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5D64520C-B090-4FCA-9F20-A9EEB9E612D8}" xr6:coauthVersionLast="47" xr6:coauthVersionMax="47" xr10:uidLastSave="{00000000-0000-0000-0000-000000000000}"/>
  <bookViews>
    <workbookView xWindow="-108" yWindow="-108" windowWidth="23256" windowHeight="12576" activeTab="1" xr2:uid="{69B0052B-512F-4EE9-AFE2-47558159A750}"/>
  </bookViews>
  <sheets>
    <sheet name="MA Summary" sheetId="9" r:id="rId1"/>
    <sheet name="Empl_Demo" sheetId="3" r:id="rId2"/>
    <sheet name="DIRECT_FTEs" sheetId="11" r:id="rId3"/>
    <sheet name="Payroll_Taxes_Comm_Split" sheetId="8" r:id="rId4"/>
    <sheet name="Department" sheetId="6" r:id="rId5"/>
    <sheet name="Rate" sheetId="5" r:id="rId6"/>
    <sheet name="Hire_Date" sheetId="4" r:id="rId7"/>
    <sheet name="Hire_Date (Nested)" sheetId="12" r:id="rId8"/>
  </sheets>
  <definedNames>
    <definedName name="_xlnm._FilterDatabase" localSheetId="4" hidden="1">Department!$A$1:$B$2222</definedName>
    <definedName name="_xlnm._FilterDatabase" localSheetId="1" hidden="1">Empl_Demo!$A$1:$S$2222</definedName>
    <definedName name="_xlnm._FilterDatabase" localSheetId="6" hidden="1">Hire_Date!$A$1:$B$2222</definedName>
    <definedName name="_xlnm._FilterDatabase" localSheetId="7" hidden="1">'Hire_Date (Nested)'!$A$1:$B$2222</definedName>
    <definedName name="_xlnm._FilterDatabase" localSheetId="5" hidden="1">Rate!$A$1:$B$2222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" i="4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" i="3"/>
  <c r="T3" i="3" a="1"/>
  <c r="T3" i="3" s="1"/>
  <c r="T4" i="3" a="1"/>
  <c r="T4" i="3"/>
  <c r="T5" i="3" a="1"/>
  <c r="T5" i="3" s="1"/>
  <c r="T6" i="3" a="1"/>
  <c r="T6" i="3" s="1"/>
  <c r="T7" i="3" a="1"/>
  <c r="T7" i="3" s="1"/>
  <c r="T8" i="3" a="1"/>
  <c r="T8" i="3" s="1"/>
  <c r="T9" i="3" a="1"/>
  <c r="T9" i="3" s="1"/>
  <c r="T10" i="3" a="1"/>
  <c r="T10" i="3"/>
  <c r="T11" i="3" a="1"/>
  <c r="T11" i="3" s="1"/>
  <c r="T12" i="3" a="1"/>
  <c r="T12" i="3" s="1"/>
  <c r="T13" i="3" a="1"/>
  <c r="T13" i="3" s="1"/>
  <c r="T14" i="3" a="1"/>
  <c r="T14" i="3" s="1"/>
  <c r="T15" i="3" a="1"/>
  <c r="T15" i="3" s="1"/>
  <c r="T16" i="3" a="1"/>
  <c r="T16" i="3" s="1"/>
  <c r="T17" i="3" a="1"/>
  <c r="T17" i="3" s="1"/>
  <c r="T18" i="3" a="1"/>
  <c r="T18" i="3"/>
  <c r="T19" i="3" a="1"/>
  <c r="T19" i="3" s="1"/>
  <c r="T20" i="3" a="1"/>
  <c r="T20" i="3"/>
  <c r="T21" i="3" a="1"/>
  <c r="T21" i="3" s="1"/>
  <c r="T22" i="3" a="1"/>
  <c r="T22" i="3" s="1"/>
  <c r="T23" i="3" a="1"/>
  <c r="T23" i="3" s="1"/>
  <c r="T24" i="3" a="1"/>
  <c r="T24" i="3" s="1"/>
  <c r="T25" i="3" a="1"/>
  <c r="T25" i="3" s="1"/>
  <c r="T26" i="3" a="1"/>
  <c r="T26" i="3"/>
  <c r="T27" i="3" a="1"/>
  <c r="T27" i="3" s="1"/>
  <c r="T28" i="3" a="1"/>
  <c r="T28" i="3"/>
  <c r="T29" i="3" a="1"/>
  <c r="T29" i="3" s="1"/>
  <c r="T30" i="3" a="1"/>
  <c r="T30" i="3" s="1"/>
  <c r="T31" i="3" a="1"/>
  <c r="T31" i="3" s="1"/>
  <c r="T32" i="3" a="1"/>
  <c r="T32" i="3" s="1"/>
  <c r="T33" i="3" a="1"/>
  <c r="T33" i="3" s="1"/>
  <c r="T34" i="3" a="1"/>
  <c r="T34" i="3"/>
  <c r="T35" i="3" a="1"/>
  <c r="T35" i="3" s="1"/>
  <c r="T36" i="3" a="1"/>
  <c r="T36" i="3"/>
  <c r="T37" i="3" a="1"/>
  <c r="T37" i="3" s="1"/>
  <c r="T38" i="3" a="1"/>
  <c r="T38" i="3" s="1"/>
  <c r="T39" i="3" a="1"/>
  <c r="T39" i="3" s="1"/>
  <c r="T40" i="3" a="1"/>
  <c r="T40" i="3" s="1"/>
  <c r="T41" i="3" a="1"/>
  <c r="T41" i="3" s="1"/>
  <c r="T42" i="3" a="1"/>
  <c r="T42" i="3"/>
  <c r="T43" i="3" a="1"/>
  <c r="T43" i="3" s="1"/>
  <c r="T44" i="3" a="1"/>
  <c r="T44" i="3"/>
  <c r="T45" i="3" a="1"/>
  <c r="T45" i="3" s="1"/>
  <c r="T46" i="3" a="1"/>
  <c r="T46" i="3" s="1"/>
  <c r="T47" i="3" a="1"/>
  <c r="T47" i="3" s="1"/>
  <c r="T48" i="3" a="1"/>
  <c r="T48" i="3" s="1"/>
  <c r="T49" i="3" a="1"/>
  <c r="T49" i="3" s="1"/>
  <c r="T50" i="3" a="1"/>
  <c r="T50" i="3"/>
  <c r="T51" i="3" a="1"/>
  <c r="T51" i="3" s="1"/>
  <c r="T52" i="3" a="1"/>
  <c r="T52" i="3" s="1"/>
  <c r="T53" i="3" a="1"/>
  <c r="T53" i="3" s="1"/>
  <c r="T54" i="3" a="1"/>
  <c r="T54" i="3" s="1"/>
  <c r="T55" i="3" a="1"/>
  <c r="T55" i="3" s="1"/>
  <c r="T56" i="3" a="1"/>
  <c r="T56" i="3" s="1"/>
  <c r="T57" i="3" a="1"/>
  <c r="T57" i="3" s="1"/>
  <c r="T58" i="3" a="1"/>
  <c r="T58" i="3"/>
  <c r="T59" i="3" a="1"/>
  <c r="T59" i="3" s="1"/>
  <c r="T60" i="3" a="1"/>
  <c r="T60" i="3" s="1"/>
  <c r="T61" i="3" a="1"/>
  <c r="T61" i="3" s="1"/>
  <c r="T62" i="3" a="1"/>
  <c r="T62" i="3" s="1"/>
  <c r="T63" i="3" a="1"/>
  <c r="T63" i="3" s="1"/>
  <c r="T64" i="3" a="1"/>
  <c r="T64" i="3" s="1"/>
  <c r="T65" i="3" a="1"/>
  <c r="T65" i="3" s="1"/>
  <c r="T66" i="3" a="1"/>
  <c r="T66" i="3"/>
  <c r="T67" i="3" a="1"/>
  <c r="T67" i="3" s="1"/>
  <c r="T68" i="3" a="1"/>
  <c r="T68" i="3" s="1"/>
  <c r="T69" i="3" a="1"/>
  <c r="T69" i="3" s="1"/>
  <c r="T70" i="3" a="1"/>
  <c r="T70" i="3" s="1"/>
  <c r="T71" i="3" a="1"/>
  <c r="T71" i="3" s="1"/>
  <c r="T72" i="3" a="1"/>
  <c r="T72" i="3"/>
  <c r="T73" i="3" a="1"/>
  <c r="T73" i="3" s="1"/>
  <c r="T74" i="3" a="1"/>
  <c r="T74" i="3"/>
  <c r="T75" i="3" a="1"/>
  <c r="T75" i="3" s="1"/>
  <c r="T76" i="3" a="1"/>
  <c r="T76" i="3" s="1"/>
  <c r="T77" i="3" a="1"/>
  <c r="T77" i="3" s="1"/>
  <c r="T78" i="3" a="1"/>
  <c r="T78" i="3" s="1"/>
  <c r="T79" i="3" a="1"/>
  <c r="T79" i="3" s="1"/>
  <c r="T80" i="3" a="1"/>
  <c r="T80" i="3"/>
  <c r="T81" i="3" a="1"/>
  <c r="T81" i="3" s="1"/>
  <c r="T82" i="3" a="1"/>
  <c r="T82" i="3"/>
  <c r="T83" i="3" a="1"/>
  <c r="T83" i="3" s="1"/>
  <c r="T84" i="3" a="1"/>
  <c r="T84" i="3" s="1"/>
  <c r="T85" i="3" a="1"/>
  <c r="T85" i="3" s="1"/>
  <c r="T86" i="3" a="1"/>
  <c r="T86" i="3" s="1"/>
  <c r="T87" i="3" a="1"/>
  <c r="T87" i="3" s="1"/>
  <c r="T88" i="3" a="1"/>
  <c r="T88" i="3"/>
  <c r="T89" i="3" a="1"/>
  <c r="T89" i="3" s="1"/>
  <c r="T90" i="3" a="1"/>
  <c r="T90" i="3"/>
  <c r="T91" i="3" a="1"/>
  <c r="T91" i="3" s="1"/>
  <c r="T92" i="3" a="1"/>
  <c r="T92" i="3" s="1"/>
  <c r="T93" i="3" a="1"/>
  <c r="T93" i="3" s="1"/>
  <c r="T94" i="3" a="1"/>
  <c r="T94" i="3" s="1"/>
  <c r="T95" i="3" a="1"/>
  <c r="T95" i="3" s="1"/>
  <c r="T96" i="3" a="1"/>
  <c r="T96" i="3"/>
  <c r="T97" i="3" a="1"/>
  <c r="T97" i="3" s="1"/>
  <c r="T98" i="3" a="1"/>
  <c r="T98" i="3"/>
  <c r="T99" i="3" a="1"/>
  <c r="T99" i="3" s="1"/>
  <c r="T100" i="3" a="1"/>
  <c r="T100" i="3" s="1"/>
  <c r="T101" i="3" a="1"/>
  <c r="T101" i="3" s="1"/>
  <c r="T102" i="3" a="1"/>
  <c r="T102" i="3" s="1"/>
  <c r="T103" i="3" a="1"/>
  <c r="T103" i="3" s="1"/>
  <c r="T104" i="3" a="1"/>
  <c r="T104" i="3"/>
  <c r="T105" i="3" a="1"/>
  <c r="T105" i="3" s="1"/>
  <c r="T106" i="3" a="1"/>
  <c r="T106" i="3"/>
  <c r="T107" i="3" a="1"/>
  <c r="T107" i="3" s="1"/>
  <c r="T108" i="3" a="1"/>
  <c r="T108" i="3" s="1"/>
  <c r="T109" i="3" a="1"/>
  <c r="T109" i="3" s="1"/>
  <c r="T110" i="3" a="1"/>
  <c r="T110" i="3" s="1"/>
  <c r="T111" i="3" a="1"/>
  <c r="T111" i="3" s="1"/>
  <c r="T112" i="3" a="1"/>
  <c r="T112" i="3"/>
  <c r="T113" i="3" a="1"/>
  <c r="T113" i="3" s="1"/>
  <c r="T114" i="3" a="1"/>
  <c r="T114" i="3"/>
  <c r="T115" i="3" a="1"/>
  <c r="T115" i="3" s="1"/>
  <c r="T116" i="3" a="1"/>
  <c r="T116" i="3" s="1"/>
  <c r="T117" i="3" a="1"/>
  <c r="T117" i="3" s="1"/>
  <c r="T118" i="3" a="1"/>
  <c r="T118" i="3" s="1"/>
  <c r="T119" i="3" a="1"/>
  <c r="T119" i="3" s="1"/>
  <c r="T120" i="3" a="1"/>
  <c r="T120" i="3"/>
  <c r="T121" i="3" a="1"/>
  <c r="T121" i="3" s="1"/>
  <c r="T122" i="3" a="1"/>
  <c r="T122" i="3"/>
  <c r="T123" i="3" a="1"/>
  <c r="T123" i="3" s="1"/>
  <c r="T124" i="3" a="1"/>
  <c r="T124" i="3"/>
  <c r="T125" i="3" a="1"/>
  <c r="T125" i="3" s="1"/>
  <c r="T126" i="3" a="1"/>
  <c r="T126" i="3" s="1"/>
  <c r="T127" i="3" a="1"/>
  <c r="T127" i="3" s="1"/>
  <c r="T128" i="3" a="1"/>
  <c r="T128" i="3"/>
  <c r="T129" i="3" a="1"/>
  <c r="T129" i="3" s="1"/>
  <c r="T130" i="3" a="1"/>
  <c r="T130" i="3"/>
  <c r="T131" i="3" a="1"/>
  <c r="T131" i="3" s="1"/>
  <c r="T132" i="3" a="1"/>
  <c r="T132" i="3"/>
  <c r="T133" i="3" a="1"/>
  <c r="T133" i="3" s="1"/>
  <c r="T134" i="3" a="1"/>
  <c r="T134" i="3" s="1"/>
  <c r="T135" i="3" a="1"/>
  <c r="T135" i="3" s="1"/>
  <c r="T136" i="3" a="1"/>
  <c r="T136" i="3"/>
  <c r="T137" i="3" a="1"/>
  <c r="T137" i="3" s="1"/>
  <c r="T138" i="3" a="1"/>
  <c r="T138" i="3"/>
  <c r="T139" i="3" a="1"/>
  <c r="T139" i="3" s="1"/>
  <c r="T140" i="3" a="1"/>
  <c r="T140" i="3"/>
  <c r="T141" i="3" a="1"/>
  <c r="T141" i="3" s="1"/>
  <c r="T142" i="3" a="1"/>
  <c r="T142" i="3" s="1"/>
  <c r="T143" i="3" a="1"/>
  <c r="T143" i="3" s="1"/>
  <c r="T144" i="3" a="1"/>
  <c r="T144" i="3" s="1"/>
  <c r="T145" i="3" a="1"/>
  <c r="T145" i="3" s="1"/>
  <c r="T146" i="3" a="1"/>
  <c r="T146" i="3"/>
  <c r="T147" i="3" a="1"/>
  <c r="T147" i="3" s="1"/>
  <c r="T148" i="3" a="1"/>
  <c r="T148" i="3"/>
  <c r="T149" i="3" a="1"/>
  <c r="T149" i="3" s="1"/>
  <c r="T150" i="3" a="1"/>
  <c r="T150" i="3" s="1"/>
  <c r="T151" i="3" a="1"/>
  <c r="T151" i="3" s="1"/>
  <c r="T152" i="3" a="1"/>
  <c r="T152" i="3"/>
  <c r="T153" i="3" a="1"/>
  <c r="T153" i="3" s="1"/>
  <c r="T154" i="3" a="1"/>
  <c r="T154" i="3"/>
  <c r="T155" i="3" a="1"/>
  <c r="T155" i="3" s="1"/>
  <c r="T156" i="3" a="1"/>
  <c r="T156" i="3"/>
  <c r="T157" i="3" a="1"/>
  <c r="T157" i="3" s="1"/>
  <c r="T158" i="3" a="1"/>
  <c r="T158" i="3" s="1"/>
  <c r="T159" i="3" a="1"/>
  <c r="T159" i="3" s="1"/>
  <c r="T160" i="3" a="1"/>
  <c r="T160" i="3"/>
  <c r="T161" i="3" a="1"/>
  <c r="T161" i="3" s="1"/>
  <c r="T162" i="3" a="1"/>
  <c r="T162" i="3"/>
  <c r="T163" i="3" a="1"/>
  <c r="T163" i="3" s="1"/>
  <c r="T164" i="3" a="1"/>
  <c r="T164" i="3"/>
  <c r="T165" i="3" a="1"/>
  <c r="T165" i="3" s="1"/>
  <c r="T166" i="3" a="1"/>
  <c r="T166" i="3" s="1"/>
  <c r="T167" i="3" a="1"/>
  <c r="T167" i="3" s="1"/>
  <c r="T168" i="3" a="1"/>
  <c r="T168" i="3"/>
  <c r="T169" i="3" a="1"/>
  <c r="T169" i="3" s="1"/>
  <c r="T170" i="3" a="1"/>
  <c r="T170" i="3"/>
  <c r="T171" i="3" a="1"/>
  <c r="T171" i="3" s="1"/>
  <c r="T172" i="3" a="1"/>
  <c r="T172" i="3"/>
  <c r="T173" i="3" a="1"/>
  <c r="T173" i="3"/>
  <c r="T174" i="3" a="1"/>
  <c r="T174" i="3"/>
  <c r="T175" i="3" a="1"/>
  <c r="T175" i="3"/>
  <c r="T176" i="3" a="1"/>
  <c r="T176" i="3"/>
  <c r="T177" i="3" a="1"/>
  <c r="T177" i="3"/>
  <c r="T178" i="3" a="1"/>
  <c r="T178" i="3"/>
  <c r="T179" i="3" a="1"/>
  <c r="T179" i="3"/>
  <c r="T180" i="3" a="1"/>
  <c r="T180" i="3" s="1"/>
  <c r="T181" i="3" a="1"/>
  <c r="T181" i="3" s="1"/>
  <c r="T182" i="3" a="1"/>
  <c r="T182" i="3" s="1"/>
  <c r="T183" i="3" a="1"/>
  <c r="T183" i="3"/>
  <c r="T184" i="3" a="1"/>
  <c r="T184" i="3" s="1"/>
  <c r="T185" i="3" a="1"/>
  <c r="T185" i="3"/>
  <c r="T186" i="3" a="1"/>
  <c r="T186" i="3" s="1"/>
  <c r="T187" i="3" a="1"/>
  <c r="T187" i="3"/>
  <c r="T188" i="3" a="1"/>
  <c r="T188" i="3" s="1"/>
  <c r="T189" i="3" a="1"/>
  <c r="T189" i="3" s="1"/>
  <c r="T190" i="3" a="1"/>
  <c r="T190" i="3" s="1"/>
  <c r="T191" i="3" a="1"/>
  <c r="T191" i="3" s="1"/>
  <c r="T192" i="3" a="1"/>
  <c r="T192" i="3" s="1"/>
  <c r="T193" i="3" a="1"/>
  <c r="T193" i="3"/>
  <c r="T194" i="3" a="1"/>
  <c r="T194" i="3" s="1"/>
  <c r="T195" i="3" a="1"/>
  <c r="T195" i="3"/>
  <c r="T196" i="3" a="1"/>
  <c r="T196" i="3" s="1"/>
  <c r="T197" i="3" a="1"/>
  <c r="T197" i="3" s="1"/>
  <c r="T198" i="3" a="1"/>
  <c r="T198" i="3" s="1"/>
  <c r="T199" i="3" a="1"/>
  <c r="T199" i="3"/>
  <c r="T200" i="3" a="1"/>
  <c r="T200" i="3" s="1"/>
  <c r="T201" i="3" a="1"/>
  <c r="T201" i="3"/>
  <c r="T202" i="3" a="1"/>
  <c r="T202" i="3" s="1"/>
  <c r="T203" i="3" a="1"/>
  <c r="T203" i="3"/>
  <c r="T204" i="3" a="1"/>
  <c r="T204" i="3" s="1"/>
  <c r="T205" i="3" a="1"/>
  <c r="T205" i="3" s="1"/>
  <c r="T206" i="3" a="1"/>
  <c r="T206" i="3" s="1"/>
  <c r="T207" i="3" a="1"/>
  <c r="T207" i="3"/>
  <c r="T208" i="3" a="1"/>
  <c r="T208" i="3" s="1"/>
  <c r="T209" i="3" a="1"/>
  <c r="T209" i="3"/>
  <c r="T210" i="3" a="1"/>
  <c r="T210" i="3" s="1"/>
  <c r="T211" i="3" a="1"/>
  <c r="T211" i="3"/>
  <c r="T212" i="3" a="1"/>
  <c r="T212" i="3" s="1"/>
  <c r="T213" i="3" a="1"/>
  <c r="T213" i="3" s="1"/>
  <c r="T214" i="3" a="1"/>
  <c r="T214" i="3" s="1"/>
  <c r="T215" i="3" a="1"/>
  <c r="T215" i="3"/>
  <c r="T216" i="3" a="1"/>
  <c r="T216" i="3" s="1"/>
  <c r="T217" i="3" a="1"/>
  <c r="T217" i="3"/>
  <c r="T218" i="3" a="1"/>
  <c r="T218" i="3" s="1"/>
  <c r="T219" i="3" a="1"/>
  <c r="T219" i="3"/>
  <c r="T220" i="3" a="1"/>
  <c r="T220" i="3" s="1"/>
  <c r="T221" i="3" a="1"/>
  <c r="T221" i="3" s="1"/>
  <c r="T222" i="3" a="1"/>
  <c r="T222" i="3" s="1"/>
  <c r="T223" i="3" a="1"/>
  <c r="T223" i="3" s="1"/>
  <c r="T224" i="3" a="1"/>
  <c r="T224" i="3" s="1"/>
  <c r="T225" i="3" a="1"/>
  <c r="T225" i="3"/>
  <c r="T226" i="3" a="1"/>
  <c r="T226" i="3" s="1"/>
  <c r="T227" i="3" a="1"/>
  <c r="T227" i="3" s="1"/>
  <c r="T228" i="3" a="1"/>
  <c r="T228" i="3" s="1"/>
  <c r="T229" i="3" a="1"/>
  <c r="T229" i="3" s="1"/>
  <c r="T230" i="3" a="1"/>
  <c r="T230" i="3" s="1"/>
  <c r="T231" i="3" a="1"/>
  <c r="T231" i="3"/>
  <c r="T232" i="3" a="1"/>
  <c r="T232" i="3" s="1"/>
  <c r="T233" i="3" a="1"/>
  <c r="T233" i="3"/>
  <c r="T234" i="3" a="1"/>
  <c r="T234" i="3" s="1"/>
  <c r="T235" i="3" a="1"/>
  <c r="T235" i="3" s="1"/>
  <c r="T236" i="3" a="1"/>
  <c r="T236" i="3" s="1"/>
  <c r="T237" i="3" a="1"/>
  <c r="T237" i="3" s="1"/>
  <c r="T238" i="3" a="1"/>
  <c r="T238" i="3" s="1"/>
  <c r="T239" i="3" a="1"/>
  <c r="T239" i="3" s="1"/>
  <c r="T240" i="3" a="1"/>
  <c r="T240" i="3" s="1"/>
  <c r="T241" i="3" a="1"/>
  <c r="T241" i="3"/>
  <c r="T242" i="3" a="1"/>
  <c r="T242" i="3" s="1"/>
  <c r="T243" i="3" a="1"/>
  <c r="T243" i="3" s="1"/>
  <c r="T244" i="3" a="1"/>
  <c r="T244" i="3" s="1"/>
  <c r="T245" i="3" a="1"/>
  <c r="T245" i="3" s="1"/>
  <c r="T246" i="3" a="1"/>
  <c r="T246" i="3" s="1"/>
  <c r="T247" i="3" a="1"/>
  <c r="T247" i="3"/>
  <c r="T248" i="3" a="1"/>
  <c r="T248" i="3" s="1"/>
  <c r="T249" i="3" a="1"/>
  <c r="T249" i="3"/>
  <c r="T250" i="3" a="1"/>
  <c r="T250" i="3" s="1"/>
  <c r="T251" i="3" a="1"/>
  <c r="T251" i="3" s="1"/>
  <c r="T252" i="3" a="1"/>
  <c r="T252" i="3" s="1"/>
  <c r="T253" i="3" a="1"/>
  <c r="T253" i="3" s="1"/>
  <c r="T254" i="3" a="1"/>
  <c r="T254" i="3" s="1"/>
  <c r="T255" i="3" a="1"/>
  <c r="T255" i="3" s="1"/>
  <c r="T256" i="3" a="1"/>
  <c r="T256" i="3" s="1"/>
  <c r="T257" i="3" a="1"/>
  <c r="T257" i="3"/>
  <c r="T258" i="3" a="1"/>
  <c r="T258" i="3" s="1"/>
  <c r="T259" i="3" a="1"/>
  <c r="T259" i="3" s="1"/>
  <c r="T260" i="3" a="1"/>
  <c r="T260" i="3" s="1"/>
  <c r="T261" i="3" a="1"/>
  <c r="T261" i="3" s="1"/>
  <c r="T262" i="3" a="1"/>
  <c r="T262" i="3" s="1"/>
  <c r="T263" i="3" a="1"/>
  <c r="T263" i="3"/>
  <c r="T264" i="3" a="1"/>
  <c r="T264" i="3" s="1"/>
  <c r="T265" i="3" a="1"/>
  <c r="T265" i="3"/>
  <c r="T266" i="3" a="1"/>
  <c r="T266" i="3" s="1"/>
  <c r="T267" i="3" a="1"/>
  <c r="T267" i="3" s="1"/>
  <c r="T268" i="3" a="1"/>
  <c r="T268" i="3" s="1"/>
  <c r="T269" i="3" a="1"/>
  <c r="T269" i="3" s="1"/>
  <c r="T270" i="3" a="1"/>
  <c r="T270" i="3" s="1"/>
  <c r="T271" i="3" a="1"/>
  <c r="T271" i="3" s="1"/>
  <c r="T272" i="3" a="1"/>
  <c r="T272" i="3" s="1"/>
  <c r="T273" i="3" a="1"/>
  <c r="T273" i="3"/>
  <c r="T274" i="3" a="1"/>
  <c r="T274" i="3" s="1"/>
  <c r="T275" i="3" a="1"/>
  <c r="T275" i="3" s="1"/>
  <c r="T276" i="3" a="1"/>
  <c r="T276" i="3" s="1"/>
  <c r="T277" i="3" a="1"/>
  <c r="T277" i="3" s="1"/>
  <c r="T278" i="3" a="1"/>
  <c r="T278" i="3" s="1"/>
  <c r="T279" i="3" a="1"/>
  <c r="T279" i="3"/>
  <c r="T280" i="3" a="1"/>
  <c r="T280" i="3" s="1"/>
  <c r="T281" i="3" a="1"/>
  <c r="T281" i="3"/>
  <c r="T282" i="3" a="1"/>
  <c r="T282" i="3" s="1"/>
  <c r="T283" i="3" a="1"/>
  <c r="T283" i="3" s="1"/>
  <c r="T284" i="3" a="1"/>
  <c r="T284" i="3" s="1"/>
  <c r="T285" i="3" a="1"/>
  <c r="T285" i="3" s="1"/>
  <c r="T286" i="3" a="1"/>
  <c r="T286" i="3" s="1"/>
  <c r="T287" i="3" a="1"/>
  <c r="T287" i="3" s="1"/>
  <c r="T288" i="3" a="1"/>
  <c r="T288" i="3" s="1"/>
  <c r="T289" i="3" a="1"/>
  <c r="T289" i="3"/>
  <c r="T290" i="3" a="1"/>
  <c r="T290" i="3" s="1"/>
  <c r="T291" i="3" a="1"/>
  <c r="T291" i="3" s="1"/>
  <c r="T292" i="3" a="1"/>
  <c r="T292" i="3" s="1"/>
  <c r="T293" i="3" a="1"/>
  <c r="T293" i="3" s="1"/>
  <c r="T294" i="3" a="1"/>
  <c r="T294" i="3" s="1"/>
  <c r="T295" i="3" a="1"/>
  <c r="T295" i="3"/>
  <c r="T296" i="3" a="1"/>
  <c r="T296" i="3" s="1"/>
  <c r="T297" i="3" a="1"/>
  <c r="T297" i="3"/>
  <c r="T298" i="3" a="1"/>
  <c r="T298" i="3" s="1"/>
  <c r="T299" i="3" a="1"/>
  <c r="T299" i="3" s="1"/>
  <c r="T300" i="3" a="1"/>
  <c r="T300" i="3" s="1"/>
  <c r="T301" i="3" a="1"/>
  <c r="T301" i="3" s="1"/>
  <c r="T302" i="3" a="1"/>
  <c r="T302" i="3" s="1"/>
  <c r="T303" i="3" a="1"/>
  <c r="T303" i="3" s="1"/>
  <c r="T304" i="3" a="1"/>
  <c r="T304" i="3" s="1"/>
  <c r="T305" i="3" a="1"/>
  <c r="T305" i="3"/>
  <c r="T306" i="3" a="1"/>
  <c r="T306" i="3" s="1"/>
  <c r="T307" i="3" a="1"/>
  <c r="T307" i="3" s="1"/>
  <c r="T308" i="3" a="1"/>
  <c r="T308" i="3" s="1"/>
  <c r="T309" i="3" a="1"/>
  <c r="T309" i="3" s="1"/>
  <c r="T310" i="3" a="1"/>
  <c r="T310" i="3" s="1"/>
  <c r="T311" i="3" a="1"/>
  <c r="T311" i="3"/>
  <c r="T312" i="3" a="1"/>
  <c r="T312" i="3" s="1"/>
  <c r="T313" i="3" a="1"/>
  <c r="T313" i="3"/>
  <c r="T314" i="3" a="1"/>
  <c r="T314" i="3" s="1"/>
  <c r="T315" i="3" a="1"/>
  <c r="T315" i="3" s="1"/>
  <c r="T316" i="3" a="1"/>
  <c r="T316" i="3" s="1"/>
  <c r="T317" i="3" a="1"/>
  <c r="T317" i="3" s="1"/>
  <c r="T318" i="3" a="1"/>
  <c r="T318" i="3" s="1"/>
  <c r="T319" i="3" a="1"/>
  <c r="T319" i="3" s="1"/>
  <c r="T320" i="3" a="1"/>
  <c r="T320" i="3" s="1"/>
  <c r="T321" i="3" a="1"/>
  <c r="T321" i="3"/>
  <c r="T322" i="3" a="1"/>
  <c r="T322" i="3" s="1"/>
  <c r="T323" i="3" a="1"/>
  <c r="T323" i="3" s="1"/>
  <c r="T324" i="3" a="1"/>
  <c r="T324" i="3" s="1"/>
  <c r="T325" i="3" a="1"/>
  <c r="T325" i="3" s="1"/>
  <c r="T326" i="3" a="1"/>
  <c r="T326" i="3" s="1"/>
  <c r="T327" i="3" a="1"/>
  <c r="T327" i="3"/>
  <c r="T328" i="3" a="1"/>
  <c r="T328" i="3" s="1"/>
  <c r="T329" i="3" a="1"/>
  <c r="T329" i="3"/>
  <c r="T330" i="3" a="1"/>
  <c r="T330" i="3" s="1"/>
  <c r="T331" i="3" a="1"/>
  <c r="T331" i="3"/>
  <c r="T332" i="3" a="1"/>
  <c r="T332" i="3" s="1"/>
  <c r="T333" i="3" a="1"/>
  <c r="T333" i="3"/>
  <c r="T334" i="3" a="1"/>
  <c r="T334" i="3" s="1"/>
  <c r="T335" i="3" a="1"/>
  <c r="T335" i="3"/>
  <c r="T336" i="3" a="1"/>
  <c r="T336" i="3" s="1"/>
  <c r="T337" i="3" a="1"/>
  <c r="T337" i="3"/>
  <c r="T338" i="3" a="1"/>
  <c r="T338" i="3" s="1"/>
  <c r="T339" i="3" a="1"/>
  <c r="T339" i="3"/>
  <c r="T340" i="3" a="1"/>
  <c r="T340" i="3" s="1"/>
  <c r="T341" i="3" a="1"/>
  <c r="T341" i="3"/>
  <c r="T342" i="3" a="1"/>
  <c r="T342" i="3" s="1"/>
  <c r="T343" i="3" a="1"/>
  <c r="T343" i="3"/>
  <c r="T344" i="3" a="1"/>
  <c r="T344" i="3" s="1"/>
  <c r="T345" i="3" a="1"/>
  <c r="T345" i="3"/>
  <c r="T346" i="3" a="1"/>
  <c r="T346" i="3" s="1"/>
  <c r="T347" i="3" a="1"/>
  <c r="T347" i="3" s="1"/>
  <c r="T348" i="3" a="1"/>
  <c r="T348" i="3" s="1"/>
  <c r="T349" i="3" a="1"/>
  <c r="T349" i="3"/>
  <c r="T350" i="3" a="1"/>
  <c r="T350" i="3" s="1"/>
  <c r="T351" i="3" a="1"/>
  <c r="T351" i="3"/>
  <c r="T352" i="3" a="1"/>
  <c r="T352" i="3" s="1"/>
  <c r="T353" i="3" a="1"/>
  <c r="T353" i="3"/>
  <c r="T354" i="3" a="1"/>
  <c r="T354" i="3" s="1"/>
  <c r="T355" i="3" a="1"/>
  <c r="T355" i="3" s="1"/>
  <c r="T356" i="3" a="1"/>
  <c r="T356" i="3" s="1"/>
  <c r="T357" i="3" a="1"/>
  <c r="T357" i="3"/>
  <c r="T358" i="3" a="1"/>
  <c r="T358" i="3" s="1"/>
  <c r="T359" i="3" a="1"/>
  <c r="T359" i="3"/>
  <c r="T360" i="3" a="1"/>
  <c r="T360" i="3" s="1"/>
  <c r="T361" i="3" a="1"/>
  <c r="T361" i="3"/>
  <c r="T362" i="3" a="1"/>
  <c r="T362" i="3" s="1"/>
  <c r="T363" i="3" a="1"/>
  <c r="T363" i="3" s="1"/>
  <c r="T364" i="3" a="1"/>
  <c r="T364" i="3" s="1"/>
  <c r="T365" i="3" a="1"/>
  <c r="T365" i="3" s="1"/>
  <c r="T366" i="3" a="1"/>
  <c r="T366" i="3" s="1"/>
  <c r="T367" i="3" a="1"/>
  <c r="T367" i="3"/>
  <c r="T368" i="3" a="1"/>
  <c r="T368" i="3" s="1"/>
  <c r="T369" i="3" a="1"/>
  <c r="T369" i="3"/>
  <c r="T370" i="3" a="1"/>
  <c r="T370" i="3" s="1"/>
  <c r="T371" i="3" a="1"/>
  <c r="T371" i="3" s="1"/>
  <c r="T372" i="3" a="1"/>
  <c r="T372" i="3" s="1"/>
  <c r="T373" i="3" a="1"/>
  <c r="T373" i="3"/>
  <c r="T374" i="3" a="1"/>
  <c r="T374" i="3" s="1"/>
  <c r="T375" i="3" a="1"/>
  <c r="T375" i="3"/>
  <c r="T376" i="3" a="1"/>
  <c r="T376" i="3" s="1"/>
  <c r="T377" i="3" a="1"/>
  <c r="T377" i="3"/>
  <c r="T378" i="3" a="1"/>
  <c r="T378" i="3" s="1"/>
  <c r="T379" i="3" a="1"/>
  <c r="T379" i="3" s="1"/>
  <c r="T380" i="3" a="1"/>
  <c r="T380" i="3" s="1"/>
  <c r="T381" i="3" a="1"/>
  <c r="T381" i="3"/>
  <c r="T382" i="3" a="1"/>
  <c r="T382" i="3" s="1"/>
  <c r="T383" i="3" a="1"/>
  <c r="T383" i="3"/>
  <c r="T384" i="3" a="1"/>
  <c r="T384" i="3" s="1"/>
  <c r="T385" i="3" a="1"/>
  <c r="T385" i="3"/>
  <c r="T386" i="3" a="1"/>
  <c r="T386" i="3" s="1"/>
  <c r="T387" i="3" a="1"/>
  <c r="T387" i="3" s="1"/>
  <c r="T388" i="3" a="1"/>
  <c r="T388" i="3" s="1"/>
  <c r="T389" i="3" a="1"/>
  <c r="T389" i="3"/>
  <c r="T390" i="3" a="1"/>
  <c r="T390" i="3" s="1"/>
  <c r="T391" i="3" a="1"/>
  <c r="T391" i="3"/>
  <c r="T392" i="3" a="1"/>
  <c r="T392" i="3" s="1"/>
  <c r="T393" i="3" a="1"/>
  <c r="T393" i="3"/>
  <c r="T394" i="3" a="1"/>
  <c r="T394" i="3" s="1"/>
  <c r="T395" i="3" a="1"/>
  <c r="T395" i="3" s="1"/>
  <c r="T396" i="3" a="1"/>
  <c r="T396" i="3" s="1"/>
  <c r="T397" i="3" a="1"/>
  <c r="T397" i="3" s="1"/>
  <c r="T398" i="3" a="1"/>
  <c r="T398" i="3" s="1"/>
  <c r="T399" i="3" a="1"/>
  <c r="T399" i="3"/>
  <c r="T400" i="3" a="1"/>
  <c r="T400" i="3" s="1"/>
  <c r="T401" i="3" a="1"/>
  <c r="T401" i="3"/>
  <c r="T402" i="3" a="1"/>
  <c r="T402" i="3" s="1"/>
  <c r="T403" i="3" a="1"/>
  <c r="T403" i="3" s="1"/>
  <c r="T404" i="3" a="1"/>
  <c r="T404" i="3" s="1"/>
  <c r="T405" i="3" a="1"/>
  <c r="T405" i="3"/>
  <c r="T406" i="3" a="1"/>
  <c r="T406" i="3" s="1"/>
  <c r="T407" i="3" a="1"/>
  <c r="T407" i="3"/>
  <c r="T408" i="3" a="1"/>
  <c r="T408" i="3" s="1"/>
  <c r="T409" i="3" a="1"/>
  <c r="T409" i="3"/>
  <c r="T410" i="3" a="1"/>
  <c r="T410" i="3" s="1"/>
  <c r="T411" i="3" a="1"/>
  <c r="T411" i="3" s="1"/>
  <c r="T412" i="3" a="1"/>
  <c r="T412" i="3" s="1"/>
  <c r="T413" i="3" a="1"/>
  <c r="T413" i="3"/>
  <c r="T414" i="3" a="1"/>
  <c r="T414" i="3" s="1"/>
  <c r="T415" i="3" a="1"/>
  <c r="T415" i="3"/>
  <c r="T416" i="3" a="1"/>
  <c r="T416" i="3" s="1"/>
  <c r="T417" i="3" a="1"/>
  <c r="T417" i="3"/>
  <c r="T418" i="3" a="1"/>
  <c r="T418" i="3" s="1"/>
  <c r="T419" i="3" a="1"/>
  <c r="T419" i="3" s="1"/>
  <c r="T420" i="3" a="1"/>
  <c r="T420" i="3" s="1"/>
  <c r="T421" i="3" a="1"/>
  <c r="T421" i="3"/>
  <c r="T422" i="3" a="1"/>
  <c r="T422" i="3" s="1"/>
  <c r="T423" i="3" a="1"/>
  <c r="T423" i="3"/>
  <c r="T424" i="3" a="1"/>
  <c r="T424" i="3" s="1"/>
  <c r="T425" i="3" a="1"/>
  <c r="T425" i="3"/>
  <c r="T426" i="3" a="1"/>
  <c r="T426" i="3" s="1"/>
  <c r="T427" i="3" a="1"/>
  <c r="T427" i="3" s="1"/>
  <c r="T428" i="3" a="1"/>
  <c r="T428" i="3" s="1"/>
  <c r="T429" i="3" a="1"/>
  <c r="T429" i="3" s="1"/>
  <c r="T430" i="3" a="1"/>
  <c r="T430" i="3" s="1"/>
  <c r="T431" i="3" a="1"/>
  <c r="T431" i="3"/>
  <c r="T432" i="3" a="1"/>
  <c r="T432" i="3" s="1"/>
  <c r="T433" i="3" a="1"/>
  <c r="T433" i="3"/>
  <c r="T434" i="3" a="1"/>
  <c r="T434" i="3" s="1"/>
  <c r="T435" i="3" a="1"/>
  <c r="T435" i="3" s="1"/>
  <c r="T436" i="3" a="1"/>
  <c r="T436" i="3" s="1"/>
  <c r="T437" i="3" a="1"/>
  <c r="T437" i="3" s="1"/>
  <c r="T438" i="3" a="1"/>
  <c r="T438" i="3" s="1"/>
  <c r="T439" i="3" a="1"/>
  <c r="T439" i="3"/>
  <c r="T440" i="3" a="1"/>
  <c r="T440" i="3" s="1"/>
  <c r="T441" i="3" a="1"/>
  <c r="T441" i="3"/>
  <c r="T442" i="3" a="1"/>
  <c r="T442" i="3" s="1"/>
  <c r="T443" i="3" a="1"/>
  <c r="T443" i="3" s="1"/>
  <c r="T444" i="3" a="1"/>
  <c r="T444" i="3" s="1"/>
  <c r="T445" i="3" a="1"/>
  <c r="T445" i="3"/>
  <c r="T446" i="3" a="1"/>
  <c r="T446" i="3" s="1"/>
  <c r="T447" i="3" a="1"/>
  <c r="T447" i="3"/>
  <c r="T448" i="3" a="1"/>
  <c r="T448" i="3" s="1"/>
  <c r="T449" i="3" a="1"/>
  <c r="T449" i="3"/>
  <c r="T450" i="3" a="1"/>
  <c r="T450" i="3" s="1"/>
  <c r="T451" i="3" a="1"/>
  <c r="T451" i="3" s="1"/>
  <c r="T452" i="3" a="1"/>
  <c r="T452" i="3" s="1"/>
  <c r="T453" i="3" a="1"/>
  <c r="T453" i="3"/>
  <c r="T454" i="3" a="1"/>
  <c r="T454" i="3" s="1"/>
  <c r="T455" i="3" a="1"/>
  <c r="T455" i="3"/>
  <c r="T456" i="3" a="1"/>
  <c r="T456" i="3" s="1"/>
  <c r="T457" i="3" a="1"/>
  <c r="T457" i="3"/>
  <c r="T458" i="3" a="1"/>
  <c r="T458" i="3" s="1"/>
  <c r="T459" i="3" a="1"/>
  <c r="T459" i="3" s="1"/>
  <c r="T460" i="3" a="1"/>
  <c r="T460" i="3"/>
  <c r="T461" i="3" a="1"/>
  <c r="T461" i="3" s="1"/>
  <c r="T462" i="3" a="1"/>
  <c r="T462" i="3"/>
  <c r="T463" i="3" a="1"/>
  <c r="T463" i="3" s="1"/>
  <c r="T464" i="3" a="1"/>
  <c r="T464" i="3"/>
  <c r="T465" i="3" a="1"/>
  <c r="T465" i="3" s="1"/>
  <c r="T466" i="3" a="1"/>
  <c r="T466" i="3" s="1"/>
  <c r="T467" i="3" a="1"/>
  <c r="T467" i="3" s="1"/>
  <c r="T468" i="3" a="1"/>
  <c r="T468" i="3"/>
  <c r="T469" i="3" a="1"/>
  <c r="T469" i="3" s="1"/>
  <c r="T470" i="3" a="1"/>
  <c r="T470" i="3"/>
  <c r="T471" i="3" a="1"/>
  <c r="T471" i="3" s="1"/>
  <c r="T472" i="3" a="1"/>
  <c r="T472" i="3"/>
  <c r="T473" i="3" a="1"/>
  <c r="T473" i="3" s="1"/>
  <c r="T474" i="3" a="1"/>
  <c r="T474" i="3" s="1"/>
  <c r="T475" i="3" a="1"/>
  <c r="T475" i="3" s="1"/>
  <c r="T476" i="3" a="1"/>
  <c r="T476" i="3"/>
  <c r="T477" i="3" a="1"/>
  <c r="T477" i="3" s="1"/>
  <c r="T478" i="3" a="1"/>
  <c r="T478" i="3"/>
  <c r="T479" i="3" a="1"/>
  <c r="T479" i="3" s="1"/>
  <c r="T480" i="3" a="1"/>
  <c r="T480" i="3"/>
  <c r="T481" i="3" a="1"/>
  <c r="T481" i="3" s="1"/>
  <c r="T482" i="3" a="1"/>
  <c r="T482" i="3" s="1"/>
  <c r="T483" i="3" a="1"/>
  <c r="T483" i="3" s="1"/>
  <c r="T484" i="3" a="1"/>
  <c r="T484" i="3"/>
  <c r="T485" i="3" a="1"/>
  <c r="T485" i="3" s="1"/>
  <c r="T486" i="3" a="1"/>
  <c r="T486" i="3"/>
  <c r="T487" i="3" a="1"/>
  <c r="T487" i="3" s="1"/>
  <c r="T488" i="3" a="1"/>
  <c r="T488" i="3"/>
  <c r="T489" i="3" a="1"/>
  <c r="T489" i="3" s="1"/>
  <c r="T490" i="3" a="1"/>
  <c r="T490" i="3" s="1"/>
  <c r="T491" i="3" a="1"/>
  <c r="T491" i="3" s="1"/>
  <c r="T492" i="3" a="1"/>
  <c r="T492" i="3" s="1"/>
  <c r="T493" i="3" a="1"/>
  <c r="T493" i="3" s="1"/>
  <c r="T494" i="3" a="1"/>
  <c r="T494" i="3"/>
  <c r="T495" i="3" a="1"/>
  <c r="T495" i="3" s="1"/>
  <c r="T496" i="3" a="1"/>
  <c r="T496" i="3" s="1"/>
  <c r="T497" i="3" a="1"/>
  <c r="T497" i="3" s="1"/>
  <c r="T498" i="3" a="1"/>
  <c r="T498" i="3" s="1"/>
  <c r="T499" i="3" a="1"/>
  <c r="T499" i="3" s="1"/>
  <c r="T500" i="3" a="1"/>
  <c r="T500" i="3"/>
  <c r="T501" i="3" a="1"/>
  <c r="T501" i="3" s="1"/>
  <c r="T502" i="3" a="1"/>
  <c r="T502" i="3"/>
  <c r="T503" i="3" a="1"/>
  <c r="T503" i="3" s="1"/>
  <c r="T504" i="3" a="1"/>
  <c r="T504" i="3" s="1"/>
  <c r="T505" i="3" a="1"/>
  <c r="T505" i="3" s="1"/>
  <c r="T506" i="3" a="1"/>
  <c r="T506" i="3" s="1"/>
  <c r="T507" i="3" a="1"/>
  <c r="T507" i="3" s="1"/>
  <c r="T508" i="3" a="1"/>
  <c r="T508" i="3" s="1"/>
  <c r="T509" i="3" a="1"/>
  <c r="T509" i="3" s="1"/>
  <c r="T510" i="3" a="1"/>
  <c r="T510" i="3"/>
  <c r="T511" i="3" a="1"/>
  <c r="T511" i="3" s="1"/>
  <c r="T512" i="3" a="1"/>
  <c r="T512" i="3" s="1"/>
  <c r="T513" i="3" a="1"/>
  <c r="T513" i="3" s="1"/>
  <c r="T514" i="3" a="1"/>
  <c r="T514" i="3" s="1"/>
  <c r="T515" i="3" a="1"/>
  <c r="T515" i="3" s="1"/>
  <c r="T516" i="3" a="1"/>
  <c r="T516" i="3"/>
  <c r="T517" i="3" a="1"/>
  <c r="T517" i="3" s="1"/>
  <c r="T518" i="3" a="1"/>
  <c r="T518" i="3"/>
  <c r="T519" i="3" a="1"/>
  <c r="T519" i="3" s="1"/>
  <c r="T520" i="3" a="1"/>
  <c r="T520" i="3" s="1"/>
  <c r="T521" i="3" a="1"/>
  <c r="T521" i="3" s="1"/>
  <c r="T522" i="3" a="1"/>
  <c r="T522" i="3" s="1"/>
  <c r="T523" i="3" a="1"/>
  <c r="T523" i="3" s="1"/>
  <c r="T524" i="3" a="1"/>
  <c r="T524" i="3" s="1"/>
  <c r="T525" i="3" a="1"/>
  <c r="T525" i="3" s="1"/>
  <c r="T526" i="3" a="1"/>
  <c r="T526" i="3"/>
  <c r="T527" i="3" a="1"/>
  <c r="T527" i="3" s="1"/>
  <c r="T528" i="3" a="1"/>
  <c r="T528" i="3" s="1"/>
  <c r="T529" i="3" a="1"/>
  <c r="T529" i="3" s="1"/>
  <c r="T530" i="3" a="1"/>
  <c r="T530" i="3" s="1"/>
  <c r="T531" i="3" a="1"/>
  <c r="T531" i="3" s="1"/>
  <c r="T532" i="3" a="1"/>
  <c r="T532" i="3"/>
  <c r="T533" i="3" a="1"/>
  <c r="T533" i="3" s="1"/>
  <c r="T534" i="3" a="1"/>
  <c r="T534" i="3"/>
  <c r="T535" i="3" a="1"/>
  <c r="T535" i="3" s="1"/>
  <c r="T536" i="3" a="1"/>
  <c r="T536" i="3" s="1"/>
  <c r="T537" i="3" a="1"/>
  <c r="T537" i="3" s="1"/>
  <c r="T538" i="3" a="1"/>
  <c r="T538" i="3" s="1"/>
  <c r="T539" i="3" a="1"/>
  <c r="T539" i="3" s="1"/>
  <c r="T540" i="3" a="1"/>
  <c r="T540" i="3" s="1"/>
  <c r="T541" i="3" a="1"/>
  <c r="T541" i="3" s="1"/>
  <c r="T542" i="3" a="1"/>
  <c r="T542" i="3"/>
  <c r="T543" i="3" a="1"/>
  <c r="T543" i="3" s="1"/>
  <c r="T544" i="3" a="1"/>
  <c r="T544" i="3" s="1"/>
  <c r="T545" i="3" a="1"/>
  <c r="T545" i="3" s="1"/>
  <c r="T546" i="3" a="1"/>
  <c r="T546" i="3" s="1"/>
  <c r="T547" i="3" a="1"/>
  <c r="T547" i="3" s="1"/>
  <c r="T548" i="3" a="1"/>
  <c r="T548" i="3"/>
  <c r="T549" i="3" a="1"/>
  <c r="T549" i="3" s="1"/>
  <c r="T550" i="3" a="1"/>
  <c r="T550" i="3"/>
  <c r="T551" i="3" a="1"/>
  <c r="T551" i="3" s="1"/>
  <c r="T552" i="3" a="1"/>
  <c r="T552" i="3" s="1"/>
  <c r="T553" i="3" a="1"/>
  <c r="T553" i="3" s="1"/>
  <c r="T554" i="3" a="1"/>
  <c r="T554" i="3" s="1"/>
  <c r="T555" i="3" a="1"/>
  <c r="T555" i="3" s="1"/>
  <c r="T556" i="3" a="1"/>
  <c r="T556" i="3" s="1"/>
  <c r="T557" i="3" a="1"/>
  <c r="T557" i="3" s="1"/>
  <c r="T558" i="3" a="1"/>
  <c r="T558" i="3"/>
  <c r="T559" i="3" a="1"/>
  <c r="T559" i="3" s="1"/>
  <c r="T560" i="3" a="1"/>
  <c r="T560" i="3" s="1"/>
  <c r="T561" i="3" a="1"/>
  <c r="T561" i="3" s="1"/>
  <c r="T562" i="3" a="1"/>
  <c r="T562" i="3" s="1"/>
  <c r="T563" i="3" a="1"/>
  <c r="T563" i="3" s="1"/>
  <c r="T564" i="3" a="1"/>
  <c r="T564" i="3"/>
  <c r="T565" i="3" a="1"/>
  <c r="T565" i="3" s="1"/>
  <c r="T566" i="3" a="1"/>
  <c r="T566" i="3"/>
  <c r="T567" i="3" a="1"/>
  <c r="T567" i="3" s="1"/>
  <c r="T568" i="3" a="1"/>
  <c r="T568" i="3" s="1"/>
  <c r="T569" i="3" a="1"/>
  <c r="T569" i="3" s="1"/>
  <c r="T570" i="3" a="1"/>
  <c r="T570" i="3" s="1"/>
  <c r="T571" i="3" a="1"/>
  <c r="T571" i="3" s="1"/>
  <c r="T572" i="3" a="1"/>
  <c r="T572" i="3" s="1"/>
  <c r="T573" i="3" a="1"/>
  <c r="T573" i="3" s="1"/>
  <c r="T574" i="3" a="1"/>
  <c r="T574" i="3"/>
  <c r="T575" i="3" a="1"/>
  <c r="T575" i="3" s="1"/>
  <c r="T576" i="3" a="1"/>
  <c r="T576" i="3" s="1"/>
  <c r="T577" i="3" a="1"/>
  <c r="T577" i="3" s="1"/>
  <c r="T578" i="3" a="1"/>
  <c r="T578" i="3" s="1"/>
  <c r="T579" i="3" a="1"/>
  <c r="T579" i="3" s="1"/>
  <c r="T580" i="3" a="1"/>
  <c r="T580" i="3"/>
  <c r="T581" i="3" a="1"/>
  <c r="T581" i="3" s="1"/>
  <c r="T582" i="3" a="1"/>
  <c r="T582" i="3"/>
  <c r="T583" i="3" a="1"/>
  <c r="T583" i="3" s="1"/>
  <c r="T584" i="3" a="1"/>
  <c r="T584" i="3" s="1"/>
  <c r="T585" i="3" a="1"/>
  <c r="T585" i="3" s="1"/>
  <c r="T586" i="3" a="1"/>
  <c r="T586" i="3" s="1"/>
  <c r="T587" i="3" a="1"/>
  <c r="T587" i="3" s="1"/>
  <c r="T588" i="3" a="1"/>
  <c r="T588" i="3" s="1"/>
  <c r="T589" i="3" a="1"/>
  <c r="T589" i="3" s="1"/>
  <c r="T590" i="3" a="1"/>
  <c r="T590" i="3"/>
  <c r="T591" i="3" a="1"/>
  <c r="T591" i="3" s="1"/>
  <c r="T592" i="3" a="1"/>
  <c r="T592" i="3" s="1"/>
  <c r="T593" i="3" a="1"/>
  <c r="T593" i="3" s="1"/>
  <c r="T594" i="3" a="1"/>
  <c r="T594" i="3" s="1"/>
  <c r="T595" i="3" a="1"/>
  <c r="T595" i="3" s="1"/>
  <c r="T596" i="3" a="1"/>
  <c r="T596" i="3"/>
  <c r="T597" i="3" a="1"/>
  <c r="T597" i="3" s="1"/>
  <c r="T598" i="3" a="1"/>
  <c r="T598" i="3"/>
  <c r="T599" i="3" a="1"/>
  <c r="T599" i="3" s="1"/>
  <c r="T600" i="3" a="1"/>
  <c r="T600" i="3" s="1"/>
  <c r="T601" i="3" a="1"/>
  <c r="T601" i="3" s="1"/>
  <c r="T602" i="3" a="1"/>
  <c r="T602" i="3" s="1"/>
  <c r="T603" i="3" a="1"/>
  <c r="T603" i="3" s="1"/>
  <c r="T604" i="3" a="1"/>
  <c r="T604" i="3" s="1"/>
  <c r="T605" i="3" a="1"/>
  <c r="T605" i="3" s="1"/>
  <c r="T606" i="3" a="1"/>
  <c r="T606" i="3"/>
  <c r="T607" i="3" a="1"/>
  <c r="T607" i="3" s="1"/>
  <c r="T608" i="3" a="1"/>
  <c r="T608" i="3" s="1"/>
  <c r="T609" i="3" a="1"/>
  <c r="T609" i="3" s="1"/>
  <c r="T610" i="3" a="1"/>
  <c r="T610" i="3" s="1"/>
  <c r="T611" i="3" a="1"/>
  <c r="T611" i="3" s="1"/>
  <c r="T612" i="3" a="1"/>
  <c r="T612" i="3"/>
  <c r="T613" i="3" a="1"/>
  <c r="T613" i="3" s="1"/>
  <c r="T614" i="3" a="1"/>
  <c r="T614" i="3"/>
  <c r="T615" i="3" a="1"/>
  <c r="T615" i="3" s="1"/>
  <c r="T616" i="3" a="1"/>
  <c r="T616" i="3" s="1"/>
  <c r="T617" i="3" a="1"/>
  <c r="T617" i="3" s="1"/>
  <c r="T618" i="3" a="1"/>
  <c r="T618" i="3" s="1"/>
  <c r="T619" i="3" a="1"/>
  <c r="T619" i="3" s="1"/>
  <c r="T620" i="3" a="1"/>
  <c r="T620" i="3" s="1"/>
  <c r="T621" i="3" a="1"/>
  <c r="T621" i="3" s="1"/>
  <c r="T622" i="3" a="1"/>
  <c r="T622" i="3"/>
  <c r="T623" i="3" a="1"/>
  <c r="T623" i="3" s="1"/>
  <c r="T624" i="3" a="1"/>
  <c r="T624" i="3" s="1"/>
  <c r="T625" i="3" a="1"/>
  <c r="T625" i="3" s="1"/>
  <c r="T626" i="3" a="1"/>
  <c r="T626" i="3" s="1"/>
  <c r="T627" i="3" a="1"/>
  <c r="T627" i="3" s="1"/>
  <c r="T628" i="3" a="1"/>
  <c r="T628" i="3"/>
  <c r="T629" i="3" a="1"/>
  <c r="T629" i="3" s="1"/>
  <c r="T630" i="3" a="1"/>
  <c r="T630" i="3"/>
  <c r="T631" i="3" a="1"/>
  <c r="T631" i="3" s="1"/>
  <c r="T632" i="3" a="1"/>
  <c r="T632" i="3" s="1"/>
  <c r="T633" i="3" a="1"/>
  <c r="T633" i="3" s="1"/>
  <c r="T634" i="3" a="1"/>
  <c r="T634" i="3" s="1"/>
  <c r="T635" i="3" a="1"/>
  <c r="T635" i="3" s="1"/>
  <c r="T636" i="3" a="1"/>
  <c r="T636" i="3" s="1"/>
  <c r="T637" i="3" a="1"/>
  <c r="T637" i="3" s="1"/>
  <c r="T638" i="3" a="1"/>
  <c r="T638" i="3"/>
  <c r="T639" i="3" a="1"/>
  <c r="T639" i="3" s="1"/>
  <c r="T640" i="3" a="1"/>
  <c r="T640" i="3" s="1"/>
  <c r="T641" i="3" a="1"/>
  <c r="T641" i="3" s="1"/>
  <c r="T642" i="3" a="1"/>
  <c r="T642" i="3" s="1"/>
  <c r="T643" i="3" a="1"/>
  <c r="T643" i="3" s="1"/>
  <c r="T644" i="3" a="1"/>
  <c r="T644" i="3"/>
  <c r="T645" i="3" a="1"/>
  <c r="T645" i="3" s="1"/>
  <c r="T646" i="3" a="1"/>
  <c r="T646" i="3"/>
  <c r="T647" i="3" a="1"/>
  <c r="T647" i="3" s="1"/>
  <c r="T648" i="3" a="1"/>
  <c r="T648" i="3" s="1"/>
  <c r="T649" i="3" a="1"/>
  <c r="T649" i="3" s="1"/>
  <c r="T650" i="3" a="1"/>
  <c r="T650" i="3" s="1"/>
  <c r="T651" i="3" a="1"/>
  <c r="T651" i="3" s="1"/>
  <c r="T652" i="3" a="1"/>
  <c r="T652" i="3" s="1"/>
  <c r="T653" i="3" a="1"/>
  <c r="T653" i="3" s="1"/>
  <c r="T654" i="3" a="1"/>
  <c r="T654" i="3"/>
  <c r="T655" i="3" a="1"/>
  <c r="T655" i="3" s="1"/>
  <c r="T656" i="3" a="1"/>
  <c r="T656" i="3" s="1"/>
  <c r="T657" i="3" a="1"/>
  <c r="T657" i="3" s="1"/>
  <c r="T658" i="3" a="1"/>
  <c r="T658" i="3" s="1"/>
  <c r="T659" i="3" a="1"/>
  <c r="T659" i="3" s="1"/>
  <c r="T660" i="3" a="1"/>
  <c r="T660" i="3"/>
  <c r="T661" i="3" a="1"/>
  <c r="T661" i="3" s="1"/>
  <c r="T662" i="3" a="1"/>
  <c r="T662" i="3"/>
  <c r="T663" i="3" a="1"/>
  <c r="T663" i="3" s="1"/>
  <c r="T664" i="3" a="1"/>
  <c r="T664" i="3" s="1"/>
  <c r="T665" i="3" a="1"/>
  <c r="T665" i="3" s="1"/>
  <c r="T666" i="3" a="1"/>
  <c r="T666" i="3" s="1"/>
  <c r="T667" i="3" a="1"/>
  <c r="T667" i="3" s="1"/>
  <c r="T668" i="3" a="1"/>
  <c r="T668" i="3" s="1"/>
  <c r="T669" i="3" a="1"/>
  <c r="T669" i="3" s="1"/>
  <c r="T670" i="3" a="1"/>
  <c r="T670" i="3"/>
  <c r="T671" i="3" a="1"/>
  <c r="T671" i="3" s="1"/>
  <c r="T672" i="3" a="1"/>
  <c r="T672" i="3" s="1"/>
  <c r="T673" i="3" a="1"/>
  <c r="T673" i="3" s="1"/>
  <c r="T674" i="3" a="1"/>
  <c r="T674" i="3" s="1"/>
  <c r="T675" i="3" a="1"/>
  <c r="T675" i="3" s="1"/>
  <c r="T676" i="3" a="1"/>
  <c r="T676" i="3"/>
  <c r="T677" i="3" a="1"/>
  <c r="T677" i="3" s="1"/>
  <c r="T678" i="3" a="1"/>
  <c r="T678" i="3"/>
  <c r="T679" i="3" a="1"/>
  <c r="T679" i="3" s="1"/>
  <c r="T680" i="3" a="1"/>
  <c r="T680" i="3" s="1"/>
  <c r="T681" i="3" a="1"/>
  <c r="T681" i="3" s="1"/>
  <c r="T682" i="3" a="1"/>
  <c r="T682" i="3" s="1"/>
  <c r="T683" i="3" a="1"/>
  <c r="T683" i="3" s="1"/>
  <c r="T684" i="3" a="1"/>
  <c r="T684" i="3" s="1"/>
  <c r="T685" i="3" a="1"/>
  <c r="T685" i="3" s="1"/>
  <c r="T686" i="3" a="1"/>
  <c r="T686" i="3"/>
  <c r="T687" i="3" a="1"/>
  <c r="T687" i="3" s="1"/>
  <c r="T688" i="3" a="1"/>
  <c r="T688" i="3" s="1"/>
  <c r="T689" i="3" a="1"/>
  <c r="T689" i="3" s="1"/>
  <c r="T690" i="3" a="1"/>
  <c r="T690" i="3" s="1"/>
  <c r="T691" i="3" a="1"/>
  <c r="T691" i="3" s="1"/>
  <c r="T692" i="3" a="1"/>
  <c r="T692" i="3"/>
  <c r="T693" i="3" a="1"/>
  <c r="T693" i="3" s="1"/>
  <c r="T694" i="3" a="1"/>
  <c r="T694" i="3"/>
  <c r="T695" i="3" a="1"/>
  <c r="T695" i="3" s="1"/>
  <c r="T696" i="3" a="1"/>
  <c r="T696" i="3" s="1"/>
  <c r="T697" i="3" a="1"/>
  <c r="T697" i="3" s="1"/>
  <c r="T698" i="3" a="1"/>
  <c r="T698" i="3" s="1"/>
  <c r="T699" i="3" a="1"/>
  <c r="T699" i="3" s="1"/>
  <c r="T700" i="3" a="1"/>
  <c r="T700" i="3" s="1"/>
  <c r="T701" i="3" a="1"/>
  <c r="T701" i="3" s="1"/>
  <c r="T702" i="3" a="1"/>
  <c r="T702" i="3"/>
  <c r="T703" i="3" a="1"/>
  <c r="T703" i="3" s="1"/>
  <c r="T704" i="3" a="1"/>
  <c r="T704" i="3" s="1"/>
  <c r="T705" i="3" a="1"/>
  <c r="T705" i="3" s="1"/>
  <c r="T706" i="3" a="1"/>
  <c r="T706" i="3" s="1"/>
  <c r="T707" i="3" a="1"/>
  <c r="T707" i="3" s="1"/>
  <c r="T708" i="3" a="1"/>
  <c r="T708" i="3"/>
  <c r="T709" i="3" a="1"/>
  <c r="T709" i="3" s="1"/>
  <c r="T710" i="3" a="1"/>
  <c r="T710" i="3"/>
  <c r="T711" i="3" a="1"/>
  <c r="T711" i="3" s="1"/>
  <c r="T712" i="3" a="1"/>
  <c r="T712" i="3" s="1"/>
  <c r="T713" i="3" a="1"/>
  <c r="T713" i="3" s="1"/>
  <c r="T714" i="3" a="1"/>
  <c r="T714" i="3" s="1"/>
  <c r="T715" i="3" a="1"/>
  <c r="T715" i="3" s="1"/>
  <c r="T716" i="3" a="1"/>
  <c r="T716" i="3" s="1"/>
  <c r="T717" i="3" a="1"/>
  <c r="T717" i="3" s="1"/>
  <c r="T718" i="3" a="1"/>
  <c r="T718" i="3"/>
  <c r="T719" i="3" a="1"/>
  <c r="T719" i="3" s="1"/>
  <c r="T720" i="3" a="1"/>
  <c r="T720" i="3" s="1"/>
  <c r="T721" i="3" a="1"/>
  <c r="T721" i="3" s="1"/>
  <c r="T722" i="3" a="1"/>
  <c r="T722" i="3" s="1"/>
  <c r="T723" i="3" a="1"/>
  <c r="T723" i="3" s="1"/>
  <c r="T724" i="3" a="1"/>
  <c r="T724" i="3"/>
  <c r="T725" i="3" a="1"/>
  <c r="T725" i="3" s="1"/>
  <c r="T726" i="3" a="1"/>
  <c r="T726" i="3"/>
  <c r="T727" i="3" a="1"/>
  <c r="T727" i="3" s="1"/>
  <c r="T728" i="3" a="1"/>
  <c r="T728" i="3" s="1"/>
  <c r="T729" i="3" a="1"/>
  <c r="T729" i="3" s="1"/>
  <c r="T730" i="3" a="1"/>
  <c r="T730" i="3" s="1"/>
  <c r="T731" i="3" a="1"/>
  <c r="T731" i="3" s="1"/>
  <c r="T732" i="3" a="1"/>
  <c r="T732" i="3" s="1"/>
  <c r="T733" i="3" a="1"/>
  <c r="T733" i="3" s="1"/>
  <c r="T734" i="3" a="1"/>
  <c r="T734" i="3"/>
  <c r="T735" i="3" a="1"/>
  <c r="T735" i="3" s="1"/>
  <c r="T736" i="3" a="1"/>
  <c r="T736" i="3" s="1"/>
  <c r="T737" i="3" a="1"/>
  <c r="T737" i="3" s="1"/>
  <c r="T738" i="3" a="1"/>
  <c r="T738" i="3" s="1"/>
  <c r="T739" i="3" a="1"/>
  <c r="T739" i="3" s="1"/>
  <c r="T740" i="3" a="1"/>
  <c r="T740" i="3"/>
  <c r="T741" i="3" a="1"/>
  <c r="T741" i="3" s="1"/>
  <c r="T742" i="3" a="1"/>
  <c r="T742" i="3"/>
  <c r="T743" i="3" a="1"/>
  <c r="T743" i="3" s="1"/>
  <c r="T744" i="3" a="1"/>
  <c r="T744" i="3" s="1"/>
  <c r="T745" i="3" a="1"/>
  <c r="T745" i="3" s="1"/>
  <c r="T746" i="3" a="1"/>
  <c r="T746" i="3" s="1"/>
  <c r="T747" i="3" a="1"/>
  <c r="T747" i="3" s="1"/>
  <c r="T748" i="3" a="1"/>
  <c r="T748" i="3" s="1"/>
  <c r="T749" i="3" a="1"/>
  <c r="T749" i="3" s="1"/>
  <c r="T750" i="3" a="1"/>
  <c r="T750" i="3"/>
  <c r="T751" i="3" a="1"/>
  <c r="T751" i="3" s="1"/>
  <c r="T752" i="3" a="1"/>
  <c r="T752" i="3" s="1"/>
  <c r="T753" i="3" a="1"/>
  <c r="T753" i="3" s="1"/>
  <c r="T754" i="3" a="1"/>
  <c r="T754" i="3" s="1"/>
  <c r="T755" i="3" a="1"/>
  <c r="T755" i="3"/>
  <c r="T756" i="3" a="1"/>
  <c r="T756" i="3" s="1"/>
  <c r="T757" i="3" a="1"/>
  <c r="T757" i="3"/>
  <c r="T758" i="3" a="1"/>
  <c r="T758" i="3" s="1"/>
  <c r="T759" i="3" a="1"/>
  <c r="T759" i="3"/>
  <c r="T760" i="3" a="1"/>
  <c r="T760" i="3" s="1"/>
  <c r="T761" i="3" a="1"/>
  <c r="T761" i="3"/>
  <c r="T762" i="3" a="1"/>
  <c r="T762" i="3" s="1"/>
  <c r="T763" i="3" a="1"/>
  <c r="T763" i="3"/>
  <c r="T764" i="3" a="1"/>
  <c r="T764" i="3" s="1"/>
  <c r="T765" i="3" a="1"/>
  <c r="T765" i="3"/>
  <c r="T766" i="3" a="1"/>
  <c r="T766" i="3" s="1"/>
  <c r="T767" i="3" a="1"/>
  <c r="T767" i="3"/>
  <c r="T768" i="3" a="1"/>
  <c r="T768" i="3" s="1"/>
  <c r="T769" i="3" a="1"/>
  <c r="T769" i="3"/>
  <c r="T770" i="3" a="1"/>
  <c r="T770" i="3" s="1"/>
  <c r="T771" i="3" a="1"/>
  <c r="T771" i="3"/>
  <c r="T772" i="3" a="1"/>
  <c r="T772" i="3" s="1"/>
  <c r="T773" i="3" a="1"/>
  <c r="T773" i="3"/>
  <c r="T774" i="3" a="1"/>
  <c r="T774" i="3" s="1"/>
  <c r="T775" i="3" a="1"/>
  <c r="T775" i="3"/>
  <c r="T776" i="3" a="1"/>
  <c r="T776" i="3" s="1"/>
  <c r="T777" i="3" a="1"/>
  <c r="T777" i="3"/>
  <c r="T778" i="3" a="1"/>
  <c r="T778" i="3" s="1"/>
  <c r="T779" i="3" a="1"/>
  <c r="T779" i="3"/>
  <c r="T780" i="3" a="1"/>
  <c r="T780" i="3" s="1"/>
  <c r="T781" i="3" a="1"/>
  <c r="T781" i="3"/>
  <c r="T782" i="3" a="1"/>
  <c r="T782" i="3" s="1"/>
  <c r="T783" i="3" a="1"/>
  <c r="T783" i="3"/>
  <c r="T784" i="3" a="1"/>
  <c r="T784" i="3" s="1"/>
  <c r="T785" i="3" a="1"/>
  <c r="T785" i="3"/>
  <c r="T786" i="3" a="1"/>
  <c r="T786" i="3" s="1"/>
  <c r="T787" i="3" a="1"/>
  <c r="T787" i="3"/>
  <c r="T788" i="3" a="1"/>
  <c r="T788" i="3" s="1"/>
  <c r="T789" i="3" a="1"/>
  <c r="T789" i="3"/>
  <c r="T790" i="3" a="1"/>
  <c r="T790" i="3" s="1"/>
  <c r="T791" i="3" a="1"/>
  <c r="T791" i="3"/>
  <c r="T792" i="3" a="1"/>
  <c r="T792" i="3" s="1"/>
  <c r="T793" i="3" a="1"/>
  <c r="T793" i="3"/>
  <c r="T794" i="3" a="1"/>
  <c r="T794" i="3" s="1"/>
  <c r="T795" i="3" a="1"/>
  <c r="T795" i="3"/>
  <c r="T796" i="3" a="1"/>
  <c r="T796" i="3" s="1"/>
  <c r="T797" i="3" a="1"/>
  <c r="T797" i="3"/>
  <c r="T798" i="3" a="1"/>
  <c r="T798" i="3" s="1"/>
  <c r="T799" i="3" a="1"/>
  <c r="T799" i="3"/>
  <c r="T800" i="3" a="1"/>
  <c r="T800" i="3" s="1"/>
  <c r="T801" i="3" a="1"/>
  <c r="T801" i="3"/>
  <c r="T802" i="3" a="1"/>
  <c r="T802" i="3" s="1"/>
  <c r="T803" i="3" a="1"/>
  <c r="T803" i="3"/>
  <c r="T804" i="3" a="1"/>
  <c r="T804" i="3" s="1"/>
  <c r="T805" i="3" a="1"/>
  <c r="T805" i="3" s="1"/>
  <c r="T806" i="3" a="1"/>
  <c r="T806" i="3" s="1"/>
  <c r="T807" i="3" a="1"/>
  <c r="T807" i="3"/>
  <c r="T808" i="3" a="1"/>
  <c r="T808" i="3" s="1"/>
  <c r="T809" i="3" a="1"/>
  <c r="T809" i="3"/>
  <c r="T810" i="3" a="1"/>
  <c r="T810" i="3" s="1"/>
  <c r="T811" i="3" a="1"/>
  <c r="T811" i="3"/>
  <c r="T812" i="3" a="1"/>
  <c r="T812" i="3" s="1"/>
  <c r="T813" i="3" a="1"/>
  <c r="T813" i="3" s="1"/>
  <c r="T814" i="3" a="1"/>
  <c r="T814" i="3" s="1"/>
  <c r="T815" i="3" a="1"/>
  <c r="T815" i="3"/>
  <c r="T816" i="3" a="1"/>
  <c r="T816" i="3" s="1"/>
  <c r="T817" i="3" a="1"/>
  <c r="T817" i="3"/>
  <c r="T818" i="3" a="1"/>
  <c r="T818" i="3" s="1"/>
  <c r="T819" i="3" a="1"/>
  <c r="T819" i="3"/>
  <c r="T820" i="3" a="1"/>
  <c r="T820" i="3" s="1"/>
  <c r="T821" i="3" a="1"/>
  <c r="T821" i="3" s="1"/>
  <c r="T822" i="3" a="1"/>
  <c r="T822" i="3" s="1"/>
  <c r="T823" i="3" a="1"/>
  <c r="T823" i="3"/>
  <c r="T824" i="3" a="1"/>
  <c r="T824" i="3" s="1"/>
  <c r="T825" i="3" a="1"/>
  <c r="T825" i="3"/>
  <c r="T826" i="3" a="1"/>
  <c r="T826" i="3" s="1"/>
  <c r="T827" i="3" a="1"/>
  <c r="T827" i="3"/>
  <c r="T828" i="3" a="1"/>
  <c r="T828" i="3" s="1"/>
  <c r="T829" i="3" a="1"/>
  <c r="T829" i="3" s="1"/>
  <c r="T830" i="3" a="1"/>
  <c r="T830" i="3" s="1"/>
  <c r="T831" i="3" a="1"/>
  <c r="T831" i="3"/>
  <c r="T832" i="3" a="1"/>
  <c r="T832" i="3" s="1"/>
  <c r="T833" i="3" a="1"/>
  <c r="T833" i="3"/>
  <c r="T834" i="3" a="1"/>
  <c r="T834" i="3" s="1"/>
  <c r="T835" i="3" a="1"/>
  <c r="T835" i="3"/>
  <c r="T836" i="3" a="1"/>
  <c r="T836" i="3" s="1"/>
  <c r="T837" i="3" a="1"/>
  <c r="T837" i="3" s="1"/>
  <c r="T838" i="3" a="1"/>
  <c r="T838" i="3" s="1"/>
  <c r="T839" i="3" a="1"/>
  <c r="T839" i="3"/>
  <c r="T840" i="3" a="1"/>
  <c r="T840" i="3" s="1"/>
  <c r="T841" i="3" a="1"/>
  <c r="T841" i="3"/>
  <c r="T842" i="3" a="1"/>
  <c r="T842" i="3" s="1"/>
  <c r="T843" i="3" a="1"/>
  <c r="T843" i="3"/>
  <c r="T844" i="3" a="1"/>
  <c r="T844" i="3" s="1"/>
  <c r="T845" i="3" a="1"/>
  <c r="T845" i="3" s="1"/>
  <c r="T846" i="3" a="1"/>
  <c r="T846" i="3" s="1"/>
  <c r="T847" i="3" a="1"/>
  <c r="T847" i="3"/>
  <c r="T848" i="3" a="1"/>
  <c r="T848" i="3" s="1"/>
  <c r="T849" i="3" a="1"/>
  <c r="T849" i="3"/>
  <c r="T850" i="3" a="1"/>
  <c r="T850" i="3" s="1"/>
  <c r="T851" i="3" a="1"/>
  <c r="T851" i="3"/>
  <c r="T852" i="3" a="1"/>
  <c r="T852" i="3" s="1"/>
  <c r="T853" i="3" a="1"/>
  <c r="T853" i="3" s="1"/>
  <c r="T854" i="3" a="1"/>
  <c r="T854" i="3" s="1"/>
  <c r="T855" i="3" a="1"/>
  <c r="T855" i="3"/>
  <c r="T856" i="3" a="1"/>
  <c r="T856" i="3" s="1"/>
  <c r="T857" i="3" a="1"/>
  <c r="T857" i="3"/>
  <c r="T858" i="3" a="1"/>
  <c r="T858" i="3" s="1"/>
  <c r="T859" i="3" a="1"/>
  <c r="T859" i="3"/>
  <c r="T860" i="3" a="1"/>
  <c r="T860" i="3" s="1"/>
  <c r="T861" i="3" a="1"/>
  <c r="T861" i="3" s="1"/>
  <c r="T862" i="3" a="1"/>
  <c r="T862" i="3" s="1"/>
  <c r="T863" i="3" a="1"/>
  <c r="T863" i="3"/>
  <c r="T864" i="3" a="1"/>
  <c r="T864" i="3" s="1"/>
  <c r="T865" i="3" a="1"/>
  <c r="T865" i="3"/>
  <c r="T866" i="3" a="1"/>
  <c r="T866" i="3" s="1"/>
  <c r="T867" i="3" a="1"/>
  <c r="T867" i="3"/>
  <c r="T868" i="3" a="1"/>
  <c r="T868" i="3" s="1"/>
  <c r="T869" i="3" a="1"/>
  <c r="T869" i="3" s="1"/>
  <c r="T870" i="3" a="1"/>
  <c r="T870" i="3" s="1"/>
  <c r="T871" i="3" a="1"/>
  <c r="T871" i="3"/>
  <c r="T872" i="3" a="1"/>
  <c r="T872" i="3" s="1"/>
  <c r="T873" i="3" a="1"/>
  <c r="T873" i="3"/>
  <c r="T874" i="3" a="1"/>
  <c r="T874" i="3" s="1"/>
  <c r="T875" i="3" a="1"/>
  <c r="T875" i="3"/>
  <c r="T876" i="3" a="1"/>
  <c r="T876" i="3" s="1"/>
  <c r="T877" i="3" a="1"/>
  <c r="T877" i="3" s="1"/>
  <c r="T878" i="3" a="1"/>
  <c r="T878" i="3" s="1"/>
  <c r="T879" i="3" a="1"/>
  <c r="T879" i="3"/>
  <c r="T880" i="3" a="1"/>
  <c r="T880" i="3" s="1"/>
  <c r="T881" i="3" a="1"/>
  <c r="T881" i="3"/>
  <c r="T882" i="3" a="1"/>
  <c r="T882" i="3" s="1"/>
  <c r="T883" i="3" a="1"/>
  <c r="T883" i="3"/>
  <c r="T884" i="3" a="1"/>
  <c r="T884" i="3" s="1"/>
  <c r="T885" i="3" a="1"/>
  <c r="T885" i="3" s="1"/>
  <c r="T886" i="3" a="1"/>
  <c r="T886" i="3" s="1"/>
  <c r="T887" i="3" a="1"/>
  <c r="T887" i="3"/>
  <c r="T888" i="3" a="1"/>
  <c r="T888" i="3" s="1"/>
  <c r="T889" i="3" a="1"/>
  <c r="T889" i="3"/>
  <c r="T890" i="3" a="1"/>
  <c r="T890" i="3" s="1"/>
  <c r="T891" i="3" a="1"/>
  <c r="T891" i="3"/>
  <c r="T892" i="3" a="1"/>
  <c r="T892" i="3" s="1"/>
  <c r="T893" i="3" a="1"/>
  <c r="T893" i="3" s="1"/>
  <c r="T894" i="3" a="1"/>
  <c r="T894" i="3" s="1"/>
  <c r="T895" i="3" a="1"/>
  <c r="T895" i="3"/>
  <c r="T896" i="3" a="1"/>
  <c r="T896" i="3" s="1"/>
  <c r="T897" i="3" a="1"/>
  <c r="T897" i="3"/>
  <c r="T898" i="3" a="1"/>
  <c r="T898" i="3" s="1"/>
  <c r="T899" i="3" a="1"/>
  <c r="T899" i="3"/>
  <c r="T900" i="3" a="1"/>
  <c r="T900" i="3" s="1"/>
  <c r="T901" i="3" a="1"/>
  <c r="T901" i="3" s="1"/>
  <c r="T902" i="3" a="1"/>
  <c r="T902" i="3" s="1"/>
  <c r="T903" i="3" a="1"/>
  <c r="T903" i="3"/>
  <c r="T904" i="3" a="1"/>
  <c r="T904" i="3" s="1"/>
  <c r="T905" i="3" a="1"/>
  <c r="T905" i="3"/>
  <c r="T906" i="3" a="1"/>
  <c r="T906" i="3" s="1"/>
  <c r="T907" i="3" a="1"/>
  <c r="T907" i="3"/>
  <c r="T908" i="3" a="1"/>
  <c r="T908" i="3" s="1"/>
  <c r="T909" i="3" a="1"/>
  <c r="T909" i="3" s="1"/>
  <c r="T910" i="3" a="1"/>
  <c r="T910" i="3" s="1"/>
  <c r="T911" i="3" a="1"/>
  <c r="T911" i="3"/>
  <c r="T912" i="3" a="1"/>
  <c r="T912" i="3" s="1"/>
  <c r="T913" i="3" a="1"/>
  <c r="T913" i="3"/>
  <c r="T914" i="3" a="1"/>
  <c r="T914" i="3" s="1"/>
  <c r="T915" i="3" a="1"/>
  <c r="T915" i="3"/>
  <c r="T916" i="3" a="1"/>
  <c r="T916" i="3" s="1"/>
  <c r="T917" i="3" a="1"/>
  <c r="T917" i="3" s="1"/>
  <c r="T918" i="3" a="1"/>
  <c r="T918" i="3" s="1"/>
  <c r="T919" i="3" a="1"/>
  <c r="T919" i="3"/>
  <c r="T920" i="3" a="1"/>
  <c r="T920" i="3" s="1"/>
  <c r="T921" i="3" a="1"/>
  <c r="T921" i="3"/>
  <c r="T922" i="3" a="1"/>
  <c r="T922" i="3" s="1"/>
  <c r="T923" i="3" a="1"/>
  <c r="T923" i="3"/>
  <c r="T924" i="3" a="1"/>
  <c r="T924" i="3" s="1"/>
  <c r="T925" i="3" a="1"/>
  <c r="T925" i="3" s="1"/>
  <c r="T926" i="3" a="1"/>
  <c r="T926" i="3" s="1"/>
  <c r="T927" i="3" a="1"/>
  <c r="T927" i="3"/>
  <c r="T928" i="3" a="1"/>
  <c r="T928" i="3" s="1"/>
  <c r="T929" i="3" a="1"/>
  <c r="T929" i="3"/>
  <c r="T930" i="3" a="1"/>
  <c r="T930" i="3" s="1"/>
  <c r="T931" i="3" a="1"/>
  <c r="T931" i="3"/>
  <c r="T932" i="3" a="1"/>
  <c r="T932" i="3" s="1"/>
  <c r="T933" i="3" a="1"/>
  <c r="T933" i="3" s="1"/>
  <c r="T934" i="3" a="1"/>
  <c r="T934" i="3" s="1"/>
  <c r="T935" i="3" a="1"/>
  <c r="T935" i="3"/>
  <c r="T936" i="3" a="1"/>
  <c r="T936" i="3" s="1"/>
  <c r="T937" i="3" a="1"/>
  <c r="T937" i="3"/>
  <c r="T938" i="3" a="1"/>
  <c r="T938" i="3" s="1"/>
  <c r="T939" i="3" a="1"/>
  <c r="T939" i="3"/>
  <c r="T940" i="3" a="1"/>
  <c r="T940" i="3" s="1"/>
  <c r="T941" i="3" a="1"/>
  <c r="T941" i="3" s="1"/>
  <c r="T942" i="3" a="1"/>
  <c r="T942" i="3" s="1"/>
  <c r="T943" i="3" a="1"/>
  <c r="T943" i="3"/>
  <c r="T944" i="3" a="1"/>
  <c r="T944" i="3" s="1"/>
  <c r="T945" i="3" a="1"/>
  <c r="T945" i="3"/>
  <c r="T946" i="3" a="1"/>
  <c r="T946" i="3" s="1"/>
  <c r="T947" i="3" a="1"/>
  <c r="T947" i="3"/>
  <c r="T948" i="3" a="1"/>
  <c r="T948" i="3" s="1"/>
  <c r="T949" i="3" a="1"/>
  <c r="T949" i="3" s="1"/>
  <c r="T950" i="3" a="1"/>
  <c r="T950" i="3" s="1"/>
  <c r="T951" i="3" a="1"/>
  <c r="T951" i="3"/>
  <c r="T952" i="3" a="1"/>
  <c r="T952" i="3" s="1"/>
  <c r="T953" i="3" a="1"/>
  <c r="T953" i="3"/>
  <c r="T954" i="3" a="1"/>
  <c r="T954" i="3" s="1"/>
  <c r="T955" i="3" a="1"/>
  <c r="T955" i="3"/>
  <c r="T956" i="3" a="1"/>
  <c r="T956" i="3" s="1"/>
  <c r="T957" i="3" a="1"/>
  <c r="T957" i="3" s="1"/>
  <c r="T958" i="3" a="1"/>
  <c r="T958" i="3" s="1"/>
  <c r="T959" i="3" a="1"/>
  <c r="T959" i="3"/>
  <c r="T960" i="3" a="1"/>
  <c r="T960" i="3" s="1"/>
  <c r="T961" i="3" a="1"/>
  <c r="T961" i="3"/>
  <c r="T962" i="3" a="1"/>
  <c r="T962" i="3" s="1"/>
  <c r="T963" i="3" a="1"/>
  <c r="T963" i="3"/>
  <c r="T964" i="3" a="1"/>
  <c r="T964" i="3" s="1"/>
  <c r="T965" i="3" a="1"/>
  <c r="T965" i="3" s="1"/>
  <c r="T966" i="3" a="1"/>
  <c r="T966" i="3" s="1"/>
  <c r="T967" i="3" a="1"/>
  <c r="T967" i="3"/>
  <c r="T968" i="3" a="1"/>
  <c r="T968" i="3" s="1"/>
  <c r="T969" i="3" a="1"/>
  <c r="T969" i="3"/>
  <c r="T970" i="3" a="1"/>
  <c r="T970" i="3" s="1"/>
  <c r="T971" i="3" a="1"/>
  <c r="T971" i="3"/>
  <c r="T972" i="3" a="1"/>
  <c r="T972" i="3" s="1"/>
  <c r="T973" i="3" a="1"/>
  <c r="T973" i="3" s="1"/>
  <c r="T974" i="3" a="1"/>
  <c r="T974" i="3" s="1"/>
  <c r="T975" i="3" a="1"/>
  <c r="T975" i="3"/>
  <c r="T976" i="3" a="1"/>
  <c r="T976" i="3" s="1"/>
  <c r="T977" i="3" a="1"/>
  <c r="T977" i="3"/>
  <c r="T978" i="3" a="1"/>
  <c r="T978" i="3" s="1"/>
  <c r="T979" i="3" a="1"/>
  <c r="T979" i="3"/>
  <c r="T980" i="3" a="1"/>
  <c r="T980" i="3" s="1"/>
  <c r="T981" i="3" a="1"/>
  <c r="T981" i="3" s="1"/>
  <c r="T982" i="3" a="1"/>
  <c r="T982" i="3" s="1"/>
  <c r="T983" i="3" a="1"/>
  <c r="T983" i="3"/>
  <c r="T984" i="3" a="1"/>
  <c r="T984" i="3" s="1"/>
  <c r="T985" i="3" a="1"/>
  <c r="T985" i="3"/>
  <c r="T986" i="3" a="1"/>
  <c r="T986" i="3" s="1"/>
  <c r="T987" i="3" a="1"/>
  <c r="T987" i="3"/>
  <c r="T988" i="3" a="1"/>
  <c r="T988" i="3" s="1"/>
  <c r="T989" i="3" a="1"/>
  <c r="T989" i="3" s="1"/>
  <c r="T990" i="3" a="1"/>
  <c r="T990" i="3" s="1"/>
  <c r="T991" i="3" a="1"/>
  <c r="T991" i="3"/>
  <c r="T992" i="3" a="1"/>
  <c r="T992" i="3" s="1"/>
  <c r="T993" i="3" a="1"/>
  <c r="T993" i="3"/>
  <c r="T994" i="3" a="1"/>
  <c r="T994" i="3" s="1"/>
  <c r="T995" i="3" a="1"/>
  <c r="T995" i="3"/>
  <c r="T996" i="3" a="1"/>
  <c r="T996" i="3" s="1"/>
  <c r="T997" i="3" a="1"/>
  <c r="T997" i="3" s="1"/>
  <c r="T998" i="3" a="1"/>
  <c r="T998" i="3" s="1"/>
  <c r="T999" i="3" a="1"/>
  <c r="T999" i="3"/>
  <c r="T1000" i="3" a="1"/>
  <c r="T1000" i="3" s="1"/>
  <c r="T1001" i="3" a="1"/>
  <c r="T1001" i="3"/>
  <c r="T1002" i="3" a="1"/>
  <c r="T1002" i="3" s="1"/>
  <c r="T1003" i="3" a="1"/>
  <c r="T1003" i="3"/>
  <c r="T1004" i="3" a="1"/>
  <c r="T1004" i="3" s="1"/>
  <c r="T1005" i="3" a="1"/>
  <c r="T1005" i="3" s="1"/>
  <c r="T1006" i="3" a="1"/>
  <c r="T1006" i="3" s="1"/>
  <c r="T1007" i="3" a="1"/>
  <c r="T1007" i="3"/>
  <c r="T1008" i="3" a="1"/>
  <c r="T1008" i="3" s="1"/>
  <c r="T1009" i="3" a="1"/>
  <c r="T1009" i="3"/>
  <c r="T1010" i="3" a="1"/>
  <c r="T1010" i="3" s="1"/>
  <c r="T1011" i="3" a="1"/>
  <c r="T1011" i="3"/>
  <c r="T1012" i="3" a="1"/>
  <c r="T1012" i="3" s="1"/>
  <c r="T1013" i="3" a="1"/>
  <c r="T1013" i="3" s="1"/>
  <c r="T1014" i="3" a="1"/>
  <c r="T1014" i="3" s="1"/>
  <c r="T1015" i="3" a="1"/>
  <c r="T1015" i="3"/>
  <c r="T1016" i="3" a="1"/>
  <c r="T1016" i="3" s="1"/>
  <c r="T1017" i="3" a="1"/>
  <c r="T1017" i="3"/>
  <c r="T1018" i="3" a="1"/>
  <c r="T1018" i="3" s="1"/>
  <c r="T1019" i="3" a="1"/>
  <c r="T1019" i="3"/>
  <c r="T1020" i="3" a="1"/>
  <c r="T1020" i="3" s="1"/>
  <c r="T1021" i="3" a="1"/>
  <c r="T1021" i="3" s="1"/>
  <c r="T1022" i="3" a="1"/>
  <c r="T1022" i="3" s="1"/>
  <c r="T1023" i="3" a="1"/>
  <c r="T1023" i="3"/>
  <c r="T1024" i="3" a="1"/>
  <c r="T1024" i="3" s="1"/>
  <c r="T1025" i="3" a="1"/>
  <c r="T1025" i="3"/>
  <c r="T1026" i="3" a="1"/>
  <c r="T1026" i="3" s="1"/>
  <c r="T1027" i="3" a="1"/>
  <c r="T1027" i="3"/>
  <c r="T1028" i="3" a="1"/>
  <c r="T1028" i="3" s="1"/>
  <c r="T1029" i="3" a="1"/>
  <c r="T1029" i="3" s="1"/>
  <c r="T1030" i="3" a="1"/>
  <c r="T1030" i="3" s="1"/>
  <c r="T1031" i="3" a="1"/>
  <c r="T1031" i="3"/>
  <c r="T1032" i="3" a="1"/>
  <c r="T1032" i="3" s="1"/>
  <c r="T1033" i="3" a="1"/>
  <c r="T1033" i="3"/>
  <c r="T1034" i="3" a="1"/>
  <c r="T1034" i="3" s="1"/>
  <c r="T1035" i="3" a="1"/>
  <c r="T1035" i="3"/>
  <c r="T1036" i="3" a="1"/>
  <c r="T1036" i="3" s="1"/>
  <c r="T1037" i="3" a="1"/>
  <c r="T1037" i="3" s="1"/>
  <c r="T1038" i="3" a="1"/>
  <c r="T1038" i="3" s="1"/>
  <c r="T1039" i="3" a="1"/>
  <c r="T1039" i="3"/>
  <c r="T1040" i="3" a="1"/>
  <c r="T1040" i="3" s="1"/>
  <c r="T1041" i="3" a="1"/>
  <c r="T1041" i="3"/>
  <c r="T1042" i="3" a="1"/>
  <c r="T1042" i="3" s="1"/>
  <c r="T1043" i="3" a="1"/>
  <c r="T1043" i="3"/>
  <c r="T1044" i="3" a="1"/>
  <c r="T1044" i="3" s="1"/>
  <c r="T1045" i="3" a="1"/>
  <c r="T1045" i="3" s="1"/>
  <c r="T1046" i="3" a="1"/>
  <c r="T1046" i="3" s="1"/>
  <c r="T1047" i="3" a="1"/>
  <c r="T1047" i="3"/>
  <c r="T1048" i="3" a="1"/>
  <c r="T1048" i="3" s="1"/>
  <c r="T1049" i="3" a="1"/>
  <c r="T1049" i="3"/>
  <c r="T1050" i="3" a="1"/>
  <c r="T1050" i="3" s="1"/>
  <c r="T1051" i="3" a="1"/>
  <c r="T1051" i="3"/>
  <c r="T1052" i="3" a="1"/>
  <c r="T1052" i="3" s="1"/>
  <c r="T1053" i="3" a="1"/>
  <c r="T1053" i="3" s="1"/>
  <c r="T1054" i="3" a="1"/>
  <c r="T1054" i="3" s="1"/>
  <c r="T1055" i="3" a="1"/>
  <c r="T1055" i="3"/>
  <c r="T1056" i="3" a="1"/>
  <c r="T1056" i="3" s="1"/>
  <c r="T1057" i="3" a="1"/>
  <c r="T1057" i="3"/>
  <c r="T1058" i="3" a="1"/>
  <c r="T1058" i="3" s="1"/>
  <c r="T1059" i="3" a="1"/>
  <c r="T1059" i="3"/>
  <c r="T1060" i="3" a="1"/>
  <c r="T1060" i="3" s="1"/>
  <c r="T1061" i="3" a="1"/>
  <c r="T1061" i="3" s="1"/>
  <c r="T1062" i="3" a="1"/>
  <c r="T1062" i="3" s="1"/>
  <c r="T1063" i="3" a="1"/>
  <c r="T1063" i="3"/>
  <c r="T1064" i="3" a="1"/>
  <c r="T1064" i="3" s="1"/>
  <c r="T1065" i="3" a="1"/>
  <c r="T1065" i="3"/>
  <c r="T1066" i="3" a="1"/>
  <c r="T1066" i="3" s="1"/>
  <c r="T1067" i="3" a="1"/>
  <c r="T1067" i="3"/>
  <c r="T1068" i="3" a="1"/>
  <c r="T1068" i="3" s="1"/>
  <c r="T1069" i="3" a="1"/>
  <c r="T1069" i="3" s="1"/>
  <c r="T1070" i="3" a="1"/>
  <c r="T1070" i="3" s="1"/>
  <c r="T1071" i="3" a="1"/>
  <c r="T1071" i="3"/>
  <c r="T1072" i="3" a="1"/>
  <c r="T1072" i="3" s="1"/>
  <c r="T1073" i="3" a="1"/>
  <c r="T1073" i="3"/>
  <c r="T1074" i="3" a="1"/>
  <c r="T1074" i="3" s="1"/>
  <c r="T1075" i="3" a="1"/>
  <c r="T1075" i="3"/>
  <c r="T1076" i="3" a="1"/>
  <c r="T1076" i="3" s="1"/>
  <c r="T1077" i="3" a="1"/>
  <c r="T1077" i="3" s="1"/>
  <c r="T1078" i="3" a="1"/>
  <c r="T1078" i="3" s="1"/>
  <c r="T1079" i="3" a="1"/>
  <c r="T1079" i="3"/>
  <c r="T1080" i="3" a="1"/>
  <c r="T1080" i="3" s="1"/>
  <c r="T1081" i="3" a="1"/>
  <c r="T1081" i="3"/>
  <c r="T1082" i="3" a="1"/>
  <c r="T1082" i="3" s="1"/>
  <c r="T1083" i="3" a="1"/>
  <c r="T1083" i="3"/>
  <c r="T1084" i="3" a="1"/>
  <c r="T1084" i="3" s="1"/>
  <c r="T1085" i="3" a="1"/>
  <c r="T1085" i="3" s="1"/>
  <c r="T1086" i="3" a="1"/>
  <c r="T1086" i="3" s="1"/>
  <c r="T1087" i="3" a="1"/>
  <c r="T1087" i="3"/>
  <c r="T1088" i="3" a="1"/>
  <c r="T1088" i="3" s="1"/>
  <c r="T1089" i="3" a="1"/>
  <c r="T1089" i="3"/>
  <c r="T1090" i="3" a="1"/>
  <c r="T1090" i="3" s="1"/>
  <c r="T1091" i="3" a="1"/>
  <c r="T1091" i="3"/>
  <c r="T1092" i="3" a="1"/>
  <c r="T1092" i="3" s="1"/>
  <c r="T1093" i="3" a="1"/>
  <c r="T1093" i="3" s="1"/>
  <c r="T1094" i="3" a="1"/>
  <c r="T1094" i="3" s="1"/>
  <c r="T1095" i="3" a="1"/>
  <c r="T1095" i="3"/>
  <c r="T1096" i="3" a="1"/>
  <c r="T1096" i="3" s="1"/>
  <c r="T1097" i="3" a="1"/>
  <c r="T1097" i="3"/>
  <c r="T1098" i="3" a="1"/>
  <c r="T1098" i="3" s="1"/>
  <c r="T1099" i="3" a="1"/>
  <c r="T1099" i="3"/>
  <c r="T1100" i="3" a="1"/>
  <c r="T1100" i="3" s="1"/>
  <c r="T1101" i="3" a="1"/>
  <c r="T1101" i="3" s="1"/>
  <c r="T1102" i="3" a="1"/>
  <c r="T1102" i="3" s="1"/>
  <c r="T1103" i="3" a="1"/>
  <c r="T1103" i="3"/>
  <c r="T1104" i="3" a="1"/>
  <c r="T1104" i="3" s="1"/>
  <c r="T1105" i="3" a="1"/>
  <c r="T1105" i="3"/>
  <c r="T1106" i="3" a="1"/>
  <c r="T1106" i="3" s="1"/>
  <c r="T1107" i="3" a="1"/>
  <c r="T1107" i="3"/>
  <c r="T1108" i="3" a="1"/>
  <c r="T1108" i="3" s="1"/>
  <c r="T1109" i="3" a="1"/>
  <c r="T1109" i="3" s="1"/>
  <c r="T1110" i="3" a="1"/>
  <c r="T1110" i="3" s="1"/>
  <c r="T1111" i="3" a="1"/>
  <c r="T1111" i="3"/>
  <c r="T1112" i="3" a="1"/>
  <c r="T1112" i="3" s="1"/>
  <c r="T1113" i="3" a="1"/>
  <c r="T1113" i="3"/>
  <c r="T1114" i="3" a="1"/>
  <c r="T1114" i="3" s="1"/>
  <c r="T1115" i="3" a="1"/>
  <c r="T1115" i="3"/>
  <c r="T1116" i="3" a="1"/>
  <c r="T1116" i="3" s="1"/>
  <c r="T1117" i="3" a="1"/>
  <c r="T1117" i="3" s="1"/>
  <c r="T1118" i="3" a="1"/>
  <c r="T1118" i="3" s="1"/>
  <c r="T1119" i="3" a="1"/>
  <c r="T1119" i="3"/>
  <c r="T1120" i="3" a="1"/>
  <c r="T1120" i="3" s="1"/>
  <c r="T1121" i="3" a="1"/>
  <c r="T1121" i="3"/>
  <c r="T1122" i="3" a="1"/>
  <c r="T1122" i="3" s="1"/>
  <c r="T1123" i="3" a="1"/>
  <c r="T1123" i="3"/>
  <c r="T1124" i="3" a="1"/>
  <c r="T1124" i="3" s="1"/>
  <c r="T1125" i="3" a="1"/>
  <c r="T1125" i="3" s="1"/>
  <c r="T1126" i="3" a="1"/>
  <c r="T1126" i="3" s="1"/>
  <c r="T1127" i="3" a="1"/>
  <c r="T1127" i="3"/>
  <c r="T1128" i="3" a="1"/>
  <c r="T1128" i="3" s="1"/>
  <c r="T1129" i="3" a="1"/>
  <c r="T1129" i="3"/>
  <c r="T1130" i="3" a="1"/>
  <c r="T1130" i="3" s="1"/>
  <c r="T1131" i="3" a="1"/>
  <c r="T1131" i="3"/>
  <c r="T1132" i="3" a="1"/>
  <c r="T1132" i="3" s="1"/>
  <c r="T1133" i="3" a="1"/>
  <c r="T1133" i="3" s="1"/>
  <c r="T1134" i="3" a="1"/>
  <c r="T1134" i="3" s="1"/>
  <c r="T1135" i="3" a="1"/>
  <c r="T1135" i="3"/>
  <c r="T1136" i="3" a="1"/>
  <c r="T1136" i="3" s="1"/>
  <c r="T1137" i="3" a="1"/>
  <c r="T1137" i="3"/>
  <c r="T1138" i="3" a="1"/>
  <c r="T1138" i="3" s="1"/>
  <c r="T1139" i="3" a="1"/>
  <c r="T1139" i="3"/>
  <c r="T1140" i="3" a="1"/>
  <c r="T1140" i="3" s="1"/>
  <c r="T1141" i="3" a="1"/>
  <c r="T1141" i="3" s="1"/>
  <c r="T1142" i="3" a="1"/>
  <c r="T1142" i="3" s="1"/>
  <c r="T1143" i="3" a="1"/>
  <c r="T1143" i="3"/>
  <c r="T1144" i="3" a="1"/>
  <c r="T1144" i="3" s="1"/>
  <c r="T1145" i="3" a="1"/>
  <c r="T1145" i="3"/>
  <c r="T1146" i="3" a="1"/>
  <c r="T1146" i="3" s="1"/>
  <c r="T1147" i="3" a="1"/>
  <c r="T1147" i="3"/>
  <c r="T1148" i="3" a="1"/>
  <c r="T1148" i="3" s="1"/>
  <c r="T1149" i="3" a="1"/>
  <c r="T1149" i="3" s="1"/>
  <c r="T1150" i="3" a="1"/>
  <c r="T1150" i="3" s="1"/>
  <c r="T1151" i="3" a="1"/>
  <c r="T1151" i="3"/>
  <c r="T1152" i="3" a="1"/>
  <c r="T1152" i="3" s="1"/>
  <c r="T1153" i="3" a="1"/>
  <c r="T1153" i="3"/>
  <c r="T1154" i="3" a="1"/>
  <c r="T1154" i="3" s="1"/>
  <c r="T1155" i="3" a="1"/>
  <c r="T1155" i="3"/>
  <c r="T1156" i="3" a="1"/>
  <c r="T1156" i="3" s="1"/>
  <c r="T1157" i="3" a="1"/>
  <c r="T1157" i="3" s="1"/>
  <c r="T1158" i="3" a="1"/>
  <c r="T1158" i="3" s="1"/>
  <c r="T1159" i="3" a="1"/>
  <c r="T1159" i="3"/>
  <c r="T1160" i="3" a="1"/>
  <c r="T1160" i="3" s="1"/>
  <c r="T1161" i="3" a="1"/>
  <c r="T1161" i="3"/>
  <c r="T1162" i="3" a="1"/>
  <c r="T1162" i="3" s="1"/>
  <c r="T1163" i="3" a="1"/>
  <c r="T1163" i="3"/>
  <c r="T1164" i="3" a="1"/>
  <c r="T1164" i="3" s="1"/>
  <c r="T1165" i="3" a="1"/>
  <c r="T1165" i="3" s="1"/>
  <c r="T1166" i="3" a="1"/>
  <c r="T1166" i="3" s="1"/>
  <c r="T1167" i="3" a="1"/>
  <c r="T1167" i="3"/>
  <c r="T1168" i="3" a="1"/>
  <c r="T1168" i="3" s="1"/>
  <c r="T1169" i="3" a="1"/>
  <c r="T1169" i="3"/>
  <c r="T1170" i="3" a="1"/>
  <c r="T1170" i="3" s="1"/>
  <c r="T1171" i="3" a="1"/>
  <c r="T1171" i="3"/>
  <c r="T1172" i="3" a="1"/>
  <c r="T1172" i="3" s="1"/>
  <c r="T1173" i="3" a="1"/>
  <c r="T1173" i="3" s="1"/>
  <c r="T1174" i="3" a="1"/>
  <c r="T1174" i="3" s="1"/>
  <c r="T1175" i="3" a="1"/>
  <c r="T1175" i="3"/>
  <c r="T1176" i="3" a="1"/>
  <c r="T1176" i="3" s="1"/>
  <c r="T1177" i="3" a="1"/>
  <c r="T1177" i="3"/>
  <c r="T1178" i="3" a="1"/>
  <c r="T1178" i="3" s="1"/>
  <c r="T1179" i="3" a="1"/>
  <c r="T1179" i="3"/>
  <c r="T1180" i="3" a="1"/>
  <c r="T1180" i="3" s="1"/>
  <c r="T1181" i="3" a="1"/>
  <c r="T1181" i="3" s="1"/>
  <c r="T1182" i="3" a="1"/>
  <c r="T1182" i="3" s="1"/>
  <c r="T1183" i="3" a="1"/>
  <c r="T1183" i="3"/>
  <c r="T1184" i="3" a="1"/>
  <c r="T1184" i="3" s="1"/>
  <c r="T1185" i="3" a="1"/>
  <c r="T1185" i="3"/>
  <c r="T1186" i="3" a="1"/>
  <c r="T1186" i="3" s="1"/>
  <c r="T1187" i="3" a="1"/>
  <c r="T1187" i="3"/>
  <c r="T1188" i="3" a="1"/>
  <c r="T1188" i="3" s="1"/>
  <c r="T1189" i="3" a="1"/>
  <c r="T1189" i="3" s="1"/>
  <c r="T1190" i="3" a="1"/>
  <c r="T1190" i="3" s="1"/>
  <c r="T1191" i="3" a="1"/>
  <c r="T1191" i="3"/>
  <c r="T1192" i="3" a="1"/>
  <c r="T1192" i="3" s="1"/>
  <c r="T1193" i="3" a="1"/>
  <c r="T1193" i="3"/>
  <c r="T1194" i="3" a="1"/>
  <c r="T1194" i="3" s="1"/>
  <c r="T1195" i="3" a="1"/>
  <c r="T1195" i="3"/>
  <c r="T1196" i="3" a="1"/>
  <c r="T1196" i="3" s="1"/>
  <c r="T1197" i="3" a="1"/>
  <c r="T1197" i="3" s="1"/>
  <c r="T1198" i="3" a="1"/>
  <c r="T1198" i="3" s="1"/>
  <c r="T1199" i="3" a="1"/>
  <c r="T1199" i="3"/>
  <c r="T1200" i="3" a="1"/>
  <c r="T1200" i="3" s="1"/>
  <c r="T1201" i="3" a="1"/>
  <c r="T1201" i="3"/>
  <c r="T1202" i="3" a="1"/>
  <c r="T1202" i="3" s="1"/>
  <c r="T1203" i="3" a="1"/>
  <c r="T1203" i="3"/>
  <c r="T1204" i="3" a="1"/>
  <c r="T1204" i="3" s="1"/>
  <c r="T1205" i="3" a="1"/>
  <c r="T1205" i="3" s="1"/>
  <c r="T1206" i="3" a="1"/>
  <c r="T1206" i="3" s="1"/>
  <c r="T1207" i="3" a="1"/>
  <c r="T1207" i="3"/>
  <c r="T1208" i="3" a="1"/>
  <c r="T1208" i="3" s="1"/>
  <c r="T1209" i="3" a="1"/>
  <c r="T1209" i="3"/>
  <c r="T1210" i="3" a="1"/>
  <c r="T1210" i="3" s="1"/>
  <c r="T1211" i="3" a="1"/>
  <c r="T1211" i="3"/>
  <c r="T1212" i="3" a="1"/>
  <c r="T1212" i="3" s="1"/>
  <c r="T1213" i="3" a="1"/>
  <c r="T1213" i="3" s="1"/>
  <c r="T1214" i="3" a="1"/>
  <c r="T1214" i="3" s="1"/>
  <c r="T1215" i="3" a="1"/>
  <c r="T1215" i="3"/>
  <c r="T1216" i="3" a="1"/>
  <c r="T1216" i="3" s="1"/>
  <c r="T1217" i="3" a="1"/>
  <c r="T1217" i="3"/>
  <c r="T1218" i="3" a="1"/>
  <c r="T1218" i="3" s="1"/>
  <c r="T1219" i="3" a="1"/>
  <c r="T1219" i="3"/>
  <c r="T1220" i="3" a="1"/>
  <c r="T1220" i="3" s="1"/>
  <c r="T1221" i="3" a="1"/>
  <c r="T1221" i="3" s="1"/>
  <c r="T1222" i="3" a="1"/>
  <c r="T1222" i="3" s="1"/>
  <c r="T1223" i="3" a="1"/>
  <c r="T1223" i="3"/>
  <c r="T1224" i="3" a="1"/>
  <c r="T1224" i="3" s="1"/>
  <c r="T1225" i="3" a="1"/>
  <c r="T1225" i="3"/>
  <c r="T1226" i="3" a="1"/>
  <c r="T1226" i="3" s="1"/>
  <c r="T1227" i="3" a="1"/>
  <c r="T1227" i="3"/>
  <c r="T1228" i="3" a="1"/>
  <c r="T1228" i="3" s="1"/>
  <c r="T1229" i="3" a="1"/>
  <c r="T1229" i="3" s="1"/>
  <c r="T1230" i="3" a="1"/>
  <c r="T1230" i="3" s="1"/>
  <c r="T1231" i="3" a="1"/>
  <c r="T1231" i="3"/>
  <c r="T1232" i="3" a="1"/>
  <c r="T1232" i="3" s="1"/>
  <c r="T1233" i="3" a="1"/>
  <c r="T1233" i="3"/>
  <c r="T1234" i="3" a="1"/>
  <c r="T1234" i="3" s="1"/>
  <c r="T1235" i="3" a="1"/>
  <c r="T1235" i="3"/>
  <c r="T1236" i="3" a="1"/>
  <c r="T1236" i="3" s="1"/>
  <c r="T1237" i="3" a="1"/>
  <c r="T1237" i="3" s="1"/>
  <c r="T1238" i="3" a="1"/>
  <c r="T1238" i="3" s="1"/>
  <c r="T1239" i="3" a="1"/>
  <c r="T1239" i="3"/>
  <c r="T1240" i="3" a="1"/>
  <c r="T1240" i="3" s="1"/>
  <c r="T1241" i="3" a="1"/>
  <c r="T1241" i="3"/>
  <c r="T1242" i="3" a="1"/>
  <c r="T1242" i="3" s="1"/>
  <c r="T1243" i="3" a="1"/>
  <c r="T1243" i="3"/>
  <c r="T1244" i="3" a="1"/>
  <c r="T1244" i="3" s="1"/>
  <c r="T1245" i="3" a="1"/>
  <c r="T1245" i="3" s="1"/>
  <c r="T1246" i="3" a="1"/>
  <c r="T1246" i="3" s="1"/>
  <c r="T1247" i="3" a="1"/>
  <c r="T1247" i="3"/>
  <c r="T1248" i="3" a="1"/>
  <c r="T1248" i="3" s="1"/>
  <c r="T1249" i="3" a="1"/>
  <c r="T1249" i="3"/>
  <c r="T1250" i="3" a="1"/>
  <c r="T1250" i="3" s="1"/>
  <c r="T1251" i="3" a="1"/>
  <c r="T1251" i="3"/>
  <c r="T1252" i="3" a="1"/>
  <c r="T1252" i="3" s="1"/>
  <c r="T1253" i="3" a="1"/>
  <c r="T1253" i="3" s="1"/>
  <c r="T1254" i="3" a="1"/>
  <c r="T1254" i="3" s="1"/>
  <c r="T1255" i="3" a="1"/>
  <c r="T1255" i="3"/>
  <c r="T1256" i="3" a="1"/>
  <c r="T1256" i="3" s="1"/>
  <c r="T1257" i="3" a="1"/>
  <c r="T1257" i="3"/>
  <c r="T1258" i="3" a="1"/>
  <c r="T1258" i="3" s="1"/>
  <c r="T1259" i="3" a="1"/>
  <c r="T1259" i="3"/>
  <c r="T1260" i="3" a="1"/>
  <c r="T1260" i="3" s="1"/>
  <c r="T1261" i="3" a="1"/>
  <c r="T1261" i="3" s="1"/>
  <c r="T1262" i="3" a="1"/>
  <c r="T1262" i="3" s="1"/>
  <c r="T1263" i="3" a="1"/>
  <c r="T1263" i="3"/>
  <c r="T1264" i="3" a="1"/>
  <c r="T1264" i="3" s="1"/>
  <c r="T1265" i="3" a="1"/>
  <c r="T1265" i="3"/>
  <c r="T1266" i="3" a="1"/>
  <c r="T1266" i="3" s="1"/>
  <c r="T1267" i="3" a="1"/>
  <c r="T1267" i="3"/>
  <c r="T1268" i="3" a="1"/>
  <c r="T1268" i="3" s="1"/>
  <c r="T1269" i="3" a="1"/>
  <c r="T1269" i="3" s="1"/>
  <c r="T1270" i="3" a="1"/>
  <c r="T1270" i="3" s="1"/>
  <c r="T1271" i="3" a="1"/>
  <c r="T1271" i="3"/>
  <c r="T1272" i="3" a="1"/>
  <c r="T1272" i="3" s="1"/>
  <c r="T1273" i="3" a="1"/>
  <c r="T1273" i="3"/>
  <c r="T1274" i="3" a="1"/>
  <c r="T1274" i="3" s="1"/>
  <c r="T1275" i="3" a="1"/>
  <c r="T1275" i="3"/>
  <c r="T1276" i="3" a="1"/>
  <c r="T1276" i="3" s="1"/>
  <c r="T1277" i="3" a="1"/>
  <c r="T1277" i="3" s="1"/>
  <c r="T1278" i="3" a="1"/>
  <c r="T1278" i="3" s="1"/>
  <c r="T1279" i="3" a="1"/>
  <c r="T1279" i="3"/>
  <c r="T1280" i="3" a="1"/>
  <c r="T1280" i="3" s="1"/>
  <c r="T1281" i="3" a="1"/>
  <c r="T1281" i="3"/>
  <c r="T1282" i="3" a="1"/>
  <c r="T1282" i="3" s="1"/>
  <c r="T1283" i="3" a="1"/>
  <c r="T1283" i="3"/>
  <c r="T1284" i="3" a="1"/>
  <c r="T1284" i="3" s="1"/>
  <c r="T1285" i="3" a="1"/>
  <c r="T1285" i="3" s="1"/>
  <c r="T1286" i="3" a="1"/>
  <c r="T1286" i="3" s="1"/>
  <c r="T1287" i="3" a="1"/>
  <c r="T1287" i="3"/>
  <c r="T1288" i="3" a="1"/>
  <c r="T1288" i="3" s="1"/>
  <c r="T1289" i="3" a="1"/>
  <c r="T1289" i="3"/>
  <c r="T1290" i="3" a="1"/>
  <c r="T1290" i="3" s="1"/>
  <c r="T1291" i="3" a="1"/>
  <c r="T1291" i="3"/>
  <c r="T1292" i="3" a="1"/>
  <c r="T1292" i="3" s="1"/>
  <c r="T1293" i="3" a="1"/>
  <c r="T1293" i="3" s="1"/>
  <c r="T1294" i="3" a="1"/>
  <c r="T1294" i="3" s="1"/>
  <c r="T1295" i="3" a="1"/>
  <c r="T1295" i="3"/>
  <c r="T1296" i="3" a="1"/>
  <c r="T1296" i="3" s="1"/>
  <c r="T1297" i="3" a="1"/>
  <c r="T1297" i="3"/>
  <c r="T1298" i="3" a="1"/>
  <c r="T1298" i="3" s="1"/>
  <c r="T1299" i="3" a="1"/>
  <c r="T1299" i="3"/>
  <c r="T1300" i="3" a="1"/>
  <c r="T1300" i="3" s="1"/>
  <c r="T1301" i="3" a="1"/>
  <c r="T1301" i="3" s="1"/>
  <c r="T1302" i="3" a="1"/>
  <c r="T1302" i="3" s="1"/>
  <c r="T1303" i="3" a="1"/>
  <c r="T1303" i="3"/>
  <c r="T1304" i="3" a="1"/>
  <c r="T1304" i="3" s="1"/>
  <c r="T1305" i="3" a="1"/>
  <c r="T1305" i="3"/>
  <c r="T1306" i="3" a="1"/>
  <c r="T1306" i="3" s="1"/>
  <c r="T1307" i="3" a="1"/>
  <c r="T1307" i="3"/>
  <c r="T1308" i="3" a="1"/>
  <c r="T1308" i="3" s="1"/>
  <c r="T1309" i="3" a="1"/>
  <c r="T1309" i="3" s="1"/>
  <c r="T1310" i="3" a="1"/>
  <c r="T1310" i="3" s="1"/>
  <c r="T1311" i="3" a="1"/>
  <c r="T1311" i="3"/>
  <c r="T1312" i="3" a="1"/>
  <c r="T1312" i="3" s="1"/>
  <c r="T1313" i="3" a="1"/>
  <c r="T1313" i="3"/>
  <c r="T1314" i="3" a="1"/>
  <c r="T1314" i="3" s="1"/>
  <c r="T1315" i="3" a="1"/>
  <c r="T1315" i="3"/>
  <c r="T1316" i="3" a="1"/>
  <c r="T1316" i="3" s="1"/>
  <c r="T1317" i="3" a="1"/>
  <c r="T1317" i="3" s="1"/>
  <c r="T1318" i="3" a="1"/>
  <c r="T1318" i="3" s="1"/>
  <c r="T1319" i="3" a="1"/>
  <c r="T1319" i="3"/>
  <c r="T1320" i="3" a="1"/>
  <c r="T1320" i="3" s="1"/>
  <c r="T1321" i="3" a="1"/>
  <c r="T1321" i="3"/>
  <c r="T1322" i="3" a="1"/>
  <c r="T1322" i="3" s="1"/>
  <c r="T1323" i="3" a="1"/>
  <c r="T1323" i="3"/>
  <c r="T1324" i="3" a="1"/>
  <c r="T1324" i="3" s="1"/>
  <c r="T1325" i="3" a="1"/>
  <c r="T1325" i="3" s="1"/>
  <c r="T1326" i="3" a="1"/>
  <c r="T1326" i="3" s="1"/>
  <c r="T1327" i="3" a="1"/>
  <c r="T1327" i="3"/>
  <c r="T1328" i="3" a="1"/>
  <c r="T1328" i="3" s="1"/>
  <c r="T1329" i="3" a="1"/>
  <c r="T1329" i="3"/>
  <c r="T1330" i="3" a="1"/>
  <c r="T1330" i="3" s="1"/>
  <c r="T1331" i="3" a="1"/>
  <c r="T1331" i="3"/>
  <c r="T1332" i="3" a="1"/>
  <c r="T1332" i="3" s="1"/>
  <c r="T1333" i="3" a="1"/>
  <c r="T1333" i="3" s="1"/>
  <c r="T1334" i="3" a="1"/>
  <c r="T1334" i="3" s="1"/>
  <c r="T1335" i="3" a="1"/>
  <c r="T1335" i="3"/>
  <c r="T1336" i="3" a="1"/>
  <c r="T1336" i="3" s="1"/>
  <c r="T1337" i="3" a="1"/>
  <c r="T1337" i="3"/>
  <c r="T1338" i="3" a="1"/>
  <c r="T1338" i="3" s="1"/>
  <c r="T1339" i="3" a="1"/>
  <c r="T1339" i="3"/>
  <c r="T1340" i="3" a="1"/>
  <c r="T1340" i="3" s="1"/>
  <c r="T1341" i="3" a="1"/>
  <c r="T1341" i="3" s="1"/>
  <c r="T1342" i="3" a="1"/>
  <c r="T1342" i="3" s="1"/>
  <c r="T1343" i="3" a="1"/>
  <c r="T1343" i="3"/>
  <c r="T1344" i="3" a="1"/>
  <c r="T1344" i="3" s="1"/>
  <c r="T1345" i="3" a="1"/>
  <c r="T1345" i="3"/>
  <c r="T1346" i="3" a="1"/>
  <c r="T1346" i="3" s="1"/>
  <c r="T1347" i="3" a="1"/>
  <c r="T1347" i="3"/>
  <c r="T1348" i="3" a="1"/>
  <c r="T1348" i="3" s="1"/>
  <c r="T1349" i="3" a="1"/>
  <c r="T1349" i="3" s="1"/>
  <c r="T1350" i="3" a="1"/>
  <c r="T1350" i="3" s="1"/>
  <c r="T1351" i="3" a="1"/>
  <c r="T1351" i="3"/>
  <c r="T1352" i="3" a="1"/>
  <c r="T1352" i="3" s="1"/>
  <c r="T1353" i="3" a="1"/>
  <c r="T1353" i="3"/>
  <c r="T1354" i="3" a="1"/>
  <c r="T1354" i="3" s="1"/>
  <c r="T1355" i="3" a="1"/>
  <c r="T1355" i="3"/>
  <c r="T1356" i="3" a="1"/>
  <c r="T1356" i="3" s="1"/>
  <c r="T1357" i="3" a="1"/>
  <c r="T1357" i="3" s="1"/>
  <c r="T1358" i="3" a="1"/>
  <c r="T1358" i="3"/>
  <c r="T1359" i="3" a="1"/>
  <c r="T1359" i="3" s="1"/>
  <c r="T1360" i="3" a="1"/>
  <c r="T1360" i="3"/>
  <c r="T1361" i="3" a="1"/>
  <c r="T1361" i="3" s="1"/>
  <c r="T1362" i="3" a="1"/>
  <c r="T1362" i="3"/>
  <c r="T1363" i="3" a="1"/>
  <c r="T1363" i="3" s="1"/>
  <c r="T1364" i="3" a="1"/>
  <c r="T1364" i="3"/>
  <c r="T1365" i="3" a="1"/>
  <c r="T1365" i="3" s="1"/>
  <c r="T1366" i="3" a="1"/>
  <c r="T1366" i="3"/>
  <c r="T1367" i="3" a="1"/>
  <c r="T1367" i="3" s="1"/>
  <c r="T1368" i="3" a="1"/>
  <c r="T1368" i="3"/>
  <c r="T1369" i="3" a="1"/>
  <c r="T1369" i="3" s="1"/>
  <c r="T1370" i="3" a="1"/>
  <c r="T1370" i="3"/>
  <c r="T1371" i="3" a="1"/>
  <c r="T1371" i="3" s="1"/>
  <c r="T1372" i="3" a="1"/>
  <c r="T1372" i="3"/>
  <c r="T1373" i="3" a="1"/>
  <c r="T1373" i="3" s="1"/>
  <c r="T1374" i="3" a="1"/>
  <c r="T1374" i="3"/>
  <c r="T1375" i="3" a="1"/>
  <c r="T1375" i="3" s="1"/>
  <c r="T1376" i="3" a="1"/>
  <c r="T1376" i="3"/>
  <c r="T1377" i="3" a="1"/>
  <c r="T1377" i="3" s="1"/>
  <c r="T1378" i="3" a="1"/>
  <c r="T1378" i="3"/>
  <c r="T1379" i="3" a="1"/>
  <c r="T1379" i="3" s="1"/>
  <c r="T1380" i="3" a="1"/>
  <c r="T1380" i="3"/>
  <c r="T1381" i="3" a="1"/>
  <c r="T1381" i="3" s="1"/>
  <c r="T1382" i="3" a="1"/>
  <c r="T1382" i="3"/>
  <c r="T1383" i="3" a="1"/>
  <c r="T1383" i="3" s="1"/>
  <c r="T1384" i="3" a="1"/>
  <c r="T1384" i="3"/>
  <c r="T1385" i="3" a="1"/>
  <c r="T1385" i="3" s="1"/>
  <c r="T1386" i="3" a="1"/>
  <c r="T1386" i="3"/>
  <c r="T1387" i="3" a="1"/>
  <c r="T1387" i="3" s="1"/>
  <c r="T1388" i="3" a="1"/>
  <c r="T1388" i="3"/>
  <c r="T1389" i="3" a="1"/>
  <c r="T1389" i="3" s="1"/>
  <c r="T1390" i="3" a="1"/>
  <c r="T1390" i="3"/>
  <c r="T1391" i="3" a="1"/>
  <c r="T1391" i="3" s="1"/>
  <c r="T1392" i="3" a="1"/>
  <c r="T1392" i="3"/>
  <c r="T1393" i="3" a="1"/>
  <c r="T1393" i="3" s="1"/>
  <c r="T1394" i="3" a="1"/>
  <c r="T1394" i="3"/>
  <c r="T1395" i="3" a="1"/>
  <c r="T1395" i="3" s="1"/>
  <c r="T1396" i="3" a="1"/>
  <c r="T1396" i="3"/>
  <c r="T1397" i="3" a="1"/>
  <c r="T1397" i="3" s="1"/>
  <c r="T1398" i="3" a="1"/>
  <c r="T1398" i="3"/>
  <c r="T1399" i="3" a="1"/>
  <c r="T1399" i="3" s="1"/>
  <c r="T1400" i="3" a="1"/>
  <c r="T1400" i="3"/>
  <c r="T1401" i="3" a="1"/>
  <c r="T1401" i="3" s="1"/>
  <c r="T1402" i="3" a="1"/>
  <c r="T1402" i="3"/>
  <c r="T1403" i="3" a="1"/>
  <c r="T1403" i="3" s="1"/>
  <c r="T1404" i="3" a="1"/>
  <c r="T1404" i="3"/>
  <c r="T1405" i="3" a="1"/>
  <c r="T1405" i="3" s="1"/>
  <c r="T1406" i="3" a="1"/>
  <c r="T1406" i="3"/>
  <c r="T1407" i="3" a="1"/>
  <c r="T1407" i="3" s="1"/>
  <c r="T1408" i="3" a="1"/>
  <c r="T1408" i="3"/>
  <c r="T1409" i="3" a="1"/>
  <c r="T1409" i="3" s="1"/>
  <c r="T1410" i="3" a="1"/>
  <c r="T1410" i="3"/>
  <c r="T1411" i="3" a="1"/>
  <c r="T1411" i="3" s="1"/>
  <c r="T1412" i="3" a="1"/>
  <c r="T1412" i="3"/>
  <c r="T1413" i="3" a="1"/>
  <c r="T1413" i="3" s="1"/>
  <c r="T1414" i="3" a="1"/>
  <c r="T1414" i="3"/>
  <c r="T1415" i="3" a="1"/>
  <c r="T1415" i="3" s="1"/>
  <c r="T1416" i="3" a="1"/>
  <c r="T1416" i="3"/>
  <c r="T1417" i="3" a="1"/>
  <c r="T1417" i="3" s="1"/>
  <c r="T1418" i="3" a="1"/>
  <c r="T1418" i="3"/>
  <c r="T1419" i="3" a="1"/>
  <c r="T1419" i="3" s="1"/>
  <c r="T1420" i="3" a="1"/>
  <c r="T1420" i="3"/>
  <c r="T1421" i="3" a="1"/>
  <c r="T1421" i="3" s="1"/>
  <c r="T1422" i="3" a="1"/>
  <c r="T1422" i="3"/>
  <c r="T1423" i="3" a="1"/>
  <c r="T1423" i="3" s="1"/>
  <c r="T1424" i="3" a="1"/>
  <c r="T1424" i="3"/>
  <c r="T1425" i="3" a="1"/>
  <c r="T1425" i="3" s="1"/>
  <c r="T1426" i="3" a="1"/>
  <c r="T1426" i="3"/>
  <c r="T1427" i="3" a="1"/>
  <c r="T1427" i="3" s="1"/>
  <c r="T1428" i="3" a="1"/>
  <c r="T1428" i="3"/>
  <c r="T1429" i="3" a="1"/>
  <c r="T1429" i="3" s="1"/>
  <c r="T1430" i="3" a="1"/>
  <c r="T1430" i="3"/>
  <c r="T1431" i="3" a="1"/>
  <c r="T1431" i="3" s="1"/>
  <c r="T1432" i="3" a="1"/>
  <c r="T1432" i="3"/>
  <c r="T1433" i="3" a="1"/>
  <c r="T1433" i="3" s="1"/>
  <c r="T1434" i="3" a="1"/>
  <c r="T1434" i="3"/>
  <c r="T1435" i="3" a="1"/>
  <c r="T1435" i="3" s="1"/>
  <c r="T1436" i="3" a="1"/>
  <c r="T1436" i="3"/>
  <c r="T1437" i="3" a="1"/>
  <c r="T1437" i="3" s="1"/>
  <c r="T1438" i="3" a="1"/>
  <c r="T1438" i="3"/>
  <c r="T1439" i="3" a="1"/>
  <c r="T1439" i="3" s="1"/>
  <c r="T1440" i="3" a="1"/>
  <c r="T1440" i="3"/>
  <c r="T1441" i="3" a="1"/>
  <c r="T1441" i="3" s="1"/>
  <c r="T1442" i="3" a="1"/>
  <c r="T1442" i="3"/>
  <c r="T1443" i="3" a="1"/>
  <c r="T1443" i="3" s="1"/>
  <c r="T1444" i="3" a="1"/>
  <c r="T1444" i="3"/>
  <c r="T1445" i="3" a="1"/>
  <c r="T1445" i="3" s="1"/>
  <c r="T1446" i="3" a="1"/>
  <c r="T1446" i="3"/>
  <c r="T1447" i="3" a="1"/>
  <c r="T1447" i="3" s="1"/>
  <c r="T1448" i="3" a="1"/>
  <c r="T1448" i="3"/>
  <c r="T1449" i="3" a="1"/>
  <c r="T1449" i="3" s="1"/>
  <c r="T1450" i="3" a="1"/>
  <c r="T1450" i="3"/>
  <c r="T1451" i="3" a="1"/>
  <c r="T1451" i="3" s="1"/>
  <c r="T1452" i="3" a="1"/>
  <c r="T1452" i="3"/>
  <c r="T1453" i="3" a="1"/>
  <c r="T1453" i="3" s="1"/>
  <c r="T1454" i="3" a="1"/>
  <c r="T1454" i="3"/>
  <c r="T1455" i="3" a="1"/>
  <c r="T1455" i="3" s="1"/>
  <c r="T1456" i="3" a="1"/>
  <c r="T1456" i="3"/>
  <c r="T1457" i="3" a="1"/>
  <c r="T1457" i="3" s="1"/>
  <c r="T1458" i="3" a="1"/>
  <c r="T1458" i="3"/>
  <c r="T1459" i="3" a="1"/>
  <c r="T1459" i="3" s="1"/>
  <c r="T1460" i="3" a="1"/>
  <c r="T1460" i="3"/>
  <c r="T1461" i="3" a="1"/>
  <c r="T1461" i="3" s="1"/>
  <c r="T1462" i="3" a="1"/>
  <c r="T1462" i="3"/>
  <c r="T1463" i="3" a="1"/>
  <c r="T1463" i="3" s="1"/>
  <c r="T1464" i="3" a="1"/>
  <c r="T1464" i="3"/>
  <c r="T1465" i="3" a="1"/>
  <c r="T1465" i="3" s="1"/>
  <c r="T1466" i="3" a="1"/>
  <c r="T1466" i="3"/>
  <c r="T1467" i="3" a="1"/>
  <c r="T1467" i="3" s="1"/>
  <c r="T1468" i="3" a="1"/>
  <c r="T1468" i="3"/>
  <c r="T1469" i="3" a="1"/>
  <c r="T1469" i="3" s="1"/>
  <c r="T1470" i="3" a="1"/>
  <c r="T1470" i="3"/>
  <c r="T1471" i="3" a="1"/>
  <c r="T1471" i="3" s="1"/>
  <c r="T1472" i="3" a="1"/>
  <c r="T1472" i="3"/>
  <c r="T1473" i="3" a="1"/>
  <c r="T1473" i="3" s="1"/>
  <c r="T1474" i="3" a="1"/>
  <c r="T1474" i="3"/>
  <c r="T1475" i="3" a="1"/>
  <c r="T1475" i="3" s="1"/>
  <c r="T1476" i="3" a="1"/>
  <c r="T1476" i="3"/>
  <c r="T1477" i="3" a="1"/>
  <c r="T1477" i="3" s="1"/>
  <c r="T1478" i="3" a="1"/>
  <c r="T1478" i="3"/>
  <c r="T1479" i="3" a="1"/>
  <c r="T1479" i="3" s="1"/>
  <c r="T1480" i="3" a="1"/>
  <c r="T1480" i="3"/>
  <c r="T1481" i="3" a="1"/>
  <c r="T1481" i="3" s="1"/>
  <c r="T1482" i="3" a="1"/>
  <c r="T1482" i="3"/>
  <c r="T1483" i="3" a="1"/>
  <c r="T1483" i="3" s="1"/>
  <c r="T1484" i="3" a="1"/>
  <c r="T1484" i="3"/>
  <c r="T1485" i="3" a="1"/>
  <c r="T1485" i="3" s="1"/>
  <c r="T1486" i="3" a="1"/>
  <c r="T1486" i="3"/>
  <c r="T1487" i="3" a="1"/>
  <c r="T1487" i="3" s="1"/>
  <c r="T1488" i="3" a="1"/>
  <c r="T1488" i="3"/>
  <c r="T1489" i="3" a="1"/>
  <c r="T1489" i="3" s="1"/>
  <c r="T1490" i="3" a="1"/>
  <c r="T1490" i="3"/>
  <c r="T1491" i="3" a="1"/>
  <c r="T1491" i="3" s="1"/>
  <c r="T1492" i="3" a="1"/>
  <c r="T1492" i="3"/>
  <c r="T1493" i="3" a="1"/>
  <c r="T1493" i="3" s="1"/>
  <c r="T1494" i="3" a="1"/>
  <c r="T1494" i="3"/>
  <c r="T1495" i="3" a="1"/>
  <c r="T1495" i="3" s="1"/>
  <c r="T1496" i="3" a="1"/>
  <c r="T1496" i="3"/>
  <c r="T1497" i="3" a="1"/>
  <c r="T1497" i="3" s="1"/>
  <c r="T1498" i="3" a="1"/>
  <c r="T1498" i="3"/>
  <c r="T1499" i="3" a="1"/>
  <c r="T1499" i="3" s="1"/>
  <c r="T1500" i="3" a="1"/>
  <c r="T1500" i="3"/>
  <c r="T1501" i="3" a="1"/>
  <c r="T1501" i="3" s="1"/>
  <c r="T1502" i="3" a="1"/>
  <c r="T1502" i="3"/>
  <c r="T1503" i="3" a="1"/>
  <c r="T1503" i="3" s="1"/>
  <c r="T1504" i="3" a="1"/>
  <c r="T1504" i="3"/>
  <c r="T1505" i="3" a="1"/>
  <c r="T1505" i="3" s="1"/>
  <c r="T1506" i="3" a="1"/>
  <c r="T1506" i="3"/>
  <c r="T1507" i="3" a="1"/>
  <c r="T1507" i="3" s="1"/>
  <c r="T1508" i="3" a="1"/>
  <c r="T1508" i="3"/>
  <c r="T1509" i="3" a="1"/>
  <c r="T1509" i="3" s="1"/>
  <c r="T1510" i="3" a="1"/>
  <c r="T1510" i="3"/>
  <c r="T1511" i="3" a="1"/>
  <c r="T1511" i="3" s="1"/>
  <c r="T1512" i="3" a="1"/>
  <c r="T1512" i="3"/>
  <c r="T1513" i="3" a="1"/>
  <c r="T1513" i="3" s="1"/>
  <c r="T1514" i="3" a="1"/>
  <c r="T1514" i="3"/>
  <c r="T1515" i="3" a="1"/>
  <c r="T1515" i="3" s="1"/>
  <c r="T1516" i="3" a="1"/>
  <c r="T1516" i="3"/>
  <c r="T1517" i="3" a="1"/>
  <c r="T1517" i="3" s="1"/>
  <c r="T1518" i="3" a="1"/>
  <c r="T1518" i="3"/>
  <c r="T1519" i="3" a="1"/>
  <c r="T1519" i="3" s="1"/>
  <c r="T1520" i="3" a="1"/>
  <c r="T1520" i="3"/>
  <c r="T1521" i="3" a="1"/>
  <c r="T1521" i="3" s="1"/>
  <c r="T1522" i="3" a="1"/>
  <c r="T1522" i="3"/>
  <c r="T1523" i="3" a="1"/>
  <c r="T1523" i="3" s="1"/>
  <c r="T1524" i="3" a="1"/>
  <c r="T1524" i="3"/>
  <c r="T1525" i="3" a="1"/>
  <c r="T1525" i="3" s="1"/>
  <c r="T1526" i="3" a="1"/>
  <c r="T1526" i="3"/>
  <c r="T1527" i="3" a="1"/>
  <c r="T1527" i="3" s="1"/>
  <c r="T1528" i="3" a="1"/>
  <c r="T1528" i="3"/>
  <c r="T1529" i="3" a="1"/>
  <c r="T1529" i="3" s="1"/>
  <c r="T1530" i="3" a="1"/>
  <c r="T1530" i="3"/>
  <c r="T1531" i="3" a="1"/>
  <c r="T1531" i="3" s="1"/>
  <c r="T1532" i="3" a="1"/>
  <c r="T1532" i="3"/>
  <c r="T1533" i="3" a="1"/>
  <c r="T1533" i="3" s="1"/>
  <c r="T1534" i="3" a="1"/>
  <c r="T1534" i="3"/>
  <c r="T1535" i="3" a="1"/>
  <c r="T1535" i="3" s="1"/>
  <c r="T1536" i="3" a="1"/>
  <c r="T1536" i="3"/>
  <c r="T1537" i="3" a="1"/>
  <c r="T1537" i="3" s="1"/>
  <c r="T1538" i="3" a="1"/>
  <c r="T1538" i="3"/>
  <c r="T1539" i="3" a="1"/>
  <c r="T1539" i="3" s="1"/>
  <c r="T1540" i="3" a="1"/>
  <c r="T1540" i="3"/>
  <c r="T1541" i="3" a="1"/>
  <c r="T1541" i="3" s="1"/>
  <c r="T1542" i="3" a="1"/>
  <c r="T1542" i="3"/>
  <c r="T1543" i="3" a="1"/>
  <c r="T1543" i="3" s="1"/>
  <c r="T1544" i="3" a="1"/>
  <c r="T1544" i="3"/>
  <c r="T1545" i="3" a="1"/>
  <c r="T1545" i="3" s="1"/>
  <c r="T1546" i="3" a="1"/>
  <c r="T1546" i="3"/>
  <c r="T1547" i="3" a="1"/>
  <c r="T1547" i="3" s="1"/>
  <c r="T1548" i="3" a="1"/>
  <c r="T1548" i="3"/>
  <c r="T1549" i="3" a="1"/>
  <c r="T1549" i="3" s="1"/>
  <c r="T1550" i="3" a="1"/>
  <c r="T1550" i="3"/>
  <c r="T1551" i="3" a="1"/>
  <c r="T1551" i="3" s="1"/>
  <c r="T1552" i="3" a="1"/>
  <c r="T1552" i="3"/>
  <c r="T1553" i="3" a="1"/>
  <c r="T1553" i="3" s="1"/>
  <c r="T1554" i="3" a="1"/>
  <c r="T1554" i="3"/>
  <c r="T1555" i="3" a="1"/>
  <c r="T1555" i="3" s="1"/>
  <c r="T1556" i="3" a="1"/>
  <c r="T1556" i="3"/>
  <c r="T1557" i="3" a="1"/>
  <c r="T1557" i="3" s="1"/>
  <c r="T1558" i="3" a="1"/>
  <c r="T1558" i="3"/>
  <c r="T1559" i="3" a="1"/>
  <c r="T1559" i="3" s="1"/>
  <c r="T1560" i="3" a="1"/>
  <c r="T1560" i="3"/>
  <c r="T1561" i="3" a="1"/>
  <c r="T1561" i="3" s="1"/>
  <c r="T1562" i="3" a="1"/>
  <c r="T1562" i="3"/>
  <c r="T1563" i="3" a="1"/>
  <c r="T1563" i="3" s="1"/>
  <c r="T1564" i="3" a="1"/>
  <c r="T1564" i="3"/>
  <c r="T1565" i="3" a="1"/>
  <c r="T1565" i="3" s="1"/>
  <c r="T1566" i="3" a="1"/>
  <c r="T1566" i="3"/>
  <c r="T1567" i="3" a="1"/>
  <c r="T1567" i="3" s="1"/>
  <c r="T1568" i="3" a="1"/>
  <c r="T1568" i="3"/>
  <c r="T1569" i="3" a="1"/>
  <c r="T1569" i="3" s="1"/>
  <c r="T1570" i="3" a="1"/>
  <c r="T1570" i="3"/>
  <c r="T1571" i="3" a="1"/>
  <c r="T1571" i="3" s="1"/>
  <c r="T1572" i="3" a="1"/>
  <c r="T1572" i="3"/>
  <c r="T1573" i="3" a="1"/>
  <c r="T1573" i="3" s="1"/>
  <c r="T1574" i="3" a="1"/>
  <c r="T1574" i="3"/>
  <c r="T1575" i="3" a="1"/>
  <c r="T1575" i="3" s="1"/>
  <c r="T1576" i="3" a="1"/>
  <c r="T1576" i="3"/>
  <c r="T1577" i="3" a="1"/>
  <c r="T1577" i="3" s="1"/>
  <c r="T1578" i="3" a="1"/>
  <c r="T1578" i="3"/>
  <c r="T1579" i="3" a="1"/>
  <c r="T1579" i="3" s="1"/>
  <c r="T1580" i="3" a="1"/>
  <c r="T1580" i="3"/>
  <c r="T1581" i="3" a="1"/>
  <c r="T1581" i="3" s="1"/>
  <c r="T1582" i="3" a="1"/>
  <c r="T1582" i="3"/>
  <c r="T1583" i="3" a="1"/>
  <c r="T1583" i="3" s="1"/>
  <c r="T1584" i="3" a="1"/>
  <c r="T1584" i="3"/>
  <c r="T1585" i="3" a="1"/>
  <c r="T1585" i="3" s="1"/>
  <c r="T1586" i="3" a="1"/>
  <c r="T1586" i="3"/>
  <c r="T1587" i="3" a="1"/>
  <c r="T1587" i="3" s="1"/>
  <c r="T1588" i="3" a="1"/>
  <c r="T1588" i="3"/>
  <c r="T1589" i="3" a="1"/>
  <c r="T1589" i="3" s="1"/>
  <c r="T1590" i="3" a="1"/>
  <c r="T1590" i="3"/>
  <c r="T1591" i="3" a="1"/>
  <c r="T1591" i="3" s="1"/>
  <c r="T1592" i="3" a="1"/>
  <c r="T1592" i="3"/>
  <c r="T1593" i="3" a="1"/>
  <c r="T1593" i="3" s="1"/>
  <c r="T1594" i="3" a="1"/>
  <c r="T1594" i="3"/>
  <c r="T1595" i="3" a="1"/>
  <c r="T1595" i="3" s="1"/>
  <c r="T1596" i="3" a="1"/>
  <c r="T1596" i="3"/>
  <c r="T1597" i="3" a="1"/>
  <c r="T1597" i="3" s="1"/>
  <c r="T1598" i="3" a="1"/>
  <c r="T1598" i="3"/>
  <c r="T1599" i="3" a="1"/>
  <c r="T1599" i="3" s="1"/>
  <c r="T1600" i="3" a="1"/>
  <c r="T1600" i="3"/>
  <c r="T1601" i="3" a="1"/>
  <c r="T1601" i="3" s="1"/>
  <c r="T1602" i="3" a="1"/>
  <c r="T1602" i="3"/>
  <c r="T1603" i="3" a="1"/>
  <c r="T1603" i="3" s="1"/>
  <c r="T1604" i="3" a="1"/>
  <c r="T1604" i="3"/>
  <c r="T1605" i="3" a="1"/>
  <c r="T1605" i="3" s="1"/>
  <c r="T1606" i="3" a="1"/>
  <c r="T1606" i="3"/>
  <c r="T1607" i="3" a="1"/>
  <c r="T1607" i="3" s="1"/>
  <c r="T1608" i="3" a="1"/>
  <c r="T1608" i="3"/>
  <c r="T1609" i="3" a="1"/>
  <c r="T1609" i="3" s="1"/>
  <c r="T1610" i="3" a="1"/>
  <c r="T1610" i="3"/>
  <c r="T1611" i="3" a="1"/>
  <c r="T1611" i="3" s="1"/>
  <c r="T1612" i="3" a="1"/>
  <c r="T1612" i="3"/>
  <c r="T1613" i="3" a="1"/>
  <c r="T1613" i="3" s="1"/>
  <c r="T1614" i="3" a="1"/>
  <c r="T1614" i="3"/>
  <c r="T1615" i="3" a="1"/>
  <c r="T1615" i="3" s="1"/>
  <c r="T1616" i="3" a="1"/>
  <c r="T1616" i="3"/>
  <c r="T1617" i="3" a="1"/>
  <c r="T1617" i="3" s="1"/>
  <c r="T1618" i="3" a="1"/>
  <c r="T1618" i="3"/>
  <c r="T1619" i="3" a="1"/>
  <c r="T1619" i="3" s="1"/>
  <c r="T1620" i="3" a="1"/>
  <c r="T1620" i="3"/>
  <c r="T1621" i="3" a="1"/>
  <c r="T1621" i="3" s="1"/>
  <c r="T1622" i="3" a="1"/>
  <c r="T1622" i="3"/>
  <c r="T1623" i="3" a="1"/>
  <c r="T1623" i="3" s="1"/>
  <c r="T1624" i="3" a="1"/>
  <c r="T1624" i="3"/>
  <c r="T1625" i="3" a="1"/>
  <c r="T1625" i="3" s="1"/>
  <c r="T1626" i="3" a="1"/>
  <c r="T1626" i="3"/>
  <c r="T1627" i="3" a="1"/>
  <c r="T1627" i="3" s="1"/>
  <c r="T1628" i="3" a="1"/>
  <c r="T1628" i="3"/>
  <c r="T1629" i="3" a="1"/>
  <c r="T1629" i="3" s="1"/>
  <c r="T1630" i="3" a="1"/>
  <c r="T1630" i="3"/>
  <c r="T1631" i="3" a="1"/>
  <c r="T1631" i="3" s="1"/>
  <c r="T1632" i="3" a="1"/>
  <c r="T1632" i="3"/>
  <c r="T1633" i="3" a="1"/>
  <c r="T1633" i="3" s="1"/>
  <c r="T1634" i="3" a="1"/>
  <c r="T1634" i="3"/>
  <c r="T1635" i="3" a="1"/>
  <c r="T1635" i="3" s="1"/>
  <c r="T1636" i="3" a="1"/>
  <c r="T1636" i="3"/>
  <c r="T1637" i="3" a="1"/>
  <c r="T1637" i="3" s="1"/>
  <c r="T1638" i="3" a="1"/>
  <c r="T1638" i="3"/>
  <c r="T1639" i="3" a="1"/>
  <c r="T1639" i="3" s="1"/>
  <c r="T1640" i="3" a="1"/>
  <c r="T1640" i="3"/>
  <c r="T1641" i="3" a="1"/>
  <c r="T1641" i="3" s="1"/>
  <c r="T1642" i="3" a="1"/>
  <c r="T1642" i="3"/>
  <c r="T1643" i="3" a="1"/>
  <c r="T1643" i="3" s="1"/>
  <c r="T1644" i="3" a="1"/>
  <c r="T1644" i="3"/>
  <c r="T1645" i="3" a="1"/>
  <c r="T1645" i="3" s="1"/>
  <c r="T1646" i="3" a="1"/>
  <c r="T1646" i="3"/>
  <c r="T1647" i="3" a="1"/>
  <c r="T1647" i="3" s="1"/>
  <c r="T1648" i="3" a="1"/>
  <c r="T1648" i="3"/>
  <c r="T1649" i="3" a="1"/>
  <c r="T1649" i="3" s="1"/>
  <c r="T1650" i="3" a="1"/>
  <c r="T1650" i="3"/>
  <c r="T1651" i="3" a="1"/>
  <c r="T1651" i="3" s="1"/>
  <c r="T1652" i="3" a="1"/>
  <c r="T1652" i="3"/>
  <c r="T1653" i="3" a="1"/>
  <c r="T1653" i="3" s="1"/>
  <c r="T1654" i="3" a="1"/>
  <c r="T1654" i="3"/>
  <c r="T1655" i="3" a="1"/>
  <c r="T1655" i="3" s="1"/>
  <c r="T1656" i="3" a="1"/>
  <c r="T1656" i="3"/>
  <c r="T1657" i="3" a="1"/>
  <c r="T1657" i="3" s="1"/>
  <c r="T1658" i="3" a="1"/>
  <c r="T1658" i="3"/>
  <c r="T1659" i="3" a="1"/>
  <c r="T1659" i="3" s="1"/>
  <c r="T1660" i="3" a="1"/>
  <c r="T1660" i="3"/>
  <c r="T1661" i="3" a="1"/>
  <c r="T1661" i="3" s="1"/>
  <c r="T1662" i="3" a="1"/>
  <c r="T1662" i="3"/>
  <c r="T1663" i="3" a="1"/>
  <c r="T1663" i="3" s="1"/>
  <c r="T1664" i="3" a="1"/>
  <c r="T1664" i="3"/>
  <c r="T1665" i="3" a="1"/>
  <c r="T1665" i="3" s="1"/>
  <c r="T1666" i="3" a="1"/>
  <c r="T1666" i="3"/>
  <c r="T1667" i="3" a="1"/>
  <c r="T1667" i="3" s="1"/>
  <c r="T1668" i="3" a="1"/>
  <c r="T1668" i="3"/>
  <c r="T1669" i="3" a="1"/>
  <c r="T1669" i="3" s="1"/>
  <c r="T1670" i="3" a="1"/>
  <c r="T1670" i="3"/>
  <c r="T1671" i="3" a="1"/>
  <c r="T1671" i="3" s="1"/>
  <c r="T1672" i="3" a="1"/>
  <c r="T1672" i="3"/>
  <c r="T1673" i="3" a="1"/>
  <c r="T1673" i="3" s="1"/>
  <c r="T1674" i="3" a="1"/>
  <c r="T1674" i="3"/>
  <c r="T1675" i="3" a="1"/>
  <c r="T1675" i="3" s="1"/>
  <c r="T1676" i="3" a="1"/>
  <c r="T1676" i="3"/>
  <c r="T1677" i="3" a="1"/>
  <c r="T1677" i="3" s="1"/>
  <c r="T1678" i="3" a="1"/>
  <c r="T1678" i="3"/>
  <c r="T1679" i="3" a="1"/>
  <c r="T1679" i="3" s="1"/>
  <c r="T1680" i="3" a="1"/>
  <c r="T1680" i="3"/>
  <c r="T1681" i="3" a="1"/>
  <c r="T1681" i="3" s="1"/>
  <c r="T1682" i="3" a="1"/>
  <c r="T1682" i="3"/>
  <c r="T1683" i="3" a="1"/>
  <c r="T1683" i="3" s="1"/>
  <c r="T1684" i="3" a="1"/>
  <c r="T1684" i="3"/>
  <c r="T1685" i="3" a="1"/>
  <c r="T1685" i="3" s="1"/>
  <c r="T1686" i="3" a="1"/>
  <c r="T1686" i="3"/>
  <c r="T1687" i="3" a="1"/>
  <c r="T1687" i="3" s="1"/>
  <c r="T1688" i="3" a="1"/>
  <c r="T1688" i="3"/>
  <c r="T1689" i="3" a="1"/>
  <c r="T1689" i="3" s="1"/>
  <c r="T1690" i="3" a="1"/>
  <c r="T1690" i="3"/>
  <c r="T1691" i="3" a="1"/>
  <c r="T1691" i="3" s="1"/>
  <c r="T1692" i="3" a="1"/>
  <c r="T1692" i="3"/>
  <c r="T1693" i="3" a="1"/>
  <c r="T1693" i="3" s="1"/>
  <c r="T1694" i="3" a="1"/>
  <c r="T1694" i="3"/>
  <c r="T1695" i="3" a="1"/>
  <c r="T1695" i="3" s="1"/>
  <c r="T1696" i="3" a="1"/>
  <c r="T1696" i="3"/>
  <c r="T1697" i="3" a="1"/>
  <c r="T1697" i="3" s="1"/>
  <c r="T1698" i="3" a="1"/>
  <c r="T1698" i="3"/>
  <c r="T1699" i="3" a="1"/>
  <c r="T1699" i="3" s="1"/>
  <c r="T1700" i="3" a="1"/>
  <c r="T1700" i="3"/>
  <c r="T1701" i="3" a="1"/>
  <c r="T1701" i="3" s="1"/>
  <c r="T1702" i="3" a="1"/>
  <c r="T1702" i="3"/>
  <c r="T1703" i="3" a="1"/>
  <c r="T1703" i="3" s="1"/>
  <c r="T1704" i="3" a="1"/>
  <c r="T1704" i="3"/>
  <c r="T1705" i="3" a="1"/>
  <c r="T1705" i="3" s="1"/>
  <c r="T1706" i="3" a="1"/>
  <c r="T1706" i="3"/>
  <c r="T1707" i="3" a="1"/>
  <c r="T1707" i="3" s="1"/>
  <c r="T1708" i="3" a="1"/>
  <c r="T1708" i="3"/>
  <c r="T1709" i="3" a="1"/>
  <c r="T1709" i="3" s="1"/>
  <c r="T1710" i="3" a="1"/>
  <c r="T1710" i="3"/>
  <c r="T1711" i="3" a="1"/>
  <c r="T1711" i="3" s="1"/>
  <c r="T1712" i="3" a="1"/>
  <c r="T1712" i="3"/>
  <c r="T1713" i="3" a="1"/>
  <c r="T1713" i="3" s="1"/>
  <c r="T1714" i="3" a="1"/>
  <c r="T1714" i="3"/>
  <c r="T1715" i="3" a="1"/>
  <c r="T1715" i="3" s="1"/>
  <c r="T1716" i="3" a="1"/>
  <c r="T1716" i="3"/>
  <c r="T1717" i="3" a="1"/>
  <c r="T1717" i="3" s="1"/>
  <c r="T1718" i="3" a="1"/>
  <c r="T1718" i="3"/>
  <c r="T1719" i="3" a="1"/>
  <c r="T1719" i="3" s="1"/>
  <c r="T1720" i="3" a="1"/>
  <c r="T1720" i="3"/>
  <c r="T1721" i="3" a="1"/>
  <c r="T1721" i="3" s="1"/>
  <c r="T1722" i="3" a="1"/>
  <c r="T1722" i="3"/>
  <c r="T1723" i="3" a="1"/>
  <c r="T1723" i="3" s="1"/>
  <c r="T1724" i="3" a="1"/>
  <c r="T1724" i="3"/>
  <c r="T1725" i="3" a="1"/>
  <c r="T1725" i="3" s="1"/>
  <c r="T1726" i="3" a="1"/>
  <c r="T1726" i="3"/>
  <c r="T1727" i="3" a="1"/>
  <c r="T1727" i="3" s="1"/>
  <c r="T1728" i="3" a="1"/>
  <c r="T1728" i="3"/>
  <c r="T1729" i="3" a="1"/>
  <c r="T1729" i="3" s="1"/>
  <c r="T1730" i="3" a="1"/>
  <c r="T1730" i="3"/>
  <c r="T1731" i="3" a="1"/>
  <c r="T1731" i="3" s="1"/>
  <c r="T1732" i="3" a="1"/>
  <c r="T1732" i="3"/>
  <c r="T1733" i="3" a="1"/>
  <c r="T1733" i="3" s="1"/>
  <c r="T1734" i="3" a="1"/>
  <c r="T1734" i="3"/>
  <c r="T1735" i="3" a="1"/>
  <c r="T1735" i="3" s="1"/>
  <c r="T1736" i="3" a="1"/>
  <c r="T1736" i="3"/>
  <c r="T1737" i="3" a="1"/>
  <c r="T1737" i="3" s="1"/>
  <c r="T1738" i="3" a="1"/>
  <c r="T1738" i="3"/>
  <c r="T1739" i="3" a="1"/>
  <c r="T1739" i="3" s="1"/>
  <c r="T1740" i="3" a="1"/>
  <c r="T1740" i="3"/>
  <c r="T1741" i="3" a="1"/>
  <c r="T1741" i="3" s="1"/>
  <c r="T1742" i="3" a="1"/>
  <c r="T1742" i="3"/>
  <c r="T1743" i="3" a="1"/>
  <c r="T1743" i="3" s="1"/>
  <c r="T1744" i="3" a="1"/>
  <c r="T1744" i="3"/>
  <c r="T1745" i="3" a="1"/>
  <c r="T1745" i="3" s="1"/>
  <c r="T1746" i="3" a="1"/>
  <c r="T1746" i="3"/>
  <c r="T1747" i="3" a="1"/>
  <c r="T1747" i="3" s="1"/>
  <c r="T1748" i="3" a="1"/>
  <c r="T1748" i="3"/>
  <c r="T1749" i="3" a="1"/>
  <c r="T1749" i="3" s="1"/>
  <c r="T1750" i="3" a="1"/>
  <c r="T1750" i="3"/>
  <c r="T1751" i="3" a="1"/>
  <c r="T1751" i="3" s="1"/>
  <c r="T1752" i="3" a="1"/>
  <c r="T1752" i="3"/>
  <c r="T1753" i="3" a="1"/>
  <c r="T1753" i="3" s="1"/>
  <c r="T1754" i="3" a="1"/>
  <c r="T1754" i="3"/>
  <c r="T1755" i="3" a="1"/>
  <c r="T1755" i="3" s="1"/>
  <c r="T1756" i="3" a="1"/>
  <c r="T1756" i="3"/>
  <c r="T1757" i="3" a="1"/>
  <c r="T1757" i="3" s="1"/>
  <c r="T1758" i="3" a="1"/>
  <c r="T1758" i="3"/>
  <c r="T1759" i="3" a="1"/>
  <c r="T1759" i="3" s="1"/>
  <c r="T1760" i="3" a="1"/>
  <c r="T1760" i="3"/>
  <c r="T1761" i="3" a="1"/>
  <c r="T1761" i="3" s="1"/>
  <c r="T1762" i="3" a="1"/>
  <c r="T1762" i="3"/>
  <c r="T1763" i="3" a="1"/>
  <c r="T1763" i="3" s="1"/>
  <c r="T1764" i="3" a="1"/>
  <c r="T1764" i="3"/>
  <c r="T1765" i="3" a="1"/>
  <c r="T1765" i="3" s="1"/>
  <c r="T1766" i="3" a="1"/>
  <c r="T1766" i="3"/>
  <c r="T1767" i="3" a="1"/>
  <c r="T1767" i="3" s="1"/>
  <c r="T1768" i="3" a="1"/>
  <c r="T1768" i="3"/>
  <c r="T1769" i="3" a="1"/>
  <c r="T1769" i="3" s="1"/>
  <c r="T1770" i="3" a="1"/>
  <c r="T1770" i="3"/>
  <c r="T1771" i="3" a="1"/>
  <c r="T1771" i="3" s="1"/>
  <c r="T1772" i="3" a="1"/>
  <c r="T1772" i="3"/>
  <c r="T1773" i="3" a="1"/>
  <c r="T1773" i="3" s="1"/>
  <c r="T1774" i="3" a="1"/>
  <c r="T1774" i="3"/>
  <c r="T1775" i="3" a="1"/>
  <c r="T1775" i="3" s="1"/>
  <c r="T1776" i="3" a="1"/>
  <c r="T1776" i="3"/>
  <c r="T1777" i="3" a="1"/>
  <c r="T1777" i="3" s="1"/>
  <c r="T1778" i="3" a="1"/>
  <c r="T1778" i="3"/>
  <c r="T1779" i="3" a="1"/>
  <c r="T1779" i="3" s="1"/>
  <c r="T1780" i="3" a="1"/>
  <c r="T1780" i="3"/>
  <c r="T1781" i="3" a="1"/>
  <c r="T1781" i="3" s="1"/>
  <c r="T1782" i="3" a="1"/>
  <c r="T1782" i="3"/>
  <c r="T1783" i="3" a="1"/>
  <c r="T1783" i="3" s="1"/>
  <c r="T1784" i="3" a="1"/>
  <c r="T1784" i="3"/>
  <c r="T1785" i="3" a="1"/>
  <c r="T1785" i="3" s="1"/>
  <c r="T1786" i="3" a="1"/>
  <c r="T1786" i="3"/>
  <c r="T1787" i="3" a="1"/>
  <c r="T1787" i="3" s="1"/>
  <c r="T1788" i="3" a="1"/>
  <c r="T1788" i="3"/>
  <c r="T1789" i="3" a="1"/>
  <c r="T1789" i="3" s="1"/>
  <c r="T1790" i="3" a="1"/>
  <c r="T1790" i="3"/>
  <c r="T1791" i="3" a="1"/>
  <c r="T1791" i="3" s="1"/>
  <c r="T1792" i="3" a="1"/>
  <c r="T1792" i="3"/>
  <c r="T1793" i="3" a="1"/>
  <c r="T1793" i="3" s="1"/>
  <c r="T1794" i="3" a="1"/>
  <c r="T1794" i="3"/>
  <c r="T1795" i="3" a="1"/>
  <c r="T1795" i="3" s="1"/>
  <c r="T1796" i="3" a="1"/>
  <c r="T1796" i="3"/>
  <c r="T1797" i="3" a="1"/>
  <c r="T1797" i="3" s="1"/>
  <c r="T1798" i="3" a="1"/>
  <c r="T1798" i="3"/>
  <c r="T1799" i="3" a="1"/>
  <c r="T1799" i="3" s="1"/>
  <c r="T1800" i="3" a="1"/>
  <c r="T1800" i="3"/>
  <c r="T1801" i="3" a="1"/>
  <c r="T1801" i="3" s="1"/>
  <c r="T1802" i="3" a="1"/>
  <c r="T1802" i="3"/>
  <c r="T1803" i="3" a="1"/>
  <c r="T1803" i="3" s="1"/>
  <c r="T1804" i="3" a="1"/>
  <c r="T1804" i="3"/>
  <c r="T1805" i="3" a="1"/>
  <c r="T1805" i="3" s="1"/>
  <c r="T1806" i="3" a="1"/>
  <c r="T1806" i="3"/>
  <c r="T1807" i="3" a="1"/>
  <c r="T1807" i="3" s="1"/>
  <c r="T1808" i="3" a="1"/>
  <c r="T1808" i="3"/>
  <c r="T1809" i="3" a="1"/>
  <c r="T1809" i="3" s="1"/>
  <c r="T1810" i="3" a="1"/>
  <c r="T1810" i="3"/>
  <c r="T1811" i="3" a="1"/>
  <c r="T1811" i="3" s="1"/>
  <c r="T1812" i="3" a="1"/>
  <c r="T1812" i="3"/>
  <c r="T1813" i="3" a="1"/>
  <c r="T1813" i="3" s="1"/>
  <c r="T1814" i="3" a="1"/>
  <c r="T1814" i="3"/>
  <c r="T1815" i="3" a="1"/>
  <c r="T1815" i="3" s="1"/>
  <c r="T1816" i="3" a="1"/>
  <c r="T1816" i="3"/>
  <c r="T1817" i="3" a="1"/>
  <c r="T1817" i="3" s="1"/>
  <c r="T1818" i="3" a="1"/>
  <c r="T1818" i="3"/>
  <c r="T1819" i="3" a="1"/>
  <c r="T1819" i="3" s="1"/>
  <c r="T1820" i="3" a="1"/>
  <c r="T1820" i="3"/>
  <c r="T1821" i="3" a="1"/>
  <c r="T1821" i="3" s="1"/>
  <c r="T1822" i="3" a="1"/>
  <c r="T1822" i="3"/>
  <c r="T1823" i="3" a="1"/>
  <c r="T1823" i="3" s="1"/>
  <c r="T1824" i="3" a="1"/>
  <c r="T1824" i="3"/>
  <c r="T1825" i="3" a="1"/>
  <c r="T1825" i="3" s="1"/>
  <c r="T1826" i="3" a="1"/>
  <c r="T1826" i="3"/>
  <c r="T1827" i="3" a="1"/>
  <c r="T1827" i="3" s="1"/>
  <c r="T1828" i="3" a="1"/>
  <c r="T1828" i="3"/>
  <c r="T1829" i="3" a="1"/>
  <c r="T1829" i="3" s="1"/>
  <c r="T1830" i="3" a="1"/>
  <c r="T1830" i="3"/>
  <c r="T1831" i="3" a="1"/>
  <c r="T1831" i="3" s="1"/>
  <c r="T1832" i="3" a="1"/>
  <c r="T1832" i="3"/>
  <c r="T1833" i="3" a="1"/>
  <c r="T1833" i="3" s="1"/>
  <c r="T1834" i="3" a="1"/>
  <c r="T1834" i="3"/>
  <c r="T1835" i="3" a="1"/>
  <c r="T1835" i="3" s="1"/>
  <c r="T1836" i="3" a="1"/>
  <c r="T1836" i="3"/>
  <c r="T1837" i="3" a="1"/>
  <c r="T1837" i="3" s="1"/>
  <c r="T1838" i="3" a="1"/>
  <c r="T1838" i="3"/>
  <c r="T1839" i="3" a="1"/>
  <c r="T1839" i="3" s="1"/>
  <c r="T1840" i="3" a="1"/>
  <c r="T1840" i="3"/>
  <c r="T1841" i="3" a="1"/>
  <c r="T1841" i="3" s="1"/>
  <c r="T1842" i="3" a="1"/>
  <c r="T1842" i="3"/>
  <c r="T1843" i="3" a="1"/>
  <c r="T1843" i="3" s="1"/>
  <c r="T1844" i="3" a="1"/>
  <c r="T1844" i="3"/>
  <c r="T1845" i="3" a="1"/>
  <c r="T1845" i="3" s="1"/>
  <c r="T1846" i="3" a="1"/>
  <c r="T1846" i="3"/>
  <c r="T1847" i="3" a="1"/>
  <c r="T1847" i="3" s="1"/>
  <c r="T1848" i="3" a="1"/>
  <c r="T1848" i="3"/>
  <c r="T1849" i="3" a="1"/>
  <c r="T1849" i="3" s="1"/>
  <c r="T1850" i="3" a="1"/>
  <c r="T1850" i="3"/>
  <c r="T1851" i="3" a="1"/>
  <c r="T1851" i="3" s="1"/>
  <c r="T1852" i="3" a="1"/>
  <c r="T1852" i="3"/>
  <c r="T1853" i="3" a="1"/>
  <c r="T1853" i="3" s="1"/>
  <c r="T1854" i="3" a="1"/>
  <c r="T1854" i="3"/>
  <c r="T1855" i="3" a="1"/>
  <c r="T1855" i="3" s="1"/>
  <c r="T1856" i="3" a="1"/>
  <c r="T1856" i="3"/>
  <c r="T1857" i="3" a="1"/>
  <c r="T1857" i="3" s="1"/>
  <c r="T1858" i="3" a="1"/>
  <c r="T1858" i="3"/>
  <c r="T1859" i="3" a="1"/>
  <c r="T1859" i="3" s="1"/>
  <c r="T1860" i="3" a="1"/>
  <c r="T1860" i="3"/>
  <c r="T1861" i="3" a="1"/>
  <c r="T1861" i="3" s="1"/>
  <c r="T1862" i="3" a="1"/>
  <c r="T1862" i="3"/>
  <c r="T1863" i="3" a="1"/>
  <c r="T1863" i="3" s="1"/>
  <c r="T1864" i="3" a="1"/>
  <c r="T1864" i="3"/>
  <c r="T1865" i="3" a="1"/>
  <c r="T1865" i="3" s="1"/>
  <c r="T1866" i="3" a="1"/>
  <c r="T1866" i="3"/>
  <c r="T1867" i="3" a="1"/>
  <c r="T1867" i="3" s="1"/>
  <c r="T1868" i="3" a="1"/>
  <c r="T1868" i="3"/>
  <c r="T1869" i="3" a="1"/>
  <c r="T1869" i="3" s="1"/>
  <c r="T1870" i="3" a="1"/>
  <c r="T1870" i="3"/>
  <c r="T1871" i="3" a="1"/>
  <c r="T1871" i="3" s="1"/>
  <c r="T1872" i="3" a="1"/>
  <c r="T1872" i="3"/>
  <c r="T1873" i="3" a="1"/>
  <c r="T1873" i="3" s="1"/>
  <c r="T1874" i="3" a="1"/>
  <c r="T1874" i="3"/>
  <c r="T1875" i="3" a="1"/>
  <c r="T1875" i="3" s="1"/>
  <c r="T1876" i="3" a="1"/>
  <c r="T1876" i="3"/>
  <c r="T1877" i="3" a="1"/>
  <c r="T1877" i="3" s="1"/>
  <c r="T1878" i="3" a="1"/>
  <c r="T1878" i="3"/>
  <c r="T1879" i="3" a="1"/>
  <c r="T1879" i="3" s="1"/>
  <c r="T1880" i="3" a="1"/>
  <c r="T1880" i="3"/>
  <c r="T1881" i="3" a="1"/>
  <c r="T1881" i="3" s="1"/>
  <c r="T1882" i="3" a="1"/>
  <c r="T1882" i="3"/>
  <c r="T1883" i="3" a="1"/>
  <c r="T1883" i="3" s="1"/>
  <c r="T1884" i="3" a="1"/>
  <c r="T1884" i="3"/>
  <c r="T1885" i="3" a="1"/>
  <c r="T1885" i="3" s="1"/>
  <c r="T1886" i="3" a="1"/>
  <c r="T1886" i="3"/>
  <c r="T1887" i="3" a="1"/>
  <c r="T1887" i="3" s="1"/>
  <c r="T1888" i="3" a="1"/>
  <c r="T1888" i="3"/>
  <c r="T1889" i="3" a="1"/>
  <c r="T1889" i="3" s="1"/>
  <c r="T1890" i="3" a="1"/>
  <c r="T1890" i="3"/>
  <c r="T1891" i="3" a="1"/>
  <c r="T1891" i="3" s="1"/>
  <c r="T1892" i="3" a="1"/>
  <c r="T1892" i="3"/>
  <c r="T1893" i="3" a="1"/>
  <c r="T1893" i="3" s="1"/>
  <c r="T1894" i="3" a="1"/>
  <c r="T1894" i="3"/>
  <c r="T1895" i="3" a="1"/>
  <c r="T1895" i="3" s="1"/>
  <c r="T1896" i="3" a="1"/>
  <c r="T1896" i="3"/>
  <c r="T1897" i="3" a="1"/>
  <c r="T1897" i="3" s="1"/>
  <c r="T1898" i="3" a="1"/>
  <c r="T1898" i="3"/>
  <c r="T1899" i="3" a="1"/>
  <c r="T1899" i="3" s="1"/>
  <c r="T1900" i="3" a="1"/>
  <c r="T1900" i="3"/>
  <c r="T1901" i="3" a="1"/>
  <c r="T1901" i="3" s="1"/>
  <c r="T1902" i="3" a="1"/>
  <c r="T1902" i="3"/>
  <c r="T1903" i="3" a="1"/>
  <c r="T1903" i="3" s="1"/>
  <c r="T1904" i="3" a="1"/>
  <c r="T1904" i="3"/>
  <c r="T1905" i="3" a="1"/>
  <c r="T1905" i="3" s="1"/>
  <c r="T1906" i="3" a="1"/>
  <c r="T1906" i="3"/>
  <c r="T1907" i="3" a="1"/>
  <c r="T1907" i="3" s="1"/>
  <c r="T1908" i="3" a="1"/>
  <c r="T1908" i="3"/>
  <c r="T1909" i="3" a="1"/>
  <c r="T1909" i="3" s="1"/>
  <c r="T1910" i="3" a="1"/>
  <c r="T1910" i="3"/>
  <c r="T1911" i="3" a="1"/>
  <c r="T1911" i="3" s="1"/>
  <c r="T1912" i="3" a="1"/>
  <c r="T1912" i="3"/>
  <c r="T1913" i="3" a="1"/>
  <c r="T1913" i="3" s="1"/>
  <c r="T1914" i="3" a="1"/>
  <c r="T1914" i="3"/>
  <c r="T1915" i="3" a="1"/>
  <c r="T1915" i="3" s="1"/>
  <c r="T1916" i="3" a="1"/>
  <c r="T1916" i="3"/>
  <c r="T1917" i="3" a="1"/>
  <c r="T1917" i="3" s="1"/>
  <c r="T1918" i="3" a="1"/>
  <c r="T1918" i="3"/>
  <c r="T1919" i="3" a="1"/>
  <c r="T1919" i="3" s="1"/>
  <c r="T1920" i="3" a="1"/>
  <c r="T1920" i="3"/>
  <c r="T1921" i="3" a="1"/>
  <c r="T1921" i="3" s="1"/>
  <c r="T1922" i="3" a="1"/>
  <c r="T1922" i="3"/>
  <c r="T1923" i="3" a="1"/>
  <c r="T1923" i="3" s="1"/>
  <c r="T1924" i="3" a="1"/>
  <c r="T1924" i="3"/>
  <c r="T1925" i="3" a="1"/>
  <c r="T1925" i="3" s="1"/>
  <c r="T1926" i="3" a="1"/>
  <c r="T1926" i="3"/>
  <c r="T1927" i="3" a="1"/>
  <c r="T1927" i="3" s="1"/>
  <c r="T1928" i="3" a="1"/>
  <c r="T1928" i="3"/>
  <c r="T1929" i="3" a="1"/>
  <c r="T1929" i="3" s="1"/>
  <c r="T1930" i="3" a="1"/>
  <c r="T1930" i="3"/>
  <c r="T1931" i="3" a="1"/>
  <c r="T1931" i="3" s="1"/>
  <c r="T1932" i="3" a="1"/>
  <c r="T1932" i="3"/>
  <c r="T1933" i="3" a="1"/>
  <c r="T1933" i="3" s="1"/>
  <c r="T1934" i="3" a="1"/>
  <c r="T1934" i="3"/>
  <c r="T1935" i="3" a="1"/>
  <c r="T1935" i="3" s="1"/>
  <c r="T1936" i="3" a="1"/>
  <c r="T1936" i="3"/>
  <c r="T1937" i="3" a="1"/>
  <c r="T1937" i="3" s="1"/>
  <c r="T1938" i="3" a="1"/>
  <c r="T1938" i="3"/>
  <c r="T1939" i="3" a="1"/>
  <c r="T1939" i="3" s="1"/>
  <c r="T1940" i="3" a="1"/>
  <c r="T1940" i="3"/>
  <c r="T1941" i="3" a="1"/>
  <c r="T1941" i="3" s="1"/>
  <c r="T1942" i="3" a="1"/>
  <c r="T1942" i="3"/>
  <c r="T1943" i="3" a="1"/>
  <c r="T1943" i="3" s="1"/>
  <c r="T1944" i="3" a="1"/>
  <c r="T1944" i="3"/>
  <c r="T1945" i="3" a="1"/>
  <c r="T1945" i="3" s="1"/>
  <c r="T1946" i="3" a="1"/>
  <c r="T1946" i="3"/>
  <c r="T1947" i="3" a="1"/>
  <c r="T1947" i="3" s="1"/>
  <c r="T1948" i="3" a="1"/>
  <c r="T1948" i="3"/>
  <c r="T1949" i="3" a="1"/>
  <c r="T1949" i="3" s="1"/>
  <c r="T1950" i="3" a="1"/>
  <c r="T1950" i="3"/>
  <c r="T1951" i="3" a="1"/>
  <c r="T1951" i="3" s="1"/>
  <c r="T1952" i="3" a="1"/>
  <c r="T1952" i="3"/>
  <c r="T1953" i="3" a="1"/>
  <c r="T1953" i="3" s="1"/>
  <c r="T1954" i="3" a="1"/>
  <c r="T1954" i="3"/>
  <c r="T1955" i="3" a="1"/>
  <c r="T1955" i="3" s="1"/>
  <c r="T1956" i="3" a="1"/>
  <c r="T1956" i="3"/>
  <c r="T1957" i="3" a="1"/>
  <c r="T1957" i="3" s="1"/>
  <c r="T1958" i="3" a="1"/>
  <c r="T1958" i="3"/>
  <c r="T1959" i="3" a="1"/>
  <c r="T1959" i="3" s="1"/>
  <c r="T1960" i="3" a="1"/>
  <c r="T1960" i="3"/>
  <c r="T1961" i="3" a="1"/>
  <c r="T1961" i="3" s="1"/>
  <c r="T1962" i="3" a="1"/>
  <c r="T1962" i="3"/>
  <c r="T1963" i="3" a="1"/>
  <c r="T1963" i="3" s="1"/>
  <c r="T1964" i="3" a="1"/>
  <c r="T1964" i="3"/>
  <c r="T1965" i="3" a="1"/>
  <c r="T1965" i="3" s="1"/>
  <c r="T1966" i="3" a="1"/>
  <c r="T1966" i="3"/>
  <c r="T1967" i="3" a="1"/>
  <c r="T1967" i="3" s="1"/>
  <c r="T1968" i="3" a="1"/>
  <c r="T1968" i="3"/>
  <c r="T1969" i="3" a="1"/>
  <c r="T1969" i="3" s="1"/>
  <c r="T1970" i="3" a="1"/>
  <c r="T1970" i="3"/>
  <c r="T1971" i="3" a="1"/>
  <c r="T1971" i="3" s="1"/>
  <c r="T1972" i="3" a="1"/>
  <c r="T1972" i="3"/>
  <c r="T1973" i="3" a="1"/>
  <c r="T1973" i="3" s="1"/>
  <c r="T1974" i="3" a="1"/>
  <c r="T1974" i="3"/>
  <c r="T1975" i="3" a="1"/>
  <c r="T1975" i="3" s="1"/>
  <c r="T1976" i="3" a="1"/>
  <c r="T1976" i="3"/>
  <c r="T1977" i="3" a="1"/>
  <c r="T1977" i="3" s="1"/>
  <c r="T1978" i="3" a="1"/>
  <c r="T1978" i="3"/>
  <c r="T1979" i="3" a="1"/>
  <c r="T1979" i="3" s="1"/>
  <c r="T1980" i="3" a="1"/>
  <c r="T1980" i="3"/>
  <c r="T1981" i="3" a="1"/>
  <c r="T1981" i="3" s="1"/>
  <c r="T1982" i="3" a="1"/>
  <c r="T1982" i="3"/>
  <c r="T1983" i="3" a="1"/>
  <c r="T1983" i="3" s="1"/>
  <c r="T1984" i="3" a="1"/>
  <c r="T1984" i="3"/>
  <c r="T1985" i="3" a="1"/>
  <c r="T1985" i="3" s="1"/>
  <c r="T1986" i="3" a="1"/>
  <c r="T1986" i="3"/>
  <c r="T1987" i="3" a="1"/>
  <c r="T1987" i="3" s="1"/>
  <c r="T1988" i="3" a="1"/>
  <c r="T1988" i="3"/>
  <c r="T1989" i="3" a="1"/>
  <c r="T1989" i="3" s="1"/>
  <c r="T1990" i="3" a="1"/>
  <c r="T1990" i="3"/>
  <c r="T1991" i="3" a="1"/>
  <c r="T1991" i="3" s="1"/>
  <c r="T1992" i="3" a="1"/>
  <c r="T1992" i="3"/>
  <c r="T1993" i="3" a="1"/>
  <c r="T1993" i="3" s="1"/>
  <c r="T1994" i="3" a="1"/>
  <c r="T1994" i="3"/>
  <c r="T1995" i="3" a="1"/>
  <c r="T1995" i="3" s="1"/>
  <c r="T1996" i="3" a="1"/>
  <c r="T1996" i="3"/>
  <c r="T1997" i="3" a="1"/>
  <c r="T1997" i="3" s="1"/>
  <c r="T1998" i="3" a="1"/>
  <c r="T1998" i="3"/>
  <c r="T1999" i="3" a="1"/>
  <c r="T1999" i="3" s="1"/>
  <c r="T2000" i="3" a="1"/>
  <c r="T2000" i="3"/>
  <c r="T2001" i="3" a="1"/>
  <c r="T2001" i="3" s="1"/>
  <c r="T2002" i="3" a="1"/>
  <c r="T2002" i="3"/>
  <c r="T2003" i="3" a="1"/>
  <c r="T2003" i="3" s="1"/>
  <c r="T2004" i="3" a="1"/>
  <c r="T2004" i="3"/>
  <c r="T2005" i="3" a="1"/>
  <c r="T2005" i="3" s="1"/>
  <c r="T2006" i="3" a="1"/>
  <c r="T2006" i="3"/>
  <c r="T2007" i="3" a="1"/>
  <c r="T2007" i="3" s="1"/>
  <c r="T2008" i="3" a="1"/>
  <c r="T2008" i="3"/>
  <c r="T2009" i="3" a="1"/>
  <c r="T2009" i="3" s="1"/>
  <c r="T2010" i="3" a="1"/>
  <c r="T2010" i="3"/>
  <c r="T2011" i="3" a="1"/>
  <c r="T2011" i="3" s="1"/>
  <c r="T2012" i="3" a="1"/>
  <c r="T2012" i="3"/>
  <c r="T2013" i="3" a="1"/>
  <c r="T2013" i="3" s="1"/>
  <c r="T2014" i="3" a="1"/>
  <c r="T2014" i="3"/>
  <c r="T2015" i="3" a="1"/>
  <c r="T2015" i="3" s="1"/>
  <c r="T2016" i="3" a="1"/>
  <c r="T2016" i="3"/>
  <c r="T2017" i="3" a="1"/>
  <c r="T2017" i="3" s="1"/>
  <c r="T2018" i="3" a="1"/>
  <c r="T2018" i="3"/>
  <c r="T2019" i="3" a="1"/>
  <c r="T2019" i="3" s="1"/>
  <c r="T2020" i="3" a="1"/>
  <c r="T2020" i="3"/>
  <c r="T2021" i="3" a="1"/>
  <c r="T2021" i="3" s="1"/>
  <c r="T2022" i="3" a="1"/>
  <c r="T2022" i="3"/>
  <c r="T2023" i="3" a="1"/>
  <c r="T2023" i="3" s="1"/>
  <c r="T2024" i="3" a="1"/>
  <c r="T2024" i="3"/>
  <c r="T2025" i="3" a="1"/>
  <c r="T2025" i="3" s="1"/>
  <c r="T2026" i="3" a="1"/>
  <c r="T2026" i="3"/>
  <c r="T2027" i="3" a="1"/>
  <c r="T2027" i="3" s="1"/>
  <c r="T2028" i="3" a="1"/>
  <c r="T2028" i="3"/>
  <c r="T2029" i="3" a="1"/>
  <c r="T2029" i="3" s="1"/>
  <c r="T2030" i="3" a="1"/>
  <c r="T2030" i="3"/>
  <c r="T2031" i="3" a="1"/>
  <c r="T2031" i="3" s="1"/>
  <c r="T2032" i="3" a="1"/>
  <c r="T2032" i="3"/>
  <c r="T2033" i="3" a="1"/>
  <c r="T2033" i="3" s="1"/>
  <c r="T2034" i="3" a="1"/>
  <c r="T2034" i="3"/>
  <c r="T2035" i="3" a="1"/>
  <c r="T2035" i="3" s="1"/>
  <c r="T2036" i="3" a="1"/>
  <c r="T2036" i="3"/>
  <c r="T2037" i="3" a="1"/>
  <c r="T2037" i="3" s="1"/>
  <c r="T2038" i="3" a="1"/>
  <c r="T2038" i="3"/>
  <c r="T2039" i="3" a="1"/>
  <c r="T2039" i="3" s="1"/>
  <c r="T2040" i="3" a="1"/>
  <c r="T2040" i="3"/>
  <c r="T2041" i="3" a="1"/>
  <c r="T2041" i="3" s="1"/>
  <c r="T2042" i="3" a="1"/>
  <c r="T2042" i="3"/>
  <c r="T2043" i="3" a="1"/>
  <c r="T2043" i="3" s="1"/>
  <c r="T2044" i="3" a="1"/>
  <c r="T2044" i="3"/>
  <c r="T2045" i="3" a="1"/>
  <c r="T2045" i="3" s="1"/>
  <c r="T2046" i="3" a="1"/>
  <c r="T2046" i="3"/>
  <c r="T2047" i="3" a="1"/>
  <c r="T2047" i="3" s="1"/>
  <c r="T2048" i="3" a="1"/>
  <c r="T2048" i="3"/>
  <c r="T2049" i="3" a="1"/>
  <c r="T2049" i="3" s="1"/>
  <c r="T2050" i="3" a="1"/>
  <c r="T2050" i="3"/>
  <c r="T2051" i="3" a="1"/>
  <c r="T2051" i="3" s="1"/>
  <c r="T2052" i="3" a="1"/>
  <c r="T2052" i="3"/>
  <c r="T2053" i="3" a="1"/>
  <c r="T2053" i="3" s="1"/>
  <c r="T2054" i="3" a="1"/>
  <c r="T2054" i="3"/>
  <c r="T2055" i="3" a="1"/>
  <c r="T2055" i="3" s="1"/>
  <c r="T2056" i="3" a="1"/>
  <c r="T2056" i="3"/>
  <c r="T2057" i="3" a="1"/>
  <c r="T2057" i="3" s="1"/>
  <c r="T2058" i="3" a="1"/>
  <c r="T2058" i="3"/>
  <c r="T2059" i="3" a="1"/>
  <c r="T2059" i="3" s="1"/>
  <c r="T2060" i="3" a="1"/>
  <c r="T2060" i="3"/>
  <c r="T2061" i="3" a="1"/>
  <c r="T2061" i="3" s="1"/>
  <c r="T2062" i="3" a="1"/>
  <c r="T2062" i="3"/>
  <c r="T2063" i="3" a="1"/>
  <c r="T2063" i="3" s="1"/>
  <c r="T2064" i="3" a="1"/>
  <c r="T2064" i="3"/>
  <c r="T2065" i="3" a="1"/>
  <c r="T2065" i="3" s="1"/>
  <c r="T2066" i="3" a="1"/>
  <c r="T2066" i="3"/>
  <c r="T2067" i="3" a="1"/>
  <c r="T2067" i="3" s="1"/>
  <c r="T2068" i="3" a="1"/>
  <c r="T2068" i="3"/>
  <c r="T2069" i="3" a="1"/>
  <c r="T2069" i="3" s="1"/>
  <c r="T2070" i="3" a="1"/>
  <c r="T2070" i="3"/>
  <c r="T2071" i="3" a="1"/>
  <c r="T2071" i="3" s="1"/>
  <c r="T2072" i="3" a="1"/>
  <c r="T2072" i="3"/>
  <c r="T2073" i="3" a="1"/>
  <c r="T2073" i="3" s="1"/>
  <c r="T2074" i="3" a="1"/>
  <c r="T2074" i="3"/>
  <c r="T2075" i="3" a="1"/>
  <c r="T2075" i="3" s="1"/>
  <c r="T2076" i="3" a="1"/>
  <c r="T2076" i="3"/>
  <c r="T2077" i="3" a="1"/>
  <c r="T2077" i="3" s="1"/>
  <c r="T2078" i="3" a="1"/>
  <c r="T2078" i="3"/>
  <c r="T2079" i="3" a="1"/>
  <c r="T2079" i="3" s="1"/>
  <c r="T2080" i="3" a="1"/>
  <c r="T2080" i="3"/>
  <c r="T2081" i="3" a="1"/>
  <c r="T2081" i="3" s="1"/>
  <c r="T2082" i="3" a="1"/>
  <c r="T2082" i="3"/>
  <c r="T2083" i="3" a="1"/>
  <c r="T2083" i="3" s="1"/>
  <c r="T2084" i="3" a="1"/>
  <c r="T2084" i="3"/>
  <c r="T2085" i="3" a="1"/>
  <c r="T2085" i="3" s="1"/>
  <c r="T2086" i="3" a="1"/>
  <c r="T2086" i="3"/>
  <c r="T2087" i="3" a="1"/>
  <c r="T2087" i="3" s="1"/>
  <c r="T2088" i="3" a="1"/>
  <c r="T2088" i="3"/>
  <c r="T2089" i="3" a="1"/>
  <c r="T2089" i="3" s="1"/>
  <c r="T2090" i="3" a="1"/>
  <c r="T2090" i="3"/>
  <c r="T2091" i="3" a="1"/>
  <c r="T2091" i="3" s="1"/>
  <c r="T2092" i="3" a="1"/>
  <c r="T2092" i="3"/>
  <c r="T2093" i="3" a="1"/>
  <c r="T2093" i="3" s="1"/>
  <c r="T2094" i="3" a="1"/>
  <c r="T2094" i="3"/>
  <c r="T2095" i="3" a="1"/>
  <c r="T2095" i="3" s="1"/>
  <c r="T2096" i="3" a="1"/>
  <c r="T2096" i="3"/>
  <c r="T2097" i="3" a="1"/>
  <c r="T2097" i="3" s="1"/>
  <c r="T2098" i="3" a="1"/>
  <c r="T2098" i="3"/>
  <c r="T2099" i="3" a="1"/>
  <c r="T2099" i="3" s="1"/>
  <c r="T2100" i="3" a="1"/>
  <c r="T2100" i="3"/>
  <c r="T2101" i="3" a="1"/>
  <c r="T2101" i="3" s="1"/>
  <c r="T2102" i="3" a="1"/>
  <c r="T2102" i="3"/>
  <c r="T2103" i="3" a="1"/>
  <c r="T2103" i="3" s="1"/>
  <c r="T2104" i="3" a="1"/>
  <c r="T2104" i="3"/>
  <c r="T2105" i="3" a="1"/>
  <c r="T2105" i="3" s="1"/>
  <c r="T2106" i="3" a="1"/>
  <c r="T2106" i="3"/>
  <c r="T2107" i="3" a="1"/>
  <c r="T2107" i="3" s="1"/>
  <c r="T2108" i="3" a="1"/>
  <c r="T2108" i="3"/>
  <c r="T2109" i="3" a="1"/>
  <c r="T2109" i="3" s="1"/>
  <c r="T2110" i="3" a="1"/>
  <c r="T2110" i="3"/>
  <c r="T2111" i="3" a="1"/>
  <c r="T2111" i="3" s="1"/>
  <c r="T2112" i="3" a="1"/>
  <c r="T2112" i="3"/>
  <c r="T2113" i="3" a="1"/>
  <c r="T2113" i="3" s="1"/>
  <c r="T2114" i="3" a="1"/>
  <c r="T2114" i="3"/>
  <c r="T2115" i="3" a="1"/>
  <c r="T2115" i="3" s="1"/>
  <c r="T2116" i="3" a="1"/>
  <c r="T2116" i="3"/>
  <c r="T2117" i="3" a="1"/>
  <c r="T2117" i="3" s="1"/>
  <c r="T2118" i="3" a="1"/>
  <c r="T2118" i="3"/>
  <c r="T2119" i="3" a="1"/>
  <c r="T2119" i="3" s="1"/>
  <c r="T2120" i="3" a="1"/>
  <c r="T2120" i="3"/>
  <c r="T2121" i="3" a="1"/>
  <c r="T2121" i="3" s="1"/>
  <c r="T2122" i="3" a="1"/>
  <c r="T2122" i="3"/>
  <c r="T2123" i="3" a="1"/>
  <c r="T2123" i="3" s="1"/>
  <c r="T2124" i="3" a="1"/>
  <c r="T2124" i="3"/>
  <c r="T2125" i="3" a="1"/>
  <c r="T2125" i="3" s="1"/>
  <c r="T2126" i="3" a="1"/>
  <c r="T2126" i="3"/>
  <c r="T2127" i="3" a="1"/>
  <c r="T2127" i="3" s="1"/>
  <c r="T2128" i="3" a="1"/>
  <c r="T2128" i="3"/>
  <c r="T2129" i="3" a="1"/>
  <c r="T2129" i="3" s="1"/>
  <c r="T2130" i="3" a="1"/>
  <c r="T2130" i="3"/>
  <c r="T2131" i="3" a="1"/>
  <c r="T2131" i="3" s="1"/>
  <c r="T2132" i="3" a="1"/>
  <c r="T2132" i="3"/>
  <c r="T2133" i="3" a="1"/>
  <c r="T2133" i="3" s="1"/>
  <c r="T2134" i="3" a="1"/>
  <c r="T2134" i="3"/>
  <c r="T2135" i="3" a="1"/>
  <c r="T2135" i="3" s="1"/>
  <c r="T2136" i="3" a="1"/>
  <c r="T2136" i="3"/>
  <c r="T2137" i="3" a="1"/>
  <c r="T2137" i="3" s="1"/>
  <c r="T2138" i="3" a="1"/>
  <c r="T2138" i="3"/>
  <c r="T2139" i="3" a="1"/>
  <c r="T2139" i="3" s="1"/>
  <c r="T2140" i="3" a="1"/>
  <c r="T2140" i="3"/>
  <c r="T2141" i="3" a="1"/>
  <c r="T2141" i="3" s="1"/>
  <c r="T2142" i="3" a="1"/>
  <c r="T2142" i="3"/>
  <c r="T2143" i="3" a="1"/>
  <c r="T2143" i="3" s="1"/>
  <c r="T2144" i="3" a="1"/>
  <c r="T2144" i="3"/>
  <c r="T2145" i="3" a="1"/>
  <c r="T2145" i="3" s="1"/>
  <c r="T2146" i="3" a="1"/>
  <c r="T2146" i="3"/>
  <c r="T2147" i="3" a="1"/>
  <c r="T2147" i="3" s="1"/>
  <c r="T2148" i="3" a="1"/>
  <c r="T2148" i="3"/>
  <c r="T2149" i="3" a="1"/>
  <c r="T2149" i="3" s="1"/>
  <c r="T2150" i="3" a="1"/>
  <c r="T2150" i="3"/>
  <c r="T2151" i="3" a="1"/>
  <c r="T2151" i="3" s="1"/>
  <c r="T2152" i="3" a="1"/>
  <c r="T2152" i="3"/>
  <c r="T2153" i="3" a="1"/>
  <c r="T2153" i="3" s="1"/>
  <c r="T2154" i="3" a="1"/>
  <c r="T2154" i="3"/>
  <c r="T2155" i="3" a="1"/>
  <c r="T2155" i="3" s="1"/>
  <c r="T2156" i="3" a="1"/>
  <c r="T2156" i="3"/>
  <c r="T2157" i="3" a="1"/>
  <c r="T2157" i="3" s="1"/>
  <c r="T2158" i="3" a="1"/>
  <c r="T2158" i="3"/>
  <c r="T2159" i="3" a="1"/>
  <c r="T2159" i="3" s="1"/>
  <c r="T2160" i="3" a="1"/>
  <c r="T2160" i="3"/>
  <c r="T2161" i="3" a="1"/>
  <c r="T2161" i="3" s="1"/>
  <c r="T2162" i="3" a="1"/>
  <c r="T2162" i="3"/>
  <c r="T2163" i="3" a="1"/>
  <c r="T2163" i="3" s="1"/>
  <c r="T2164" i="3" a="1"/>
  <c r="T2164" i="3"/>
  <c r="T2165" i="3" a="1"/>
  <c r="T2165" i="3" s="1"/>
  <c r="T2166" i="3" a="1"/>
  <c r="T2166" i="3"/>
  <c r="T2167" i="3" a="1"/>
  <c r="T2167" i="3" s="1"/>
  <c r="T2168" i="3" a="1"/>
  <c r="T2168" i="3"/>
  <c r="T2169" i="3" a="1"/>
  <c r="T2169" i="3" s="1"/>
  <c r="T2170" i="3" a="1"/>
  <c r="T2170" i="3"/>
  <c r="T2171" i="3" a="1"/>
  <c r="T2171" i="3" s="1"/>
  <c r="T2172" i="3" a="1"/>
  <c r="T2172" i="3"/>
  <c r="T2173" i="3" a="1"/>
  <c r="T2173" i="3" s="1"/>
  <c r="T2174" i="3" a="1"/>
  <c r="T2174" i="3"/>
  <c r="T2175" i="3" a="1"/>
  <c r="T2175" i="3" s="1"/>
  <c r="T2176" i="3" a="1"/>
  <c r="T2176" i="3"/>
  <c r="T2177" i="3" a="1"/>
  <c r="T2177" i="3" s="1"/>
  <c r="T2178" i="3" a="1"/>
  <c r="T2178" i="3"/>
  <c r="T2179" i="3" a="1"/>
  <c r="T2179" i="3" s="1"/>
  <c r="T2180" i="3" a="1"/>
  <c r="T2180" i="3"/>
  <c r="T2181" i="3" a="1"/>
  <c r="T2181" i="3" s="1"/>
  <c r="T2182" i="3" a="1"/>
  <c r="T2182" i="3"/>
  <c r="T2183" i="3" a="1"/>
  <c r="T2183" i="3" s="1"/>
  <c r="T2184" i="3" a="1"/>
  <c r="T2184" i="3"/>
  <c r="T2185" i="3" a="1"/>
  <c r="T2185" i="3" s="1"/>
  <c r="T2186" i="3" a="1"/>
  <c r="T2186" i="3"/>
  <c r="T2187" i="3" a="1"/>
  <c r="T2187" i="3" s="1"/>
  <c r="T2188" i="3" a="1"/>
  <c r="T2188" i="3"/>
  <c r="T2189" i="3" a="1"/>
  <c r="T2189" i="3" s="1"/>
  <c r="T2190" i="3" a="1"/>
  <c r="T2190" i="3"/>
  <c r="T2191" i="3" a="1"/>
  <c r="T2191" i="3" s="1"/>
  <c r="T2192" i="3" a="1"/>
  <c r="T2192" i="3"/>
  <c r="T2193" i="3" a="1"/>
  <c r="T2193" i="3" s="1"/>
  <c r="T2194" i="3" a="1"/>
  <c r="T2194" i="3"/>
  <c r="T2195" i="3" a="1"/>
  <c r="T2195" i="3" s="1"/>
  <c r="T2196" i="3" a="1"/>
  <c r="T2196" i="3"/>
  <c r="T2197" i="3" a="1"/>
  <c r="T2197" i="3" s="1"/>
  <c r="T2198" i="3" a="1"/>
  <c r="T2198" i="3"/>
  <c r="T2199" i="3" a="1"/>
  <c r="T2199" i="3" s="1"/>
  <c r="T2200" i="3" a="1"/>
  <c r="T2200" i="3"/>
  <c r="T2201" i="3" a="1"/>
  <c r="T2201" i="3" s="1"/>
  <c r="T2202" i="3" a="1"/>
  <c r="T2202" i="3"/>
  <c r="T2203" i="3" a="1"/>
  <c r="T2203" i="3" s="1"/>
  <c r="T2204" i="3" a="1"/>
  <c r="T2204" i="3"/>
  <c r="T2205" i="3" a="1"/>
  <c r="T2205" i="3" s="1"/>
  <c r="T2206" i="3" a="1"/>
  <c r="T2206" i="3"/>
  <c r="T2207" i="3" a="1"/>
  <c r="T2207" i="3" s="1"/>
  <c r="T2208" i="3" a="1"/>
  <c r="T2208" i="3"/>
  <c r="T2209" i="3" a="1"/>
  <c r="T2209" i="3" s="1"/>
  <c r="T2210" i="3" a="1"/>
  <c r="T2210" i="3"/>
  <c r="T2211" i="3" a="1"/>
  <c r="T2211" i="3" s="1"/>
  <c r="T2212" i="3" a="1"/>
  <c r="T2212" i="3"/>
  <c r="T2213" i="3" a="1"/>
  <c r="T2213" i="3" s="1"/>
  <c r="T2214" i="3" a="1"/>
  <c r="T2214" i="3"/>
  <c r="T2215" i="3" a="1"/>
  <c r="T2215" i="3" s="1"/>
  <c r="T2216" i="3" a="1"/>
  <c r="T2216" i="3"/>
  <c r="T2217" i="3" a="1"/>
  <c r="T2217" i="3" s="1"/>
  <c r="T2218" i="3" a="1"/>
  <c r="T2218" i="3"/>
  <c r="T2219" i="3" a="1"/>
  <c r="T2219" i="3" s="1"/>
  <c r="T2220" i="3" a="1"/>
  <c r="T2220" i="3"/>
  <c r="T2221" i="3" a="1"/>
  <c r="T2221" i="3" s="1"/>
  <c r="T2222" i="3" a="1"/>
  <c r="T2222" i="3"/>
  <c r="T2" i="3" a="1"/>
  <c r="T2" i="3" s="1"/>
  <c r="S3" i="3" a="1"/>
  <c r="S3" i="3" s="1"/>
  <c r="S4" i="3" a="1"/>
  <c r="S4" i="3"/>
  <c r="S5" i="3" a="1"/>
  <c r="S5" i="3" s="1"/>
  <c r="S6" i="3" a="1"/>
  <c r="S6" i="3"/>
  <c r="S7" i="3" a="1"/>
  <c r="S7" i="3" s="1"/>
  <c r="S8" i="3" a="1"/>
  <c r="S8" i="3" s="1"/>
  <c r="S9" i="3" a="1"/>
  <c r="S9" i="3" s="1"/>
  <c r="S10" i="3" a="1"/>
  <c r="S10" i="3"/>
  <c r="S11" i="3" a="1"/>
  <c r="S11" i="3" s="1"/>
  <c r="S12" i="3" a="1"/>
  <c r="S12" i="3"/>
  <c r="S13" i="3" a="1"/>
  <c r="S13" i="3" s="1"/>
  <c r="S14" i="3" a="1"/>
  <c r="S14" i="3"/>
  <c r="S15" i="3" a="1"/>
  <c r="S15" i="3" s="1"/>
  <c r="S16" i="3" a="1"/>
  <c r="S16" i="3" s="1"/>
  <c r="S17" i="3" a="1"/>
  <c r="S17" i="3" s="1"/>
  <c r="S18" i="3" a="1"/>
  <c r="S18" i="3"/>
  <c r="S19" i="3" a="1"/>
  <c r="S19" i="3" s="1"/>
  <c r="S20" i="3" a="1"/>
  <c r="S20" i="3"/>
  <c r="S21" i="3" a="1"/>
  <c r="S21" i="3" s="1"/>
  <c r="S22" i="3" a="1"/>
  <c r="S22" i="3"/>
  <c r="S23" i="3" a="1"/>
  <c r="S23" i="3" s="1"/>
  <c r="S24" i="3" a="1"/>
  <c r="S24" i="3" s="1"/>
  <c r="S25" i="3" a="1"/>
  <c r="S25" i="3" s="1"/>
  <c r="S26" i="3" a="1"/>
  <c r="S26" i="3" s="1"/>
  <c r="S27" i="3" a="1"/>
  <c r="S27" i="3" s="1"/>
  <c r="S28" i="3" a="1"/>
  <c r="S28" i="3"/>
  <c r="S29" i="3" a="1"/>
  <c r="S29" i="3" s="1"/>
  <c r="S30" i="3" a="1"/>
  <c r="S30" i="3"/>
  <c r="S31" i="3" a="1"/>
  <c r="S31" i="3" s="1"/>
  <c r="S32" i="3" a="1"/>
  <c r="S32" i="3" s="1"/>
  <c r="S33" i="3" a="1"/>
  <c r="S33" i="3" s="1"/>
  <c r="S34" i="3" a="1"/>
  <c r="S34" i="3"/>
  <c r="S35" i="3" a="1"/>
  <c r="S35" i="3" s="1"/>
  <c r="S36" i="3" a="1"/>
  <c r="S36" i="3"/>
  <c r="S37" i="3" a="1"/>
  <c r="S37" i="3" s="1"/>
  <c r="S38" i="3" a="1"/>
  <c r="S38" i="3"/>
  <c r="S39" i="3" a="1"/>
  <c r="S39" i="3" s="1"/>
  <c r="S40" i="3" a="1"/>
  <c r="S40" i="3" s="1"/>
  <c r="S41" i="3" a="1"/>
  <c r="S41" i="3" s="1"/>
  <c r="S42" i="3" a="1"/>
  <c r="S42" i="3"/>
  <c r="S43" i="3" a="1"/>
  <c r="S43" i="3" s="1"/>
  <c r="S44" i="3" a="1"/>
  <c r="S44" i="3"/>
  <c r="S45" i="3" a="1"/>
  <c r="S45" i="3" s="1"/>
  <c r="S46" i="3" a="1"/>
  <c r="S46" i="3"/>
  <c r="S47" i="3" a="1"/>
  <c r="S47" i="3" s="1"/>
  <c r="S48" i="3" a="1"/>
  <c r="S48" i="3" s="1"/>
  <c r="S49" i="3" a="1"/>
  <c r="S49" i="3" s="1"/>
  <c r="S50" i="3" a="1"/>
  <c r="S50" i="3"/>
  <c r="S51" i="3" a="1"/>
  <c r="S51" i="3" s="1"/>
  <c r="S52" i="3" a="1"/>
  <c r="S52" i="3"/>
  <c r="S53" i="3" a="1"/>
  <c r="S53" i="3" s="1"/>
  <c r="S54" i="3" a="1"/>
  <c r="S54" i="3"/>
  <c r="S55" i="3" a="1"/>
  <c r="S55" i="3" s="1"/>
  <c r="S56" i="3" a="1"/>
  <c r="S56" i="3" s="1"/>
  <c r="S57" i="3" a="1"/>
  <c r="S57" i="3" s="1"/>
  <c r="S58" i="3" a="1"/>
  <c r="S58" i="3" s="1"/>
  <c r="S59" i="3" a="1"/>
  <c r="S59" i="3" s="1"/>
  <c r="S60" i="3" a="1"/>
  <c r="S60" i="3"/>
  <c r="S61" i="3" a="1"/>
  <c r="S61" i="3" s="1"/>
  <c r="S62" i="3" a="1"/>
  <c r="S62" i="3"/>
  <c r="S63" i="3" a="1"/>
  <c r="S63" i="3" s="1"/>
  <c r="S64" i="3" a="1"/>
  <c r="S64" i="3" s="1"/>
  <c r="S65" i="3" a="1"/>
  <c r="S65" i="3" s="1"/>
  <c r="S66" i="3" a="1"/>
  <c r="S66" i="3"/>
  <c r="S67" i="3" a="1"/>
  <c r="S67" i="3" s="1"/>
  <c r="S68" i="3" a="1"/>
  <c r="S68" i="3"/>
  <c r="S69" i="3" a="1"/>
  <c r="S69" i="3" s="1"/>
  <c r="S70" i="3" a="1"/>
  <c r="S70" i="3"/>
  <c r="S71" i="3" a="1"/>
  <c r="S71" i="3" s="1"/>
  <c r="S72" i="3" a="1"/>
  <c r="S72" i="3" s="1"/>
  <c r="S73" i="3" a="1"/>
  <c r="S73" i="3" s="1"/>
  <c r="S74" i="3" a="1"/>
  <c r="S74" i="3"/>
  <c r="S75" i="3" a="1"/>
  <c r="S75" i="3" s="1"/>
  <c r="S76" i="3" a="1"/>
  <c r="S76" i="3"/>
  <c r="S77" i="3" a="1"/>
  <c r="S77" i="3" s="1"/>
  <c r="S78" i="3" a="1"/>
  <c r="S78" i="3"/>
  <c r="S79" i="3" a="1"/>
  <c r="S79" i="3" s="1"/>
  <c r="S80" i="3" a="1"/>
  <c r="S80" i="3" s="1"/>
  <c r="S81" i="3" a="1"/>
  <c r="S81" i="3" s="1"/>
  <c r="S82" i="3" a="1"/>
  <c r="S82" i="3"/>
  <c r="S83" i="3" a="1"/>
  <c r="S83" i="3" s="1"/>
  <c r="S84" i="3" a="1"/>
  <c r="S84" i="3"/>
  <c r="S85" i="3" a="1"/>
  <c r="S85" i="3" s="1"/>
  <c r="S86" i="3" a="1"/>
  <c r="S86" i="3"/>
  <c r="S87" i="3" a="1"/>
  <c r="S87" i="3" s="1"/>
  <c r="S88" i="3" a="1"/>
  <c r="S88" i="3" s="1"/>
  <c r="S89" i="3" a="1"/>
  <c r="S89" i="3" s="1"/>
  <c r="S90" i="3" a="1"/>
  <c r="S90" i="3" s="1"/>
  <c r="S91" i="3" a="1"/>
  <c r="S91" i="3" s="1"/>
  <c r="S92" i="3" a="1"/>
  <c r="S92" i="3"/>
  <c r="S93" i="3" a="1"/>
  <c r="S93" i="3" s="1"/>
  <c r="S94" i="3" a="1"/>
  <c r="S94" i="3"/>
  <c r="S95" i="3" a="1"/>
  <c r="S95" i="3" s="1"/>
  <c r="S96" i="3" a="1"/>
  <c r="S96" i="3" s="1"/>
  <c r="S97" i="3" a="1"/>
  <c r="S97" i="3" s="1"/>
  <c r="S98" i="3" a="1"/>
  <c r="S98" i="3" s="1"/>
  <c r="S99" i="3" a="1"/>
  <c r="S99" i="3" s="1"/>
  <c r="S100" i="3" a="1"/>
  <c r="S100" i="3"/>
  <c r="S101" i="3" a="1"/>
  <c r="S101" i="3" s="1"/>
  <c r="S102" i="3" a="1"/>
  <c r="S102" i="3"/>
  <c r="S103" i="3" a="1"/>
  <c r="S103" i="3" s="1"/>
  <c r="S104" i="3" a="1"/>
  <c r="S104" i="3" s="1"/>
  <c r="S105" i="3" a="1"/>
  <c r="S105" i="3" s="1"/>
  <c r="S106" i="3" a="1"/>
  <c r="S106" i="3"/>
  <c r="S107" i="3" a="1"/>
  <c r="S107" i="3" s="1"/>
  <c r="S108" i="3" a="1"/>
  <c r="S108" i="3"/>
  <c r="S109" i="3" a="1"/>
  <c r="S109" i="3" s="1"/>
  <c r="S110" i="3" a="1"/>
  <c r="S110" i="3"/>
  <c r="S111" i="3" a="1"/>
  <c r="S111" i="3" s="1"/>
  <c r="S112" i="3" a="1"/>
  <c r="S112" i="3" s="1"/>
  <c r="S113" i="3" a="1"/>
  <c r="S113" i="3" s="1"/>
  <c r="S114" i="3" a="1"/>
  <c r="S114" i="3"/>
  <c r="S115" i="3" a="1"/>
  <c r="S115" i="3" s="1"/>
  <c r="S116" i="3" a="1"/>
  <c r="S116" i="3"/>
  <c r="S117" i="3" a="1"/>
  <c r="S117" i="3" s="1"/>
  <c r="S118" i="3" a="1"/>
  <c r="S118" i="3"/>
  <c r="S119" i="3" a="1"/>
  <c r="S119" i="3" s="1"/>
  <c r="S120" i="3" a="1"/>
  <c r="S120" i="3" s="1"/>
  <c r="S121" i="3" a="1"/>
  <c r="S121" i="3" s="1"/>
  <c r="S122" i="3" a="1"/>
  <c r="S122" i="3" s="1"/>
  <c r="S123" i="3" a="1"/>
  <c r="S123" i="3" s="1"/>
  <c r="S124" i="3" a="1"/>
  <c r="S124" i="3"/>
  <c r="S125" i="3" a="1"/>
  <c r="S125" i="3" s="1"/>
  <c r="S126" i="3" a="1"/>
  <c r="S126" i="3"/>
  <c r="S127" i="3" a="1"/>
  <c r="S127" i="3" s="1"/>
  <c r="S128" i="3" a="1"/>
  <c r="S128" i="3" s="1"/>
  <c r="S129" i="3" a="1"/>
  <c r="S129" i="3" s="1"/>
  <c r="S130" i="3" a="1"/>
  <c r="S130" i="3"/>
  <c r="S131" i="3" a="1"/>
  <c r="S131" i="3" s="1"/>
  <c r="S132" i="3" a="1"/>
  <c r="S132" i="3"/>
  <c r="S133" i="3" a="1"/>
  <c r="S133" i="3" s="1"/>
  <c r="S134" i="3" a="1"/>
  <c r="S134" i="3"/>
  <c r="S135" i="3" a="1"/>
  <c r="S135" i="3" s="1"/>
  <c r="S136" i="3" a="1"/>
  <c r="S136" i="3" s="1"/>
  <c r="S137" i="3" a="1"/>
  <c r="S137" i="3" s="1"/>
  <c r="S138" i="3" a="1"/>
  <c r="S138" i="3"/>
  <c r="S139" i="3" a="1"/>
  <c r="S139" i="3" s="1"/>
  <c r="S140" i="3" a="1"/>
  <c r="S140" i="3"/>
  <c r="S141" i="3" a="1"/>
  <c r="S141" i="3" s="1"/>
  <c r="S142" i="3" a="1"/>
  <c r="S142" i="3"/>
  <c r="S143" i="3" a="1"/>
  <c r="S143" i="3" s="1"/>
  <c r="S144" i="3" a="1"/>
  <c r="S144" i="3" s="1"/>
  <c r="S145" i="3" a="1"/>
  <c r="S145" i="3" s="1"/>
  <c r="S146" i="3" a="1"/>
  <c r="S146" i="3"/>
  <c r="S147" i="3" a="1"/>
  <c r="S147" i="3" s="1"/>
  <c r="S148" i="3" a="1"/>
  <c r="S148" i="3"/>
  <c r="S149" i="3" a="1"/>
  <c r="S149" i="3" s="1"/>
  <c r="S150" i="3" a="1"/>
  <c r="S150" i="3"/>
  <c r="S151" i="3" a="1"/>
  <c r="S151" i="3" s="1"/>
  <c r="S152" i="3" a="1"/>
  <c r="S152" i="3" s="1"/>
  <c r="S153" i="3" a="1"/>
  <c r="S153" i="3" s="1"/>
  <c r="S154" i="3" a="1"/>
  <c r="S154" i="3" s="1"/>
  <c r="S155" i="3" a="1"/>
  <c r="S155" i="3" s="1"/>
  <c r="S156" i="3" a="1"/>
  <c r="S156" i="3"/>
  <c r="S157" i="3" a="1"/>
  <c r="S157" i="3" s="1"/>
  <c r="S158" i="3" a="1"/>
  <c r="S158" i="3" s="1"/>
  <c r="S159" i="3" a="1"/>
  <c r="S159" i="3" s="1"/>
  <c r="S160" i="3" a="1"/>
  <c r="S160" i="3" s="1"/>
  <c r="S161" i="3" a="1"/>
  <c r="S161" i="3" s="1"/>
  <c r="S162" i="3" a="1"/>
  <c r="S162" i="3"/>
  <c r="S163" i="3" a="1"/>
  <c r="S163" i="3" s="1"/>
  <c r="S164" i="3" a="1"/>
  <c r="S164" i="3"/>
  <c r="S165" i="3" a="1"/>
  <c r="S165" i="3" s="1"/>
  <c r="S166" i="3" a="1"/>
  <c r="S166" i="3" s="1"/>
  <c r="S167" i="3" a="1"/>
  <c r="S167" i="3" s="1"/>
  <c r="S168" i="3" a="1"/>
  <c r="S168" i="3" s="1"/>
  <c r="S169" i="3" a="1"/>
  <c r="S169" i="3" s="1"/>
  <c r="S170" i="3" a="1"/>
  <c r="S170" i="3" s="1"/>
  <c r="S171" i="3" a="1"/>
  <c r="S171" i="3" s="1"/>
  <c r="S172" i="3" a="1"/>
  <c r="S172" i="3"/>
  <c r="S173" i="3" a="1"/>
  <c r="S173" i="3" s="1"/>
  <c r="S174" i="3" a="1"/>
  <c r="S174" i="3"/>
  <c r="S175" i="3" a="1"/>
  <c r="S175" i="3" s="1"/>
  <c r="S176" i="3" a="1"/>
  <c r="S176" i="3"/>
  <c r="S177" i="3" a="1"/>
  <c r="S177" i="3" s="1"/>
  <c r="S178" i="3" a="1"/>
  <c r="S178" i="3"/>
  <c r="S179" i="3" a="1"/>
  <c r="S179" i="3" s="1"/>
  <c r="S180" i="3" a="1"/>
  <c r="S180" i="3"/>
  <c r="S181" i="3" a="1"/>
  <c r="S181" i="3" s="1"/>
  <c r="S182" i="3" a="1"/>
  <c r="S182" i="3"/>
  <c r="S183" i="3" a="1"/>
  <c r="S183" i="3" s="1"/>
  <c r="S184" i="3" a="1"/>
  <c r="S184" i="3"/>
  <c r="S185" i="3" a="1"/>
  <c r="S185" i="3" s="1"/>
  <c r="S186" i="3" a="1"/>
  <c r="S186" i="3"/>
  <c r="S187" i="3" a="1"/>
  <c r="S187" i="3" s="1"/>
  <c r="S188" i="3" a="1"/>
  <c r="S188" i="3"/>
  <c r="S189" i="3" a="1"/>
  <c r="S189" i="3" s="1"/>
  <c r="S190" i="3" a="1"/>
  <c r="S190" i="3"/>
  <c r="S191" i="3" a="1"/>
  <c r="S191" i="3" s="1"/>
  <c r="S192" i="3" a="1"/>
  <c r="S192" i="3"/>
  <c r="S193" i="3" a="1"/>
  <c r="S193" i="3" s="1"/>
  <c r="S194" i="3" a="1"/>
  <c r="S194" i="3"/>
  <c r="S195" i="3" a="1"/>
  <c r="S195" i="3" s="1"/>
  <c r="S196" i="3" a="1"/>
  <c r="S196" i="3"/>
  <c r="S197" i="3" a="1"/>
  <c r="S197" i="3" s="1"/>
  <c r="S198" i="3" a="1"/>
  <c r="S198" i="3"/>
  <c r="S199" i="3" a="1"/>
  <c r="S199" i="3" s="1"/>
  <c r="S200" i="3" a="1"/>
  <c r="S200" i="3"/>
  <c r="S201" i="3" a="1"/>
  <c r="S201" i="3" s="1"/>
  <c r="S202" i="3" a="1"/>
  <c r="S202" i="3" s="1"/>
  <c r="S203" i="3" a="1"/>
  <c r="S203" i="3" s="1"/>
  <c r="S204" i="3" a="1"/>
  <c r="S204" i="3" s="1"/>
  <c r="S205" i="3" a="1"/>
  <c r="S205" i="3" s="1"/>
  <c r="S206" i="3" a="1"/>
  <c r="S206" i="3"/>
  <c r="S207" i="3" a="1"/>
  <c r="S207" i="3" s="1"/>
  <c r="S208" i="3" a="1"/>
  <c r="S208" i="3"/>
  <c r="S209" i="3" a="1"/>
  <c r="S209" i="3" s="1"/>
  <c r="S210" i="3" a="1"/>
  <c r="S210" i="3" s="1"/>
  <c r="S211" i="3" a="1"/>
  <c r="S211" i="3" s="1"/>
  <c r="S212" i="3" a="1"/>
  <c r="S212" i="3"/>
  <c r="S213" i="3" a="1"/>
  <c r="S213" i="3" s="1"/>
  <c r="S214" i="3" a="1"/>
  <c r="S214" i="3"/>
  <c r="S215" i="3" a="1"/>
  <c r="S215" i="3" s="1"/>
  <c r="S216" i="3" a="1"/>
  <c r="S216" i="3"/>
  <c r="S217" i="3" a="1"/>
  <c r="S217" i="3" s="1"/>
  <c r="S218" i="3" a="1"/>
  <c r="S218" i="3" s="1"/>
  <c r="S219" i="3" a="1"/>
  <c r="S219" i="3" s="1"/>
  <c r="S220" i="3" a="1"/>
  <c r="S220" i="3"/>
  <c r="S221" i="3" a="1"/>
  <c r="S221" i="3" s="1"/>
  <c r="S222" i="3" a="1"/>
  <c r="S222" i="3"/>
  <c r="S223" i="3" a="1"/>
  <c r="S223" i="3" s="1"/>
  <c r="S224" i="3" a="1"/>
  <c r="S224" i="3"/>
  <c r="S225" i="3" a="1"/>
  <c r="S225" i="3" s="1"/>
  <c r="S226" i="3" a="1"/>
  <c r="S226" i="3" s="1"/>
  <c r="S227" i="3" a="1"/>
  <c r="S227" i="3" s="1"/>
  <c r="S228" i="3" a="1"/>
  <c r="S228" i="3"/>
  <c r="S229" i="3" a="1"/>
  <c r="S229" i="3" s="1"/>
  <c r="S230" i="3" a="1"/>
  <c r="S230" i="3"/>
  <c r="S231" i="3" a="1"/>
  <c r="S231" i="3" s="1"/>
  <c r="S232" i="3" a="1"/>
  <c r="S232" i="3"/>
  <c r="S233" i="3" a="1"/>
  <c r="S233" i="3" s="1"/>
  <c r="S234" i="3" a="1"/>
  <c r="S234" i="3" s="1"/>
  <c r="S235" i="3" a="1"/>
  <c r="S235" i="3" s="1"/>
  <c r="S236" i="3" a="1"/>
  <c r="S236" i="3" s="1"/>
  <c r="S237" i="3" a="1"/>
  <c r="S237" i="3" s="1"/>
  <c r="S238" i="3" a="1"/>
  <c r="S238" i="3"/>
  <c r="S239" i="3" a="1"/>
  <c r="S239" i="3" s="1"/>
  <c r="S240" i="3" a="1"/>
  <c r="S240" i="3"/>
  <c r="S241" i="3" a="1"/>
  <c r="S241" i="3" s="1"/>
  <c r="S242" i="3" a="1"/>
  <c r="S242" i="3" s="1"/>
  <c r="S243" i="3" a="1"/>
  <c r="S243" i="3" s="1"/>
  <c r="S244" i="3" a="1"/>
  <c r="S244" i="3"/>
  <c r="S245" i="3" a="1"/>
  <c r="S245" i="3" s="1"/>
  <c r="S246" i="3" a="1"/>
  <c r="S246" i="3"/>
  <c r="S247" i="3" a="1"/>
  <c r="S247" i="3" s="1"/>
  <c r="S248" i="3" a="1"/>
  <c r="S248" i="3"/>
  <c r="S249" i="3" a="1"/>
  <c r="S249" i="3" s="1"/>
  <c r="S250" i="3" a="1"/>
  <c r="S250" i="3" s="1"/>
  <c r="S251" i="3" a="1"/>
  <c r="S251" i="3" s="1"/>
  <c r="S252" i="3" a="1"/>
  <c r="S252" i="3"/>
  <c r="S253" i="3" a="1"/>
  <c r="S253" i="3" s="1"/>
  <c r="S254" i="3" a="1"/>
  <c r="S254" i="3"/>
  <c r="S255" i="3" a="1"/>
  <c r="S255" i="3" s="1"/>
  <c r="S256" i="3" a="1"/>
  <c r="S256" i="3"/>
  <c r="S257" i="3" a="1"/>
  <c r="S257" i="3" s="1"/>
  <c r="S258" i="3" a="1"/>
  <c r="S258" i="3" s="1"/>
  <c r="S259" i="3" a="1"/>
  <c r="S259" i="3" s="1"/>
  <c r="S260" i="3" a="1"/>
  <c r="S260" i="3" s="1"/>
  <c r="S261" i="3" a="1"/>
  <c r="S261" i="3" s="1"/>
  <c r="S262" i="3" a="1"/>
  <c r="S262" i="3"/>
  <c r="S263" i="3" a="1"/>
  <c r="S263" i="3" s="1"/>
  <c r="S264" i="3" a="1"/>
  <c r="S264" i="3"/>
  <c r="S265" i="3" a="1"/>
  <c r="S265" i="3" s="1"/>
  <c r="S266" i="3" a="1"/>
  <c r="S266" i="3" s="1"/>
  <c r="S267" i="3" a="1"/>
  <c r="S267" i="3" s="1"/>
  <c r="S268" i="3" a="1"/>
  <c r="S268" i="3" s="1"/>
  <c r="S269" i="3" a="1"/>
  <c r="S269" i="3" s="1"/>
  <c r="S270" i="3" a="1"/>
  <c r="S270" i="3"/>
  <c r="S271" i="3" a="1"/>
  <c r="S271" i="3" s="1"/>
  <c r="S272" i="3" a="1"/>
  <c r="S272" i="3"/>
  <c r="S273" i="3" a="1"/>
  <c r="S273" i="3" s="1"/>
  <c r="S274" i="3" a="1"/>
  <c r="S274" i="3" s="1"/>
  <c r="S275" i="3" a="1"/>
  <c r="S275" i="3" s="1"/>
  <c r="S276" i="3" a="1"/>
  <c r="S276" i="3"/>
  <c r="S277" i="3" a="1"/>
  <c r="S277" i="3" s="1"/>
  <c r="S278" i="3" a="1"/>
  <c r="S278" i="3"/>
  <c r="S279" i="3" a="1"/>
  <c r="S279" i="3" s="1"/>
  <c r="S280" i="3" a="1"/>
  <c r="S280" i="3"/>
  <c r="S281" i="3" a="1"/>
  <c r="S281" i="3" s="1"/>
  <c r="S282" i="3" a="1"/>
  <c r="S282" i="3" s="1"/>
  <c r="S283" i="3" a="1"/>
  <c r="S283" i="3" s="1"/>
  <c r="S284" i="3" a="1"/>
  <c r="S284" i="3"/>
  <c r="S285" i="3" a="1"/>
  <c r="S285" i="3" s="1"/>
  <c r="S286" i="3" a="1"/>
  <c r="S286" i="3"/>
  <c r="S287" i="3" a="1"/>
  <c r="S287" i="3" s="1"/>
  <c r="S288" i="3" a="1"/>
  <c r="S288" i="3"/>
  <c r="S289" i="3" a="1"/>
  <c r="S289" i="3" s="1"/>
  <c r="S290" i="3" a="1"/>
  <c r="S290" i="3" s="1"/>
  <c r="S291" i="3" a="1"/>
  <c r="S291" i="3" s="1"/>
  <c r="S292" i="3" a="1"/>
  <c r="S292" i="3"/>
  <c r="S293" i="3" a="1"/>
  <c r="S293" i="3" s="1"/>
  <c r="S294" i="3" a="1"/>
  <c r="S294" i="3"/>
  <c r="S295" i="3" a="1"/>
  <c r="S295" i="3" s="1"/>
  <c r="S296" i="3" a="1"/>
  <c r="S296" i="3"/>
  <c r="S297" i="3" a="1"/>
  <c r="S297" i="3" s="1"/>
  <c r="S298" i="3" a="1"/>
  <c r="S298" i="3" s="1"/>
  <c r="S299" i="3" a="1"/>
  <c r="S299" i="3" s="1"/>
  <c r="S300" i="3" a="1"/>
  <c r="S300" i="3" s="1"/>
  <c r="S301" i="3" a="1"/>
  <c r="S301" i="3"/>
  <c r="S302" i="3" a="1"/>
  <c r="S302" i="3" s="1"/>
  <c r="S303" i="3" a="1"/>
  <c r="S303" i="3"/>
  <c r="S304" i="3" a="1"/>
  <c r="S304" i="3" s="1"/>
  <c r="S305" i="3" a="1"/>
  <c r="S305" i="3"/>
  <c r="S306" i="3" a="1"/>
  <c r="S306" i="3" s="1"/>
  <c r="S307" i="3" a="1"/>
  <c r="S307" i="3"/>
  <c r="S308" i="3" a="1"/>
  <c r="S308" i="3" s="1"/>
  <c r="S309" i="3" a="1"/>
  <c r="S309" i="3"/>
  <c r="S310" i="3" a="1"/>
  <c r="S310" i="3" s="1"/>
  <c r="S311" i="3" a="1"/>
  <c r="S311" i="3" s="1"/>
  <c r="S312" i="3" a="1"/>
  <c r="S312" i="3"/>
  <c r="S313" i="3" a="1"/>
  <c r="S313" i="3" s="1"/>
  <c r="S314" i="3" a="1"/>
  <c r="S314" i="3"/>
  <c r="S315" i="3" a="1"/>
  <c r="S315" i="3" s="1"/>
  <c r="S316" i="3" a="1"/>
  <c r="S316" i="3"/>
  <c r="S317" i="3" a="1"/>
  <c r="S317" i="3" s="1"/>
  <c r="S318" i="3" a="1"/>
  <c r="S318" i="3" s="1"/>
  <c r="S319" i="3" a="1"/>
  <c r="S319" i="3" s="1"/>
  <c r="S320" i="3" a="1"/>
  <c r="S320" i="3"/>
  <c r="S321" i="3" a="1"/>
  <c r="S321" i="3" s="1"/>
  <c r="S322" i="3" a="1"/>
  <c r="S322" i="3"/>
  <c r="S323" i="3" a="1"/>
  <c r="S323" i="3" s="1"/>
  <c r="S324" i="3" a="1"/>
  <c r="S324" i="3" s="1"/>
  <c r="S325" i="3" a="1"/>
  <c r="S325" i="3" s="1"/>
  <c r="S326" i="3" a="1"/>
  <c r="S326" i="3" s="1"/>
  <c r="S327" i="3" a="1"/>
  <c r="S327" i="3" s="1"/>
  <c r="S328" i="3" a="1"/>
  <c r="S328" i="3"/>
  <c r="S329" i="3" a="1"/>
  <c r="S329" i="3" s="1"/>
  <c r="S330" i="3" a="1"/>
  <c r="S330" i="3"/>
  <c r="S331" i="3" a="1"/>
  <c r="S331" i="3" s="1"/>
  <c r="S332" i="3" a="1"/>
  <c r="S332" i="3" s="1"/>
  <c r="S333" i="3" a="1"/>
  <c r="S333" i="3" s="1"/>
  <c r="S334" i="3" a="1"/>
  <c r="S334" i="3" s="1"/>
  <c r="S335" i="3" a="1"/>
  <c r="S335" i="3" s="1"/>
  <c r="S336" i="3" a="1"/>
  <c r="S336" i="3"/>
  <c r="S337" i="3" a="1"/>
  <c r="S337" i="3" s="1"/>
  <c r="S338" i="3" a="1"/>
  <c r="S338" i="3"/>
  <c r="S339" i="3" a="1"/>
  <c r="S339" i="3" s="1"/>
  <c r="S340" i="3" a="1"/>
  <c r="S340" i="3" s="1"/>
  <c r="S341" i="3" a="1"/>
  <c r="S341" i="3" s="1"/>
  <c r="S342" i="3" a="1"/>
  <c r="S342" i="3" s="1"/>
  <c r="S343" i="3" a="1"/>
  <c r="S343" i="3" s="1"/>
  <c r="S344" i="3" a="1"/>
  <c r="S344" i="3"/>
  <c r="S345" i="3" a="1"/>
  <c r="S345" i="3" s="1"/>
  <c r="S346" i="3" a="1"/>
  <c r="S346" i="3"/>
  <c r="S347" i="3" a="1"/>
  <c r="S347" i="3" s="1"/>
  <c r="S348" i="3" a="1"/>
  <c r="S348" i="3" s="1"/>
  <c r="S349" i="3" a="1"/>
  <c r="S349" i="3" s="1"/>
  <c r="S350" i="3" a="1"/>
  <c r="S350" i="3" s="1"/>
  <c r="S351" i="3" a="1"/>
  <c r="S351" i="3" s="1"/>
  <c r="S352" i="3" a="1"/>
  <c r="S352" i="3"/>
  <c r="S353" i="3" a="1"/>
  <c r="S353" i="3" s="1"/>
  <c r="S354" i="3" a="1"/>
  <c r="S354" i="3"/>
  <c r="S355" i="3" a="1"/>
  <c r="S355" i="3" s="1"/>
  <c r="S356" i="3" a="1"/>
  <c r="S356" i="3" s="1"/>
  <c r="S357" i="3" a="1"/>
  <c r="S357" i="3" s="1"/>
  <c r="S358" i="3" a="1"/>
  <c r="S358" i="3" s="1"/>
  <c r="S359" i="3" a="1"/>
  <c r="S359" i="3" s="1"/>
  <c r="S360" i="3" a="1"/>
  <c r="S360" i="3"/>
  <c r="S361" i="3" a="1"/>
  <c r="S361" i="3" s="1"/>
  <c r="S362" i="3" a="1"/>
  <c r="S362" i="3"/>
  <c r="S363" i="3" a="1"/>
  <c r="S363" i="3" s="1"/>
  <c r="S364" i="3" a="1"/>
  <c r="S364" i="3" s="1"/>
  <c r="S365" i="3" a="1"/>
  <c r="S365" i="3" s="1"/>
  <c r="S366" i="3" a="1"/>
  <c r="S366" i="3" s="1"/>
  <c r="S367" i="3" a="1"/>
  <c r="S367" i="3" s="1"/>
  <c r="S368" i="3" a="1"/>
  <c r="S368" i="3"/>
  <c r="S369" i="3" a="1"/>
  <c r="S369" i="3" s="1"/>
  <c r="S370" i="3" a="1"/>
  <c r="S370" i="3"/>
  <c r="S371" i="3" a="1"/>
  <c r="S371" i="3" s="1"/>
  <c r="S372" i="3" a="1"/>
  <c r="S372" i="3" s="1"/>
  <c r="S373" i="3" a="1"/>
  <c r="S373" i="3" s="1"/>
  <c r="S374" i="3" a="1"/>
  <c r="S374" i="3" s="1"/>
  <c r="S375" i="3" a="1"/>
  <c r="S375" i="3" s="1"/>
  <c r="S376" i="3" a="1"/>
  <c r="S376" i="3"/>
  <c r="S377" i="3" a="1"/>
  <c r="S377" i="3" s="1"/>
  <c r="S378" i="3" a="1"/>
  <c r="S378" i="3"/>
  <c r="S379" i="3" a="1"/>
  <c r="S379" i="3" s="1"/>
  <c r="S380" i="3" a="1"/>
  <c r="S380" i="3"/>
  <c r="S381" i="3" a="1"/>
  <c r="S381" i="3" s="1"/>
  <c r="S382" i="3" a="1"/>
  <c r="S382" i="3" s="1"/>
  <c r="S383" i="3" a="1"/>
  <c r="S383" i="3" s="1"/>
  <c r="S384" i="3" a="1"/>
  <c r="S384" i="3"/>
  <c r="S385" i="3" a="1"/>
  <c r="S385" i="3" s="1"/>
  <c r="S386" i="3" a="1"/>
  <c r="S386" i="3"/>
  <c r="S387" i="3" a="1"/>
  <c r="S387" i="3" s="1"/>
  <c r="S388" i="3" a="1"/>
  <c r="S388" i="3"/>
  <c r="S389" i="3" a="1"/>
  <c r="S389" i="3" s="1"/>
  <c r="S390" i="3" a="1"/>
  <c r="S390" i="3" s="1"/>
  <c r="S391" i="3" a="1"/>
  <c r="S391" i="3" s="1"/>
  <c r="S392" i="3" a="1"/>
  <c r="S392" i="3"/>
  <c r="S393" i="3" a="1"/>
  <c r="S393" i="3" s="1"/>
  <c r="S394" i="3" a="1"/>
  <c r="S394" i="3"/>
  <c r="S395" i="3" a="1"/>
  <c r="S395" i="3" s="1"/>
  <c r="S396" i="3" a="1"/>
  <c r="S396" i="3"/>
  <c r="S397" i="3" a="1"/>
  <c r="S397" i="3" s="1"/>
  <c r="S398" i="3" a="1"/>
  <c r="S398" i="3" s="1"/>
  <c r="S399" i="3" a="1"/>
  <c r="S399" i="3" s="1"/>
  <c r="S400" i="3" a="1"/>
  <c r="S400" i="3"/>
  <c r="S401" i="3" a="1"/>
  <c r="S401" i="3" s="1"/>
  <c r="S402" i="3" a="1"/>
  <c r="S402" i="3"/>
  <c r="S403" i="3" a="1"/>
  <c r="S403" i="3" s="1"/>
  <c r="S404" i="3" a="1"/>
  <c r="S404" i="3"/>
  <c r="S405" i="3" a="1"/>
  <c r="S405" i="3" s="1"/>
  <c r="S406" i="3" a="1"/>
  <c r="S406" i="3" s="1"/>
  <c r="S407" i="3" a="1"/>
  <c r="S407" i="3" s="1"/>
  <c r="S408" i="3" a="1"/>
  <c r="S408" i="3"/>
  <c r="S409" i="3" a="1"/>
  <c r="S409" i="3" s="1"/>
  <c r="S410" i="3" a="1"/>
  <c r="S410" i="3"/>
  <c r="S411" i="3" a="1"/>
  <c r="S411" i="3" s="1"/>
  <c r="S412" i="3" a="1"/>
  <c r="S412" i="3"/>
  <c r="S413" i="3" a="1"/>
  <c r="S413" i="3" s="1"/>
  <c r="S414" i="3" a="1"/>
  <c r="S414" i="3" s="1"/>
  <c r="S415" i="3" a="1"/>
  <c r="S415" i="3" s="1"/>
  <c r="S416" i="3" a="1"/>
  <c r="S416" i="3"/>
  <c r="S417" i="3" a="1"/>
  <c r="S417" i="3" s="1"/>
  <c r="S418" i="3" a="1"/>
  <c r="S418" i="3"/>
  <c r="S419" i="3" a="1"/>
  <c r="S419" i="3" s="1"/>
  <c r="S420" i="3" a="1"/>
  <c r="S420" i="3"/>
  <c r="S421" i="3" a="1"/>
  <c r="S421" i="3" s="1"/>
  <c r="S422" i="3" a="1"/>
  <c r="S422" i="3" s="1"/>
  <c r="S423" i="3" a="1"/>
  <c r="S423" i="3" s="1"/>
  <c r="S424" i="3" a="1"/>
  <c r="S424" i="3"/>
  <c r="S425" i="3" a="1"/>
  <c r="S425" i="3" s="1"/>
  <c r="S426" i="3" a="1"/>
  <c r="S426" i="3"/>
  <c r="S427" i="3" a="1"/>
  <c r="S427" i="3" s="1"/>
  <c r="S428" i="3" a="1"/>
  <c r="S428" i="3"/>
  <c r="S429" i="3" a="1"/>
  <c r="S429" i="3" s="1"/>
  <c r="S430" i="3" a="1"/>
  <c r="S430" i="3" s="1"/>
  <c r="S431" i="3" a="1"/>
  <c r="S431" i="3" s="1"/>
  <c r="S432" i="3" a="1"/>
  <c r="S432" i="3"/>
  <c r="S433" i="3" a="1"/>
  <c r="S433" i="3" s="1"/>
  <c r="S434" i="3" a="1"/>
  <c r="S434" i="3"/>
  <c r="S435" i="3" a="1"/>
  <c r="S435" i="3" s="1"/>
  <c r="S436" i="3" a="1"/>
  <c r="S436" i="3"/>
  <c r="S437" i="3" a="1"/>
  <c r="S437" i="3" s="1"/>
  <c r="S438" i="3" a="1"/>
  <c r="S438" i="3" s="1"/>
  <c r="S439" i="3" a="1"/>
  <c r="S439" i="3" s="1"/>
  <c r="S440" i="3" a="1"/>
  <c r="S440" i="3"/>
  <c r="S441" i="3" a="1"/>
  <c r="S441" i="3" s="1"/>
  <c r="S442" i="3" a="1"/>
  <c r="S442" i="3"/>
  <c r="S443" i="3" a="1"/>
  <c r="S443" i="3" s="1"/>
  <c r="S444" i="3" a="1"/>
  <c r="S444" i="3"/>
  <c r="S445" i="3" a="1"/>
  <c r="S445" i="3" s="1"/>
  <c r="S446" i="3" a="1"/>
  <c r="S446" i="3" s="1"/>
  <c r="S447" i="3" a="1"/>
  <c r="S447" i="3" s="1"/>
  <c r="S448" i="3" a="1"/>
  <c r="S448" i="3" s="1"/>
  <c r="S449" i="3" a="1"/>
  <c r="S449" i="3" s="1"/>
  <c r="S450" i="3" a="1"/>
  <c r="S450" i="3"/>
  <c r="S451" i="3" a="1"/>
  <c r="S451" i="3" s="1"/>
  <c r="S452" i="3" a="1"/>
  <c r="S452" i="3"/>
  <c r="S453" i="3" a="1"/>
  <c r="S453" i="3" s="1"/>
  <c r="S454" i="3" a="1"/>
  <c r="S454" i="3" s="1"/>
  <c r="S455" i="3" a="1"/>
  <c r="S455" i="3" s="1"/>
  <c r="S456" i="3" a="1"/>
  <c r="S456" i="3"/>
  <c r="S457" i="3" a="1"/>
  <c r="S457" i="3" s="1"/>
  <c r="S458" i="3" a="1"/>
  <c r="S458" i="3"/>
  <c r="S459" i="3" a="1"/>
  <c r="S459" i="3" s="1"/>
  <c r="S460" i="3" a="1"/>
  <c r="S460" i="3"/>
  <c r="S461" i="3" a="1"/>
  <c r="S461" i="3" s="1"/>
  <c r="S462" i="3" a="1"/>
  <c r="S462" i="3" s="1"/>
  <c r="S463" i="3" a="1"/>
  <c r="S463" i="3" s="1"/>
  <c r="S464" i="3" a="1"/>
  <c r="S464" i="3"/>
  <c r="S465" i="3" a="1"/>
  <c r="S465" i="3" s="1"/>
  <c r="S466" i="3" a="1"/>
  <c r="S466" i="3"/>
  <c r="S467" i="3" a="1"/>
  <c r="S467" i="3" s="1"/>
  <c r="S468" i="3" a="1"/>
  <c r="S468" i="3"/>
  <c r="S469" i="3" a="1"/>
  <c r="S469" i="3" s="1"/>
  <c r="S470" i="3" a="1"/>
  <c r="S470" i="3" s="1"/>
  <c r="S471" i="3" a="1"/>
  <c r="S471" i="3" s="1"/>
  <c r="S472" i="3" a="1"/>
  <c r="S472" i="3"/>
  <c r="S473" i="3" a="1"/>
  <c r="S473" i="3" s="1"/>
  <c r="S474" i="3" a="1"/>
  <c r="S474" i="3"/>
  <c r="S475" i="3" a="1"/>
  <c r="S475" i="3" s="1"/>
  <c r="S476" i="3" a="1"/>
  <c r="S476" i="3"/>
  <c r="S477" i="3" a="1"/>
  <c r="S477" i="3" s="1"/>
  <c r="S478" i="3" a="1"/>
  <c r="S478" i="3" s="1"/>
  <c r="S479" i="3" a="1"/>
  <c r="S479" i="3" s="1"/>
  <c r="S480" i="3" a="1"/>
  <c r="S480" i="3" s="1"/>
  <c r="S481" i="3" a="1"/>
  <c r="S481" i="3" s="1"/>
  <c r="S482" i="3" a="1"/>
  <c r="S482" i="3"/>
  <c r="S483" i="3" a="1"/>
  <c r="S483" i="3" s="1"/>
  <c r="S484" i="3" a="1"/>
  <c r="S484" i="3"/>
  <c r="S485" i="3" a="1"/>
  <c r="S485" i="3" s="1"/>
  <c r="S486" i="3" a="1"/>
  <c r="S486" i="3" s="1"/>
  <c r="S487" i="3" a="1"/>
  <c r="S487" i="3" s="1"/>
  <c r="S488" i="3" a="1"/>
  <c r="S488" i="3"/>
  <c r="S489" i="3" a="1"/>
  <c r="S489" i="3" s="1"/>
  <c r="S490" i="3" a="1"/>
  <c r="S490" i="3"/>
  <c r="S491" i="3" a="1"/>
  <c r="S491" i="3" s="1"/>
  <c r="S492" i="3" a="1"/>
  <c r="S492" i="3"/>
  <c r="S493" i="3" a="1"/>
  <c r="S493" i="3" s="1"/>
  <c r="S494" i="3" a="1"/>
  <c r="S494" i="3" s="1"/>
  <c r="S495" i="3" a="1"/>
  <c r="S495" i="3" s="1"/>
  <c r="S496" i="3" a="1"/>
  <c r="S496" i="3"/>
  <c r="S497" i="3" a="1"/>
  <c r="S497" i="3" s="1"/>
  <c r="S498" i="3" a="1"/>
  <c r="S498" i="3"/>
  <c r="S499" i="3" a="1"/>
  <c r="S499" i="3" s="1"/>
  <c r="S500" i="3" a="1"/>
  <c r="S500" i="3"/>
  <c r="S501" i="3" a="1"/>
  <c r="S501" i="3" s="1"/>
  <c r="S502" i="3" a="1"/>
  <c r="S502" i="3" s="1"/>
  <c r="S503" i="3" a="1"/>
  <c r="S503" i="3" s="1"/>
  <c r="S504" i="3" a="1"/>
  <c r="S504" i="3"/>
  <c r="S505" i="3" a="1"/>
  <c r="S505" i="3" s="1"/>
  <c r="S506" i="3" a="1"/>
  <c r="S506" i="3"/>
  <c r="S507" i="3" a="1"/>
  <c r="S507" i="3" s="1"/>
  <c r="S508" i="3" a="1"/>
  <c r="S508" i="3"/>
  <c r="S509" i="3" a="1"/>
  <c r="S509" i="3" s="1"/>
  <c r="S510" i="3" a="1"/>
  <c r="S510" i="3" s="1"/>
  <c r="S511" i="3" a="1"/>
  <c r="S511" i="3" s="1"/>
  <c r="S512" i="3" a="1"/>
  <c r="S512" i="3" s="1"/>
  <c r="S513" i="3" a="1"/>
  <c r="S513" i="3" s="1"/>
  <c r="S514" i="3" a="1"/>
  <c r="S514" i="3"/>
  <c r="S515" i="3" a="1"/>
  <c r="S515" i="3" s="1"/>
  <c r="S516" i="3" a="1"/>
  <c r="S516" i="3"/>
  <c r="S517" i="3" a="1"/>
  <c r="S517" i="3" s="1"/>
  <c r="S518" i="3" a="1"/>
  <c r="S518" i="3" s="1"/>
  <c r="S519" i="3" a="1"/>
  <c r="S519" i="3" s="1"/>
  <c r="S520" i="3" a="1"/>
  <c r="S520" i="3"/>
  <c r="S521" i="3" a="1"/>
  <c r="S521" i="3" s="1"/>
  <c r="S522" i="3" a="1"/>
  <c r="S522" i="3"/>
  <c r="S523" i="3" a="1"/>
  <c r="S523" i="3" s="1"/>
  <c r="S524" i="3" a="1"/>
  <c r="S524" i="3"/>
  <c r="S525" i="3" a="1"/>
  <c r="S525" i="3" s="1"/>
  <c r="S526" i="3" a="1"/>
  <c r="S526" i="3" s="1"/>
  <c r="S527" i="3" a="1"/>
  <c r="S527" i="3" s="1"/>
  <c r="S528" i="3" a="1"/>
  <c r="S528" i="3"/>
  <c r="S529" i="3" a="1"/>
  <c r="S529" i="3" s="1"/>
  <c r="S530" i="3" a="1"/>
  <c r="S530" i="3"/>
  <c r="S531" i="3" a="1"/>
  <c r="S531" i="3" s="1"/>
  <c r="S532" i="3" a="1"/>
  <c r="S532" i="3"/>
  <c r="S533" i="3" a="1"/>
  <c r="S533" i="3" s="1"/>
  <c r="S534" i="3" a="1"/>
  <c r="S534" i="3" s="1"/>
  <c r="S535" i="3" a="1"/>
  <c r="S535" i="3" s="1"/>
  <c r="S536" i="3" a="1"/>
  <c r="S536" i="3"/>
  <c r="S537" i="3" a="1"/>
  <c r="S537" i="3" s="1"/>
  <c r="S538" i="3" a="1"/>
  <c r="S538" i="3"/>
  <c r="S539" i="3" a="1"/>
  <c r="S539" i="3" s="1"/>
  <c r="S540" i="3" a="1"/>
  <c r="S540" i="3"/>
  <c r="S541" i="3" a="1"/>
  <c r="S541" i="3" s="1"/>
  <c r="S542" i="3" a="1"/>
  <c r="S542" i="3" s="1"/>
  <c r="S543" i="3" a="1"/>
  <c r="S543" i="3" s="1"/>
  <c r="S544" i="3" a="1"/>
  <c r="S544" i="3" s="1"/>
  <c r="S545" i="3" a="1"/>
  <c r="S545" i="3" s="1"/>
  <c r="S546" i="3" a="1"/>
  <c r="S546" i="3"/>
  <c r="S547" i="3" a="1"/>
  <c r="S547" i="3" s="1"/>
  <c r="S548" i="3" a="1"/>
  <c r="S548" i="3"/>
  <c r="S549" i="3" a="1"/>
  <c r="S549" i="3" s="1"/>
  <c r="S550" i="3" a="1"/>
  <c r="S550" i="3" s="1"/>
  <c r="S551" i="3" a="1"/>
  <c r="S551" i="3" s="1"/>
  <c r="S552" i="3" a="1"/>
  <c r="S552" i="3"/>
  <c r="S553" i="3" a="1"/>
  <c r="S553" i="3" s="1"/>
  <c r="S554" i="3" a="1"/>
  <c r="S554" i="3"/>
  <c r="S555" i="3" a="1"/>
  <c r="S555" i="3" s="1"/>
  <c r="S556" i="3" a="1"/>
  <c r="S556" i="3"/>
  <c r="S557" i="3" a="1"/>
  <c r="S557" i="3" s="1"/>
  <c r="S558" i="3" a="1"/>
  <c r="S558" i="3" s="1"/>
  <c r="S559" i="3" a="1"/>
  <c r="S559" i="3" s="1"/>
  <c r="S560" i="3" a="1"/>
  <c r="S560" i="3"/>
  <c r="S561" i="3" a="1"/>
  <c r="S561" i="3" s="1"/>
  <c r="S562" i="3" a="1"/>
  <c r="S562" i="3"/>
  <c r="S563" i="3" a="1"/>
  <c r="S563" i="3" s="1"/>
  <c r="S564" i="3" a="1"/>
  <c r="S564" i="3"/>
  <c r="S565" i="3" a="1"/>
  <c r="S565" i="3" s="1"/>
  <c r="S566" i="3" a="1"/>
  <c r="S566" i="3" s="1"/>
  <c r="S567" i="3" a="1"/>
  <c r="S567" i="3" s="1"/>
  <c r="S568" i="3" a="1"/>
  <c r="S568" i="3"/>
  <c r="S569" i="3" a="1"/>
  <c r="S569" i="3" s="1"/>
  <c r="S570" i="3" a="1"/>
  <c r="S570" i="3"/>
  <c r="S571" i="3" a="1"/>
  <c r="S571" i="3" s="1"/>
  <c r="S572" i="3" a="1"/>
  <c r="S572" i="3"/>
  <c r="S573" i="3" a="1"/>
  <c r="S573" i="3" s="1"/>
  <c r="S574" i="3" a="1"/>
  <c r="S574" i="3" s="1"/>
  <c r="S575" i="3" a="1"/>
  <c r="S575" i="3" s="1"/>
  <c r="S576" i="3" a="1"/>
  <c r="S576" i="3" s="1"/>
  <c r="S577" i="3" a="1"/>
  <c r="S577" i="3" s="1"/>
  <c r="S578" i="3" a="1"/>
  <c r="S578" i="3"/>
  <c r="S579" i="3" a="1"/>
  <c r="S579" i="3" s="1"/>
  <c r="S580" i="3" a="1"/>
  <c r="S580" i="3"/>
  <c r="S581" i="3" a="1"/>
  <c r="S581" i="3" s="1"/>
  <c r="S582" i="3" a="1"/>
  <c r="S582" i="3" s="1"/>
  <c r="S583" i="3" a="1"/>
  <c r="S583" i="3" s="1"/>
  <c r="S584" i="3" a="1"/>
  <c r="S584" i="3"/>
  <c r="S585" i="3" a="1"/>
  <c r="S585" i="3" s="1"/>
  <c r="S586" i="3" a="1"/>
  <c r="S586" i="3"/>
  <c r="S587" i="3" a="1"/>
  <c r="S587" i="3" s="1"/>
  <c r="S588" i="3" a="1"/>
  <c r="S588" i="3"/>
  <c r="S589" i="3" a="1"/>
  <c r="S589" i="3" s="1"/>
  <c r="S590" i="3" a="1"/>
  <c r="S590" i="3" s="1"/>
  <c r="S591" i="3" a="1"/>
  <c r="S591" i="3" s="1"/>
  <c r="S592" i="3" a="1"/>
  <c r="S592" i="3"/>
  <c r="S593" i="3" a="1"/>
  <c r="S593" i="3" s="1"/>
  <c r="S594" i="3" a="1"/>
  <c r="S594" i="3"/>
  <c r="S595" i="3" a="1"/>
  <c r="S595" i="3" s="1"/>
  <c r="S596" i="3" a="1"/>
  <c r="S596" i="3"/>
  <c r="S597" i="3" a="1"/>
  <c r="S597" i="3" s="1"/>
  <c r="S598" i="3" a="1"/>
  <c r="S598" i="3" s="1"/>
  <c r="S599" i="3" a="1"/>
  <c r="S599" i="3" s="1"/>
  <c r="S600" i="3" a="1"/>
  <c r="S600" i="3"/>
  <c r="S601" i="3" a="1"/>
  <c r="S601" i="3" s="1"/>
  <c r="S602" i="3" a="1"/>
  <c r="S602" i="3" s="1"/>
  <c r="S603" i="3" a="1"/>
  <c r="S603" i="3" s="1"/>
  <c r="S604" i="3" a="1"/>
  <c r="S604" i="3"/>
  <c r="S605" i="3" a="1"/>
  <c r="S605" i="3" s="1"/>
  <c r="S606" i="3" a="1"/>
  <c r="S606" i="3" s="1"/>
  <c r="S607" i="3" a="1"/>
  <c r="S607" i="3" s="1"/>
  <c r="S608" i="3" a="1"/>
  <c r="S608" i="3" s="1"/>
  <c r="S609" i="3" a="1"/>
  <c r="S609" i="3" s="1"/>
  <c r="S610" i="3" a="1"/>
  <c r="S610" i="3"/>
  <c r="S611" i="3" a="1"/>
  <c r="S611" i="3" s="1"/>
  <c r="S612" i="3" a="1"/>
  <c r="S612" i="3"/>
  <c r="S613" i="3" a="1"/>
  <c r="S613" i="3" s="1"/>
  <c r="S614" i="3" a="1"/>
  <c r="S614" i="3" s="1"/>
  <c r="S615" i="3" a="1"/>
  <c r="S615" i="3" s="1"/>
  <c r="S616" i="3" a="1"/>
  <c r="S616" i="3"/>
  <c r="S617" i="3" a="1"/>
  <c r="S617" i="3" s="1"/>
  <c r="S618" i="3" a="1"/>
  <c r="S618" i="3"/>
  <c r="S619" i="3" a="1"/>
  <c r="S619" i="3" s="1"/>
  <c r="S620" i="3" a="1"/>
  <c r="S620" i="3"/>
  <c r="S621" i="3" a="1"/>
  <c r="S621" i="3" s="1"/>
  <c r="S622" i="3" a="1"/>
  <c r="S622" i="3" s="1"/>
  <c r="S623" i="3" a="1"/>
  <c r="S623" i="3" s="1"/>
  <c r="S624" i="3" a="1"/>
  <c r="S624" i="3"/>
  <c r="S625" i="3" a="1"/>
  <c r="S625" i="3" s="1"/>
  <c r="S626" i="3" a="1"/>
  <c r="S626" i="3"/>
  <c r="S627" i="3" a="1"/>
  <c r="S627" i="3" s="1"/>
  <c r="S628" i="3" a="1"/>
  <c r="S628" i="3"/>
  <c r="S629" i="3" a="1"/>
  <c r="S629" i="3" s="1"/>
  <c r="S630" i="3" a="1"/>
  <c r="S630" i="3" s="1"/>
  <c r="S631" i="3" a="1"/>
  <c r="S631" i="3" s="1"/>
  <c r="S632" i="3" a="1"/>
  <c r="S632" i="3"/>
  <c r="S633" i="3" a="1"/>
  <c r="S633" i="3" s="1"/>
  <c r="S634" i="3" a="1"/>
  <c r="S634" i="3" s="1"/>
  <c r="S635" i="3" a="1"/>
  <c r="S635" i="3" s="1"/>
  <c r="S636" i="3" a="1"/>
  <c r="S636" i="3"/>
  <c r="S637" i="3" a="1"/>
  <c r="S637" i="3" s="1"/>
  <c r="S638" i="3" a="1"/>
  <c r="S638" i="3" s="1"/>
  <c r="S639" i="3" a="1"/>
  <c r="S639" i="3" s="1"/>
  <c r="S640" i="3" a="1"/>
  <c r="S640" i="3" s="1"/>
  <c r="S641" i="3" a="1"/>
  <c r="S641" i="3" s="1"/>
  <c r="S642" i="3" a="1"/>
  <c r="S642" i="3"/>
  <c r="S643" i="3" a="1"/>
  <c r="S643" i="3" s="1"/>
  <c r="S644" i="3" a="1"/>
  <c r="S644" i="3"/>
  <c r="S645" i="3" a="1"/>
  <c r="S645" i="3" s="1"/>
  <c r="S646" i="3" a="1"/>
  <c r="S646" i="3" s="1"/>
  <c r="S647" i="3" a="1"/>
  <c r="S647" i="3" s="1"/>
  <c r="S648" i="3" a="1"/>
  <c r="S648" i="3"/>
  <c r="S649" i="3" a="1"/>
  <c r="S649" i="3" s="1"/>
  <c r="S650" i="3" a="1"/>
  <c r="S650" i="3"/>
  <c r="S651" i="3" a="1"/>
  <c r="S651" i="3" s="1"/>
  <c r="S652" i="3" a="1"/>
  <c r="S652" i="3"/>
  <c r="S653" i="3" a="1"/>
  <c r="S653" i="3" s="1"/>
  <c r="S654" i="3" a="1"/>
  <c r="S654" i="3" s="1"/>
  <c r="S655" i="3" a="1"/>
  <c r="S655" i="3" s="1"/>
  <c r="S656" i="3" a="1"/>
  <c r="S656" i="3"/>
  <c r="S657" i="3" a="1"/>
  <c r="S657" i="3" s="1"/>
  <c r="S658" i="3" a="1"/>
  <c r="S658" i="3"/>
  <c r="S659" i="3" a="1"/>
  <c r="S659" i="3" s="1"/>
  <c r="S660" i="3" a="1"/>
  <c r="S660" i="3"/>
  <c r="S661" i="3" a="1"/>
  <c r="S661" i="3" s="1"/>
  <c r="S662" i="3" a="1"/>
  <c r="S662" i="3" s="1"/>
  <c r="S663" i="3" a="1"/>
  <c r="S663" i="3" s="1"/>
  <c r="S664" i="3" a="1"/>
  <c r="S664" i="3"/>
  <c r="S665" i="3" a="1"/>
  <c r="S665" i="3" s="1"/>
  <c r="S666" i="3" a="1"/>
  <c r="S666" i="3"/>
  <c r="S667" i="3" a="1"/>
  <c r="S667" i="3" s="1"/>
  <c r="S668" i="3" a="1"/>
  <c r="S668" i="3"/>
  <c r="S669" i="3" a="1"/>
  <c r="S669" i="3" s="1"/>
  <c r="S670" i="3" a="1"/>
  <c r="S670" i="3" s="1"/>
  <c r="S671" i="3" a="1"/>
  <c r="S671" i="3" s="1"/>
  <c r="S672" i="3" a="1"/>
  <c r="S672" i="3"/>
  <c r="S673" i="3" a="1"/>
  <c r="S673" i="3" s="1"/>
  <c r="S674" i="3" a="1"/>
  <c r="S674" i="3"/>
  <c r="S675" i="3" a="1"/>
  <c r="S675" i="3" s="1"/>
  <c r="S676" i="3" a="1"/>
  <c r="S676" i="3"/>
  <c r="S677" i="3" a="1"/>
  <c r="S677" i="3" s="1"/>
  <c r="S678" i="3" a="1"/>
  <c r="S678" i="3" s="1"/>
  <c r="S679" i="3" a="1"/>
  <c r="S679" i="3" s="1"/>
  <c r="S680" i="3" a="1"/>
  <c r="S680" i="3"/>
  <c r="S681" i="3" a="1"/>
  <c r="S681" i="3" s="1"/>
  <c r="S682" i="3" a="1"/>
  <c r="S682" i="3"/>
  <c r="S683" i="3" a="1"/>
  <c r="S683" i="3" s="1"/>
  <c r="S684" i="3" a="1"/>
  <c r="S684" i="3"/>
  <c r="S685" i="3" a="1"/>
  <c r="S685" i="3" s="1"/>
  <c r="S686" i="3" a="1"/>
  <c r="S686" i="3" s="1"/>
  <c r="S687" i="3" a="1"/>
  <c r="S687" i="3" s="1"/>
  <c r="S688" i="3" a="1"/>
  <c r="S688" i="3"/>
  <c r="S689" i="3" a="1"/>
  <c r="S689" i="3" s="1"/>
  <c r="S690" i="3" a="1"/>
  <c r="S690" i="3"/>
  <c r="S691" i="3" a="1"/>
  <c r="S691" i="3" s="1"/>
  <c r="S692" i="3" a="1"/>
  <c r="S692" i="3"/>
  <c r="S693" i="3" a="1"/>
  <c r="S693" i="3" s="1"/>
  <c r="S694" i="3" a="1"/>
  <c r="S694" i="3" s="1"/>
  <c r="S695" i="3" a="1"/>
  <c r="S695" i="3" s="1"/>
  <c r="S696" i="3" a="1"/>
  <c r="S696" i="3"/>
  <c r="S697" i="3" a="1"/>
  <c r="S697" i="3" s="1"/>
  <c r="S698" i="3" a="1"/>
  <c r="S698" i="3"/>
  <c r="S699" i="3" a="1"/>
  <c r="S699" i="3" s="1"/>
  <c r="S700" i="3" a="1"/>
  <c r="S700" i="3"/>
  <c r="S701" i="3" a="1"/>
  <c r="S701" i="3" s="1"/>
  <c r="S702" i="3" a="1"/>
  <c r="S702" i="3" s="1"/>
  <c r="S703" i="3" a="1"/>
  <c r="S703" i="3" s="1"/>
  <c r="S704" i="3" a="1"/>
  <c r="S704" i="3"/>
  <c r="S705" i="3" a="1"/>
  <c r="S705" i="3" s="1"/>
  <c r="S706" i="3" a="1"/>
  <c r="S706" i="3"/>
  <c r="S707" i="3" a="1"/>
  <c r="S707" i="3" s="1"/>
  <c r="S708" i="3" a="1"/>
  <c r="S708" i="3"/>
  <c r="S709" i="3" a="1"/>
  <c r="S709" i="3" s="1"/>
  <c r="S710" i="3" a="1"/>
  <c r="S710" i="3" s="1"/>
  <c r="S711" i="3" a="1"/>
  <c r="S711" i="3" s="1"/>
  <c r="S712" i="3" a="1"/>
  <c r="S712" i="3"/>
  <c r="S713" i="3" a="1"/>
  <c r="S713" i="3" s="1"/>
  <c r="S714" i="3" a="1"/>
  <c r="S714" i="3"/>
  <c r="S715" i="3" a="1"/>
  <c r="S715" i="3" s="1"/>
  <c r="S716" i="3" a="1"/>
  <c r="S716" i="3"/>
  <c r="S717" i="3" a="1"/>
  <c r="S717" i="3" s="1"/>
  <c r="S718" i="3" a="1"/>
  <c r="S718" i="3" s="1"/>
  <c r="S719" i="3" a="1"/>
  <c r="S719" i="3" s="1"/>
  <c r="S720" i="3" a="1"/>
  <c r="S720" i="3"/>
  <c r="S721" i="3" a="1"/>
  <c r="S721" i="3" s="1"/>
  <c r="S722" i="3" a="1"/>
  <c r="S722" i="3"/>
  <c r="S723" i="3" a="1"/>
  <c r="S723" i="3" s="1"/>
  <c r="S724" i="3" a="1"/>
  <c r="S724" i="3"/>
  <c r="S725" i="3" a="1"/>
  <c r="S725" i="3" s="1"/>
  <c r="S726" i="3" a="1"/>
  <c r="S726" i="3" s="1"/>
  <c r="S727" i="3" a="1"/>
  <c r="S727" i="3" s="1"/>
  <c r="S728" i="3" a="1"/>
  <c r="S728" i="3"/>
  <c r="S729" i="3" a="1"/>
  <c r="S729" i="3" s="1"/>
  <c r="S730" i="3" a="1"/>
  <c r="S730" i="3"/>
  <c r="S731" i="3" a="1"/>
  <c r="S731" i="3" s="1"/>
  <c r="S732" i="3" a="1"/>
  <c r="S732" i="3"/>
  <c r="S733" i="3" a="1"/>
  <c r="S733" i="3" s="1"/>
  <c r="S734" i="3" a="1"/>
  <c r="S734" i="3" s="1"/>
  <c r="S735" i="3" a="1"/>
  <c r="S735" i="3" s="1"/>
  <c r="S736" i="3" a="1"/>
  <c r="S736" i="3"/>
  <c r="S737" i="3" a="1"/>
  <c r="S737" i="3" s="1"/>
  <c r="S738" i="3" a="1"/>
  <c r="S738" i="3"/>
  <c r="S739" i="3" a="1"/>
  <c r="S739" i="3" s="1"/>
  <c r="S740" i="3" a="1"/>
  <c r="S740" i="3"/>
  <c r="S741" i="3" a="1"/>
  <c r="S741" i="3" s="1"/>
  <c r="S742" i="3" a="1"/>
  <c r="S742" i="3" s="1"/>
  <c r="S743" i="3" a="1"/>
  <c r="S743" i="3" s="1"/>
  <c r="S744" i="3" a="1"/>
  <c r="S744" i="3"/>
  <c r="S745" i="3" a="1"/>
  <c r="S745" i="3" s="1"/>
  <c r="S746" i="3" a="1"/>
  <c r="S746" i="3"/>
  <c r="S747" i="3" a="1"/>
  <c r="S747" i="3" s="1"/>
  <c r="S748" i="3" a="1"/>
  <c r="S748" i="3"/>
  <c r="S749" i="3" a="1"/>
  <c r="S749" i="3" s="1"/>
  <c r="S750" i="3" a="1"/>
  <c r="S750" i="3" s="1"/>
  <c r="S751" i="3" a="1"/>
  <c r="S751" i="3" s="1"/>
  <c r="S752" i="3" a="1"/>
  <c r="S752" i="3"/>
  <c r="S753" i="3" a="1"/>
  <c r="S753" i="3" s="1"/>
  <c r="S754" i="3" a="1"/>
  <c r="S754" i="3"/>
  <c r="S755" i="3" a="1"/>
  <c r="S755" i="3" s="1"/>
  <c r="S756" i="3" a="1"/>
  <c r="S756" i="3"/>
  <c r="S757" i="3" a="1"/>
  <c r="S757" i="3" s="1"/>
  <c r="S758" i="3" a="1"/>
  <c r="S758" i="3" s="1"/>
  <c r="S759" i="3" a="1"/>
  <c r="S759" i="3" s="1"/>
  <c r="S760" i="3" a="1"/>
  <c r="S760" i="3"/>
  <c r="S761" i="3" a="1"/>
  <c r="S761" i="3" s="1"/>
  <c r="S762" i="3" a="1"/>
  <c r="S762" i="3"/>
  <c r="S763" i="3" a="1"/>
  <c r="S763" i="3" s="1"/>
  <c r="S764" i="3" a="1"/>
  <c r="S764" i="3"/>
  <c r="S765" i="3" a="1"/>
  <c r="S765" i="3" s="1"/>
  <c r="S766" i="3" a="1"/>
  <c r="S766" i="3" s="1"/>
  <c r="S767" i="3" a="1"/>
  <c r="S767" i="3" s="1"/>
  <c r="S768" i="3" a="1"/>
  <c r="S768" i="3"/>
  <c r="S769" i="3" a="1"/>
  <c r="S769" i="3" s="1"/>
  <c r="S770" i="3" a="1"/>
  <c r="S770" i="3"/>
  <c r="S771" i="3" a="1"/>
  <c r="S771" i="3" s="1"/>
  <c r="S772" i="3" a="1"/>
  <c r="S772" i="3"/>
  <c r="S773" i="3" a="1"/>
  <c r="S773" i="3" s="1"/>
  <c r="S774" i="3" a="1"/>
  <c r="S774" i="3" s="1"/>
  <c r="S775" i="3" a="1"/>
  <c r="S775" i="3" s="1"/>
  <c r="S776" i="3" a="1"/>
  <c r="S776" i="3"/>
  <c r="S777" i="3" a="1"/>
  <c r="S777" i="3" s="1"/>
  <c r="S778" i="3" a="1"/>
  <c r="S778" i="3"/>
  <c r="S779" i="3" a="1"/>
  <c r="S779" i="3" s="1"/>
  <c r="S780" i="3" a="1"/>
  <c r="S780" i="3"/>
  <c r="S781" i="3" a="1"/>
  <c r="S781" i="3" s="1"/>
  <c r="S782" i="3" a="1"/>
  <c r="S782" i="3" s="1"/>
  <c r="S783" i="3" a="1"/>
  <c r="S783" i="3" s="1"/>
  <c r="S784" i="3" a="1"/>
  <c r="S784" i="3"/>
  <c r="S785" i="3" a="1"/>
  <c r="S785" i="3" s="1"/>
  <c r="S786" i="3" a="1"/>
  <c r="S786" i="3"/>
  <c r="S787" i="3" a="1"/>
  <c r="S787" i="3" s="1"/>
  <c r="S788" i="3" a="1"/>
  <c r="S788" i="3"/>
  <c r="S789" i="3" a="1"/>
  <c r="S789" i="3" s="1"/>
  <c r="S790" i="3" a="1"/>
  <c r="S790" i="3" s="1"/>
  <c r="S791" i="3" a="1"/>
  <c r="S791" i="3" s="1"/>
  <c r="S792" i="3" a="1"/>
  <c r="S792" i="3"/>
  <c r="S793" i="3" a="1"/>
  <c r="S793" i="3" s="1"/>
  <c r="S794" i="3" a="1"/>
  <c r="S794" i="3"/>
  <c r="S795" i="3" a="1"/>
  <c r="S795" i="3" s="1"/>
  <c r="S796" i="3" a="1"/>
  <c r="S796" i="3"/>
  <c r="S797" i="3" a="1"/>
  <c r="S797" i="3" s="1"/>
  <c r="S798" i="3" a="1"/>
  <c r="S798" i="3" s="1"/>
  <c r="S799" i="3" a="1"/>
  <c r="S799" i="3" s="1"/>
  <c r="S800" i="3" a="1"/>
  <c r="S800" i="3"/>
  <c r="S801" i="3" a="1"/>
  <c r="S801" i="3" s="1"/>
  <c r="S802" i="3" a="1"/>
  <c r="S802" i="3"/>
  <c r="S803" i="3" a="1"/>
  <c r="S803" i="3" s="1"/>
  <c r="S804" i="3" a="1"/>
  <c r="S804" i="3"/>
  <c r="S805" i="3" a="1"/>
  <c r="S805" i="3" s="1"/>
  <c r="S806" i="3" a="1"/>
  <c r="S806" i="3" s="1"/>
  <c r="S807" i="3" a="1"/>
  <c r="S807" i="3" s="1"/>
  <c r="S808" i="3" a="1"/>
  <c r="S808" i="3"/>
  <c r="S809" i="3" a="1"/>
  <c r="S809" i="3" s="1"/>
  <c r="S810" i="3" a="1"/>
  <c r="S810" i="3"/>
  <c r="S811" i="3" a="1"/>
  <c r="S811" i="3" s="1"/>
  <c r="S812" i="3" a="1"/>
  <c r="S812" i="3"/>
  <c r="S813" i="3" a="1"/>
  <c r="S813" i="3" s="1"/>
  <c r="S814" i="3" a="1"/>
  <c r="S814" i="3" s="1"/>
  <c r="S815" i="3" a="1"/>
  <c r="S815" i="3" s="1"/>
  <c r="S816" i="3" a="1"/>
  <c r="S816" i="3" s="1"/>
  <c r="S817" i="3" a="1"/>
  <c r="S817" i="3" s="1"/>
  <c r="S818" i="3" a="1"/>
  <c r="S818" i="3"/>
  <c r="S819" i="3" a="1"/>
  <c r="S819" i="3" s="1"/>
  <c r="S820" i="3" a="1"/>
  <c r="S820" i="3"/>
  <c r="S821" i="3" a="1"/>
  <c r="S821" i="3" s="1"/>
  <c r="S822" i="3" a="1"/>
  <c r="S822" i="3" s="1"/>
  <c r="S823" i="3" a="1"/>
  <c r="S823" i="3" s="1"/>
  <c r="S824" i="3" a="1"/>
  <c r="S824" i="3" s="1"/>
  <c r="S825" i="3" a="1"/>
  <c r="S825" i="3" s="1"/>
  <c r="S826" i="3" a="1"/>
  <c r="S826" i="3"/>
  <c r="S827" i="3" a="1"/>
  <c r="S827" i="3" s="1"/>
  <c r="S828" i="3" a="1"/>
  <c r="S828" i="3"/>
  <c r="S829" i="3" a="1"/>
  <c r="S829" i="3" s="1"/>
  <c r="S830" i="3" a="1"/>
  <c r="S830" i="3" s="1"/>
  <c r="S831" i="3" a="1"/>
  <c r="S831" i="3" s="1"/>
  <c r="S832" i="3" a="1"/>
  <c r="S832" i="3"/>
  <c r="S833" i="3" a="1"/>
  <c r="S833" i="3" s="1"/>
  <c r="S834" i="3" a="1"/>
  <c r="S834" i="3"/>
  <c r="S835" i="3" a="1"/>
  <c r="S835" i="3" s="1"/>
  <c r="S836" i="3" a="1"/>
  <c r="S836" i="3"/>
  <c r="S837" i="3" a="1"/>
  <c r="S837" i="3" s="1"/>
  <c r="S838" i="3" a="1"/>
  <c r="S838" i="3" s="1"/>
  <c r="S839" i="3" a="1"/>
  <c r="S839" i="3" s="1"/>
  <c r="S840" i="3" a="1"/>
  <c r="S840" i="3" s="1"/>
  <c r="S841" i="3" a="1"/>
  <c r="S841" i="3" s="1"/>
  <c r="S842" i="3" a="1"/>
  <c r="S842" i="3"/>
  <c r="S843" i="3" a="1"/>
  <c r="S843" i="3" s="1"/>
  <c r="S844" i="3" a="1"/>
  <c r="S844" i="3"/>
  <c r="S845" i="3" a="1"/>
  <c r="S845" i="3" s="1"/>
  <c r="S846" i="3" a="1"/>
  <c r="S846" i="3" s="1"/>
  <c r="S847" i="3" a="1"/>
  <c r="S847" i="3" s="1"/>
  <c r="S848" i="3" a="1"/>
  <c r="S848" i="3" s="1"/>
  <c r="S849" i="3" a="1"/>
  <c r="S849" i="3" s="1"/>
  <c r="S850" i="3" a="1"/>
  <c r="S850" i="3"/>
  <c r="S851" i="3" a="1"/>
  <c r="S851" i="3" s="1"/>
  <c r="S852" i="3" a="1"/>
  <c r="S852" i="3"/>
  <c r="S853" i="3" a="1"/>
  <c r="S853" i="3" s="1"/>
  <c r="S854" i="3" a="1"/>
  <c r="S854" i="3" s="1"/>
  <c r="S855" i="3" a="1"/>
  <c r="S855" i="3" s="1"/>
  <c r="S856" i="3" a="1"/>
  <c r="S856" i="3" s="1"/>
  <c r="S857" i="3" a="1"/>
  <c r="S857" i="3" s="1"/>
  <c r="S858" i="3" a="1"/>
  <c r="S858" i="3"/>
  <c r="S859" i="3" a="1"/>
  <c r="S859" i="3" s="1"/>
  <c r="S860" i="3" a="1"/>
  <c r="S860" i="3"/>
  <c r="S861" i="3" a="1"/>
  <c r="S861" i="3" s="1"/>
  <c r="S862" i="3" a="1"/>
  <c r="S862" i="3" s="1"/>
  <c r="S863" i="3" a="1"/>
  <c r="S863" i="3" s="1"/>
  <c r="S864" i="3" a="1"/>
  <c r="S864" i="3"/>
  <c r="S865" i="3" a="1"/>
  <c r="S865" i="3" s="1"/>
  <c r="S866" i="3" a="1"/>
  <c r="S866" i="3"/>
  <c r="S867" i="3" a="1"/>
  <c r="S867" i="3" s="1"/>
  <c r="S868" i="3" a="1"/>
  <c r="S868" i="3"/>
  <c r="S869" i="3" a="1"/>
  <c r="S869" i="3" s="1"/>
  <c r="S870" i="3" a="1"/>
  <c r="S870" i="3" s="1"/>
  <c r="S871" i="3" a="1"/>
  <c r="S871" i="3" s="1"/>
  <c r="S872" i="3" a="1"/>
  <c r="S872" i="3"/>
  <c r="S873" i="3" a="1"/>
  <c r="S873" i="3" s="1"/>
  <c r="S874" i="3" a="1"/>
  <c r="S874" i="3"/>
  <c r="S875" i="3" a="1"/>
  <c r="S875" i="3" s="1"/>
  <c r="S876" i="3" a="1"/>
  <c r="S876" i="3"/>
  <c r="S877" i="3" a="1"/>
  <c r="S877" i="3" s="1"/>
  <c r="S878" i="3" a="1"/>
  <c r="S878" i="3" s="1"/>
  <c r="S879" i="3" a="1"/>
  <c r="S879" i="3" s="1"/>
  <c r="S880" i="3" a="1"/>
  <c r="S880" i="3" s="1"/>
  <c r="S881" i="3" a="1"/>
  <c r="S881" i="3" s="1"/>
  <c r="S882" i="3" a="1"/>
  <c r="S882" i="3"/>
  <c r="S883" i="3" a="1"/>
  <c r="S883" i="3" s="1"/>
  <c r="S884" i="3" a="1"/>
  <c r="S884" i="3"/>
  <c r="S885" i="3" a="1"/>
  <c r="S885" i="3" s="1"/>
  <c r="S886" i="3" a="1"/>
  <c r="S886" i="3" s="1"/>
  <c r="S887" i="3" a="1"/>
  <c r="S887" i="3"/>
  <c r="S888" i="3" a="1"/>
  <c r="S888" i="3" s="1"/>
  <c r="S889" i="3" a="1"/>
  <c r="S889" i="3"/>
  <c r="S890" i="3" a="1"/>
  <c r="S890" i="3" s="1"/>
  <c r="S891" i="3" a="1"/>
  <c r="S891" i="3"/>
  <c r="S892" i="3" a="1"/>
  <c r="S892" i="3" s="1"/>
  <c r="S893" i="3" a="1"/>
  <c r="S893" i="3"/>
  <c r="S894" i="3" a="1"/>
  <c r="S894" i="3" s="1"/>
  <c r="S895" i="3" a="1"/>
  <c r="S895" i="3"/>
  <c r="S896" i="3" a="1"/>
  <c r="S896" i="3" s="1"/>
  <c r="S897" i="3" a="1"/>
  <c r="S897" i="3"/>
  <c r="S898" i="3" a="1"/>
  <c r="S898" i="3" s="1"/>
  <c r="S899" i="3" a="1"/>
  <c r="S899" i="3"/>
  <c r="S900" i="3" a="1"/>
  <c r="S900" i="3" s="1"/>
  <c r="S901" i="3" a="1"/>
  <c r="S901" i="3"/>
  <c r="S902" i="3" a="1"/>
  <c r="S902" i="3" s="1"/>
  <c r="S903" i="3" a="1"/>
  <c r="S903" i="3"/>
  <c r="S904" i="3" a="1"/>
  <c r="S904" i="3" s="1"/>
  <c r="S905" i="3" a="1"/>
  <c r="S905" i="3"/>
  <c r="S906" i="3" a="1"/>
  <c r="S906" i="3" s="1"/>
  <c r="S907" i="3" a="1"/>
  <c r="S907" i="3"/>
  <c r="S908" i="3" a="1"/>
  <c r="S908" i="3" s="1"/>
  <c r="S909" i="3" a="1"/>
  <c r="S909" i="3"/>
  <c r="S910" i="3" a="1"/>
  <c r="S910" i="3" s="1"/>
  <c r="S911" i="3" a="1"/>
  <c r="S911" i="3"/>
  <c r="S912" i="3" a="1"/>
  <c r="S912" i="3" s="1"/>
  <c r="S913" i="3" a="1"/>
  <c r="S913" i="3"/>
  <c r="S914" i="3" a="1"/>
  <c r="S914" i="3" s="1"/>
  <c r="S915" i="3" a="1"/>
  <c r="S915" i="3" s="1"/>
  <c r="S916" i="3" a="1"/>
  <c r="S916" i="3" s="1"/>
  <c r="S917" i="3" a="1"/>
  <c r="S917" i="3" s="1"/>
  <c r="S918" i="3" a="1"/>
  <c r="S918" i="3" s="1"/>
  <c r="S919" i="3" a="1"/>
  <c r="S919" i="3"/>
  <c r="S920" i="3" a="1"/>
  <c r="S920" i="3" s="1"/>
  <c r="S921" i="3" a="1"/>
  <c r="S921" i="3"/>
  <c r="S922" i="3" a="1"/>
  <c r="S922" i="3" s="1"/>
  <c r="S923" i="3" a="1"/>
  <c r="S923" i="3" s="1"/>
  <c r="S924" i="3" a="1"/>
  <c r="S924" i="3" s="1"/>
  <c r="S925" i="3" a="1"/>
  <c r="S925" i="3" s="1"/>
  <c r="S926" i="3" a="1"/>
  <c r="S926" i="3" s="1"/>
  <c r="S927" i="3" a="1"/>
  <c r="S927" i="3"/>
  <c r="S928" i="3" a="1"/>
  <c r="S928" i="3" s="1"/>
  <c r="S929" i="3" a="1"/>
  <c r="S929" i="3"/>
  <c r="S930" i="3" a="1"/>
  <c r="S930" i="3" s="1"/>
  <c r="S931" i="3" a="1"/>
  <c r="S931" i="3" s="1"/>
  <c r="S932" i="3" a="1"/>
  <c r="S932" i="3" s="1"/>
  <c r="S933" i="3" a="1"/>
  <c r="S933" i="3" s="1"/>
  <c r="S934" i="3" a="1"/>
  <c r="S934" i="3" s="1"/>
  <c r="S935" i="3" a="1"/>
  <c r="S935" i="3"/>
  <c r="S936" i="3" a="1"/>
  <c r="S936" i="3" s="1"/>
  <c r="S937" i="3" a="1"/>
  <c r="S937" i="3"/>
  <c r="S938" i="3" a="1"/>
  <c r="S938" i="3" s="1"/>
  <c r="S939" i="3" a="1"/>
  <c r="S939" i="3" s="1"/>
  <c r="S940" i="3" a="1"/>
  <c r="S940" i="3" s="1"/>
  <c r="S941" i="3" a="1"/>
  <c r="S941" i="3" s="1"/>
  <c r="S942" i="3" a="1"/>
  <c r="S942" i="3" s="1"/>
  <c r="S943" i="3" a="1"/>
  <c r="S943" i="3"/>
  <c r="S944" i="3" a="1"/>
  <c r="S944" i="3" s="1"/>
  <c r="S945" i="3" a="1"/>
  <c r="S945" i="3"/>
  <c r="S946" i="3" a="1"/>
  <c r="S946" i="3" s="1"/>
  <c r="S947" i="3" a="1"/>
  <c r="S947" i="3" s="1"/>
  <c r="S948" i="3" a="1"/>
  <c r="S948" i="3" s="1"/>
  <c r="S949" i="3" a="1"/>
  <c r="S949" i="3" s="1"/>
  <c r="S950" i="3" a="1"/>
  <c r="S950" i="3" s="1"/>
  <c r="S951" i="3" a="1"/>
  <c r="S951" i="3"/>
  <c r="S952" i="3" a="1"/>
  <c r="S952" i="3" s="1"/>
  <c r="S953" i="3" a="1"/>
  <c r="S953" i="3"/>
  <c r="S954" i="3" a="1"/>
  <c r="S954" i="3" s="1"/>
  <c r="S955" i="3" a="1"/>
  <c r="S955" i="3" s="1"/>
  <c r="S956" i="3" a="1"/>
  <c r="S956" i="3" s="1"/>
  <c r="S957" i="3" a="1"/>
  <c r="S957" i="3" s="1"/>
  <c r="S958" i="3" a="1"/>
  <c r="S958" i="3" s="1"/>
  <c r="S959" i="3" a="1"/>
  <c r="S959" i="3"/>
  <c r="S960" i="3" a="1"/>
  <c r="S960" i="3" s="1"/>
  <c r="S961" i="3" a="1"/>
  <c r="S961" i="3"/>
  <c r="S962" i="3" a="1"/>
  <c r="S962" i="3" s="1"/>
  <c r="S963" i="3" a="1"/>
  <c r="S963" i="3" s="1"/>
  <c r="S964" i="3" a="1"/>
  <c r="S964" i="3" s="1"/>
  <c r="S965" i="3" a="1"/>
  <c r="S965" i="3" s="1"/>
  <c r="S966" i="3" a="1"/>
  <c r="S966" i="3" s="1"/>
  <c r="S967" i="3" a="1"/>
  <c r="S967" i="3"/>
  <c r="S968" i="3" a="1"/>
  <c r="S968" i="3" s="1"/>
  <c r="S969" i="3" a="1"/>
  <c r="S969" i="3"/>
  <c r="S970" i="3" a="1"/>
  <c r="S970" i="3" s="1"/>
  <c r="S971" i="3" a="1"/>
  <c r="S971" i="3" s="1"/>
  <c r="S972" i="3" a="1"/>
  <c r="S972" i="3" s="1"/>
  <c r="S973" i="3" a="1"/>
  <c r="S973" i="3" s="1"/>
  <c r="S974" i="3" a="1"/>
  <c r="S974" i="3" s="1"/>
  <c r="S975" i="3" a="1"/>
  <c r="S975" i="3"/>
  <c r="S976" i="3" a="1"/>
  <c r="S976" i="3" s="1"/>
  <c r="S977" i="3" a="1"/>
  <c r="S977" i="3"/>
  <c r="S978" i="3" a="1"/>
  <c r="S978" i="3" s="1"/>
  <c r="S979" i="3" a="1"/>
  <c r="S979" i="3" s="1"/>
  <c r="S980" i="3" a="1"/>
  <c r="S980" i="3" s="1"/>
  <c r="S981" i="3" a="1"/>
  <c r="S981" i="3" s="1"/>
  <c r="S982" i="3" a="1"/>
  <c r="S982" i="3" s="1"/>
  <c r="S983" i="3" a="1"/>
  <c r="S983" i="3"/>
  <c r="S984" i="3" a="1"/>
  <c r="S984" i="3" s="1"/>
  <c r="S985" i="3" a="1"/>
  <c r="S985" i="3"/>
  <c r="S986" i="3" a="1"/>
  <c r="S986" i="3" s="1"/>
  <c r="S987" i="3" a="1"/>
  <c r="S987" i="3" s="1"/>
  <c r="S988" i="3" a="1"/>
  <c r="S988" i="3" s="1"/>
  <c r="S989" i="3" a="1"/>
  <c r="S989" i="3" s="1"/>
  <c r="S990" i="3" a="1"/>
  <c r="S990" i="3" s="1"/>
  <c r="S991" i="3" a="1"/>
  <c r="S991" i="3"/>
  <c r="S992" i="3" a="1"/>
  <c r="S992" i="3" s="1"/>
  <c r="S993" i="3" a="1"/>
  <c r="S993" i="3"/>
  <c r="S994" i="3" a="1"/>
  <c r="S994" i="3" s="1"/>
  <c r="S995" i="3" a="1"/>
  <c r="S995" i="3" s="1"/>
  <c r="S996" i="3" a="1"/>
  <c r="S996" i="3" s="1"/>
  <c r="S997" i="3" a="1"/>
  <c r="S997" i="3" s="1"/>
  <c r="S998" i="3" a="1"/>
  <c r="S998" i="3" s="1"/>
  <c r="S999" i="3" a="1"/>
  <c r="S999" i="3"/>
  <c r="S1000" i="3" a="1"/>
  <c r="S1000" i="3" s="1"/>
  <c r="S1001" i="3" a="1"/>
  <c r="S1001" i="3"/>
  <c r="S1002" i="3" a="1"/>
  <c r="S1002" i="3" s="1"/>
  <c r="S1003" i="3" a="1"/>
  <c r="S1003" i="3" s="1"/>
  <c r="S1004" i="3" a="1"/>
  <c r="S1004" i="3" s="1"/>
  <c r="S1005" i="3" a="1"/>
  <c r="S1005" i="3" s="1"/>
  <c r="S1006" i="3" a="1"/>
  <c r="S1006" i="3" s="1"/>
  <c r="S1007" i="3" a="1"/>
  <c r="S1007" i="3"/>
  <c r="S1008" i="3" a="1"/>
  <c r="S1008" i="3" s="1"/>
  <c r="S1009" i="3" a="1"/>
  <c r="S1009" i="3"/>
  <c r="S1010" i="3" a="1"/>
  <c r="S1010" i="3" s="1"/>
  <c r="S1011" i="3" a="1"/>
  <c r="S1011" i="3" s="1"/>
  <c r="S1012" i="3" a="1"/>
  <c r="S1012" i="3" s="1"/>
  <c r="S1013" i="3" a="1"/>
  <c r="S1013" i="3" s="1"/>
  <c r="S1014" i="3" a="1"/>
  <c r="S1014" i="3" s="1"/>
  <c r="S1015" i="3" a="1"/>
  <c r="S1015" i="3"/>
  <c r="S1016" i="3" a="1"/>
  <c r="S1016" i="3" s="1"/>
  <c r="S1017" i="3" a="1"/>
  <c r="S1017" i="3"/>
  <c r="S1018" i="3" a="1"/>
  <c r="S1018" i="3" s="1"/>
  <c r="S1019" i="3" a="1"/>
  <c r="S1019" i="3" s="1"/>
  <c r="S1020" i="3" a="1"/>
  <c r="S1020" i="3" s="1"/>
  <c r="S1021" i="3" a="1"/>
  <c r="S1021" i="3" s="1"/>
  <c r="S1022" i="3" a="1"/>
  <c r="S1022" i="3" s="1"/>
  <c r="S1023" i="3" a="1"/>
  <c r="S1023" i="3"/>
  <c r="S1024" i="3" a="1"/>
  <c r="S1024" i="3" s="1"/>
  <c r="S1025" i="3" a="1"/>
  <c r="S1025" i="3"/>
  <c r="S1026" i="3" a="1"/>
  <c r="S1026" i="3" s="1"/>
  <c r="S1027" i="3" a="1"/>
  <c r="S1027" i="3" s="1"/>
  <c r="S1028" i="3" a="1"/>
  <c r="S1028" i="3" s="1"/>
  <c r="S1029" i="3" a="1"/>
  <c r="S1029" i="3" s="1"/>
  <c r="S1030" i="3" a="1"/>
  <c r="S1030" i="3" s="1"/>
  <c r="S1031" i="3" a="1"/>
  <c r="S1031" i="3"/>
  <c r="S1032" i="3" a="1"/>
  <c r="S1032" i="3" s="1"/>
  <c r="S1033" i="3" a="1"/>
  <c r="S1033" i="3"/>
  <c r="S1034" i="3" a="1"/>
  <c r="S1034" i="3" s="1"/>
  <c r="S1035" i="3" a="1"/>
  <c r="S1035" i="3" s="1"/>
  <c r="S1036" i="3" a="1"/>
  <c r="S1036" i="3" s="1"/>
  <c r="S1037" i="3" a="1"/>
  <c r="S1037" i="3" s="1"/>
  <c r="S1038" i="3" a="1"/>
  <c r="S1038" i="3" s="1"/>
  <c r="S1039" i="3" a="1"/>
  <c r="S1039" i="3"/>
  <c r="S1040" i="3" a="1"/>
  <c r="S1040" i="3" s="1"/>
  <c r="S1041" i="3" a="1"/>
  <c r="S1041" i="3"/>
  <c r="S1042" i="3" a="1"/>
  <c r="S1042" i="3" s="1"/>
  <c r="S1043" i="3" a="1"/>
  <c r="S1043" i="3" s="1"/>
  <c r="S1044" i="3" a="1"/>
  <c r="S1044" i="3" s="1"/>
  <c r="S1045" i="3" a="1"/>
  <c r="S1045" i="3" s="1"/>
  <c r="S1046" i="3" a="1"/>
  <c r="S1046" i="3" s="1"/>
  <c r="S1047" i="3" a="1"/>
  <c r="S1047" i="3"/>
  <c r="S1048" i="3" a="1"/>
  <c r="S1048" i="3" s="1"/>
  <c r="S1049" i="3" a="1"/>
  <c r="S1049" i="3"/>
  <c r="S1050" i="3" a="1"/>
  <c r="S1050" i="3" s="1"/>
  <c r="S1051" i="3" a="1"/>
  <c r="S1051" i="3" s="1"/>
  <c r="S1052" i="3" a="1"/>
  <c r="S1052" i="3" s="1"/>
  <c r="S1053" i="3" a="1"/>
  <c r="S1053" i="3" s="1"/>
  <c r="S1054" i="3" a="1"/>
  <c r="S1054" i="3" s="1"/>
  <c r="S1055" i="3" a="1"/>
  <c r="S1055" i="3"/>
  <c r="S1056" i="3" a="1"/>
  <c r="S1056" i="3" s="1"/>
  <c r="S1057" i="3" a="1"/>
  <c r="S1057" i="3"/>
  <c r="S1058" i="3" a="1"/>
  <c r="S1058" i="3" s="1"/>
  <c r="S1059" i="3" a="1"/>
  <c r="S1059" i="3" s="1"/>
  <c r="S1060" i="3" a="1"/>
  <c r="S1060" i="3" s="1"/>
  <c r="S1061" i="3" a="1"/>
  <c r="S1061" i="3" s="1"/>
  <c r="S1062" i="3" a="1"/>
  <c r="S1062" i="3" s="1"/>
  <c r="S1063" i="3" a="1"/>
  <c r="S1063" i="3"/>
  <c r="S1064" i="3" a="1"/>
  <c r="S1064" i="3" s="1"/>
  <c r="S1065" i="3" a="1"/>
  <c r="S1065" i="3"/>
  <c r="S1066" i="3" a="1"/>
  <c r="S1066" i="3" s="1"/>
  <c r="S1067" i="3" a="1"/>
  <c r="S1067" i="3" s="1"/>
  <c r="S1068" i="3" a="1"/>
  <c r="S1068" i="3" s="1"/>
  <c r="S1069" i="3" a="1"/>
  <c r="S1069" i="3" s="1"/>
  <c r="S1070" i="3" a="1"/>
  <c r="S1070" i="3" s="1"/>
  <c r="S1071" i="3" a="1"/>
  <c r="S1071" i="3"/>
  <c r="S1072" i="3" a="1"/>
  <c r="S1072" i="3" s="1"/>
  <c r="S1073" i="3" a="1"/>
  <c r="S1073" i="3" s="1"/>
  <c r="S1074" i="3" a="1"/>
  <c r="S1074" i="3" s="1"/>
  <c r="S1075" i="3" a="1"/>
  <c r="S1075" i="3" s="1"/>
  <c r="S1076" i="3" a="1"/>
  <c r="S1076" i="3" s="1"/>
  <c r="S1077" i="3" a="1"/>
  <c r="S1077" i="3" s="1"/>
  <c r="S1078" i="3" a="1"/>
  <c r="S1078" i="3" s="1"/>
  <c r="S1079" i="3" a="1"/>
  <c r="S1079" i="3"/>
  <c r="S1080" i="3" a="1"/>
  <c r="S1080" i="3" s="1"/>
  <c r="S1081" i="3" a="1"/>
  <c r="S1081" i="3" s="1"/>
  <c r="S1082" i="3" a="1"/>
  <c r="S1082" i="3" s="1"/>
  <c r="S1083" i="3" a="1"/>
  <c r="S1083" i="3" s="1"/>
  <c r="S1084" i="3" a="1"/>
  <c r="S1084" i="3" s="1"/>
  <c r="S1085" i="3" a="1"/>
  <c r="S1085" i="3" s="1"/>
  <c r="S1086" i="3" a="1"/>
  <c r="S1086" i="3" s="1"/>
  <c r="S1087" i="3" a="1"/>
  <c r="S1087" i="3"/>
  <c r="S1088" i="3" a="1"/>
  <c r="S1088" i="3" s="1"/>
  <c r="S1089" i="3" a="1"/>
  <c r="S1089" i="3" s="1"/>
  <c r="S1090" i="3" a="1"/>
  <c r="S1090" i="3" s="1"/>
  <c r="S1091" i="3" a="1"/>
  <c r="S1091" i="3" s="1"/>
  <c r="S1092" i="3" a="1"/>
  <c r="S1092" i="3" s="1"/>
  <c r="S1093" i="3" a="1"/>
  <c r="S1093" i="3" s="1"/>
  <c r="S1094" i="3" a="1"/>
  <c r="S1094" i="3" s="1"/>
  <c r="S1095" i="3" a="1"/>
  <c r="S1095" i="3"/>
  <c r="S1096" i="3" a="1"/>
  <c r="S1096" i="3" s="1"/>
  <c r="S1097" i="3" a="1"/>
  <c r="S1097" i="3" s="1"/>
  <c r="S1098" i="3" a="1"/>
  <c r="S1098" i="3" s="1"/>
  <c r="S1099" i="3" a="1"/>
  <c r="S1099" i="3" s="1"/>
  <c r="S1100" i="3" a="1"/>
  <c r="S1100" i="3" s="1"/>
  <c r="S1101" i="3" a="1"/>
  <c r="S1101" i="3" s="1"/>
  <c r="S1102" i="3" a="1"/>
  <c r="S1102" i="3" s="1"/>
  <c r="S1103" i="3" a="1"/>
  <c r="S1103" i="3"/>
  <c r="S1104" i="3" a="1"/>
  <c r="S1104" i="3" s="1"/>
  <c r="S1105" i="3" a="1"/>
  <c r="S1105" i="3" s="1"/>
  <c r="S1106" i="3" a="1"/>
  <c r="S1106" i="3" s="1"/>
  <c r="S1107" i="3" a="1"/>
  <c r="S1107" i="3" s="1"/>
  <c r="S1108" i="3" a="1"/>
  <c r="S1108" i="3" s="1"/>
  <c r="S1109" i="3" a="1"/>
  <c r="S1109" i="3" s="1"/>
  <c r="S1110" i="3" a="1"/>
  <c r="S1110" i="3" s="1"/>
  <c r="S1111" i="3" a="1"/>
  <c r="S1111" i="3"/>
  <c r="S1112" i="3" a="1"/>
  <c r="S1112" i="3" s="1"/>
  <c r="S1113" i="3" a="1"/>
  <c r="S1113" i="3" s="1"/>
  <c r="S1114" i="3" a="1"/>
  <c r="S1114" i="3" s="1"/>
  <c r="S1115" i="3" a="1"/>
  <c r="S1115" i="3" s="1"/>
  <c r="S1116" i="3" a="1"/>
  <c r="S1116" i="3" s="1"/>
  <c r="S1117" i="3" a="1"/>
  <c r="S1117" i="3" s="1"/>
  <c r="S1118" i="3" a="1"/>
  <c r="S1118" i="3" s="1"/>
  <c r="S1119" i="3" a="1"/>
  <c r="S1119" i="3"/>
  <c r="S1120" i="3" a="1"/>
  <c r="S1120" i="3" s="1"/>
  <c r="S1121" i="3" a="1"/>
  <c r="S1121" i="3" s="1"/>
  <c r="S1122" i="3" a="1"/>
  <c r="S1122" i="3" s="1"/>
  <c r="S1123" i="3" a="1"/>
  <c r="S1123" i="3" s="1"/>
  <c r="S1124" i="3" a="1"/>
  <c r="S1124" i="3" s="1"/>
  <c r="S1125" i="3" a="1"/>
  <c r="S1125" i="3" s="1"/>
  <c r="S1126" i="3" a="1"/>
  <c r="S1126" i="3" s="1"/>
  <c r="S1127" i="3" a="1"/>
  <c r="S1127" i="3"/>
  <c r="S1128" i="3" a="1"/>
  <c r="S1128" i="3" s="1"/>
  <c r="S1129" i="3" a="1"/>
  <c r="S1129" i="3" s="1"/>
  <c r="S1130" i="3" a="1"/>
  <c r="S1130" i="3" s="1"/>
  <c r="S1131" i="3" a="1"/>
  <c r="S1131" i="3" s="1"/>
  <c r="S1132" i="3" a="1"/>
  <c r="S1132" i="3" s="1"/>
  <c r="S1133" i="3" a="1"/>
  <c r="S1133" i="3" s="1"/>
  <c r="S1134" i="3" a="1"/>
  <c r="S1134" i="3" s="1"/>
  <c r="S1135" i="3" a="1"/>
  <c r="S1135" i="3"/>
  <c r="S1136" i="3" a="1"/>
  <c r="S1136" i="3" s="1"/>
  <c r="S1137" i="3" a="1"/>
  <c r="S1137" i="3" s="1"/>
  <c r="S1138" i="3" a="1"/>
  <c r="S1138" i="3" s="1"/>
  <c r="S1139" i="3" a="1"/>
  <c r="S1139" i="3" s="1"/>
  <c r="S1140" i="3" a="1"/>
  <c r="S1140" i="3" s="1"/>
  <c r="S1141" i="3" a="1"/>
  <c r="S1141" i="3" s="1"/>
  <c r="S1142" i="3" a="1"/>
  <c r="S1142" i="3" s="1"/>
  <c r="S1143" i="3" a="1"/>
  <c r="S1143" i="3"/>
  <c r="S1144" i="3" a="1"/>
  <c r="S1144" i="3" s="1"/>
  <c r="S1145" i="3" a="1"/>
  <c r="S1145" i="3" s="1"/>
  <c r="S1146" i="3" a="1"/>
  <c r="S1146" i="3" s="1"/>
  <c r="S1147" i="3" a="1"/>
  <c r="S1147" i="3" s="1"/>
  <c r="S1148" i="3" a="1"/>
  <c r="S1148" i="3" s="1"/>
  <c r="S1149" i="3" a="1"/>
  <c r="S1149" i="3" s="1"/>
  <c r="S1150" i="3" a="1"/>
  <c r="S1150" i="3" s="1"/>
  <c r="S1151" i="3" a="1"/>
  <c r="S1151" i="3"/>
  <c r="S1152" i="3" a="1"/>
  <c r="S1152" i="3" s="1"/>
  <c r="S1153" i="3" a="1"/>
  <c r="S1153" i="3" s="1"/>
  <c r="S1154" i="3" a="1"/>
  <c r="S1154" i="3" s="1"/>
  <c r="S1155" i="3" a="1"/>
  <c r="S1155" i="3" s="1"/>
  <c r="S1156" i="3" a="1"/>
  <c r="S1156" i="3" s="1"/>
  <c r="S1157" i="3" a="1"/>
  <c r="S1157" i="3" s="1"/>
  <c r="S1158" i="3" a="1"/>
  <c r="S1158" i="3" s="1"/>
  <c r="S1159" i="3" a="1"/>
  <c r="S1159" i="3"/>
  <c r="S1160" i="3" a="1"/>
  <c r="S1160" i="3" s="1"/>
  <c r="S1161" i="3" a="1"/>
  <c r="S1161" i="3" s="1"/>
  <c r="S1162" i="3" a="1"/>
  <c r="S1162" i="3" s="1"/>
  <c r="S1163" i="3" a="1"/>
  <c r="S1163" i="3" s="1"/>
  <c r="S1164" i="3" a="1"/>
  <c r="S1164" i="3" s="1"/>
  <c r="S1165" i="3" a="1"/>
  <c r="S1165" i="3" s="1"/>
  <c r="S1166" i="3" a="1"/>
  <c r="S1166" i="3" s="1"/>
  <c r="S1167" i="3" a="1"/>
  <c r="S1167" i="3"/>
  <c r="S1168" i="3" a="1"/>
  <c r="S1168" i="3" s="1"/>
  <c r="S1169" i="3" a="1"/>
  <c r="S1169" i="3" s="1"/>
  <c r="S1170" i="3" a="1"/>
  <c r="S1170" i="3" s="1"/>
  <c r="S1171" i="3" a="1"/>
  <c r="S1171" i="3" s="1"/>
  <c r="S1172" i="3" a="1"/>
  <c r="S1172" i="3" s="1"/>
  <c r="S1173" i="3" a="1"/>
  <c r="S1173" i="3" s="1"/>
  <c r="S1174" i="3" a="1"/>
  <c r="S1174" i="3" s="1"/>
  <c r="S1175" i="3" a="1"/>
  <c r="S1175" i="3"/>
  <c r="S1176" i="3" a="1"/>
  <c r="S1176" i="3" s="1"/>
  <c r="S1177" i="3" a="1"/>
  <c r="S1177" i="3" s="1"/>
  <c r="S1178" i="3" a="1"/>
  <c r="S1178" i="3" s="1"/>
  <c r="S1179" i="3" a="1"/>
  <c r="S1179" i="3" s="1"/>
  <c r="S1180" i="3" a="1"/>
  <c r="S1180" i="3" s="1"/>
  <c r="S1181" i="3" a="1"/>
  <c r="S1181" i="3" s="1"/>
  <c r="S1182" i="3" a="1"/>
  <c r="S1182" i="3" s="1"/>
  <c r="S1183" i="3" a="1"/>
  <c r="S1183" i="3"/>
  <c r="S1184" i="3" a="1"/>
  <c r="S1184" i="3" s="1"/>
  <c r="S1185" i="3" a="1"/>
  <c r="S1185" i="3" s="1"/>
  <c r="S1186" i="3" a="1"/>
  <c r="S1186" i="3" s="1"/>
  <c r="S1187" i="3" a="1"/>
  <c r="S1187" i="3" s="1"/>
  <c r="S1188" i="3" a="1"/>
  <c r="S1188" i="3" s="1"/>
  <c r="S1189" i="3" a="1"/>
  <c r="S1189" i="3" s="1"/>
  <c r="S1190" i="3" a="1"/>
  <c r="S1190" i="3" s="1"/>
  <c r="S1191" i="3" a="1"/>
  <c r="S1191" i="3"/>
  <c r="S1192" i="3" a="1"/>
  <c r="S1192" i="3" s="1"/>
  <c r="S1193" i="3" a="1"/>
  <c r="S1193" i="3" s="1"/>
  <c r="S1194" i="3" a="1"/>
  <c r="S1194" i="3" s="1"/>
  <c r="S1195" i="3" a="1"/>
  <c r="S1195" i="3" s="1"/>
  <c r="S1196" i="3" a="1"/>
  <c r="S1196" i="3" s="1"/>
  <c r="S1197" i="3" a="1"/>
  <c r="S1197" i="3" s="1"/>
  <c r="S1198" i="3" a="1"/>
  <c r="S1198" i="3" s="1"/>
  <c r="S1199" i="3" a="1"/>
  <c r="S1199" i="3"/>
  <c r="S1200" i="3" a="1"/>
  <c r="S1200" i="3" s="1"/>
  <c r="S1201" i="3" a="1"/>
  <c r="S1201" i="3" s="1"/>
  <c r="S1202" i="3" a="1"/>
  <c r="S1202" i="3" s="1"/>
  <c r="S1203" i="3" a="1"/>
  <c r="S1203" i="3" s="1"/>
  <c r="S1204" i="3" a="1"/>
  <c r="S1204" i="3" s="1"/>
  <c r="S1205" i="3" a="1"/>
  <c r="S1205" i="3" s="1"/>
  <c r="S1206" i="3" a="1"/>
  <c r="S1206" i="3" s="1"/>
  <c r="S1207" i="3" a="1"/>
  <c r="S1207" i="3"/>
  <c r="S1208" i="3" a="1"/>
  <c r="S1208" i="3" s="1"/>
  <c r="S1209" i="3" a="1"/>
  <c r="S1209" i="3" s="1"/>
  <c r="S1210" i="3" a="1"/>
  <c r="S1210" i="3" s="1"/>
  <c r="S1211" i="3" a="1"/>
  <c r="S1211" i="3" s="1"/>
  <c r="S1212" i="3" a="1"/>
  <c r="S1212" i="3" s="1"/>
  <c r="S1213" i="3" a="1"/>
  <c r="S1213" i="3" s="1"/>
  <c r="S1214" i="3" a="1"/>
  <c r="S1214" i="3" s="1"/>
  <c r="S1215" i="3" a="1"/>
  <c r="S1215" i="3"/>
  <c r="S1216" i="3" a="1"/>
  <c r="S1216" i="3" s="1"/>
  <c r="S1217" i="3" a="1"/>
  <c r="S1217" i="3" s="1"/>
  <c r="S1218" i="3" a="1"/>
  <c r="S1218" i="3" s="1"/>
  <c r="S1219" i="3" a="1"/>
  <c r="S1219" i="3" s="1"/>
  <c r="S1220" i="3" a="1"/>
  <c r="S1220" i="3" s="1"/>
  <c r="S1221" i="3" a="1"/>
  <c r="S1221" i="3" s="1"/>
  <c r="S1222" i="3" a="1"/>
  <c r="S1222" i="3" s="1"/>
  <c r="S1223" i="3" a="1"/>
  <c r="S1223" i="3"/>
  <c r="S1224" i="3" a="1"/>
  <c r="S1224" i="3" s="1"/>
  <c r="S1225" i="3" a="1"/>
  <c r="S1225" i="3" s="1"/>
  <c r="S1226" i="3" a="1"/>
  <c r="S1226" i="3" s="1"/>
  <c r="S1227" i="3" a="1"/>
  <c r="S1227" i="3" s="1"/>
  <c r="S1228" i="3" a="1"/>
  <c r="S1228" i="3" s="1"/>
  <c r="S1229" i="3" a="1"/>
  <c r="S1229" i="3" s="1"/>
  <c r="S1230" i="3" a="1"/>
  <c r="S1230" i="3" s="1"/>
  <c r="S1231" i="3" a="1"/>
  <c r="S1231" i="3"/>
  <c r="S1232" i="3" a="1"/>
  <c r="S1232" i="3" s="1"/>
  <c r="S1233" i="3" a="1"/>
  <c r="S1233" i="3" s="1"/>
  <c r="S1234" i="3" a="1"/>
  <c r="S1234" i="3" s="1"/>
  <c r="S1235" i="3" a="1"/>
  <c r="S1235" i="3" s="1"/>
  <c r="S1236" i="3" a="1"/>
  <c r="S1236" i="3" s="1"/>
  <c r="S1237" i="3" a="1"/>
  <c r="S1237" i="3" s="1"/>
  <c r="S1238" i="3" a="1"/>
  <c r="S1238" i="3" s="1"/>
  <c r="S1239" i="3" a="1"/>
  <c r="S1239" i="3"/>
  <c r="S1240" i="3" a="1"/>
  <c r="S1240" i="3" s="1"/>
  <c r="S1241" i="3" a="1"/>
  <c r="S1241" i="3" s="1"/>
  <c r="S1242" i="3" a="1"/>
  <c r="S1242" i="3" s="1"/>
  <c r="S1243" i="3" a="1"/>
  <c r="S1243" i="3" s="1"/>
  <c r="S1244" i="3" a="1"/>
  <c r="S1244" i="3" s="1"/>
  <c r="S1245" i="3" a="1"/>
  <c r="S1245" i="3" s="1"/>
  <c r="S1246" i="3" a="1"/>
  <c r="S1246" i="3" s="1"/>
  <c r="S1247" i="3" a="1"/>
  <c r="S1247" i="3"/>
  <c r="S1248" i="3" a="1"/>
  <c r="S1248" i="3" s="1"/>
  <c r="S1249" i="3" a="1"/>
  <c r="S1249" i="3" s="1"/>
  <c r="S1250" i="3" a="1"/>
  <c r="S1250" i="3" s="1"/>
  <c r="S1251" i="3" a="1"/>
  <c r="S1251" i="3" s="1"/>
  <c r="S1252" i="3" a="1"/>
  <c r="S1252" i="3" s="1"/>
  <c r="S1253" i="3" a="1"/>
  <c r="S1253" i="3" s="1"/>
  <c r="S1254" i="3" a="1"/>
  <c r="S1254" i="3" s="1"/>
  <c r="S1255" i="3" a="1"/>
  <c r="S1255" i="3"/>
  <c r="S1256" i="3" a="1"/>
  <c r="S1256" i="3" s="1"/>
  <c r="S1257" i="3" a="1"/>
  <c r="S1257" i="3" s="1"/>
  <c r="S1258" i="3" a="1"/>
  <c r="S1258" i="3" s="1"/>
  <c r="S1259" i="3" a="1"/>
  <c r="S1259" i="3" s="1"/>
  <c r="S1260" i="3" a="1"/>
  <c r="S1260" i="3" s="1"/>
  <c r="S1261" i="3" a="1"/>
  <c r="S1261" i="3" s="1"/>
  <c r="S1262" i="3" a="1"/>
  <c r="S1262" i="3" s="1"/>
  <c r="S1263" i="3" a="1"/>
  <c r="S1263" i="3"/>
  <c r="S1264" i="3" a="1"/>
  <c r="S1264" i="3" s="1"/>
  <c r="S1265" i="3" a="1"/>
  <c r="S1265" i="3" s="1"/>
  <c r="S1266" i="3" a="1"/>
  <c r="S1266" i="3" s="1"/>
  <c r="S1267" i="3" a="1"/>
  <c r="S1267" i="3" s="1"/>
  <c r="S1268" i="3" a="1"/>
  <c r="S1268" i="3" s="1"/>
  <c r="S1269" i="3" a="1"/>
  <c r="S1269" i="3" s="1"/>
  <c r="S1270" i="3" a="1"/>
  <c r="S1270" i="3" s="1"/>
  <c r="S1271" i="3" a="1"/>
  <c r="S1271" i="3"/>
  <c r="S1272" i="3" a="1"/>
  <c r="S1272" i="3" s="1"/>
  <c r="S1273" i="3" a="1"/>
  <c r="S1273" i="3" s="1"/>
  <c r="S1274" i="3" a="1"/>
  <c r="S1274" i="3" s="1"/>
  <c r="S1275" i="3" a="1"/>
  <c r="S1275" i="3" s="1"/>
  <c r="S1276" i="3" a="1"/>
  <c r="S1276" i="3" s="1"/>
  <c r="S1277" i="3" a="1"/>
  <c r="S1277" i="3" s="1"/>
  <c r="S1278" i="3" a="1"/>
  <c r="S1278" i="3" s="1"/>
  <c r="S1279" i="3" a="1"/>
  <c r="S1279" i="3"/>
  <c r="S1280" i="3" a="1"/>
  <c r="S1280" i="3" s="1"/>
  <c r="S1281" i="3" a="1"/>
  <c r="S1281" i="3" s="1"/>
  <c r="S1282" i="3" a="1"/>
  <c r="S1282" i="3" s="1"/>
  <c r="S1283" i="3" a="1"/>
  <c r="S1283" i="3" s="1"/>
  <c r="S1284" i="3" a="1"/>
  <c r="S1284" i="3" s="1"/>
  <c r="S1285" i="3" a="1"/>
  <c r="S1285" i="3" s="1"/>
  <c r="S1286" i="3" a="1"/>
  <c r="S1286" i="3" s="1"/>
  <c r="S1287" i="3" a="1"/>
  <c r="S1287" i="3"/>
  <c r="S1288" i="3" a="1"/>
  <c r="S1288" i="3" s="1"/>
  <c r="S1289" i="3" a="1"/>
  <c r="S1289" i="3" s="1"/>
  <c r="S1290" i="3" a="1"/>
  <c r="S1290" i="3" s="1"/>
  <c r="S1291" i="3" a="1"/>
  <c r="S1291" i="3" s="1"/>
  <c r="S1292" i="3" a="1"/>
  <c r="S1292" i="3" s="1"/>
  <c r="S1293" i="3" a="1"/>
  <c r="S1293" i="3" s="1"/>
  <c r="S1294" i="3" a="1"/>
  <c r="S1294" i="3" s="1"/>
  <c r="S1295" i="3" a="1"/>
  <c r="S1295" i="3"/>
  <c r="S1296" i="3" a="1"/>
  <c r="S1296" i="3" s="1"/>
  <c r="S1297" i="3" a="1"/>
  <c r="S1297" i="3" s="1"/>
  <c r="S1298" i="3" a="1"/>
  <c r="S1298" i="3" s="1"/>
  <c r="S1299" i="3" a="1"/>
  <c r="S1299" i="3" s="1"/>
  <c r="S1300" i="3" a="1"/>
  <c r="S1300" i="3" s="1"/>
  <c r="S1301" i="3" a="1"/>
  <c r="S1301" i="3" s="1"/>
  <c r="S1302" i="3" a="1"/>
  <c r="S1302" i="3" s="1"/>
  <c r="S1303" i="3" a="1"/>
  <c r="S1303" i="3"/>
  <c r="S1304" i="3" a="1"/>
  <c r="S1304" i="3" s="1"/>
  <c r="S1305" i="3" a="1"/>
  <c r="S1305" i="3" s="1"/>
  <c r="S1306" i="3" a="1"/>
  <c r="S1306" i="3" s="1"/>
  <c r="S1307" i="3" a="1"/>
  <c r="S1307" i="3" s="1"/>
  <c r="S1308" i="3" a="1"/>
  <c r="S1308" i="3" s="1"/>
  <c r="S1309" i="3" a="1"/>
  <c r="S1309" i="3" s="1"/>
  <c r="S1310" i="3" a="1"/>
  <c r="S1310" i="3" s="1"/>
  <c r="S1311" i="3" a="1"/>
  <c r="S1311" i="3"/>
  <c r="S1312" i="3" a="1"/>
  <c r="S1312" i="3" s="1"/>
  <c r="S1313" i="3" a="1"/>
  <c r="S1313" i="3" s="1"/>
  <c r="S1314" i="3" a="1"/>
  <c r="S1314" i="3" s="1"/>
  <c r="S1315" i="3" a="1"/>
  <c r="S1315" i="3" s="1"/>
  <c r="S1316" i="3" a="1"/>
  <c r="S1316" i="3" s="1"/>
  <c r="S1317" i="3" a="1"/>
  <c r="S1317" i="3" s="1"/>
  <c r="S1318" i="3" a="1"/>
  <c r="S1318" i="3" s="1"/>
  <c r="S1319" i="3" a="1"/>
  <c r="S1319" i="3"/>
  <c r="S1320" i="3" a="1"/>
  <c r="S1320" i="3" s="1"/>
  <c r="S1321" i="3" a="1"/>
  <c r="S1321" i="3" s="1"/>
  <c r="S1322" i="3" a="1"/>
  <c r="S1322" i="3" s="1"/>
  <c r="S1323" i="3" a="1"/>
  <c r="S1323" i="3" s="1"/>
  <c r="S1324" i="3" a="1"/>
  <c r="S1324" i="3" s="1"/>
  <c r="S1325" i="3" a="1"/>
  <c r="S1325" i="3" s="1"/>
  <c r="S1326" i="3" a="1"/>
  <c r="S1326" i="3" s="1"/>
  <c r="S1327" i="3" a="1"/>
  <c r="S1327" i="3"/>
  <c r="S1328" i="3" a="1"/>
  <c r="S1328" i="3" s="1"/>
  <c r="S1329" i="3" a="1"/>
  <c r="S1329" i="3" s="1"/>
  <c r="S1330" i="3" a="1"/>
  <c r="S1330" i="3" s="1"/>
  <c r="S1331" i="3" a="1"/>
  <c r="S1331" i="3" s="1"/>
  <c r="S1332" i="3" a="1"/>
  <c r="S1332" i="3" s="1"/>
  <c r="S1333" i="3" a="1"/>
  <c r="S1333" i="3" s="1"/>
  <c r="S1334" i="3" a="1"/>
  <c r="S1334" i="3" s="1"/>
  <c r="S1335" i="3" a="1"/>
  <c r="S1335" i="3"/>
  <c r="S1336" i="3" a="1"/>
  <c r="S1336" i="3" s="1"/>
  <c r="S1337" i="3" a="1"/>
  <c r="S1337" i="3" s="1"/>
  <c r="S1338" i="3" a="1"/>
  <c r="S1338" i="3" s="1"/>
  <c r="S1339" i="3" a="1"/>
  <c r="S1339" i="3" s="1"/>
  <c r="S1340" i="3" a="1"/>
  <c r="S1340" i="3" s="1"/>
  <c r="S1341" i="3" a="1"/>
  <c r="S1341" i="3" s="1"/>
  <c r="S1342" i="3" a="1"/>
  <c r="S1342" i="3" s="1"/>
  <c r="S1343" i="3" a="1"/>
  <c r="S1343" i="3"/>
  <c r="S1344" i="3" a="1"/>
  <c r="S1344" i="3" s="1"/>
  <c r="S1345" i="3" a="1"/>
  <c r="S1345" i="3" s="1"/>
  <c r="S1346" i="3" a="1"/>
  <c r="S1346" i="3" s="1"/>
  <c r="S1347" i="3" a="1"/>
  <c r="S1347" i="3" s="1"/>
  <c r="S1348" i="3" a="1"/>
  <c r="S1348" i="3" s="1"/>
  <c r="S1349" i="3" a="1"/>
  <c r="S1349" i="3" s="1"/>
  <c r="S1350" i="3" a="1"/>
  <c r="S1350" i="3" s="1"/>
  <c r="S1351" i="3" a="1"/>
  <c r="S1351" i="3"/>
  <c r="S1352" i="3" a="1"/>
  <c r="S1352" i="3" s="1"/>
  <c r="S1353" i="3" a="1"/>
  <c r="S1353" i="3" s="1"/>
  <c r="S1354" i="3" a="1"/>
  <c r="S1354" i="3" s="1"/>
  <c r="S1355" i="3" a="1"/>
  <c r="S1355" i="3" s="1"/>
  <c r="S1356" i="3" a="1"/>
  <c r="S1356" i="3" s="1"/>
  <c r="S1357" i="3" a="1"/>
  <c r="S1357" i="3" s="1"/>
  <c r="S1358" i="3" a="1"/>
  <c r="S1358" i="3" s="1"/>
  <c r="S1359" i="3" a="1"/>
  <c r="S1359" i="3"/>
  <c r="S1360" i="3" a="1"/>
  <c r="S1360" i="3" s="1"/>
  <c r="S1361" i="3" a="1"/>
  <c r="S1361" i="3" s="1"/>
  <c r="S1362" i="3" a="1"/>
  <c r="S1362" i="3" s="1"/>
  <c r="S1363" i="3" a="1"/>
  <c r="S1363" i="3" s="1"/>
  <c r="S1364" i="3" a="1"/>
  <c r="S1364" i="3" s="1"/>
  <c r="S1365" i="3" a="1"/>
  <c r="S1365" i="3" s="1"/>
  <c r="S1366" i="3" a="1"/>
  <c r="S1366" i="3" s="1"/>
  <c r="S1367" i="3" a="1"/>
  <c r="S1367" i="3"/>
  <c r="S1368" i="3" a="1"/>
  <c r="S1368" i="3" s="1"/>
  <c r="S1369" i="3" a="1"/>
  <c r="S1369" i="3" s="1"/>
  <c r="S1370" i="3" a="1"/>
  <c r="S1370" i="3" s="1"/>
  <c r="S1371" i="3" a="1"/>
  <c r="S1371" i="3" s="1"/>
  <c r="S1372" i="3" a="1"/>
  <c r="S1372" i="3" s="1"/>
  <c r="S1373" i="3" a="1"/>
  <c r="S1373" i="3" s="1"/>
  <c r="S1374" i="3" a="1"/>
  <c r="S1374" i="3" s="1"/>
  <c r="S1375" i="3" a="1"/>
  <c r="S1375" i="3"/>
  <c r="S1376" i="3" a="1"/>
  <c r="S1376" i="3" s="1"/>
  <c r="S1377" i="3" a="1"/>
  <c r="S1377" i="3" s="1"/>
  <c r="S1378" i="3" a="1"/>
  <c r="S1378" i="3" s="1"/>
  <c r="S1379" i="3" a="1"/>
  <c r="S1379" i="3" s="1"/>
  <c r="S1380" i="3" a="1"/>
  <c r="S1380" i="3" s="1"/>
  <c r="S1381" i="3" a="1"/>
  <c r="S1381" i="3" s="1"/>
  <c r="S1382" i="3" a="1"/>
  <c r="S1382" i="3" s="1"/>
  <c r="S1383" i="3" a="1"/>
  <c r="S1383" i="3"/>
  <c r="S1384" i="3" a="1"/>
  <c r="S1384" i="3" s="1"/>
  <c r="S1385" i="3" a="1"/>
  <c r="S1385" i="3" s="1"/>
  <c r="S1386" i="3" a="1"/>
  <c r="S1386" i="3" s="1"/>
  <c r="S1387" i="3" a="1"/>
  <c r="S1387" i="3" s="1"/>
  <c r="S1388" i="3" a="1"/>
  <c r="S1388" i="3" s="1"/>
  <c r="S1389" i="3" a="1"/>
  <c r="S1389" i="3" s="1"/>
  <c r="S1390" i="3" a="1"/>
  <c r="S1390" i="3" s="1"/>
  <c r="S1391" i="3" a="1"/>
  <c r="S1391" i="3"/>
  <c r="S1392" i="3" a="1"/>
  <c r="S1392" i="3" s="1"/>
  <c r="S1393" i="3" a="1"/>
  <c r="S1393" i="3" s="1"/>
  <c r="S1394" i="3" a="1"/>
  <c r="S1394" i="3" s="1"/>
  <c r="S1395" i="3" a="1"/>
  <c r="S1395" i="3" s="1"/>
  <c r="S1396" i="3" a="1"/>
  <c r="S1396" i="3" s="1"/>
  <c r="S1397" i="3" a="1"/>
  <c r="S1397" i="3" s="1"/>
  <c r="S1398" i="3" a="1"/>
  <c r="S1398" i="3" s="1"/>
  <c r="S1399" i="3" a="1"/>
  <c r="S1399" i="3"/>
  <c r="S1400" i="3" a="1"/>
  <c r="S1400" i="3" s="1"/>
  <c r="S1401" i="3" a="1"/>
  <c r="S1401" i="3" s="1"/>
  <c r="S1402" i="3" a="1"/>
  <c r="S1402" i="3" s="1"/>
  <c r="S1403" i="3" a="1"/>
  <c r="S1403" i="3" s="1"/>
  <c r="S1404" i="3" a="1"/>
  <c r="S1404" i="3" s="1"/>
  <c r="S1405" i="3" a="1"/>
  <c r="S1405" i="3" s="1"/>
  <c r="S1406" i="3" a="1"/>
  <c r="S1406" i="3" s="1"/>
  <c r="S1407" i="3" a="1"/>
  <c r="S1407" i="3"/>
  <c r="S1408" i="3" a="1"/>
  <c r="S1408" i="3" s="1"/>
  <c r="S1409" i="3" a="1"/>
  <c r="S1409" i="3" s="1"/>
  <c r="S1410" i="3" a="1"/>
  <c r="S1410" i="3" s="1"/>
  <c r="S1411" i="3" a="1"/>
  <c r="S1411" i="3" s="1"/>
  <c r="S1412" i="3" a="1"/>
  <c r="S1412" i="3" s="1"/>
  <c r="S1413" i="3" a="1"/>
  <c r="S1413" i="3" s="1"/>
  <c r="S1414" i="3" a="1"/>
  <c r="S1414" i="3" s="1"/>
  <c r="S1415" i="3" a="1"/>
  <c r="S1415" i="3"/>
  <c r="S1416" i="3" a="1"/>
  <c r="S1416" i="3" s="1"/>
  <c r="S1417" i="3" a="1"/>
  <c r="S1417" i="3" s="1"/>
  <c r="S1418" i="3" a="1"/>
  <c r="S1418" i="3" s="1"/>
  <c r="S1419" i="3" a="1"/>
  <c r="S1419" i="3" s="1"/>
  <c r="S1420" i="3" a="1"/>
  <c r="S1420" i="3" s="1"/>
  <c r="S1421" i="3" a="1"/>
  <c r="S1421" i="3" s="1"/>
  <c r="S1422" i="3" a="1"/>
  <c r="S1422" i="3" s="1"/>
  <c r="S1423" i="3" a="1"/>
  <c r="S1423" i="3"/>
  <c r="S1424" i="3" a="1"/>
  <c r="S1424" i="3" s="1"/>
  <c r="S1425" i="3" a="1"/>
  <c r="S1425" i="3" s="1"/>
  <c r="S1426" i="3" a="1"/>
  <c r="S1426" i="3" s="1"/>
  <c r="S1427" i="3" a="1"/>
  <c r="S1427" i="3" s="1"/>
  <c r="S1428" i="3" a="1"/>
  <c r="S1428" i="3" s="1"/>
  <c r="S1429" i="3" a="1"/>
  <c r="S1429" i="3" s="1"/>
  <c r="S1430" i="3" a="1"/>
  <c r="S1430" i="3" s="1"/>
  <c r="S1431" i="3" a="1"/>
  <c r="S1431" i="3"/>
  <c r="S1432" i="3" a="1"/>
  <c r="S1432" i="3" s="1"/>
  <c r="S1433" i="3" a="1"/>
  <c r="S1433" i="3" s="1"/>
  <c r="S1434" i="3" a="1"/>
  <c r="S1434" i="3" s="1"/>
  <c r="S1435" i="3" a="1"/>
  <c r="S1435" i="3" s="1"/>
  <c r="S1436" i="3" a="1"/>
  <c r="S1436" i="3" s="1"/>
  <c r="S1437" i="3" a="1"/>
  <c r="S1437" i="3" s="1"/>
  <c r="S1438" i="3" a="1"/>
  <c r="S1438" i="3" s="1"/>
  <c r="S1439" i="3" a="1"/>
  <c r="S1439" i="3"/>
  <c r="S1440" i="3" a="1"/>
  <c r="S1440" i="3" s="1"/>
  <c r="S1441" i="3" a="1"/>
  <c r="S1441" i="3" s="1"/>
  <c r="S1442" i="3" a="1"/>
  <c r="S1442" i="3" s="1"/>
  <c r="S1443" i="3" a="1"/>
  <c r="S1443" i="3" s="1"/>
  <c r="S1444" i="3" a="1"/>
  <c r="S1444" i="3" s="1"/>
  <c r="S1445" i="3" a="1"/>
  <c r="S1445" i="3" s="1"/>
  <c r="S1446" i="3" a="1"/>
  <c r="S1446" i="3" s="1"/>
  <c r="S1447" i="3" a="1"/>
  <c r="S1447" i="3"/>
  <c r="S1448" i="3" a="1"/>
  <c r="S1448" i="3" s="1"/>
  <c r="S1449" i="3" a="1"/>
  <c r="S1449" i="3" s="1"/>
  <c r="S1450" i="3" a="1"/>
  <c r="S1450" i="3" s="1"/>
  <c r="S1451" i="3" a="1"/>
  <c r="S1451" i="3" s="1"/>
  <c r="S1452" i="3" a="1"/>
  <c r="S1452" i="3" s="1"/>
  <c r="S1453" i="3" a="1"/>
  <c r="S1453" i="3"/>
  <c r="S1454" i="3" a="1"/>
  <c r="S1454" i="3" s="1"/>
  <c r="S1455" i="3" a="1"/>
  <c r="S1455" i="3"/>
  <c r="S1456" i="3" a="1"/>
  <c r="S1456" i="3" s="1"/>
  <c r="S1457" i="3" a="1"/>
  <c r="S1457" i="3" s="1"/>
  <c r="S1458" i="3" a="1"/>
  <c r="S1458" i="3" s="1"/>
  <c r="S1459" i="3" a="1"/>
  <c r="S1459" i="3" s="1"/>
  <c r="S1460" i="3" a="1"/>
  <c r="S1460" i="3" s="1"/>
  <c r="S1461" i="3" a="1"/>
  <c r="S1461" i="3"/>
  <c r="S1462" i="3" a="1"/>
  <c r="S1462" i="3" s="1"/>
  <c r="S1463" i="3" a="1"/>
  <c r="S1463" i="3"/>
  <c r="S1464" i="3" a="1"/>
  <c r="S1464" i="3" s="1"/>
  <c r="S1465" i="3" a="1"/>
  <c r="S1465" i="3" s="1"/>
  <c r="S1466" i="3" a="1"/>
  <c r="S1466" i="3" s="1"/>
  <c r="S1467" i="3" a="1"/>
  <c r="S1467" i="3" s="1"/>
  <c r="S1468" i="3" a="1"/>
  <c r="S1468" i="3" s="1"/>
  <c r="S1469" i="3" a="1"/>
  <c r="S1469" i="3"/>
  <c r="S1470" i="3" a="1"/>
  <c r="S1470" i="3" s="1"/>
  <c r="S1471" i="3" a="1"/>
  <c r="S1471" i="3"/>
  <c r="S1472" i="3" a="1"/>
  <c r="S1472" i="3" s="1"/>
  <c r="S1473" i="3" a="1"/>
  <c r="S1473" i="3" s="1"/>
  <c r="S1474" i="3" a="1"/>
  <c r="S1474" i="3" s="1"/>
  <c r="S1475" i="3" a="1"/>
  <c r="S1475" i="3" s="1"/>
  <c r="S1476" i="3" a="1"/>
  <c r="S1476" i="3" s="1"/>
  <c r="S1477" i="3" a="1"/>
  <c r="S1477" i="3"/>
  <c r="S1478" i="3" a="1"/>
  <c r="S1478" i="3" s="1"/>
  <c r="S1479" i="3" a="1"/>
  <c r="S1479" i="3"/>
  <c r="S1480" i="3" a="1"/>
  <c r="S1480" i="3" s="1"/>
  <c r="S1481" i="3" a="1"/>
  <c r="S1481" i="3" s="1"/>
  <c r="S1482" i="3" a="1"/>
  <c r="S1482" i="3" s="1"/>
  <c r="S1483" i="3" a="1"/>
  <c r="S1483" i="3" s="1"/>
  <c r="S1484" i="3" a="1"/>
  <c r="S1484" i="3" s="1"/>
  <c r="S1485" i="3" a="1"/>
  <c r="S1485" i="3"/>
  <c r="S1486" i="3" a="1"/>
  <c r="S1486" i="3" s="1"/>
  <c r="S1487" i="3" a="1"/>
  <c r="S1487" i="3"/>
  <c r="S1488" i="3" a="1"/>
  <c r="S1488" i="3" s="1"/>
  <c r="S1489" i="3" a="1"/>
  <c r="S1489" i="3" s="1"/>
  <c r="S1490" i="3" a="1"/>
  <c r="S1490" i="3" s="1"/>
  <c r="S1491" i="3" a="1"/>
  <c r="S1491" i="3" s="1"/>
  <c r="S1492" i="3" a="1"/>
  <c r="S1492" i="3"/>
  <c r="S1493" i="3" a="1"/>
  <c r="S1493" i="3" s="1"/>
  <c r="S1494" i="3" a="1"/>
  <c r="S1494" i="3"/>
  <c r="S1495" i="3" a="1"/>
  <c r="S1495" i="3" s="1"/>
  <c r="S1496" i="3" a="1"/>
  <c r="S1496" i="3"/>
  <c r="S1497" i="3" a="1"/>
  <c r="S1497" i="3" s="1"/>
  <c r="S1498" i="3" a="1"/>
  <c r="S1498" i="3"/>
  <c r="S1499" i="3" a="1"/>
  <c r="S1499" i="3" s="1"/>
  <c r="S1500" i="3" a="1"/>
  <c r="S1500" i="3"/>
  <c r="S1501" i="3" a="1"/>
  <c r="S1501" i="3" s="1"/>
  <c r="S1502" i="3" a="1"/>
  <c r="S1502" i="3"/>
  <c r="S1503" i="3" a="1"/>
  <c r="S1503" i="3" s="1"/>
  <c r="S1504" i="3" a="1"/>
  <c r="S1504" i="3"/>
  <c r="S1505" i="3" a="1"/>
  <c r="S1505" i="3" s="1"/>
  <c r="S1506" i="3" a="1"/>
  <c r="S1506" i="3"/>
  <c r="S1507" i="3" a="1"/>
  <c r="S1507" i="3" s="1"/>
  <c r="S1508" i="3" a="1"/>
  <c r="S1508" i="3"/>
  <c r="S1509" i="3" a="1"/>
  <c r="S1509" i="3" s="1"/>
  <c r="S1510" i="3" a="1"/>
  <c r="S1510" i="3"/>
  <c r="S1511" i="3" a="1"/>
  <c r="S1511" i="3" s="1"/>
  <c r="S1512" i="3" a="1"/>
  <c r="S1512" i="3"/>
  <c r="S1513" i="3" a="1"/>
  <c r="S1513" i="3" s="1"/>
  <c r="S1514" i="3" a="1"/>
  <c r="S1514" i="3"/>
  <c r="S1515" i="3" a="1"/>
  <c r="S1515" i="3" s="1"/>
  <c r="S1516" i="3" a="1"/>
  <c r="S1516" i="3"/>
  <c r="S1517" i="3" a="1"/>
  <c r="S1517" i="3" s="1"/>
  <c r="S1518" i="3" a="1"/>
  <c r="S1518" i="3"/>
  <c r="S1519" i="3" a="1"/>
  <c r="S1519" i="3" s="1"/>
  <c r="S1520" i="3" a="1"/>
  <c r="S1520" i="3"/>
  <c r="S1521" i="3" a="1"/>
  <c r="S1521" i="3" s="1"/>
  <c r="S1522" i="3" a="1"/>
  <c r="S1522" i="3"/>
  <c r="S1523" i="3" a="1"/>
  <c r="S1523" i="3" s="1"/>
  <c r="S1524" i="3" a="1"/>
  <c r="S1524" i="3"/>
  <c r="S1525" i="3" a="1"/>
  <c r="S1525" i="3" s="1"/>
  <c r="S1526" i="3" a="1"/>
  <c r="S1526" i="3"/>
  <c r="S1527" i="3" a="1"/>
  <c r="S1527" i="3" s="1"/>
  <c r="S1528" i="3" a="1"/>
  <c r="S1528" i="3"/>
  <c r="S1529" i="3" a="1"/>
  <c r="S1529" i="3" s="1"/>
  <c r="S1530" i="3" a="1"/>
  <c r="S1530" i="3"/>
  <c r="S1531" i="3" a="1"/>
  <c r="S1531" i="3" s="1"/>
  <c r="S1532" i="3" a="1"/>
  <c r="S1532" i="3"/>
  <c r="S1533" i="3" a="1"/>
  <c r="S1533" i="3" s="1"/>
  <c r="S1534" i="3" a="1"/>
  <c r="S1534" i="3"/>
  <c r="S1535" i="3" a="1"/>
  <c r="S1535" i="3" s="1"/>
  <c r="S1536" i="3" a="1"/>
  <c r="S1536" i="3"/>
  <c r="S1537" i="3" a="1"/>
  <c r="S1537" i="3" s="1"/>
  <c r="S1538" i="3" a="1"/>
  <c r="S1538" i="3"/>
  <c r="S1539" i="3" a="1"/>
  <c r="S1539" i="3" s="1"/>
  <c r="S1540" i="3" a="1"/>
  <c r="S1540" i="3" s="1"/>
  <c r="S1541" i="3" a="1"/>
  <c r="S1541" i="3" s="1"/>
  <c r="S1542" i="3" a="1"/>
  <c r="S1542" i="3"/>
  <c r="S1543" i="3" a="1"/>
  <c r="S1543" i="3" s="1"/>
  <c r="S1544" i="3" a="1"/>
  <c r="S1544" i="3"/>
  <c r="S1545" i="3" a="1"/>
  <c r="S1545" i="3" s="1"/>
  <c r="S1546" i="3" a="1"/>
  <c r="S1546" i="3"/>
  <c r="S1547" i="3" a="1"/>
  <c r="S1547" i="3" s="1"/>
  <c r="S1548" i="3" a="1"/>
  <c r="S1548" i="3" s="1"/>
  <c r="S1549" i="3" a="1"/>
  <c r="S1549" i="3" s="1"/>
  <c r="S1550" i="3" a="1"/>
  <c r="S1550" i="3"/>
  <c r="S1551" i="3" a="1"/>
  <c r="S1551" i="3" s="1"/>
  <c r="S1552" i="3" a="1"/>
  <c r="S1552" i="3"/>
  <c r="S1553" i="3" a="1"/>
  <c r="S1553" i="3" s="1"/>
  <c r="S1554" i="3" a="1"/>
  <c r="S1554" i="3"/>
  <c r="S1555" i="3" a="1"/>
  <c r="S1555" i="3" s="1"/>
  <c r="S1556" i="3" a="1"/>
  <c r="S1556" i="3" s="1"/>
  <c r="S1557" i="3" a="1"/>
  <c r="S1557" i="3" s="1"/>
  <c r="S1558" i="3" a="1"/>
  <c r="S1558" i="3"/>
  <c r="S1559" i="3" a="1"/>
  <c r="S1559" i="3" s="1"/>
  <c r="S1560" i="3" a="1"/>
  <c r="S1560" i="3"/>
  <c r="S1561" i="3" a="1"/>
  <c r="S1561" i="3" s="1"/>
  <c r="S1562" i="3" a="1"/>
  <c r="S1562" i="3"/>
  <c r="S1563" i="3" a="1"/>
  <c r="S1563" i="3" s="1"/>
  <c r="S1564" i="3" a="1"/>
  <c r="S1564" i="3" s="1"/>
  <c r="S1565" i="3" a="1"/>
  <c r="S1565" i="3" s="1"/>
  <c r="S1566" i="3" a="1"/>
  <c r="S1566" i="3"/>
  <c r="S1567" i="3" a="1"/>
  <c r="S1567" i="3" s="1"/>
  <c r="S1568" i="3" a="1"/>
  <c r="S1568" i="3"/>
  <c r="S1569" i="3" a="1"/>
  <c r="S1569" i="3" s="1"/>
  <c r="S1570" i="3" a="1"/>
  <c r="S1570" i="3"/>
  <c r="S1571" i="3" a="1"/>
  <c r="S1571" i="3" s="1"/>
  <c r="S1572" i="3" a="1"/>
  <c r="S1572" i="3" s="1"/>
  <c r="S1573" i="3" a="1"/>
  <c r="S1573" i="3" s="1"/>
  <c r="S1574" i="3" a="1"/>
  <c r="S1574" i="3"/>
  <c r="S1575" i="3" a="1"/>
  <c r="S1575" i="3" s="1"/>
  <c r="S1576" i="3" a="1"/>
  <c r="S1576" i="3"/>
  <c r="S1577" i="3" a="1"/>
  <c r="S1577" i="3" s="1"/>
  <c r="S1578" i="3" a="1"/>
  <c r="S1578" i="3"/>
  <c r="S1579" i="3" a="1"/>
  <c r="S1579" i="3" s="1"/>
  <c r="S1580" i="3" a="1"/>
  <c r="S1580" i="3" s="1"/>
  <c r="S1581" i="3" a="1"/>
  <c r="S1581" i="3" s="1"/>
  <c r="S1582" i="3" a="1"/>
  <c r="S1582" i="3"/>
  <c r="S1583" i="3" a="1"/>
  <c r="S1583" i="3" s="1"/>
  <c r="S1584" i="3" a="1"/>
  <c r="S1584" i="3"/>
  <c r="S1585" i="3" a="1"/>
  <c r="S1585" i="3" s="1"/>
  <c r="S1586" i="3" a="1"/>
  <c r="S1586" i="3"/>
  <c r="S1587" i="3" a="1"/>
  <c r="S1587" i="3" s="1"/>
  <c r="S1588" i="3" a="1"/>
  <c r="S1588" i="3" s="1"/>
  <c r="S1589" i="3" a="1"/>
  <c r="S1589" i="3" s="1"/>
  <c r="S1590" i="3" a="1"/>
  <c r="S1590" i="3"/>
  <c r="S1591" i="3" a="1"/>
  <c r="S1591" i="3" s="1"/>
  <c r="S1592" i="3" a="1"/>
  <c r="S1592" i="3"/>
  <c r="S1593" i="3" a="1"/>
  <c r="S1593" i="3" s="1"/>
  <c r="S1594" i="3" a="1"/>
  <c r="S1594" i="3"/>
  <c r="S1595" i="3" a="1"/>
  <c r="S1595" i="3" s="1"/>
  <c r="S1596" i="3" a="1"/>
  <c r="S1596" i="3" s="1"/>
  <c r="S1597" i="3" a="1"/>
  <c r="S1597" i="3" s="1"/>
  <c r="S1598" i="3" a="1"/>
  <c r="S1598" i="3"/>
  <c r="S1599" i="3" a="1"/>
  <c r="S1599" i="3" s="1"/>
  <c r="S1600" i="3" a="1"/>
  <c r="S1600" i="3"/>
  <c r="S1601" i="3" a="1"/>
  <c r="S1601" i="3" s="1"/>
  <c r="S1602" i="3" a="1"/>
  <c r="S1602" i="3"/>
  <c r="S1603" i="3" a="1"/>
  <c r="S1603" i="3" s="1"/>
  <c r="S1604" i="3" a="1"/>
  <c r="S1604" i="3" s="1"/>
  <c r="S1605" i="3" a="1"/>
  <c r="S1605" i="3" s="1"/>
  <c r="S1606" i="3" a="1"/>
  <c r="S1606" i="3"/>
  <c r="S1607" i="3" a="1"/>
  <c r="S1607" i="3" s="1"/>
  <c r="S1608" i="3" a="1"/>
  <c r="S1608" i="3"/>
  <c r="S1609" i="3" a="1"/>
  <c r="S1609" i="3" s="1"/>
  <c r="S1610" i="3" a="1"/>
  <c r="S1610" i="3"/>
  <c r="S1611" i="3" a="1"/>
  <c r="S1611" i="3" s="1"/>
  <c r="S1612" i="3" a="1"/>
  <c r="S1612" i="3" s="1"/>
  <c r="S1613" i="3" a="1"/>
  <c r="S1613" i="3" s="1"/>
  <c r="S1614" i="3" a="1"/>
  <c r="S1614" i="3"/>
  <c r="S1615" i="3" a="1"/>
  <c r="S1615" i="3" s="1"/>
  <c r="S1616" i="3" a="1"/>
  <c r="S1616" i="3" s="1"/>
  <c r="S1617" i="3" a="1"/>
  <c r="S1617" i="3" s="1"/>
  <c r="S1618" i="3" a="1"/>
  <c r="S1618" i="3"/>
  <c r="S1619" i="3" a="1"/>
  <c r="S1619" i="3" s="1"/>
  <c r="S1620" i="3" a="1"/>
  <c r="S1620" i="3" s="1"/>
  <c r="S1621" i="3" a="1"/>
  <c r="S1621" i="3" s="1"/>
  <c r="S1622" i="3" a="1"/>
  <c r="S1622" i="3"/>
  <c r="S1623" i="3" a="1"/>
  <c r="S1623" i="3" s="1"/>
  <c r="S1624" i="3" a="1"/>
  <c r="S1624" i="3" s="1"/>
  <c r="S1625" i="3" a="1"/>
  <c r="S1625" i="3" s="1"/>
  <c r="S1626" i="3" a="1"/>
  <c r="S1626" i="3"/>
  <c r="S1627" i="3" a="1"/>
  <c r="S1627" i="3" s="1"/>
  <c r="S1628" i="3" a="1"/>
  <c r="S1628" i="3" s="1"/>
  <c r="S1629" i="3" a="1"/>
  <c r="S1629" i="3" s="1"/>
  <c r="S1630" i="3" a="1"/>
  <c r="S1630" i="3"/>
  <c r="S1631" i="3" a="1"/>
  <c r="S1631" i="3" s="1"/>
  <c r="S1632" i="3" a="1"/>
  <c r="S1632" i="3" s="1"/>
  <c r="S1633" i="3" a="1"/>
  <c r="S1633" i="3" s="1"/>
  <c r="S1634" i="3" a="1"/>
  <c r="S1634" i="3"/>
  <c r="S1635" i="3" a="1"/>
  <c r="S1635" i="3" s="1"/>
  <c r="S1636" i="3" a="1"/>
  <c r="S1636" i="3" s="1"/>
  <c r="S1637" i="3" a="1"/>
  <c r="S1637" i="3" s="1"/>
  <c r="S1638" i="3" a="1"/>
  <c r="S1638" i="3"/>
  <c r="S1639" i="3" a="1"/>
  <c r="S1639" i="3" s="1"/>
  <c r="S1640" i="3" a="1"/>
  <c r="S1640" i="3" s="1"/>
  <c r="S1641" i="3" a="1"/>
  <c r="S1641" i="3" s="1"/>
  <c r="S1642" i="3" a="1"/>
  <c r="S1642" i="3"/>
  <c r="S1643" i="3" a="1"/>
  <c r="S1643" i="3" s="1"/>
  <c r="S1644" i="3" a="1"/>
  <c r="S1644" i="3" s="1"/>
  <c r="S1645" i="3" a="1"/>
  <c r="S1645" i="3" s="1"/>
  <c r="S1646" i="3" a="1"/>
  <c r="S1646" i="3"/>
  <c r="S1647" i="3" a="1"/>
  <c r="S1647" i="3" s="1"/>
  <c r="S1648" i="3" a="1"/>
  <c r="S1648" i="3" s="1"/>
  <c r="S1649" i="3" a="1"/>
  <c r="S1649" i="3" s="1"/>
  <c r="S1650" i="3" a="1"/>
  <c r="S1650" i="3"/>
  <c r="S1651" i="3" a="1"/>
  <c r="S1651" i="3" s="1"/>
  <c r="S1652" i="3" a="1"/>
  <c r="S1652" i="3" s="1"/>
  <c r="S1653" i="3" a="1"/>
  <c r="S1653" i="3" s="1"/>
  <c r="S1654" i="3" a="1"/>
  <c r="S1654" i="3"/>
  <c r="S1655" i="3" a="1"/>
  <c r="S1655" i="3" s="1"/>
  <c r="S1656" i="3" a="1"/>
  <c r="S1656" i="3" s="1"/>
  <c r="S1657" i="3" a="1"/>
  <c r="S1657" i="3" s="1"/>
  <c r="S1658" i="3" a="1"/>
  <c r="S1658" i="3"/>
  <c r="S1659" i="3" a="1"/>
  <c r="S1659" i="3" s="1"/>
  <c r="S1660" i="3" a="1"/>
  <c r="S1660" i="3" s="1"/>
  <c r="S1661" i="3" a="1"/>
  <c r="S1661" i="3" s="1"/>
  <c r="S1662" i="3" a="1"/>
  <c r="S1662" i="3"/>
  <c r="S1663" i="3" a="1"/>
  <c r="S1663" i="3" s="1"/>
  <c r="S1664" i="3" a="1"/>
  <c r="S1664" i="3" s="1"/>
  <c r="S1665" i="3" a="1"/>
  <c r="S1665" i="3" s="1"/>
  <c r="S1666" i="3" a="1"/>
  <c r="S1666" i="3"/>
  <c r="S1667" i="3" a="1"/>
  <c r="S1667" i="3" s="1"/>
  <c r="S1668" i="3" a="1"/>
  <c r="S1668" i="3" s="1"/>
  <c r="S1669" i="3" a="1"/>
  <c r="S1669" i="3" s="1"/>
  <c r="S1670" i="3" a="1"/>
  <c r="S1670" i="3"/>
  <c r="S1671" i="3" a="1"/>
  <c r="S1671" i="3" s="1"/>
  <c r="S1672" i="3" a="1"/>
  <c r="S1672" i="3" s="1"/>
  <c r="S1673" i="3" a="1"/>
  <c r="S1673" i="3" s="1"/>
  <c r="S1674" i="3" a="1"/>
  <c r="S1674" i="3"/>
  <c r="S1675" i="3" a="1"/>
  <c r="S1675" i="3" s="1"/>
  <c r="S1676" i="3" a="1"/>
  <c r="S1676" i="3" s="1"/>
  <c r="S1677" i="3" a="1"/>
  <c r="S1677" i="3" s="1"/>
  <c r="S1678" i="3" a="1"/>
  <c r="S1678" i="3"/>
  <c r="S1679" i="3" a="1"/>
  <c r="S1679" i="3" s="1"/>
  <c r="S1680" i="3" a="1"/>
  <c r="S1680" i="3" s="1"/>
  <c r="S1681" i="3" a="1"/>
  <c r="S1681" i="3" s="1"/>
  <c r="S1682" i="3" a="1"/>
  <c r="S1682" i="3"/>
  <c r="S1683" i="3" a="1"/>
  <c r="S1683" i="3" s="1"/>
  <c r="S1684" i="3" a="1"/>
  <c r="S1684" i="3" s="1"/>
  <c r="S1685" i="3" a="1"/>
  <c r="S1685" i="3" s="1"/>
  <c r="S1686" i="3" a="1"/>
  <c r="S1686" i="3"/>
  <c r="S1687" i="3" a="1"/>
  <c r="S1687" i="3" s="1"/>
  <c r="S1688" i="3" a="1"/>
  <c r="S1688" i="3" s="1"/>
  <c r="S1689" i="3" a="1"/>
  <c r="S1689" i="3" s="1"/>
  <c r="S1690" i="3" a="1"/>
  <c r="S1690" i="3"/>
  <c r="S1691" i="3" a="1"/>
  <c r="S1691" i="3" s="1"/>
  <c r="S1692" i="3" a="1"/>
  <c r="S1692" i="3" s="1"/>
  <c r="S1693" i="3" a="1"/>
  <c r="S1693" i="3" s="1"/>
  <c r="S1694" i="3" a="1"/>
  <c r="S1694" i="3"/>
  <c r="S1695" i="3" a="1"/>
  <c r="S1695" i="3" s="1"/>
  <c r="S1696" i="3" a="1"/>
  <c r="S1696" i="3" s="1"/>
  <c r="S1697" i="3" a="1"/>
  <c r="S1697" i="3" s="1"/>
  <c r="S1698" i="3" a="1"/>
  <c r="S1698" i="3"/>
  <c r="S1699" i="3" a="1"/>
  <c r="S1699" i="3" s="1"/>
  <c r="S1700" i="3" a="1"/>
  <c r="S1700" i="3" s="1"/>
  <c r="S1701" i="3" a="1"/>
  <c r="S1701" i="3" s="1"/>
  <c r="S1702" i="3" a="1"/>
  <c r="S1702" i="3"/>
  <c r="S1703" i="3" a="1"/>
  <c r="S1703" i="3" s="1"/>
  <c r="S1704" i="3" a="1"/>
  <c r="S1704" i="3"/>
  <c r="S1705" i="3" a="1"/>
  <c r="S1705" i="3" s="1"/>
  <c r="S1706" i="3" a="1"/>
  <c r="S1706" i="3"/>
  <c r="S1707" i="3" a="1"/>
  <c r="S1707" i="3" s="1"/>
  <c r="S1708" i="3" a="1"/>
  <c r="S1708" i="3" s="1"/>
  <c r="S1709" i="3" a="1"/>
  <c r="S1709" i="3" s="1"/>
  <c r="S1710" i="3" a="1"/>
  <c r="S1710" i="3"/>
  <c r="S1711" i="3" a="1"/>
  <c r="S1711" i="3" s="1"/>
  <c r="S1712" i="3" a="1"/>
  <c r="S1712" i="3"/>
  <c r="S1713" i="3" a="1"/>
  <c r="S1713" i="3" s="1"/>
  <c r="S1714" i="3" a="1"/>
  <c r="S1714" i="3"/>
  <c r="S1715" i="3" a="1"/>
  <c r="S1715" i="3" s="1"/>
  <c r="S1716" i="3" a="1"/>
  <c r="S1716" i="3" s="1"/>
  <c r="S1717" i="3" a="1"/>
  <c r="S1717" i="3" s="1"/>
  <c r="S1718" i="3" a="1"/>
  <c r="S1718" i="3"/>
  <c r="S1719" i="3" a="1"/>
  <c r="S1719" i="3" s="1"/>
  <c r="S1720" i="3" a="1"/>
  <c r="S1720" i="3"/>
  <c r="S1721" i="3" a="1"/>
  <c r="S1721" i="3" s="1"/>
  <c r="S1722" i="3" a="1"/>
  <c r="S1722" i="3"/>
  <c r="S1723" i="3" a="1"/>
  <c r="S1723" i="3" s="1"/>
  <c r="S1724" i="3" a="1"/>
  <c r="S1724" i="3" s="1"/>
  <c r="S1725" i="3" a="1"/>
  <c r="S1725" i="3" s="1"/>
  <c r="S1726" i="3" a="1"/>
  <c r="S1726" i="3"/>
  <c r="S1727" i="3" a="1"/>
  <c r="S1727" i="3" s="1"/>
  <c r="S1728" i="3" a="1"/>
  <c r="S1728" i="3"/>
  <c r="S1729" i="3" a="1"/>
  <c r="S1729" i="3" s="1"/>
  <c r="S1730" i="3" a="1"/>
  <c r="S1730" i="3"/>
  <c r="S1731" i="3" a="1"/>
  <c r="S1731" i="3" s="1"/>
  <c r="S1732" i="3" a="1"/>
  <c r="S1732" i="3" s="1"/>
  <c r="S1733" i="3" a="1"/>
  <c r="S1733" i="3" s="1"/>
  <c r="S1734" i="3" a="1"/>
  <c r="S1734" i="3"/>
  <c r="S1735" i="3" a="1"/>
  <c r="S1735" i="3" s="1"/>
  <c r="S1736" i="3" a="1"/>
  <c r="S1736" i="3"/>
  <c r="S1737" i="3" a="1"/>
  <c r="S1737" i="3" s="1"/>
  <c r="S1738" i="3" a="1"/>
  <c r="S1738" i="3"/>
  <c r="S1739" i="3" a="1"/>
  <c r="S1739" i="3" s="1"/>
  <c r="S1740" i="3" a="1"/>
  <c r="S1740" i="3" s="1"/>
  <c r="S1741" i="3" a="1"/>
  <c r="S1741" i="3" s="1"/>
  <c r="S1742" i="3" a="1"/>
  <c r="S1742" i="3"/>
  <c r="S1743" i="3" a="1"/>
  <c r="S1743" i="3" s="1"/>
  <c r="S1744" i="3" a="1"/>
  <c r="S1744" i="3"/>
  <c r="S1745" i="3" a="1"/>
  <c r="S1745" i="3" s="1"/>
  <c r="S1746" i="3" a="1"/>
  <c r="S1746" i="3"/>
  <c r="S1747" i="3" a="1"/>
  <c r="S1747" i="3" s="1"/>
  <c r="S1748" i="3" a="1"/>
  <c r="S1748" i="3" s="1"/>
  <c r="S1749" i="3" a="1"/>
  <c r="S1749" i="3" s="1"/>
  <c r="S1750" i="3" a="1"/>
  <c r="S1750" i="3"/>
  <c r="S1751" i="3" a="1"/>
  <c r="S1751" i="3" s="1"/>
  <c r="S1752" i="3" a="1"/>
  <c r="S1752" i="3"/>
  <c r="S1753" i="3" a="1"/>
  <c r="S1753" i="3" s="1"/>
  <c r="S1754" i="3" a="1"/>
  <c r="S1754" i="3"/>
  <c r="S1755" i="3" a="1"/>
  <c r="S1755" i="3" s="1"/>
  <c r="S1756" i="3" a="1"/>
  <c r="S1756" i="3" s="1"/>
  <c r="S1757" i="3" a="1"/>
  <c r="S1757" i="3" s="1"/>
  <c r="S1758" i="3" a="1"/>
  <c r="S1758" i="3"/>
  <c r="S1759" i="3" a="1"/>
  <c r="S1759" i="3" s="1"/>
  <c r="S1760" i="3" a="1"/>
  <c r="S1760" i="3"/>
  <c r="S1761" i="3" a="1"/>
  <c r="S1761" i="3" s="1"/>
  <c r="S1762" i="3" a="1"/>
  <c r="S1762" i="3"/>
  <c r="S1763" i="3" a="1"/>
  <c r="S1763" i="3" s="1"/>
  <c r="S1764" i="3" a="1"/>
  <c r="S1764" i="3" s="1"/>
  <c r="S1765" i="3" a="1"/>
  <c r="S1765" i="3" s="1"/>
  <c r="S1766" i="3" a="1"/>
  <c r="S1766" i="3"/>
  <c r="S1767" i="3" a="1"/>
  <c r="S1767" i="3" s="1"/>
  <c r="S1768" i="3" a="1"/>
  <c r="S1768" i="3"/>
  <c r="S1769" i="3" a="1"/>
  <c r="S1769" i="3" s="1"/>
  <c r="S1770" i="3" a="1"/>
  <c r="S1770" i="3"/>
  <c r="S1771" i="3" a="1"/>
  <c r="S1771" i="3" s="1"/>
  <c r="S1772" i="3" a="1"/>
  <c r="S1772" i="3" s="1"/>
  <c r="S1773" i="3" a="1"/>
  <c r="S1773" i="3" s="1"/>
  <c r="S1774" i="3" a="1"/>
  <c r="S1774" i="3"/>
  <c r="S1775" i="3" a="1"/>
  <c r="S1775" i="3" s="1"/>
  <c r="S1776" i="3" a="1"/>
  <c r="S1776" i="3" s="1"/>
  <c r="S1777" i="3" a="1"/>
  <c r="S1777" i="3" s="1"/>
  <c r="S1778" i="3" a="1"/>
  <c r="S1778" i="3"/>
  <c r="S1779" i="3" a="1"/>
  <c r="S1779" i="3" s="1"/>
  <c r="S1780" i="3" a="1"/>
  <c r="S1780" i="3" s="1"/>
  <c r="S1781" i="3" a="1"/>
  <c r="S1781" i="3" s="1"/>
  <c r="S1782" i="3" a="1"/>
  <c r="S1782" i="3"/>
  <c r="S1783" i="3" a="1"/>
  <c r="S1783" i="3" s="1"/>
  <c r="S1784" i="3" a="1"/>
  <c r="S1784" i="3" s="1"/>
  <c r="S1785" i="3" a="1"/>
  <c r="S1785" i="3" s="1"/>
  <c r="S1786" i="3" a="1"/>
  <c r="S1786" i="3"/>
  <c r="S1787" i="3" a="1"/>
  <c r="S1787" i="3" s="1"/>
  <c r="S1788" i="3" a="1"/>
  <c r="S1788" i="3" s="1"/>
  <c r="S1789" i="3" a="1"/>
  <c r="S1789" i="3" s="1"/>
  <c r="S1790" i="3" a="1"/>
  <c r="S1790" i="3"/>
  <c r="S1791" i="3" a="1"/>
  <c r="S1791" i="3" s="1"/>
  <c r="S1792" i="3" a="1"/>
  <c r="S1792" i="3" s="1"/>
  <c r="S1793" i="3" a="1"/>
  <c r="S1793" i="3" s="1"/>
  <c r="S1794" i="3" a="1"/>
  <c r="S1794" i="3"/>
  <c r="S1795" i="3" a="1"/>
  <c r="S1795" i="3" s="1"/>
  <c r="S1796" i="3" a="1"/>
  <c r="S1796" i="3" s="1"/>
  <c r="S1797" i="3" a="1"/>
  <c r="S1797" i="3" s="1"/>
  <c r="S1798" i="3" a="1"/>
  <c r="S1798" i="3"/>
  <c r="S1799" i="3" a="1"/>
  <c r="S1799" i="3" s="1"/>
  <c r="S1800" i="3" a="1"/>
  <c r="S1800" i="3" s="1"/>
  <c r="S1801" i="3" a="1"/>
  <c r="S1801" i="3" s="1"/>
  <c r="S1802" i="3" a="1"/>
  <c r="S1802" i="3"/>
  <c r="S1803" i="3" a="1"/>
  <c r="S1803" i="3" s="1"/>
  <c r="S1804" i="3" a="1"/>
  <c r="S1804" i="3" s="1"/>
  <c r="S1805" i="3" a="1"/>
  <c r="S1805" i="3" s="1"/>
  <c r="S1806" i="3" a="1"/>
  <c r="S1806" i="3"/>
  <c r="S1807" i="3" a="1"/>
  <c r="S1807" i="3" s="1"/>
  <c r="S1808" i="3" a="1"/>
  <c r="S1808" i="3" s="1"/>
  <c r="S1809" i="3" a="1"/>
  <c r="S1809" i="3" s="1"/>
  <c r="S1810" i="3" a="1"/>
  <c r="S1810" i="3"/>
  <c r="S1811" i="3" a="1"/>
  <c r="S1811" i="3" s="1"/>
  <c r="S1812" i="3" a="1"/>
  <c r="S1812" i="3" s="1"/>
  <c r="S1813" i="3" a="1"/>
  <c r="S1813" i="3" s="1"/>
  <c r="S1814" i="3" a="1"/>
  <c r="S1814" i="3"/>
  <c r="S1815" i="3" a="1"/>
  <c r="S1815" i="3" s="1"/>
  <c r="S1816" i="3" a="1"/>
  <c r="S1816" i="3" s="1"/>
  <c r="S1817" i="3" a="1"/>
  <c r="S1817" i="3" s="1"/>
  <c r="S1818" i="3" a="1"/>
  <c r="S1818" i="3"/>
  <c r="S1819" i="3" a="1"/>
  <c r="S1819" i="3" s="1"/>
  <c r="S1820" i="3" a="1"/>
  <c r="S1820" i="3" s="1"/>
  <c r="S1821" i="3" a="1"/>
  <c r="S1821" i="3" s="1"/>
  <c r="S1822" i="3" a="1"/>
  <c r="S1822" i="3"/>
  <c r="S1823" i="3" a="1"/>
  <c r="S1823" i="3" s="1"/>
  <c r="S1824" i="3" a="1"/>
  <c r="S1824" i="3" s="1"/>
  <c r="S1825" i="3" a="1"/>
  <c r="S1825" i="3" s="1"/>
  <c r="S1826" i="3" a="1"/>
  <c r="S1826" i="3"/>
  <c r="S1827" i="3" a="1"/>
  <c r="S1827" i="3" s="1"/>
  <c r="S1828" i="3" a="1"/>
  <c r="S1828" i="3" s="1"/>
  <c r="S1829" i="3" a="1"/>
  <c r="S1829" i="3" s="1"/>
  <c r="S1830" i="3" a="1"/>
  <c r="S1830" i="3"/>
  <c r="S1831" i="3" a="1"/>
  <c r="S1831" i="3" s="1"/>
  <c r="S1832" i="3" a="1"/>
  <c r="S1832" i="3" s="1"/>
  <c r="S1833" i="3" a="1"/>
  <c r="S1833" i="3" s="1"/>
  <c r="S1834" i="3" a="1"/>
  <c r="S1834" i="3"/>
  <c r="S1835" i="3" a="1"/>
  <c r="S1835" i="3" s="1"/>
  <c r="S1836" i="3" a="1"/>
  <c r="S1836" i="3" s="1"/>
  <c r="S1837" i="3" a="1"/>
  <c r="S1837" i="3" s="1"/>
  <c r="S1838" i="3" a="1"/>
  <c r="S1838" i="3"/>
  <c r="S1839" i="3" a="1"/>
  <c r="S1839" i="3" s="1"/>
  <c r="S1840" i="3" a="1"/>
  <c r="S1840" i="3" s="1"/>
  <c r="S1841" i="3" a="1"/>
  <c r="S1841" i="3" s="1"/>
  <c r="S1842" i="3" a="1"/>
  <c r="S1842" i="3"/>
  <c r="S1843" i="3" a="1"/>
  <c r="S1843" i="3" s="1"/>
  <c r="S1844" i="3" a="1"/>
  <c r="S1844" i="3" s="1"/>
  <c r="S1845" i="3" a="1"/>
  <c r="S1845" i="3" s="1"/>
  <c r="S1846" i="3" a="1"/>
  <c r="S1846" i="3"/>
  <c r="S1847" i="3" a="1"/>
  <c r="S1847" i="3" s="1"/>
  <c r="S1848" i="3" a="1"/>
  <c r="S1848" i="3" s="1"/>
  <c r="S1849" i="3" a="1"/>
  <c r="S1849" i="3" s="1"/>
  <c r="S1850" i="3" a="1"/>
  <c r="S1850" i="3"/>
  <c r="S1851" i="3" a="1"/>
  <c r="S1851" i="3" s="1"/>
  <c r="S1852" i="3" a="1"/>
  <c r="S1852" i="3" s="1"/>
  <c r="S1853" i="3" a="1"/>
  <c r="S1853" i="3" s="1"/>
  <c r="S1854" i="3" a="1"/>
  <c r="S1854" i="3"/>
  <c r="S1855" i="3" a="1"/>
  <c r="S1855" i="3" s="1"/>
  <c r="S1856" i="3" a="1"/>
  <c r="S1856" i="3" s="1"/>
  <c r="S1857" i="3" a="1"/>
  <c r="S1857" i="3" s="1"/>
  <c r="S1858" i="3" a="1"/>
  <c r="S1858" i="3"/>
  <c r="S1859" i="3" a="1"/>
  <c r="S1859" i="3" s="1"/>
  <c r="S1860" i="3" a="1"/>
  <c r="S1860" i="3" s="1"/>
  <c r="S1861" i="3" a="1"/>
  <c r="S1861" i="3" s="1"/>
  <c r="S1862" i="3" a="1"/>
  <c r="S1862" i="3"/>
  <c r="S1863" i="3" a="1"/>
  <c r="S1863" i="3" s="1"/>
  <c r="S1864" i="3" a="1"/>
  <c r="S1864" i="3" s="1"/>
  <c r="S1865" i="3" a="1"/>
  <c r="S1865" i="3" s="1"/>
  <c r="S1866" i="3" a="1"/>
  <c r="S1866" i="3"/>
  <c r="S1867" i="3" a="1"/>
  <c r="S1867" i="3" s="1"/>
  <c r="S1868" i="3" a="1"/>
  <c r="S1868" i="3" s="1"/>
  <c r="S1869" i="3" a="1"/>
  <c r="S1869" i="3" s="1"/>
  <c r="S1870" i="3" a="1"/>
  <c r="S1870" i="3"/>
  <c r="S1871" i="3" a="1"/>
  <c r="S1871" i="3" s="1"/>
  <c r="S1872" i="3" a="1"/>
  <c r="S1872" i="3" s="1"/>
  <c r="S1873" i="3" a="1"/>
  <c r="S1873" i="3" s="1"/>
  <c r="S1874" i="3" a="1"/>
  <c r="S1874" i="3"/>
  <c r="S1875" i="3" a="1"/>
  <c r="S1875" i="3" s="1"/>
  <c r="S1876" i="3" a="1"/>
  <c r="S1876" i="3" s="1"/>
  <c r="S1877" i="3" a="1"/>
  <c r="S1877" i="3" s="1"/>
  <c r="S1878" i="3" a="1"/>
  <c r="S1878" i="3"/>
  <c r="S1879" i="3" a="1"/>
  <c r="S1879" i="3" s="1"/>
  <c r="S1880" i="3" a="1"/>
  <c r="S1880" i="3" s="1"/>
  <c r="S1881" i="3" a="1"/>
  <c r="S1881" i="3" s="1"/>
  <c r="S1882" i="3" a="1"/>
  <c r="S1882" i="3"/>
  <c r="S1883" i="3" a="1"/>
  <c r="S1883" i="3" s="1"/>
  <c r="S1884" i="3" a="1"/>
  <c r="S1884" i="3" s="1"/>
  <c r="S1885" i="3" a="1"/>
  <c r="S1885" i="3" s="1"/>
  <c r="S1886" i="3" a="1"/>
  <c r="S1886" i="3"/>
  <c r="S1887" i="3" a="1"/>
  <c r="S1887" i="3" s="1"/>
  <c r="S1888" i="3" a="1"/>
  <c r="S1888" i="3" s="1"/>
  <c r="S1889" i="3" a="1"/>
  <c r="S1889" i="3" s="1"/>
  <c r="S1890" i="3" a="1"/>
  <c r="S1890" i="3"/>
  <c r="S1891" i="3" a="1"/>
  <c r="S1891" i="3" s="1"/>
  <c r="S1892" i="3" a="1"/>
  <c r="S1892" i="3" s="1"/>
  <c r="S1893" i="3" a="1"/>
  <c r="S1893" i="3" s="1"/>
  <c r="S1894" i="3" a="1"/>
  <c r="S1894" i="3"/>
  <c r="S1895" i="3" a="1"/>
  <c r="S1895" i="3" s="1"/>
  <c r="S1896" i="3" a="1"/>
  <c r="S1896" i="3" s="1"/>
  <c r="S1897" i="3" a="1"/>
  <c r="S1897" i="3" s="1"/>
  <c r="S1898" i="3" a="1"/>
  <c r="S1898" i="3"/>
  <c r="S1899" i="3" a="1"/>
  <c r="S1899" i="3" s="1"/>
  <c r="S1900" i="3" a="1"/>
  <c r="S1900" i="3" s="1"/>
  <c r="S1901" i="3" a="1"/>
  <c r="S1901" i="3" s="1"/>
  <c r="S1902" i="3" a="1"/>
  <c r="S1902" i="3"/>
  <c r="S1903" i="3" a="1"/>
  <c r="S1903" i="3" s="1"/>
  <c r="S1904" i="3" a="1"/>
  <c r="S1904" i="3" s="1"/>
  <c r="S1905" i="3" a="1"/>
  <c r="S1905" i="3" s="1"/>
  <c r="S1906" i="3" a="1"/>
  <c r="S1906" i="3"/>
  <c r="S1907" i="3" a="1"/>
  <c r="S1907" i="3" s="1"/>
  <c r="S1908" i="3" a="1"/>
  <c r="S1908" i="3" s="1"/>
  <c r="S1909" i="3" a="1"/>
  <c r="S1909" i="3" s="1"/>
  <c r="S1910" i="3" a="1"/>
  <c r="S1910" i="3"/>
  <c r="S1911" i="3" a="1"/>
  <c r="S1911" i="3" s="1"/>
  <c r="S1912" i="3" a="1"/>
  <c r="S1912" i="3" s="1"/>
  <c r="S1913" i="3" a="1"/>
  <c r="S1913" i="3" s="1"/>
  <c r="S1914" i="3" a="1"/>
  <c r="S1914" i="3"/>
  <c r="S1915" i="3" a="1"/>
  <c r="S1915" i="3" s="1"/>
  <c r="S1916" i="3" a="1"/>
  <c r="S1916" i="3" s="1"/>
  <c r="S1917" i="3" a="1"/>
  <c r="S1917" i="3" s="1"/>
  <c r="S1918" i="3" a="1"/>
  <c r="S1918" i="3"/>
  <c r="S1919" i="3" a="1"/>
  <c r="S1919" i="3" s="1"/>
  <c r="S1920" i="3" a="1"/>
  <c r="S1920" i="3" s="1"/>
  <c r="S1921" i="3" a="1"/>
  <c r="S1921" i="3" s="1"/>
  <c r="S1922" i="3" a="1"/>
  <c r="S1922" i="3"/>
  <c r="S1923" i="3" a="1"/>
  <c r="S1923" i="3" s="1"/>
  <c r="S1924" i="3" a="1"/>
  <c r="S1924" i="3" s="1"/>
  <c r="S1925" i="3" a="1"/>
  <c r="S1925" i="3" s="1"/>
  <c r="S1926" i="3" a="1"/>
  <c r="S1926" i="3"/>
  <c r="S1927" i="3" a="1"/>
  <c r="S1927" i="3" s="1"/>
  <c r="S1928" i="3" a="1"/>
  <c r="S1928" i="3" s="1"/>
  <c r="S1929" i="3" a="1"/>
  <c r="S1929" i="3" s="1"/>
  <c r="S1930" i="3" a="1"/>
  <c r="S1930" i="3"/>
  <c r="S1931" i="3" a="1"/>
  <c r="S1931" i="3" s="1"/>
  <c r="S1932" i="3" a="1"/>
  <c r="S1932" i="3" s="1"/>
  <c r="S1933" i="3" a="1"/>
  <c r="S1933" i="3" s="1"/>
  <c r="S1934" i="3" a="1"/>
  <c r="S1934" i="3"/>
  <c r="S1935" i="3" a="1"/>
  <c r="S1935" i="3" s="1"/>
  <c r="S1936" i="3" a="1"/>
  <c r="S1936" i="3" s="1"/>
  <c r="S1937" i="3" a="1"/>
  <c r="S1937" i="3" s="1"/>
  <c r="S1938" i="3" a="1"/>
  <c r="S1938" i="3"/>
  <c r="S1939" i="3" a="1"/>
  <c r="S1939" i="3" s="1"/>
  <c r="S1940" i="3" a="1"/>
  <c r="S1940" i="3" s="1"/>
  <c r="S1941" i="3" a="1"/>
  <c r="S1941" i="3" s="1"/>
  <c r="S1942" i="3" a="1"/>
  <c r="S1942" i="3"/>
  <c r="S1943" i="3" a="1"/>
  <c r="S1943" i="3" s="1"/>
  <c r="S1944" i="3" a="1"/>
  <c r="S1944" i="3" s="1"/>
  <c r="S1945" i="3" a="1"/>
  <c r="S1945" i="3" s="1"/>
  <c r="S1946" i="3" a="1"/>
  <c r="S1946" i="3"/>
  <c r="S1947" i="3" a="1"/>
  <c r="S1947" i="3" s="1"/>
  <c r="S1948" i="3" a="1"/>
  <c r="S1948" i="3" s="1"/>
  <c r="S1949" i="3" a="1"/>
  <c r="S1949" i="3" s="1"/>
  <c r="S1950" i="3" a="1"/>
  <c r="S1950" i="3"/>
  <c r="S1951" i="3" a="1"/>
  <c r="S1951" i="3" s="1"/>
  <c r="S1952" i="3" a="1"/>
  <c r="S1952" i="3" s="1"/>
  <c r="S1953" i="3" a="1"/>
  <c r="S1953" i="3" s="1"/>
  <c r="S1954" i="3" a="1"/>
  <c r="S1954" i="3"/>
  <c r="S1955" i="3" a="1"/>
  <c r="S1955" i="3" s="1"/>
  <c r="S1956" i="3" a="1"/>
  <c r="S1956" i="3" s="1"/>
  <c r="S1957" i="3" a="1"/>
  <c r="S1957" i="3" s="1"/>
  <c r="S1958" i="3" a="1"/>
  <c r="S1958" i="3"/>
  <c r="S1959" i="3" a="1"/>
  <c r="S1959" i="3" s="1"/>
  <c r="S1960" i="3" a="1"/>
  <c r="S1960" i="3" s="1"/>
  <c r="S1961" i="3" a="1"/>
  <c r="S1961" i="3" s="1"/>
  <c r="S1962" i="3" a="1"/>
  <c r="S1962" i="3"/>
  <c r="S1963" i="3" a="1"/>
  <c r="S1963" i="3" s="1"/>
  <c r="S1964" i="3" a="1"/>
  <c r="S1964" i="3" s="1"/>
  <c r="S1965" i="3" a="1"/>
  <c r="S1965" i="3" s="1"/>
  <c r="S1966" i="3" a="1"/>
  <c r="S1966" i="3"/>
  <c r="S1967" i="3" a="1"/>
  <c r="S1967" i="3" s="1"/>
  <c r="S1968" i="3" a="1"/>
  <c r="S1968" i="3" s="1"/>
  <c r="S1969" i="3" a="1"/>
  <c r="S1969" i="3" s="1"/>
  <c r="S1970" i="3" a="1"/>
  <c r="S1970" i="3"/>
  <c r="S1971" i="3" a="1"/>
  <c r="S1971" i="3" s="1"/>
  <c r="S1972" i="3" a="1"/>
  <c r="S1972" i="3" s="1"/>
  <c r="S1973" i="3" a="1"/>
  <c r="S1973" i="3" s="1"/>
  <c r="S1974" i="3" a="1"/>
  <c r="S1974" i="3"/>
  <c r="S1975" i="3" a="1"/>
  <c r="S1975" i="3" s="1"/>
  <c r="S1976" i="3" a="1"/>
  <c r="S1976" i="3" s="1"/>
  <c r="S1977" i="3" a="1"/>
  <c r="S1977" i="3" s="1"/>
  <c r="S1978" i="3" a="1"/>
  <c r="S1978" i="3"/>
  <c r="S1979" i="3" a="1"/>
  <c r="S1979" i="3" s="1"/>
  <c r="S1980" i="3" a="1"/>
  <c r="S1980" i="3" s="1"/>
  <c r="S1981" i="3" a="1"/>
  <c r="S1981" i="3" s="1"/>
  <c r="S1982" i="3" a="1"/>
  <c r="S1982" i="3"/>
  <c r="S1983" i="3" a="1"/>
  <c r="S1983" i="3" s="1"/>
  <c r="S1984" i="3" a="1"/>
  <c r="S1984" i="3" s="1"/>
  <c r="S1985" i="3" a="1"/>
  <c r="S1985" i="3" s="1"/>
  <c r="S1986" i="3" a="1"/>
  <c r="S1986" i="3"/>
  <c r="S1987" i="3" a="1"/>
  <c r="S1987" i="3" s="1"/>
  <c r="S1988" i="3" a="1"/>
  <c r="S1988" i="3" s="1"/>
  <c r="S1989" i="3" a="1"/>
  <c r="S1989" i="3" s="1"/>
  <c r="S1990" i="3" a="1"/>
  <c r="S1990" i="3"/>
  <c r="S1991" i="3" a="1"/>
  <c r="S1991" i="3" s="1"/>
  <c r="S1992" i="3" a="1"/>
  <c r="S1992" i="3" s="1"/>
  <c r="S1993" i="3" a="1"/>
  <c r="S1993" i="3" s="1"/>
  <c r="S1994" i="3" a="1"/>
  <c r="S1994" i="3"/>
  <c r="S1995" i="3" a="1"/>
  <c r="S1995" i="3" s="1"/>
  <c r="S1996" i="3" a="1"/>
  <c r="S1996" i="3" s="1"/>
  <c r="S1997" i="3" a="1"/>
  <c r="S1997" i="3" s="1"/>
  <c r="S1998" i="3" a="1"/>
  <c r="S1998" i="3"/>
  <c r="S1999" i="3" a="1"/>
  <c r="S1999" i="3" s="1"/>
  <c r="S2000" i="3" a="1"/>
  <c r="S2000" i="3" s="1"/>
  <c r="S2001" i="3" a="1"/>
  <c r="S2001" i="3" s="1"/>
  <c r="S2002" i="3" a="1"/>
  <c r="S2002" i="3"/>
  <c r="S2003" i="3" a="1"/>
  <c r="S2003" i="3" s="1"/>
  <c r="S2004" i="3" a="1"/>
  <c r="S2004" i="3" s="1"/>
  <c r="S2005" i="3" a="1"/>
  <c r="S2005" i="3" s="1"/>
  <c r="S2006" i="3" a="1"/>
  <c r="S2006" i="3"/>
  <c r="S2007" i="3" a="1"/>
  <c r="S2007" i="3" s="1"/>
  <c r="S2008" i="3" a="1"/>
  <c r="S2008" i="3" s="1"/>
  <c r="S2009" i="3" a="1"/>
  <c r="S2009" i="3" s="1"/>
  <c r="S2010" i="3" a="1"/>
  <c r="S2010" i="3"/>
  <c r="S2011" i="3" a="1"/>
  <c r="S2011" i="3" s="1"/>
  <c r="S2012" i="3" a="1"/>
  <c r="S2012" i="3" s="1"/>
  <c r="S2013" i="3" a="1"/>
  <c r="S2013" i="3" s="1"/>
  <c r="S2014" i="3" a="1"/>
  <c r="S2014" i="3"/>
  <c r="S2015" i="3" a="1"/>
  <c r="S2015" i="3" s="1"/>
  <c r="S2016" i="3" a="1"/>
  <c r="S2016" i="3" s="1"/>
  <c r="S2017" i="3" a="1"/>
  <c r="S2017" i="3" s="1"/>
  <c r="S2018" i="3" a="1"/>
  <c r="S2018" i="3"/>
  <c r="S2019" i="3" a="1"/>
  <c r="S2019" i="3" s="1"/>
  <c r="S2020" i="3" a="1"/>
  <c r="S2020" i="3" s="1"/>
  <c r="S2021" i="3" a="1"/>
  <c r="S2021" i="3" s="1"/>
  <c r="S2022" i="3" a="1"/>
  <c r="S2022" i="3"/>
  <c r="S2023" i="3" a="1"/>
  <c r="S2023" i="3"/>
  <c r="S2024" i="3" a="1"/>
  <c r="S2024" i="3"/>
  <c r="S2025" i="3" a="1"/>
  <c r="S2025" i="3"/>
  <c r="S2026" i="3" a="1"/>
  <c r="S2026" i="3"/>
  <c r="S2027" i="3" a="1"/>
  <c r="S2027" i="3"/>
  <c r="S2028" i="3" a="1"/>
  <c r="S2028" i="3"/>
  <c r="S2029" i="3" a="1"/>
  <c r="S2029" i="3"/>
  <c r="S2030" i="3" a="1"/>
  <c r="S2030" i="3"/>
  <c r="S2031" i="3" a="1"/>
  <c r="S2031" i="3"/>
  <c r="S2032" i="3" a="1"/>
  <c r="S2032" i="3"/>
  <c r="S2033" i="3" a="1"/>
  <c r="S2033" i="3"/>
  <c r="S2034" i="3" a="1"/>
  <c r="S2034" i="3"/>
  <c r="S2035" i="3" a="1"/>
  <c r="S2035" i="3"/>
  <c r="S2036" i="3" a="1"/>
  <c r="S2036" i="3"/>
  <c r="S2037" i="3" a="1"/>
  <c r="S2037" i="3"/>
  <c r="S2038" i="3" a="1"/>
  <c r="S2038" i="3"/>
  <c r="S2039" i="3" a="1"/>
  <c r="S2039" i="3"/>
  <c r="S2040" i="3" a="1"/>
  <c r="S2040" i="3"/>
  <c r="S2041" i="3" a="1"/>
  <c r="S2041" i="3"/>
  <c r="S2042" i="3" a="1"/>
  <c r="S2042" i="3"/>
  <c r="S2043" i="3" a="1"/>
  <c r="S2043" i="3"/>
  <c r="S2044" i="3" a="1"/>
  <c r="S2044" i="3"/>
  <c r="S2045" i="3" a="1"/>
  <c r="S2045" i="3"/>
  <c r="S2046" i="3" a="1"/>
  <c r="S2046" i="3"/>
  <c r="S2047" i="3" a="1"/>
  <c r="S2047" i="3"/>
  <c r="S2048" i="3" a="1"/>
  <c r="S2048" i="3"/>
  <c r="S2049" i="3" a="1"/>
  <c r="S2049" i="3"/>
  <c r="S2050" i="3" a="1"/>
  <c r="S2050" i="3"/>
  <c r="S2051" i="3" a="1"/>
  <c r="S2051" i="3"/>
  <c r="S2052" i="3" a="1"/>
  <c r="S2052" i="3"/>
  <c r="S2053" i="3" a="1"/>
  <c r="S2053" i="3"/>
  <c r="S2054" i="3" a="1"/>
  <c r="S2054" i="3"/>
  <c r="S2055" i="3" a="1"/>
  <c r="S2055" i="3" s="1"/>
  <c r="S2056" i="3" a="1"/>
  <c r="S2056" i="3"/>
  <c r="S2057" i="3" a="1"/>
  <c r="S2057" i="3" s="1"/>
  <c r="S2058" i="3" a="1"/>
  <c r="S2058" i="3"/>
  <c r="S2059" i="3" a="1"/>
  <c r="S2059" i="3" s="1"/>
  <c r="S2060" i="3" a="1"/>
  <c r="S2060" i="3"/>
  <c r="S2061" i="3" a="1"/>
  <c r="S2061" i="3" s="1"/>
  <c r="S2062" i="3" a="1"/>
  <c r="S2062" i="3"/>
  <c r="S2063" i="3" a="1"/>
  <c r="S2063" i="3" s="1"/>
  <c r="S2064" i="3" a="1"/>
  <c r="S2064" i="3"/>
  <c r="S2065" i="3" a="1"/>
  <c r="S2065" i="3" s="1"/>
  <c r="S2066" i="3" a="1"/>
  <c r="S2066" i="3"/>
  <c r="S2067" i="3" a="1"/>
  <c r="S2067" i="3" s="1"/>
  <c r="S2068" i="3" a="1"/>
  <c r="S2068" i="3"/>
  <c r="S2069" i="3" a="1"/>
  <c r="S2069" i="3" s="1"/>
  <c r="S2070" i="3" a="1"/>
  <c r="S2070" i="3"/>
  <c r="S2071" i="3" a="1"/>
  <c r="S2071" i="3" s="1"/>
  <c r="S2072" i="3" a="1"/>
  <c r="S2072" i="3"/>
  <c r="S2073" i="3" a="1"/>
  <c r="S2073" i="3" s="1"/>
  <c r="S2074" i="3" a="1"/>
  <c r="S2074" i="3"/>
  <c r="S2075" i="3" a="1"/>
  <c r="S2075" i="3" s="1"/>
  <c r="S2076" i="3" a="1"/>
  <c r="S2076" i="3"/>
  <c r="S2077" i="3" a="1"/>
  <c r="S2077" i="3" s="1"/>
  <c r="S2078" i="3" a="1"/>
  <c r="S2078" i="3"/>
  <c r="S2079" i="3" a="1"/>
  <c r="S2079" i="3" s="1"/>
  <c r="S2080" i="3" a="1"/>
  <c r="S2080" i="3"/>
  <c r="S2081" i="3" a="1"/>
  <c r="S2081" i="3" s="1"/>
  <c r="S2082" i="3" a="1"/>
  <c r="S2082" i="3"/>
  <c r="S2083" i="3" a="1"/>
  <c r="S2083" i="3" s="1"/>
  <c r="S2084" i="3" a="1"/>
  <c r="S2084" i="3"/>
  <c r="S2085" i="3" a="1"/>
  <c r="S2085" i="3" s="1"/>
  <c r="S2086" i="3" a="1"/>
  <c r="S2086" i="3"/>
  <c r="S2087" i="3" a="1"/>
  <c r="S2087" i="3" s="1"/>
  <c r="S2088" i="3" a="1"/>
  <c r="S2088" i="3"/>
  <c r="S2089" i="3" a="1"/>
  <c r="S2089" i="3" s="1"/>
  <c r="S2090" i="3" a="1"/>
  <c r="S2090" i="3"/>
  <c r="S2091" i="3" a="1"/>
  <c r="S2091" i="3" s="1"/>
  <c r="S2092" i="3" a="1"/>
  <c r="S2092" i="3"/>
  <c r="S2093" i="3" a="1"/>
  <c r="S2093" i="3" s="1"/>
  <c r="S2094" i="3" a="1"/>
  <c r="S2094" i="3"/>
  <c r="S2095" i="3" a="1"/>
  <c r="S2095" i="3" s="1"/>
  <c r="S2096" i="3" a="1"/>
  <c r="S2096" i="3"/>
  <c r="S2097" i="3" a="1"/>
  <c r="S2097" i="3" s="1"/>
  <c r="S2098" i="3" a="1"/>
  <c r="S2098" i="3"/>
  <c r="S2099" i="3" a="1"/>
  <c r="S2099" i="3" s="1"/>
  <c r="S2100" i="3" a="1"/>
  <c r="S2100" i="3"/>
  <c r="S2101" i="3" a="1"/>
  <c r="S2101" i="3" s="1"/>
  <c r="S2102" i="3" a="1"/>
  <c r="S2102" i="3"/>
  <c r="S2103" i="3" a="1"/>
  <c r="S2103" i="3" s="1"/>
  <c r="S2104" i="3" a="1"/>
  <c r="S2104" i="3"/>
  <c r="S2105" i="3" a="1"/>
  <c r="S2105" i="3" s="1"/>
  <c r="S2106" i="3" a="1"/>
  <c r="S2106" i="3"/>
  <c r="S2107" i="3" a="1"/>
  <c r="S2107" i="3" s="1"/>
  <c r="S2108" i="3" a="1"/>
  <c r="S2108" i="3"/>
  <c r="S2109" i="3" a="1"/>
  <c r="S2109" i="3" s="1"/>
  <c r="S2110" i="3" a="1"/>
  <c r="S2110" i="3"/>
  <c r="S2111" i="3" a="1"/>
  <c r="S2111" i="3" s="1"/>
  <c r="S2112" i="3" a="1"/>
  <c r="S2112" i="3"/>
  <c r="S2113" i="3" a="1"/>
  <c r="S2113" i="3" s="1"/>
  <c r="S2114" i="3" a="1"/>
  <c r="S2114" i="3"/>
  <c r="S2115" i="3" a="1"/>
  <c r="S2115" i="3" s="1"/>
  <c r="S2116" i="3" a="1"/>
  <c r="S2116" i="3"/>
  <c r="S2117" i="3" a="1"/>
  <c r="S2117" i="3" s="1"/>
  <c r="S2118" i="3" a="1"/>
  <c r="S2118" i="3"/>
  <c r="S2119" i="3" a="1"/>
  <c r="S2119" i="3" s="1"/>
  <c r="S2120" i="3" a="1"/>
  <c r="S2120" i="3"/>
  <c r="S2121" i="3" a="1"/>
  <c r="S2121" i="3" s="1"/>
  <c r="S2122" i="3" a="1"/>
  <c r="S2122" i="3"/>
  <c r="S2123" i="3" a="1"/>
  <c r="S2123" i="3" s="1"/>
  <c r="S2124" i="3" a="1"/>
  <c r="S2124" i="3"/>
  <c r="S2125" i="3" a="1"/>
  <c r="S2125" i="3" s="1"/>
  <c r="S2126" i="3" a="1"/>
  <c r="S2126" i="3"/>
  <c r="S2127" i="3" a="1"/>
  <c r="S2127" i="3" s="1"/>
  <c r="S2128" i="3" a="1"/>
  <c r="S2128" i="3"/>
  <c r="S2129" i="3" a="1"/>
  <c r="S2129" i="3" s="1"/>
  <c r="S2130" i="3" a="1"/>
  <c r="S2130" i="3"/>
  <c r="S2131" i="3" a="1"/>
  <c r="S2131" i="3" s="1"/>
  <c r="S2132" i="3" a="1"/>
  <c r="S2132" i="3"/>
  <c r="S2133" i="3" a="1"/>
  <c r="S2133" i="3" s="1"/>
  <c r="S2134" i="3" a="1"/>
  <c r="S2134" i="3"/>
  <c r="S2135" i="3" a="1"/>
  <c r="S2135" i="3" s="1"/>
  <c r="S2136" i="3" a="1"/>
  <c r="S2136" i="3"/>
  <c r="S2137" i="3" a="1"/>
  <c r="S2137" i="3" s="1"/>
  <c r="S2138" i="3" a="1"/>
  <c r="S2138" i="3"/>
  <c r="S2139" i="3" a="1"/>
  <c r="S2139" i="3" s="1"/>
  <c r="S2140" i="3" a="1"/>
  <c r="S2140" i="3"/>
  <c r="S2141" i="3" a="1"/>
  <c r="S2141" i="3" s="1"/>
  <c r="S2142" i="3" a="1"/>
  <c r="S2142" i="3"/>
  <c r="S2143" i="3" a="1"/>
  <c r="S2143" i="3" s="1"/>
  <c r="S2144" i="3" a="1"/>
  <c r="S2144" i="3"/>
  <c r="S2145" i="3" a="1"/>
  <c r="S2145" i="3" s="1"/>
  <c r="S2146" i="3" a="1"/>
  <c r="S2146" i="3"/>
  <c r="S2147" i="3" a="1"/>
  <c r="S2147" i="3" s="1"/>
  <c r="S2148" i="3" a="1"/>
  <c r="S2148" i="3"/>
  <c r="S2149" i="3" a="1"/>
  <c r="S2149" i="3" s="1"/>
  <c r="S2150" i="3" a="1"/>
  <c r="S2150" i="3"/>
  <c r="S2151" i="3" a="1"/>
  <c r="S2151" i="3" s="1"/>
  <c r="S2152" i="3" a="1"/>
  <c r="S2152" i="3"/>
  <c r="S2153" i="3" a="1"/>
  <c r="S2153" i="3" s="1"/>
  <c r="S2154" i="3" a="1"/>
  <c r="S2154" i="3"/>
  <c r="S2155" i="3" a="1"/>
  <c r="S2155" i="3" s="1"/>
  <c r="S2156" i="3" a="1"/>
  <c r="S2156" i="3"/>
  <c r="S2157" i="3" a="1"/>
  <c r="S2157" i="3" s="1"/>
  <c r="S2158" i="3" a="1"/>
  <c r="S2158" i="3"/>
  <c r="S2159" i="3" a="1"/>
  <c r="S2159" i="3" s="1"/>
  <c r="S2160" i="3" a="1"/>
  <c r="S2160" i="3"/>
  <c r="S2161" i="3" a="1"/>
  <c r="S2161" i="3" s="1"/>
  <c r="S2162" i="3" a="1"/>
  <c r="S2162" i="3"/>
  <c r="S2163" i="3" a="1"/>
  <c r="S2163" i="3" s="1"/>
  <c r="S2164" i="3" a="1"/>
  <c r="S2164" i="3"/>
  <c r="S2165" i="3" a="1"/>
  <c r="S2165" i="3" s="1"/>
  <c r="S2166" i="3" a="1"/>
  <c r="S2166" i="3"/>
  <c r="S2167" i="3" a="1"/>
  <c r="S2167" i="3" s="1"/>
  <c r="S2168" i="3" a="1"/>
  <c r="S2168" i="3"/>
  <c r="S2169" i="3" a="1"/>
  <c r="S2169" i="3" s="1"/>
  <c r="S2170" i="3" a="1"/>
  <c r="S2170" i="3"/>
  <c r="S2171" i="3" a="1"/>
  <c r="S2171" i="3" s="1"/>
  <c r="S2172" i="3" a="1"/>
  <c r="S2172" i="3"/>
  <c r="S2173" i="3" a="1"/>
  <c r="S2173" i="3" s="1"/>
  <c r="S2174" i="3" a="1"/>
  <c r="S2174" i="3"/>
  <c r="S2175" i="3" a="1"/>
  <c r="S2175" i="3" s="1"/>
  <c r="S2176" i="3" a="1"/>
  <c r="S2176" i="3"/>
  <c r="S2177" i="3" a="1"/>
  <c r="S2177" i="3" s="1"/>
  <c r="S2178" i="3" a="1"/>
  <c r="S2178" i="3"/>
  <c r="S2179" i="3" a="1"/>
  <c r="S2179" i="3" s="1"/>
  <c r="S2180" i="3" a="1"/>
  <c r="S2180" i="3"/>
  <c r="S2181" i="3" a="1"/>
  <c r="S2181" i="3" s="1"/>
  <c r="S2182" i="3" a="1"/>
  <c r="S2182" i="3"/>
  <c r="S2183" i="3" a="1"/>
  <c r="S2183" i="3" s="1"/>
  <c r="S2184" i="3" a="1"/>
  <c r="S2184" i="3"/>
  <c r="S2185" i="3" a="1"/>
  <c r="S2185" i="3" s="1"/>
  <c r="S2186" i="3" a="1"/>
  <c r="S2186" i="3"/>
  <c r="S2187" i="3" a="1"/>
  <c r="S2187" i="3" s="1"/>
  <c r="S2188" i="3" a="1"/>
  <c r="S2188" i="3"/>
  <c r="S2189" i="3" a="1"/>
  <c r="S2189" i="3" s="1"/>
  <c r="S2190" i="3" a="1"/>
  <c r="S2190" i="3"/>
  <c r="S2191" i="3" a="1"/>
  <c r="S2191" i="3" s="1"/>
  <c r="S2192" i="3" a="1"/>
  <c r="S2192" i="3"/>
  <c r="S2193" i="3" a="1"/>
  <c r="S2193" i="3" s="1"/>
  <c r="S2194" i="3" a="1"/>
  <c r="S2194" i="3"/>
  <c r="S2195" i="3" a="1"/>
  <c r="S2195" i="3" s="1"/>
  <c r="S2196" i="3" a="1"/>
  <c r="S2196" i="3"/>
  <c r="S2197" i="3" a="1"/>
  <c r="S2197" i="3" s="1"/>
  <c r="S2198" i="3" a="1"/>
  <c r="S2198" i="3"/>
  <c r="S2199" i="3" a="1"/>
  <c r="S2199" i="3" s="1"/>
  <c r="S2200" i="3" a="1"/>
  <c r="S2200" i="3"/>
  <c r="S2201" i="3" a="1"/>
  <c r="S2201" i="3" s="1"/>
  <c r="S2202" i="3" a="1"/>
  <c r="S2202" i="3"/>
  <c r="S2203" i="3" a="1"/>
  <c r="S2203" i="3" s="1"/>
  <c r="S2204" i="3" a="1"/>
  <c r="S2204" i="3"/>
  <c r="S2205" i="3" a="1"/>
  <c r="S2205" i="3" s="1"/>
  <c r="S2206" i="3" a="1"/>
  <c r="S2206" i="3"/>
  <c r="S2207" i="3" a="1"/>
  <c r="S2207" i="3" s="1"/>
  <c r="S2208" i="3" a="1"/>
  <c r="S2208" i="3"/>
  <c r="S2209" i="3" a="1"/>
  <c r="S2209" i="3" s="1"/>
  <c r="S2210" i="3" a="1"/>
  <c r="S2210" i="3"/>
  <c r="S2211" i="3" a="1"/>
  <c r="S2211" i="3" s="1"/>
  <c r="S2212" i="3" a="1"/>
  <c r="S2212" i="3"/>
  <c r="S2213" i="3" a="1"/>
  <c r="S2213" i="3" s="1"/>
  <c r="S2214" i="3" a="1"/>
  <c r="S2214" i="3"/>
  <c r="S2215" i="3" a="1"/>
  <c r="S2215" i="3" s="1"/>
  <c r="S2216" i="3" a="1"/>
  <c r="S2216" i="3"/>
  <c r="S2217" i="3" a="1"/>
  <c r="S2217" i="3" s="1"/>
  <c r="S2218" i="3" a="1"/>
  <c r="S2218" i="3"/>
  <c r="S2219" i="3" a="1"/>
  <c r="S2219" i="3" s="1"/>
  <c r="S2220" i="3" a="1"/>
  <c r="S2220" i="3"/>
  <c r="S2221" i="3" a="1"/>
  <c r="S2221" i="3" s="1"/>
  <c r="S2222" i="3" a="1"/>
  <c r="S2222" i="3"/>
  <c r="S2" i="3" a="1"/>
  <c r="S2" i="3" s="1"/>
  <c r="G5" i="9" a="1"/>
  <c r="G5" i="9" s="1"/>
  <c r="G6" i="9" a="1"/>
  <c r="G6" i="9" s="1"/>
  <c r="G7" i="9" a="1"/>
  <c r="G7" i="9" s="1"/>
  <c r="G8" i="9" a="1"/>
  <c r="G8" i="9" s="1"/>
  <c r="G9" i="9" a="1"/>
  <c r="G9" i="9" s="1"/>
  <c r="G4" i="9" a="1"/>
  <c r="G4" i="9" s="1"/>
  <c r="D2222" i="12" a="1"/>
  <c r="D2222" i="12" s="1"/>
  <c r="D2221" i="12" a="1"/>
  <c r="D2221" i="12" s="1"/>
  <c r="D2220" i="12" a="1"/>
  <c r="D2220" i="12" s="1"/>
  <c r="D2219" i="12" a="1"/>
  <c r="D2219" i="12" s="1"/>
  <c r="D2218" i="12" a="1"/>
  <c r="D2218" i="12" s="1"/>
  <c r="D2217" i="12" a="1"/>
  <c r="D2217" i="12" s="1"/>
  <c r="D2216" i="12" a="1"/>
  <c r="D2216" i="12" s="1"/>
  <c r="D2215" i="12" a="1"/>
  <c r="D2215" i="12" s="1"/>
  <c r="D2214" i="12" a="1"/>
  <c r="D2214" i="12" s="1"/>
  <c r="D2213" i="12" a="1"/>
  <c r="D2213" i="12" s="1"/>
  <c r="D2212" i="12" a="1"/>
  <c r="D2212" i="12" s="1"/>
  <c r="D2211" i="12" a="1"/>
  <c r="D2211" i="12" s="1"/>
  <c r="D2210" i="12" a="1"/>
  <c r="D2210" i="12" s="1"/>
  <c r="D2209" i="12" a="1"/>
  <c r="D2209" i="12" s="1"/>
  <c r="D2208" i="12" a="1"/>
  <c r="D2208" i="12" s="1"/>
  <c r="D2207" i="12" a="1"/>
  <c r="D2207" i="12" s="1"/>
  <c r="D2206" i="12" a="1"/>
  <c r="D2206" i="12" s="1"/>
  <c r="D2205" i="12" a="1"/>
  <c r="D2205" i="12" s="1"/>
  <c r="D2204" i="12" a="1"/>
  <c r="D2204" i="12" s="1"/>
  <c r="D2203" i="12" a="1"/>
  <c r="D2203" i="12" s="1"/>
  <c r="D2202" i="12" a="1"/>
  <c r="D2202" i="12" s="1"/>
  <c r="D2201" i="12" a="1"/>
  <c r="D2201" i="12" s="1"/>
  <c r="D2200" i="12" a="1"/>
  <c r="D2200" i="12" s="1"/>
  <c r="D2199" i="12" a="1"/>
  <c r="D2199" i="12" s="1"/>
  <c r="D2198" i="12" a="1"/>
  <c r="D2198" i="12" s="1"/>
  <c r="D2197" i="12" a="1"/>
  <c r="D2197" i="12" s="1"/>
  <c r="D2196" i="12" a="1"/>
  <c r="D2196" i="12" s="1"/>
  <c r="D2195" i="12" a="1"/>
  <c r="D2195" i="12" s="1"/>
  <c r="D2194" i="12" a="1"/>
  <c r="D2194" i="12" s="1"/>
  <c r="D2193" i="12" a="1"/>
  <c r="D2193" i="12" s="1"/>
  <c r="D2192" i="12" a="1"/>
  <c r="D2192" i="12" s="1"/>
  <c r="D2191" i="12" a="1"/>
  <c r="D2191" i="12" s="1"/>
  <c r="D2190" i="12" a="1"/>
  <c r="D2190" i="12" s="1"/>
  <c r="D2189" i="12" a="1"/>
  <c r="D2189" i="12" s="1"/>
  <c r="D2188" i="12" a="1"/>
  <c r="D2188" i="12" s="1"/>
  <c r="D2187" i="12" a="1"/>
  <c r="D2187" i="12" s="1"/>
  <c r="D2186" i="12" a="1"/>
  <c r="D2186" i="12" s="1"/>
  <c r="D2185" i="12" a="1"/>
  <c r="D2185" i="12" s="1"/>
  <c r="D2184" i="12" a="1"/>
  <c r="D2184" i="12" s="1"/>
  <c r="D2183" i="12" a="1"/>
  <c r="D2183" i="12" s="1"/>
  <c r="D2182" i="12" a="1"/>
  <c r="D2182" i="12" s="1"/>
  <c r="D2181" i="12" a="1"/>
  <c r="D2181" i="12" s="1"/>
  <c r="D2180" i="12" a="1"/>
  <c r="D2180" i="12" s="1"/>
  <c r="D2179" i="12" a="1"/>
  <c r="D2179" i="12" s="1"/>
  <c r="D2178" i="12" a="1"/>
  <c r="D2178" i="12" s="1"/>
  <c r="D2177" i="12" a="1"/>
  <c r="D2177" i="12" s="1"/>
  <c r="D2176" i="12" a="1"/>
  <c r="D2176" i="12" s="1"/>
  <c r="D2175" i="12" a="1"/>
  <c r="D2175" i="12" s="1"/>
  <c r="D2174" i="12" a="1"/>
  <c r="D2174" i="12" s="1"/>
  <c r="D2173" i="12" a="1"/>
  <c r="D2173" i="12" s="1"/>
  <c r="D2172" i="12" a="1"/>
  <c r="D2172" i="12" s="1"/>
  <c r="D2171" i="12" a="1"/>
  <c r="D2171" i="12" s="1"/>
  <c r="D2170" i="12" a="1"/>
  <c r="D2170" i="12" s="1"/>
  <c r="D2169" i="12" a="1"/>
  <c r="D2169" i="12" s="1"/>
  <c r="D2168" i="12" a="1"/>
  <c r="D2168" i="12" s="1"/>
  <c r="D2167" i="12" a="1"/>
  <c r="D2167" i="12" s="1"/>
  <c r="D2166" i="12" a="1"/>
  <c r="D2166" i="12" s="1"/>
  <c r="D2165" i="12" a="1"/>
  <c r="D2165" i="12" s="1"/>
  <c r="D2164" i="12" a="1"/>
  <c r="D2164" i="12" s="1"/>
  <c r="D2163" i="12" a="1"/>
  <c r="D2163" i="12" s="1"/>
  <c r="D2162" i="12" a="1"/>
  <c r="D2162" i="12" s="1"/>
  <c r="D2161" i="12" a="1"/>
  <c r="D2161" i="12" s="1"/>
  <c r="D2160" i="12" a="1"/>
  <c r="D2160" i="12" s="1"/>
  <c r="D2159" i="12" a="1"/>
  <c r="D2159" i="12" s="1"/>
  <c r="D2158" i="12" a="1"/>
  <c r="D2158" i="12" s="1"/>
  <c r="D2157" i="12" a="1"/>
  <c r="D2157" i="12" s="1"/>
  <c r="D2156" i="12" a="1"/>
  <c r="D2156" i="12" s="1"/>
  <c r="D2155" i="12" a="1"/>
  <c r="D2155" i="12" s="1"/>
  <c r="D2154" i="12" a="1"/>
  <c r="D2154" i="12" s="1"/>
  <c r="D2153" i="12" a="1"/>
  <c r="D2153" i="12" s="1"/>
  <c r="D2152" i="12" a="1"/>
  <c r="D2152" i="12" s="1"/>
  <c r="D2151" i="12" a="1"/>
  <c r="D2151" i="12" s="1"/>
  <c r="D2150" i="12" a="1"/>
  <c r="D2150" i="12" s="1"/>
  <c r="D2149" i="12" a="1"/>
  <c r="D2149" i="12" s="1"/>
  <c r="D2148" i="12" a="1"/>
  <c r="D2148" i="12" s="1"/>
  <c r="D2147" i="12" a="1"/>
  <c r="D2147" i="12" s="1"/>
  <c r="D2146" i="12" a="1"/>
  <c r="D2146" i="12" s="1"/>
  <c r="D2145" i="12" a="1"/>
  <c r="D2145" i="12" s="1"/>
  <c r="D2144" i="12" a="1"/>
  <c r="D2144" i="12" s="1"/>
  <c r="D2143" i="12" a="1"/>
  <c r="D2143" i="12" s="1"/>
  <c r="D2142" i="12" a="1"/>
  <c r="D2142" i="12" s="1"/>
  <c r="D2141" i="12" a="1"/>
  <c r="D2141" i="12" s="1"/>
  <c r="D2140" i="12" a="1"/>
  <c r="D2140" i="12" s="1"/>
  <c r="D2139" i="12" a="1"/>
  <c r="D2139" i="12" s="1"/>
  <c r="D2138" i="12" a="1"/>
  <c r="D2138" i="12" s="1"/>
  <c r="D2137" i="12" a="1"/>
  <c r="D2137" i="12" s="1"/>
  <c r="D2136" i="12" a="1"/>
  <c r="D2136" i="12" s="1"/>
  <c r="D2135" i="12" a="1"/>
  <c r="D2135" i="12" s="1"/>
  <c r="D2134" i="12" a="1"/>
  <c r="D2134" i="12" s="1"/>
  <c r="D2133" i="12" a="1"/>
  <c r="D2133" i="12" s="1"/>
  <c r="D2132" i="12" a="1"/>
  <c r="D2132" i="12" s="1"/>
  <c r="D2131" i="12" a="1"/>
  <c r="D2131" i="12" s="1"/>
  <c r="D2130" i="12" a="1"/>
  <c r="D2130" i="12" s="1"/>
  <c r="D2129" i="12" a="1"/>
  <c r="D2129" i="12" s="1"/>
  <c r="D2128" i="12" a="1"/>
  <c r="D2128" i="12" s="1"/>
  <c r="D2127" i="12" a="1"/>
  <c r="D2127" i="12" s="1"/>
  <c r="D2126" i="12" a="1"/>
  <c r="D2126" i="12" s="1"/>
  <c r="D2125" i="12" a="1"/>
  <c r="D2125" i="12" s="1"/>
  <c r="D2124" i="12" a="1"/>
  <c r="D2124" i="12" s="1"/>
  <c r="D2123" i="12" a="1"/>
  <c r="D2123" i="12" s="1"/>
  <c r="D2122" i="12" a="1"/>
  <c r="D2122" i="12" s="1"/>
  <c r="D2121" i="12" a="1"/>
  <c r="D2121" i="12" s="1"/>
  <c r="D2120" i="12" a="1"/>
  <c r="D2120" i="12" s="1"/>
  <c r="D2119" i="12" a="1"/>
  <c r="D2119" i="12" s="1"/>
  <c r="D2118" i="12"/>
  <c r="D2118" i="12" a="1"/>
  <c r="D2117" i="12" a="1"/>
  <c r="D2117" i="12" s="1"/>
  <c r="D2116" i="12" a="1"/>
  <c r="D2116" i="12" s="1"/>
  <c r="D2115" i="12" a="1"/>
  <c r="D2115" i="12" s="1"/>
  <c r="D2114" i="12" a="1"/>
  <c r="D2114" i="12" s="1"/>
  <c r="D2113" i="12" a="1"/>
  <c r="D2113" i="12" s="1"/>
  <c r="D2112" i="12" a="1"/>
  <c r="D2112" i="12" s="1"/>
  <c r="D2111" i="12" a="1"/>
  <c r="D2111" i="12" s="1"/>
  <c r="D2110" i="12" a="1"/>
  <c r="D2110" i="12" s="1"/>
  <c r="D2109" i="12" a="1"/>
  <c r="D2109" i="12" s="1"/>
  <c r="D2108" i="12" a="1"/>
  <c r="D2108" i="12" s="1"/>
  <c r="D2107" i="12" a="1"/>
  <c r="D2107" i="12" s="1"/>
  <c r="D2106" i="12" a="1"/>
  <c r="D2106" i="12" s="1"/>
  <c r="D2105" i="12" a="1"/>
  <c r="D2105" i="12" s="1"/>
  <c r="D2104" i="12" a="1"/>
  <c r="D2104" i="12" s="1"/>
  <c r="D2103" i="12" a="1"/>
  <c r="D2103" i="12" s="1"/>
  <c r="D2102" i="12" a="1"/>
  <c r="D2102" i="12" s="1"/>
  <c r="D2101" i="12" a="1"/>
  <c r="D2101" i="12" s="1"/>
  <c r="D2100" i="12" a="1"/>
  <c r="D2100" i="12" s="1"/>
  <c r="D2099" i="12" a="1"/>
  <c r="D2099" i="12" s="1"/>
  <c r="D2098" i="12" a="1"/>
  <c r="D2098" i="12" s="1"/>
  <c r="D2097" i="12" a="1"/>
  <c r="D2097" i="12" s="1"/>
  <c r="D2096" i="12" a="1"/>
  <c r="D2096" i="12" s="1"/>
  <c r="D2095" i="12" a="1"/>
  <c r="D2095" i="12" s="1"/>
  <c r="D2094" i="12" a="1"/>
  <c r="D2094" i="12" s="1"/>
  <c r="D2093" i="12" a="1"/>
  <c r="D2093" i="12" s="1"/>
  <c r="D2092" i="12" a="1"/>
  <c r="D2092" i="12" s="1"/>
  <c r="D2091" i="12" a="1"/>
  <c r="D2091" i="12" s="1"/>
  <c r="D2090" i="12" a="1"/>
  <c r="D2090" i="12" s="1"/>
  <c r="D2089" i="12" a="1"/>
  <c r="D2089" i="12" s="1"/>
  <c r="D2088" i="12" a="1"/>
  <c r="D2088" i="12" s="1"/>
  <c r="D2087" i="12" a="1"/>
  <c r="D2087" i="12" s="1"/>
  <c r="D2086" i="12" a="1"/>
  <c r="D2086" i="12" s="1"/>
  <c r="D2085" i="12" a="1"/>
  <c r="D2085" i="12" s="1"/>
  <c r="D2084" i="12" a="1"/>
  <c r="D2084" i="12" s="1"/>
  <c r="D2083" i="12" a="1"/>
  <c r="D2083" i="12" s="1"/>
  <c r="D2082" i="12" a="1"/>
  <c r="D2082" i="12" s="1"/>
  <c r="D2081" i="12" a="1"/>
  <c r="D2081" i="12" s="1"/>
  <c r="D2080" i="12" a="1"/>
  <c r="D2080" i="12" s="1"/>
  <c r="D2079" i="12" a="1"/>
  <c r="D2079" i="12" s="1"/>
  <c r="D2078" i="12" a="1"/>
  <c r="D2078" i="12" s="1"/>
  <c r="D2077" i="12" a="1"/>
  <c r="D2077" i="12" s="1"/>
  <c r="D2076" i="12" a="1"/>
  <c r="D2076" i="12" s="1"/>
  <c r="D2075" i="12" a="1"/>
  <c r="D2075" i="12" s="1"/>
  <c r="D2074" i="12" a="1"/>
  <c r="D2074" i="12" s="1"/>
  <c r="D2073" i="12" a="1"/>
  <c r="D2073" i="12" s="1"/>
  <c r="D2072" i="12" a="1"/>
  <c r="D2072" i="12" s="1"/>
  <c r="D2071" i="12" a="1"/>
  <c r="D2071" i="12" s="1"/>
  <c r="D2070" i="12" a="1"/>
  <c r="D2070" i="12" s="1"/>
  <c r="D2069" i="12" a="1"/>
  <c r="D2069" i="12" s="1"/>
  <c r="D2068" i="12" a="1"/>
  <c r="D2068" i="12" s="1"/>
  <c r="D2067" i="12" a="1"/>
  <c r="D2067" i="12" s="1"/>
  <c r="D2066" i="12" a="1"/>
  <c r="D2066" i="12" s="1"/>
  <c r="D2065" i="12" a="1"/>
  <c r="D2065" i="12" s="1"/>
  <c r="D2064" i="12" a="1"/>
  <c r="D2064" i="12" s="1"/>
  <c r="D2063" i="12" a="1"/>
  <c r="D2063" i="12" s="1"/>
  <c r="D2062" i="12" a="1"/>
  <c r="D2062" i="12" s="1"/>
  <c r="D2061" i="12" a="1"/>
  <c r="D2061" i="12" s="1"/>
  <c r="D2060" i="12" a="1"/>
  <c r="D2060" i="12" s="1"/>
  <c r="D2059" i="12" a="1"/>
  <c r="D2059" i="12" s="1"/>
  <c r="D2058" i="12" a="1"/>
  <c r="D2058" i="12" s="1"/>
  <c r="D2057" i="12" a="1"/>
  <c r="D2057" i="12" s="1"/>
  <c r="D2056" i="12" a="1"/>
  <c r="D2056" i="12" s="1"/>
  <c r="D2055" i="12" a="1"/>
  <c r="D2055" i="12" s="1"/>
  <c r="D2054" i="12" a="1"/>
  <c r="D2054" i="12" s="1"/>
  <c r="D2053" i="12" a="1"/>
  <c r="D2053" i="12" s="1"/>
  <c r="D2052" i="12" a="1"/>
  <c r="D2052" i="12" s="1"/>
  <c r="D2051" i="12" a="1"/>
  <c r="D2051" i="12" s="1"/>
  <c r="D2050" i="12" a="1"/>
  <c r="D2050" i="12" s="1"/>
  <c r="D2049" i="12" a="1"/>
  <c r="D2049" i="12" s="1"/>
  <c r="D2048" i="12" a="1"/>
  <c r="D2048" i="12" s="1"/>
  <c r="D2047" i="12" a="1"/>
  <c r="D2047" i="12" s="1"/>
  <c r="D2046" i="12" a="1"/>
  <c r="D2046" i="12" s="1"/>
  <c r="D2045" i="12" a="1"/>
  <c r="D2045" i="12" s="1"/>
  <c r="D2044" i="12" a="1"/>
  <c r="D2044" i="12" s="1"/>
  <c r="D2043" i="12" a="1"/>
  <c r="D2043" i="12" s="1"/>
  <c r="D2042" i="12" a="1"/>
  <c r="D2042" i="12" s="1"/>
  <c r="D2041" i="12" a="1"/>
  <c r="D2041" i="12" s="1"/>
  <c r="D2040" i="12" a="1"/>
  <c r="D2040" i="12" s="1"/>
  <c r="D2039" i="12" a="1"/>
  <c r="D2039" i="12" s="1"/>
  <c r="D2038" i="12" a="1"/>
  <c r="D2038" i="12" s="1"/>
  <c r="D2037" i="12" a="1"/>
  <c r="D2037" i="12" s="1"/>
  <c r="D2036" i="12" a="1"/>
  <c r="D2036" i="12" s="1"/>
  <c r="D2035" i="12" a="1"/>
  <c r="D2035" i="12" s="1"/>
  <c r="D2034" i="12" a="1"/>
  <c r="D2034" i="12" s="1"/>
  <c r="D2033" i="12" a="1"/>
  <c r="D2033" i="12" s="1"/>
  <c r="D2032" i="12" a="1"/>
  <c r="D2032" i="12" s="1"/>
  <c r="D2031" i="12" a="1"/>
  <c r="D2031" i="12" s="1"/>
  <c r="D2030" i="12" a="1"/>
  <c r="D2030" i="12" s="1"/>
  <c r="D2029" i="12" a="1"/>
  <c r="D2029" i="12" s="1"/>
  <c r="D2028" i="12" a="1"/>
  <c r="D2028" i="12" s="1"/>
  <c r="D2027" i="12" a="1"/>
  <c r="D2027" i="12" s="1"/>
  <c r="D2026" i="12" a="1"/>
  <c r="D2026" i="12" s="1"/>
  <c r="D2025" i="12" a="1"/>
  <c r="D2025" i="12" s="1"/>
  <c r="D2024" i="12" a="1"/>
  <c r="D2024" i="12" s="1"/>
  <c r="D2023" i="12" a="1"/>
  <c r="D2023" i="12" s="1"/>
  <c r="D2022" i="12"/>
  <c r="D2022" i="12" a="1"/>
  <c r="D2021" i="12" a="1"/>
  <c r="D2021" i="12" s="1"/>
  <c r="D2020" i="12" a="1"/>
  <c r="D2020" i="12" s="1"/>
  <c r="D2019" i="12" a="1"/>
  <c r="D2019" i="12" s="1"/>
  <c r="D2018" i="12" a="1"/>
  <c r="D2018" i="12" s="1"/>
  <c r="D2017" i="12" a="1"/>
  <c r="D2017" i="12" s="1"/>
  <c r="D2016" i="12" a="1"/>
  <c r="D2016" i="12" s="1"/>
  <c r="D2015" i="12" a="1"/>
  <c r="D2015" i="12" s="1"/>
  <c r="D2014" i="12" a="1"/>
  <c r="D2014" i="12" s="1"/>
  <c r="D2013" i="12" a="1"/>
  <c r="D2013" i="12" s="1"/>
  <c r="D2012" i="12" a="1"/>
  <c r="D2012" i="12" s="1"/>
  <c r="D2011" i="12" a="1"/>
  <c r="D2011" i="12" s="1"/>
  <c r="D2010" i="12" a="1"/>
  <c r="D2010" i="12" s="1"/>
  <c r="D2009" i="12" a="1"/>
  <c r="D2009" i="12" s="1"/>
  <c r="D2008" i="12" a="1"/>
  <c r="D2008" i="12" s="1"/>
  <c r="D2007" i="12" a="1"/>
  <c r="D2007" i="12" s="1"/>
  <c r="D2006" i="12" a="1"/>
  <c r="D2006" i="12" s="1"/>
  <c r="D2005" i="12" a="1"/>
  <c r="D2005" i="12" s="1"/>
  <c r="D2004" i="12" a="1"/>
  <c r="D2004" i="12" s="1"/>
  <c r="D2003" i="12" a="1"/>
  <c r="D2003" i="12" s="1"/>
  <c r="D2002" i="12" a="1"/>
  <c r="D2002" i="12" s="1"/>
  <c r="D2001" i="12" a="1"/>
  <c r="D2001" i="12" s="1"/>
  <c r="D2000" i="12" a="1"/>
  <c r="D2000" i="12" s="1"/>
  <c r="D1999" i="12"/>
  <c r="D1999" i="12" a="1"/>
  <c r="D1998" i="12" a="1"/>
  <c r="D1998" i="12" s="1"/>
  <c r="D1997" i="12" a="1"/>
  <c r="D1997" i="12" s="1"/>
  <c r="D1996" i="12" a="1"/>
  <c r="D1996" i="12" s="1"/>
  <c r="D1995" i="12" a="1"/>
  <c r="D1995" i="12" s="1"/>
  <c r="D1994" i="12" a="1"/>
  <c r="D1994" i="12" s="1"/>
  <c r="D1993" i="12" a="1"/>
  <c r="D1993" i="12" s="1"/>
  <c r="D1992" i="12" a="1"/>
  <c r="D1992" i="12" s="1"/>
  <c r="D1991" i="12" a="1"/>
  <c r="D1991" i="12" s="1"/>
  <c r="D1990" i="12" a="1"/>
  <c r="D1990" i="12" s="1"/>
  <c r="D1989" i="12" a="1"/>
  <c r="D1989" i="12" s="1"/>
  <c r="D1988" i="12" a="1"/>
  <c r="D1988" i="12" s="1"/>
  <c r="D1987" i="12" a="1"/>
  <c r="D1987" i="12" s="1"/>
  <c r="D1986" i="12" a="1"/>
  <c r="D1986" i="12" s="1"/>
  <c r="D1985" i="12" a="1"/>
  <c r="D1985" i="12" s="1"/>
  <c r="D1984" i="12" a="1"/>
  <c r="D1984" i="12" s="1"/>
  <c r="D1983" i="12" a="1"/>
  <c r="D1983" i="12" s="1"/>
  <c r="D1982" i="12" a="1"/>
  <c r="D1982" i="12" s="1"/>
  <c r="D1981" i="12" a="1"/>
  <c r="D1981" i="12" s="1"/>
  <c r="D1980" i="12" a="1"/>
  <c r="D1980" i="12" s="1"/>
  <c r="D1979" i="12" a="1"/>
  <c r="D1979" i="12" s="1"/>
  <c r="D1978" i="12" a="1"/>
  <c r="D1978" i="12" s="1"/>
  <c r="D1977" i="12" a="1"/>
  <c r="D1977" i="12" s="1"/>
  <c r="D1976" i="12" a="1"/>
  <c r="D1976" i="12" s="1"/>
  <c r="D1975" i="12" a="1"/>
  <c r="D1975" i="12" s="1"/>
  <c r="D1974" i="12" a="1"/>
  <c r="D1974" i="12" s="1"/>
  <c r="D1973" i="12" a="1"/>
  <c r="D1973" i="12" s="1"/>
  <c r="D1972" i="12" a="1"/>
  <c r="D1972" i="12" s="1"/>
  <c r="D1971" i="12" a="1"/>
  <c r="D1971" i="12" s="1"/>
  <c r="D1970" i="12" a="1"/>
  <c r="D1970" i="12" s="1"/>
  <c r="D1969" i="12" a="1"/>
  <c r="D1969" i="12" s="1"/>
  <c r="D1968" i="12" a="1"/>
  <c r="D1968" i="12" s="1"/>
  <c r="D1967" i="12" a="1"/>
  <c r="D1967" i="12" s="1"/>
  <c r="D1966" i="12" a="1"/>
  <c r="D1966" i="12" s="1"/>
  <c r="D1965" i="12" a="1"/>
  <c r="D1965" i="12" s="1"/>
  <c r="D1964" i="12" a="1"/>
  <c r="D1964" i="12" s="1"/>
  <c r="D1963" i="12" a="1"/>
  <c r="D1963" i="12" s="1"/>
  <c r="D1962" i="12" a="1"/>
  <c r="D1962" i="12" s="1"/>
  <c r="D1961" i="12" a="1"/>
  <c r="D1961" i="12" s="1"/>
  <c r="D1960" i="12" a="1"/>
  <c r="D1960" i="12" s="1"/>
  <c r="D1959" i="12" a="1"/>
  <c r="D1959" i="12" s="1"/>
  <c r="D1958" i="12" a="1"/>
  <c r="D1958" i="12" s="1"/>
  <c r="D1957" i="12" a="1"/>
  <c r="D1957" i="12" s="1"/>
  <c r="D1956" i="12" a="1"/>
  <c r="D1956" i="12" s="1"/>
  <c r="D1955" i="12" a="1"/>
  <c r="D1955" i="12" s="1"/>
  <c r="D1954" i="12" a="1"/>
  <c r="D1954" i="12" s="1"/>
  <c r="D1953" i="12"/>
  <c r="D1953" i="12" a="1"/>
  <c r="D1952" i="12" a="1"/>
  <c r="D1952" i="12" s="1"/>
  <c r="D1951" i="12" a="1"/>
  <c r="D1951" i="12" s="1"/>
  <c r="D1950" i="12" a="1"/>
  <c r="D1950" i="12" s="1"/>
  <c r="D1949" i="12" a="1"/>
  <c r="D1949" i="12" s="1"/>
  <c r="D1948" i="12" a="1"/>
  <c r="D1948" i="12" s="1"/>
  <c r="D1947" i="12" a="1"/>
  <c r="D1947" i="12" s="1"/>
  <c r="D1946" i="12" a="1"/>
  <c r="D1946" i="12" s="1"/>
  <c r="D1945" i="12" a="1"/>
  <c r="D1945" i="12" s="1"/>
  <c r="D1944" i="12" a="1"/>
  <c r="D1944" i="12" s="1"/>
  <c r="D1943" i="12" a="1"/>
  <c r="D1943" i="12" s="1"/>
  <c r="D1942" i="12" a="1"/>
  <c r="D1942" i="12" s="1"/>
  <c r="D1941" i="12" a="1"/>
  <c r="D1941" i="12" s="1"/>
  <c r="D1940" i="12" a="1"/>
  <c r="D1940" i="12" s="1"/>
  <c r="D1939" i="12" a="1"/>
  <c r="D1939" i="12" s="1"/>
  <c r="D1938" i="12" a="1"/>
  <c r="D1938" i="12" s="1"/>
  <c r="D1937" i="12" a="1"/>
  <c r="D1937" i="12" s="1"/>
  <c r="D1936" i="12" a="1"/>
  <c r="D1936" i="12" s="1"/>
  <c r="D1935" i="12" a="1"/>
  <c r="D1935" i="12" s="1"/>
  <c r="D1934" i="12" a="1"/>
  <c r="D1934" i="12" s="1"/>
  <c r="D1933" i="12" a="1"/>
  <c r="D1933" i="12" s="1"/>
  <c r="D1932" i="12" a="1"/>
  <c r="D1932" i="12" s="1"/>
  <c r="D1931" i="12" a="1"/>
  <c r="D1931" i="12" s="1"/>
  <c r="D1930" i="12" a="1"/>
  <c r="D1930" i="12" s="1"/>
  <c r="D1929" i="12" a="1"/>
  <c r="D1929" i="12" s="1"/>
  <c r="D1928" i="12" a="1"/>
  <c r="D1928" i="12" s="1"/>
  <c r="D1927" i="12" a="1"/>
  <c r="D1927" i="12" s="1"/>
  <c r="D1926" i="12" a="1"/>
  <c r="D1926" i="12" s="1"/>
  <c r="D1925" i="12" a="1"/>
  <c r="D1925" i="12" s="1"/>
  <c r="D1924" i="12" a="1"/>
  <c r="D1924" i="12" s="1"/>
  <c r="D1923" i="12"/>
  <c r="D1923" i="12" a="1"/>
  <c r="D1922" i="12" a="1"/>
  <c r="D1922" i="12" s="1"/>
  <c r="D1921" i="12" a="1"/>
  <c r="D1921" i="12" s="1"/>
  <c r="D1920" i="12" a="1"/>
  <c r="D1920" i="12" s="1"/>
  <c r="D1919" i="12" a="1"/>
  <c r="D1919" i="12" s="1"/>
  <c r="D1918" i="12" a="1"/>
  <c r="D1918" i="12" s="1"/>
  <c r="D1917" i="12" a="1"/>
  <c r="D1917" i="12" s="1"/>
  <c r="D1916" i="12" a="1"/>
  <c r="D1916" i="12" s="1"/>
  <c r="D1915" i="12" a="1"/>
  <c r="D1915" i="12" s="1"/>
  <c r="D1914" i="12" a="1"/>
  <c r="D1914" i="12" s="1"/>
  <c r="D1913" i="12" a="1"/>
  <c r="D1913" i="12" s="1"/>
  <c r="D1912" i="12" a="1"/>
  <c r="D1912" i="12" s="1"/>
  <c r="D1911" i="12" a="1"/>
  <c r="D1911" i="12" s="1"/>
  <c r="D1910" i="12" a="1"/>
  <c r="D1910" i="12" s="1"/>
  <c r="D1909" i="12" a="1"/>
  <c r="D1909" i="12" s="1"/>
  <c r="D1908" i="12" a="1"/>
  <c r="D1908" i="12" s="1"/>
  <c r="D1907" i="12" a="1"/>
  <c r="D1907" i="12" s="1"/>
  <c r="D1906" i="12" a="1"/>
  <c r="D1906" i="12" s="1"/>
  <c r="D1905" i="12" a="1"/>
  <c r="D1905" i="12" s="1"/>
  <c r="D1904" i="12" a="1"/>
  <c r="D1904" i="12" s="1"/>
  <c r="D1903" i="12" a="1"/>
  <c r="D1903" i="12" s="1"/>
  <c r="D1902" i="12" a="1"/>
  <c r="D1902" i="12" s="1"/>
  <c r="D1901" i="12" a="1"/>
  <c r="D1901" i="12" s="1"/>
  <c r="D1900" i="12" a="1"/>
  <c r="D1900" i="12" s="1"/>
  <c r="D1899" i="12" a="1"/>
  <c r="D1899" i="12" s="1"/>
  <c r="D1898" i="12" a="1"/>
  <c r="D1898" i="12" s="1"/>
  <c r="D1897" i="12" a="1"/>
  <c r="D1897" i="12" s="1"/>
  <c r="D1896" i="12" a="1"/>
  <c r="D1896" i="12" s="1"/>
  <c r="D1895" i="12" a="1"/>
  <c r="D1895" i="12" s="1"/>
  <c r="D1894" i="12" a="1"/>
  <c r="D1894" i="12" s="1"/>
  <c r="D1893" i="12" a="1"/>
  <c r="D1893" i="12" s="1"/>
  <c r="D1892" i="12" a="1"/>
  <c r="D1892" i="12" s="1"/>
  <c r="D1891" i="12"/>
  <c r="D1891" i="12" a="1"/>
  <c r="D1890" i="12" a="1"/>
  <c r="D1890" i="12" s="1"/>
  <c r="D1889" i="12" a="1"/>
  <c r="D1889" i="12" s="1"/>
  <c r="D1888" i="12" a="1"/>
  <c r="D1888" i="12" s="1"/>
  <c r="D1887" i="12" a="1"/>
  <c r="D1887" i="12" s="1"/>
  <c r="D1886" i="12" a="1"/>
  <c r="D1886" i="12" s="1"/>
  <c r="D1885" i="12" a="1"/>
  <c r="D1885" i="12" s="1"/>
  <c r="D1884" i="12" a="1"/>
  <c r="D1884" i="12" s="1"/>
  <c r="D1883" i="12" a="1"/>
  <c r="D1883" i="12" s="1"/>
  <c r="D1882" i="12" a="1"/>
  <c r="D1882" i="12" s="1"/>
  <c r="D1881" i="12" a="1"/>
  <c r="D1881" i="12" s="1"/>
  <c r="D1880" i="12" a="1"/>
  <c r="D1880" i="12" s="1"/>
  <c r="D1879" i="12" a="1"/>
  <c r="D1879" i="12" s="1"/>
  <c r="D1878" i="12"/>
  <c r="D1878" i="12" a="1"/>
  <c r="D1877" i="12" a="1"/>
  <c r="D1877" i="12" s="1"/>
  <c r="D1876" i="12" a="1"/>
  <c r="D1876" i="12" s="1"/>
  <c r="D1875" i="12" a="1"/>
  <c r="D1875" i="12" s="1"/>
  <c r="D1874" i="12" a="1"/>
  <c r="D1874" i="12" s="1"/>
  <c r="D1873" i="12" a="1"/>
  <c r="D1873" i="12" s="1"/>
  <c r="D1872" i="12" a="1"/>
  <c r="D1872" i="12" s="1"/>
  <c r="D1871" i="12" a="1"/>
  <c r="D1871" i="12" s="1"/>
  <c r="D1870" i="12" a="1"/>
  <c r="D1870" i="12" s="1"/>
  <c r="D1869" i="12" a="1"/>
  <c r="D1869" i="12" s="1"/>
  <c r="D1868" i="12" a="1"/>
  <c r="D1868" i="12" s="1"/>
  <c r="D1867" i="12" a="1"/>
  <c r="D1867" i="12" s="1"/>
  <c r="D1866" i="12" a="1"/>
  <c r="D1866" i="12" s="1"/>
  <c r="D1865" i="12" a="1"/>
  <c r="D1865" i="12" s="1"/>
  <c r="D1864" i="12" a="1"/>
  <c r="D1864" i="12" s="1"/>
  <c r="D1863" i="12" a="1"/>
  <c r="D1863" i="12" s="1"/>
  <c r="D1862" i="12" a="1"/>
  <c r="D1862" i="12" s="1"/>
  <c r="D1861" i="12" a="1"/>
  <c r="D1861" i="12" s="1"/>
  <c r="D1860" i="12" a="1"/>
  <c r="D1860" i="12" s="1"/>
  <c r="D1859" i="12" a="1"/>
  <c r="D1859" i="12" s="1"/>
  <c r="D1858" i="12" a="1"/>
  <c r="D1858" i="12" s="1"/>
  <c r="D1857" i="12" a="1"/>
  <c r="D1857" i="12" s="1"/>
  <c r="D1856" i="12" a="1"/>
  <c r="D1856" i="12" s="1"/>
  <c r="D1855" i="12" a="1"/>
  <c r="D1855" i="12" s="1"/>
  <c r="D1854" i="12" a="1"/>
  <c r="D1854" i="12" s="1"/>
  <c r="D1853" i="12" a="1"/>
  <c r="D1853" i="12" s="1"/>
  <c r="D1852" i="12" a="1"/>
  <c r="D1852" i="12" s="1"/>
  <c r="D1851" i="12" a="1"/>
  <c r="D1851" i="12" s="1"/>
  <c r="D1850" i="12" a="1"/>
  <c r="D1850" i="12" s="1"/>
  <c r="D1849" i="12" a="1"/>
  <c r="D1849" i="12" s="1"/>
  <c r="D1848" i="12" a="1"/>
  <c r="D1848" i="12" s="1"/>
  <c r="D1847" i="12" a="1"/>
  <c r="D1847" i="12" s="1"/>
  <c r="D1846" i="12" a="1"/>
  <c r="D1846" i="12" s="1"/>
  <c r="D1845" i="12" a="1"/>
  <c r="D1845" i="12" s="1"/>
  <c r="D1844" i="12" a="1"/>
  <c r="D1844" i="12" s="1"/>
  <c r="D1843" i="12" a="1"/>
  <c r="D1843" i="12" s="1"/>
  <c r="D1842" i="12" a="1"/>
  <c r="D1842" i="12" s="1"/>
  <c r="D1841" i="12" a="1"/>
  <c r="D1841" i="12" s="1"/>
  <c r="D1840" i="12" a="1"/>
  <c r="D1840" i="12" s="1"/>
  <c r="D1839" i="12" a="1"/>
  <c r="D1839" i="12" s="1"/>
  <c r="D1838" i="12" a="1"/>
  <c r="D1838" i="12" s="1"/>
  <c r="D1837" i="12" a="1"/>
  <c r="D1837" i="12" s="1"/>
  <c r="D1836" i="12" a="1"/>
  <c r="D1836" i="12" s="1"/>
  <c r="D1835" i="12" a="1"/>
  <c r="D1835" i="12" s="1"/>
  <c r="D1834" i="12" a="1"/>
  <c r="D1834" i="12" s="1"/>
  <c r="D1833" i="12" a="1"/>
  <c r="D1833" i="12" s="1"/>
  <c r="D1832" i="12" a="1"/>
  <c r="D1832" i="12" s="1"/>
  <c r="D1831" i="12"/>
  <c r="D1831" i="12" a="1"/>
  <c r="D1830" i="12" a="1"/>
  <c r="D1830" i="12" s="1"/>
  <c r="D1829" i="12" a="1"/>
  <c r="D1829" i="12" s="1"/>
  <c r="D1828" i="12" a="1"/>
  <c r="D1828" i="12" s="1"/>
  <c r="D1827" i="12" a="1"/>
  <c r="D1827" i="12" s="1"/>
  <c r="D1826" i="12" a="1"/>
  <c r="D1826" i="12" s="1"/>
  <c r="D1825" i="12" a="1"/>
  <c r="D1825" i="12" s="1"/>
  <c r="D1824" i="12" a="1"/>
  <c r="D1824" i="12" s="1"/>
  <c r="D1823" i="12" a="1"/>
  <c r="D1823" i="12" s="1"/>
  <c r="D1822" i="12" a="1"/>
  <c r="D1822" i="12" s="1"/>
  <c r="D1821" i="12" a="1"/>
  <c r="D1821" i="12" s="1"/>
  <c r="D1820" i="12" a="1"/>
  <c r="D1820" i="12" s="1"/>
  <c r="D1819" i="12" a="1"/>
  <c r="D1819" i="12" s="1"/>
  <c r="D1818" i="12" a="1"/>
  <c r="D1818" i="12" s="1"/>
  <c r="D1817" i="12" a="1"/>
  <c r="D1817" i="12" s="1"/>
  <c r="D1816" i="12" a="1"/>
  <c r="D1816" i="12" s="1"/>
  <c r="D1815" i="12" a="1"/>
  <c r="D1815" i="12" s="1"/>
  <c r="D1814" i="12" a="1"/>
  <c r="D1814" i="12" s="1"/>
  <c r="D1813" i="12" a="1"/>
  <c r="D1813" i="12" s="1"/>
  <c r="D1812" i="12"/>
  <c r="D1812" i="12" a="1"/>
  <c r="D1811" i="12" a="1"/>
  <c r="D1811" i="12" s="1"/>
  <c r="D1810" i="12" a="1"/>
  <c r="D1810" i="12" s="1"/>
  <c r="D1809" i="12" a="1"/>
  <c r="D1809" i="12" s="1"/>
  <c r="D1808" i="12" a="1"/>
  <c r="D1808" i="12" s="1"/>
  <c r="D1807" i="12" a="1"/>
  <c r="D1807" i="12" s="1"/>
  <c r="D1806" i="12" a="1"/>
  <c r="D1806" i="12" s="1"/>
  <c r="D1805" i="12" a="1"/>
  <c r="D1805" i="12" s="1"/>
  <c r="D1804" i="12" a="1"/>
  <c r="D1804" i="12" s="1"/>
  <c r="D1803" i="12" a="1"/>
  <c r="D1803" i="12" s="1"/>
  <c r="D1802" i="12" a="1"/>
  <c r="D1802" i="12" s="1"/>
  <c r="D1801" i="12" a="1"/>
  <c r="D1801" i="12" s="1"/>
  <c r="D1800" i="12" a="1"/>
  <c r="D1800" i="12" s="1"/>
  <c r="D1799" i="12" a="1"/>
  <c r="D1799" i="12" s="1"/>
  <c r="D1798" i="12" a="1"/>
  <c r="D1798" i="12" s="1"/>
  <c r="D1797" i="12" a="1"/>
  <c r="D1797" i="12" s="1"/>
  <c r="D1796" i="12"/>
  <c r="D1796" i="12" a="1"/>
  <c r="D1795" i="12" a="1"/>
  <c r="D1795" i="12" s="1"/>
  <c r="D1794" i="12" a="1"/>
  <c r="D1794" i="12" s="1"/>
  <c r="D1793" i="12" a="1"/>
  <c r="D1793" i="12" s="1"/>
  <c r="D1792" i="12" a="1"/>
  <c r="D1792" i="12" s="1"/>
  <c r="D1791" i="12" a="1"/>
  <c r="D1791" i="12" s="1"/>
  <c r="D1790" i="12" a="1"/>
  <c r="D1790" i="12" s="1"/>
  <c r="D1789" i="12" a="1"/>
  <c r="D1789" i="12" s="1"/>
  <c r="D1788" i="12" a="1"/>
  <c r="D1788" i="12" s="1"/>
  <c r="D1787" i="12" a="1"/>
  <c r="D1787" i="12" s="1"/>
  <c r="D1786" i="12" a="1"/>
  <c r="D1786" i="12" s="1"/>
  <c r="D1785" i="12" a="1"/>
  <c r="D1785" i="12" s="1"/>
  <c r="D1784" i="12" a="1"/>
  <c r="D1784" i="12" s="1"/>
  <c r="D1783" i="12" a="1"/>
  <c r="D1783" i="12" s="1"/>
  <c r="D1782" i="12" a="1"/>
  <c r="D1782" i="12" s="1"/>
  <c r="D1781" i="12" a="1"/>
  <c r="D1781" i="12" s="1"/>
  <c r="D1780" i="12" a="1"/>
  <c r="D1780" i="12" s="1"/>
  <c r="D1779" i="12" a="1"/>
  <c r="D1779" i="12" s="1"/>
  <c r="D1778" i="12" a="1"/>
  <c r="D1778" i="12" s="1"/>
  <c r="D1777" i="12" a="1"/>
  <c r="D1777" i="12" s="1"/>
  <c r="D1776" i="12" a="1"/>
  <c r="D1776" i="12" s="1"/>
  <c r="D1775" i="12" a="1"/>
  <c r="D1775" i="12" s="1"/>
  <c r="D1774" i="12" a="1"/>
  <c r="D1774" i="12" s="1"/>
  <c r="D1773" i="12" a="1"/>
  <c r="D1773" i="12" s="1"/>
  <c r="D1772" i="12" a="1"/>
  <c r="D1772" i="12" s="1"/>
  <c r="D1771" i="12" a="1"/>
  <c r="D1771" i="12" s="1"/>
  <c r="D1770" i="12" a="1"/>
  <c r="D1770" i="12" s="1"/>
  <c r="D1769" i="12" a="1"/>
  <c r="D1769" i="12" s="1"/>
  <c r="D1768" i="12" a="1"/>
  <c r="D1768" i="12" s="1"/>
  <c r="D1767" i="12" a="1"/>
  <c r="D1767" i="12" s="1"/>
  <c r="D1766" i="12" a="1"/>
  <c r="D1766" i="12" s="1"/>
  <c r="D1765" i="12" a="1"/>
  <c r="D1765" i="12" s="1"/>
  <c r="D1764" i="12" a="1"/>
  <c r="D1764" i="12" s="1"/>
  <c r="D1763" i="12" a="1"/>
  <c r="D1763" i="12" s="1"/>
  <c r="D1762" i="12" a="1"/>
  <c r="D1762" i="12" s="1"/>
  <c r="D1761" i="12" a="1"/>
  <c r="D1761" i="12" s="1"/>
  <c r="D1760" i="12" a="1"/>
  <c r="D1760" i="12" s="1"/>
  <c r="D1759" i="12" a="1"/>
  <c r="D1759" i="12" s="1"/>
  <c r="D1758" i="12" a="1"/>
  <c r="D1758" i="12" s="1"/>
  <c r="D1757" i="12" a="1"/>
  <c r="D1757" i="12" s="1"/>
  <c r="D1756" i="12" a="1"/>
  <c r="D1756" i="12" s="1"/>
  <c r="D1755" i="12" a="1"/>
  <c r="D1755" i="12" s="1"/>
  <c r="D1754" i="12" a="1"/>
  <c r="D1754" i="12" s="1"/>
  <c r="D1753" i="12" a="1"/>
  <c r="D1753" i="12" s="1"/>
  <c r="D1752" i="12" a="1"/>
  <c r="D1752" i="12" s="1"/>
  <c r="D1751" i="12" a="1"/>
  <c r="D1751" i="12" s="1"/>
  <c r="D1750" i="12" a="1"/>
  <c r="D1750" i="12" s="1"/>
  <c r="D1749" i="12" a="1"/>
  <c r="D1749" i="12" s="1"/>
  <c r="D1748" i="12"/>
  <c r="D1748" i="12" a="1"/>
  <c r="D1747" i="12" a="1"/>
  <c r="D1747" i="12" s="1"/>
  <c r="D1746" i="12" a="1"/>
  <c r="D1746" i="12" s="1"/>
  <c r="D1745" i="12" a="1"/>
  <c r="D1745" i="12" s="1"/>
  <c r="D1744" i="12" a="1"/>
  <c r="D1744" i="12" s="1"/>
  <c r="D1743" i="12" a="1"/>
  <c r="D1743" i="12" s="1"/>
  <c r="D1742" i="12" a="1"/>
  <c r="D1742" i="12" s="1"/>
  <c r="D1741" i="12" a="1"/>
  <c r="D1741" i="12" s="1"/>
  <c r="D1740" i="12" a="1"/>
  <c r="D1740" i="12" s="1"/>
  <c r="D1739" i="12" a="1"/>
  <c r="D1739" i="12" s="1"/>
  <c r="D1738" i="12" a="1"/>
  <c r="D1738" i="12" s="1"/>
  <c r="D1737" i="12" a="1"/>
  <c r="D1737" i="12" s="1"/>
  <c r="D1736" i="12"/>
  <c r="D1736" i="12" a="1"/>
  <c r="D1735" i="12" a="1"/>
  <c r="D1735" i="12" s="1"/>
  <c r="D1734" i="12" a="1"/>
  <c r="D1734" i="12" s="1"/>
  <c r="D1733" i="12" a="1"/>
  <c r="D1733" i="12" s="1"/>
  <c r="D1732" i="12" a="1"/>
  <c r="D1732" i="12" s="1"/>
  <c r="D1731" i="12"/>
  <c r="D1731" i="12" a="1"/>
  <c r="D1730" i="12" a="1"/>
  <c r="D1730" i="12" s="1"/>
  <c r="D1729" i="12" a="1"/>
  <c r="D1729" i="12" s="1"/>
  <c r="D1728" i="12"/>
  <c r="D1728" i="12" a="1"/>
  <c r="D1727" i="12" a="1"/>
  <c r="D1727" i="12" s="1"/>
  <c r="D1726" i="12" a="1"/>
  <c r="D1726" i="12" s="1"/>
  <c r="D1725" i="12" a="1"/>
  <c r="D1725" i="12" s="1"/>
  <c r="D1724" i="12"/>
  <c r="D1724" i="12" a="1"/>
  <c r="D1723" i="12" a="1"/>
  <c r="D1723" i="12" s="1"/>
  <c r="D1722" i="12" a="1"/>
  <c r="D1722" i="12" s="1"/>
  <c r="D1721" i="12" a="1"/>
  <c r="D1721" i="12" s="1"/>
  <c r="D1720" i="12" a="1"/>
  <c r="D1720" i="12" s="1"/>
  <c r="D1719" i="12" a="1"/>
  <c r="D1719" i="12" s="1"/>
  <c r="D1718" i="12" a="1"/>
  <c r="D1718" i="12" s="1"/>
  <c r="D1717" i="12" a="1"/>
  <c r="D1717" i="12" s="1"/>
  <c r="D1716" i="12" a="1"/>
  <c r="D1716" i="12" s="1"/>
  <c r="D1715" i="12" a="1"/>
  <c r="D1715" i="12" s="1"/>
  <c r="D1714" i="12" a="1"/>
  <c r="D1714" i="12" s="1"/>
  <c r="D1713" i="12" a="1"/>
  <c r="D1713" i="12" s="1"/>
  <c r="D1712" i="12" a="1"/>
  <c r="D1712" i="12" s="1"/>
  <c r="D1711" i="12" a="1"/>
  <c r="D1711" i="12" s="1"/>
  <c r="D1710" i="12" a="1"/>
  <c r="D1710" i="12" s="1"/>
  <c r="D1709" i="12" a="1"/>
  <c r="D1709" i="12" s="1"/>
  <c r="D1708" i="12" a="1"/>
  <c r="D1708" i="12" s="1"/>
  <c r="D1707" i="12" a="1"/>
  <c r="D1707" i="12" s="1"/>
  <c r="D1706" i="12" a="1"/>
  <c r="D1706" i="12" s="1"/>
  <c r="D1705" i="12" a="1"/>
  <c r="D1705" i="12" s="1"/>
  <c r="D1704" i="12" a="1"/>
  <c r="D1704" i="12" s="1"/>
  <c r="D1703" i="12" a="1"/>
  <c r="D1703" i="12" s="1"/>
  <c r="D1702" i="12" a="1"/>
  <c r="D1702" i="12" s="1"/>
  <c r="D1701" i="12" a="1"/>
  <c r="D1701" i="12" s="1"/>
  <c r="D1700" i="12" a="1"/>
  <c r="D1700" i="12" s="1"/>
  <c r="D1699" i="12"/>
  <c r="D1699" i="12" a="1"/>
  <c r="D1698" i="12" a="1"/>
  <c r="D1698" i="12" s="1"/>
  <c r="D1697" i="12" a="1"/>
  <c r="D1697" i="12" s="1"/>
  <c r="D1696" i="12"/>
  <c r="D1696" i="12" a="1"/>
  <c r="D1695" i="12" a="1"/>
  <c r="D1695" i="12" s="1"/>
  <c r="D1694" i="12" a="1"/>
  <c r="D1694" i="12" s="1"/>
  <c r="D1693" i="12" a="1"/>
  <c r="D1693" i="12" s="1"/>
  <c r="D1692" i="12" a="1"/>
  <c r="D1692" i="12" s="1"/>
  <c r="D1691" i="12" a="1"/>
  <c r="D1691" i="12" s="1"/>
  <c r="D1690" i="12" a="1"/>
  <c r="D1690" i="12" s="1"/>
  <c r="D1689" i="12" a="1"/>
  <c r="D1689" i="12" s="1"/>
  <c r="D1688" i="12" a="1"/>
  <c r="D1688" i="12" s="1"/>
  <c r="D1687" i="12" a="1"/>
  <c r="D1687" i="12" s="1"/>
  <c r="D1686" i="12" a="1"/>
  <c r="D1686" i="12" s="1"/>
  <c r="D1685" i="12" a="1"/>
  <c r="D1685" i="12" s="1"/>
  <c r="D1684" i="12" a="1"/>
  <c r="D1684" i="12" s="1"/>
  <c r="D1683" i="12" a="1"/>
  <c r="D1683" i="12" s="1"/>
  <c r="D1682" i="12" a="1"/>
  <c r="D1682" i="12" s="1"/>
  <c r="D1681" i="12" a="1"/>
  <c r="D1681" i="12" s="1"/>
  <c r="D1680" i="12" a="1"/>
  <c r="D1680" i="12" s="1"/>
  <c r="D1679" i="12"/>
  <c r="D1679" i="12" a="1"/>
  <c r="D1678" i="12" a="1"/>
  <c r="D1678" i="12" s="1"/>
  <c r="D1677" i="12" a="1"/>
  <c r="D1677" i="12" s="1"/>
  <c r="D1676" i="12" a="1"/>
  <c r="D1676" i="12" s="1"/>
  <c r="D1675" i="12" a="1"/>
  <c r="D1675" i="12" s="1"/>
  <c r="D1674" i="12" a="1"/>
  <c r="D1674" i="12" s="1"/>
  <c r="D1673" i="12" a="1"/>
  <c r="D1673" i="12" s="1"/>
  <c r="D1672" i="12" a="1"/>
  <c r="D1672" i="12" s="1"/>
  <c r="D1671" i="12" a="1"/>
  <c r="D1671" i="12" s="1"/>
  <c r="D1670" i="12" a="1"/>
  <c r="D1670" i="12" s="1"/>
  <c r="D1669" i="12" a="1"/>
  <c r="D1669" i="12" s="1"/>
  <c r="D1668" i="12" a="1"/>
  <c r="D1668" i="12" s="1"/>
  <c r="D1667" i="12" a="1"/>
  <c r="D1667" i="12" s="1"/>
  <c r="D1666" i="12" a="1"/>
  <c r="D1666" i="12" s="1"/>
  <c r="D1665" i="12" a="1"/>
  <c r="D1665" i="12" s="1"/>
  <c r="D1664" i="12" a="1"/>
  <c r="D1664" i="12" s="1"/>
  <c r="D1663" i="12" a="1"/>
  <c r="D1663" i="12" s="1"/>
  <c r="D1662" i="12" a="1"/>
  <c r="D1662" i="12" s="1"/>
  <c r="D1661" i="12" a="1"/>
  <c r="D1661" i="12" s="1"/>
  <c r="D1660" i="12" a="1"/>
  <c r="D1660" i="12" s="1"/>
  <c r="D1659" i="12" a="1"/>
  <c r="D1659" i="12" s="1"/>
  <c r="D1658" i="12" a="1"/>
  <c r="D1658" i="12" s="1"/>
  <c r="D1657" i="12" a="1"/>
  <c r="D1657" i="12" s="1"/>
  <c r="D1656" i="12"/>
  <c r="D1656" i="12" a="1"/>
  <c r="D1655" i="12" a="1"/>
  <c r="D1655" i="12" s="1"/>
  <c r="D1654" i="12" a="1"/>
  <c r="D1654" i="12" s="1"/>
  <c r="D1653" i="12" a="1"/>
  <c r="D1653" i="12" s="1"/>
  <c r="D1652" i="12" a="1"/>
  <c r="D1652" i="12" s="1"/>
  <c r="D1651" i="12" a="1"/>
  <c r="D1651" i="12" s="1"/>
  <c r="D1650" i="12" a="1"/>
  <c r="D1650" i="12" s="1"/>
  <c r="D1649" i="12" a="1"/>
  <c r="D1649" i="12" s="1"/>
  <c r="D1648" i="12" a="1"/>
  <c r="D1648" i="12" s="1"/>
  <c r="D1647" i="12" a="1"/>
  <c r="D1647" i="12" s="1"/>
  <c r="D1646" i="12" a="1"/>
  <c r="D1646" i="12" s="1"/>
  <c r="D1645" i="12" a="1"/>
  <c r="D1645" i="12" s="1"/>
  <c r="D1644" i="12" a="1"/>
  <c r="D1644" i="12" s="1"/>
  <c r="D1643" i="12" a="1"/>
  <c r="D1643" i="12" s="1"/>
  <c r="D1642" i="12" a="1"/>
  <c r="D1642" i="12" s="1"/>
  <c r="D1641" i="12" a="1"/>
  <c r="D1641" i="12" s="1"/>
  <c r="D1640" i="12" a="1"/>
  <c r="D1640" i="12" s="1"/>
  <c r="D1639" i="12" a="1"/>
  <c r="D1639" i="12" s="1"/>
  <c r="D1638" i="12" a="1"/>
  <c r="D1638" i="12" s="1"/>
  <c r="D1637" i="12" a="1"/>
  <c r="D1637" i="12" s="1"/>
  <c r="D1636" i="12" a="1"/>
  <c r="D1636" i="12" s="1"/>
  <c r="D1635" i="12" a="1"/>
  <c r="D1635" i="12" s="1"/>
  <c r="D1634" i="12" a="1"/>
  <c r="D1634" i="12" s="1"/>
  <c r="D1633" i="12" a="1"/>
  <c r="D1633" i="12" s="1"/>
  <c r="D1632" i="12" a="1"/>
  <c r="D1632" i="12" s="1"/>
  <c r="D1631" i="12"/>
  <c r="D1631" i="12" a="1"/>
  <c r="D1630" i="12" a="1"/>
  <c r="D1630" i="12" s="1"/>
  <c r="D1629" i="12" a="1"/>
  <c r="D1629" i="12" s="1"/>
  <c r="D1628" i="12"/>
  <c r="D1628" i="12" a="1"/>
  <c r="D1627" i="12" a="1"/>
  <c r="D1627" i="12" s="1"/>
  <c r="D1626" i="12"/>
  <c r="D1626" i="12" a="1"/>
  <c r="D1625" i="12" a="1"/>
  <c r="D1625" i="12" s="1"/>
  <c r="D1624" i="12" a="1"/>
  <c r="D1624" i="12" s="1"/>
  <c r="D1623" i="12" a="1"/>
  <c r="D1623" i="12" s="1"/>
  <c r="D1622" i="12" a="1"/>
  <c r="D1622" i="12" s="1"/>
  <c r="D1621" i="12" a="1"/>
  <c r="D1621" i="12" s="1"/>
  <c r="D1620" i="12" a="1"/>
  <c r="D1620" i="12" s="1"/>
  <c r="D1619" i="12" a="1"/>
  <c r="D1619" i="12" s="1"/>
  <c r="D1618" i="12" a="1"/>
  <c r="D1618" i="12" s="1"/>
  <c r="D1617" i="12" a="1"/>
  <c r="D1617" i="12" s="1"/>
  <c r="D1616" i="12" a="1"/>
  <c r="D1616" i="12" s="1"/>
  <c r="D1615" i="12" a="1"/>
  <c r="D1615" i="12" s="1"/>
  <c r="D1614" i="12" a="1"/>
  <c r="D1614" i="12" s="1"/>
  <c r="D1613" i="12" a="1"/>
  <c r="D1613" i="12" s="1"/>
  <c r="D1612" i="12" a="1"/>
  <c r="D1612" i="12" s="1"/>
  <c r="D1611" i="12" a="1"/>
  <c r="D1611" i="12" s="1"/>
  <c r="D1610" i="12" a="1"/>
  <c r="D1610" i="12" s="1"/>
  <c r="D1609" i="12" a="1"/>
  <c r="D1609" i="12" s="1"/>
  <c r="D1608" i="12" a="1"/>
  <c r="D1608" i="12" s="1"/>
  <c r="D1607" i="12" a="1"/>
  <c r="D1607" i="12" s="1"/>
  <c r="D1606" i="12" a="1"/>
  <c r="D1606" i="12" s="1"/>
  <c r="D1605" i="12" a="1"/>
  <c r="D1605" i="12" s="1"/>
  <c r="D1604" i="12" a="1"/>
  <c r="D1604" i="12" s="1"/>
  <c r="D1603" i="12" a="1"/>
  <c r="D1603" i="12" s="1"/>
  <c r="D1602" i="12" a="1"/>
  <c r="D1602" i="12" s="1"/>
  <c r="D1601" i="12" a="1"/>
  <c r="D1601" i="12" s="1"/>
  <c r="D1600" i="12" a="1"/>
  <c r="D1600" i="12" s="1"/>
  <c r="D1599" i="12" a="1"/>
  <c r="D1599" i="12" s="1"/>
  <c r="D1598" i="12" a="1"/>
  <c r="D1598" i="12" s="1"/>
  <c r="D1597" i="12" a="1"/>
  <c r="D1597" i="12" s="1"/>
  <c r="D1596" i="12" a="1"/>
  <c r="D1596" i="12" s="1"/>
  <c r="D1595" i="12" a="1"/>
  <c r="D1595" i="12" s="1"/>
  <c r="D1594" i="12" a="1"/>
  <c r="D1594" i="12" s="1"/>
  <c r="D1593" i="12" a="1"/>
  <c r="D1593" i="12" s="1"/>
  <c r="D1592" i="12" a="1"/>
  <c r="D1592" i="12" s="1"/>
  <c r="D1591" i="12" a="1"/>
  <c r="D1591" i="12" s="1"/>
  <c r="D1590" i="12" a="1"/>
  <c r="D1590" i="12" s="1"/>
  <c r="D1589" i="12" a="1"/>
  <c r="D1589" i="12" s="1"/>
  <c r="D1588" i="12" a="1"/>
  <c r="D1588" i="12" s="1"/>
  <c r="D1587" i="12" a="1"/>
  <c r="D1587" i="12" s="1"/>
  <c r="D1586" i="12" a="1"/>
  <c r="D1586" i="12" s="1"/>
  <c r="D1585" i="12" a="1"/>
  <c r="D1585" i="12" s="1"/>
  <c r="D1584" i="12" a="1"/>
  <c r="D1584" i="12" s="1"/>
  <c r="D1583" i="12" a="1"/>
  <c r="D1583" i="12" s="1"/>
  <c r="D1582" i="12" a="1"/>
  <c r="D1582" i="12" s="1"/>
  <c r="D1581" i="12" a="1"/>
  <c r="D1581" i="12" s="1"/>
  <c r="D1580" i="12" a="1"/>
  <c r="D1580" i="12" s="1"/>
  <c r="D1579" i="12" a="1"/>
  <c r="D1579" i="12" s="1"/>
  <c r="D1578" i="12" a="1"/>
  <c r="D1578" i="12" s="1"/>
  <c r="D1577" i="12" a="1"/>
  <c r="D1577" i="12" s="1"/>
  <c r="D1576" i="12" a="1"/>
  <c r="D1576" i="12" s="1"/>
  <c r="D1575" i="12" a="1"/>
  <c r="D1575" i="12" s="1"/>
  <c r="D1574" i="12" a="1"/>
  <c r="D1574" i="12" s="1"/>
  <c r="D1573" i="12" a="1"/>
  <c r="D1573" i="12" s="1"/>
  <c r="D1572" i="12" a="1"/>
  <c r="D1572" i="12" s="1"/>
  <c r="D1571" i="12"/>
  <c r="D1571" i="12" a="1"/>
  <c r="D1570" i="12" a="1"/>
  <c r="D1570" i="12" s="1"/>
  <c r="D1569" i="12" a="1"/>
  <c r="D1569" i="12" s="1"/>
  <c r="D1568" i="12" a="1"/>
  <c r="D1568" i="12" s="1"/>
  <c r="D1567" i="12" a="1"/>
  <c r="D1567" i="12" s="1"/>
  <c r="D1566" i="12" a="1"/>
  <c r="D1566" i="12" s="1"/>
  <c r="D1565" i="12" a="1"/>
  <c r="D1565" i="12" s="1"/>
  <c r="D1564" i="12" a="1"/>
  <c r="D1564" i="12" s="1"/>
  <c r="D1563" i="12" a="1"/>
  <c r="D1563" i="12" s="1"/>
  <c r="D1562" i="12" a="1"/>
  <c r="D1562" i="12" s="1"/>
  <c r="D1561" i="12" a="1"/>
  <c r="D1561" i="12" s="1"/>
  <c r="D1560" i="12" a="1"/>
  <c r="D1560" i="12" s="1"/>
  <c r="D1559" i="12" a="1"/>
  <c r="D1559" i="12" s="1"/>
  <c r="D1558" i="12" a="1"/>
  <c r="D1558" i="12" s="1"/>
  <c r="D1557" i="12" a="1"/>
  <c r="D1557" i="12" s="1"/>
  <c r="D1556" i="12" a="1"/>
  <c r="D1556" i="12" s="1"/>
  <c r="D1555" i="12" a="1"/>
  <c r="D1555" i="12" s="1"/>
  <c r="D1554" i="12" a="1"/>
  <c r="D1554" i="12" s="1"/>
  <c r="D1553" i="12" a="1"/>
  <c r="D1553" i="12" s="1"/>
  <c r="D1552" i="12" a="1"/>
  <c r="D1552" i="12" s="1"/>
  <c r="D1551" i="12"/>
  <c r="D1551" i="12" a="1"/>
  <c r="D1550" i="12" a="1"/>
  <c r="D1550" i="12" s="1"/>
  <c r="D1549" i="12" a="1"/>
  <c r="D1549" i="12" s="1"/>
  <c r="D1548" i="12" a="1"/>
  <c r="D1548" i="12" s="1"/>
  <c r="D1547" i="12" a="1"/>
  <c r="D1547" i="12" s="1"/>
  <c r="D1546" i="12" a="1"/>
  <c r="D1546" i="12" s="1"/>
  <c r="D1545" i="12" a="1"/>
  <c r="D1545" i="12" s="1"/>
  <c r="D1544" i="12" a="1"/>
  <c r="D1544" i="12" s="1"/>
  <c r="D1543" i="12" a="1"/>
  <c r="D1543" i="12" s="1"/>
  <c r="D1542" i="12" a="1"/>
  <c r="D1542" i="12" s="1"/>
  <c r="D1541" i="12" a="1"/>
  <c r="D1541" i="12" s="1"/>
  <c r="D1540" i="12" a="1"/>
  <c r="D1540" i="12" s="1"/>
  <c r="D1539" i="12" a="1"/>
  <c r="D1539" i="12" s="1"/>
  <c r="D1538" i="12"/>
  <c r="D1538" i="12" a="1"/>
  <c r="D1537" i="12" a="1"/>
  <c r="D1537" i="12" s="1"/>
  <c r="D1536" i="12" a="1"/>
  <c r="D1536" i="12" s="1"/>
  <c r="D1535" i="12"/>
  <c r="D1535" i="12" a="1"/>
  <c r="D1534" i="12" a="1"/>
  <c r="D1534" i="12" s="1"/>
  <c r="D1533" i="12" a="1"/>
  <c r="D1533" i="12" s="1"/>
  <c r="D1532" i="12" a="1"/>
  <c r="D1532" i="12" s="1"/>
  <c r="D1531" i="12"/>
  <c r="D1531" i="12" a="1"/>
  <c r="D1530" i="12" a="1"/>
  <c r="D1530" i="12" s="1"/>
  <c r="D1529" i="12" a="1"/>
  <c r="D1529" i="12" s="1"/>
  <c r="D1528" i="12" a="1"/>
  <c r="D1528" i="12" s="1"/>
  <c r="D1527" i="12" a="1"/>
  <c r="D1527" i="12" s="1"/>
  <c r="D1526" i="12" a="1"/>
  <c r="D1526" i="12" s="1"/>
  <c r="D1525" i="12" a="1"/>
  <c r="D1525" i="12" s="1"/>
  <c r="D1524" i="12" a="1"/>
  <c r="D1524" i="12" s="1"/>
  <c r="D1523" i="12" a="1"/>
  <c r="D1523" i="12" s="1"/>
  <c r="D1522" i="12"/>
  <c r="D1522" i="12" a="1"/>
  <c r="D1521" i="12" a="1"/>
  <c r="D1521" i="12" s="1"/>
  <c r="D1520" i="12" a="1"/>
  <c r="D1520" i="12" s="1"/>
  <c r="D1519" i="12"/>
  <c r="D1519" i="12" a="1"/>
  <c r="D1518" i="12" a="1"/>
  <c r="D1518" i="12" s="1"/>
  <c r="D1517" i="12" a="1"/>
  <c r="D1517" i="12" s="1"/>
  <c r="D1516" i="12" a="1"/>
  <c r="D1516" i="12" s="1"/>
  <c r="D1515" i="12" a="1"/>
  <c r="D1515" i="12" s="1"/>
  <c r="D1514" i="12"/>
  <c r="D1514" i="12" a="1"/>
  <c r="D1513" i="12" a="1"/>
  <c r="D1513" i="12" s="1"/>
  <c r="D1512" i="12" a="1"/>
  <c r="D1512" i="12" s="1"/>
  <c r="D1511" i="12" a="1"/>
  <c r="D1511" i="12" s="1"/>
  <c r="D1510" i="12" a="1"/>
  <c r="D1510" i="12" s="1"/>
  <c r="D1509" i="12" a="1"/>
  <c r="D1509" i="12" s="1"/>
  <c r="D1508" i="12" a="1"/>
  <c r="D1508" i="12" s="1"/>
  <c r="D1507" i="12" a="1"/>
  <c r="D1507" i="12" s="1"/>
  <c r="D1506" i="12"/>
  <c r="D1506" i="12" a="1"/>
  <c r="D1505" i="12" a="1"/>
  <c r="D1505" i="12" s="1"/>
  <c r="D1504" i="12" a="1"/>
  <c r="D1504" i="12" s="1"/>
  <c r="D1503" i="12" a="1"/>
  <c r="D1503" i="12" s="1"/>
  <c r="D1502" i="12" a="1"/>
  <c r="D1502" i="12" s="1"/>
  <c r="D1501" i="12" a="1"/>
  <c r="D1501" i="12" s="1"/>
  <c r="D1500" i="12" a="1"/>
  <c r="D1500" i="12" s="1"/>
  <c r="D1499" i="12" a="1"/>
  <c r="D1499" i="12" s="1"/>
  <c r="D1498" i="12" a="1"/>
  <c r="D1498" i="12" s="1"/>
  <c r="D1497" i="12" a="1"/>
  <c r="D1497" i="12" s="1"/>
  <c r="D1496" i="12" a="1"/>
  <c r="D1496" i="12" s="1"/>
  <c r="D1495" i="12" a="1"/>
  <c r="D1495" i="12" s="1"/>
  <c r="D1494" i="12" a="1"/>
  <c r="D1494" i="12" s="1"/>
  <c r="D1493" i="12" a="1"/>
  <c r="D1493" i="12" s="1"/>
  <c r="D1492" i="12" a="1"/>
  <c r="D1492" i="12" s="1"/>
  <c r="D1491" i="12" a="1"/>
  <c r="D1491" i="12" s="1"/>
  <c r="D1490" i="12" a="1"/>
  <c r="D1490" i="12" s="1"/>
  <c r="D1489" i="12" a="1"/>
  <c r="D1489" i="12" s="1"/>
  <c r="D1488" i="12" a="1"/>
  <c r="D1488" i="12" s="1"/>
  <c r="D1487" i="12" a="1"/>
  <c r="D1487" i="12" s="1"/>
  <c r="D1486" i="12" a="1"/>
  <c r="D1486" i="12" s="1"/>
  <c r="D1485" i="12" a="1"/>
  <c r="D1485" i="12" s="1"/>
  <c r="D1484" i="12" a="1"/>
  <c r="D1484" i="12" s="1"/>
  <c r="D1483" i="12" a="1"/>
  <c r="D1483" i="12" s="1"/>
  <c r="D1482" i="12" a="1"/>
  <c r="D1482" i="12" s="1"/>
  <c r="D1481" i="12" a="1"/>
  <c r="D1481" i="12" s="1"/>
  <c r="D1480" i="12" a="1"/>
  <c r="D1480" i="12" s="1"/>
  <c r="D1479" i="12" a="1"/>
  <c r="D1479" i="12" s="1"/>
  <c r="D1478" i="12" a="1"/>
  <c r="D1478" i="12" s="1"/>
  <c r="D1477" i="12" a="1"/>
  <c r="D1477" i="12" s="1"/>
  <c r="D1476" i="12" a="1"/>
  <c r="D1476" i="12" s="1"/>
  <c r="D1475" i="12"/>
  <c r="D1475" i="12" a="1"/>
  <c r="D1474" i="12" a="1"/>
  <c r="D1474" i="12" s="1"/>
  <c r="D1473" i="12" a="1"/>
  <c r="D1473" i="12" s="1"/>
  <c r="D1472" i="12" a="1"/>
  <c r="D1472" i="12" s="1"/>
  <c r="D1471" i="12" a="1"/>
  <c r="D1471" i="12" s="1"/>
  <c r="D1470" i="12" a="1"/>
  <c r="D1470" i="12" s="1"/>
  <c r="D1469" i="12" a="1"/>
  <c r="D1469" i="12" s="1"/>
  <c r="D1468" i="12" a="1"/>
  <c r="D1468" i="12" s="1"/>
  <c r="D1467" i="12" a="1"/>
  <c r="D1467" i="12" s="1"/>
  <c r="D1466" i="12" a="1"/>
  <c r="D1466" i="12" s="1"/>
  <c r="D1465" i="12" a="1"/>
  <c r="D1465" i="12" s="1"/>
  <c r="D1464" i="12" a="1"/>
  <c r="D1464" i="12" s="1"/>
  <c r="D1463" i="12" a="1"/>
  <c r="D1463" i="12" s="1"/>
  <c r="D1462" i="12" a="1"/>
  <c r="D1462" i="12" s="1"/>
  <c r="D1461" i="12" a="1"/>
  <c r="D1461" i="12" s="1"/>
  <c r="D1460" i="12" a="1"/>
  <c r="D1460" i="12" s="1"/>
  <c r="D1459" i="12" a="1"/>
  <c r="D1459" i="12" s="1"/>
  <c r="D1458" i="12" a="1"/>
  <c r="D1458" i="12" s="1"/>
  <c r="D1457" i="12" a="1"/>
  <c r="D1457" i="12" s="1"/>
  <c r="D1456" i="12" a="1"/>
  <c r="D1456" i="12" s="1"/>
  <c r="D1455" i="12" a="1"/>
  <c r="D1455" i="12" s="1"/>
  <c r="D1454" i="12" a="1"/>
  <c r="D1454" i="12" s="1"/>
  <c r="D1453" i="12" a="1"/>
  <c r="D1453" i="12" s="1"/>
  <c r="D1452" i="12" a="1"/>
  <c r="D1452" i="12" s="1"/>
  <c r="D1451" i="12"/>
  <c r="D1451" i="12" a="1"/>
  <c r="D1450" i="12" a="1"/>
  <c r="D1450" i="12" s="1"/>
  <c r="D1449" i="12" a="1"/>
  <c r="D1449" i="12" s="1"/>
  <c r="D1448" i="12" a="1"/>
  <c r="D1448" i="12" s="1"/>
  <c r="D1447" i="12"/>
  <c r="D1447" i="12" a="1"/>
  <c r="D1446" i="12" a="1"/>
  <c r="D1446" i="12" s="1"/>
  <c r="D1445" i="12" a="1"/>
  <c r="D1445" i="12" s="1"/>
  <c r="D1444" i="12" a="1"/>
  <c r="D1444" i="12" s="1"/>
  <c r="D1443" i="12" a="1"/>
  <c r="D1443" i="12" s="1"/>
  <c r="D1442" i="12" a="1"/>
  <c r="D1442" i="12" s="1"/>
  <c r="D1441" i="12" a="1"/>
  <c r="D1441" i="12" s="1"/>
  <c r="D1440" i="12" a="1"/>
  <c r="D1440" i="12" s="1"/>
  <c r="D1439" i="12" a="1"/>
  <c r="D1439" i="12" s="1"/>
  <c r="D1438" i="12" a="1"/>
  <c r="D1438" i="12" s="1"/>
  <c r="D1437" i="12" a="1"/>
  <c r="D1437" i="12" s="1"/>
  <c r="D1436" i="12" a="1"/>
  <c r="D1436" i="12" s="1"/>
  <c r="D1435" i="12" a="1"/>
  <c r="D1435" i="12" s="1"/>
  <c r="D1434" i="12" a="1"/>
  <c r="D1434" i="12" s="1"/>
  <c r="D1433" i="12" a="1"/>
  <c r="D1433" i="12" s="1"/>
  <c r="D1432" i="12" a="1"/>
  <c r="D1432" i="12" s="1"/>
  <c r="D1431" i="12" a="1"/>
  <c r="D1431" i="12" s="1"/>
  <c r="D1430" i="12" a="1"/>
  <c r="D1430" i="12" s="1"/>
  <c r="D1429" i="12" a="1"/>
  <c r="D1429" i="12" s="1"/>
  <c r="D1428" i="12" a="1"/>
  <c r="D1428" i="12" s="1"/>
  <c r="D1427" i="12" a="1"/>
  <c r="D1427" i="12" s="1"/>
  <c r="D1426" i="12" a="1"/>
  <c r="D1426" i="12" s="1"/>
  <c r="D1425" i="12" a="1"/>
  <c r="D1425" i="12" s="1"/>
  <c r="D1424" i="12" a="1"/>
  <c r="D1424" i="12" s="1"/>
  <c r="D1423" i="12" a="1"/>
  <c r="D1423" i="12" s="1"/>
  <c r="D1422" i="12" a="1"/>
  <c r="D1422" i="12" s="1"/>
  <c r="D1421" i="12" a="1"/>
  <c r="D1421" i="12" s="1"/>
  <c r="D1420" i="12" a="1"/>
  <c r="D1420" i="12" s="1"/>
  <c r="D1419" i="12" a="1"/>
  <c r="D1419" i="12" s="1"/>
  <c r="D1418" i="12" a="1"/>
  <c r="D1418" i="12" s="1"/>
  <c r="D1417" i="12" a="1"/>
  <c r="D1417" i="12" s="1"/>
  <c r="D1416" i="12" a="1"/>
  <c r="D1416" i="12" s="1"/>
  <c r="D1415" i="12" a="1"/>
  <c r="D1415" i="12" s="1"/>
  <c r="D1414" i="12" a="1"/>
  <c r="D1414" i="12" s="1"/>
  <c r="D1413" i="12" a="1"/>
  <c r="D1413" i="12" s="1"/>
  <c r="D1412" i="12" a="1"/>
  <c r="D1412" i="12" s="1"/>
  <c r="D1411" i="12" a="1"/>
  <c r="D1411" i="12" s="1"/>
  <c r="D1410" i="12" a="1"/>
  <c r="D1410" i="12" s="1"/>
  <c r="D1409" i="12" a="1"/>
  <c r="D1409" i="12" s="1"/>
  <c r="D1408" i="12" a="1"/>
  <c r="D1408" i="12" s="1"/>
  <c r="D1407" i="12" a="1"/>
  <c r="D1407" i="12" s="1"/>
  <c r="D1406" i="12" a="1"/>
  <c r="D1406" i="12" s="1"/>
  <c r="D1405" i="12" a="1"/>
  <c r="D1405" i="12" s="1"/>
  <c r="D1404" i="12" a="1"/>
  <c r="D1404" i="12" s="1"/>
  <c r="D1403" i="12" a="1"/>
  <c r="D1403" i="12" s="1"/>
  <c r="D1402" i="12" a="1"/>
  <c r="D1402" i="12" s="1"/>
  <c r="D1401" i="12" a="1"/>
  <c r="D1401" i="12" s="1"/>
  <c r="D1400" i="12" a="1"/>
  <c r="D1400" i="12" s="1"/>
  <c r="D1399" i="12" a="1"/>
  <c r="D1399" i="12" s="1"/>
  <c r="D1398" i="12" a="1"/>
  <c r="D1398" i="12" s="1"/>
  <c r="D1397" i="12" a="1"/>
  <c r="D1397" i="12" s="1"/>
  <c r="D1396" i="12" a="1"/>
  <c r="D1396" i="12" s="1"/>
  <c r="D1395" i="12" a="1"/>
  <c r="D1395" i="12" s="1"/>
  <c r="D1394" i="12" a="1"/>
  <c r="D1394" i="12" s="1"/>
  <c r="D1393" i="12" a="1"/>
  <c r="D1393" i="12" s="1"/>
  <c r="D1392" i="12" a="1"/>
  <c r="D1392" i="12" s="1"/>
  <c r="D1391" i="12" a="1"/>
  <c r="D1391" i="12" s="1"/>
  <c r="D1390" i="12"/>
  <c r="D1390" i="12" a="1"/>
  <c r="D1389" i="12" a="1"/>
  <c r="D1389" i="12" s="1"/>
  <c r="D1388" i="12" a="1"/>
  <c r="D1388" i="12" s="1"/>
  <c r="D1387" i="12" a="1"/>
  <c r="D1387" i="12" s="1"/>
  <c r="D1386" i="12" a="1"/>
  <c r="D1386" i="12" s="1"/>
  <c r="D1385" i="12" a="1"/>
  <c r="D1385" i="12" s="1"/>
  <c r="D1384" i="12" a="1"/>
  <c r="D1384" i="12" s="1"/>
  <c r="D1383" i="12"/>
  <c r="D1383" i="12" a="1"/>
  <c r="D1382" i="12" a="1"/>
  <c r="D1382" i="12" s="1"/>
  <c r="D1381" i="12" a="1"/>
  <c r="D1381" i="12" s="1"/>
  <c r="D1380" i="12" a="1"/>
  <c r="D1380" i="12" s="1"/>
  <c r="D1379" i="12" a="1"/>
  <c r="D1379" i="12" s="1"/>
  <c r="D1378" i="12" a="1"/>
  <c r="D1378" i="12" s="1"/>
  <c r="D1377" i="12" a="1"/>
  <c r="D1377" i="12" s="1"/>
  <c r="D1376" i="12" a="1"/>
  <c r="D1376" i="12" s="1"/>
  <c r="D1375" i="12" a="1"/>
  <c r="D1375" i="12" s="1"/>
  <c r="D1374" i="12"/>
  <c r="D1374" i="12" a="1"/>
  <c r="D1373" i="12" a="1"/>
  <c r="D1373" i="12" s="1"/>
  <c r="D1372" i="12" a="1"/>
  <c r="D1372" i="12" s="1"/>
  <c r="D1371" i="12" a="1"/>
  <c r="D1371" i="12" s="1"/>
  <c r="D1370" i="12"/>
  <c r="D1370" i="12" a="1"/>
  <c r="D1369" i="12" a="1"/>
  <c r="D1369" i="12" s="1"/>
  <c r="D1368" i="12" a="1"/>
  <c r="D1368" i="12" s="1"/>
  <c r="D1367" i="12" a="1"/>
  <c r="D1367" i="12" s="1"/>
  <c r="D1366" i="12" a="1"/>
  <c r="D1366" i="12" s="1"/>
  <c r="D1365" i="12" a="1"/>
  <c r="D1365" i="12" s="1"/>
  <c r="D1364" i="12" a="1"/>
  <c r="D1364" i="12" s="1"/>
  <c r="D1363" i="12"/>
  <c r="D1363" i="12" a="1"/>
  <c r="D1362" i="12" a="1"/>
  <c r="D1362" i="12" s="1"/>
  <c r="D1361" i="12" a="1"/>
  <c r="D1361" i="12" s="1"/>
  <c r="D1360" i="12" a="1"/>
  <c r="D1360" i="12" s="1"/>
  <c r="D1359" i="12" a="1"/>
  <c r="D1359" i="12" s="1"/>
  <c r="D1358" i="12"/>
  <c r="D1358" i="12" a="1"/>
  <c r="D1357" i="12" a="1"/>
  <c r="D1357" i="12" s="1"/>
  <c r="D1356" i="12" a="1"/>
  <c r="D1356" i="12" s="1"/>
  <c r="D1355" i="12" a="1"/>
  <c r="D1355" i="12" s="1"/>
  <c r="D1354" i="12" a="1"/>
  <c r="D1354" i="12" s="1"/>
  <c r="D1353" i="12" a="1"/>
  <c r="D1353" i="12" s="1"/>
  <c r="D1352" i="12" a="1"/>
  <c r="D1352" i="12" s="1"/>
  <c r="D1351" i="12" a="1"/>
  <c r="D1351" i="12" s="1"/>
  <c r="D1350" i="12" a="1"/>
  <c r="D1350" i="12" s="1"/>
  <c r="D1349" i="12" a="1"/>
  <c r="D1349" i="12" s="1"/>
  <c r="D1348" i="12" a="1"/>
  <c r="D1348" i="12" s="1"/>
  <c r="D1347" i="12" a="1"/>
  <c r="D1347" i="12" s="1"/>
  <c r="D1346" i="12"/>
  <c r="D1346" i="12" a="1"/>
  <c r="D1345" i="12" a="1"/>
  <c r="D1345" i="12" s="1"/>
  <c r="D1344" i="12" a="1"/>
  <c r="D1344" i="12" s="1"/>
  <c r="D1343" i="12"/>
  <c r="D1343" i="12" a="1"/>
  <c r="D1342" i="12" a="1"/>
  <c r="D1342" i="12" s="1"/>
  <c r="D1341" i="12" a="1"/>
  <c r="D1341" i="12" s="1"/>
  <c r="D1340" i="12" a="1"/>
  <c r="D1340" i="12" s="1"/>
  <c r="D1339" i="12" a="1"/>
  <c r="D1339" i="12" s="1"/>
  <c r="D1338" i="12" a="1"/>
  <c r="D1338" i="12" s="1"/>
  <c r="D1337" i="12" a="1"/>
  <c r="D1337" i="12" s="1"/>
  <c r="D1336" i="12" a="1"/>
  <c r="D1336" i="12" s="1"/>
  <c r="D1335" i="12" a="1"/>
  <c r="D1335" i="12" s="1"/>
  <c r="D1334" i="12" a="1"/>
  <c r="D1334" i="12" s="1"/>
  <c r="D1333" i="12" a="1"/>
  <c r="D1333" i="12" s="1"/>
  <c r="D1332" i="12" a="1"/>
  <c r="D1332" i="12" s="1"/>
  <c r="D1331" i="12" a="1"/>
  <c r="D1331" i="12" s="1"/>
  <c r="D1330" i="12"/>
  <c r="D1330" i="12" a="1"/>
  <c r="D1329" i="12" a="1"/>
  <c r="D1329" i="12" s="1"/>
  <c r="D1328" i="12" a="1"/>
  <c r="D1328" i="12" s="1"/>
  <c r="D1327" i="12" a="1"/>
  <c r="D1327" i="12" s="1"/>
  <c r="D1326" i="12" a="1"/>
  <c r="D1326" i="12" s="1"/>
  <c r="D1325" i="12" a="1"/>
  <c r="D1325" i="12" s="1"/>
  <c r="D1324" i="12" a="1"/>
  <c r="D1324" i="12" s="1"/>
  <c r="D1323" i="12" a="1"/>
  <c r="D1323" i="12" s="1"/>
  <c r="D1322" i="12" a="1"/>
  <c r="D1322" i="12" s="1"/>
  <c r="D1321" i="12" a="1"/>
  <c r="D1321" i="12" s="1"/>
  <c r="D1320" i="12" a="1"/>
  <c r="D1320" i="12" s="1"/>
  <c r="D1319" i="12" a="1"/>
  <c r="D1319" i="12" s="1"/>
  <c r="D1318" i="12" a="1"/>
  <c r="D1318" i="12" s="1"/>
  <c r="D1317" i="12" a="1"/>
  <c r="D1317" i="12" s="1"/>
  <c r="D1316" i="12" a="1"/>
  <c r="D1316" i="12" s="1"/>
  <c r="D1315" i="12" a="1"/>
  <c r="D1315" i="12" s="1"/>
  <c r="D1314" i="12" a="1"/>
  <c r="D1314" i="12" s="1"/>
  <c r="D1313" i="12" a="1"/>
  <c r="D1313" i="12" s="1"/>
  <c r="D1312" i="12" a="1"/>
  <c r="D1312" i="12" s="1"/>
  <c r="D1311" i="12" a="1"/>
  <c r="D1311" i="12" s="1"/>
  <c r="D1310" i="12" a="1"/>
  <c r="D1310" i="12" s="1"/>
  <c r="D1309" i="12" a="1"/>
  <c r="D1309" i="12" s="1"/>
  <c r="D1308" i="12" a="1"/>
  <c r="D1308" i="12" s="1"/>
  <c r="D1307" i="12" a="1"/>
  <c r="D1307" i="12" s="1"/>
  <c r="D1306" i="12"/>
  <c r="D1306" i="12" a="1"/>
  <c r="D1305" i="12" a="1"/>
  <c r="D1305" i="12" s="1"/>
  <c r="D1304" i="12" a="1"/>
  <c r="D1304" i="12" s="1"/>
  <c r="D1303" i="12" a="1"/>
  <c r="D1303" i="12" s="1"/>
  <c r="D1302" i="12" a="1"/>
  <c r="D1302" i="12" s="1"/>
  <c r="D1301" i="12" a="1"/>
  <c r="D1301" i="12" s="1"/>
  <c r="D1300" i="12" a="1"/>
  <c r="D1300" i="12" s="1"/>
  <c r="D1299" i="12"/>
  <c r="D1299" i="12" a="1"/>
  <c r="D1298" i="12" a="1"/>
  <c r="D1298" i="12" s="1"/>
  <c r="D1297" i="12" a="1"/>
  <c r="D1297" i="12" s="1"/>
  <c r="D1296" i="12" a="1"/>
  <c r="D1296" i="12" s="1"/>
  <c r="D1295" i="12" a="1"/>
  <c r="D1295" i="12" s="1"/>
  <c r="D1294" i="12" a="1"/>
  <c r="D1294" i="12" s="1"/>
  <c r="D1293" i="12" a="1"/>
  <c r="D1293" i="12" s="1"/>
  <c r="D1292" i="12" a="1"/>
  <c r="D1292" i="12" s="1"/>
  <c r="D1291" i="12" a="1"/>
  <c r="D1291" i="12" s="1"/>
  <c r="D1290" i="12" a="1"/>
  <c r="D1290" i="12" s="1"/>
  <c r="D1289" i="12" a="1"/>
  <c r="D1289" i="12" s="1"/>
  <c r="D1288" i="12" a="1"/>
  <c r="D1288" i="12" s="1"/>
  <c r="D1287" i="12" a="1"/>
  <c r="D1287" i="12" s="1"/>
  <c r="D1286" i="12" a="1"/>
  <c r="D1286" i="12" s="1"/>
  <c r="D1285" i="12" a="1"/>
  <c r="D1285" i="12" s="1"/>
  <c r="D1284" i="12" a="1"/>
  <c r="D1284" i="12" s="1"/>
  <c r="D1283" i="12" a="1"/>
  <c r="D1283" i="12" s="1"/>
  <c r="D1282" i="12" a="1"/>
  <c r="D1282" i="12" s="1"/>
  <c r="D1281" i="12" a="1"/>
  <c r="D1281" i="12" s="1"/>
  <c r="D1280" i="12" a="1"/>
  <c r="D1280" i="12" s="1"/>
  <c r="D1279" i="12" a="1"/>
  <c r="D1279" i="12" s="1"/>
  <c r="D1278" i="12" a="1"/>
  <c r="D1278" i="12" s="1"/>
  <c r="D1277" i="12" a="1"/>
  <c r="D1277" i="12" s="1"/>
  <c r="D1276" i="12" a="1"/>
  <c r="D1276" i="12" s="1"/>
  <c r="D1275" i="12" a="1"/>
  <c r="D1275" i="12" s="1"/>
  <c r="D1274" i="12" a="1"/>
  <c r="D1274" i="12" s="1"/>
  <c r="D1273" i="12" a="1"/>
  <c r="D1273" i="12" s="1"/>
  <c r="D1272" i="12" a="1"/>
  <c r="D1272" i="12" s="1"/>
  <c r="D1271" i="12" a="1"/>
  <c r="D1271" i="12" s="1"/>
  <c r="D1270" i="12" a="1"/>
  <c r="D1270" i="12" s="1"/>
  <c r="D1269" i="12" a="1"/>
  <c r="D1269" i="12" s="1"/>
  <c r="D1268" i="12" a="1"/>
  <c r="D1268" i="12" s="1"/>
  <c r="D1267" i="12" a="1"/>
  <c r="D1267" i="12" s="1"/>
  <c r="D1266" i="12" a="1"/>
  <c r="D1266" i="12" s="1"/>
  <c r="D1265" i="12" a="1"/>
  <c r="D1265" i="12" s="1"/>
  <c r="D1264" i="12" a="1"/>
  <c r="D1264" i="12" s="1"/>
  <c r="D1263" i="12"/>
  <c r="D1263" i="12" a="1"/>
  <c r="D1262" i="12" a="1"/>
  <c r="D1262" i="12" s="1"/>
  <c r="D1261" i="12" a="1"/>
  <c r="D1261" i="12" s="1"/>
  <c r="D1260" i="12" a="1"/>
  <c r="D1260" i="12" s="1"/>
  <c r="D1259" i="12" a="1"/>
  <c r="D1259" i="12" s="1"/>
  <c r="D1258" i="12" a="1"/>
  <c r="D1258" i="12" s="1"/>
  <c r="D1257" i="12" a="1"/>
  <c r="D1257" i="12" s="1"/>
  <c r="D1256" i="12" a="1"/>
  <c r="D1256" i="12" s="1"/>
  <c r="D1255" i="12" a="1"/>
  <c r="D1255" i="12" s="1"/>
  <c r="D1254" i="12" a="1"/>
  <c r="D1254" i="12" s="1"/>
  <c r="D1253" i="12" a="1"/>
  <c r="D1253" i="12" s="1"/>
  <c r="D1252" i="12" a="1"/>
  <c r="D1252" i="12" s="1"/>
  <c r="D1251" i="12" a="1"/>
  <c r="D1251" i="12" s="1"/>
  <c r="D1250" i="12" a="1"/>
  <c r="D1250" i="12" s="1"/>
  <c r="D1249" i="12" a="1"/>
  <c r="D1249" i="12" s="1"/>
  <c r="D1248" i="12" a="1"/>
  <c r="D1248" i="12" s="1"/>
  <c r="D1247" i="12" a="1"/>
  <c r="D1247" i="12" s="1"/>
  <c r="D1246" i="12" a="1"/>
  <c r="D1246" i="12" s="1"/>
  <c r="D1245" i="12" a="1"/>
  <c r="D1245" i="12" s="1"/>
  <c r="D1244" i="12" a="1"/>
  <c r="D1244" i="12" s="1"/>
  <c r="D1243" i="12" a="1"/>
  <c r="D1243" i="12" s="1"/>
  <c r="D1242" i="12"/>
  <c r="D1242" i="12" a="1"/>
  <c r="D1241" i="12" a="1"/>
  <c r="D1241" i="12" s="1"/>
  <c r="D1240" i="12" a="1"/>
  <c r="D1240" i="12" s="1"/>
  <c r="D1239" i="12" a="1"/>
  <c r="D1239" i="12" s="1"/>
  <c r="D1238" i="12" a="1"/>
  <c r="D1238" i="12" s="1"/>
  <c r="D1237" i="12" a="1"/>
  <c r="D1237" i="12" s="1"/>
  <c r="D1236" i="12" a="1"/>
  <c r="D1236" i="12" s="1"/>
  <c r="D1235" i="12" a="1"/>
  <c r="D1235" i="12" s="1"/>
  <c r="D1234" i="12" a="1"/>
  <c r="D1234" i="12" s="1"/>
  <c r="D1233" i="12" a="1"/>
  <c r="D1233" i="12" s="1"/>
  <c r="D1232" i="12" a="1"/>
  <c r="D1232" i="12" s="1"/>
  <c r="D1231" i="12" a="1"/>
  <c r="D1231" i="12" s="1"/>
  <c r="D1230" i="12" a="1"/>
  <c r="D1230" i="12" s="1"/>
  <c r="D1229" i="12" a="1"/>
  <c r="D1229" i="12" s="1"/>
  <c r="D1228" i="12" a="1"/>
  <c r="D1228" i="12" s="1"/>
  <c r="D1227" i="12" a="1"/>
  <c r="D1227" i="12" s="1"/>
  <c r="D1226" i="12" a="1"/>
  <c r="D1226" i="12" s="1"/>
  <c r="D1225" i="12" a="1"/>
  <c r="D1225" i="12" s="1"/>
  <c r="D1224" i="12" a="1"/>
  <c r="D1224" i="12" s="1"/>
  <c r="D1223" i="12" a="1"/>
  <c r="D1223" i="12" s="1"/>
  <c r="D1222" i="12" a="1"/>
  <c r="D1222" i="12" s="1"/>
  <c r="D1221" i="12" a="1"/>
  <c r="D1221" i="12" s="1"/>
  <c r="D1220" i="12" a="1"/>
  <c r="D1220" i="12" s="1"/>
  <c r="D1219" i="12" a="1"/>
  <c r="D1219" i="12" s="1"/>
  <c r="D1218" i="12" a="1"/>
  <c r="D1218" i="12" s="1"/>
  <c r="D1217" i="12" a="1"/>
  <c r="D1217" i="12" s="1"/>
  <c r="D1216" i="12" a="1"/>
  <c r="D1216" i="12" s="1"/>
  <c r="D1215" i="12" a="1"/>
  <c r="D1215" i="12" s="1"/>
  <c r="D1214" i="12" a="1"/>
  <c r="D1214" i="12" s="1"/>
  <c r="D1213" i="12"/>
  <c r="D1213" i="12" a="1"/>
  <c r="D1212" i="12" a="1"/>
  <c r="D1212" i="12" s="1"/>
  <c r="D1211" i="12" a="1"/>
  <c r="D1211" i="12" s="1"/>
  <c r="D1210" i="12" a="1"/>
  <c r="D1210" i="12" s="1"/>
  <c r="D1209" i="12" a="1"/>
  <c r="D1209" i="12" s="1"/>
  <c r="D1208" i="12" a="1"/>
  <c r="D1208" i="12" s="1"/>
  <c r="D1207" i="12" a="1"/>
  <c r="D1207" i="12" s="1"/>
  <c r="D1206" i="12" a="1"/>
  <c r="D1206" i="12" s="1"/>
  <c r="D1205" i="12" a="1"/>
  <c r="D1205" i="12" s="1"/>
  <c r="D1204" i="12" a="1"/>
  <c r="D1204" i="12" s="1"/>
  <c r="D1203" i="12" a="1"/>
  <c r="D1203" i="12" s="1"/>
  <c r="D1202" i="12" a="1"/>
  <c r="D1202" i="12" s="1"/>
  <c r="D1201" i="12" a="1"/>
  <c r="D1201" i="12" s="1"/>
  <c r="D1200" i="12" a="1"/>
  <c r="D1200" i="12" s="1"/>
  <c r="D1199" i="12" a="1"/>
  <c r="D1199" i="12" s="1"/>
  <c r="D1198" i="12" a="1"/>
  <c r="D1198" i="12" s="1"/>
  <c r="D1197" i="12" a="1"/>
  <c r="D1197" i="12" s="1"/>
  <c r="D1196" i="12" a="1"/>
  <c r="D1196" i="12" s="1"/>
  <c r="D1195" i="12" a="1"/>
  <c r="D1195" i="12" s="1"/>
  <c r="D1194" i="12"/>
  <c r="D1194" i="12" a="1"/>
  <c r="D1193" i="12" a="1"/>
  <c r="D1193" i="12" s="1"/>
  <c r="D1192" i="12" a="1"/>
  <c r="D1192" i="12" s="1"/>
  <c r="D1191" i="12" a="1"/>
  <c r="D1191" i="12" s="1"/>
  <c r="D1190" i="12" a="1"/>
  <c r="D1190" i="12" s="1"/>
  <c r="D1189" i="12" a="1"/>
  <c r="D1189" i="12" s="1"/>
  <c r="D1188" i="12" a="1"/>
  <c r="D1188" i="12" s="1"/>
  <c r="D1187" i="12" a="1"/>
  <c r="D1187" i="12" s="1"/>
  <c r="D1186" i="12" a="1"/>
  <c r="D1186" i="12" s="1"/>
  <c r="D1185" i="12" a="1"/>
  <c r="D1185" i="12" s="1"/>
  <c r="D1184" i="12" a="1"/>
  <c r="D1184" i="12" s="1"/>
  <c r="D1183" i="12" a="1"/>
  <c r="D1183" i="12" s="1"/>
  <c r="D1182" i="12" a="1"/>
  <c r="D1182" i="12" s="1"/>
  <c r="D1181" i="12" a="1"/>
  <c r="D1181" i="12" s="1"/>
  <c r="D1180" i="12" a="1"/>
  <c r="D1180" i="12" s="1"/>
  <c r="D1179" i="12" a="1"/>
  <c r="D1179" i="12" s="1"/>
  <c r="D1178" i="12" a="1"/>
  <c r="D1178" i="12" s="1"/>
  <c r="D1177" i="12" a="1"/>
  <c r="D1177" i="12" s="1"/>
  <c r="D1176" i="12" a="1"/>
  <c r="D1176" i="12" s="1"/>
  <c r="D1175" i="12" a="1"/>
  <c r="D1175" i="12" s="1"/>
  <c r="D1174" i="12" a="1"/>
  <c r="D1174" i="12" s="1"/>
  <c r="D1173" i="12" a="1"/>
  <c r="D1173" i="12" s="1"/>
  <c r="D1172" i="12" a="1"/>
  <c r="D1172" i="12" s="1"/>
  <c r="D1171" i="12" a="1"/>
  <c r="D1171" i="12" s="1"/>
  <c r="D1170" i="12" a="1"/>
  <c r="D1170" i="12" s="1"/>
  <c r="D1169" i="12" a="1"/>
  <c r="D1169" i="12" s="1"/>
  <c r="D1168" i="12" a="1"/>
  <c r="D1168" i="12" s="1"/>
  <c r="D1167" i="12" a="1"/>
  <c r="D1167" i="12" s="1"/>
  <c r="D1166" i="12" a="1"/>
  <c r="D1166" i="12" s="1"/>
  <c r="D1165" i="12" a="1"/>
  <c r="D1165" i="12" s="1"/>
  <c r="D1164" i="12" a="1"/>
  <c r="D1164" i="12" s="1"/>
  <c r="D1163" i="12" a="1"/>
  <c r="D1163" i="12" s="1"/>
  <c r="D1162" i="12" a="1"/>
  <c r="D1162" i="12" s="1"/>
  <c r="D1161" i="12" a="1"/>
  <c r="D1161" i="12" s="1"/>
  <c r="D1160" i="12" a="1"/>
  <c r="D1160" i="12" s="1"/>
  <c r="D1159" i="12" a="1"/>
  <c r="D1159" i="12" s="1"/>
  <c r="D1158" i="12" a="1"/>
  <c r="D1158" i="12" s="1"/>
  <c r="D1157" i="12" a="1"/>
  <c r="D1157" i="12" s="1"/>
  <c r="D1156" i="12" a="1"/>
  <c r="D1156" i="12" s="1"/>
  <c r="D1155" i="12" a="1"/>
  <c r="D1155" i="12" s="1"/>
  <c r="D1154" i="12" a="1"/>
  <c r="D1154" i="12" s="1"/>
  <c r="D1153" i="12" a="1"/>
  <c r="D1153" i="12" s="1"/>
  <c r="D1152" i="12" a="1"/>
  <c r="D1152" i="12" s="1"/>
  <c r="D1151" i="12" a="1"/>
  <c r="D1151" i="12" s="1"/>
  <c r="D1150" i="12" a="1"/>
  <c r="D1150" i="12" s="1"/>
  <c r="D1149" i="12" a="1"/>
  <c r="D1149" i="12" s="1"/>
  <c r="D1148" i="12" a="1"/>
  <c r="D1148" i="12" s="1"/>
  <c r="D1147" i="12" a="1"/>
  <c r="D1147" i="12" s="1"/>
  <c r="D1146" i="12" a="1"/>
  <c r="D1146" i="12" s="1"/>
  <c r="D1145" i="12" a="1"/>
  <c r="D1145" i="12" s="1"/>
  <c r="D1144" i="12" a="1"/>
  <c r="D1144" i="12" s="1"/>
  <c r="D1143" i="12" a="1"/>
  <c r="D1143" i="12" s="1"/>
  <c r="D1142" i="12" a="1"/>
  <c r="D1142" i="12" s="1"/>
  <c r="D1141" i="12" a="1"/>
  <c r="D1141" i="12" s="1"/>
  <c r="D1140" i="12" a="1"/>
  <c r="D1140" i="12" s="1"/>
  <c r="D1139" i="12" a="1"/>
  <c r="D1139" i="12" s="1"/>
  <c r="D1138" i="12" a="1"/>
  <c r="D1138" i="12" s="1"/>
  <c r="D1137" i="12" a="1"/>
  <c r="D1137" i="12" s="1"/>
  <c r="D1136" i="12" a="1"/>
  <c r="D1136" i="12" s="1"/>
  <c r="D1135" i="12"/>
  <c r="D1135" i="12" a="1"/>
  <c r="D1134" i="12" a="1"/>
  <c r="D1134" i="12" s="1"/>
  <c r="D1133" i="12" a="1"/>
  <c r="D1133" i="12" s="1"/>
  <c r="D1132" i="12" a="1"/>
  <c r="D1132" i="12" s="1"/>
  <c r="D1131" i="12" a="1"/>
  <c r="D1131" i="12" s="1"/>
  <c r="D1130" i="12" a="1"/>
  <c r="D1130" i="12" s="1"/>
  <c r="D1129" i="12" a="1"/>
  <c r="D1129" i="12" s="1"/>
  <c r="D1128" i="12" a="1"/>
  <c r="D1128" i="12" s="1"/>
  <c r="D1127" i="12" a="1"/>
  <c r="D1127" i="12" s="1"/>
  <c r="D1126" i="12" a="1"/>
  <c r="D1126" i="12" s="1"/>
  <c r="D1125" i="12" a="1"/>
  <c r="D1125" i="12" s="1"/>
  <c r="D1124" i="12" a="1"/>
  <c r="D1124" i="12" s="1"/>
  <c r="D1123" i="12"/>
  <c r="D1123" i="12" a="1"/>
  <c r="D1122" i="12" a="1"/>
  <c r="D1122" i="12" s="1"/>
  <c r="D1121" i="12" a="1"/>
  <c r="D1121" i="12" s="1"/>
  <c r="D1120" i="12" a="1"/>
  <c r="D1120" i="12" s="1"/>
  <c r="D1119" i="12" a="1"/>
  <c r="D1119" i="12" s="1"/>
  <c r="D1118" i="12" a="1"/>
  <c r="D1118" i="12" s="1"/>
  <c r="D1117" i="12" a="1"/>
  <c r="D1117" i="12" s="1"/>
  <c r="D1116" i="12" a="1"/>
  <c r="D1116" i="12" s="1"/>
  <c r="D1115" i="12" a="1"/>
  <c r="D1115" i="12" s="1"/>
  <c r="D1114" i="12" a="1"/>
  <c r="D1114" i="12" s="1"/>
  <c r="D1113" i="12" a="1"/>
  <c r="D1113" i="12" s="1"/>
  <c r="D1112" i="12" a="1"/>
  <c r="D1112" i="12" s="1"/>
  <c r="D1111" i="12" a="1"/>
  <c r="D1111" i="12" s="1"/>
  <c r="D1110" i="12" a="1"/>
  <c r="D1110" i="12" s="1"/>
  <c r="D1109" i="12" a="1"/>
  <c r="D1109" i="12" s="1"/>
  <c r="D1108" i="12" a="1"/>
  <c r="D1108" i="12" s="1"/>
  <c r="D1107" i="12" a="1"/>
  <c r="D1107" i="12" s="1"/>
  <c r="D1106" i="12" a="1"/>
  <c r="D1106" i="12" s="1"/>
  <c r="D1105" i="12" a="1"/>
  <c r="D1105" i="12" s="1"/>
  <c r="D1104" i="12" a="1"/>
  <c r="D1104" i="12" s="1"/>
  <c r="D1103" i="12" a="1"/>
  <c r="D1103" i="12" s="1"/>
  <c r="D1102" i="12" a="1"/>
  <c r="D1102" i="12" s="1"/>
  <c r="D1101" i="12" a="1"/>
  <c r="D1101" i="12" s="1"/>
  <c r="D1100" i="12" a="1"/>
  <c r="D1100" i="12" s="1"/>
  <c r="D1099" i="12" a="1"/>
  <c r="D1099" i="12" s="1"/>
  <c r="D1098" i="12" a="1"/>
  <c r="D1098" i="12" s="1"/>
  <c r="D1097" i="12" a="1"/>
  <c r="D1097" i="12" s="1"/>
  <c r="D1096" i="12" a="1"/>
  <c r="D1096" i="12" s="1"/>
  <c r="D1095" i="12" a="1"/>
  <c r="D1095" i="12" s="1"/>
  <c r="D1094" i="12" a="1"/>
  <c r="D1094" i="12" s="1"/>
  <c r="D1093" i="12" a="1"/>
  <c r="D1093" i="12" s="1"/>
  <c r="D1092" i="12" a="1"/>
  <c r="D1092" i="12" s="1"/>
  <c r="D1091" i="12" a="1"/>
  <c r="D1091" i="12" s="1"/>
  <c r="D1090" i="12" a="1"/>
  <c r="D1090" i="12" s="1"/>
  <c r="D1089" i="12" a="1"/>
  <c r="D1089" i="12" s="1"/>
  <c r="D1088" i="12" a="1"/>
  <c r="D1088" i="12" s="1"/>
  <c r="D1087" i="12" a="1"/>
  <c r="D1087" i="12" s="1"/>
  <c r="D1086" i="12" a="1"/>
  <c r="D1086" i="12" s="1"/>
  <c r="D1085" i="12"/>
  <c r="D1085" i="12" a="1"/>
  <c r="D1084" i="12" a="1"/>
  <c r="D1084" i="12" s="1"/>
  <c r="D1083" i="12" a="1"/>
  <c r="D1083" i="12" s="1"/>
  <c r="D1082" i="12"/>
  <c r="D1082" i="12" a="1"/>
  <c r="D1081" i="12" a="1"/>
  <c r="D1081" i="12" s="1"/>
  <c r="D1080" i="12" a="1"/>
  <c r="D1080" i="12" s="1"/>
  <c r="D1079" i="12" a="1"/>
  <c r="D1079" i="12" s="1"/>
  <c r="D1078" i="12" a="1"/>
  <c r="D1078" i="12" s="1"/>
  <c r="D1077" i="12"/>
  <c r="D1077" i="12" a="1"/>
  <c r="D1076" i="12" a="1"/>
  <c r="D1076" i="12" s="1"/>
  <c r="D1075" i="12" a="1"/>
  <c r="D1075" i="12" s="1"/>
  <c r="D1074" i="12" a="1"/>
  <c r="D1074" i="12" s="1"/>
  <c r="D1073" i="12"/>
  <c r="D1073" i="12" a="1"/>
  <c r="D1072" i="12" a="1"/>
  <c r="D1072" i="12" s="1"/>
  <c r="D1071" i="12"/>
  <c r="D1071" i="12" a="1"/>
  <c r="D1070" i="12" a="1"/>
  <c r="D1070" i="12" s="1"/>
  <c r="D1069" i="12" a="1"/>
  <c r="D1069" i="12" s="1"/>
  <c r="D1068" i="12" a="1"/>
  <c r="D1068" i="12" s="1"/>
  <c r="D1067" i="12"/>
  <c r="D1067" i="12" a="1"/>
  <c r="D1066" i="12" a="1"/>
  <c r="D1066" i="12" s="1"/>
  <c r="D1065" i="12" a="1"/>
  <c r="D1065" i="12" s="1"/>
  <c r="D1064" i="12" a="1"/>
  <c r="D1064" i="12" s="1"/>
  <c r="D1063" i="12" a="1"/>
  <c r="D1063" i="12" s="1"/>
  <c r="D1062" i="12" a="1"/>
  <c r="D1062" i="12" s="1"/>
  <c r="D1061" i="12" a="1"/>
  <c r="D1061" i="12" s="1"/>
  <c r="D1060" i="12" a="1"/>
  <c r="D1060" i="12" s="1"/>
  <c r="D1059" i="12" a="1"/>
  <c r="D1059" i="12" s="1"/>
  <c r="D1058" i="12" a="1"/>
  <c r="D1058" i="12" s="1"/>
  <c r="D1057" i="12" a="1"/>
  <c r="D1057" i="12" s="1"/>
  <c r="D1056" i="12" a="1"/>
  <c r="D1056" i="12" s="1"/>
  <c r="D1055" i="12" a="1"/>
  <c r="D1055" i="12" s="1"/>
  <c r="D1054" i="12" a="1"/>
  <c r="D1054" i="12" s="1"/>
  <c r="D1053" i="12" a="1"/>
  <c r="D1053" i="12" s="1"/>
  <c r="D1052" i="12" a="1"/>
  <c r="D1052" i="12" s="1"/>
  <c r="D1051" i="12" a="1"/>
  <c r="D1051" i="12" s="1"/>
  <c r="D1050" i="12"/>
  <c r="D1050" i="12" a="1"/>
  <c r="D1049" i="12" a="1"/>
  <c r="D1049" i="12" s="1"/>
  <c r="D1048" i="12" a="1"/>
  <c r="D1048" i="12" s="1"/>
  <c r="D1047" i="12" a="1"/>
  <c r="D1047" i="12" s="1"/>
  <c r="D1046" i="12" a="1"/>
  <c r="D1046" i="12" s="1"/>
  <c r="D1045" i="12"/>
  <c r="D1045" i="12" a="1"/>
  <c r="D1044" i="12" a="1"/>
  <c r="D1044" i="12" s="1"/>
  <c r="D1043" i="12" a="1"/>
  <c r="D1043" i="12" s="1"/>
  <c r="D1042" i="12" a="1"/>
  <c r="D1042" i="12" s="1"/>
  <c r="D1041" i="12"/>
  <c r="D1041" i="12" a="1"/>
  <c r="D1040" i="12" a="1"/>
  <c r="D1040" i="12" s="1"/>
  <c r="D1039" i="12"/>
  <c r="D1039" i="12" a="1"/>
  <c r="D1038" i="12" a="1"/>
  <c r="D1038" i="12" s="1"/>
  <c r="D1037" i="12" a="1"/>
  <c r="D1037" i="12" s="1"/>
  <c r="D1036" i="12" a="1"/>
  <c r="D1036" i="12" s="1"/>
  <c r="D1035" i="12" a="1"/>
  <c r="D1035" i="12" s="1"/>
  <c r="D1034" i="12" a="1"/>
  <c r="D1034" i="12" s="1"/>
  <c r="D1033" i="12" a="1"/>
  <c r="D1033" i="12" s="1"/>
  <c r="D1032" i="12" a="1"/>
  <c r="D1032" i="12" s="1"/>
  <c r="D1031" i="12"/>
  <c r="D1031" i="12" a="1"/>
  <c r="D1030" i="12" a="1"/>
  <c r="D1030" i="12" s="1"/>
  <c r="D1029" i="12" a="1"/>
  <c r="D1029" i="12" s="1"/>
  <c r="D1028" i="12" a="1"/>
  <c r="D1028" i="12" s="1"/>
  <c r="D1027" i="12" a="1"/>
  <c r="D1027" i="12" s="1"/>
  <c r="D1026" i="12" a="1"/>
  <c r="D1026" i="12" s="1"/>
  <c r="D1025" i="12" a="1"/>
  <c r="D1025" i="12" s="1"/>
  <c r="D1024" i="12" a="1"/>
  <c r="D1024" i="12" s="1"/>
  <c r="D1023" i="12" a="1"/>
  <c r="D1023" i="12" s="1"/>
  <c r="D1022" i="12" a="1"/>
  <c r="D1022" i="12" s="1"/>
  <c r="D1021" i="12" a="1"/>
  <c r="D1021" i="12" s="1"/>
  <c r="D1020" i="12" a="1"/>
  <c r="D1020" i="12" s="1"/>
  <c r="D1019" i="12" a="1"/>
  <c r="D1019" i="12" s="1"/>
  <c r="D1018" i="12" a="1"/>
  <c r="D1018" i="12" s="1"/>
  <c r="D1017" i="12" a="1"/>
  <c r="D1017" i="12" s="1"/>
  <c r="D1016" i="12" a="1"/>
  <c r="D1016" i="12" s="1"/>
  <c r="D1015" i="12" a="1"/>
  <c r="D1015" i="12" s="1"/>
  <c r="D1014" i="12" a="1"/>
  <c r="D1014" i="12" s="1"/>
  <c r="D1013" i="12" a="1"/>
  <c r="D1013" i="12" s="1"/>
  <c r="D1012" i="12" a="1"/>
  <c r="D1012" i="12" s="1"/>
  <c r="D1011" i="12" a="1"/>
  <c r="D1011" i="12" s="1"/>
  <c r="D1010" i="12" a="1"/>
  <c r="D1010" i="12" s="1"/>
  <c r="D1009" i="12" a="1"/>
  <c r="D1009" i="12" s="1"/>
  <c r="D1008" i="12" a="1"/>
  <c r="D1008" i="12" s="1"/>
  <c r="D1007" i="12" a="1"/>
  <c r="D1007" i="12" s="1"/>
  <c r="D1006" i="12"/>
  <c r="D1006" i="12" a="1"/>
  <c r="D1005" i="12" a="1"/>
  <c r="D1005" i="12" s="1"/>
  <c r="D1004" i="12" a="1"/>
  <c r="D1004" i="12" s="1"/>
  <c r="D1003" i="12" a="1"/>
  <c r="D1003" i="12" s="1"/>
  <c r="D1002" i="12" a="1"/>
  <c r="D1002" i="12" s="1"/>
  <c r="D1001" i="12" a="1"/>
  <c r="D1001" i="12" s="1"/>
  <c r="D1000" i="12" a="1"/>
  <c r="D1000" i="12" s="1"/>
  <c r="D999" i="12"/>
  <c r="D999" i="12" a="1"/>
  <c r="D998" i="12" a="1"/>
  <c r="D998" i="12" s="1"/>
  <c r="D997" i="12" a="1"/>
  <c r="D997" i="12" s="1"/>
  <c r="D996" i="12" a="1"/>
  <c r="D996" i="12" s="1"/>
  <c r="D995" i="12" a="1"/>
  <c r="D995" i="12" s="1"/>
  <c r="D994" i="12" a="1"/>
  <c r="D994" i="12" s="1"/>
  <c r="D993" i="12" a="1"/>
  <c r="D993" i="12" s="1"/>
  <c r="D992" i="12" a="1"/>
  <c r="D992" i="12" s="1"/>
  <c r="D991" i="12" a="1"/>
  <c r="D991" i="12" s="1"/>
  <c r="D990" i="12" a="1"/>
  <c r="D990" i="12" s="1"/>
  <c r="D989" i="12"/>
  <c r="D989" i="12" a="1"/>
  <c r="D988" i="12" a="1"/>
  <c r="D988" i="12" s="1"/>
  <c r="D987" i="12" a="1"/>
  <c r="D987" i="12" s="1"/>
  <c r="D986" i="12"/>
  <c r="D986" i="12" a="1"/>
  <c r="D985" i="12" a="1"/>
  <c r="D985" i="12" s="1"/>
  <c r="D984" i="12" a="1"/>
  <c r="D984" i="12" s="1"/>
  <c r="D983" i="12" a="1"/>
  <c r="D983" i="12" s="1"/>
  <c r="D982" i="12" a="1"/>
  <c r="D982" i="12" s="1"/>
  <c r="D981" i="12" a="1"/>
  <c r="D981" i="12" s="1"/>
  <c r="D980" i="12" a="1"/>
  <c r="D980" i="12" s="1"/>
  <c r="D979" i="12" a="1"/>
  <c r="D979" i="12" s="1"/>
  <c r="D978" i="12" a="1"/>
  <c r="D978" i="12" s="1"/>
  <c r="D977" i="12" a="1"/>
  <c r="D977" i="12" s="1"/>
  <c r="D976" i="12" a="1"/>
  <c r="D976" i="12" s="1"/>
  <c r="D975" i="12" a="1"/>
  <c r="D975" i="12" s="1"/>
  <c r="D974" i="12" a="1"/>
  <c r="D974" i="12" s="1"/>
  <c r="D973" i="12" a="1"/>
  <c r="D973" i="12" s="1"/>
  <c r="D972" i="12" a="1"/>
  <c r="D972" i="12" s="1"/>
  <c r="D971" i="12" a="1"/>
  <c r="D971" i="12" s="1"/>
  <c r="D970" i="12" a="1"/>
  <c r="D970" i="12" s="1"/>
  <c r="D969" i="12" a="1"/>
  <c r="D969" i="12" s="1"/>
  <c r="D968" i="12" a="1"/>
  <c r="D968" i="12" s="1"/>
  <c r="D967" i="12" a="1"/>
  <c r="D967" i="12" s="1"/>
  <c r="D966" i="12" a="1"/>
  <c r="D966" i="12" s="1"/>
  <c r="D965" i="12"/>
  <c r="D965" i="12" a="1"/>
  <c r="D964" i="12" a="1"/>
  <c r="D964" i="12" s="1"/>
  <c r="D963" i="12" a="1"/>
  <c r="D963" i="12" s="1"/>
  <c r="D962" i="12" a="1"/>
  <c r="D962" i="12" s="1"/>
  <c r="D961" i="12" a="1"/>
  <c r="D961" i="12" s="1"/>
  <c r="D960" i="12" a="1"/>
  <c r="D960" i="12" s="1"/>
  <c r="D959" i="12" a="1"/>
  <c r="D959" i="12" s="1"/>
  <c r="D958" i="12" a="1"/>
  <c r="D958" i="12" s="1"/>
  <c r="D957" i="12" a="1"/>
  <c r="D957" i="12" s="1"/>
  <c r="D956" i="12" a="1"/>
  <c r="D956" i="12" s="1"/>
  <c r="D955" i="12" a="1"/>
  <c r="D955" i="12" s="1"/>
  <c r="D954" i="12" a="1"/>
  <c r="D954" i="12" s="1"/>
  <c r="D953" i="12" a="1"/>
  <c r="D953" i="12" s="1"/>
  <c r="D952" i="12"/>
  <c r="D952" i="12" a="1"/>
  <c r="D951" i="12" a="1"/>
  <c r="D951" i="12" s="1"/>
  <c r="D950" i="12" a="1"/>
  <c r="D950" i="12" s="1"/>
  <c r="D949" i="12" a="1"/>
  <c r="D949" i="12" s="1"/>
  <c r="D948" i="12" a="1"/>
  <c r="D948" i="12" s="1"/>
  <c r="D947" i="12" a="1"/>
  <c r="D947" i="12" s="1"/>
  <c r="D946" i="12" a="1"/>
  <c r="D946" i="12" s="1"/>
  <c r="D945" i="12" a="1"/>
  <c r="D945" i="12" s="1"/>
  <c r="D944" i="12" a="1"/>
  <c r="D944" i="12" s="1"/>
  <c r="D943" i="12" a="1"/>
  <c r="D943" i="12" s="1"/>
  <c r="D942" i="12" a="1"/>
  <c r="D942" i="12" s="1"/>
  <c r="D941" i="12" a="1"/>
  <c r="D941" i="12" s="1"/>
  <c r="D940" i="12" a="1"/>
  <c r="D940" i="12" s="1"/>
  <c r="D939" i="12" a="1"/>
  <c r="D939" i="12" s="1"/>
  <c r="D938" i="12" a="1"/>
  <c r="D938" i="12" s="1"/>
  <c r="D937" i="12" a="1"/>
  <c r="D937" i="12" s="1"/>
  <c r="D936" i="12" a="1"/>
  <c r="D936" i="12" s="1"/>
  <c r="D935" i="12" a="1"/>
  <c r="D935" i="12" s="1"/>
  <c r="D934" i="12" a="1"/>
  <c r="D934" i="12" s="1"/>
  <c r="D933" i="12" a="1"/>
  <c r="D933" i="12" s="1"/>
  <c r="D932" i="12" a="1"/>
  <c r="D932" i="12" s="1"/>
  <c r="D931" i="12" a="1"/>
  <c r="D931" i="12" s="1"/>
  <c r="D930" i="12" a="1"/>
  <c r="D930" i="12" s="1"/>
  <c r="D929" i="12" a="1"/>
  <c r="D929" i="12" s="1"/>
  <c r="D928" i="12" a="1"/>
  <c r="D928" i="12" s="1"/>
  <c r="D927" i="12" a="1"/>
  <c r="D927" i="12" s="1"/>
  <c r="D926" i="12" a="1"/>
  <c r="D926" i="12" s="1"/>
  <c r="D925" i="12" a="1"/>
  <c r="D925" i="12" s="1"/>
  <c r="D924" i="12" a="1"/>
  <c r="D924" i="12" s="1"/>
  <c r="D923" i="12" a="1"/>
  <c r="D923" i="12" s="1"/>
  <c r="D922" i="12" a="1"/>
  <c r="D922" i="12" s="1"/>
  <c r="D921" i="12"/>
  <c r="D921" i="12" a="1"/>
  <c r="D920" i="12" a="1"/>
  <c r="D920" i="12" s="1"/>
  <c r="D919" i="12" a="1"/>
  <c r="D919" i="12" s="1"/>
  <c r="D918" i="12" a="1"/>
  <c r="D918" i="12" s="1"/>
  <c r="D917" i="12" a="1"/>
  <c r="D917" i="12" s="1"/>
  <c r="D916" i="12"/>
  <c r="D916" i="12" a="1"/>
  <c r="D915" i="12" a="1"/>
  <c r="D915" i="12" s="1"/>
  <c r="D914" i="12" a="1"/>
  <c r="D914" i="12" s="1"/>
  <c r="D913" i="12" a="1"/>
  <c r="D913" i="12" s="1"/>
  <c r="D912" i="12" a="1"/>
  <c r="D912" i="12" s="1"/>
  <c r="D911" i="12" a="1"/>
  <c r="D911" i="12" s="1"/>
  <c r="D910" i="12" a="1"/>
  <c r="D910" i="12" s="1"/>
  <c r="D909" i="12"/>
  <c r="D909" i="12" a="1"/>
  <c r="D908" i="12" a="1"/>
  <c r="D908" i="12" s="1"/>
  <c r="D907" i="12" a="1"/>
  <c r="D907" i="12" s="1"/>
  <c r="D906" i="12" a="1"/>
  <c r="D906" i="12" s="1"/>
  <c r="D905" i="12" a="1"/>
  <c r="D905" i="12" s="1"/>
  <c r="D904" i="12" a="1"/>
  <c r="D904" i="12" s="1"/>
  <c r="D903" i="12" a="1"/>
  <c r="D903" i="12" s="1"/>
  <c r="D902" i="12"/>
  <c r="D902" i="12" a="1"/>
  <c r="D901" i="12" a="1"/>
  <c r="D901" i="12" s="1"/>
  <c r="D900" i="12" a="1"/>
  <c r="D900" i="12" s="1"/>
  <c r="D899" i="12" a="1"/>
  <c r="D899" i="12" s="1"/>
  <c r="D898" i="12" a="1"/>
  <c r="D898" i="12" s="1"/>
  <c r="D897" i="12" a="1"/>
  <c r="D897" i="12" s="1"/>
  <c r="D896" i="12" a="1"/>
  <c r="D896" i="12" s="1"/>
  <c r="D895" i="12" a="1"/>
  <c r="D895" i="12" s="1"/>
  <c r="D894" i="12" a="1"/>
  <c r="D894" i="12" s="1"/>
  <c r="D893" i="12" a="1"/>
  <c r="D893" i="12" s="1"/>
  <c r="D892" i="12" a="1"/>
  <c r="D892" i="12" s="1"/>
  <c r="D891" i="12" a="1"/>
  <c r="D891" i="12" s="1"/>
  <c r="D890" i="12" a="1"/>
  <c r="D890" i="12" s="1"/>
  <c r="D889" i="12" a="1"/>
  <c r="D889" i="12" s="1"/>
  <c r="D888" i="12" a="1"/>
  <c r="D888" i="12" s="1"/>
  <c r="D887" i="12" a="1"/>
  <c r="D887" i="12" s="1"/>
  <c r="D886" i="12" a="1"/>
  <c r="D886" i="12" s="1"/>
  <c r="D885" i="12" a="1"/>
  <c r="D885" i="12" s="1"/>
  <c r="D884" i="12" a="1"/>
  <c r="D884" i="12" s="1"/>
  <c r="D883" i="12" a="1"/>
  <c r="D883" i="12" s="1"/>
  <c r="D882" i="12" a="1"/>
  <c r="D882" i="12" s="1"/>
  <c r="D881" i="12" a="1"/>
  <c r="D881" i="12" s="1"/>
  <c r="D880" i="12" a="1"/>
  <c r="D880" i="12" s="1"/>
  <c r="D879" i="12" a="1"/>
  <c r="D879" i="12" s="1"/>
  <c r="D878" i="12" a="1"/>
  <c r="D878" i="12" s="1"/>
  <c r="D877" i="12" a="1"/>
  <c r="D877" i="12" s="1"/>
  <c r="D876" i="12" a="1"/>
  <c r="D876" i="12" s="1"/>
  <c r="D875" i="12" a="1"/>
  <c r="D875" i="12" s="1"/>
  <c r="D874" i="12" a="1"/>
  <c r="D874" i="12" s="1"/>
  <c r="D873" i="12" a="1"/>
  <c r="D873" i="12" s="1"/>
  <c r="D872" i="12" a="1"/>
  <c r="D872" i="12" s="1"/>
  <c r="D871" i="12" a="1"/>
  <c r="D871" i="12" s="1"/>
  <c r="D870" i="12" a="1"/>
  <c r="D870" i="12" s="1"/>
  <c r="D869" i="12" a="1"/>
  <c r="D869" i="12" s="1"/>
  <c r="D868" i="12" a="1"/>
  <c r="D868" i="12" s="1"/>
  <c r="D867" i="12" a="1"/>
  <c r="D867" i="12" s="1"/>
  <c r="D866" i="12" a="1"/>
  <c r="D866" i="12" s="1"/>
  <c r="D865" i="12" a="1"/>
  <c r="D865" i="12" s="1"/>
  <c r="D864" i="12" a="1"/>
  <c r="D864" i="12" s="1"/>
  <c r="D863" i="12" a="1"/>
  <c r="D863" i="12" s="1"/>
  <c r="D862" i="12" a="1"/>
  <c r="D862" i="12" s="1"/>
  <c r="D861" i="12" a="1"/>
  <c r="D861" i="12" s="1"/>
  <c r="D860" i="12" a="1"/>
  <c r="D860" i="12" s="1"/>
  <c r="D859" i="12" a="1"/>
  <c r="D859" i="12" s="1"/>
  <c r="D858" i="12" a="1"/>
  <c r="D858" i="12" s="1"/>
  <c r="D857" i="12" a="1"/>
  <c r="D857" i="12" s="1"/>
  <c r="D856" i="12" a="1"/>
  <c r="D856" i="12" s="1"/>
  <c r="D855" i="12" a="1"/>
  <c r="D855" i="12" s="1"/>
  <c r="D854" i="12" a="1"/>
  <c r="D854" i="12" s="1"/>
  <c r="D853" i="12" a="1"/>
  <c r="D853" i="12" s="1"/>
  <c r="D852" i="12" a="1"/>
  <c r="D852" i="12" s="1"/>
  <c r="D851" i="12" a="1"/>
  <c r="D851" i="12" s="1"/>
  <c r="D850" i="12" a="1"/>
  <c r="D850" i="12" s="1"/>
  <c r="D849" i="12" a="1"/>
  <c r="D849" i="12" s="1"/>
  <c r="D848" i="12" a="1"/>
  <c r="D848" i="12" s="1"/>
  <c r="D847" i="12" a="1"/>
  <c r="D847" i="12" s="1"/>
  <c r="D846" i="12" a="1"/>
  <c r="D846" i="12" s="1"/>
  <c r="D845" i="12" a="1"/>
  <c r="D845" i="12" s="1"/>
  <c r="D844" i="12" a="1"/>
  <c r="D844" i="12" s="1"/>
  <c r="D843" i="12" a="1"/>
  <c r="D843" i="12" s="1"/>
  <c r="D842" i="12" a="1"/>
  <c r="D842" i="12" s="1"/>
  <c r="D841" i="12" a="1"/>
  <c r="D841" i="12" s="1"/>
  <c r="D840" i="12" a="1"/>
  <c r="D840" i="12" s="1"/>
  <c r="D839" i="12" a="1"/>
  <c r="D839" i="12" s="1"/>
  <c r="D838" i="12" a="1"/>
  <c r="D838" i="12" s="1"/>
  <c r="D837" i="12" a="1"/>
  <c r="D837" i="12" s="1"/>
  <c r="D836" i="12" a="1"/>
  <c r="D836" i="12" s="1"/>
  <c r="D835" i="12" a="1"/>
  <c r="D835" i="12" s="1"/>
  <c r="D834" i="12" a="1"/>
  <c r="D834" i="12" s="1"/>
  <c r="D833" i="12" a="1"/>
  <c r="D833" i="12" s="1"/>
  <c r="D832" i="12" a="1"/>
  <c r="D832" i="12" s="1"/>
  <c r="D831" i="12" a="1"/>
  <c r="D831" i="12" s="1"/>
  <c r="D830" i="12" a="1"/>
  <c r="D830" i="12" s="1"/>
  <c r="D829" i="12" a="1"/>
  <c r="D829" i="12" s="1"/>
  <c r="D828" i="12" a="1"/>
  <c r="D828" i="12" s="1"/>
  <c r="D827" i="12" a="1"/>
  <c r="D827" i="12" s="1"/>
  <c r="D826" i="12" a="1"/>
  <c r="D826" i="12" s="1"/>
  <c r="D825" i="12" a="1"/>
  <c r="D825" i="12" s="1"/>
  <c r="D824" i="12" a="1"/>
  <c r="D824" i="12" s="1"/>
  <c r="D823" i="12" a="1"/>
  <c r="D823" i="12" s="1"/>
  <c r="D822" i="12" a="1"/>
  <c r="D822" i="12" s="1"/>
  <c r="D821" i="12" a="1"/>
  <c r="D821" i="12" s="1"/>
  <c r="D820" i="12" a="1"/>
  <c r="D820" i="12" s="1"/>
  <c r="D819" i="12" a="1"/>
  <c r="D819" i="12" s="1"/>
  <c r="D818" i="12" a="1"/>
  <c r="D818" i="12" s="1"/>
  <c r="D817" i="12" a="1"/>
  <c r="D817" i="12" s="1"/>
  <c r="D816" i="12" a="1"/>
  <c r="D816" i="12" s="1"/>
  <c r="D815" i="12" a="1"/>
  <c r="D815" i="12" s="1"/>
  <c r="D814" i="12" a="1"/>
  <c r="D814" i="12" s="1"/>
  <c r="D813" i="12" a="1"/>
  <c r="D813" i="12" s="1"/>
  <c r="D812" i="12" a="1"/>
  <c r="D812" i="12" s="1"/>
  <c r="D811" i="12" a="1"/>
  <c r="D811" i="12" s="1"/>
  <c r="D810" i="12" a="1"/>
  <c r="D810" i="12" s="1"/>
  <c r="D809" i="12" a="1"/>
  <c r="D809" i="12" s="1"/>
  <c r="D808" i="12" a="1"/>
  <c r="D808" i="12" s="1"/>
  <c r="D807" i="12" a="1"/>
  <c r="D807" i="12" s="1"/>
  <c r="D806" i="12" a="1"/>
  <c r="D806" i="12" s="1"/>
  <c r="D805" i="12" a="1"/>
  <c r="D805" i="12" s="1"/>
  <c r="D804" i="12" a="1"/>
  <c r="D804" i="12" s="1"/>
  <c r="D803" i="12" a="1"/>
  <c r="D803" i="12" s="1"/>
  <c r="D802" i="12" a="1"/>
  <c r="D802" i="12" s="1"/>
  <c r="D801" i="12" a="1"/>
  <c r="D801" i="12" s="1"/>
  <c r="D800" i="12" a="1"/>
  <c r="D800" i="12" s="1"/>
  <c r="D799" i="12" a="1"/>
  <c r="D799" i="12" s="1"/>
  <c r="D798" i="12" a="1"/>
  <c r="D798" i="12" s="1"/>
  <c r="D797" i="12" a="1"/>
  <c r="D797" i="12" s="1"/>
  <c r="D796" i="12" a="1"/>
  <c r="D796" i="12" s="1"/>
  <c r="D795" i="12" a="1"/>
  <c r="D795" i="12" s="1"/>
  <c r="D794" i="12" a="1"/>
  <c r="D794" i="12" s="1"/>
  <c r="D793" i="12" a="1"/>
  <c r="D793" i="12" s="1"/>
  <c r="D792" i="12" a="1"/>
  <c r="D792" i="12" s="1"/>
  <c r="D791" i="12" a="1"/>
  <c r="D791" i="12" s="1"/>
  <c r="D790" i="12" a="1"/>
  <c r="D790" i="12" s="1"/>
  <c r="D789" i="12" a="1"/>
  <c r="D789" i="12" s="1"/>
  <c r="D788" i="12" a="1"/>
  <c r="D788" i="12" s="1"/>
  <c r="D787" i="12" a="1"/>
  <c r="D787" i="12" s="1"/>
  <c r="D786" i="12" a="1"/>
  <c r="D786" i="12" s="1"/>
  <c r="D785" i="12" a="1"/>
  <c r="D785" i="12" s="1"/>
  <c r="D784" i="12" a="1"/>
  <c r="D784" i="12" s="1"/>
  <c r="D783" i="12" a="1"/>
  <c r="D783" i="12" s="1"/>
  <c r="D782" i="12" a="1"/>
  <c r="D782" i="12" s="1"/>
  <c r="D781" i="12" a="1"/>
  <c r="D781" i="12" s="1"/>
  <c r="D780" i="12" a="1"/>
  <c r="D780" i="12" s="1"/>
  <c r="D779" i="12" a="1"/>
  <c r="D779" i="12" s="1"/>
  <c r="D778" i="12" a="1"/>
  <c r="D778" i="12" s="1"/>
  <c r="D777" i="12" a="1"/>
  <c r="D777" i="12" s="1"/>
  <c r="D776" i="12" a="1"/>
  <c r="D776" i="12" s="1"/>
  <c r="D775" i="12" a="1"/>
  <c r="D775" i="12" s="1"/>
  <c r="D774" i="12" a="1"/>
  <c r="D774" i="12" s="1"/>
  <c r="D773" i="12" a="1"/>
  <c r="D773" i="12" s="1"/>
  <c r="D772" i="12" a="1"/>
  <c r="D772" i="12" s="1"/>
  <c r="D771" i="12" a="1"/>
  <c r="D771" i="12" s="1"/>
  <c r="D770" i="12" a="1"/>
  <c r="D770" i="12" s="1"/>
  <c r="D769" i="12" a="1"/>
  <c r="D769" i="12" s="1"/>
  <c r="D768" i="12" a="1"/>
  <c r="D768" i="12" s="1"/>
  <c r="D767" i="12" a="1"/>
  <c r="D767" i="12" s="1"/>
  <c r="D766" i="12"/>
  <c r="D766" i="12" a="1"/>
  <c r="D765" i="12" a="1"/>
  <c r="D765" i="12" s="1"/>
  <c r="D764" i="12" a="1"/>
  <c r="D764" i="12" s="1"/>
  <c r="D763" i="12" a="1"/>
  <c r="D763" i="12" s="1"/>
  <c r="D762" i="12" a="1"/>
  <c r="D762" i="12" s="1"/>
  <c r="D761" i="12" a="1"/>
  <c r="D761" i="12" s="1"/>
  <c r="D760" i="12" a="1"/>
  <c r="D760" i="12" s="1"/>
  <c r="D759" i="12" a="1"/>
  <c r="D759" i="12" s="1"/>
  <c r="D758" i="12" a="1"/>
  <c r="D758" i="12" s="1"/>
  <c r="D757" i="12" a="1"/>
  <c r="D757" i="12" s="1"/>
  <c r="D756" i="12" a="1"/>
  <c r="D756" i="12" s="1"/>
  <c r="D755" i="12" a="1"/>
  <c r="D755" i="12" s="1"/>
  <c r="D754" i="12" a="1"/>
  <c r="D754" i="12" s="1"/>
  <c r="D753" i="12" a="1"/>
  <c r="D753" i="12" s="1"/>
  <c r="D752" i="12" a="1"/>
  <c r="D752" i="12" s="1"/>
  <c r="D751" i="12" a="1"/>
  <c r="D751" i="12" s="1"/>
  <c r="D750" i="12" a="1"/>
  <c r="D750" i="12" s="1"/>
  <c r="D749" i="12" a="1"/>
  <c r="D749" i="12" s="1"/>
  <c r="D748" i="12" a="1"/>
  <c r="D748" i="12" s="1"/>
  <c r="D747" i="12" a="1"/>
  <c r="D747" i="12" s="1"/>
  <c r="D746" i="12" a="1"/>
  <c r="D746" i="12" s="1"/>
  <c r="D745" i="12" a="1"/>
  <c r="D745" i="12" s="1"/>
  <c r="D744" i="12" a="1"/>
  <c r="D744" i="12" s="1"/>
  <c r="D743" i="12" a="1"/>
  <c r="D743" i="12" s="1"/>
  <c r="D742" i="12" a="1"/>
  <c r="D742" i="12" s="1"/>
  <c r="D741" i="12" a="1"/>
  <c r="D741" i="12" s="1"/>
  <c r="D740" i="12" a="1"/>
  <c r="D740" i="12" s="1"/>
  <c r="D739" i="12" a="1"/>
  <c r="D739" i="12" s="1"/>
  <c r="D738" i="12" a="1"/>
  <c r="D738" i="12" s="1"/>
  <c r="D737" i="12" a="1"/>
  <c r="D737" i="12" s="1"/>
  <c r="D736" i="12" a="1"/>
  <c r="D736" i="12" s="1"/>
  <c r="D735" i="12" a="1"/>
  <c r="D735" i="12" s="1"/>
  <c r="D734" i="12" a="1"/>
  <c r="D734" i="12" s="1"/>
  <c r="D733" i="12" a="1"/>
  <c r="D733" i="12" s="1"/>
  <c r="D732" i="12" a="1"/>
  <c r="D732" i="12" s="1"/>
  <c r="D731" i="12" a="1"/>
  <c r="D731" i="12" s="1"/>
  <c r="D730" i="12" a="1"/>
  <c r="D730" i="12" s="1"/>
  <c r="D729" i="12" a="1"/>
  <c r="D729" i="12" s="1"/>
  <c r="D728" i="12" a="1"/>
  <c r="D728" i="12" s="1"/>
  <c r="D727" i="12" a="1"/>
  <c r="D727" i="12" s="1"/>
  <c r="D726" i="12" a="1"/>
  <c r="D726" i="12" s="1"/>
  <c r="D725" i="12" a="1"/>
  <c r="D725" i="12" s="1"/>
  <c r="D724" i="12" a="1"/>
  <c r="D724" i="12" s="1"/>
  <c r="D723" i="12" a="1"/>
  <c r="D723" i="12" s="1"/>
  <c r="D722" i="12" a="1"/>
  <c r="D722" i="12" s="1"/>
  <c r="D721" i="12" a="1"/>
  <c r="D721" i="12" s="1"/>
  <c r="D720" i="12" a="1"/>
  <c r="D720" i="12" s="1"/>
  <c r="D719" i="12" a="1"/>
  <c r="D719" i="12" s="1"/>
  <c r="D718" i="12" a="1"/>
  <c r="D718" i="12" s="1"/>
  <c r="D717" i="12" a="1"/>
  <c r="D717" i="12" s="1"/>
  <c r="D716" i="12" a="1"/>
  <c r="D716" i="12" s="1"/>
  <c r="D715" i="12" a="1"/>
  <c r="D715" i="12" s="1"/>
  <c r="D714" i="12" a="1"/>
  <c r="D714" i="12" s="1"/>
  <c r="D713" i="12" a="1"/>
  <c r="D713" i="12" s="1"/>
  <c r="D712" i="12" a="1"/>
  <c r="D712" i="12" s="1"/>
  <c r="D711" i="12" a="1"/>
  <c r="D711" i="12" s="1"/>
  <c r="D710" i="12" a="1"/>
  <c r="D710" i="12" s="1"/>
  <c r="D709" i="12" a="1"/>
  <c r="D709" i="12" s="1"/>
  <c r="D708" i="12" a="1"/>
  <c r="D708" i="12" s="1"/>
  <c r="D707" i="12" a="1"/>
  <c r="D707" i="12" s="1"/>
  <c r="D706" i="12" a="1"/>
  <c r="D706" i="12" s="1"/>
  <c r="D705" i="12" a="1"/>
  <c r="D705" i="12" s="1"/>
  <c r="D704" i="12" a="1"/>
  <c r="D704" i="12" s="1"/>
  <c r="D703" i="12" a="1"/>
  <c r="D703" i="12" s="1"/>
  <c r="D702" i="12"/>
  <c r="D702" i="12" a="1"/>
  <c r="D701" i="12" a="1"/>
  <c r="D701" i="12" s="1"/>
  <c r="D700" i="12" a="1"/>
  <c r="D700" i="12" s="1"/>
  <c r="D699" i="12" a="1"/>
  <c r="D699" i="12" s="1"/>
  <c r="D698" i="12" a="1"/>
  <c r="D698" i="12" s="1"/>
  <c r="D697" i="12" a="1"/>
  <c r="D697" i="12" s="1"/>
  <c r="D696" i="12" a="1"/>
  <c r="D696" i="12" s="1"/>
  <c r="D695" i="12" a="1"/>
  <c r="D695" i="12" s="1"/>
  <c r="D694" i="12" a="1"/>
  <c r="D694" i="12" s="1"/>
  <c r="D693" i="12" a="1"/>
  <c r="D693" i="12" s="1"/>
  <c r="D692" i="12" a="1"/>
  <c r="D692" i="12" s="1"/>
  <c r="D691" i="12" a="1"/>
  <c r="D691" i="12" s="1"/>
  <c r="D690" i="12" a="1"/>
  <c r="D690" i="12" s="1"/>
  <c r="D689" i="12" a="1"/>
  <c r="D689" i="12" s="1"/>
  <c r="D688" i="12" a="1"/>
  <c r="D688" i="12" s="1"/>
  <c r="D687" i="12" a="1"/>
  <c r="D687" i="12" s="1"/>
  <c r="D686" i="12" a="1"/>
  <c r="D686" i="12" s="1"/>
  <c r="D685" i="12" a="1"/>
  <c r="D685" i="12" s="1"/>
  <c r="D684" i="12" a="1"/>
  <c r="D684" i="12" s="1"/>
  <c r="D683" i="12" a="1"/>
  <c r="D683" i="12" s="1"/>
  <c r="D682" i="12" a="1"/>
  <c r="D682" i="12" s="1"/>
  <c r="D681" i="12" a="1"/>
  <c r="D681" i="12" s="1"/>
  <c r="D680" i="12" a="1"/>
  <c r="D680" i="12" s="1"/>
  <c r="D679" i="12" a="1"/>
  <c r="D679" i="12" s="1"/>
  <c r="D678" i="12" a="1"/>
  <c r="D678" i="12" s="1"/>
  <c r="D677" i="12" a="1"/>
  <c r="D677" i="12" s="1"/>
  <c r="D676" i="12" a="1"/>
  <c r="D676" i="12" s="1"/>
  <c r="D675" i="12" a="1"/>
  <c r="D675" i="12" s="1"/>
  <c r="D674" i="12" a="1"/>
  <c r="D674" i="12" s="1"/>
  <c r="D673" i="12" a="1"/>
  <c r="D673" i="12" s="1"/>
  <c r="D672" i="12" a="1"/>
  <c r="D672" i="12" s="1"/>
  <c r="D671" i="12" a="1"/>
  <c r="D671" i="12" s="1"/>
  <c r="D670" i="12" a="1"/>
  <c r="D670" i="12" s="1"/>
  <c r="D669" i="12" a="1"/>
  <c r="D669" i="12" s="1"/>
  <c r="D668" i="12"/>
  <c r="D668" i="12" a="1"/>
  <c r="D667" i="12" a="1"/>
  <c r="D667" i="12" s="1"/>
  <c r="D666" i="12" a="1"/>
  <c r="D666" i="12" s="1"/>
  <c r="D665" i="12" a="1"/>
  <c r="D665" i="12" s="1"/>
  <c r="D664" i="12" a="1"/>
  <c r="D664" i="12" s="1"/>
  <c r="D663" i="12" a="1"/>
  <c r="D663" i="12" s="1"/>
  <c r="D662" i="12" a="1"/>
  <c r="D662" i="12" s="1"/>
  <c r="D661" i="12" a="1"/>
  <c r="D661" i="12" s="1"/>
  <c r="D660" i="12"/>
  <c r="D660" i="12" a="1"/>
  <c r="D659" i="12" a="1"/>
  <c r="D659" i="12" s="1"/>
  <c r="D658" i="12" a="1"/>
  <c r="D658" i="12" s="1"/>
  <c r="D657" i="12" a="1"/>
  <c r="D657" i="12" s="1"/>
  <c r="D656" i="12" a="1"/>
  <c r="D656" i="12" s="1"/>
  <c r="D655" i="12" a="1"/>
  <c r="D655" i="12" s="1"/>
  <c r="D654" i="12" a="1"/>
  <c r="D654" i="12" s="1"/>
  <c r="D653" i="12" a="1"/>
  <c r="D653" i="12" s="1"/>
  <c r="D652" i="12" a="1"/>
  <c r="D652" i="12" s="1"/>
  <c r="D651" i="12" a="1"/>
  <c r="D651" i="12" s="1"/>
  <c r="D650" i="12" a="1"/>
  <c r="D650" i="12" s="1"/>
  <c r="D649" i="12" a="1"/>
  <c r="D649" i="12" s="1"/>
  <c r="D648" i="12" a="1"/>
  <c r="D648" i="12" s="1"/>
  <c r="D647" i="12" a="1"/>
  <c r="D647" i="12" s="1"/>
  <c r="D646" i="12" a="1"/>
  <c r="D646" i="12" s="1"/>
  <c r="D645" i="12" a="1"/>
  <c r="D645" i="12" s="1"/>
  <c r="D644" i="12"/>
  <c r="D644" i="12" a="1"/>
  <c r="D643" i="12" a="1"/>
  <c r="D643" i="12" s="1"/>
  <c r="D642" i="12" a="1"/>
  <c r="D642" i="12" s="1"/>
  <c r="D641" i="12" a="1"/>
  <c r="D641" i="12" s="1"/>
  <c r="D640" i="12" a="1"/>
  <c r="D640" i="12" s="1"/>
  <c r="D639" i="12" a="1"/>
  <c r="D639" i="12" s="1"/>
  <c r="D638" i="12" a="1"/>
  <c r="D638" i="12" s="1"/>
  <c r="D637" i="12" a="1"/>
  <c r="D637" i="12" s="1"/>
  <c r="D636" i="12"/>
  <c r="D636" i="12" a="1"/>
  <c r="D635" i="12" a="1"/>
  <c r="D635" i="12" s="1"/>
  <c r="D634" i="12" a="1"/>
  <c r="D634" i="12" s="1"/>
  <c r="D633" i="12" a="1"/>
  <c r="D633" i="12" s="1"/>
  <c r="D632" i="12" a="1"/>
  <c r="D632" i="12" s="1"/>
  <c r="D631" i="12" a="1"/>
  <c r="D631" i="12" s="1"/>
  <c r="D630" i="12" a="1"/>
  <c r="D630" i="12" s="1"/>
  <c r="D629" i="12" a="1"/>
  <c r="D629" i="12" s="1"/>
  <c r="D628" i="12"/>
  <c r="D628" i="12" a="1"/>
  <c r="D627" i="12" a="1"/>
  <c r="D627" i="12" s="1"/>
  <c r="D626" i="12"/>
  <c r="D626" i="12" a="1"/>
  <c r="D625" i="12" a="1"/>
  <c r="D625" i="12" s="1"/>
  <c r="D624" i="12"/>
  <c r="D624" i="12" a="1"/>
  <c r="D623" i="12" a="1"/>
  <c r="D623" i="12" s="1"/>
  <c r="D622" i="12" a="1"/>
  <c r="D622" i="12" s="1"/>
  <c r="D621" i="12" a="1"/>
  <c r="D621" i="12" s="1"/>
  <c r="D620" i="12" a="1"/>
  <c r="D620" i="12" s="1"/>
  <c r="D619" i="12" a="1"/>
  <c r="D619" i="12" s="1"/>
  <c r="D618" i="12" a="1"/>
  <c r="D618" i="12" s="1"/>
  <c r="D617" i="12" a="1"/>
  <c r="D617" i="12" s="1"/>
  <c r="D616" i="12" a="1"/>
  <c r="D616" i="12" s="1"/>
  <c r="D615" i="12" a="1"/>
  <c r="D615" i="12" s="1"/>
  <c r="D614" i="12" a="1"/>
  <c r="D614" i="12" s="1"/>
  <c r="D613" i="12" a="1"/>
  <c r="D613" i="12" s="1"/>
  <c r="D612" i="12" a="1"/>
  <c r="D612" i="12" s="1"/>
  <c r="D611" i="12" a="1"/>
  <c r="D611" i="12" s="1"/>
  <c r="D610" i="12" a="1"/>
  <c r="D610" i="12" s="1"/>
  <c r="D609" i="12" a="1"/>
  <c r="D609" i="12" s="1"/>
  <c r="D608" i="12" a="1"/>
  <c r="D608" i="12" s="1"/>
  <c r="D607" i="12" a="1"/>
  <c r="D607" i="12" s="1"/>
  <c r="D606" i="12" a="1"/>
  <c r="D606" i="12" s="1"/>
  <c r="D605" i="12" a="1"/>
  <c r="D605" i="12" s="1"/>
  <c r="D604" i="12" a="1"/>
  <c r="D604" i="12" s="1"/>
  <c r="D603" i="12" a="1"/>
  <c r="D603" i="12" s="1"/>
  <c r="D602" i="12" a="1"/>
  <c r="D602" i="12" s="1"/>
  <c r="D601" i="12" a="1"/>
  <c r="D601" i="12" s="1"/>
  <c r="D600" i="12"/>
  <c r="D600" i="12" a="1"/>
  <c r="D599" i="12" a="1"/>
  <c r="D599" i="12" s="1"/>
  <c r="D598" i="12"/>
  <c r="D598" i="12" a="1"/>
  <c r="D597" i="12" a="1"/>
  <c r="D597" i="12" s="1"/>
  <c r="D596" i="12" a="1"/>
  <c r="D596" i="12" s="1"/>
  <c r="D595" i="12" a="1"/>
  <c r="D595" i="12" s="1"/>
  <c r="D594" i="12" a="1"/>
  <c r="D594" i="12" s="1"/>
  <c r="D593" i="12" a="1"/>
  <c r="D593" i="12" s="1"/>
  <c r="D592" i="12" a="1"/>
  <c r="D592" i="12" s="1"/>
  <c r="D591" i="12" a="1"/>
  <c r="D591" i="12" s="1"/>
  <c r="D590" i="12" a="1"/>
  <c r="D590" i="12" s="1"/>
  <c r="D589" i="12" a="1"/>
  <c r="D589" i="12" s="1"/>
  <c r="D588" i="12" a="1"/>
  <c r="D588" i="12" s="1"/>
  <c r="D587" i="12" a="1"/>
  <c r="D587" i="12" s="1"/>
  <c r="D586" i="12" a="1"/>
  <c r="D586" i="12" s="1"/>
  <c r="D585" i="12" a="1"/>
  <c r="D585" i="12" s="1"/>
  <c r="D584" i="12" a="1"/>
  <c r="D584" i="12" s="1"/>
  <c r="D583" i="12" a="1"/>
  <c r="D583" i="12" s="1"/>
  <c r="D582" i="12" a="1"/>
  <c r="D582" i="12" s="1"/>
  <c r="D581" i="12" a="1"/>
  <c r="D581" i="12" s="1"/>
  <c r="D580" i="12" a="1"/>
  <c r="D580" i="12" s="1"/>
  <c r="D579" i="12" a="1"/>
  <c r="D579" i="12" s="1"/>
  <c r="D578" i="12" a="1"/>
  <c r="D578" i="12" s="1"/>
  <c r="D577" i="12" a="1"/>
  <c r="D577" i="12" s="1"/>
  <c r="D576" i="12"/>
  <c r="D576" i="12" a="1"/>
  <c r="D575" i="12" a="1"/>
  <c r="D575" i="12" s="1"/>
  <c r="D574" i="12" a="1"/>
  <c r="D574" i="12" s="1"/>
  <c r="D573" i="12" a="1"/>
  <c r="D573" i="12" s="1"/>
  <c r="D572" i="12" a="1"/>
  <c r="D572" i="12" s="1"/>
  <c r="D571" i="12" a="1"/>
  <c r="D571" i="12" s="1"/>
  <c r="D570" i="12" a="1"/>
  <c r="D570" i="12" s="1"/>
  <c r="D569" i="12" a="1"/>
  <c r="D569" i="12" s="1"/>
  <c r="D568" i="12" a="1"/>
  <c r="D568" i="12" s="1"/>
  <c r="D567" i="12" a="1"/>
  <c r="D567" i="12" s="1"/>
  <c r="D566" i="12" a="1"/>
  <c r="D566" i="12" s="1"/>
  <c r="D565" i="12" a="1"/>
  <c r="D565" i="12" s="1"/>
  <c r="D564" i="12" a="1"/>
  <c r="D564" i="12" s="1"/>
  <c r="D563" i="12" a="1"/>
  <c r="D563" i="12" s="1"/>
  <c r="D562" i="12" a="1"/>
  <c r="D562" i="12" s="1"/>
  <c r="D561" i="12" a="1"/>
  <c r="D561" i="12" s="1"/>
  <c r="D560" i="12" a="1"/>
  <c r="D560" i="12" s="1"/>
  <c r="D559" i="12" a="1"/>
  <c r="D559" i="12" s="1"/>
  <c r="D558" i="12" a="1"/>
  <c r="D558" i="12" s="1"/>
  <c r="D557" i="12" a="1"/>
  <c r="D557" i="12" s="1"/>
  <c r="D556" i="12" a="1"/>
  <c r="D556" i="12" s="1"/>
  <c r="D555" i="12" a="1"/>
  <c r="D555" i="12" s="1"/>
  <c r="D554" i="12" a="1"/>
  <c r="D554" i="12" s="1"/>
  <c r="D553" i="12" a="1"/>
  <c r="D553" i="12" s="1"/>
  <c r="D552" i="12"/>
  <c r="D552" i="12" a="1"/>
  <c r="D551" i="12" a="1"/>
  <c r="D551" i="12" s="1"/>
  <c r="D550" i="12"/>
  <c r="D550" i="12" a="1"/>
  <c r="D549" i="12" a="1"/>
  <c r="D549" i="12" s="1"/>
  <c r="D548" i="12" a="1"/>
  <c r="D548" i="12" s="1"/>
  <c r="D547" i="12" a="1"/>
  <c r="D547" i="12" s="1"/>
  <c r="D546" i="12" a="1"/>
  <c r="D546" i="12" s="1"/>
  <c r="D545" i="12" a="1"/>
  <c r="D545" i="12" s="1"/>
  <c r="D544" i="12" a="1"/>
  <c r="D544" i="12" s="1"/>
  <c r="D543" i="12" a="1"/>
  <c r="D543" i="12" s="1"/>
  <c r="D542" i="12" a="1"/>
  <c r="D542" i="12" s="1"/>
  <c r="D541" i="12" a="1"/>
  <c r="D541" i="12" s="1"/>
  <c r="D540" i="12" a="1"/>
  <c r="D540" i="12" s="1"/>
  <c r="D539" i="12" a="1"/>
  <c r="D539" i="12" s="1"/>
  <c r="D538" i="12" a="1"/>
  <c r="D538" i="12" s="1"/>
  <c r="D537" i="12" a="1"/>
  <c r="D537" i="12" s="1"/>
  <c r="D536" i="12"/>
  <c r="D536" i="12" a="1"/>
  <c r="D535" i="12" a="1"/>
  <c r="D535" i="12" s="1"/>
  <c r="D534" i="12"/>
  <c r="D534" i="12" a="1"/>
  <c r="D533" i="12" a="1"/>
  <c r="D533" i="12" s="1"/>
  <c r="D532" i="12" a="1"/>
  <c r="D532" i="12" s="1"/>
  <c r="D531" i="12" a="1"/>
  <c r="D531" i="12" s="1"/>
  <c r="D530" i="12" a="1"/>
  <c r="D530" i="12" s="1"/>
  <c r="D529" i="12" a="1"/>
  <c r="D529" i="12" s="1"/>
  <c r="D528" i="12" a="1"/>
  <c r="D528" i="12" s="1"/>
  <c r="D527" i="12" a="1"/>
  <c r="D527" i="12" s="1"/>
  <c r="D526" i="12" a="1"/>
  <c r="D526" i="12" s="1"/>
  <c r="D525" i="12" a="1"/>
  <c r="D525" i="12" s="1"/>
  <c r="D524" i="12" a="1"/>
  <c r="D524" i="12" s="1"/>
  <c r="D523" i="12" a="1"/>
  <c r="D523" i="12" s="1"/>
  <c r="D522" i="12" a="1"/>
  <c r="D522" i="12" s="1"/>
  <c r="D521" i="12" a="1"/>
  <c r="D521" i="12" s="1"/>
  <c r="D520" i="12"/>
  <c r="D520" i="12" a="1"/>
  <c r="D519" i="12" a="1"/>
  <c r="D519" i="12" s="1"/>
  <c r="D518" i="12"/>
  <c r="D518" i="12" a="1"/>
  <c r="D517" i="12" a="1"/>
  <c r="D517" i="12" s="1"/>
  <c r="D516" i="12" a="1"/>
  <c r="D516" i="12" s="1"/>
  <c r="D515" i="12" a="1"/>
  <c r="D515" i="12" s="1"/>
  <c r="D514" i="12" a="1"/>
  <c r="D514" i="12" s="1"/>
  <c r="D513" i="12" a="1"/>
  <c r="D513" i="12" s="1"/>
  <c r="D512" i="12" a="1"/>
  <c r="D512" i="12" s="1"/>
  <c r="D511" i="12" a="1"/>
  <c r="D511" i="12" s="1"/>
  <c r="D510" i="12" a="1"/>
  <c r="D510" i="12" s="1"/>
  <c r="D509" i="12" a="1"/>
  <c r="D509" i="12" s="1"/>
  <c r="D508" i="12" a="1"/>
  <c r="D508" i="12" s="1"/>
  <c r="D507" i="12" a="1"/>
  <c r="D507" i="12" s="1"/>
  <c r="D506" i="12" a="1"/>
  <c r="D506" i="12" s="1"/>
  <c r="D505" i="12" a="1"/>
  <c r="D505" i="12" s="1"/>
  <c r="D504" i="12"/>
  <c r="D504" i="12" a="1"/>
  <c r="D503" i="12" a="1"/>
  <c r="D503" i="12" s="1"/>
  <c r="D502" i="12"/>
  <c r="D502" i="12" a="1"/>
  <c r="D501" i="12" a="1"/>
  <c r="D501" i="12" s="1"/>
  <c r="D500" i="12" a="1"/>
  <c r="D500" i="12" s="1"/>
  <c r="D499" i="12" a="1"/>
  <c r="D499" i="12" s="1"/>
  <c r="D498" i="12" a="1"/>
  <c r="D498" i="12" s="1"/>
  <c r="D497" i="12" a="1"/>
  <c r="D497" i="12" s="1"/>
  <c r="D496" i="12"/>
  <c r="D496" i="12" a="1"/>
  <c r="D495" i="12" a="1"/>
  <c r="D495" i="12" s="1"/>
  <c r="D494" i="12" a="1"/>
  <c r="D494" i="12" s="1"/>
  <c r="D493" i="12" a="1"/>
  <c r="D493" i="12" s="1"/>
  <c r="D492" i="12" a="1"/>
  <c r="D492" i="12" s="1"/>
  <c r="D491" i="12" a="1"/>
  <c r="D491" i="12" s="1"/>
  <c r="D490" i="12" a="1"/>
  <c r="D490" i="12" s="1"/>
  <c r="D489" i="12" a="1"/>
  <c r="D489" i="12" s="1"/>
  <c r="D488" i="12"/>
  <c r="D488" i="12" a="1"/>
  <c r="D487" i="12" a="1"/>
  <c r="D487" i="12" s="1"/>
  <c r="D486" i="12"/>
  <c r="D486" i="12" a="1"/>
  <c r="D485" i="12" a="1"/>
  <c r="D485" i="12" s="1"/>
  <c r="D484" i="12" a="1"/>
  <c r="D484" i="12" s="1"/>
  <c r="D483" i="12" a="1"/>
  <c r="D483" i="12" s="1"/>
  <c r="D482" i="12" a="1"/>
  <c r="D482" i="12" s="1"/>
  <c r="D481" i="12" a="1"/>
  <c r="D481" i="12" s="1"/>
  <c r="D480" i="12" a="1"/>
  <c r="D480" i="12" s="1"/>
  <c r="D479" i="12" a="1"/>
  <c r="D479" i="12" s="1"/>
  <c r="D478" i="12" a="1"/>
  <c r="D478" i="12" s="1"/>
  <c r="D477" i="12" a="1"/>
  <c r="D477" i="12" s="1"/>
  <c r="D476" i="12" a="1"/>
  <c r="D476" i="12" s="1"/>
  <c r="D475" i="12" a="1"/>
  <c r="D475" i="12" s="1"/>
  <c r="D474" i="12" a="1"/>
  <c r="D474" i="12" s="1"/>
  <c r="D473" i="12" a="1"/>
  <c r="D473" i="12" s="1"/>
  <c r="D472" i="12"/>
  <c r="D472" i="12" a="1"/>
  <c r="D471" i="12" a="1"/>
  <c r="D471" i="12" s="1"/>
  <c r="D470" i="12"/>
  <c r="D470" i="12" a="1"/>
  <c r="D469" i="12" a="1"/>
  <c r="D469" i="12" s="1"/>
  <c r="D468" i="12" a="1"/>
  <c r="D468" i="12" s="1"/>
  <c r="D467" i="12" a="1"/>
  <c r="D467" i="12" s="1"/>
  <c r="D466" i="12" a="1"/>
  <c r="D466" i="12" s="1"/>
  <c r="D465" i="12" a="1"/>
  <c r="D465" i="12" s="1"/>
  <c r="D464" i="12" a="1"/>
  <c r="D464" i="12" s="1"/>
  <c r="D463" i="12" a="1"/>
  <c r="D463" i="12" s="1"/>
  <c r="D462" i="12" a="1"/>
  <c r="D462" i="12" s="1"/>
  <c r="D461" i="12" a="1"/>
  <c r="D461" i="12" s="1"/>
  <c r="D460" i="12" a="1"/>
  <c r="D460" i="12" s="1"/>
  <c r="D459" i="12" a="1"/>
  <c r="D459" i="12" s="1"/>
  <c r="D458" i="12" a="1"/>
  <c r="D458" i="12" s="1"/>
  <c r="D457" i="12" a="1"/>
  <c r="D457" i="12" s="1"/>
  <c r="D456" i="12"/>
  <c r="D456" i="12" a="1"/>
  <c r="D455" i="12" a="1"/>
  <c r="D455" i="12" s="1"/>
  <c r="D454" i="12"/>
  <c r="D454" i="12" a="1"/>
  <c r="D453" i="12" a="1"/>
  <c r="D453" i="12" s="1"/>
  <c r="D452" i="12" a="1"/>
  <c r="D452" i="12" s="1"/>
  <c r="D451" i="12" a="1"/>
  <c r="D451" i="12" s="1"/>
  <c r="D450" i="12" a="1"/>
  <c r="D450" i="12" s="1"/>
  <c r="D449" i="12" a="1"/>
  <c r="D449" i="12" s="1"/>
  <c r="D448" i="12" a="1"/>
  <c r="D448" i="12" s="1"/>
  <c r="D447" i="12" a="1"/>
  <c r="D447" i="12" s="1"/>
  <c r="D446" i="12" a="1"/>
  <c r="D446" i="12" s="1"/>
  <c r="D445" i="12" a="1"/>
  <c r="D445" i="12" s="1"/>
  <c r="D444" i="12" a="1"/>
  <c r="D444" i="12" s="1"/>
  <c r="D443" i="12" a="1"/>
  <c r="D443" i="12" s="1"/>
  <c r="D442" i="12" a="1"/>
  <c r="D442" i="12" s="1"/>
  <c r="D441" i="12" a="1"/>
  <c r="D441" i="12" s="1"/>
  <c r="D440" i="12"/>
  <c r="D440" i="12" a="1"/>
  <c r="D439" i="12" a="1"/>
  <c r="D439" i="12" s="1"/>
  <c r="D438" i="12"/>
  <c r="D438" i="12" a="1"/>
  <c r="D437" i="12" a="1"/>
  <c r="D437" i="12" s="1"/>
  <c r="D436" i="12" a="1"/>
  <c r="D436" i="12" s="1"/>
  <c r="D435" i="12" a="1"/>
  <c r="D435" i="12" s="1"/>
  <c r="D434" i="12" a="1"/>
  <c r="D434" i="12" s="1"/>
  <c r="D433" i="12" a="1"/>
  <c r="D433" i="12" s="1"/>
  <c r="D432" i="12"/>
  <c r="D432" i="12" a="1"/>
  <c r="D431" i="12" a="1"/>
  <c r="D431" i="12" s="1"/>
  <c r="D430" i="12" a="1"/>
  <c r="D430" i="12" s="1"/>
  <c r="D429" i="12" a="1"/>
  <c r="D429" i="12" s="1"/>
  <c r="D428" i="12" a="1"/>
  <c r="D428" i="12" s="1"/>
  <c r="D427" i="12" a="1"/>
  <c r="D427" i="12" s="1"/>
  <c r="D426" i="12" a="1"/>
  <c r="D426" i="12" s="1"/>
  <c r="D425" i="12" a="1"/>
  <c r="D425" i="12" s="1"/>
  <c r="D424" i="12"/>
  <c r="D424" i="12" a="1"/>
  <c r="D423" i="12" a="1"/>
  <c r="D423" i="12" s="1"/>
  <c r="D422" i="12" a="1"/>
  <c r="D422" i="12" s="1"/>
  <c r="D421" i="12" a="1"/>
  <c r="D421" i="12" s="1"/>
  <c r="D420" i="12" a="1"/>
  <c r="D420" i="12" s="1"/>
  <c r="D419" i="12" a="1"/>
  <c r="D419" i="12" s="1"/>
  <c r="D418" i="12" a="1"/>
  <c r="D418" i="12" s="1"/>
  <c r="D417" i="12" a="1"/>
  <c r="D417" i="12" s="1"/>
  <c r="D416" i="12" a="1"/>
  <c r="D416" i="12" s="1"/>
  <c r="D415" i="12" a="1"/>
  <c r="D415" i="12" s="1"/>
  <c r="D414" i="12" a="1"/>
  <c r="D414" i="12" s="1"/>
  <c r="D413" i="12" a="1"/>
  <c r="D413" i="12" s="1"/>
  <c r="D412" i="12" a="1"/>
  <c r="D412" i="12" s="1"/>
  <c r="D411" i="12" a="1"/>
  <c r="D411" i="12" s="1"/>
  <c r="D410" i="12" a="1"/>
  <c r="D410" i="12" s="1"/>
  <c r="D409" i="12" a="1"/>
  <c r="D409" i="12" s="1"/>
  <c r="D408" i="12" a="1"/>
  <c r="D408" i="12" s="1"/>
  <c r="D407" i="12" a="1"/>
  <c r="D407" i="12" s="1"/>
  <c r="D406" i="12" a="1"/>
  <c r="D406" i="12" s="1"/>
  <c r="D405" i="12" a="1"/>
  <c r="D405" i="12" s="1"/>
  <c r="D404" i="12" a="1"/>
  <c r="D404" i="12" s="1"/>
  <c r="D403" i="12" a="1"/>
  <c r="D403" i="12" s="1"/>
  <c r="D402" i="12" a="1"/>
  <c r="D402" i="12" s="1"/>
  <c r="D401" i="12" a="1"/>
  <c r="D401" i="12" s="1"/>
  <c r="D400" i="12" a="1"/>
  <c r="D400" i="12" s="1"/>
  <c r="D399" i="12" a="1"/>
  <c r="D399" i="12" s="1"/>
  <c r="D398" i="12" a="1"/>
  <c r="D398" i="12" s="1"/>
  <c r="D397" i="12" a="1"/>
  <c r="D397" i="12" s="1"/>
  <c r="D396" i="12" a="1"/>
  <c r="D396" i="12" s="1"/>
  <c r="D395" i="12" a="1"/>
  <c r="D395" i="12" s="1"/>
  <c r="D394" i="12" a="1"/>
  <c r="D394" i="12" s="1"/>
  <c r="D393" i="12" a="1"/>
  <c r="D393" i="12" s="1"/>
  <c r="D392" i="12" a="1"/>
  <c r="D392" i="12" s="1"/>
  <c r="D391" i="12" a="1"/>
  <c r="D391" i="12" s="1"/>
  <c r="D390" i="12" a="1"/>
  <c r="D390" i="12" s="1"/>
  <c r="D389" i="12" a="1"/>
  <c r="D389" i="12" s="1"/>
  <c r="D388" i="12" a="1"/>
  <c r="D388" i="12" s="1"/>
  <c r="D387" i="12" a="1"/>
  <c r="D387" i="12" s="1"/>
  <c r="D386" i="12" a="1"/>
  <c r="D386" i="12" s="1"/>
  <c r="D385" i="12" a="1"/>
  <c r="D385" i="12" s="1"/>
  <c r="D384" i="12" a="1"/>
  <c r="D384" i="12" s="1"/>
  <c r="D383" i="12" a="1"/>
  <c r="D383" i="12" s="1"/>
  <c r="D382" i="12" a="1"/>
  <c r="D382" i="12" s="1"/>
  <c r="D381" i="12" a="1"/>
  <c r="D381" i="12" s="1"/>
  <c r="D380" i="12" a="1"/>
  <c r="D380" i="12" s="1"/>
  <c r="D379" i="12" a="1"/>
  <c r="D379" i="12" s="1"/>
  <c r="D378" i="12" a="1"/>
  <c r="D378" i="12" s="1"/>
  <c r="D377" i="12" a="1"/>
  <c r="D377" i="12" s="1"/>
  <c r="D376" i="12"/>
  <c r="D376" i="12" a="1"/>
  <c r="D375" i="12" a="1"/>
  <c r="D375" i="12" s="1"/>
  <c r="D374" i="12" a="1"/>
  <c r="D374" i="12" s="1"/>
  <c r="D373" i="12" a="1"/>
  <c r="D373" i="12" s="1"/>
  <c r="D372" i="12" a="1"/>
  <c r="D372" i="12" s="1"/>
  <c r="D371" i="12" a="1"/>
  <c r="D371" i="12" s="1"/>
  <c r="D370" i="12" a="1"/>
  <c r="D370" i="12" s="1"/>
  <c r="D369" i="12" a="1"/>
  <c r="D369" i="12" s="1"/>
  <c r="D368" i="12" a="1"/>
  <c r="D368" i="12" s="1"/>
  <c r="D367" i="12" a="1"/>
  <c r="D367" i="12" s="1"/>
  <c r="D366" i="12" a="1"/>
  <c r="D366" i="12" s="1"/>
  <c r="D365" i="12" a="1"/>
  <c r="D365" i="12" s="1"/>
  <c r="D364" i="12" a="1"/>
  <c r="D364" i="12" s="1"/>
  <c r="D363" i="12" a="1"/>
  <c r="D363" i="12" s="1"/>
  <c r="D362" i="12" a="1"/>
  <c r="D362" i="12" s="1"/>
  <c r="D361" i="12" a="1"/>
  <c r="D361" i="12" s="1"/>
  <c r="D360" i="12"/>
  <c r="D360" i="12" a="1"/>
  <c r="D359" i="12" a="1"/>
  <c r="D359" i="12" s="1"/>
  <c r="D358" i="12" a="1"/>
  <c r="D358" i="12" s="1"/>
  <c r="D357" i="12" a="1"/>
  <c r="D357" i="12" s="1"/>
  <c r="D356" i="12" a="1"/>
  <c r="D356" i="12" s="1"/>
  <c r="D355" i="12" a="1"/>
  <c r="D355" i="12" s="1"/>
  <c r="D354" i="12" a="1"/>
  <c r="D354" i="12" s="1"/>
  <c r="D353" i="12" a="1"/>
  <c r="D353" i="12" s="1"/>
  <c r="D352" i="12" a="1"/>
  <c r="D352" i="12" s="1"/>
  <c r="D351" i="12" a="1"/>
  <c r="D351" i="12" s="1"/>
  <c r="D350" i="12" a="1"/>
  <c r="D350" i="12" s="1"/>
  <c r="D349" i="12" a="1"/>
  <c r="D349" i="12" s="1"/>
  <c r="D348" i="12" a="1"/>
  <c r="D348" i="12" s="1"/>
  <c r="D347" i="12" a="1"/>
  <c r="D347" i="12" s="1"/>
  <c r="D346" i="12" a="1"/>
  <c r="D346" i="12" s="1"/>
  <c r="D345" i="12" a="1"/>
  <c r="D345" i="12" s="1"/>
  <c r="D344" i="12" a="1"/>
  <c r="D344" i="12" s="1"/>
  <c r="D343" i="12" a="1"/>
  <c r="D343" i="12" s="1"/>
  <c r="D342" i="12" a="1"/>
  <c r="D342" i="12" s="1"/>
  <c r="D341" i="12" a="1"/>
  <c r="D341" i="12" s="1"/>
  <c r="D340" i="12" a="1"/>
  <c r="D340" i="12" s="1"/>
  <c r="D339" i="12" a="1"/>
  <c r="D339" i="12" s="1"/>
  <c r="D338" i="12" a="1"/>
  <c r="D338" i="12" s="1"/>
  <c r="D337" i="12" a="1"/>
  <c r="D337" i="12" s="1"/>
  <c r="D336" i="12" a="1"/>
  <c r="D336" i="12" s="1"/>
  <c r="D335" i="12" a="1"/>
  <c r="D335" i="12" s="1"/>
  <c r="D334" i="12" a="1"/>
  <c r="D334" i="12" s="1"/>
  <c r="D333" i="12" a="1"/>
  <c r="D333" i="12" s="1"/>
  <c r="D332" i="12" a="1"/>
  <c r="D332" i="12" s="1"/>
  <c r="D331" i="12" a="1"/>
  <c r="D331" i="12" s="1"/>
  <c r="D330" i="12" a="1"/>
  <c r="D330" i="12" s="1"/>
  <c r="D329" i="12" a="1"/>
  <c r="D329" i="12" s="1"/>
  <c r="D328" i="12" a="1"/>
  <c r="D328" i="12" s="1"/>
  <c r="D327" i="12" a="1"/>
  <c r="D327" i="12" s="1"/>
  <c r="D326" i="12"/>
  <c r="D326" i="12" a="1"/>
  <c r="D325" i="12" a="1"/>
  <c r="D325" i="12" s="1"/>
  <c r="D324" i="12" a="1"/>
  <c r="D324" i="12" s="1"/>
  <c r="D323" i="12" a="1"/>
  <c r="D323" i="12" s="1"/>
  <c r="D322" i="12" a="1"/>
  <c r="D322" i="12" s="1"/>
  <c r="D321" i="12" a="1"/>
  <c r="D321" i="12" s="1"/>
  <c r="D320" i="12" a="1"/>
  <c r="D320" i="12" s="1"/>
  <c r="D319" i="12" a="1"/>
  <c r="D319" i="12" s="1"/>
  <c r="D318" i="12" a="1"/>
  <c r="D318" i="12" s="1"/>
  <c r="D317" i="12" a="1"/>
  <c r="D317" i="12" s="1"/>
  <c r="D316" i="12" a="1"/>
  <c r="D316" i="12" s="1"/>
  <c r="D315" i="12" a="1"/>
  <c r="D315" i="12" s="1"/>
  <c r="D314" i="12" a="1"/>
  <c r="D314" i="12" s="1"/>
  <c r="D313" i="12" a="1"/>
  <c r="D313" i="12" s="1"/>
  <c r="D312" i="12" a="1"/>
  <c r="D312" i="12" s="1"/>
  <c r="D311" i="12" a="1"/>
  <c r="D311" i="12" s="1"/>
  <c r="D310" i="12" a="1"/>
  <c r="D310" i="12" s="1"/>
  <c r="D309" i="12" a="1"/>
  <c r="D309" i="12" s="1"/>
  <c r="D308" i="12" a="1"/>
  <c r="D308" i="12" s="1"/>
  <c r="D307" i="12" a="1"/>
  <c r="D307" i="12" s="1"/>
  <c r="D306" i="12" a="1"/>
  <c r="D306" i="12" s="1"/>
  <c r="D305" i="12" a="1"/>
  <c r="D305" i="12" s="1"/>
  <c r="D304" i="12" a="1"/>
  <c r="D304" i="12" s="1"/>
  <c r="D303" i="12" a="1"/>
  <c r="D303" i="12" s="1"/>
  <c r="D302" i="12" a="1"/>
  <c r="D302" i="12" s="1"/>
  <c r="D301" i="12" a="1"/>
  <c r="D301" i="12" s="1"/>
  <c r="D300" i="12" a="1"/>
  <c r="D300" i="12" s="1"/>
  <c r="D299" i="12" a="1"/>
  <c r="D299" i="12" s="1"/>
  <c r="D298" i="12" a="1"/>
  <c r="D298" i="12" s="1"/>
  <c r="D297" i="12" a="1"/>
  <c r="D297" i="12" s="1"/>
  <c r="D296" i="12" a="1"/>
  <c r="D296" i="12" s="1"/>
  <c r="D295" i="12" a="1"/>
  <c r="D295" i="12" s="1"/>
  <c r="D294" i="12" a="1"/>
  <c r="D294" i="12" s="1"/>
  <c r="D293" i="12" a="1"/>
  <c r="D293" i="12" s="1"/>
  <c r="D292" i="12" a="1"/>
  <c r="D292" i="12" s="1"/>
  <c r="D291" i="12" a="1"/>
  <c r="D291" i="12" s="1"/>
  <c r="D290" i="12" a="1"/>
  <c r="D290" i="12" s="1"/>
  <c r="D289" i="12" a="1"/>
  <c r="D289" i="12" s="1"/>
  <c r="D288" i="12" a="1"/>
  <c r="D288" i="12" s="1"/>
  <c r="D287" i="12" a="1"/>
  <c r="D287" i="12" s="1"/>
  <c r="D286" i="12" a="1"/>
  <c r="D286" i="12" s="1"/>
  <c r="D285" i="12" a="1"/>
  <c r="D285" i="12" s="1"/>
  <c r="D284" i="12" a="1"/>
  <c r="D284" i="12" s="1"/>
  <c r="D283" i="12" a="1"/>
  <c r="D283" i="12" s="1"/>
  <c r="D282" i="12" a="1"/>
  <c r="D282" i="12" s="1"/>
  <c r="D281" i="12" a="1"/>
  <c r="D281" i="12" s="1"/>
  <c r="D280" i="12" a="1"/>
  <c r="D280" i="12" s="1"/>
  <c r="D279" i="12" a="1"/>
  <c r="D279" i="12" s="1"/>
  <c r="D278" i="12" a="1"/>
  <c r="D278" i="12" s="1"/>
  <c r="D277" i="12" a="1"/>
  <c r="D277" i="12" s="1"/>
  <c r="D276" i="12" a="1"/>
  <c r="D276" i="12" s="1"/>
  <c r="D275" i="12" a="1"/>
  <c r="D275" i="12" s="1"/>
  <c r="D274" i="12" a="1"/>
  <c r="D274" i="12" s="1"/>
  <c r="D273" i="12" a="1"/>
  <c r="D273" i="12" s="1"/>
  <c r="D272" i="12" a="1"/>
  <c r="D272" i="12" s="1"/>
  <c r="D271" i="12" a="1"/>
  <c r="D271" i="12" s="1"/>
  <c r="D270" i="12" a="1"/>
  <c r="D270" i="12" s="1"/>
  <c r="D269" i="12" a="1"/>
  <c r="D269" i="12" s="1"/>
  <c r="D268" i="12" a="1"/>
  <c r="D268" i="12" s="1"/>
  <c r="D267" i="12" a="1"/>
  <c r="D267" i="12" s="1"/>
  <c r="D266" i="12" a="1"/>
  <c r="D266" i="12" s="1"/>
  <c r="D265" i="12" a="1"/>
  <c r="D265" i="12" s="1"/>
  <c r="D264" i="12" a="1"/>
  <c r="D264" i="12" s="1"/>
  <c r="D263" i="12" a="1"/>
  <c r="D263" i="12" s="1"/>
  <c r="D262" i="12" a="1"/>
  <c r="D262" i="12" s="1"/>
  <c r="D261" i="12" a="1"/>
  <c r="D261" i="12" s="1"/>
  <c r="D260" i="12" a="1"/>
  <c r="D260" i="12" s="1"/>
  <c r="D259" i="12" a="1"/>
  <c r="D259" i="12" s="1"/>
  <c r="D258" i="12" a="1"/>
  <c r="D258" i="12" s="1"/>
  <c r="D257" i="12" a="1"/>
  <c r="D257" i="12" s="1"/>
  <c r="D256" i="12" a="1"/>
  <c r="D256" i="12" s="1"/>
  <c r="D255" i="12" a="1"/>
  <c r="D255" i="12" s="1"/>
  <c r="D254" i="12" a="1"/>
  <c r="D254" i="12" s="1"/>
  <c r="D253" i="12" a="1"/>
  <c r="D253" i="12" s="1"/>
  <c r="D252" i="12" a="1"/>
  <c r="D252" i="12" s="1"/>
  <c r="D251" i="12" a="1"/>
  <c r="D251" i="12" s="1"/>
  <c r="D250" i="12" a="1"/>
  <c r="D250" i="12" s="1"/>
  <c r="D249" i="12" a="1"/>
  <c r="D249" i="12" s="1"/>
  <c r="D248" i="12" a="1"/>
  <c r="D248" i="12" s="1"/>
  <c r="D247" i="12" a="1"/>
  <c r="D247" i="12" s="1"/>
  <c r="D246" i="12" a="1"/>
  <c r="D246" i="12" s="1"/>
  <c r="D245" i="12" a="1"/>
  <c r="D245" i="12" s="1"/>
  <c r="D244" i="12" a="1"/>
  <c r="D244" i="12" s="1"/>
  <c r="D243" i="12" a="1"/>
  <c r="D243" i="12" s="1"/>
  <c r="D242" i="12" a="1"/>
  <c r="D242" i="12" s="1"/>
  <c r="D241" i="12" a="1"/>
  <c r="D241" i="12" s="1"/>
  <c r="D240" i="12" a="1"/>
  <c r="D240" i="12" s="1"/>
  <c r="D239" i="12" a="1"/>
  <c r="D239" i="12" s="1"/>
  <c r="D238" i="12" a="1"/>
  <c r="D238" i="12" s="1"/>
  <c r="D237" i="12" a="1"/>
  <c r="D237" i="12" s="1"/>
  <c r="D236" i="12" a="1"/>
  <c r="D236" i="12" s="1"/>
  <c r="D235" i="12" a="1"/>
  <c r="D235" i="12" s="1"/>
  <c r="D234" i="12" a="1"/>
  <c r="D234" i="12" s="1"/>
  <c r="D233" i="12" a="1"/>
  <c r="D233" i="12" s="1"/>
  <c r="D232" i="12" a="1"/>
  <c r="D232" i="12" s="1"/>
  <c r="D231" i="12" a="1"/>
  <c r="D231" i="12" s="1"/>
  <c r="D230" i="12" a="1"/>
  <c r="D230" i="12" s="1"/>
  <c r="D229" i="12" a="1"/>
  <c r="D229" i="12" s="1"/>
  <c r="D228" i="12" a="1"/>
  <c r="D228" i="12" s="1"/>
  <c r="D227" i="12" a="1"/>
  <c r="D227" i="12" s="1"/>
  <c r="D226" i="12" a="1"/>
  <c r="D226" i="12" s="1"/>
  <c r="D225" i="12" a="1"/>
  <c r="D225" i="12" s="1"/>
  <c r="D224" i="12" a="1"/>
  <c r="D224" i="12" s="1"/>
  <c r="D223" i="12" a="1"/>
  <c r="D223" i="12" s="1"/>
  <c r="D222" i="12" a="1"/>
  <c r="D222" i="12" s="1"/>
  <c r="D221" i="12" a="1"/>
  <c r="D221" i="12" s="1"/>
  <c r="D220" i="12" a="1"/>
  <c r="D220" i="12" s="1"/>
  <c r="D219" i="12" a="1"/>
  <c r="D219" i="12" s="1"/>
  <c r="D218" i="12" a="1"/>
  <c r="D218" i="12" s="1"/>
  <c r="D217" i="12" a="1"/>
  <c r="D217" i="12" s="1"/>
  <c r="D216" i="12" a="1"/>
  <c r="D216" i="12" s="1"/>
  <c r="D215" i="12" a="1"/>
  <c r="D215" i="12" s="1"/>
  <c r="D214" i="12" a="1"/>
  <c r="D214" i="12" s="1"/>
  <c r="D213" i="12" a="1"/>
  <c r="D213" i="12" s="1"/>
  <c r="D212" i="12" a="1"/>
  <c r="D212" i="12" s="1"/>
  <c r="D211" i="12" a="1"/>
  <c r="D211" i="12" s="1"/>
  <c r="D210" i="12" a="1"/>
  <c r="D210" i="12" s="1"/>
  <c r="D209" i="12" a="1"/>
  <c r="D209" i="12" s="1"/>
  <c r="D208" i="12" a="1"/>
  <c r="D208" i="12" s="1"/>
  <c r="D207" i="12" a="1"/>
  <c r="D207" i="12" s="1"/>
  <c r="D206" i="12" a="1"/>
  <c r="D206" i="12" s="1"/>
  <c r="D205" i="12" a="1"/>
  <c r="D205" i="12" s="1"/>
  <c r="D204" i="12" a="1"/>
  <c r="D204" i="12" s="1"/>
  <c r="D203" i="12" a="1"/>
  <c r="D203" i="12" s="1"/>
  <c r="D202" i="12" a="1"/>
  <c r="D202" i="12" s="1"/>
  <c r="D201" i="12" a="1"/>
  <c r="D201" i="12" s="1"/>
  <c r="D200" i="12" a="1"/>
  <c r="D200" i="12" s="1"/>
  <c r="D199" i="12" a="1"/>
  <c r="D199" i="12" s="1"/>
  <c r="D198" i="12" a="1"/>
  <c r="D198" i="12" s="1"/>
  <c r="D197" i="12" a="1"/>
  <c r="D197" i="12" s="1"/>
  <c r="D196" i="12" a="1"/>
  <c r="D196" i="12" s="1"/>
  <c r="D195" i="12" a="1"/>
  <c r="D195" i="12" s="1"/>
  <c r="D194" i="12" a="1"/>
  <c r="D194" i="12" s="1"/>
  <c r="D193" i="12" a="1"/>
  <c r="D193" i="12" s="1"/>
  <c r="D192" i="12" a="1"/>
  <c r="D192" i="12" s="1"/>
  <c r="D191" i="12" a="1"/>
  <c r="D191" i="12" s="1"/>
  <c r="D190" i="12" a="1"/>
  <c r="D190" i="12" s="1"/>
  <c r="D189" i="12" a="1"/>
  <c r="D189" i="12" s="1"/>
  <c r="D188" i="12" a="1"/>
  <c r="D188" i="12" s="1"/>
  <c r="D187" i="12" a="1"/>
  <c r="D187" i="12" s="1"/>
  <c r="D186" i="12" a="1"/>
  <c r="D186" i="12" s="1"/>
  <c r="D185" i="12" a="1"/>
  <c r="D185" i="12" s="1"/>
  <c r="D184" i="12" a="1"/>
  <c r="D184" i="12" s="1"/>
  <c r="D183" i="12" a="1"/>
  <c r="D183" i="12" s="1"/>
  <c r="D182" i="12" a="1"/>
  <c r="D182" i="12" s="1"/>
  <c r="D181" i="12" a="1"/>
  <c r="D181" i="12" s="1"/>
  <c r="D180" i="12" a="1"/>
  <c r="D180" i="12" s="1"/>
  <c r="D179" i="12" a="1"/>
  <c r="D179" i="12" s="1"/>
  <c r="D178" i="12" a="1"/>
  <c r="D178" i="12" s="1"/>
  <c r="D177" i="12" a="1"/>
  <c r="D177" i="12" s="1"/>
  <c r="D176" i="12" a="1"/>
  <c r="D176" i="12" s="1"/>
  <c r="D175" i="12" a="1"/>
  <c r="D175" i="12" s="1"/>
  <c r="D174" i="12" a="1"/>
  <c r="D174" i="12" s="1"/>
  <c r="D173" i="12" a="1"/>
  <c r="D173" i="12" s="1"/>
  <c r="D172" i="12" a="1"/>
  <c r="D172" i="12" s="1"/>
  <c r="D171" i="12" a="1"/>
  <c r="D171" i="12" s="1"/>
  <c r="D170" i="12" a="1"/>
  <c r="D170" i="12" s="1"/>
  <c r="D169" i="12" a="1"/>
  <c r="D169" i="12" s="1"/>
  <c r="D168" i="12" a="1"/>
  <c r="D168" i="12" s="1"/>
  <c r="D167" i="12" a="1"/>
  <c r="D167" i="12" s="1"/>
  <c r="D166" i="12" a="1"/>
  <c r="D166" i="12" s="1"/>
  <c r="D165" i="12" a="1"/>
  <c r="D165" i="12" s="1"/>
  <c r="D164" i="12" a="1"/>
  <c r="D164" i="12" s="1"/>
  <c r="D163" i="12" a="1"/>
  <c r="D163" i="12" s="1"/>
  <c r="D162" i="12" a="1"/>
  <c r="D162" i="12" s="1"/>
  <c r="D161" i="12" a="1"/>
  <c r="D161" i="12" s="1"/>
  <c r="D160" i="12" a="1"/>
  <c r="D160" i="12" s="1"/>
  <c r="D159" i="12" a="1"/>
  <c r="D159" i="12" s="1"/>
  <c r="D158" i="12" a="1"/>
  <c r="D158" i="12" s="1"/>
  <c r="D157" i="12" a="1"/>
  <c r="D157" i="12" s="1"/>
  <c r="D156" i="12" a="1"/>
  <c r="D156" i="12" s="1"/>
  <c r="D155" i="12" a="1"/>
  <c r="D155" i="12" s="1"/>
  <c r="D154" i="12" a="1"/>
  <c r="D154" i="12" s="1"/>
  <c r="D153" i="12" a="1"/>
  <c r="D153" i="12" s="1"/>
  <c r="D152" i="12" a="1"/>
  <c r="D152" i="12" s="1"/>
  <c r="D151" i="12" a="1"/>
  <c r="D151" i="12" s="1"/>
  <c r="D150" i="12" a="1"/>
  <c r="D150" i="12" s="1"/>
  <c r="D149" i="12" a="1"/>
  <c r="D149" i="12" s="1"/>
  <c r="D148" i="12" a="1"/>
  <c r="D148" i="12" s="1"/>
  <c r="D147" i="12" a="1"/>
  <c r="D147" i="12" s="1"/>
  <c r="D146" i="12" a="1"/>
  <c r="D146" i="12" s="1"/>
  <c r="D145" i="12" a="1"/>
  <c r="D145" i="12" s="1"/>
  <c r="D144" i="12" a="1"/>
  <c r="D144" i="12" s="1"/>
  <c r="D143" i="12" a="1"/>
  <c r="D143" i="12" s="1"/>
  <c r="D142" i="12" a="1"/>
  <c r="D142" i="12" s="1"/>
  <c r="D141" i="12" a="1"/>
  <c r="D141" i="12" s="1"/>
  <c r="D140" i="12" a="1"/>
  <c r="D140" i="12" s="1"/>
  <c r="D139" i="12" a="1"/>
  <c r="D139" i="12" s="1"/>
  <c r="D138" i="12" a="1"/>
  <c r="D138" i="12" s="1"/>
  <c r="D137" i="12" a="1"/>
  <c r="D137" i="12" s="1"/>
  <c r="D136" i="12" a="1"/>
  <c r="D136" i="12" s="1"/>
  <c r="D135" i="12" a="1"/>
  <c r="D135" i="12" s="1"/>
  <c r="D134" i="12" a="1"/>
  <c r="D134" i="12" s="1"/>
  <c r="D133" i="12" a="1"/>
  <c r="D133" i="12" s="1"/>
  <c r="D132" i="12" a="1"/>
  <c r="D132" i="12" s="1"/>
  <c r="D131" i="12" a="1"/>
  <c r="D131" i="12" s="1"/>
  <c r="D130" i="12" a="1"/>
  <c r="D130" i="12" s="1"/>
  <c r="D129" i="12" a="1"/>
  <c r="D129" i="12" s="1"/>
  <c r="D128" i="12" a="1"/>
  <c r="D128" i="12" s="1"/>
  <c r="D127" i="12" a="1"/>
  <c r="D127" i="12" s="1"/>
  <c r="D126" i="12" a="1"/>
  <c r="D126" i="12" s="1"/>
  <c r="D125" i="12" a="1"/>
  <c r="D125" i="12" s="1"/>
  <c r="D124" i="12" a="1"/>
  <c r="D124" i="12" s="1"/>
  <c r="D123" i="12" a="1"/>
  <c r="D123" i="12" s="1"/>
  <c r="D122" i="12" a="1"/>
  <c r="D122" i="12" s="1"/>
  <c r="D121" i="12" a="1"/>
  <c r="D121" i="12" s="1"/>
  <c r="D120" i="12" a="1"/>
  <c r="D120" i="12" s="1"/>
  <c r="D119" i="12" a="1"/>
  <c r="D119" i="12" s="1"/>
  <c r="D118" i="12" a="1"/>
  <c r="D118" i="12" s="1"/>
  <c r="D117" i="12" a="1"/>
  <c r="D117" i="12" s="1"/>
  <c r="D116" i="12" a="1"/>
  <c r="D116" i="12" s="1"/>
  <c r="D115" i="12" a="1"/>
  <c r="D115" i="12" s="1"/>
  <c r="D114" i="12" a="1"/>
  <c r="D114" i="12" s="1"/>
  <c r="D113" i="12" a="1"/>
  <c r="D113" i="12" s="1"/>
  <c r="D112" i="12" a="1"/>
  <c r="D112" i="12" s="1"/>
  <c r="D111" i="12" a="1"/>
  <c r="D111" i="12" s="1"/>
  <c r="D110" i="12" a="1"/>
  <c r="D110" i="12" s="1"/>
  <c r="D109" i="12" a="1"/>
  <c r="D109" i="12" s="1"/>
  <c r="D108" i="12" a="1"/>
  <c r="D108" i="12" s="1"/>
  <c r="D107" i="12" a="1"/>
  <c r="D107" i="12" s="1"/>
  <c r="D106" i="12" a="1"/>
  <c r="D106" i="12" s="1"/>
  <c r="D105" i="12" a="1"/>
  <c r="D105" i="12" s="1"/>
  <c r="D104" i="12" a="1"/>
  <c r="D104" i="12" s="1"/>
  <c r="D103" i="12" a="1"/>
  <c r="D103" i="12" s="1"/>
  <c r="D102" i="12" a="1"/>
  <c r="D102" i="12" s="1"/>
  <c r="D101" i="12" a="1"/>
  <c r="D101" i="12" s="1"/>
  <c r="D100" i="12" a="1"/>
  <c r="D100" i="12" s="1"/>
  <c r="D99" i="12" a="1"/>
  <c r="D99" i="12" s="1"/>
  <c r="D98" i="12" a="1"/>
  <c r="D98" i="12" s="1"/>
  <c r="D97" i="12" a="1"/>
  <c r="D97" i="12" s="1"/>
  <c r="D96" i="12" a="1"/>
  <c r="D96" i="12" s="1"/>
  <c r="D95" i="12" a="1"/>
  <c r="D95" i="12" s="1"/>
  <c r="D94" i="12" a="1"/>
  <c r="D94" i="12" s="1"/>
  <c r="D93" i="12" a="1"/>
  <c r="D93" i="12" s="1"/>
  <c r="D92" i="12" a="1"/>
  <c r="D92" i="12" s="1"/>
  <c r="D91" i="12" a="1"/>
  <c r="D91" i="12" s="1"/>
  <c r="D90" i="12" a="1"/>
  <c r="D90" i="12" s="1"/>
  <c r="D89" i="12" a="1"/>
  <c r="D89" i="12" s="1"/>
  <c r="D88" i="12" a="1"/>
  <c r="D88" i="12" s="1"/>
  <c r="D87" i="12" a="1"/>
  <c r="D87" i="12" s="1"/>
  <c r="D86" i="12" a="1"/>
  <c r="D86" i="12" s="1"/>
  <c r="D85" i="12" a="1"/>
  <c r="D85" i="12" s="1"/>
  <c r="D84" i="12" a="1"/>
  <c r="D84" i="12" s="1"/>
  <c r="D83" i="12" a="1"/>
  <c r="D83" i="12" s="1"/>
  <c r="D82" i="12" a="1"/>
  <c r="D82" i="12" s="1"/>
  <c r="D81" i="12" a="1"/>
  <c r="D81" i="12" s="1"/>
  <c r="D80" i="12" a="1"/>
  <c r="D80" i="12" s="1"/>
  <c r="D79" i="12" a="1"/>
  <c r="D79" i="12" s="1"/>
  <c r="D78" i="12" a="1"/>
  <c r="D78" i="12" s="1"/>
  <c r="D77" i="12" a="1"/>
  <c r="D77" i="12" s="1"/>
  <c r="D76" i="12" a="1"/>
  <c r="D76" i="12" s="1"/>
  <c r="D75" i="12" a="1"/>
  <c r="D75" i="12" s="1"/>
  <c r="D74" i="12" a="1"/>
  <c r="D74" i="12" s="1"/>
  <c r="D73" i="12" a="1"/>
  <c r="D73" i="12" s="1"/>
  <c r="D72" i="12" a="1"/>
  <c r="D72" i="12" s="1"/>
  <c r="D71" i="12" a="1"/>
  <c r="D71" i="12" s="1"/>
  <c r="D70" i="12" a="1"/>
  <c r="D70" i="12" s="1"/>
  <c r="D69" i="12" a="1"/>
  <c r="D69" i="12" s="1"/>
  <c r="D68" i="12" a="1"/>
  <c r="D68" i="12" s="1"/>
  <c r="D67" i="12" a="1"/>
  <c r="D67" i="12" s="1"/>
  <c r="D66" i="12" a="1"/>
  <c r="D66" i="12" s="1"/>
  <c r="D65" i="12" a="1"/>
  <c r="D65" i="12" s="1"/>
  <c r="D64" i="12" a="1"/>
  <c r="D64" i="12" s="1"/>
  <c r="D63" i="12" a="1"/>
  <c r="D63" i="12" s="1"/>
  <c r="D62" i="12" a="1"/>
  <c r="D62" i="12" s="1"/>
  <c r="D61" i="12" a="1"/>
  <c r="D61" i="12" s="1"/>
  <c r="D60" i="12" a="1"/>
  <c r="D60" i="12" s="1"/>
  <c r="D59" i="12" a="1"/>
  <c r="D59" i="12" s="1"/>
  <c r="D58" i="12" a="1"/>
  <c r="D58" i="12" s="1"/>
  <c r="D57" i="12" a="1"/>
  <c r="D57" i="12" s="1"/>
  <c r="D56" i="12" a="1"/>
  <c r="D56" i="12" s="1"/>
  <c r="D55" i="12" a="1"/>
  <c r="D55" i="12" s="1"/>
  <c r="D54" i="12" a="1"/>
  <c r="D54" i="12" s="1"/>
  <c r="D53" i="12" a="1"/>
  <c r="D53" i="12" s="1"/>
  <c r="D52" i="12" a="1"/>
  <c r="D52" i="12" s="1"/>
  <c r="D51" i="12" a="1"/>
  <c r="D51" i="12" s="1"/>
  <c r="D50" i="12" a="1"/>
  <c r="D50" i="12" s="1"/>
  <c r="D49" i="12" a="1"/>
  <c r="D49" i="12" s="1"/>
  <c r="D48" i="12" a="1"/>
  <c r="D48" i="12" s="1"/>
  <c r="D47" i="12" a="1"/>
  <c r="D47" i="12" s="1"/>
  <c r="D46" i="12" a="1"/>
  <c r="D46" i="12" s="1"/>
  <c r="D45" i="12" a="1"/>
  <c r="D45" i="12" s="1"/>
  <c r="D44" i="12" a="1"/>
  <c r="D44" i="12" s="1"/>
  <c r="D43" i="12" a="1"/>
  <c r="D43" i="12" s="1"/>
  <c r="D42" i="12" a="1"/>
  <c r="D42" i="12" s="1"/>
  <c r="D41" i="12"/>
  <c r="D41" i="12" a="1"/>
  <c r="D40" i="12" a="1"/>
  <c r="D40" i="12" s="1"/>
  <c r="D39" i="12" a="1"/>
  <c r="D39" i="12" s="1"/>
  <c r="D38" i="12" a="1"/>
  <c r="D38" i="12" s="1"/>
  <c r="D37" i="12" a="1"/>
  <c r="D37" i="12" s="1"/>
  <c r="D36" i="12" a="1"/>
  <c r="D36" i="12" s="1"/>
  <c r="D35" i="12" a="1"/>
  <c r="D35" i="12" s="1"/>
  <c r="D34" i="12" a="1"/>
  <c r="D34" i="12" s="1"/>
  <c r="D33" i="12" a="1"/>
  <c r="D33" i="12" s="1"/>
  <c r="D32" i="12" a="1"/>
  <c r="D32" i="12" s="1"/>
  <c r="D31" i="12" a="1"/>
  <c r="D31" i="12" s="1"/>
  <c r="D30" i="12" a="1"/>
  <c r="D30" i="12" s="1"/>
  <c r="D29" i="12" a="1"/>
  <c r="D29" i="12" s="1"/>
  <c r="D28" i="12" a="1"/>
  <c r="D28" i="12" s="1"/>
  <c r="D27" i="12" a="1"/>
  <c r="D27" i="12" s="1"/>
  <c r="D26" i="12" a="1"/>
  <c r="D26" i="12" s="1"/>
  <c r="D25" i="12" a="1"/>
  <c r="D25" i="12" s="1"/>
  <c r="D24" i="12" a="1"/>
  <c r="D24" i="12" s="1"/>
  <c r="D23" i="12" a="1"/>
  <c r="D23" i="12" s="1"/>
  <c r="D22" i="12" a="1"/>
  <c r="D22" i="12" s="1"/>
  <c r="D21" i="12" a="1"/>
  <c r="D21" i="12" s="1"/>
  <c r="D20" i="12" a="1"/>
  <c r="D20" i="12" s="1"/>
  <c r="D19" i="12" a="1"/>
  <c r="D19" i="12" s="1"/>
  <c r="D18" i="12" a="1"/>
  <c r="D18" i="12" s="1"/>
  <c r="D17" i="12" a="1"/>
  <c r="D17" i="12" s="1"/>
  <c r="D16" i="12" a="1"/>
  <c r="D16" i="12" s="1"/>
  <c r="D15" i="12" a="1"/>
  <c r="D15" i="12" s="1"/>
  <c r="D14" i="12" a="1"/>
  <c r="D14" i="12" s="1"/>
  <c r="D13" i="12" a="1"/>
  <c r="D13" i="12" s="1"/>
  <c r="D12" i="12" a="1"/>
  <c r="D12" i="12" s="1"/>
  <c r="D11" i="12" a="1"/>
  <c r="D11" i="12" s="1"/>
  <c r="D10" i="12" a="1"/>
  <c r="D10" i="12" s="1"/>
  <c r="D9" i="12" a="1"/>
  <c r="D9" i="12" s="1"/>
  <c r="D8" i="12" a="1"/>
  <c r="D8" i="12" s="1"/>
  <c r="D7" i="12" a="1"/>
  <c r="D7" i="12" s="1"/>
  <c r="D6" i="12" a="1"/>
  <c r="D6" i="12" s="1"/>
  <c r="D5" i="12" a="1"/>
  <c r="D5" i="12" s="1"/>
  <c r="D4" i="12" a="1"/>
  <c r="D4" i="12" s="1"/>
  <c r="D3" i="12" a="1"/>
  <c r="D3" i="12" s="1"/>
  <c r="D2" i="12" a="1"/>
  <c r="D2" i="12" s="1"/>
  <c r="G3" i="4" a="1"/>
  <c r="G3" i="4"/>
  <c r="G4" i="4" a="1"/>
  <c r="G4" i="4"/>
  <c r="G5" i="4" a="1"/>
  <c r="G5" i="4"/>
  <c r="G6" i="4" a="1"/>
  <c r="G6" i="4"/>
  <c r="G7" i="4" a="1"/>
  <c r="G7" i="4"/>
  <c r="G8" i="4" a="1"/>
  <c r="G8" i="4"/>
  <c r="G9" i="4" a="1"/>
  <c r="G9" i="4"/>
  <c r="G10" i="4" a="1"/>
  <c r="G10" i="4"/>
  <c r="G11" i="4" a="1"/>
  <c r="G11" i="4"/>
  <c r="G12" i="4" a="1"/>
  <c r="G12" i="4"/>
  <c r="G13" i="4" a="1"/>
  <c r="G13" i="4"/>
  <c r="G14" i="4" a="1"/>
  <c r="G14" i="4"/>
  <c r="G15" i="4" a="1"/>
  <c r="G15" i="4"/>
  <c r="G16" i="4" a="1"/>
  <c r="G16" i="4"/>
  <c r="G17" i="4" a="1"/>
  <c r="G17" i="4"/>
  <c r="G18" i="4" a="1"/>
  <c r="G18" i="4"/>
  <c r="G19" i="4" a="1"/>
  <c r="G19" i="4"/>
  <c r="G20" i="4" a="1"/>
  <c r="G20" i="4"/>
  <c r="G21" i="4" a="1"/>
  <c r="G21" i="4"/>
  <c r="G22" i="4" a="1"/>
  <c r="G22" i="4"/>
  <c r="G23" i="4" a="1"/>
  <c r="G23" i="4"/>
  <c r="G24" i="4" a="1"/>
  <c r="G24" i="4"/>
  <c r="G25" i="4" a="1"/>
  <c r="G25" i="4"/>
  <c r="G26" i="4" a="1"/>
  <c r="G26" i="4"/>
  <c r="G27" i="4" a="1"/>
  <c r="G27" i="4"/>
  <c r="G28" i="4" a="1"/>
  <c r="G28" i="4"/>
  <c r="G29" i="4" a="1"/>
  <c r="G29" i="4"/>
  <c r="G30" i="4" a="1"/>
  <c r="G30" i="4"/>
  <c r="G31" i="4" a="1"/>
  <c r="G31" i="4"/>
  <c r="G32" i="4" a="1"/>
  <c r="G32" i="4"/>
  <c r="G33" i="4" a="1"/>
  <c r="G33" i="4"/>
  <c r="G34" i="4" a="1"/>
  <c r="G34" i="4"/>
  <c r="G35" i="4" a="1"/>
  <c r="G35" i="4"/>
  <c r="G36" i="4" a="1"/>
  <c r="G36" i="4"/>
  <c r="G37" i="4" a="1"/>
  <c r="G37" i="4"/>
  <c r="G38" i="4" a="1"/>
  <c r="G38" i="4"/>
  <c r="G39" i="4" a="1"/>
  <c r="G39" i="4"/>
  <c r="G40" i="4" a="1"/>
  <c r="G40" i="4"/>
  <c r="G41" i="4" a="1"/>
  <c r="G41" i="4"/>
  <c r="G42" i="4" a="1"/>
  <c r="G42" i="4"/>
  <c r="G43" i="4" a="1"/>
  <c r="G43" i="4"/>
  <c r="G44" i="4" a="1"/>
  <c r="G44" i="4"/>
  <c r="G45" i="4" a="1"/>
  <c r="G45" i="4"/>
  <c r="G46" i="4" a="1"/>
  <c r="G46" i="4"/>
  <c r="G47" i="4" a="1"/>
  <c r="G47" i="4"/>
  <c r="G48" i="4" a="1"/>
  <c r="G48" i="4"/>
  <c r="G49" i="4" a="1"/>
  <c r="G49" i="4"/>
  <c r="G50" i="4" a="1"/>
  <c r="G50" i="4"/>
  <c r="G51" i="4" a="1"/>
  <c r="G51" i="4"/>
  <c r="G52" i="4" a="1"/>
  <c r="G52" i="4"/>
  <c r="G53" i="4" a="1"/>
  <c r="G53" i="4"/>
  <c r="G54" i="4" a="1"/>
  <c r="G54" i="4"/>
  <c r="G55" i="4" a="1"/>
  <c r="G55" i="4"/>
  <c r="G56" i="4" a="1"/>
  <c r="G56" i="4"/>
  <c r="G57" i="4" a="1"/>
  <c r="G57" i="4"/>
  <c r="G58" i="4" a="1"/>
  <c r="G58" i="4"/>
  <c r="G59" i="4" a="1"/>
  <c r="G59" i="4"/>
  <c r="G60" i="4" a="1"/>
  <c r="G60" i="4"/>
  <c r="G61" i="4" a="1"/>
  <c r="G61" i="4"/>
  <c r="G62" i="4" a="1"/>
  <c r="G62" i="4"/>
  <c r="G63" i="4" a="1"/>
  <c r="G63" i="4"/>
  <c r="G64" i="4" a="1"/>
  <c r="G64" i="4"/>
  <c r="G65" i="4" a="1"/>
  <c r="G65" i="4"/>
  <c r="G66" i="4" a="1"/>
  <c r="G66" i="4"/>
  <c r="G67" i="4" a="1"/>
  <c r="G67" i="4"/>
  <c r="G68" i="4" a="1"/>
  <c r="G68" i="4"/>
  <c r="G69" i="4" a="1"/>
  <c r="G69" i="4"/>
  <c r="G70" i="4" a="1"/>
  <c r="G70" i="4"/>
  <c r="G71" i="4" a="1"/>
  <c r="G71" i="4"/>
  <c r="G72" i="4" a="1"/>
  <c r="G72" i="4"/>
  <c r="G73" i="4" a="1"/>
  <c r="G73" i="4"/>
  <c r="G74" i="4" a="1"/>
  <c r="G74" i="4"/>
  <c r="G75" i="4" a="1"/>
  <c r="G75" i="4"/>
  <c r="G76" i="4" a="1"/>
  <c r="G76" i="4"/>
  <c r="G77" i="4" a="1"/>
  <c r="G77" i="4"/>
  <c r="G78" i="4" a="1"/>
  <c r="G78" i="4"/>
  <c r="G79" i="4" a="1"/>
  <c r="G79" i="4"/>
  <c r="G80" i="4" a="1"/>
  <c r="G80" i="4"/>
  <c r="G81" i="4" a="1"/>
  <c r="G81" i="4"/>
  <c r="G82" i="4" a="1"/>
  <c r="G82" i="4"/>
  <c r="G83" i="4" a="1"/>
  <c r="G83" i="4"/>
  <c r="G84" i="4" a="1"/>
  <c r="G84" i="4"/>
  <c r="G85" i="4" a="1"/>
  <c r="G85" i="4"/>
  <c r="G86" i="4" a="1"/>
  <c r="G86" i="4"/>
  <c r="G87" i="4" a="1"/>
  <c r="G87" i="4"/>
  <c r="G88" i="4" a="1"/>
  <c r="G88" i="4"/>
  <c r="G89" i="4" a="1"/>
  <c r="G89" i="4"/>
  <c r="G90" i="4" a="1"/>
  <c r="G90" i="4"/>
  <c r="G91" i="4" a="1"/>
  <c r="G91" i="4"/>
  <c r="G92" i="4" a="1"/>
  <c r="G92" i="4"/>
  <c r="G93" i="4" a="1"/>
  <c r="G93" i="4"/>
  <c r="G94" i="4" a="1"/>
  <c r="G94" i="4"/>
  <c r="G95" i="4" a="1"/>
  <c r="G95" i="4"/>
  <c r="G96" i="4" a="1"/>
  <c r="G96" i="4"/>
  <c r="G97" i="4" a="1"/>
  <c r="G97" i="4"/>
  <c r="G98" i="4" a="1"/>
  <c r="G98" i="4"/>
  <c r="G99" i="4" a="1"/>
  <c r="G99" i="4"/>
  <c r="G100" i="4" a="1"/>
  <c r="G100" i="4"/>
  <c r="G101" i="4" a="1"/>
  <c r="G101" i="4"/>
  <c r="G102" i="4" a="1"/>
  <c r="G102" i="4"/>
  <c r="G103" i="4" a="1"/>
  <c r="G103" i="4"/>
  <c r="G104" i="4" a="1"/>
  <c r="G104" i="4"/>
  <c r="G105" i="4" a="1"/>
  <c r="G105" i="4"/>
  <c r="G106" i="4" a="1"/>
  <c r="G106" i="4"/>
  <c r="G107" i="4" a="1"/>
  <c r="G107" i="4"/>
  <c r="G108" i="4" a="1"/>
  <c r="G108" i="4"/>
  <c r="G109" i="4" a="1"/>
  <c r="G109" i="4"/>
  <c r="G110" i="4" a="1"/>
  <c r="G110" i="4"/>
  <c r="G111" i="4" a="1"/>
  <c r="G111" i="4"/>
  <c r="G112" i="4" a="1"/>
  <c r="G112" i="4"/>
  <c r="G113" i="4" a="1"/>
  <c r="G113" i="4"/>
  <c r="G114" i="4" a="1"/>
  <c r="G114" i="4"/>
  <c r="G115" i="4" a="1"/>
  <c r="G115" i="4"/>
  <c r="G116" i="4" a="1"/>
  <c r="G116" i="4"/>
  <c r="G117" i="4" a="1"/>
  <c r="G117" i="4"/>
  <c r="G118" i="4" a="1"/>
  <c r="G118" i="4"/>
  <c r="G119" i="4" a="1"/>
  <c r="G119" i="4"/>
  <c r="G120" i="4" a="1"/>
  <c r="G120" i="4"/>
  <c r="G121" i="4" a="1"/>
  <c r="G121" i="4"/>
  <c r="G122" i="4" a="1"/>
  <c r="G122" i="4"/>
  <c r="G123" i="4" a="1"/>
  <c r="G123" i="4"/>
  <c r="G124" i="4" a="1"/>
  <c r="G124" i="4"/>
  <c r="G125" i="4" a="1"/>
  <c r="G125" i="4"/>
  <c r="G126" i="4" a="1"/>
  <c r="G126" i="4"/>
  <c r="G127" i="4" a="1"/>
  <c r="G127" i="4"/>
  <c r="G128" i="4" a="1"/>
  <c r="G128" i="4"/>
  <c r="G129" i="4" a="1"/>
  <c r="G129" i="4"/>
  <c r="G130" i="4" a="1"/>
  <c r="G130" i="4"/>
  <c r="G131" i="4" a="1"/>
  <c r="G131" i="4"/>
  <c r="G132" i="4" a="1"/>
  <c r="G132" i="4"/>
  <c r="G133" i="4" a="1"/>
  <c r="G133" i="4"/>
  <c r="G134" i="4" a="1"/>
  <c r="G134" i="4"/>
  <c r="G135" i="4" a="1"/>
  <c r="G135" i="4"/>
  <c r="G136" i="4" a="1"/>
  <c r="G136" i="4"/>
  <c r="G137" i="4" a="1"/>
  <c r="G137" i="4"/>
  <c r="G138" i="4" a="1"/>
  <c r="G138" i="4"/>
  <c r="G139" i="4" a="1"/>
  <c r="G139" i="4"/>
  <c r="G140" i="4" a="1"/>
  <c r="G140" i="4"/>
  <c r="G141" i="4" a="1"/>
  <c r="G141" i="4"/>
  <c r="G142" i="4" a="1"/>
  <c r="G142" i="4"/>
  <c r="G143" i="4" a="1"/>
  <c r="G143" i="4"/>
  <c r="G144" i="4" a="1"/>
  <c r="G144" i="4"/>
  <c r="G145" i="4" a="1"/>
  <c r="G145" i="4"/>
  <c r="G146" i="4" a="1"/>
  <c r="G146" i="4"/>
  <c r="G147" i="4" a="1"/>
  <c r="G147" i="4"/>
  <c r="G148" i="4" a="1"/>
  <c r="G148" i="4"/>
  <c r="G149" i="4" a="1"/>
  <c r="G149" i="4"/>
  <c r="G150" i="4" a="1"/>
  <c r="G150" i="4"/>
  <c r="G151" i="4" a="1"/>
  <c r="G151" i="4"/>
  <c r="G152" i="4" a="1"/>
  <c r="G152" i="4"/>
  <c r="G153" i="4" a="1"/>
  <c r="G153" i="4"/>
  <c r="G154" i="4" a="1"/>
  <c r="G154" i="4"/>
  <c r="G155" i="4" a="1"/>
  <c r="G155" i="4"/>
  <c r="G156" i="4" a="1"/>
  <c r="G156" i="4"/>
  <c r="G157" i="4" a="1"/>
  <c r="G157" i="4"/>
  <c r="G158" i="4" a="1"/>
  <c r="G158" i="4"/>
  <c r="G159" i="4" a="1"/>
  <c r="G159" i="4"/>
  <c r="G160" i="4" a="1"/>
  <c r="G160" i="4"/>
  <c r="G161" i="4" a="1"/>
  <c r="G161" i="4"/>
  <c r="G162" i="4" a="1"/>
  <c r="G162" i="4"/>
  <c r="G163" i="4" a="1"/>
  <c r="G163" i="4"/>
  <c r="G164" i="4" a="1"/>
  <c r="G164" i="4"/>
  <c r="G165" i="4" a="1"/>
  <c r="G165" i="4"/>
  <c r="G166" i="4" a="1"/>
  <c r="G166" i="4"/>
  <c r="G167" i="4" a="1"/>
  <c r="G167" i="4"/>
  <c r="G168" i="4" a="1"/>
  <c r="G168" i="4"/>
  <c r="G169" i="4" a="1"/>
  <c r="G169" i="4"/>
  <c r="G170" i="4" a="1"/>
  <c r="G170" i="4"/>
  <c r="G171" i="4" a="1"/>
  <c r="G171" i="4"/>
  <c r="G172" i="4" a="1"/>
  <c r="G172" i="4"/>
  <c r="G173" i="4" a="1"/>
  <c r="G173" i="4"/>
  <c r="G174" i="4" a="1"/>
  <c r="G174" i="4"/>
  <c r="G175" i="4" a="1"/>
  <c r="G175" i="4"/>
  <c r="G176" i="4" a="1"/>
  <c r="G176" i="4"/>
  <c r="G177" i="4" a="1"/>
  <c r="G177" i="4"/>
  <c r="G178" i="4" a="1"/>
  <c r="G178" i="4"/>
  <c r="G179" i="4" a="1"/>
  <c r="G179" i="4"/>
  <c r="G180" i="4" a="1"/>
  <c r="G180" i="4"/>
  <c r="G181" i="4" a="1"/>
  <c r="G181" i="4"/>
  <c r="G182" i="4" a="1"/>
  <c r="G182" i="4"/>
  <c r="G183" i="4" a="1"/>
  <c r="G183" i="4"/>
  <c r="G184" i="4" a="1"/>
  <c r="G184" i="4"/>
  <c r="G185" i="4" a="1"/>
  <c r="G185" i="4"/>
  <c r="G186" i="4" a="1"/>
  <c r="G186" i="4"/>
  <c r="G187" i="4" a="1"/>
  <c r="G187" i="4"/>
  <c r="G188" i="4" a="1"/>
  <c r="G188" i="4"/>
  <c r="G189" i="4" a="1"/>
  <c r="G189" i="4"/>
  <c r="G190" i="4" a="1"/>
  <c r="G190" i="4"/>
  <c r="G191" i="4" a="1"/>
  <c r="G191" i="4"/>
  <c r="G192" i="4" a="1"/>
  <c r="G192" i="4"/>
  <c r="G193" i="4" a="1"/>
  <c r="G193" i="4"/>
  <c r="G194" i="4" a="1"/>
  <c r="G194" i="4"/>
  <c r="G195" i="4" a="1"/>
  <c r="G195" i="4"/>
  <c r="G196" i="4" a="1"/>
  <c r="G196" i="4"/>
  <c r="G197" i="4" a="1"/>
  <c r="G197" i="4"/>
  <c r="G198" i="4" a="1"/>
  <c r="G198" i="4"/>
  <c r="G199" i="4" a="1"/>
  <c r="G199" i="4"/>
  <c r="G200" i="4" a="1"/>
  <c r="G200" i="4"/>
  <c r="G201" i="4" a="1"/>
  <c r="G201" i="4"/>
  <c r="G202" i="4" a="1"/>
  <c r="G202" i="4"/>
  <c r="G203" i="4" a="1"/>
  <c r="G203" i="4"/>
  <c r="G204" i="4" a="1"/>
  <c r="G204" i="4"/>
  <c r="G205" i="4" a="1"/>
  <c r="G205" i="4"/>
  <c r="G206" i="4" a="1"/>
  <c r="G206" i="4"/>
  <c r="G207" i="4" a="1"/>
  <c r="G207" i="4"/>
  <c r="G208" i="4" a="1"/>
  <c r="G208" i="4"/>
  <c r="G209" i="4" a="1"/>
  <c r="G209" i="4"/>
  <c r="G210" i="4" a="1"/>
  <c r="G210" i="4"/>
  <c r="G211" i="4" a="1"/>
  <c r="G211" i="4"/>
  <c r="G212" i="4" a="1"/>
  <c r="G212" i="4"/>
  <c r="G213" i="4" a="1"/>
  <c r="G213" i="4"/>
  <c r="G214" i="4" a="1"/>
  <c r="G214" i="4"/>
  <c r="G215" i="4" a="1"/>
  <c r="G215" i="4"/>
  <c r="G216" i="4" a="1"/>
  <c r="G216" i="4"/>
  <c r="G217" i="4" a="1"/>
  <c r="G217" i="4"/>
  <c r="G218" i="4" a="1"/>
  <c r="G218" i="4"/>
  <c r="G219" i="4" a="1"/>
  <c r="G219" i="4"/>
  <c r="G220" i="4" a="1"/>
  <c r="G220" i="4"/>
  <c r="G221" i="4" a="1"/>
  <c r="G221" i="4"/>
  <c r="G222" i="4" a="1"/>
  <c r="G222" i="4"/>
  <c r="G223" i="4" a="1"/>
  <c r="G223" i="4"/>
  <c r="G224" i="4" a="1"/>
  <c r="G224" i="4"/>
  <c r="G225" i="4" a="1"/>
  <c r="G225" i="4"/>
  <c r="G226" i="4" a="1"/>
  <c r="G226" i="4"/>
  <c r="G227" i="4" a="1"/>
  <c r="G227" i="4"/>
  <c r="G228" i="4" a="1"/>
  <c r="G228" i="4"/>
  <c r="G229" i="4" a="1"/>
  <c r="G229" i="4"/>
  <c r="G230" i="4" a="1"/>
  <c r="G230" i="4"/>
  <c r="G231" i="4" a="1"/>
  <c r="G231" i="4"/>
  <c r="G232" i="4" a="1"/>
  <c r="G232" i="4"/>
  <c r="G233" i="4" a="1"/>
  <c r="G233" i="4"/>
  <c r="G234" i="4" a="1"/>
  <c r="G234" i="4"/>
  <c r="G235" i="4" a="1"/>
  <c r="G235" i="4"/>
  <c r="G236" i="4" a="1"/>
  <c r="G236" i="4"/>
  <c r="G237" i="4" a="1"/>
  <c r="G237" i="4"/>
  <c r="G238" i="4" a="1"/>
  <c r="G238" i="4"/>
  <c r="G239" i="4" a="1"/>
  <c r="G239" i="4"/>
  <c r="G240" i="4" a="1"/>
  <c r="G240" i="4"/>
  <c r="G241" i="4" a="1"/>
  <c r="G241" i="4"/>
  <c r="G242" i="4" a="1"/>
  <c r="G242" i="4"/>
  <c r="G243" i="4" a="1"/>
  <c r="G243" i="4"/>
  <c r="G244" i="4" a="1"/>
  <c r="G244" i="4"/>
  <c r="G245" i="4" a="1"/>
  <c r="G245" i="4"/>
  <c r="G246" i="4" a="1"/>
  <c r="G246" i="4"/>
  <c r="G247" i="4" a="1"/>
  <c r="G247" i="4"/>
  <c r="G248" i="4" a="1"/>
  <c r="G248" i="4"/>
  <c r="G249" i="4" a="1"/>
  <c r="G249" i="4"/>
  <c r="G250" i="4" a="1"/>
  <c r="G250" i="4"/>
  <c r="G251" i="4" a="1"/>
  <c r="G251" i="4"/>
  <c r="G252" i="4" a="1"/>
  <c r="G252" i="4"/>
  <c r="G253" i="4" a="1"/>
  <c r="G253" i="4"/>
  <c r="G254" i="4" a="1"/>
  <c r="G254" i="4"/>
  <c r="G255" i="4" a="1"/>
  <c r="G255" i="4"/>
  <c r="G256" i="4" a="1"/>
  <c r="G256" i="4"/>
  <c r="G257" i="4" a="1"/>
  <c r="G257" i="4"/>
  <c r="G258" i="4" a="1"/>
  <c r="G258" i="4"/>
  <c r="G259" i="4" a="1"/>
  <c r="G259" i="4"/>
  <c r="G260" i="4" a="1"/>
  <c r="G260" i="4"/>
  <c r="G261" i="4" a="1"/>
  <c r="G261" i="4"/>
  <c r="G262" i="4" a="1"/>
  <c r="G262" i="4"/>
  <c r="G263" i="4" a="1"/>
  <c r="G263" i="4"/>
  <c r="G264" i="4" a="1"/>
  <c r="G264" i="4"/>
  <c r="G265" i="4" a="1"/>
  <c r="G265" i="4"/>
  <c r="G266" i="4" a="1"/>
  <c r="G266" i="4"/>
  <c r="G267" i="4" a="1"/>
  <c r="G267" i="4"/>
  <c r="G268" i="4" a="1"/>
  <c r="G268" i="4"/>
  <c r="G269" i="4" a="1"/>
  <c r="G269" i="4"/>
  <c r="G270" i="4" a="1"/>
  <c r="G270" i="4"/>
  <c r="G271" i="4" a="1"/>
  <c r="G271" i="4"/>
  <c r="G272" i="4" a="1"/>
  <c r="G272" i="4"/>
  <c r="G273" i="4" a="1"/>
  <c r="G273" i="4"/>
  <c r="G274" i="4" a="1"/>
  <c r="G274" i="4"/>
  <c r="G275" i="4" a="1"/>
  <c r="G275" i="4"/>
  <c r="G276" i="4" a="1"/>
  <c r="G276" i="4"/>
  <c r="G277" i="4" a="1"/>
  <c r="G277" i="4"/>
  <c r="G278" i="4" a="1"/>
  <c r="G278" i="4"/>
  <c r="G279" i="4" a="1"/>
  <c r="G279" i="4"/>
  <c r="G280" i="4" a="1"/>
  <c r="G280" i="4"/>
  <c r="G281" i="4" a="1"/>
  <c r="G281" i="4"/>
  <c r="G282" i="4" a="1"/>
  <c r="G282" i="4"/>
  <c r="G283" i="4" a="1"/>
  <c r="G283" i="4"/>
  <c r="G284" i="4" a="1"/>
  <c r="G284" i="4"/>
  <c r="G285" i="4" a="1"/>
  <c r="G285" i="4"/>
  <c r="G286" i="4" a="1"/>
  <c r="G286" i="4"/>
  <c r="G287" i="4" a="1"/>
  <c r="G287" i="4"/>
  <c r="G288" i="4" a="1"/>
  <c r="G288" i="4"/>
  <c r="G289" i="4" a="1"/>
  <c r="G289" i="4"/>
  <c r="G290" i="4" a="1"/>
  <c r="G290" i="4"/>
  <c r="G291" i="4" a="1"/>
  <c r="G291" i="4"/>
  <c r="G292" i="4" a="1"/>
  <c r="G292" i="4"/>
  <c r="G293" i="4" a="1"/>
  <c r="G293" i="4"/>
  <c r="G294" i="4" a="1"/>
  <c r="G294" i="4"/>
  <c r="G295" i="4" a="1"/>
  <c r="G295" i="4"/>
  <c r="G296" i="4" a="1"/>
  <c r="G296" i="4"/>
  <c r="G297" i="4" a="1"/>
  <c r="G297" i="4"/>
  <c r="G298" i="4" a="1"/>
  <c r="G298" i="4"/>
  <c r="G299" i="4" a="1"/>
  <c r="G299" i="4"/>
  <c r="G300" i="4" a="1"/>
  <c r="G300" i="4"/>
  <c r="G301" i="4" a="1"/>
  <c r="G301" i="4"/>
  <c r="G302" i="4" a="1"/>
  <c r="G302" i="4"/>
  <c r="G303" i="4" a="1"/>
  <c r="G303" i="4"/>
  <c r="G304" i="4" a="1"/>
  <c r="G304" i="4"/>
  <c r="G305" i="4" a="1"/>
  <c r="G305" i="4"/>
  <c r="G306" i="4" a="1"/>
  <c r="G306" i="4"/>
  <c r="G307" i="4" a="1"/>
  <c r="G307" i="4"/>
  <c r="G308" i="4" a="1"/>
  <c r="G308" i="4"/>
  <c r="G309" i="4" a="1"/>
  <c r="G309" i="4"/>
  <c r="G310" i="4" a="1"/>
  <c r="G310" i="4"/>
  <c r="G311" i="4" a="1"/>
  <c r="G311" i="4"/>
  <c r="G312" i="4" a="1"/>
  <c r="G312" i="4"/>
  <c r="G313" i="4" a="1"/>
  <c r="G313" i="4"/>
  <c r="G314" i="4" a="1"/>
  <c r="G314" i="4"/>
  <c r="G315" i="4" a="1"/>
  <c r="G315" i="4"/>
  <c r="G316" i="4" a="1"/>
  <c r="G316" i="4"/>
  <c r="G317" i="4" a="1"/>
  <c r="G317" i="4"/>
  <c r="G318" i="4" a="1"/>
  <c r="G318" i="4"/>
  <c r="G319" i="4" a="1"/>
  <c r="G319" i="4"/>
  <c r="G320" i="4" a="1"/>
  <c r="G320" i="4"/>
  <c r="G321" i="4" a="1"/>
  <c r="G321" i="4"/>
  <c r="G322" i="4" a="1"/>
  <c r="G322" i="4"/>
  <c r="G323" i="4" a="1"/>
  <c r="G323" i="4"/>
  <c r="G324" i="4" a="1"/>
  <c r="G324" i="4"/>
  <c r="G325" i="4" a="1"/>
  <c r="G325" i="4"/>
  <c r="G326" i="4" a="1"/>
  <c r="G326" i="4"/>
  <c r="G327" i="4" a="1"/>
  <c r="G327" i="4"/>
  <c r="G328" i="4" a="1"/>
  <c r="G328" i="4"/>
  <c r="G329" i="4" a="1"/>
  <c r="G329" i="4"/>
  <c r="G330" i="4" a="1"/>
  <c r="G330" i="4"/>
  <c r="G331" i="4" a="1"/>
  <c r="G331" i="4"/>
  <c r="G332" i="4" a="1"/>
  <c r="G332" i="4"/>
  <c r="G333" i="4" a="1"/>
  <c r="G333" i="4"/>
  <c r="G334" i="4" a="1"/>
  <c r="G334" i="4"/>
  <c r="G335" i="4" a="1"/>
  <c r="G335" i="4"/>
  <c r="G336" i="4" a="1"/>
  <c r="G336" i="4"/>
  <c r="G337" i="4" a="1"/>
  <c r="G337" i="4"/>
  <c r="G338" i="4" a="1"/>
  <c r="G338" i="4"/>
  <c r="G339" i="4" a="1"/>
  <c r="G339" i="4"/>
  <c r="G340" i="4" a="1"/>
  <c r="G340" i="4"/>
  <c r="G341" i="4" a="1"/>
  <c r="G341" i="4"/>
  <c r="G342" i="4" a="1"/>
  <c r="G342" i="4"/>
  <c r="G343" i="4" a="1"/>
  <c r="G343" i="4"/>
  <c r="G344" i="4" a="1"/>
  <c r="G344" i="4"/>
  <c r="G345" i="4" a="1"/>
  <c r="G345" i="4"/>
  <c r="G346" i="4" a="1"/>
  <c r="G346" i="4"/>
  <c r="G347" i="4" a="1"/>
  <c r="G347" i="4"/>
  <c r="G348" i="4" a="1"/>
  <c r="G348" i="4"/>
  <c r="G349" i="4" a="1"/>
  <c r="G349" i="4"/>
  <c r="G350" i="4" a="1"/>
  <c r="G350" i="4"/>
  <c r="G351" i="4" a="1"/>
  <c r="G351" i="4"/>
  <c r="G352" i="4" a="1"/>
  <c r="G352" i="4"/>
  <c r="G353" i="4" a="1"/>
  <c r="G353" i="4"/>
  <c r="G354" i="4" a="1"/>
  <c r="G354" i="4"/>
  <c r="G355" i="4" a="1"/>
  <c r="G355" i="4"/>
  <c r="G356" i="4" a="1"/>
  <c r="G356" i="4"/>
  <c r="G357" i="4" a="1"/>
  <c r="G357" i="4"/>
  <c r="G358" i="4" a="1"/>
  <c r="G358" i="4"/>
  <c r="G359" i="4" a="1"/>
  <c r="G359" i="4"/>
  <c r="G360" i="4" a="1"/>
  <c r="G360" i="4"/>
  <c r="G361" i="4" a="1"/>
  <c r="G361" i="4"/>
  <c r="G362" i="4" a="1"/>
  <c r="G362" i="4"/>
  <c r="G363" i="4" a="1"/>
  <c r="G363" i="4"/>
  <c r="G364" i="4" a="1"/>
  <c r="G364" i="4"/>
  <c r="G365" i="4" a="1"/>
  <c r="G365" i="4"/>
  <c r="G366" i="4" a="1"/>
  <c r="G366" i="4"/>
  <c r="G367" i="4" a="1"/>
  <c r="G367" i="4"/>
  <c r="G368" i="4" a="1"/>
  <c r="G368" i="4"/>
  <c r="G369" i="4" a="1"/>
  <c r="G369" i="4"/>
  <c r="G370" i="4" a="1"/>
  <c r="G370" i="4"/>
  <c r="G371" i="4" a="1"/>
  <c r="G371" i="4"/>
  <c r="G372" i="4" a="1"/>
  <c r="G372" i="4"/>
  <c r="G373" i="4" a="1"/>
  <c r="G373" i="4" s="1"/>
  <c r="G374" i="4" a="1"/>
  <c r="G374" i="4"/>
  <c r="G375" i="4" a="1"/>
  <c r="G375" i="4" s="1"/>
  <c r="G376" i="4" a="1"/>
  <c r="G376" i="4"/>
  <c r="G377" i="4" a="1"/>
  <c r="G377" i="4" s="1"/>
  <c r="G378" i="4" a="1"/>
  <c r="G378" i="4" s="1"/>
  <c r="G379" i="4" a="1"/>
  <c r="G379" i="4" s="1"/>
  <c r="G380" i="4" a="1"/>
  <c r="G380" i="4"/>
  <c r="G381" i="4" a="1"/>
  <c r="G381" i="4" s="1"/>
  <c r="G382" i="4" a="1"/>
  <c r="G382" i="4"/>
  <c r="G383" i="4" a="1"/>
  <c r="G383" i="4" s="1"/>
  <c r="G384" i="4" a="1"/>
  <c r="G384" i="4"/>
  <c r="G385" i="4" a="1"/>
  <c r="G385" i="4" s="1"/>
  <c r="G386" i="4" a="1"/>
  <c r="G386" i="4" s="1"/>
  <c r="G387" i="4" a="1"/>
  <c r="G387" i="4" s="1"/>
  <c r="G388" i="4" a="1"/>
  <c r="G388" i="4"/>
  <c r="G389" i="4" a="1"/>
  <c r="G389" i="4" s="1"/>
  <c r="G390" i="4" a="1"/>
  <c r="G390" i="4" s="1"/>
  <c r="G391" i="4" a="1"/>
  <c r="G391" i="4" s="1"/>
  <c r="G392" i="4" a="1"/>
  <c r="G392" i="4"/>
  <c r="G393" i="4" a="1"/>
  <c r="G393" i="4" s="1"/>
  <c r="G394" i="4" a="1"/>
  <c r="G394" i="4" s="1"/>
  <c r="G395" i="4" a="1"/>
  <c r="G395" i="4" s="1"/>
  <c r="G396" i="4" a="1"/>
  <c r="G396" i="4" s="1"/>
  <c r="G397" i="4" a="1"/>
  <c r="G397" i="4" s="1"/>
  <c r="G398" i="4" a="1"/>
  <c r="G398" i="4" s="1"/>
  <c r="G399" i="4" a="1"/>
  <c r="G399" i="4" s="1"/>
  <c r="G400" i="4" a="1"/>
  <c r="G400" i="4"/>
  <c r="G401" i="4" a="1"/>
  <c r="G401" i="4" s="1"/>
  <c r="G402" i="4" a="1"/>
  <c r="G402" i="4" s="1"/>
  <c r="G403" i="4" a="1"/>
  <c r="G403" i="4" s="1"/>
  <c r="G404" i="4" a="1"/>
  <c r="G404" i="4" s="1"/>
  <c r="G405" i="4" a="1"/>
  <c r="G405" i="4" s="1"/>
  <c r="G406" i="4" a="1"/>
  <c r="G406" i="4"/>
  <c r="G407" i="4" a="1"/>
  <c r="G407" i="4" s="1"/>
  <c r="G408" i="4" a="1"/>
  <c r="G408" i="4"/>
  <c r="G409" i="4" a="1"/>
  <c r="G409" i="4" s="1"/>
  <c r="G410" i="4" a="1"/>
  <c r="G410" i="4" s="1"/>
  <c r="G411" i="4" a="1"/>
  <c r="G411" i="4" s="1"/>
  <c r="G412" i="4" a="1"/>
  <c r="G412" i="4"/>
  <c r="G413" i="4" a="1"/>
  <c r="G413" i="4" s="1"/>
  <c r="G414" i="4" a="1"/>
  <c r="G414" i="4"/>
  <c r="G415" i="4" a="1"/>
  <c r="G415" i="4" s="1"/>
  <c r="G416" i="4" a="1"/>
  <c r="G416" i="4"/>
  <c r="G417" i="4" a="1"/>
  <c r="G417" i="4" s="1"/>
  <c r="G418" i="4" a="1"/>
  <c r="G418" i="4" s="1"/>
  <c r="G419" i="4" a="1"/>
  <c r="G419" i="4" s="1"/>
  <c r="G420" i="4" a="1"/>
  <c r="G420" i="4"/>
  <c r="G421" i="4" a="1"/>
  <c r="G421" i="4" s="1"/>
  <c r="G422" i="4" a="1"/>
  <c r="G422" i="4" s="1"/>
  <c r="G423" i="4" a="1"/>
  <c r="G423" i="4" s="1"/>
  <c r="G424" i="4" a="1"/>
  <c r="G424" i="4"/>
  <c r="G425" i="4" a="1"/>
  <c r="G425" i="4" s="1"/>
  <c r="G426" i="4" a="1"/>
  <c r="G426" i="4" s="1"/>
  <c r="G427" i="4" a="1"/>
  <c r="G427" i="4" s="1"/>
  <c r="G428" i="4" a="1"/>
  <c r="G428" i="4" s="1"/>
  <c r="G429" i="4" a="1"/>
  <c r="G429" i="4" s="1"/>
  <c r="G430" i="4" a="1"/>
  <c r="G430" i="4"/>
  <c r="G431" i="4" a="1"/>
  <c r="G431" i="4" s="1"/>
  <c r="G432" i="4" a="1"/>
  <c r="G432" i="4"/>
  <c r="G433" i="4" a="1"/>
  <c r="G433" i="4" s="1"/>
  <c r="G434" i="4" a="1"/>
  <c r="G434" i="4" s="1"/>
  <c r="G435" i="4" a="1"/>
  <c r="G435" i="4" s="1"/>
  <c r="G436" i="4" a="1"/>
  <c r="G436" i="4"/>
  <c r="G437" i="4" a="1"/>
  <c r="G437" i="4" s="1"/>
  <c r="G438" i="4" a="1"/>
  <c r="G438" i="4"/>
  <c r="G439" i="4" a="1"/>
  <c r="G439" i="4" s="1"/>
  <c r="G440" i="4" a="1"/>
  <c r="G440" i="4"/>
  <c r="G441" i="4" a="1"/>
  <c r="G441" i="4" s="1"/>
  <c r="G442" i="4" a="1"/>
  <c r="G442" i="4" s="1"/>
  <c r="G443" i="4" a="1"/>
  <c r="G443" i="4" s="1"/>
  <c r="G444" i="4" a="1"/>
  <c r="G444" i="4"/>
  <c r="G445" i="4" a="1"/>
  <c r="G445" i="4" s="1"/>
  <c r="G446" i="4" a="1"/>
  <c r="G446" i="4"/>
  <c r="G447" i="4" a="1"/>
  <c r="G447" i="4" s="1"/>
  <c r="G448" i="4" a="1"/>
  <c r="G448" i="4"/>
  <c r="G449" i="4" a="1"/>
  <c r="G449" i="4" s="1"/>
  <c r="G450" i="4" a="1"/>
  <c r="G450" i="4" s="1"/>
  <c r="G451" i="4" a="1"/>
  <c r="G451" i="4" s="1"/>
  <c r="G452" i="4" a="1"/>
  <c r="G452" i="4"/>
  <c r="G453" i="4" a="1"/>
  <c r="G453" i="4" s="1"/>
  <c r="G454" i="4" a="1"/>
  <c r="G454" i="4" s="1"/>
  <c r="G455" i="4" a="1"/>
  <c r="G455" i="4" s="1"/>
  <c r="G456" i="4" a="1"/>
  <c r="G456" i="4"/>
  <c r="G457" i="4" a="1"/>
  <c r="G457" i="4" s="1"/>
  <c r="G458" i="4" a="1"/>
  <c r="G458" i="4" s="1"/>
  <c r="G459" i="4" a="1"/>
  <c r="G459" i="4" s="1"/>
  <c r="G460" i="4" a="1"/>
  <c r="G460" i="4" s="1"/>
  <c r="G461" i="4" a="1"/>
  <c r="G461" i="4" s="1"/>
  <c r="G462" i="4" a="1"/>
  <c r="G462" i="4" s="1"/>
  <c r="G463" i="4" a="1"/>
  <c r="G463" i="4" s="1"/>
  <c r="G464" i="4" a="1"/>
  <c r="G464" i="4"/>
  <c r="G465" i="4" a="1"/>
  <c r="G465" i="4" s="1"/>
  <c r="G466" i="4" a="1"/>
  <c r="G466" i="4" s="1"/>
  <c r="G467" i="4" a="1"/>
  <c r="G467" i="4" s="1"/>
  <c r="G468" i="4" a="1"/>
  <c r="G468" i="4" s="1"/>
  <c r="G469" i="4" a="1"/>
  <c r="G469" i="4" s="1"/>
  <c r="G470" i="4" a="1"/>
  <c r="G470" i="4"/>
  <c r="G471" i="4" a="1"/>
  <c r="G471" i="4" s="1"/>
  <c r="G472" i="4" a="1"/>
  <c r="G472" i="4"/>
  <c r="G473" i="4" a="1"/>
  <c r="G473" i="4" s="1"/>
  <c r="G474" i="4" a="1"/>
  <c r="G474" i="4" s="1"/>
  <c r="G475" i="4" a="1"/>
  <c r="G475" i="4" s="1"/>
  <c r="G476" i="4" a="1"/>
  <c r="G476" i="4"/>
  <c r="G477" i="4" a="1"/>
  <c r="G477" i="4" s="1"/>
  <c r="G478" i="4" a="1"/>
  <c r="G478" i="4"/>
  <c r="G479" i="4" a="1"/>
  <c r="G479" i="4" s="1"/>
  <c r="G480" i="4" a="1"/>
  <c r="G480" i="4"/>
  <c r="G481" i="4" a="1"/>
  <c r="G481" i="4" s="1"/>
  <c r="G482" i="4" a="1"/>
  <c r="G482" i="4" s="1"/>
  <c r="G483" i="4" a="1"/>
  <c r="G483" i="4" s="1"/>
  <c r="G484" i="4" a="1"/>
  <c r="G484" i="4"/>
  <c r="G485" i="4" a="1"/>
  <c r="G485" i="4" s="1"/>
  <c r="G486" i="4" a="1"/>
  <c r="G486" i="4" s="1"/>
  <c r="G487" i="4" a="1"/>
  <c r="G487" i="4" s="1"/>
  <c r="G488" i="4" a="1"/>
  <c r="G488" i="4"/>
  <c r="G489" i="4" a="1"/>
  <c r="G489" i="4" s="1"/>
  <c r="G490" i="4" a="1"/>
  <c r="G490" i="4" s="1"/>
  <c r="G491" i="4" a="1"/>
  <c r="G491" i="4" s="1"/>
  <c r="G492" i="4" a="1"/>
  <c r="G492" i="4" s="1"/>
  <c r="G493" i="4" a="1"/>
  <c r="G493" i="4" s="1"/>
  <c r="G494" i="4" a="1"/>
  <c r="G494" i="4"/>
  <c r="G495" i="4" a="1"/>
  <c r="G495" i="4" s="1"/>
  <c r="G496" i="4" a="1"/>
  <c r="G496" i="4"/>
  <c r="G497" i="4" a="1"/>
  <c r="G497" i="4" s="1"/>
  <c r="G498" i="4" a="1"/>
  <c r="G498" i="4" s="1"/>
  <c r="G499" i="4" a="1"/>
  <c r="G499" i="4" s="1"/>
  <c r="G500" i="4" a="1"/>
  <c r="G500" i="4"/>
  <c r="G501" i="4" a="1"/>
  <c r="G501" i="4" s="1"/>
  <c r="G502" i="4" a="1"/>
  <c r="G502" i="4"/>
  <c r="G503" i="4" a="1"/>
  <c r="G503" i="4" s="1"/>
  <c r="G504" i="4" a="1"/>
  <c r="G504" i="4"/>
  <c r="G505" i="4" a="1"/>
  <c r="G505" i="4" s="1"/>
  <c r="G506" i="4" a="1"/>
  <c r="G506" i="4" s="1"/>
  <c r="G507" i="4" a="1"/>
  <c r="G507" i="4" s="1"/>
  <c r="G508" i="4" a="1"/>
  <c r="G508" i="4"/>
  <c r="G509" i="4" a="1"/>
  <c r="G509" i="4" s="1"/>
  <c r="G510" i="4" a="1"/>
  <c r="G510" i="4"/>
  <c r="G511" i="4" a="1"/>
  <c r="G511" i="4" s="1"/>
  <c r="G512" i="4" a="1"/>
  <c r="G512" i="4"/>
  <c r="G513" i="4" a="1"/>
  <c r="G513" i="4" s="1"/>
  <c r="G514" i="4" a="1"/>
  <c r="G514" i="4" s="1"/>
  <c r="G515" i="4" a="1"/>
  <c r="G515" i="4" s="1"/>
  <c r="G516" i="4" a="1"/>
  <c r="G516" i="4"/>
  <c r="G517" i="4" a="1"/>
  <c r="G517" i="4" s="1"/>
  <c r="G518" i="4" a="1"/>
  <c r="G518" i="4" s="1"/>
  <c r="G519" i="4" a="1"/>
  <c r="G519" i="4" s="1"/>
  <c r="G520" i="4" a="1"/>
  <c r="G520" i="4"/>
  <c r="G521" i="4" a="1"/>
  <c r="G521" i="4" s="1"/>
  <c r="G522" i="4" a="1"/>
  <c r="G522" i="4" s="1"/>
  <c r="G523" i="4" a="1"/>
  <c r="G523" i="4" s="1"/>
  <c r="G524" i="4" a="1"/>
  <c r="G524" i="4" s="1"/>
  <c r="G525" i="4" a="1"/>
  <c r="G525" i="4" s="1"/>
  <c r="G526" i="4" a="1"/>
  <c r="G526" i="4" s="1"/>
  <c r="G527" i="4" a="1"/>
  <c r="G527" i="4" s="1"/>
  <c r="G528" i="4" a="1"/>
  <c r="G528" i="4"/>
  <c r="G529" i="4" a="1"/>
  <c r="G529" i="4" s="1"/>
  <c r="G530" i="4" a="1"/>
  <c r="G530" i="4" s="1"/>
  <c r="G531" i="4" a="1"/>
  <c r="G531" i="4" s="1"/>
  <c r="G532" i="4" a="1"/>
  <c r="G532" i="4" s="1"/>
  <c r="G533" i="4" a="1"/>
  <c r="G533" i="4" s="1"/>
  <c r="G534" i="4" a="1"/>
  <c r="G534" i="4"/>
  <c r="G535" i="4" a="1"/>
  <c r="G535" i="4" s="1"/>
  <c r="G536" i="4" a="1"/>
  <c r="G536" i="4"/>
  <c r="G537" i="4" a="1"/>
  <c r="G537" i="4" s="1"/>
  <c r="G538" i="4" a="1"/>
  <c r="G538" i="4" s="1"/>
  <c r="G539" i="4" a="1"/>
  <c r="G539" i="4" s="1"/>
  <c r="G540" i="4" a="1"/>
  <c r="G540" i="4"/>
  <c r="G541" i="4" a="1"/>
  <c r="G541" i="4" s="1"/>
  <c r="G542" i="4" a="1"/>
  <c r="G542" i="4"/>
  <c r="G543" i="4" a="1"/>
  <c r="G543" i="4" s="1"/>
  <c r="G544" i="4" a="1"/>
  <c r="G544" i="4" s="1"/>
  <c r="G545" i="4" a="1"/>
  <c r="G545" i="4" s="1"/>
  <c r="G546" i="4" a="1"/>
  <c r="G546" i="4" s="1"/>
  <c r="G547" i="4" a="1"/>
  <c r="G547" i="4" s="1"/>
  <c r="G548" i="4" a="1"/>
  <c r="G548" i="4"/>
  <c r="G549" i="4" a="1"/>
  <c r="G549" i="4" s="1"/>
  <c r="G550" i="4" a="1"/>
  <c r="G550" i="4"/>
  <c r="G551" i="4" a="1"/>
  <c r="G551" i="4" s="1"/>
  <c r="G552" i="4" a="1"/>
  <c r="G552" i="4" s="1"/>
  <c r="G553" i="4" a="1"/>
  <c r="G553" i="4" s="1"/>
  <c r="G554" i="4" a="1"/>
  <c r="G554" i="4" s="1"/>
  <c r="G555" i="4" a="1"/>
  <c r="G555" i="4" s="1"/>
  <c r="G556" i="4" a="1"/>
  <c r="G556" i="4"/>
  <c r="G557" i="4" a="1"/>
  <c r="G557" i="4" s="1"/>
  <c r="G558" i="4" a="1"/>
  <c r="G558" i="4"/>
  <c r="G559" i="4" a="1"/>
  <c r="G559" i="4" s="1"/>
  <c r="G560" i="4" a="1"/>
  <c r="G560" i="4" s="1"/>
  <c r="G561" i="4" a="1"/>
  <c r="G561" i="4" s="1"/>
  <c r="G562" i="4" a="1"/>
  <c r="G562" i="4"/>
  <c r="G563" i="4" a="1"/>
  <c r="G563" i="4" s="1"/>
  <c r="G564" i="4" a="1"/>
  <c r="G564" i="4"/>
  <c r="G565" i="4" a="1"/>
  <c r="G565" i="4" s="1"/>
  <c r="G566" i="4" a="1"/>
  <c r="G566" i="4"/>
  <c r="G567" i="4" a="1"/>
  <c r="G567" i="4" s="1"/>
  <c r="G568" i="4" a="1"/>
  <c r="G568" i="4" s="1"/>
  <c r="G569" i="4" a="1"/>
  <c r="G569" i="4" s="1"/>
  <c r="G570" i="4" a="1"/>
  <c r="G570" i="4" s="1"/>
  <c r="G571" i="4" a="1"/>
  <c r="G571" i="4" s="1"/>
  <c r="G572" i="4" a="1"/>
  <c r="G572" i="4"/>
  <c r="G573" i="4" a="1"/>
  <c r="G573" i="4" s="1"/>
  <c r="G574" i="4" a="1"/>
  <c r="G574" i="4"/>
  <c r="G575" i="4" a="1"/>
  <c r="G575" i="4" s="1"/>
  <c r="G576" i="4" a="1"/>
  <c r="G576" i="4" s="1"/>
  <c r="G577" i="4" a="1"/>
  <c r="G577" i="4" s="1"/>
  <c r="G578" i="4" a="1"/>
  <c r="G578" i="4" s="1"/>
  <c r="G579" i="4" a="1"/>
  <c r="G579" i="4" s="1"/>
  <c r="G580" i="4" a="1"/>
  <c r="G580" i="4"/>
  <c r="G581" i="4" a="1"/>
  <c r="G581" i="4" s="1"/>
  <c r="G582" i="4" a="1"/>
  <c r="G582" i="4"/>
  <c r="G583" i="4" a="1"/>
  <c r="G583" i="4" s="1"/>
  <c r="G584" i="4" a="1"/>
  <c r="G584" i="4" s="1"/>
  <c r="G585" i="4" a="1"/>
  <c r="G585" i="4" s="1"/>
  <c r="G586" i="4" a="1"/>
  <c r="G586" i="4" s="1"/>
  <c r="G587" i="4" a="1"/>
  <c r="G587" i="4" s="1"/>
  <c r="G588" i="4" a="1"/>
  <c r="G588" i="4"/>
  <c r="G589" i="4" a="1"/>
  <c r="G589" i="4" s="1"/>
  <c r="G590" i="4" a="1"/>
  <c r="G590" i="4"/>
  <c r="G591" i="4" a="1"/>
  <c r="G591" i="4" s="1"/>
  <c r="G592" i="4" a="1"/>
  <c r="G592" i="4" s="1"/>
  <c r="G593" i="4" a="1"/>
  <c r="G593" i="4" s="1"/>
  <c r="G594" i="4" a="1"/>
  <c r="G594" i="4"/>
  <c r="G595" i="4" a="1"/>
  <c r="G595" i="4" s="1"/>
  <c r="G596" i="4" a="1"/>
  <c r="G596" i="4"/>
  <c r="G597" i="4" a="1"/>
  <c r="G597" i="4" s="1"/>
  <c r="G598" i="4" a="1"/>
  <c r="G598" i="4"/>
  <c r="G599" i="4" a="1"/>
  <c r="G599" i="4" s="1"/>
  <c r="G600" i="4" a="1"/>
  <c r="G600" i="4" s="1"/>
  <c r="G601" i="4" a="1"/>
  <c r="G601" i="4" s="1"/>
  <c r="G602" i="4" a="1"/>
  <c r="G602" i="4" s="1"/>
  <c r="G603" i="4" a="1"/>
  <c r="G603" i="4" s="1"/>
  <c r="G604" i="4" a="1"/>
  <c r="G604" i="4"/>
  <c r="G605" i="4" a="1"/>
  <c r="G605" i="4" s="1"/>
  <c r="G606" i="4" a="1"/>
  <c r="G606" i="4"/>
  <c r="G607" i="4" a="1"/>
  <c r="G607" i="4" s="1"/>
  <c r="G608" i="4" a="1"/>
  <c r="G608" i="4" s="1"/>
  <c r="G609" i="4" a="1"/>
  <c r="G609" i="4" s="1"/>
  <c r="G610" i="4" a="1"/>
  <c r="G610" i="4" s="1"/>
  <c r="G611" i="4" a="1"/>
  <c r="G611" i="4" s="1"/>
  <c r="G612" i="4" a="1"/>
  <c r="G612" i="4"/>
  <c r="G613" i="4" a="1"/>
  <c r="G613" i="4" s="1"/>
  <c r="G614" i="4" a="1"/>
  <c r="G614" i="4"/>
  <c r="G615" i="4" a="1"/>
  <c r="G615" i="4" s="1"/>
  <c r="G616" i="4" a="1"/>
  <c r="G616" i="4" s="1"/>
  <c r="G617" i="4" a="1"/>
  <c r="G617" i="4" s="1"/>
  <c r="G618" i="4" a="1"/>
  <c r="G618" i="4" s="1"/>
  <c r="G619" i="4" a="1"/>
  <c r="G619" i="4" s="1"/>
  <c r="G620" i="4" a="1"/>
  <c r="G620" i="4"/>
  <c r="G621" i="4" a="1"/>
  <c r="G621" i="4" s="1"/>
  <c r="G622" i="4" a="1"/>
  <c r="G622" i="4"/>
  <c r="G623" i="4" a="1"/>
  <c r="G623" i="4" s="1"/>
  <c r="G624" i="4" a="1"/>
  <c r="G624" i="4" s="1"/>
  <c r="G625" i="4" a="1"/>
  <c r="G625" i="4" s="1"/>
  <c r="G626" i="4" a="1"/>
  <c r="G626" i="4"/>
  <c r="G627" i="4" a="1"/>
  <c r="G627" i="4" s="1"/>
  <c r="G628" i="4" a="1"/>
  <c r="G628" i="4"/>
  <c r="G629" i="4" a="1"/>
  <c r="G629" i="4" s="1"/>
  <c r="G630" i="4" a="1"/>
  <c r="G630" i="4"/>
  <c r="G631" i="4" a="1"/>
  <c r="G631" i="4" s="1"/>
  <c r="G632" i="4" a="1"/>
  <c r="G632" i="4" s="1"/>
  <c r="G633" i="4" a="1"/>
  <c r="G633" i="4" s="1"/>
  <c r="G634" i="4" a="1"/>
  <c r="G634" i="4" s="1"/>
  <c r="G635" i="4" a="1"/>
  <c r="G635" i="4" s="1"/>
  <c r="G636" i="4" a="1"/>
  <c r="G636" i="4"/>
  <c r="G637" i="4" a="1"/>
  <c r="G637" i="4" s="1"/>
  <c r="G638" i="4" a="1"/>
  <c r="G638" i="4"/>
  <c r="G639" i="4" a="1"/>
  <c r="G639" i="4" s="1"/>
  <c r="G640" i="4" a="1"/>
  <c r="G640" i="4" s="1"/>
  <c r="G641" i="4" a="1"/>
  <c r="G641" i="4" s="1"/>
  <c r="G642" i="4" a="1"/>
  <c r="G642" i="4" s="1"/>
  <c r="G643" i="4" a="1"/>
  <c r="G643" i="4" s="1"/>
  <c r="G644" i="4" a="1"/>
  <c r="G644" i="4"/>
  <c r="G645" i="4" a="1"/>
  <c r="G645" i="4" s="1"/>
  <c r="G646" i="4" a="1"/>
  <c r="G646" i="4"/>
  <c r="G647" i="4" a="1"/>
  <c r="G647" i="4" s="1"/>
  <c r="G648" i="4" a="1"/>
  <c r="G648" i="4" s="1"/>
  <c r="G649" i="4" a="1"/>
  <c r="G649" i="4" s="1"/>
  <c r="G650" i="4" a="1"/>
  <c r="G650" i="4" s="1"/>
  <c r="G651" i="4" a="1"/>
  <c r="G651" i="4" s="1"/>
  <c r="G652" i="4" a="1"/>
  <c r="G652" i="4"/>
  <c r="G653" i="4" a="1"/>
  <c r="G653" i="4" s="1"/>
  <c r="G654" i="4" a="1"/>
  <c r="G654" i="4"/>
  <c r="G655" i="4" a="1"/>
  <c r="G655" i="4" s="1"/>
  <c r="G656" i="4" a="1"/>
  <c r="G656" i="4" s="1"/>
  <c r="G657" i="4" a="1"/>
  <c r="G657" i="4" s="1"/>
  <c r="G658" i="4" a="1"/>
  <c r="G658" i="4"/>
  <c r="G659" i="4" a="1"/>
  <c r="G659" i="4" s="1"/>
  <c r="G660" i="4" a="1"/>
  <c r="G660" i="4"/>
  <c r="G661" i="4" a="1"/>
  <c r="G661" i="4" s="1"/>
  <c r="G662" i="4" a="1"/>
  <c r="G662" i="4"/>
  <c r="G663" i="4" a="1"/>
  <c r="G663" i="4" s="1"/>
  <c r="G664" i="4" a="1"/>
  <c r="G664" i="4" s="1"/>
  <c r="G665" i="4" a="1"/>
  <c r="G665" i="4" s="1"/>
  <c r="G666" i="4" a="1"/>
  <c r="G666" i="4" s="1"/>
  <c r="G667" i="4" a="1"/>
  <c r="G667" i="4" s="1"/>
  <c r="G668" i="4" a="1"/>
  <c r="G668" i="4"/>
  <c r="G669" i="4" a="1"/>
  <c r="G669" i="4" s="1"/>
  <c r="G670" i="4" a="1"/>
  <c r="G670" i="4"/>
  <c r="G671" i="4" a="1"/>
  <c r="G671" i="4" s="1"/>
  <c r="G672" i="4" a="1"/>
  <c r="G672" i="4"/>
  <c r="G673" i="4" a="1"/>
  <c r="G673" i="4" s="1"/>
  <c r="G674" i="4" a="1"/>
  <c r="G674" i="4"/>
  <c r="G675" i="4" a="1"/>
  <c r="G675" i="4" s="1"/>
  <c r="G676" i="4" a="1"/>
  <c r="G676" i="4"/>
  <c r="G677" i="4" a="1"/>
  <c r="G677" i="4" s="1"/>
  <c r="G678" i="4" a="1"/>
  <c r="G678" i="4"/>
  <c r="G679" i="4" a="1"/>
  <c r="G679" i="4" s="1"/>
  <c r="G680" i="4" a="1"/>
  <c r="G680" i="4"/>
  <c r="G681" i="4" a="1"/>
  <c r="G681" i="4" s="1"/>
  <c r="G682" i="4" a="1"/>
  <c r="G682" i="4"/>
  <c r="G683" i="4" a="1"/>
  <c r="G683" i="4" s="1"/>
  <c r="G684" i="4" a="1"/>
  <c r="G684" i="4"/>
  <c r="G685" i="4" a="1"/>
  <c r="G685" i="4" s="1"/>
  <c r="G686" i="4" a="1"/>
  <c r="G686" i="4"/>
  <c r="G687" i="4" a="1"/>
  <c r="G687" i="4" s="1"/>
  <c r="G688" i="4" a="1"/>
  <c r="G688" i="4"/>
  <c r="G689" i="4" a="1"/>
  <c r="G689" i="4" s="1"/>
  <c r="G690" i="4" a="1"/>
  <c r="G690" i="4"/>
  <c r="G691" i="4" a="1"/>
  <c r="G691" i="4" s="1"/>
  <c r="G692" i="4" a="1"/>
  <c r="G692" i="4"/>
  <c r="G693" i="4" a="1"/>
  <c r="G693" i="4" s="1"/>
  <c r="G694" i="4" a="1"/>
  <c r="G694" i="4"/>
  <c r="G695" i="4" a="1"/>
  <c r="G695" i="4" s="1"/>
  <c r="G696" i="4" a="1"/>
  <c r="G696" i="4"/>
  <c r="G697" i="4" a="1"/>
  <c r="G697" i="4" s="1"/>
  <c r="G698" i="4" a="1"/>
  <c r="G698" i="4"/>
  <c r="G699" i="4" a="1"/>
  <c r="G699" i="4" s="1"/>
  <c r="G700" i="4" a="1"/>
  <c r="G700" i="4"/>
  <c r="G701" i="4" a="1"/>
  <c r="G701" i="4" s="1"/>
  <c r="G702" i="4" a="1"/>
  <c r="G702" i="4"/>
  <c r="G703" i="4" a="1"/>
  <c r="G703" i="4" s="1"/>
  <c r="G704" i="4" a="1"/>
  <c r="G704" i="4"/>
  <c r="G705" i="4" a="1"/>
  <c r="G705" i="4" s="1"/>
  <c r="G706" i="4" a="1"/>
  <c r="G706" i="4"/>
  <c r="G707" i="4" a="1"/>
  <c r="G707" i="4" s="1"/>
  <c r="G708" i="4" a="1"/>
  <c r="G708" i="4"/>
  <c r="G709" i="4" a="1"/>
  <c r="G709" i="4" s="1"/>
  <c r="G710" i="4" a="1"/>
  <c r="G710" i="4"/>
  <c r="G711" i="4" a="1"/>
  <c r="G711" i="4" s="1"/>
  <c r="G712" i="4" a="1"/>
  <c r="G712" i="4"/>
  <c r="G713" i="4" a="1"/>
  <c r="G713" i="4" s="1"/>
  <c r="G714" i="4" a="1"/>
  <c r="G714" i="4"/>
  <c r="G715" i="4" a="1"/>
  <c r="G715" i="4" s="1"/>
  <c r="G716" i="4" a="1"/>
  <c r="G716" i="4"/>
  <c r="G717" i="4" a="1"/>
  <c r="G717" i="4" s="1"/>
  <c r="G718" i="4" a="1"/>
  <c r="G718" i="4"/>
  <c r="G719" i="4" a="1"/>
  <c r="G719" i="4" s="1"/>
  <c r="G720" i="4" a="1"/>
  <c r="G720" i="4"/>
  <c r="G721" i="4" a="1"/>
  <c r="G721" i="4" s="1"/>
  <c r="G722" i="4" a="1"/>
  <c r="G722" i="4"/>
  <c r="G723" i="4" a="1"/>
  <c r="G723" i="4" s="1"/>
  <c r="G724" i="4" a="1"/>
  <c r="G724" i="4"/>
  <c r="G725" i="4" a="1"/>
  <c r="G725" i="4" s="1"/>
  <c r="G726" i="4" a="1"/>
  <c r="G726" i="4"/>
  <c r="G727" i="4" a="1"/>
  <c r="G727" i="4" s="1"/>
  <c r="G728" i="4" a="1"/>
  <c r="G728" i="4"/>
  <c r="G729" i="4" a="1"/>
  <c r="G729" i="4" s="1"/>
  <c r="G730" i="4" a="1"/>
  <c r="G730" i="4"/>
  <c r="G731" i="4" a="1"/>
  <c r="G731" i="4" s="1"/>
  <c r="G732" i="4" a="1"/>
  <c r="G732" i="4"/>
  <c r="G733" i="4" a="1"/>
  <c r="G733" i="4" s="1"/>
  <c r="G734" i="4" a="1"/>
  <c r="G734" i="4"/>
  <c r="G735" i="4" a="1"/>
  <c r="G735" i="4" s="1"/>
  <c r="G736" i="4" a="1"/>
  <c r="G736" i="4"/>
  <c r="G737" i="4" a="1"/>
  <c r="G737" i="4" s="1"/>
  <c r="G738" i="4" a="1"/>
  <c r="G738" i="4"/>
  <c r="G739" i="4" a="1"/>
  <c r="G739" i="4" s="1"/>
  <c r="G740" i="4" a="1"/>
  <c r="G740" i="4"/>
  <c r="G741" i="4" a="1"/>
  <c r="G741" i="4" s="1"/>
  <c r="G742" i="4" a="1"/>
  <c r="G742" i="4"/>
  <c r="G743" i="4" a="1"/>
  <c r="G743" i="4" s="1"/>
  <c r="G744" i="4" a="1"/>
  <c r="G744" i="4"/>
  <c r="G745" i="4" a="1"/>
  <c r="G745" i="4" s="1"/>
  <c r="G746" i="4" a="1"/>
  <c r="G746" i="4"/>
  <c r="G747" i="4" a="1"/>
  <c r="G747" i="4" s="1"/>
  <c r="G748" i="4" a="1"/>
  <c r="G748" i="4"/>
  <c r="G749" i="4" a="1"/>
  <c r="G749" i="4" s="1"/>
  <c r="G750" i="4" a="1"/>
  <c r="G750" i="4"/>
  <c r="G751" i="4" a="1"/>
  <c r="G751" i="4" s="1"/>
  <c r="G752" i="4" a="1"/>
  <c r="G752" i="4"/>
  <c r="G753" i="4" a="1"/>
  <c r="G753" i="4" s="1"/>
  <c r="G754" i="4" a="1"/>
  <c r="G754" i="4"/>
  <c r="G755" i="4" a="1"/>
  <c r="G755" i="4" s="1"/>
  <c r="G756" i="4" a="1"/>
  <c r="G756" i="4"/>
  <c r="G757" i="4" a="1"/>
  <c r="G757" i="4" s="1"/>
  <c r="G758" i="4" a="1"/>
  <c r="G758" i="4"/>
  <c r="G759" i="4" a="1"/>
  <c r="G759" i="4" s="1"/>
  <c r="G760" i="4" a="1"/>
  <c r="G760" i="4"/>
  <c r="G761" i="4" a="1"/>
  <c r="G761" i="4" s="1"/>
  <c r="G762" i="4" a="1"/>
  <c r="G762" i="4"/>
  <c r="G763" i="4" a="1"/>
  <c r="G763" i="4" s="1"/>
  <c r="G764" i="4" a="1"/>
  <c r="G764" i="4"/>
  <c r="G765" i="4" a="1"/>
  <c r="G765" i="4" s="1"/>
  <c r="G766" i="4" a="1"/>
  <c r="G766" i="4"/>
  <c r="G767" i="4" a="1"/>
  <c r="G767" i="4" s="1"/>
  <c r="G768" i="4" a="1"/>
  <c r="G768" i="4"/>
  <c r="G769" i="4" a="1"/>
  <c r="G769" i="4" s="1"/>
  <c r="G770" i="4" a="1"/>
  <c r="G770" i="4"/>
  <c r="G771" i="4" a="1"/>
  <c r="G771" i="4" s="1"/>
  <c r="G772" i="4" a="1"/>
  <c r="G772" i="4"/>
  <c r="G773" i="4" a="1"/>
  <c r="G773" i="4" s="1"/>
  <c r="G774" i="4" a="1"/>
  <c r="G774" i="4"/>
  <c r="G775" i="4" a="1"/>
  <c r="G775" i="4" s="1"/>
  <c r="G776" i="4" a="1"/>
  <c r="G776" i="4"/>
  <c r="G777" i="4" a="1"/>
  <c r="G777" i="4" s="1"/>
  <c r="G778" i="4" a="1"/>
  <c r="G778" i="4"/>
  <c r="G779" i="4" a="1"/>
  <c r="G779" i="4" s="1"/>
  <c r="G780" i="4" a="1"/>
  <c r="G780" i="4"/>
  <c r="G781" i="4" a="1"/>
  <c r="G781" i="4" s="1"/>
  <c r="G782" i="4" a="1"/>
  <c r="G782" i="4"/>
  <c r="G783" i="4" a="1"/>
  <c r="G783" i="4" s="1"/>
  <c r="G784" i="4" a="1"/>
  <c r="G784" i="4"/>
  <c r="G785" i="4" a="1"/>
  <c r="G785" i="4" s="1"/>
  <c r="G786" i="4" a="1"/>
  <c r="G786" i="4"/>
  <c r="G787" i="4" a="1"/>
  <c r="G787" i="4" s="1"/>
  <c r="G788" i="4" a="1"/>
  <c r="G788" i="4"/>
  <c r="G789" i="4" a="1"/>
  <c r="G789" i="4" s="1"/>
  <c r="G790" i="4" a="1"/>
  <c r="G790" i="4"/>
  <c r="G791" i="4" a="1"/>
  <c r="G791" i="4" s="1"/>
  <c r="G792" i="4" a="1"/>
  <c r="G792" i="4"/>
  <c r="G793" i="4" a="1"/>
  <c r="G793" i="4" s="1"/>
  <c r="G794" i="4" a="1"/>
  <c r="G794" i="4"/>
  <c r="G795" i="4" a="1"/>
  <c r="G795" i="4" s="1"/>
  <c r="G796" i="4" a="1"/>
  <c r="G796" i="4"/>
  <c r="G797" i="4" a="1"/>
  <c r="G797" i="4" s="1"/>
  <c r="G798" i="4" a="1"/>
  <c r="G798" i="4"/>
  <c r="G799" i="4" a="1"/>
  <c r="G799" i="4" s="1"/>
  <c r="G800" i="4" a="1"/>
  <c r="G800" i="4"/>
  <c r="G801" i="4" a="1"/>
  <c r="G801" i="4" s="1"/>
  <c r="G802" i="4" a="1"/>
  <c r="G802" i="4"/>
  <c r="G803" i="4" a="1"/>
  <c r="G803" i="4" s="1"/>
  <c r="G804" i="4" a="1"/>
  <c r="G804" i="4"/>
  <c r="G805" i="4" a="1"/>
  <c r="G805" i="4" s="1"/>
  <c r="G806" i="4" a="1"/>
  <c r="G806" i="4"/>
  <c r="G807" i="4" a="1"/>
  <c r="G807" i="4" s="1"/>
  <c r="G808" i="4" a="1"/>
  <c r="G808" i="4"/>
  <c r="G809" i="4" a="1"/>
  <c r="G809" i="4" s="1"/>
  <c r="G810" i="4" a="1"/>
  <c r="G810" i="4"/>
  <c r="G811" i="4" a="1"/>
  <c r="G811" i="4" s="1"/>
  <c r="G812" i="4" a="1"/>
  <c r="G812" i="4"/>
  <c r="G813" i="4" a="1"/>
  <c r="G813" i="4" s="1"/>
  <c r="G814" i="4" a="1"/>
  <c r="G814" i="4"/>
  <c r="G815" i="4" a="1"/>
  <c r="G815" i="4" s="1"/>
  <c r="G816" i="4" a="1"/>
  <c r="G816" i="4"/>
  <c r="G817" i="4" a="1"/>
  <c r="G817" i="4" s="1"/>
  <c r="G818" i="4" a="1"/>
  <c r="G818" i="4"/>
  <c r="G819" i="4" a="1"/>
  <c r="G819" i="4" s="1"/>
  <c r="G820" i="4" a="1"/>
  <c r="G820" i="4"/>
  <c r="G821" i="4" a="1"/>
  <c r="G821" i="4" s="1"/>
  <c r="G822" i="4" a="1"/>
  <c r="G822" i="4"/>
  <c r="G823" i="4" a="1"/>
  <c r="G823" i="4" s="1"/>
  <c r="G824" i="4" a="1"/>
  <c r="G824" i="4"/>
  <c r="G825" i="4" a="1"/>
  <c r="G825" i="4" s="1"/>
  <c r="G826" i="4" a="1"/>
  <c r="G826" i="4"/>
  <c r="G827" i="4" a="1"/>
  <c r="G827" i="4" s="1"/>
  <c r="G828" i="4" a="1"/>
  <c r="G828" i="4"/>
  <c r="G829" i="4" a="1"/>
  <c r="G829" i="4" s="1"/>
  <c r="G830" i="4" a="1"/>
  <c r="G830" i="4"/>
  <c r="G831" i="4" a="1"/>
  <c r="G831" i="4" s="1"/>
  <c r="G832" i="4" a="1"/>
  <c r="G832" i="4"/>
  <c r="G833" i="4" a="1"/>
  <c r="G833" i="4" s="1"/>
  <c r="G834" i="4" a="1"/>
  <c r="G834" i="4"/>
  <c r="G835" i="4" a="1"/>
  <c r="G835" i="4" s="1"/>
  <c r="G836" i="4" a="1"/>
  <c r="G836" i="4"/>
  <c r="G837" i="4" a="1"/>
  <c r="G837" i="4" s="1"/>
  <c r="G838" i="4" a="1"/>
  <c r="G838" i="4"/>
  <c r="G839" i="4" a="1"/>
  <c r="G839" i="4" s="1"/>
  <c r="G840" i="4" a="1"/>
  <c r="G840" i="4"/>
  <c r="G841" i="4" a="1"/>
  <c r="G841" i="4" s="1"/>
  <c r="G842" i="4" a="1"/>
  <c r="G842" i="4"/>
  <c r="G843" i="4" a="1"/>
  <c r="G843" i="4" s="1"/>
  <c r="G844" i="4" a="1"/>
  <c r="G844" i="4"/>
  <c r="G845" i="4" a="1"/>
  <c r="G845" i="4" s="1"/>
  <c r="G846" i="4" a="1"/>
  <c r="G846" i="4"/>
  <c r="G847" i="4" a="1"/>
  <c r="G847" i="4" s="1"/>
  <c r="G848" i="4" a="1"/>
  <c r="G848" i="4"/>
  <c r="G849" i="4" a="1"/>
  <c r="G849" i="4" s="1"/>
  <c r="G850" i="4" a="1"/>
  <c r="G850" i="4"/>
  <c r="G851" i="4" a="1"/>
  <c r="G851" i="4" s="1"/>
  <c r="G852" i="4" a="1"/>
  <c r="G852" i="4"/>
  <c r="G853" i="4" a="1"/>
  <c r="G853" i="4" s="1"/>
  <c r="G854" i="4" a="1"/>
  <c r="G854" i="4"/>
  <c r="G855" i="4" a="1"/>
  <c r="G855" i="4" s="1"/>
  <c r="G856" i="4" a="1"/>
  <c r="G856" i="4"/>
  <c r="G857" i="4" a="1"/>
  <c r="G857" i="4" s="1"/>
  <c r="G858" i="4" a="1"/>
  <c r="G858" i="4"/>
  <c r="G859" i="4" a="1"/>
  <c r="G859" i="4" s="1"/>
  <c r="G860" i="4" a="1"/>
  <c r="G860" i="4"/>
  <c r="G861" i="4" a="1"/>
  <c r="G861" i="4" s="1"/>
  <c r="G862" i="4" a="1"/>
  <c r="G862" i="4"/>
  <c r="G863" i="4" a="1"/>
  <c r="G863" i="4" s="1"/>
  <c r="G864" i="4" a="1"/>
  <c r="G864" i="4"/>
  <c r="G865" i="4" a="1"/>
  <c r="G865" i="4" s="1"/>
  <c r="G866" i="4" a="1"/>
  <c r="G866" i="4"/>
  <c r="G867" i="4" a="1"/>
  <c r="G867" i="4" s="1"/>
  <c r="G868" i="4" a="1"/>
  <c r="G868" i="4"/>
  <c r="G869" i="4" a="1"/>
  <c r="G869" i="4" s="1"/>
  <c r="G870" i="4" a="1"/>
  <c r="G870" i="4"/>
  <c r="G871" i="4" a="1"/>
  <c r="G871" i="4" s="1"/>
  <c r="G872" i="4" a="1"/>
  <c r="G872" i="4"/>
  <c r="G873" i="4" a="1"/>
  <c r="G873" i="4" s="1"/>
  <c r="G874" i="4" a="1"/>
  <c r="G874" i="4"/>
  <c r="G875" i="4" a="1"/>
  <c r="G875" i="4" s="1"/>
  <c r="G876" i="4" a="1"/>
  <c r="G876" i="4"/>
  <c r="G877" i="4" a="1"/>
  <c r="G877" i="4" s="1"/>
  <c r="G878" i="4" a="1"/>
  <c r="G878" i="4"/>
  <c r="G879" i="4" a="1"/>
  <c r="G879" i="4" s="1"/>
  <c r="G880" i="4" a="1"/>
  <c r="G880" i="4"/>
  <c r="G881" i="4" a="1"/>
  <c r="G881" i="4" s="1"/>
  <c r="G882" i="4" a="1"/>
  <c r="G882" i="4"/>
  <c r="G883" i="4" a="1"/>
  <c r="G883" i="4" s="1"/>
  <c r="G884" i="4" a="1"/>
  <c r="G884" i="4"/>
  <c r="G885" i="4" a="1"/>
  <c r="G885" i="4" s="1"/>
  <c r="G886" i="4" a="1"/>
  <c r="G886" i="4"/>
  <c r="G887" i="4" a="1"/>
  <c r="G887" i="4" s="1"/>
  <c r="G888" i="4" a="1"/>
  <c r="G888" i="4"/>
  <c r="G889" i="4" a="1"/>
  <c r="G889" i="4" s="1"/>
  <c r="G890" i="4" a="1"/>
  <c r="G890" i="4"/>
  <c r="G891" i="4" a="1"/>
  <c r="G891" i="4" s="1"/>
  <c r="G892" i="4" a="1"/>
  <c r="G892" i="4"/>
  <c r="G893" i="4" a="1"/>
  <c r="G893" i="4" s="1"/>
  <c r="G894" i="4" a="1"/>
  <c r="G894" i="4"/>
  <c r="G895" i="4" a="1"/>
  <c r="G895" i="4" s="1"/>
  <c r="G896" i="4" a="1"/>
  <c r="G896" i="4"/>
  <c r="G897" i="4" a="1"/>
  <c r="G897" i="4" s="1"/>
  <c r="G898" i="4" a="1"/>
  <c r="G898" i="4"/>
  <c r="G899" i="4" a="1"/>
  <c r="G899" i="4" s="1"/>
  <c r="G900" i="4" a="1"/>
  <c r="G900" i="4"/>
  <c r="G901" i="4" a="1"/>
  <c r="G901" i="4" s="1"/>
  <c r="G902" i="4" a="1"/>
  <c r="G902" i="4"/>
  <c r="G903" i="4" a="1"/>
  <c r="G903" i="4" s="1"/>
  <c r="G904" i="4" a="1"/>
  <c r="G904" i="4"/>
  <c r="G905" i="4" a="1"/>
  <c r="G905" i="4" s="1"/>
  <c r="G906" i="4" a="1"/>
  <c r="G906" i="4"/>
  <c r="G907" i="4" a="1"/>
  <c r="G907" i="4" s="1"/>
  <c r="G908" i="4" a="1"/>
  <c r="G908" i="4"/>
  <c r="G909" i="4" a="1"/>
  <c r="G909" i="4" s="1"/>
  <c r="G910" i="4" a="1"/>
  <c r="G910" i="4"/>
  <c r="G911" i="4" a="1"/>
  <c r="G911" i="4" s="1"/>
  <c r="G912" i="4" a="1"/>
  <c r="G912" i="4"/>
  <c r="G913" i="4" a="1"/>
  <c r="G913" i="4" s="1"/>
  <c r="G914" i="4" a="1"/>
  <c r="G914" i="4"/>
  <c r="G915" i="4" a="1"/>
  <c r="G915" i="4" s="1"/>
  <c r="G916" i="4" a="1"/>
  <c r="G916" i="4"/>
  <c r="G917" i="4" a="1"/>
  <c r="G917" i="4" s="1"/>
  <c r="G918" i="4" a="1"/>
  <c r="G918" i="4"/>
  <c r="G919" i="4" a="1"/>
  <c r="G919" i="4" s="1"/>
  <c r="G920" i="4" a="1"/>
  <c r="G920" i="4"/>
  <c r="G921" i="4" a="1"/>
  <c r="G921" i="4" s="1"/>
  <c r="G922" i="4" a="1"/>
  <c r="G922" i="4"/>
  <c r="G923" i="4" a="1"/>
  <c r="G923" i="4" s="1"/>
  <c r="G924" i="4" a="1"/>
  <c r="G924" i="4"/>
  <c r="G925" i="4" a="1"/>
  <c r="G925" i="4" s="1"/>
  <c r="G926" i="4" a="1"/>
  <c r="G926" i="4"/>
  <c r="G927" i="4" a="1"/>
  <c r="G927" i="4" s="1"/>
  <c r="G928" i="4" a="1"/>
  <c r="G928" i="4"/>
  <c r="G929" i="4" a="1"/>
  <c r="G929" i="4" s="1"/>
  <c r="G930" i="4" a="1"/>
  <c r="G930" i="4"/>
  <c r="G931" i="4" a="1"/>
  <c r="G931" i="4" s="1"/>
  <c r="G932" i="4" a="1"/>
  <c r="G932" i="4" s="1"/>
  <c r="G933" i="4" a="1"/>
  <c r="G933" i="4"/>
  <c r="G934" i="4" a="1"/>
  <c r="G934" i="4" s="1"/>
  <c r="G935" i="4" a="1"/>
  <c r="G935" i="4" s="1"/>
  <c r="G936" i="4" a="1"/>
  <c r="G936" i="4" s="1"/>
  <c r="G937" i="4" a="1"/>
  <c r="G937" i="4"/>
  <c r="G938" i="4" a="1"/>
  <c r="G938" i="4" s="1"/>
  <c r="G939" i="4" a="1"/>
  <c r="G939" i="4" s="1"/>
  <c r="G940" i="4" a="1"/>
  <c r="G940" i="4" s="1"/>
  <c r="G941" i="4" a="1"/>
  <c r="G941" i="4" s="1"/>
  <c r="G942" i="4" a="1"/>
  <c r="G942" i="4" s="1"/>
  <c r="G943" i="4" a="1"/>
  <c r="G943" i="4"/>
  <c r="G944" i="4" a="1"/>
  <c r="G944" i="4" s="1"/>
  <c r="G945" i="4" a="1"/>
  <c r="G945" i="4"/>
  <c r="G946" i="4" a="1"/>
  <c r="G946" i="4" s="1"/>
  <c r="G947" i="4" a="1"/>
  <c r="G947" i="4" s="1"/>
  <c r="G948" i="4" a="1"/>
  <c r="G948" i="4" s="1"/>
  <c r="G949" i="4" a="1"/>
  <c r="G949" i="4" s="1"/>
  <c r="G950" i="4" a="1"/>
  <c r="G950" i="4" s="1"/>
  <c r="G951" i="4" a="1"/>
  <c r="G951" i="4" s="1"/>
  <c r="G952" i="4" a="1"/>
  <c r="G952" i="4" s="1"/>
  <c r="G953" i="4" a="1"/>
  <c r="G953" i="4"/>
  <c r="G954" i="4" a="1"/>
  <c r="G954" i="4" s="1"/>
  <c r="G955" i="4" a="1"/>
  <c r="G955" i="4" s="1"/>
  <c r="G956" i="4" a="1"/>
  <c r="G956" i="4" s="1"/>
  <c r="G957" i="4" a="1"/>
  <c r="G957" i="4" s="1"/>
  <c r="G958" i="4" a="1"/>
  <c r="G958" i="4" s="1"/>
  <c r="G959" i="4" a="1"/>
  <c r="G959" i="4"/>
  <c r="G960" i="4" a="1"/>
  <c r="G960" i="4" s="1"/>
  <c r="G961" i="4" a="1"/>
  <c r="G961" i="4"/>
  <c r="G962" i="4" a="1"/>
  <c r="G962" i="4" s="1"/>
  <c r="G963" i="4" a="1"/>
  <c r="G963" i="4" s="1"/>
  <c r="G964" i="4" a="1"/>
  <c r="G964" i="4" s="1"/>
  <c r="G965" i="4" a="1"/>
  <c r="G965" i="4"/>
  <c r="G966" i="4" a="1"/>
  <c r="G966" i="4" s="1"/>
  <c r="G967" i="4" a="1"/>
  <c r="G967" i="4" s="1"/>
  <c r="G968" i="4" a="1"/>
  <c r="G968" i="4" s="1"/>
  <c r="G969" i="4" a="1"/>
  <c r="G969" i="4"/>
  <c r="G970" i="4" a="1"/>
  <c r="G970" i="4" s="1"/>
  <c r="G971" i="4" a="1"/>
  <c r="G971" i="4" s="1"/>
  <c r="G972" i="4" a="1"/>
  <c r="G972" i="4" s="1"/>
  <c r="G973" i="4" a="1"/>
  <c r="G973" i="4" s="1"/>
  <c r="G974" i="4" a="1"/>
  <c r="G974" i="4" s="1"/>
  <c r="G975" i="4" a="1"/>
  <c r="G975" i="4" s="1"/>
  <c r="G976" i="4" a="1"/>
  <c r="G976" i="4" s="1"/>
  <c r="G977" i="4" a="1"/>
  <c r="G977" i="4"/>
  <c r="G978" i="4" a="1"/>
  <c r="G978" i="4" s="1"/>
  <c r="G979" i="4" a="1"/>
  <c r="G979" i="4" s="1"/>
  <c r="G980" i="4" a="1"/>
  <c r="G980" i="4" s="1"/>
  <c r="G981" i="4" a="1"/>
  <c r="G981" i="4" s="1"/>
  <c r="G982" i="4" a="1"/>
  <c r="G982" i="4" s="1"/>
  <c r="G983" i="4" a="1"/>
  <c r="G983" i="4" s="1"/>
  <c r="G984" i="4" a="1"/>
  <c r="G984" i="4" s="1"/>
  <c r="G985" i="4" a="1"/>
  <c r="G985" i="4"/>
  <c r="G986" i="4" a="1"/>
  <c r="G986" i="4" s="1"/>
  <c r="G987" i="4" a="1"/>
  <c r="G987" i="4" s="1"/>
  <c r="G988" i="4" a="1"/>
  <c r="G988" i="4" s="1"/>
  <c r="G989" i="4" a="1"/>
  <c r="G989" i="4" s="1"/>
  <c r="G990" i="4" a="1"/>
  <c r="G990" i="4" s="1"/>
  <c r="G991" i="4" a="1"/>
  <c r="G991" i="4"/>
  <c r="G992" i="4" a="1"/>
  <c r="G992" i="4" s="1"/>
  <c r="G993" i="4" a="1"/>
  <c r="G993" i="4"/>
  <c r="G994" i="4" a="1"/>
  <c r="G994" i="4" s="1"/>
  <c r="G995" i="4" a="1"/>
  <c r="G995" i="4" s="1"/>
  <c r="G996" i="4" a="1"/>
  <c r="G996" i="4" s="1"/>
  <c r="G997" i="4" a="1"/>
  <c r="G997" i="4"/>
  <c r="G998" i="4" a="1"/>
  <c r="G998" i="4" s="1"/>
  <c r="G999" i="4" a="1"/>
  <c r="G999" i="4" s="1"/>
  <c r="G1000" i="4" a="1"/>
  <c r="G1000" i="4" s="1"/>
  <c r="G1001" i="4" a="1"/>
  <c r="G1001" i="4"/>
  <c r="G1002" i="4" a="1"/>
  <c r="G1002" i="4" s="1"/>
  <c r="G1003" i="4" a="1"/>
  <c r="G1003" i="4" s="1"/>
  <c r="G1004" i="4" a="1"/>
  <c r="G1004" i="4" s="1"/>
  <c r="G1005" i="4" a="1"/>
  <c r="G1005" i="4" s="1"/>
  <c r="G1006" i="4" a="1"/>
  <c r="G1006" i="4" s="1"/>
  <c r="G1007" i="4" a="1"/>
  <c r="G1007" i="4" s="1"/>
  <c r="G1008" i="4" a="1"/>
  <c r="G1008" i="4" s="1"/>
  <c r="G1009" i="4" a="1"/>
  <c r="G1009" i="4"/>
  <c r="G1010" i="4" a="1"/>
  <c r="G1010" i="4" s="1"/>
  <c r="G1011" i="4" a="1"/>
  <c r="G1011" i="4" s="1"/>
  <c r="G1012" i="4" a="1"/>
  <c r="G1012" i="4" s="1"/>
  <c r="G1013" i="4" a="1"/>
  <c r="G1013" i="4" s="1"/>
  <c r="G1014" i="4" a="1"/>
  <c r="G1014" i="4" s="1"/>
  <c r="G1015" i="4" a="1"/>
  <c r="G1015" i="4" s="1"/>
  <c r="G1016" i="4" a="1"/>
  <c r="G1016" i="4" s="1"/>
  <c r="G1017" i="4" a="1"/>
  <c r="G1017" i="4"/>
  <c r="G1018" i="4" a="1"/>
  <c r="G1018" i="4" s="1"/>
  <c r="G1019" i="4" a="1"/>
  <c r="G1019" i="4" s="1"/>
  <c r="G1020" i="4" a="1"/>
  <c r="G1020" i="4" s="1"/>
  <c r="G1021" i="4" a="1"/>
  <c r="G1021" i="4" s="1"/>
  <c r="G1022" i="4" a="1"/>
  <c r="G1022" i="4" s="1"/>
  <c r="G1023" i="4" a="1"/>
  <c r="G1023" i="4"/>
  <c r="G1024" i="4" a="1"/>
  <c r="G1024" i="4" s="1"/>
  <c r="G1025" i="4" a="1"/>
  <c r="G1025" i="4"/>
  <c r="G1026" i="4" a="1"/>
  <c r="G1026" i="4" s="1"/>
  <c r="G1027" i="4" a="1"/>
  <c r="G1027" i="4" s="1"/>
  <c r="G1028" i="4" a="1"/>
  <c r="G1028" i="4" s="1"/>
  <c r="G1029" i="4" a="1"/>
  <c r="G1029" i="4"/>
  <c r="G1030" i="4" a="1"/>
  <c r="G1030" i="4" s="1"/>
  <c r="G1031" i="4" a="1"/>
  <c r="G1031" i="4" s="1"/>
  <c r="G1032" i="4" a="1"/>
  <c r="G1032" i="4" s="1"/>
  <c r="G1033" i="4" a="1"/>
  <c r="G1033" i="4"/>
  <c r="G1034" i="4" a="1"/>
  <c r="G1034" i="4" s="1"/>
  <c r="G1035" i="4" a="1"/>
  <c r="G1035" i="4" s="1"/>
  <c r="G1036" i="4" a="1"/>
  <c r="G1036" i="4" s="1"/>
  <c r="G1037" i="4" a="1"/>
  <c r="G1037" i="4" s="1"/>
  <c r="G1038" i="4" a="1"/>
  <c r="G1038" i="4" s="1"/>
  <c r="G1039" i="4" a="1"/>
  <c r="G1039" i="4" s="1"/>
  <c r="G1040" i="4" a="1"/>
  <c r="G1040" i="4" s="1"/>
  <c r="G1041" i="4" a="1"/>
  <c r="G1041" i="4"/>
  <c r="G1042" i="4" a="1"/>
  <c r="G1042" i="4" s="1"/>
  <c r="G1043" i="4" a="1"/>
  <c r="G1043" i="4" s="1"/>
  <c r="G1044" i="4" a="1"/>
  <c r="G1044" i="4" s="1"/>
  <c r="G1045" i="4" a="1"/>
  <c r="G1045" i="4" s="1"/>
  <c r="G1046" i="4" a="1"/>
  <c r="G1046" i="4" s="1"/>
  <c r="G1047" i="4" a="1"/>
  <c r="G1047" i="4" s="1"/>
  <c r="G1048" i="4" a="1"/>
  <c r="G1048" i="4" s="1"/>
  <c r="G1049" i="4" a="1"/>
  <c r="G1049" i="4"/>
  <c r="G1050" i="4" a="1"/>
  <c r="G1050" i="4" s="1"/>
  <c r="G1051" i="4" a="1"/>
  <c r="G1051" i="4" s="1"/>
  <c r="G1052" i="4" a="1"/>
  <c r="G1052" i="4" s="1"/>
  <c r="G1053" i="4" a="1"/>
  <c r="G1053" i="4" s="1"/>
  <c r="G1054" i="4" a="1"/>
  <c r="G1054" i="4" s="1"/>
  <c r="G1055" i="4" a="1"/>
  <c r="G1055" i="4"/>
  <c r="G1056" i="4" a="1"/>
  <c r="G1056" i="4" s="1"/>
  <c r="G1057" i="4" a="1"/>
  <c r="G1057" i="4"/>
  <c r="G1058" i="4" a="1"/>
  <c r="G1058" i="4" s="1"/>
  <c r="G1059" i="4" a="1"/>
  <c r="G1059" i="4" s="1"/>
  <c r="G1060" i="4" a="1"/>
  <c r="G1060" i="4" s="1"/>
  <c r="G1061" i="4" a="1"/>
  <c r="G1061" i="4"/>
  <c r="G1062" i="4" a="1"/>
  <c r="G1062" i="4" s="1"/>
  <c r="G1063" i="4" a="1"/>
  <c r="G1063" i="4" s="1"/>
  <c r="G1064" i="4" a="1"/>
  <c r="G1064" i="4" s="1"/>
  <c r="G1065" i="4" a="1"/>
  <c r="G1065" i="4"/>
  <c r="G1066" i="4" a="1"/>
  <c r="G1066" i="4" s="1"/>
  <c r="G1067" i="4" a="1"/>
  <c r="G1067" i="4" s="1"/>
  <c r="G1068" i="4" a="1"/>
  <c r="G1068" i="4" s="1"/>
  <c r="G1069" i="4" a="1"/>
  <c r="G1069" i="4" s="1"/>
  <c r="G1070" i="4" a="1"/>
  <c r="G1070" i="4" s="1"/>
  <c r="G1071" i="4" a="1"/>
  <c r="G1071" i="4" s="1"/>
  <c r="G1072" i="4" a="1"/>
  <c r="G1072" i="4" s="1"/>
  <c r="G1073" i="4" a="1"/>
  <c r="G1073" i="4"/>
  <c r="G1074" i="4" a="1"/>
  <c r="G1074" i="4" s="1"/>
  <c r="G1075" i="4" a="1"/>
  <c r="G1075" i="4" s="1"/>
  <c r="G1076" i="4" a="1"/>
  <c r="G1076" i="4" s="1"/>
  <c r="G1077" i="4" a="1"/>
  <c r="G1077" i="4" s="1"/>
  <c r="G1078" i="4" a="1"/>
  <c r="G1078" i="4" s="1"/>
  <c r="G1079" i="4" a="1"/>
  <c r="G1079" i="4" s="1"/>
  <c r="G1080" i="4" a="1"/>
  <c r="G1080" i="4" s="1"/>
  <c r="G1081" i="4" a="1"/>
  <c r="G1081" i="4"/>
  <c r="G1082" i="4" a="1"/>
  <c r="G1082" i="4" s="1"/>
  <c r="G1083" i="4" a="1"/>
  <c r="G1083" i="4" s="1"/>
  <c r="G1084" i="4" a="1"/>
  <c r="G1084" i="4" s="1"/>
  <c r="G1085" i="4" a="1"/>
  <c r="G1085" i="4" s="1"/>
  <c r="G1086" i="4" a="1"/>
  <c r="G1086" i="4" s="1"/>
  <c r="G1087" i="4" a="1"/>
  <c r="G1087" i="4"/>
  <c r="G1088" i="4" a="1"/>
  <c r="G1088" i="4" s="1"/>
  <c r="G1089" i="4" a="1"/>
  <c r="G1089" i="4"/>
  <c r="G1090" i="4" a="1"/>
  <c r="G1090" i="4" s="1"/>
  <c r="G1091" i="4" a="1"/>
  <c r="G1091" i="4" s="1"/>
  <c r="G1092" i="4" a="1"/>
  <c r="G1092" i="4" s="1"/>
  <c r="G1093" i="4" a="1"/>
  <c r="G1093" i="4"/>
  <c r="G1094" i="4" a="1"/>
  <c r="G1094" i="4" s="1"/>
  <c r="G1095" i="4" a="1"/>
  <c r="G1095" i="4" s="1"/>
  <c r="G1096" i="4" a="1"/>
  <c r="G1096" i="4" s="1"/>
  <c r="G1097" i="4" a="1"/>
  <c r="G1097" i="4"/>
  <c r="G1098" i="4" a="1"/>
  <c r="G1098" i="4" s="1"/>
  <c r="G1099" i="4" a="1"/>
  <c r="G1099" i="4" s="1"/>
  <c r="G1100" i="4" a="1"/>
  <c r="G1100" i="4" s="1"/>
  <c r="G1101" i="4" a="1"/>
  <c r="G1101" i="4" s="1"/>
  <c r="G1102" i="4" a="1"/>
  <c r="G1102" i="4" s="1"/>
  <c r="G1103" i="4" a="1"/>
  <c r="G1103" i="4" s="1"/>
  <c r="G1104" i="4" a="1"/>
  <c r="G1104" i="4" s="1"/>
  <c r="G1105" i="4" a="1"/>
  <c r="G1105" i="4"/>
  <c r="G1106" i="4" a="1"/>
  <c r="G1106" i="4" s="1"/>
  <c r="G1107" i="4" a="1"/>
  <c r="G1107" i="4" s="1"/>
  <c r="G1108" i="4" a="1"/>
  <c r="G1108" i="4" s="1"/>
  <c r="G1109" i="4" a="1"/>
  <c r="G1109" i="4" s="1"/>
  <c r="G1110" i="4" a="1"/>
  <c r="G1110" i="4" s="1"/>
  <c r="G1111" i="4" a="1"/>
  <c r="G1111" i="4" s="1"/>
  <c r="G1112" i="4" a="1"/>
  <c r="G1112" i="4" s="1"/>
  <c r="G1113" i="4" a="1"/>
  <c r="G1113" i="4"/>
  <c r="G1114" i="4" a="1"/>
  <c r="G1114" i="4" s="1"/>
  <c r="G1115" i="4" a="1"/>
  <c r="G1115" i="4" s="1"/>
  <c r="G1116" i="4" a="1"/>
  <c r="G1116" i="4" s="1"/>
  <c r="G1117" i="4" a="1"/>
  <c r="G1117" i="4" s="1"/>
  <c r="G1118" i="4" a="1"/>
  <c r="G1118" i="4" s="1"/>
  <c r="G1119" i="4" a="1"/>
  <c r="G1119" i="4"/>
  <c r="G1120" i="4" a="1"/>
  <c r="G1120" i="4" s="1"/>
  <c r="G1121" i="4" a="1"/>
  <c r="G1121" i="4"/>
  <c r="G1122" i="4" a="1"/>
  <c r="G1122" i="4" s="1"/>
  <c r="G1123" i="4" a="1"/>
  <c r="G1123" i="4" s="1"/>
  <c r="G1124" i="4" a="1"/>
  <c r="G1124" i="4" s="1"/>
  <c r="G1125" i="4" a="1"/>
  <c r="G1125" i="4"/>
  <c r="G1126" i="4" a="1"/>
  <c r="G1126" i="4" s="1"/>
  <c r="G1127" i="4" a="1"/>
  <c r="G1127" i="4" s="1"/>
  <c r="G1128" i="4" a="1"/>
  <c r="G1128" i="4" s="1"/>
  <c r="G1129" i="4" a="1"/>
  <c r="G1129" i="4"/>
  <c r="G1130" i="4" a="1"/>
  <c r="G1130" i="4" s="1"/>
  <c r="G1131" i="4" a="1"/>
  <c r="G1131" i="4" s="1"/>
  <c r="G1132" i="4" a="1"/>
  <c r="G1132" i="4" s="1"/>
  <c r="G1133" i="4" a="1"/>
  <c r="G1133" i="4" s="1"/>
  <c r="G1134" i="4" a="1"/>
  <c r="G1134" i="4" s="1"/>
  <c r="G1135" i="4" a="1"/>
  <c r="G1135" i="4" s="1"/>
  <c r="G1136" i="4" a="1"/>
  <c r="G1136" i="4" s="1"/>
  <c r="G1137" i="4" a="1"/>
  <c r="G1137" i="4"/>
  <c r="G1138" i="4" a="1"/>
  <c r="G1138" i="4" s="1"/>
  <c r="G1139" i="4" a="1"/>
  <c r="G1139" i="4" s="1"/>
  <c r="G1140" i="4" a="1"/>
  <c r="G1140" i="4" s="1"/>
  <c r="G1141" i="4" a="1"/>
  <c r="G1141" i="4" s="1"/>
  <c r="G1142" i="4" a="1"/>
  <c r="G1142" i="4" s="1"/>
  <c r="G1143" i="4" a="1"/>
  <c r="G1143" i="4" s="1"/>
  <c r="G1144" i="4" a="1"/>
  <c r="G1144" i="4" s="1"/>
  <c r="G1145" i="4" a="1"/>
  <c r="G1145" i="4"/>
  <c r="G1146" i="4" a="1"/>
  <c r="G1146" i="4" s="1"/>
  <c r="G1147" i="4" a="1"/>
  <c r="G1147" i="4" s="1"/>
  <c r="G1148" i="4" a="1"/>
  <c r="G1148" i="4" s="1"/>
  <c r="G1149" i="4" a="1"/>
  <c r="G1149" i="4" s="1"/>
  <c r="G1150" i="4" a="1"/>
  <c r="G1150" i="4" s="1"/>
  <c r="G1151" i="4" a="1"/>
  <c r="G1151" i="4"/>
  <c r="G1152" i="4" a="1"/>
  <c r="G1152" i="4" s="1"/>
  <c r="G1153" i="4" a="1"/>
  <c r="G1153" i="4"/>
  <c r="G1154" i="4" a="1"/>
  <c r="G1154" i="4" s="1"/>
  <c r="G1155" i="4" a="1"/>
  <c r="G1155" i="4" s="1"/>
  <c r="G1156" i="4" a="1"/>
  <c r="G1156" i="4" s="1"/>
  <c r="G1157" i="4" a="1"/>
  <c r="G1157" i="4"/>
  <c r="G1158" i="4" a="1"/>
  <c r="G1158" i="4" s="1"/>
  <c r="G1159" i="4" a="1"/>
  <c r="G1159" i="4" s="1"/>
  <c r="G1160" i="4" a="1"/>
  <c r="G1160" i="4" s="1"/>
  <c r="G1161" i="4" a="1"/>
  <c r="G1161" i="4"/>
  <c r="G1162" i="4" a="1"/>
  <c r="G1162" i="4" s="1"/>
  <c r="G1163" i="4" a="1"/>
  <c r="G1163" i="4" s="1"/>
  <c r="G1164" i="4" a="1"/>
  <c r="G1164" i="4" s="1"/>
  <c r="G1165" i="4" a="1"/>
  <c r="G1165" i="4" s="1"/>
  <c r="G1166" i="4" a="1"/>
  <c r="G1166" i="4" s="1"/>
  <c r="G1167" i="4" a="1"/>
  <c r="G1167" i="4" s="1"/>
  <c r="G1168" i="4" a="1"/>
  <c r="G1168" i="4" s="1"/>
  <c r="G1169" i="4" a="1"/>
  <c r="G1169" i="4"/>
  <c r="G1170" i="4" a="1"/>
  <c r="G1170" i="4" s="1"/>
  <c r="G1171" i="4" a="1"/>
  <c r="G1171" i="4" s="1"/>
  <c r="G1172" i="4" a="1"/>
  <c r="G1172" i="4" s="1"/>
  <c r="G1173" i="4" a="1"/>
  <c r="G1173" i="4" s="1"/>
  <c r="G1174" i="4" a="1"/>
  <c r="G1174" i="4" s="1"/>
  <c r="G1175" i="4" a="1"/>
  <c r="G1175" i="4" s="1"/>
  <c r="G1176" i="4" a="1"/>
  <c r="G1176" i="4" s="1"/>
  <c r="G1177" i="4" a="1"/>
  <c r="G1177" i="4"/>
  <c r="G1178" i="4" a="1"/>
  <c r="G1178" i="4" s="1"/>
  <c r="G1179" i="4" a="1"/>
  <c r="G1179" i="4" s="1"/>
  <c r="G1180" i="4" a="1"/>
  <c r="G1180" i="4" s="1"/>
  <c r="G1181" i="4" a="1"/>
  <c r="G1181" i="4" s="1"/>
  <c r="G1182" i="4" a="1"/>
  <c r="G1182" i="4" s="1"/>
  <c r="G1183" i="4" a="1"/>
  <c r="G1183" i="4"/>
  <c r="G1184" i="4" a="1"/>
  <c r="G1184" i="4" s="1"/>
  <c r="G1185" i="4" a="1"/>
  <c r="G1185" i="4"/>
  <c r="G1186" i="4" a="1"/>
  <c r="G1186" i="4" s="1"/>
  <c r="G1187" i="4" a="1"/>
  <c r="G1187" i="4" s="1"/>
  <c r="G1188" i="4" a="1"/>
  <c r="G1188" i="4" s="1"/>
  <c r="G1189" i="4" a="1"/>
  <c r="G1189" i="4"/>
  <c r="G1190" i="4" a="1"/>
  <c r="G1190" i="4" s="1"/>
  <c r="G1191" i="4" a="1"/>
  <c r="G1191" i="4" s="1"/>
  <c r="G1192" i="4" a="1"/>
  <c r="G1192" i="4" s="1"/>
  <c r="G1193" i="4" a="1"/>
  <c r="G1193" i="4"/>
  <c r="G1194" i="4" a="1"/>
  <c r="G1194" i="4" s="1"/>
  <c r="G1195" i="4" a="1"/>
  <c r="G1195" i="4" s="1"/>
  <c r="G1196" i="4" a="1"/>
  <c r="G1196" i="4" s="1"/>
  <c r="G1197" i="4" a="1"/>
  <c r="G1197" i="4" s="1"/>
  <c r="G1198" i="4" a="1"/>
  <c r="G1198" i="4" s="1"/>
  <c r="G1199" i="4" a="1"/>
  <c r="G1199" i="4" s="1"/>
  <c r="G1200" i="4" a="1"/>
  <c r="G1200" i="4" s="1"/>
  <c r="G1201" i="4" a="1"/>
  <c r="G1201" i="4"/>
  <c r="G1202" i="4" a="1"/>
  <c r="G1202" i="4" s="1"/>
  <c r="G1203" i="4" a="1"/>
  <c r="G1203" i="4" s="1"/>
  <c r="G1204" i="4" a="1"/>
  <c r="G1204" i="4" s="1"/>
  <c r="G1205" i="4" a="1"/>
  <c r="G1205" i="4" s="1"/>
  <c r="G1206" i="4" a="1"/>
  <c r="G1206" i="4" s="1"/>
  <c r="G1207" i="4" a="1"/>
  <c r="G1207" i="4" s="1"/>
  <c r="G1208" i="4" a="1"/>
  <c r="G1208" i="4" s="1"/>
  <c r="G1209" i="4" a="1"/>
  <c r="G1209" i="4"/>
  <c r="G1210" i="4" a="1"/>
  <c r="G1210" i="4" s="1"/>
  <c r="G1211" i="4" a="1"/>
  <c r="G1211" i="4" s="1"/>
  <c r="G1212" i="4" a="1"/>
  <c r="G1212" i="4" s="1"/>
  <c r="G1213" i="4" a="1"/>
  <c r="G1213" i="4" s="1"/>
  <c r="G1214" i="4" a="1"/>
  <c r="G1214" i="4" s="1"/>
  <c r="G1215" i="4" a="1"/>
  <c r="G1215" i="4"/>
  <c r="G1216" i="4" a="1"/>
  <c r="G1216" i="4" s="1"/>
  <c r="G1217" i="4" a="1"/>
  <c r="G1217" i="4"/>
  <c r="G1218" i="4" a="1"/>
  <c r="G1218" i="4" s="1"/>
  <c r="G1219" i="4" a="1"/>
  <c r="G1219" i="4" s="1"/>
  <c r="G1220" i="4" a="1"/>
  <c r="G1220" i="4" s="1"/>
  <c r="G1221" i="4" a="1"/>
  <c r="G1221" i="4"/>
  <c r="G1222" i="4" a="1"/>
  <c r="G1222" i="4" s="1"/>
  <c r="G1223" i="4" a="1"/>
  <c r="G1223" i="4" s="1"/>
  <c r="G1224" i="4" a="1"/>
  <c r="G1224" i="4" s="1"/>
  <c r="G1225" i="4" a="1"/>
  <c r="G1225" i="4"/>
  <c r="G1226" i="4" a="1"/>
  <c r="G1226" i="4" s="1"/>
  <c r="G1227" i="4" a="1"/>
  <c r="G1227" i="4" s="1"/>
  <c r="G1228" i="4" a="1"/>
  <c r="G1228" i="4" s="1"/>
  <c r="G1229" i="4" a="1"/>
  <c r="G1229" i="4" s="1"/>
  <c r="G1230" i="4" a="1"/>
  <c r="G1230" i="4" s="1"/>
  <c r="G1231" i="4" a="1"/>
  <c r="G1231" i="4" s="1"/>
  <c r="G1232" i="4" a="1"/>
  <c r="G1232" i="4" s="1"/>
  <c r="G1233" i="4" a="1"/>
  <c r="G1233" i="4"/>
  <c r="G1234" i="4" a="1"/>
  <c r="G1234" i="4" s="1"/>
  <c r="G1235" i="4" a="1"/>
  <c r="G1235" i="4" s="1"/>
  <c r="G1236" i="4" a="1"/>
  <c r="G1236" i="4" s="1"/>
  <c r="G1237" i="4" a="1"/>
  <c r="G1237" i="4" s="1"/>
  <c r="G1238" i="4" a="1"/>
  <c r="G1238" i="4" s="1"/>
  <c r="G1239" i="4" a="1"/>
  <c r="G1239" i="4" s="1"/>
  <c r="G1240" i="4" a="1"/>
  <c r="G1240" i="4" s="1"/>
  <c r="G1241" i="4" a="1"/>
  <c r="G1241" i="4"/>
  <c r="G1242" i="4" a="1"/>
  <c r="G1242" i="4" s="1"/>
  <c r="G1243" i="4" a="1"/>
  <c r="G1243" i="4" s="1"/>
  <c r="G1244" i="4" a="1"/>
  <c r="G1244" i="4" s="1"/>
  <c r="G1245" i="4" a="1"/>
  <c r="G1245" i="4" s="1"/>
  <c r="G1246" i="4" a="1"/>
  <c r="G1246" i="4" s="1"/>
  <c r="G1247" i="4" a="1"/>
  <c r="G1247" i="4"/>
  <c r="G1248" i="4" a="1"/>
  <c r="G1248" i="4" s="1"/>
  <c r="G1249" i="4" a="1"/>
  <c r="G1249" i="4"/>
  <c r="G1250" i="4" a="1"/>
  <c r="G1250" i="4" s="1"/>
  <c r="G1251" i="4" a="1"/>
  <c r="G1251" i="4" s="1"/>
  <c r="G1252" i="4" a="1"/>
  <c r="G1252" i="4" s="1"/>
  <c r="G1253" i="4" a="1"/>
  <c r="G1253" i="4"/>
  <c r="G1254" i="4" a="1"/>
  <c r="G1254" i="4" s="1"/>
  <c r="G1255" i="4" a="1"/>
  <c r="G1255" i="4" s="1"/>
  <c r="G1256" i="4" a="1"/>
  <c r="G1256" i="4" s="1"/>
  <c r="G1257" i="4" a="1"/>
  <c r="G1257" i="4"/>
  <c r="G1258" i="4" a="1"/>
  <c r="G1258" i="4" s="1"/>
  <c r="G1259" i="4" a="1"/>
  <c r="G1259" i="4" s="1"/>
  <c r="G1260" i="4" a="1"/>
  <c r="G1260" i="4" s="1"/>
  <c r="G1261" i="4" a="1"/>
  <c r="G1261" i="4" s="1"/>
  <c r="G1262" i="4" a="1"/>
  <c r="G1262" i="4" s="1"/>
  <c r="G1263" i="4" a="1"/>
  <c r="G1263" i="4" s="1"/>
  <c r="G1264" i="4" a="1"/>
  <c r="G1264" i="4" s="1"/>
  <c r="G1265" i="4" a="1"/>
  <c r="G1265" i="4"/>
  <c r="G1266" i="4" a="1"/>
  <c r="G1266" i="4" s="1"/>
  <c r="G1267" i="4" a="1"/>
  <c r="G1267" i="4" s="1"/>
  <c r="G1268" i="4" a="1"/>
  <c r="G1268" i="4" s="1"/>
  <c r="G1269" i="4" a="1"/>
  <c r="G1269" i="4" s="1"/>
  <c r="G1270" i="4" a="1"/>
  <c r="G1270" i="4" s="1"/>
  <c r="G1271" i="4" a="1"/>
  <c r="G1271" i="4" s="1"/>
  <c r="G1272" i="4" a="1"/>
  <c r="G1272" i="4" s="1"/>
  <c r="G1273" i="4" a="1"/>
  <c r="G1273" i="4"/>
  <c r="G1274" i="4" a="1"/>
  <c r="G1274" i="4" s="1"/>
  <c r="G1275" i="4" a="1"/>
  <c r="G1275" i="4" s="1"/>
  <c r="G1276" i="4" a="1"/>
  <c r="G1276" i="4" s="1"/>
  <c r="G1277" i="4" a="1"/>
  <c r="G1277" i="4" s="1"/>
  <c r="G1278" i="4" a="1"/>
  <c r="G1278" i="4" s="1"/>
  <c r="G1279" i="4" a="1"/>
  <c r="G1279" i="4" s="1"/>
  <c r="G1280" i="4" a="1"/>
  <c r="G1280" i="4" s="1"/>
  <c r="G1281" i="4" a="1"/>
  <c r="G1281" i="4"/>
  <c r="G1282" i="4" a="1"/>
  <c r="G1282" i="4" s="1"/>
  <c r="G1283" i="4" a="1"/>
  <c r="G1283" i="4" s="1"/>
  <c r="G1284" i="4" a="1"/>
  <c r="G1284" i="4" s="1"/>
  <c r="G1285" i="4" a="1"/>
  <c r="G1285" i="4" s="1"/>
  <c r="G1286" i="4" a="1"/>
  <c r="G1286" i="4" s="1"/>
  <c r="G1287" i="4" a="1"/>
  <c r="G1287" i="4" s="1"/>
  <c r="G1288" i="4" a="1"/>
  <c r="G1288" i="4" s="1"/>
  <c r="G1289" i="4" a="1"/>
  <c r="G1289" i="4"/>
  <c r="G1290" i="4" a="1"/>
  <c r="G1290" i="4" s="1"/>
  <c r="G1291" i="4" a="1"/>
  <c r="G1291" i="4" s="1"/>
  <c r="G1292" i="4" a="1"/>
  <c r="G1292" i="4" s="1"/>
  <c r="G1293" i="4" a="1"/>
  <c r="G1293" i="4" s="1"/>
  <c r="G1294" i="4" a="1"/>
  <c r="G1294" i="4" s="1"/>
  <c r="G1295" i="4" a="1"/>
  <c r="G1295" i="4" s="1"/>
  <c r="G1296" i="4" a="1"/>
  <c r="G1296" i="4" s="1"/>
  <c r="G1297" i="4" a="1"/>
  <c r="G1297" i="4"/>
  <c r="G1298" i="4" a="1"/>
  <c r="G1298" i="4" s="1"/>
  <c r="G1299" i="4" a="1"/>
  <c r="G1299" i="4" s="1"/>
  <c r="G1300" i="4" a="1"/>
  <c r="G1300" i="4" s="1"/>
  <c r="G1301" i="4" a="1"/>
  <c r="G1301" i="4" s="1"/>
  <c r="G1302" i="4" a="1"/>
  <c r="G1302" i="4" s="1"/>
  <c r="G1303" i="4" a="1"/>
  <c r="G1303" i="4" s="1"/>
  <c r="G1304" i="4" a="1"/>
  <c r="G1304" i="4" s="1"/>
  <c r="G1305" i="4" a="1"/>
  <c r="G1305" i="4"/>
  <c r="G1306" i="4" a="1"/>
  <c r="G1306" i="4" s="1"/>
  <c r="G1307" i="4" a="1"/>
  <c r="G1307" i="4" s="1"/>
  <c r="G1308" i="4" a="1"/>
  <c r="G1308" i="4" s="1"/>
  <c r="G1309" i="4" a="1"/>
  <c r="G1309" i="4" s="1"/>
  <c r="G1310" i="4" a="1"/>
  <c r="G1310" i="4" s="1"/>
  <c r="G1311" i="4" a="1"/>
  <c r="G1311" i="4" s="1"/>
  <c r="G1312" i="4" a="1"/>
  <c r="G1312" i="4" s="1"/>
  <c r="G1313" i="4" a="1"/>
  <c r="G1313" i="4"/>
  <c r="G1314" i="4" a="1"/>
  <c r="G1314" i="4" s="1"/>
  <c r="G1315" i="4" a="1"/>
  <c r="G1315" i="4" s="1"/>
  <c r="G1316" i="4" a="1"/>
  <c r="G1316" i="4" s="1"/>
  <c r="G1317" i="4" a="1"/>
  <c r="G1317" i="4" s="1"/>
  <c r="G1318" i="4" a="1"/>
  <c r="G1318" i="4" s="1"/>
  <c r="G1319" i="4" a="1"/>
  <c r="G1319" i="4" s="1"/>
  <c r="G1320" i="4" a="1"/>
  <c r="G1320" i="4" s="1"/>
  <c r="G1321" i="4" a="1"/>
  <c r="G1321" i="4"/>
  <c r="G1322" i="4" a="1"/>
  <c r="G1322" i="4" s="1"/>
  <c r="G1323" i="4" a="1"/>
  <c r="G1323" i="4" s="1"/>
  <c r="G1324" i="4" a="1"/>
  <c r="G1324" i="4" s="1"/>
  <c r="G1325" i="4" a="1"/>
  <c r="G1325" i="4" s="1"/>
  <c r="G1326" i="4" a="1"/>
  <c r="G1326" i="4" s="1"/>
  <c r="G1327" i="4" a="1"/>
  <c r="G1327" i="4" s="1"/>
  <c r="G1328" i="4" a="1"/>
  <c r="G1328" i="4" s="1"/>
  <c r="G1329" i="4" a="1"/>
  <c r="G1329" i="4"/>
  <c r="G1330" i="4" a="1"/>
  <c r="G1330" i="4" s="1"/>
  <c r="G1331" i="4" a="1"/>
  <c r="G1331" i="4" s="1"/>
  <c r="G1332" i="4" a="1"/>
  <c r="G1332" i="4" s="1"/>
  <c r="G1333" i="4" a="1"/>
  <c r="G1333" i="4" s="1"/>
  <c r="G1334" i="4" a="1"/>
  <c r="G1334" i="4" s="1"/>
  <c r="G1335" i="4" a="1"/>
  <c r="G1335" i="4" s="1"/>
  <c r="G1336" i="4" a="1"/>
  <c r="G1336" i="4" s="1"/>
  <c r="G1337" i="4" a="1"/>
  <c r="G1337" i="4"/>
  <c r="G1338" i="4" a="1"/>
  <c r="G1338" i="4" s="1"/>
  <c r="G1339" i="4" a="1"/>
  <c r="G1339" i="4" s="1"/>
  <c r="G1340" i="4" a="1"/>
  <c r="G1340" i="4" s="1"/>
  <c r="G1341" i="4" a="1"/>
  <c r="G1341" i="4" s="1"/>
  <c r="G1342" i="4" a="1"/>
  <c r="G1342" i="4" s="1"/>
  <c r="G1343" i="4" a="1"/>
  <c r="G1343" i="4" s="1"/>
  <c r="G1344" i="4" a="1"/>
  <c r="G1344" i="4" s="1"/>
  <c r="G1345" i="4" a="1"/>
  <c r="G1345" i="4"/>
  <c r="G1346" i="4" a="1"/>
  <c r="G1346" i="4" s="1"/>
  <c r="G1347" i="4" a="1"/>
  <c r="G1347" i="4" s="1"/>
  <c r="G1348" i="4" a="1"/>
  <c r="G1348" i="4" s="1"/>
  <c r="G1349" i="4" a="1"/>
  <c r="G1349" i="4" s="1"/>
  <c r="G1350" i="4" a="1"/>
  <c r="G1350" i="4" s="1"/>
  <c r="G1351" i="4" a="1"/>
  <c r="G1351" i="4" s="1"/>
  <c r="G1352" i="4" a="1"/>
  <c r="G1352" i="4" s="1"/>
  <c r="G1353" i="4" a="1"/>
  <c r="G1353" i="4"/>
  <c r="G1354" i="4" a="1"/>
  <c r="G1354" i="4" s="1"/>
  <c r="G1355" i="4" a="1"/>
  <c r="G1355" i="4" s="1"/>
  <c r="G1356" i="4" a="1"/>
  <c r="G1356" i="4" s="1"/>
  <c r="G1357" i="4" a="1"/>
  <c r="G1357" i="4" s="1"/>
  <c r="G1358" i="4" a="1"/>
  <c r="G1358" i="4" s="1"/>
  <c r="G1359" i="4" a="1"/>
  <c r="G1359" i="4" s="1"/>
  <c r="G1360" i="4" a="1"/>
  <c r="G1360" i="4" s="1"/>
  <c r="G1361" i="4" a="1"/>
  <c r="G1361" i="4"/>
  <c r="G1362" i="4" a="1"/>
  <c r="G1362" i="4" s="1"/>
  <c r="G1363" i="4" a="1"/>
  <c r="G1363" i="4" s="1"/>
  <c r="G1364" i="4" a="1"/>
  <c r="G1364" i="4" s="1"/>
  <c r="G1365" i="4" a="1"/>
  <c r="G1365" i="4" s="1"/>
  <c r="G1366" i="4" a="1"/>
  <c r="G1366" i="4" s="1"/>
  <c r="G1367" i="4" a="1"/>
  <c r="G1367" i="4" s="1"/>
  <c r="G1368" i="4" a="1"/>
  <c r="G1368" i="4" s="1"/>
  <c r="G1369" i="4" a="1"/>
  <c r="G1369" i="4"/>
  <c r="G1370" i="4" a="1"/>
  <c r="G1370" i="4" s="1"/>
  <c r="G1371" i="4" a="1"/>
  <c r="G1371" i="4" s="1"/>
  <c r="G1372" i="4" a="1"/>
  <c r="G1372" i="4" s="1"/>
  <c r="G1373" i="4" a="1"/>
  <c r="G1373" i="4" s="1"/>
  <c r="G1374" i="4" a="1"/>
  <c r="G1374" i="4" s="1"/>
  <c r="G1375" i="4" a="1"/>
  <c r="G1375" i="4" s="1"/>
  <c r="G1376" i="4" a="1"/>
  <c r="G1376" i="4" s="1"/>
  <c r="G1377" i="4" a="1"/>
  <c r="G1377" i="4"/>
  <c r="G1378" i="4" a="1"/>
  <c r="G1378" i="4" s="1"/>
  <c r="G1379" i="4" a="1"/>
  <c r="G1379" i="4" s="1"/>
  <c r="G1380" i="4" a="1"/>
  <c r="G1380" i="4" s="1"/>
  <c r="G1381" i="4" a="1"/>
  <c r="G1381" i="4" s="1"/>
  <c r="G1382" i="4" a="1"/>
  <c r="G1382" i="4" s="1"/>
  <c r="G1383" i="4" a="1"/>
  <c r="G1383" i="4" s="1"/>
  <c r="G1384" i="4" a="1"/>
  <c r="G1384" i="4" s="1"/>
  <c r="G1385" i="4" a="1"/>
  <c r="G1385" i="4"/>
  <c r="G1386" i="4" a="1"/>
  <c r="G1386" i="4" s="1"/>
  <c r="G1387" i="4" a="1"/>
  <c r="G1387" i="4" s="1"/>
  <c r="G1388" i="4" a="1"/>
  <c r="G1388" i="4" s="1"/>
  <c r="G1389" i="4" a="1"/>
  <c r="G1389" i="4" s="1"/>
  <c r="G1390" i="4" a="1"/>
  <c r="G1390" i="4" s="1"/>
  <c r="G1391" i="4" a="1"/>
  <c r="G1391" i="4" s="1"/>
  <c r="G1392" i="4" a="1"/>
  <c r="G1392" i="4" s="1"/>
  <c r="G1393" i="4" a="1"/>
  <c r="G1393" i="4"/>
  <c r="G1394" i="4" a="1"/>
  <c r="G1394" i="4" s="1"/>
  <c r="G1395" i="4" a="1"/>
  <c r="G1395" i="4" s="1"/>
  <c r="G1396" i="4" a="1"/>
  <c r="G1396" i="4" s="1"/>
  <c r="G1397" i="4" a="1"/>
  <c r="G1397" i="4" s="1"/>
  <c r="G1398" i="4" a="1"/>
  <c r="G1398" i="4" s="1"/>
  <c r="G1399" i="4" a="1"/>
  <c r="G1399" i="4" s="1"/>
  <c r="G1400" i="4" a="1"/>
  <c r="G1400" i="4" s="1"/>
  <c r="G1401" i="4" a="1"/>
  <c r="G1401" i="4"/>
  <c r="G1402" i="4" a="1"/>
  <c r="G1402" i="4" s="1"/>
  <c r="G1403" i="4" a="1"/>
  <c r="G1403" i="4" s="1"/>
  <c r="G1404" i="4" a="1"/>
  <c r="G1404" i="4" s="1"/>
  <c r="G1405" i="4" a="1"/>
  <c r="G1405" i="4" s="1"/>
  <c r="G1406" i="4" a="1"/>
  <c r="G1406" i="4" s="1"/>
  <c r="G1407" i="4" a="1"/>
  <c r="G1407" i="4" s="1"/>
  <c r="G1408" i="4" a="1"/>
  <c r="G1408" i="4" s="1"/>
  <c r="G1409" i="4" a="1"/>
  <c r="G1409" i="4"/>
  <c r="G1410" i="4" a="1"/>
  <c r="G1410" i="4" s="1"/>
  <c r="G1411" i="4" a="1"/>
  <c r="G1411" i="4" s="1"/>
  <c r="G1412" i="4" a="1"/>
  <c r="G1412" i="4" s="1"/>
  <c r="G1413" i="4" a="1"/>
  <c r="G1413" i="4" s="1"/>
  <c r="G1414" i="4" a="1"/>
  <c r="G1414" i="4" s="1"/>
  <c r="G1415" i="4" a="1"/>
  <c r="G1415" i="4" s="1"/>
  <c r="G1416" i="4" a="1"/>
  <c r="G1416" i="4" s="1"/>
  <c r="G1417" i="4" a="1"/>
  <c r="G1417" i="4"/>
  <c r="G1418" i="4" a="1"/>
  <c r="G1418" i="4" s="1"/>
  <c r="G1419" i="4" a="1"/>
  <c r="G1419" i="4" s="1"/>
  <c r="G1420" i="4" a="1"/>
  <c r="G1420" i="4" s="1"/>
  <c r="G1421" i="4" a="1"/>
  <c r="G1421" i="4" s="1"/>
  <c r="G1422" i="4" a="1"/>
  <c r="G1422" i="4" s="1"/>
  <c r="G1423" i="4" a="1"/>
  <c r="G1423" i="4" s="1"/>
  <c r="G1424" i="4" a="1"/>
  <c r="G1424" i="4" s="1"/>
  <c r="G1425" i="4" a="1"/>
  <c r="G1425" i="4"/>
  <c r="G1426" i="4" a="1"/>
  <c r="G1426" i="4" s="1"/>
  <c r="G1427" i="4" a="1"/>
  <c r="G1427" i="4" s="1"/>
  <c r="G1428" i="4" a="1"/>
  <c r="G1428" i="4" s="1"/>
  <c r="G1429" i="4" a="1"/>
  <c r="G1429" i="4" s="1"/>
  <c r="G1430" i="4" a="1"/>
  <c r="G1430" i="4" s="1"/>
  <c r="G1431" i="4" a="1"/>
  <c r="G1431" i="4" s="1"/>
  <c r="G1432" i="4" a="1"/>
  <c r="G1432" i="4" s="1"/>
  <c r="G1433" i="4" a="1"/>
  <c r="G1433" i="4"/>
  <c r="G1434" i="4" a="1"/>
  <c r="G1434" i="4" s="1"/>
  <c r="G1435" i="4" a="1"/>
  <c r="G1435" i="4" s="1"/>
  <c r="G1436" i="4" a="1"/>
  <c r="G1436" i="4" s="1"/>
  <c r="G1437" i="4" a="1"/>
  <c r="G1437" i="4" s="1"/>
  <c r="G1438" i="4" a="1"/>
  <c r="G1438" i="4" s="1"/>
  <c r="G1439" i="4" a="1"/>
  <c r="G1439" i="4" s="1"/>
  <c r="G1440" i="4" a="1"/>
  <c r="G1440" i="4" s="1"/>
  <c r="G1441" i="4" a="1"/>
  <c r="G1441" i="4"/>
  <c r="G1442" i="4" a="1"/>
  <c r="G1442" i="4" s="1"/>
  <c r="G1443" i="4" a="1"/>
  <c r="G1443" i="4" s="1"/>
  <c r="G1444" i="4" a="1"/>
  <c r="G1444" i="4" s="1"/>
  <c r="G1445" i="4" a="1"/>
  <c r="G1445" i="4" s="1"/>
  <c r="G1446" i="4" a="1"/>
  <c r="G1446" i="4" s="1"/>
  <c r="G1447" i="4" a="1"/>
  <c r="G1447" i="4" s="1"/>
  <c r="G1448" i="4" a="1"/>
  <c r="G1448" i="4" s="1"/>
  <c r="G1449" i="4" a="1"/>
  <c r="G1449" i="4"/>
  <c r="G1450" i="4" a="1"/>
  <c r="G1450" i="4" s="1"/>
  <c r="G1451" i="4" a="1"/>
  <c r="G1451" i="4" s="1"/>
  <c r="G1452" i="4" a="1"/>
  <c r="G1452" i="4" s="1"/>
  <c r="G1453" i="4" a="1"/>
  <c r="G1453" i="4" s="1"/>
  <c r="G1454" i="4" a="1"/>
  <c r="G1454" i="4" s="1"/>
  <c r="G1455" i="4" a="1"/>
  <c r="G1455" i="4" s="1"/>
  <c r="G1456" i="4" a="1"/>
  <c r="G1456" i="4" s="1"/>
  <c r="G1457" i="4" a="1"/>
  <c r="G1457" i="4"/>
  <c r="G1458" i="4" a="1"/>
  <c r="G1458" i="4" s="1"/>
  <c r="G1459" i="4" a="1"/>
  <c r="G1459" i="4" s="1"/>
  <c r="G1460" i="4" a="1"/>
  <c r="G1460" i="4" s="1"/>
  <c r="G1461" i="4" a="1"/>
  <c r="G1461" i="4" s="1"/>
  <c r="G1462" i="4" a="1"/>
  <c r="G1462" i="4" s="1"/>
  <c r="G1463" i="4" a="1"/>
  <c r="G1463" i="4" s="1"/>
  <c r="G1464" i="4" a="1"/>
  <c r="G1464" i="4" s="1"/>
  <c r="G1465" i="4" a="1"/>
  <c r="G1465" i="4"/>
  <c r="G1466" i="4" a="1"/>
  <c r="G1466" i="4" s="1"/>
  <c r="G1467" i="4" a="1"/>
  <c r="G1467" i="4" s="1"/>
  <c r="G1468" i="4" a="1"/>
  <c r="G1468" i="4" s="1"/>
  <c r="G1469" i="4" a="1"/>
  <c r="G1469" i="4" s="1"/>
  <c r="G1470" i="4" a="1"/>
  <c r="G1470" i="4" s="1"/>
  <c r="G1471" i="4" a="1"/>
  <c r="G1471" i="4" s="1"/>
  <c r="G1472" i="4" a="1"/>
  <c r="G1472" i="4" s="1"/>
  <c r="G1473" i="4" a="1"/>
  <c r="G1473" i="4"/>
  <c r="G1474" i="4" a="1"/>
  <c r="G1474" i="4" s="1"/>
  <c r="G1475" i="4" a="1"/>
  <c r="G1475" i="4" s="1"/>
  <c r="G1476" i="4" a="1"/>
  <c r="G1476" i="4" s="1"/>
  <c r="G1477" i="4" a="1"/>
  <c r="G1477" i="4" s="1"/>
  <c r="G1478" i="4" a="1"/>
  <c r="G1478" i="4" s="1"/>
  <c r="G1479" i="4" a="1"/>
  <c r="G1479" i="4" s="1"/>
  <c r="G1480" i="4" a="1"/>
  <c r="G1480" i="4" s="1"/>
  <c r="G1481" i="4" a="1"/>
  <c r="G1481" i="4"/>
  <c r="G1482" i="4" a="1"/>
  <c r="G1482" i="4" s="1"/>
  <c r="G1483" i="4" a="1"/>
  <c r="G1483" i="4" s="1"/>
  <c r="G1484" i="4" a="1"/>
  <c r="G1484" i="4" s="1"/>
  <c r="G1485" i="4" a="1"/>
  <c r="G1485" i="4" s="1"/>
  <c r="G1486" i="4" a="1"/>
  <c r="G1486" i="4" s="1"/>
  <c r="G1487" i="4" a="1"/>
  <c r="G1487" i="4" s="1"/>
  <c r="G1488" i="4" a="1"/>
  <c r="G1488" i="4" s="1"/>
  <c r="G1489" i="4" a="1"/>
  <c r="G1489" i="4"/>
  <c r="G1490" i="4" a="1"/>
  <c r="G1490" i="4" s="1"/>
  <c r="G1491" i="4" a="1"/>
  <c r="G1491" i="4" s="1"/>
  <c r="G1492" i="4" a="1"/>
  <c r="G1492" i="4" s="1"/>
  <c r="G1493" i="4" a="1"/>
  <c r="G1493" i="4" s="1"/>
  <c r="G1494" i="4" a="1"/>
  <c r="G1494" i="4" s="1"/>
  <c r="G1495" i="4" a="1"/>
  <c r="G1495" i="4" s="1"/>
  <c r="G1496" i="4" a="1"/>
  <c r="G1496" i="4" s="1"/>
  <c r="G1497" i="4" a="1"/>
  <c r="G1497" i="4"/>
  <c r="G1498" i="4" a="1"/>
  <c r="G1498" i="4" s="1"/>
  <c r="G1499" i="4" a="1"/>
  <c r="G1499" i="4" s="1"/>
  <c r="G1500" i="4" a="1"/>
  <c r="G1500" i="4" s="1"/>
  <c r="G1501" i="4" a="1"/>
  <c r="G1501" i="4" s="1"/>
  <c r="G1502" i="4" a="1"/>
  <c r="G1502" i="4" s="1"/>
  <c r="G1503" i="4" a="1"/>
  <c r="G1503" i="4" s="1"/>
  <c r="G1504" i="4" a="1"/>
  <c r="G1504" i="4" s="1"/>
  <c r="G1505" i="4" a="1"/>
  <c r="G1505" i="4"/>
  <c r="G1506" i="4" a="1"/>
  <c r="G1506" i="4" s="1"/>
  <c r="G1507" i="4" a="1"/>
  <c r="G1507" i="4" s="1"/>
  <c r="G1508" i="4" a="1"/>
  <c r="G1508" i="4" s="1"/>
  <c r="G1509" i="4" a="1"/>
  <c r="G1509" i="4" s="1"/>
  <c r="G1510" i="4" a="1"/>
  <c r="G1510" i="4" s="1"/>
  <c r="G1511" i="4" a="1"/>
  <c r="G1511" i="4" s="1"/>
  <c r="G1512" i="4" a="1"/>
  <c r="G1512" i="4" s="1"/>
  <c r="G1513" i="4" a="1"/>
  <c r="G1513" i="4"/>
  <c r="G1514" i="4" a="1"/>
  <c r="G1514" i="4" s="1"/>
  <c r="G1515" i="4" a="1"/>
  <c r="G1515" i="4" s="1"/>
  <c r="G1516" i="4" a="1"/>
  <c r="G1516" i="4" s="1"/>
  <c r="G1517" i="4" a="1"/>
  <c r="G1517" i="4" s="1"/>
  <c r="G1518" i="4" a="1"/>
  <c r="G1518" i="4" s="1"/>
  <c r="G1519" i="4" a="1"/>
  <c r="G1519" i="4" s="1"/>
  <c r="G1520" i="4" a="1"/>
  <c r="G1520" i="4" s="1"/>
  <c r="G1521" i="4" a="1"/>
  <c r="G1521" i="4"/>
  <c r="G1522" i="4" a="1"/>
  <c r="G1522" i="4" s="1"/>
  <c r="G1523" i="4" a="1"/>
  <c r="G1523" i="4" s="1"/>
  <c r="G1524" i="4" a="1"/>
  <c r="G1524" i="4" s="1"/>
  <c r="G1525" i="4" a="1"/>
  <c r="G1525" i="4" s="1"/>
  <c r="G1526" i="4" a="1"/>
  <c r="G1526" i="4" s="1"/>
  <c r="G1527" i="4" a="1"/>
  <c r="G1527" i="4" s="1"/>
  <c r="G1528" i="4" a="1"/>
  <c r="G1528" i="4" s="1"/>
  <c r="G1529" i="4" a="1"/>
  <c r="G1529" i="4"/>
  <c r="G1530" i="4" a="1"/>
  <c r="G1530" i="4" s="1"/>
  <c r="G1531" i="4" a="1"/>
  <c r="G1531" i="4" s="1"/>
  <c r="G1532" i="4" a="1"/>
  <c r="G1532" i="4" s="1"/>
  <c r="G1533" i="4" a="1"/>
  <c r="G1533" i="4" s="1"/>
  <c r="G1534" i="4" a="1"/>
  <c r="G1534" i="4" s="1"/>
  <c r="G1535" i="4" a="1"/>
  <c r="G1535" i="4" s="1"/>
  <c r="G1536" i="4" a="1"/>
  <c r="G1536" i="4" s="1"/>
  <c r="G1537" i="4" a="1"/>
  <c r="G1537" i="4"/>
  <c r="G1538" i="4" a="1"/>
  <c r="G1538" i="4" s="1"/>
  <c r="G1539" i="4" a="1"/>
  <c r="G1539" i="4" s="1"/>
  <c r="G1540" i="4" a="1"/>
  <c r="G1540" i="4" s="1"/>
  <c r="G1541" i="4" a="1"/>
  <c r="G1541" i="4" s="1"/>
  <c r="G1542" i="4" a="1"/>
  <c r="G1542" i="4" s="1"/>
  <c r="G1543" i="4" a="1"/>
  <c r="G1543" i="4" s="1"/>
  <c r="G1544" i="4" a="1"/>
  <c r="G1544" i="4" s="1"/>
  <c r="G1545" i="4" a="1"/>
  <c r="G1545" i="4"/>
  <c r="G1546" i="4" a="1"/>
  <c r="G1546" i="4" s="1"/>
  <c r="G1547" i="4" a="1"/>
  <c r="G1547" i="4" s="1"/>
  <c r="G1548" i="4" a="1"/>
  <c r="G1548" i="4" s="1"/>
  <c r="G1549" i="4" a="1"/>
  <c r="G1549" i="4" s="1"/>
  <c r="G1550" i="4" a="1"/>
  <c r="G1550" i="4" s="1"/>
  <c r="G1551" i="4" a="1"/>
  <c r="G1551" i="4" s="1"/>
  <c r="G1552" i="4" a="1"/>
  <c r="G1552" i="4" s="1"/>
  <c r="G1553" i="4" a="1"/>
  <c r="G1553" i="4"/>
  <c r="G1554" i="4" a="1"/>
  <c r="G1554" i="4" s="1"/>
  <c r="G1555" i="4" a="1"/>
  <c r="G1555" i="4" s="1"/>
  <c r="G1556" i="4" a="1"/>
  <c r="G1556" i="4" s="1"/>
  <c r="G1557" i="4" a="1"/>
  <c r="G1557" i="4" s="1"/>
  <c r="G1558" i="4" a="1"/>
  <c r="G1558" i="4" s="1"/>
  <c r="G1559" i="4" a="1"/>
  <c r="G1559" i="4" s="1"/>
  <c r="G1560" i="4" a="1"/>
  <c r="G1560" i="4" s="1"/>
  <c r="G1561" i="4" a="1"/>
  <c r="G1561" i="4"/>
  <c r="G1562" i="4" a="1"/>
  <c r="G1562" i="4" s="1"/>
  <c r="G1563" i="4" a="1"/>
  <c r="G1563" i="4" s="1"/>
  <c r="G1564" i="4" a="1"/>
  <c r="G1564" i="4" s="1"/>
  <c r="G1565" i="4" a="1"/>
  <c r="G1565" i="4" s="1"/>
  <c r="G1566" i="4" a="1"/>
  <c r="G1566" i="4" s="1"/>
  <c r="G1567" i="4" a="1"/>
  <c r="G1567" i="4" s="1"/>
  <c r="G1568" i="4" a="1"/>
  <c r="G1568" i="4" s="1"/>
  <c r="G1569" i="4" a="1"/>
  <c r="G1569" i="4"/>
  <c r="G1570" i="4" a="1"/>
  <c r="G1570" i="4" s="1"/>
  <c r="G1571" i="4" a="1"/>
  <c r="G1571" i="4" s="1"/>
  <c r="G1572" i="4" a="1"/>
  <c r="G1572" i="4" s="1"/>
  <c r="G1573" i="4" a="1"/>
  <c r="G1573" i="4" s="1"/>
  <c r="G1574" i="4" a="1"/>
  <c r="G1574" i="4" s="1"/>
  <c r="G1575" i="4" a="1"/>
  <c r="G1575" i="4" s="1"/>
  <c r="G1576" i="4" a="1"/>
  <c r="G1576" i="4" s="1"/>
  <c r="G1577" i="4" a="1"/>
  <c r="G1577" i="4"/>
  <c r="G1578" i="4" a="1"/>
  <c r="G1578" i="4" s="1"/>
  <c r="G1579" i="4" a="1"/>
  <c r="G1579" i="4" s="1"/>
  <c r="G1580" i="4" a="1"/>
  <c r="G1580" i="4" s="1"/>
  <c r="G1581" i="4" a="1"/>
  <c r="G1581" i="4" s="1"/>
  <c r="G1582" i="4" a="1"/>
  <c r="G1582" i="4" s="1"/>
  <c r="G1583" i="4" a="1"/>
  <c r="G1583" i="4" s="1"/>
  <c r="G1584" i="4" a="1"/>
  <c r="G1584" i="4" s="1"/>
  <c r="G1585" i="4" a="1"/>
  <c r="G1585" i="4"/>
  <c r="G1586" i="4" a="1"/>
  <c r="G1586" i="4" s="1"/>
  <c r="G1587" i="4" a="1"/>
  <c r="G1587" i="4" s="1"/>
  <c r="G1588" i="4" a="1"/>
  <c r="G1588" i="4"/>
  <c r="G1589" i="4" a="1"/>
  <c r="G1589" i="4" s="1"/>
  <c r="G1590" i="4" a="1"/>
  <c r="G1590" i="4" s="1"/>
  <c r="G1591" i="4" a="1"/>
  <c r="G1591" i="4" s="1"/>
  <c r="G1592" i="4" a="1"/>
  <c r="G1592" i="4"/>
  <c r="G1593" i="4" a="1"/>
  <c r="G1593" i="4" s="1"/>
  <c r="G1594" i="4" a="1"/>
  <c r="G1594" i="4" s="1"/>
  <c r="G1595" i="4" a="1"/>
  <c r="G1595" i="4" s="1"/>
  <c r="G1596" i="4" a="1"/>
  <c r="G1596" i="4"/>
  <c r="G1597" i="4" a="1"/>
  <c r="G1597" i="4" s="1"/>
  <c r="G1598" i="4" a="1"/>
  <c r="G1598" i="4" s="1"/>
  <c r="G1599" i="4" a="1"/>
  <c r="G1599" i="4" s="1"/>
  <c r="G1600" i="4" a="1"/>
  <c r="G1600" i="4"/>
  <c r="G1601" i="4" a="1"/>
  <c r="G1601" i="4" s="1"/>
  <c r="G1602" i="4" a="1"/>
  <c r="G1602" i="4" s="1"/>
  <c r="G1603" i="4" a="1"/>
  <c r="G1603" i="4" s="1"/>
  <c r="G1604" i="4" a="1"/>
  <c r="G1604" i="4"/>
  <c r="G1605" i="4" a="1"/>
  <c r="G1605" i="4" s="1"/>
  <c r="G1606" i="4" a="1"/>
  <c r="G1606" i="4" s="1"/>
  <c r="G1607" i="4" a="1"/>
  <c r="G1607" i="4" s="1"/>
  <c r="G1608" i="4" a="1"/>
  <c r="G1608" i="4"/>
  <c r="G1609" i="4" a="1"/>
  <c r="G1609" i="4" s="1"/>
  <c r="G1610" i="4" a="1"/>
  <c r="G1610" i="4" s="1"/>
  <c r="G1611" i="4" a="1"/>
  <c r="G1611" i="4" s="1"/>
  <c r="G1612" i="4" a="1"/>
  <c r="G1612" i="4"/>
  <c r="G1613" i="4" a="1"/>
  <c r="G1613" i="4" s="1"/>
  <c r="G1614" i="4" a="1"/>
  <c r="G1614" i="4" s="1"/>
  <c r="G1615" i="4" a="1"/>
  <c r="G1615" i="4" s="1"/>
  <c r="G1616" i="4" a="1"/>
  <c r="G1616" i="4" s="1"/>
  <c r="G1617" i="4" a="1"/>
  <c r="G1617" i="4" s="1"/>
  <c r="G1618" i="4" a="1"/>
  <c r="G1618" i="4" s="1"/>
  <c r="G1619" i="4" a="1"/>
  <c r="G1619" i="4" s="1"/>
  <c r="G1620" i="4" a="1"/>
  <c r="G1620" i="4"/>
  <c r="G1621" i="4" a="1"/>
  <c r="G1621" i="4" s="1"/>
  <c r="G1622" i="4" a="1"/>
  <c r="G1622" i="4" s="1"/>
  <c r="G1623" i="4" a="1"/>
  <c r="G1623" i="4" s="1"/>
  <c r="G1624" i="4" a="1"/>
  <c r="G1624" i="4" s="1"/>
  <c r="G1625" i="4" a="1"/>
  <c r="G1625" i="4" s="1"/>
  <c r="G1626" i="4" a="1"/>
  <c r="G1626" i="4" s="1"/>
  <c r="G1627" i="4" a="1"/>
  <c r="G1627" i="4" s="1"/>
  <c r="G1628" i="4" a="1"/>
  <c r="G1628" i="4"/>
  <c r="G1629" i="4" a="1"/>
  <c r="G1629" i="4" s="1"/>
  <c r="G1630" i="4" a="1"/>
  <c r="G1630" i="4" s="1"/>
  <c r="G1631" i="4" a="1"/>
  <c r="G1631" i="4" s="1"/>
  <c r="G1632" i="4" a="1"/>
  <c r="G1632" i="4" s="1"/>
  <c r="G1633" i="4" a="1"/>
  <c r="G1633" i="4" s="1"/>
  <c r="G1634" i="4" a="1"/>
  <c r="G1634" i="4" s="1"/>
  <c r="G1635" i="4" a="1"/>
  <c r="G1635" i="4" s="1"/>
  <c r="G1636" i="4" a="1"/>
  <c r="G1636" i="4" s="1"/>
  <c r="G1637" i="4" a="1"/>
  <c r="G1637" i="4" s="1"/>
  <c r="G1638" i="4" a="1"/>
  <c r="G1638" i="4" s="1"/>
  <c r="G1639" i="4" a="1"/>
  <c r="G1639" i="4" s="1"/>
  <c r="G1640" i="4" a="1"/>
  <c r="G1640" i="4" s="1"/>
  <c r="G1641" i="4" a="1"/>
  <c r="G1641" i="4" s="1"/>
  <c r="G1642" i="4" a="1"/>
  <c r="G1642" i="4" s="1"/>
  <c r="G1643" i="4" a="1"/>
  <c r="G1643" i="4" s="1"/>
  <c r="G1644" i="4" a="1"/>
  <c r="G1644" i="4" s="1"/>
  <c r="G1645" i="4" a="1"/>
  <c r="G1645" i="4" s="1"/>
  <c r="G1646" i="4" a="1"/>
  <c r="G1646" i="4" s="1"/>
  <c r="G1647" i="4" a="1"/>
  <c r="G1647" i="4" s="1"/>
  <c r="G1648" i="4" a="1"/>
  <c r="G1648" i="4" s="1"/>
  <c r="G1649" i="4" a="1"/>
  <c r="G1649" i="4" s="1"/>
  <c r="G1650" i="4" a="1"/>
  <c r="G1650" i="4" s="1"/>
  <c r="G1651" i="4" a="1"/>
  <c r="G1651" i="4" s="1"/>
  <c r="G1652" i="4" a="1"/>
  <c r="G1652" i="4" s="1"/>
  <c r="G1653" i="4" a="1"/>
  <c r="G1653" i="4" s="1"/>
  <c r="G1654" i="4" a="1"/>
  <c r="G1654" i="4" s="1"/>
  <c r="G1655" i="4" a="1"/>
  <c r="G1655" i="4" s="1"/>
  <c r="G1656" i="4" a="1"/>
  <c r="G1656" i="4" s="1"/>
  <c r="G1657" i="4" a="1"/>
  <c r="G1657" i="4" s="1"/>
  <c r="G1658" i="4" a="1"/>
  <c r="G1658" i="4" s="1"/>
  <c r="G1659" i="4" a="1"/>
  <c r="G1659" i="4" s="1"/>
  <c r="G1660" i="4" a="1"/>
  <c r="G1660" i="4" s="1"/>
  <c r="G1661" i="4" a="1"/>
  <c r="G1661" i="4" s="1"/>
  <c r="G1662" i="4" a="1"/>
  <c r="G1662" i="4" s="1"/>
  <c r="G1663" i="4" a="1"/>
  <c r="G1663" i="4" s="1"/>
  <c r="G1664" i="4" a="1"/>
  <c r="G1664" i="4" s="1"/>
  <c r="G1665" i="4" a="1"/>
  <c r="G1665" i="4" s="1"/>
  <c r="G1666" i="4" a="1"/>
  <c r="G1666" i="4" s="1"/>
  <c r="G1667" i="4" a="1"/>
  <c r="G1667" i="4" s="1"/>
  <c r="G1668" i="4" a="1"/>
  <c r="G1668" i="4" s="1"/>
  <c r="G1669" i="4" a="1"/>
  <c r="G1669" i="4" s="1"/>
  <c r="G1670" i="4" a="1"/>
  <c r="G1670" i="4" s="1"/>
  <c r="G1671" i="4" a="1"/>
  <c r="G1671" i="4" s="1"/>
  <c r="G1672" i="4" a="1"/>
  <c r="G1672" i="4" s="1"/>
  <c r="G1673" i="4" a="1"/>
  <c r="G1673" i="4" s="1"/>
  <c r="G1674" i="4" a="1"/>
  <c r="G1674" i="4" s="1"/>
  <c r="G1675" i="4" a="1"/>
  <c r="G1675" i="4" s="1"/>
  <c r="G1676" i="4" a="1"/>
  <c r="G1676" i="4" s="1"/>
  <c r="G1677" i="4" a="1"/>
  <c r="G1677" i="4" s="1"/>
  <c r="G1678" i="4" a="1"/>
  <c r="G1678" i="4" s="1"/>
  <c r="G1679" i="4" a="1"/>
  <c r="G1679" i="4" s="1"/>
  <c r="G1680" i="4" a="1"/>
  <c r="G1680" i="4" s="1"/>
  <c r="G1681" i="4" a="1"/>
  <c r="G1681" i="4" s="1"/>
  <c r="G1682" i="4" a="1"/>
  <c r="G1682" i="4" s="1"/>
  <c r="G1683" i="4" a="1"/>
  <c r="G1683" i="4" s="1"/>
  <c r="G1684" i="4" a="1"/>
  <c r="G1684" i="4" s="1"/>
  <c r="G1685" i="4" a="1"/>
  <c r="G1685" i="4" s="1"/>
  <c r="G1686" i="4" a="1"/>
  <c r="G1686" i="4" s="1"/>
  <c r="G1687" i="4" a="1"/>
  <c r="G1687" i="4" s="1"/>
  <c r="G1688" i="4" a="1"/>
  <c r="G1688" i="4" s="1"/>
  <c r="G1689" i="4" a="1"/>
  <c r="G1689" i="4" s="1"/>
  <c r="G1690" i="4" a="1"/>
  <c r="G1690" i="4" s="1"/>
  <c r="G1691" i="4" a="1"/>
  <c r="G1691" i="4" s="1"/>
  <c r="G1692" i="4" a="1"/>
  <c r="G1692" i="4" s="1"/>
  <c r="G1693" i="4" a="1"/>
  <c r="G1693" i="4" s="1"/>
  <c r="G1694" i="4" a="1"/>
  <c r="G1694" i="4" s="1"/>
  <c r="G1695" i="4" a="1"/>
  <c r="G1695" i="4" s="1"/>
  <c r="G1696" i="4" a="1"/>
  <c r="G1696" i="4" s="1"/>
  <c r="G1697" i="4" a="1"/>
  <c r="G1697" i="4" s="1"/>
  <c r="G1698" i="4" a="1"/>
  <c r="G1698" i="4" s="1"/>
  <c r="G1699" i="4" a="1"/>
  <c r="G1699" i="4" s="1"/>
  <c r="G1700" i="4" a="1"/>
  <c r="G1700" i="4" s="1"/>
  <c r="G1701" i="4" a="1"/>
  <c r="G1701" i="4" s="1"/>
  <c r="G1702" i="4" a="1"/>
  <c r="G1702" i="4" s="1"/>
  <c r="G1703" i="4" a="1"/>
  <c r="G1703" i="4" s="1"/>
  <c r="G1704" i="4" a="1"/>
  <c r="G1704" i="4" s="1"/>
  <c r="G1705" i="4" a="1"/>
  <c r="G1705" i="4" s="1"/>
  <c r="G1706" i="4" a="1"/>
  <c r="G1706" i="4" s="1"/>
  <c r="G1707" i="4" a="1"/>
  <c r="G1707" i="4" s="1"/>
  <c r="G1708" i="4" a="1"/>
  <c r="G1708" i="4" s="1"/>
  <c r="G1709" i="4" a="1"/>
  <c r="G1709" i="4" s="1"/>
  <c r="G1710" i="4" a="1"/>
  <c r="G1710" i="4" s="1"/>
  <c r="G1711" i="4" a="1"/>
  <c r="G1711" i="4" s="1"/>
  <c r="G1712" i="4" a="1"/>
  <c r="G1712" i="4" s="1"/>
  <c r="G1713" i="4" a="1"/>
  <c r="G1713" i="4" s="1"/>
  <c r="G1714" i="4" a="1"/>
  <c r="G1714" i="4" s="1"/>
  <c r="G1715" i="4" a="1"/>
  <c r="G1715" i="4" s="1"/>
  <c r="G1716" i="4" a="1"/>
  <c r="G1716" i="4" s="1"/>
  <c r="G1717" i="4" a="1"/>
  <c r="G1717" i="4" s="1"/>
  <c r="G1718" i="4" a="1"/>
  <c r="G1718" i="4" s="1"/>
  <c r="G1719" i="4" a="1"/>
  <c r="G1719" i="4" s="1"/>
  <c r="G1720" i="4" a="1"/>
  <c r="G1720" i="4" s="1"/>
  <c r="G1721" i="4" a="1"/>
  <c r="G1721" i="4" s="1"/>
  <c r="G1722" i="4" a="1"/>
  <c r="G1722" i="4" s="1"/>
  <c r="G1723" i="4" a="1"/>
  <c r="G1723" i="4" s="1"/>
  <c r="G1724" i="4" a="1"/>
  <c r="G1724" i="4" s="1"/>
  <c r="G1725" i="4" a="1"/>
  <c r="G1725" i="4" s="1"/>
  <c r="G1726" i="4" a="1"/>
  <c r="G1726" i="4" s="1"/>
  <c r="G1727" i="4" a="1"/>
  <c r="G1727" i="4" s="1"/>
  <c r="G1728" i="4" a="1"/>
  <c r="G1728" i="4" s="1"/>
  <c r="G1729" i="4" a="1"/>
  <c r="G1729" i="4" s="1"/>
  <c r="G1730" i="4" a="1"/>
  <c r="G1730" i="4" s="1"/>
  <c r="G1731" i="4" a="1"/>
  <c r="G1731" i="4" s="1"/>
  <c r="G1732" i="4" a="1"/>
  <c r="G1732" i="4" s="1"/>
  <c r="G1733" i="4" a="1"/>
  <c r="G1733" i="4" s="1"/>
  <c r="G1734" i="4" a="1"/>
  <c r="G1734" i="4" s="1"/>
  <c r="G1735" i="4" a="1"/>
  <c r="G1735" i="4" s="1"/>
  <c r="G1736" i="4" a="1"/>
  <c r="G1736" i="4" s="1"/>
  <c r="G1737" i="4" a="1"/>
  <c r="G1737" i="4" s="1"/>
  <c r="G1738" i="4" a="1"/>
  <c r="G1738" i="4" s="1"/>
  <c r="G1739" i="4" a="1"/>
  <c r="G1739" i="4" s="1"/>
  <c r="G1740" i="4" a="1"/>
  <c r="G1740" i="4" s="1"/>
  <c r="G1741" i="4" a="1"/>
  <c r="G1741" i="4" s="1"/>
  <c r="G1742" i="4" a="1"/>
  <c r="G1742" i="4" s="1"/>
  <c r="G1743" i="4" a="1"/>
  <c r="G1743" i="4" s="1"/>
  <c r="G1744" i="4" a="1"/>
  <c r="G1744" i="4" s="1"/>
  <c r="G1745" i="4" a="1"/>
  <c r="G1745" i="4" s="1"/>
  <c r="G1746" i="4" a="1"/>
  <c r="G1746" i="4" s="1"/>
  <c r="G1747" i="4" a="1"/>
  <c r="G1747" i="4" s="1"/>
  <c r="G1748" i="4" a="1"/>
  <c r="G1748" i="4" s="1"/>
  <c r="G1749" i="4" a="1"/>
  <c r="G1749" i="4" s="1"/>
  <c r="G1750" i="4" a="1"/>
  <c r="G1750" i="4" s="1"/>
  <c r="G1751" i="4" a="1"/>
  <c r="G1751" i="4" s="1"/>
  <c r="G1752" i="4" a="1"/>
  <c r="G1752" i="4" s="1"/>
  <c r="G1753" i="4" a="1"/>
  <c r="G1753" i="4" s="1"/>
  <c r="G1754" i="4" a="1"/>
  <c r="G1754" i="4" s="1"/>
  <c r="G1755" i="4" a="1"/>
  <c r="G1755" i="4" s="1"/>
  <c r="G1756" i="4" a="1"/>
  <c r="G1756" i="4" s="1"/>
  <c r="G1757" i="4" a="1"/>
  <c r="G1757" i="4" s="1"/>
  <c r="G1758" i="4" a="1"/>
  <c r="G1758" i="4" s="1"/>
  <c r="G1759" i="4" a="1"/>
  <c r="G1759" i="4" s="1"/>
  <c r="G1760" i="4" a="1"/>
  <c r="G1760" i="4" s="1"/>
  <c r="G1761" i="4" a="1"/>
  <c r="G1761" i="4" s="1"/>
  <c r="G1762" i="4" a="1"/>
  <c r="G1762" i="4" s="1"/>
  <c r="G1763" i="4" a="1"/>
  <c r="G1763" i="4" s="1"/>
  <c r="G1764" i="4" a="1"/>
  <c r="G1764" i="4" s="1"/>
  <c r="G1765" i="4" a="1"/>
  <c r="G1765" i="4" s="1"/>
  <c r="G1766" i="4" a="1"/>
  <c r="G1766" i="4" s="1"/>
  <c r="G1767" i="4" a="1"/>
  <c r="G1767" i="4" s="1"/>
  <c r="G1768" i="4" a="1"/>
  <c r="G1768" i="4" s="1"/>
  <c r="G1769" i="4" a="1"/>
  <c r="G1769" i="4" s="1"/>
  <c r="G1770" i="4" a="1"/>
  <c r="G1770" i="4" s="1"/>
  <c r="G1771" i="4" a="1"/>
  <c r="G1771" i="4" s="1"/>
  <c r="G1772" i="4" a="1"/>
  <c r="G1772" i="4" s="1"/>
  <c r="G1773" i="4" a="1"/>
  <c r="G1773" i="4" s="1"/>
  <c r="G1774" i="4" a="1"/>
  <c r="G1774" i="4" s="1"/>
  <c r="G1775" i="4" a="1"/>
  <c r="G1775" i="4" s="1"/>
  <c r="G1776" i="4" a="1"/>
  <c r="G1776" i="4" s="1"/>
  <c r="G1777" i="4" a="1"/>
  <c r="G1777" i="4" s="1"/>
  <c r="G1778" i="4" a="1"/>
  <c r="G1778" i="4" s="1"/>
  <c r="G1779" i="4" a="1"/>
  <c r="G1779" i="4" s="1"/>
  <c r="G1780" i="4" a="1"/>
  <c r="G1780" i="4" s="1"/>
  <c r="G1781" i="4" a="1"/>
  <c r="G1781" i="4" s="1"/>
  <c r="G1782" i="4" a="1"/>
  <c r="G1782" i="4" s="1"/>
  <c r="G1783" i="4" a="1"/>
  <c r="G1783" i="4" s="1"/>
  <c r="G1784" i="4" a="1"/>
  <c r="G1784" i="4" s="1"/>
  <c r="G1785" i="4" a="1"/>
  <c r="G1785" i="4" s="1"/>
  <c r="G1786" i="4" a="1"/>
  <c r="G1786" i="4" s="1"/>
  <c r="G1787" i="4" a="1"/>
  <c r="G1787" i="4" s="1"/>
  <c r="G1788" i="4" a="1"/>
  <c r="G1788" i="4" s="1"/>
  <c r="G1789" i="4" a="1"/>
  <c r="G1789" i="4" s="1"/>
  <c r="G1790" i="4" a="1"/>
  <c r="G1790" i="4" s="1"/>
  <c r="G1791" i="4" a="1"/>
  <c r="G1791" i="4" s="1"/>
  <c r="G1792" i="4" a="1"/>
  <c r="G1792" i="4" s="1"/>
  <c r="G1793" i="4" a="1"/>
  <c r="G1793" i="4" s="1"/>
  <c r="G1794" i="4" a="1"/>
  <c r="G1794" i="4" s="1"/>
  <c r="G1795" i="4" a="1"/>
  <c r="G1795" i="4" s="1"/>
  <c r="G1796" i="4" a="1"/>
  <c r="G1796" i="4" s="1"/>
  <c r="G1797" i="4" a="1"/>
  <c r="G1797" i="4" s="1"/>
  <c r="G1798" i="4" a="1"/>
  <c r="G1798" i="4" s="1"/>
  <c r="G1799" i="4" a="1"/>
  <c r="G1799" i="4" s="1"/>
  <c r="G1800" i="4" a="1"/>
  <c r="G1800" i="4" s="1"/>
  <c r="G1801" i="4" a="1"/>
  <c r="G1801" i="4" s="1"/>
  <c r="G1802" i="4" a="1"/>
  <c r="G1802" i="4" s="1"/>
  <c r="G1803" i="4" a="1"/>
  <c r="G1803" i="4" s="1"/>
  <c r="G1804" i="4" a="1"/>
  <c r="G1804" i="4" s="1"/>
  <c r="G1805" i="4" a="1"/>
  <c r="G1805" i="4" s="1"/>
  <c r="G1806" i="4" a="1"/>
  <c r="G1806" i="4" s="1"/>
  <c r="G1807" i="4" a="1"/>
  <c r="G1807" i="4" s="1"/>
  <c r="G1808" i="4" a="1"/>
  <c r="G1808" i="4" s="1"/>
  <c r="G1809" i="4" a="1"/>
  <c r="G1809" i="4" s="1"/>
  <c r="G1810" i="4" a="1"/>
  <c r="G1810" i="4" s="1"/>
  <c r="G1811" i="4" a="1"/>
  <c r="G1811" i="4" s="1"/>
  <c r="G1812" i="4" a="1"/>
  <c r="G1812" i="4" s="1"/>
  <c r="G1813" i="4" a="1"/>
  <c r="G1813" i="4" s="1"/>
  <c r="G1814" i="4" a="1"/>
  <c r="G1814" i="4" s="1"/>
  <c r="G1815" i="4" a="1"/>
  <c r="G1815" i="4" s="1"/>
  <c r="G1816" i="4" a="1"/>
  <c r="G1816" i="4" s="1"/>
  <c r="G1817" i="4" a="1"/>
  <c r="G1817" i="4" s="1"/>
  <c r="G1818" i="4" a="1"/>
  <c r="G1818" i="4" s="1"/>
  <c r="G1819" i="4" a="1"/>
  <c r="G1819" i="4" s="1"/>
  <c r="G1820" i="4" a="1"/>
  <c r="G1820" i="4" s="1"/>
  <c r="G1821" i="4" a="1"/>
  <c r="G1821" i="4" s="1"/>
  <c r="G1822" i="4" a="1"/>
  <c r="G1822" i="4" s="1"/>
  <c r="G1823" i="4" a="1"/>
  <c r="G1823" i="4" s="1"/>
  <c r="G1824" i="4" a="1"/>
  <c r="G1824" i="4" s="1"/>
  <c r="G1825" i="4" a="1"/>
  <c r="G1825" i="4" s="1"/>
  <c r="G1826" i="4" a="1"/>
  <c r="G1826" i="4" s="1"/>
  <c r="G1827" i="4" a="1"/>
  <c r="G1827" i="4" s="1"/>
  <c r="G1828" i="4" a="1"/>
  <c r="G1828" i="4" s="1"/>
  <c r="G1829" i="4" a="1"/>
  <c r="G1829" i="4" s="1"/>
  <c r="G1830" i="4" a="1"/>
  <c r="G1830" i="4" s="1"/>
  <c r="G1831" i="4" a="1"/>
  <c r="G1831" i="4" s="1"/>
  <c r="G1832" i="4" a="1"/>
  <c r="G1832" i="4" s="1"/>
  <c r="G1833" i="4" a="1"/>
  <c r="G1833" i="4" s="1"/>
  <c r="G1834" i="4" a="1"/>
  <c r="G1834" i="4" s="1"/>
  <c r="G1835" i="4" a="1"/>
  <c r="G1835" i="4" s="1"/>
  <c r="G1836" i="4" a="1"/>
  <c r="G1836" i="4" s="1"/>
  <c r="G1837" i="4" a="1"/>
  <c r="G1837" i="4" s="1"/>
  <c r="G1838" i="4" a="1"/>
  <c r="G1838" i="4" s="1"/>
  <c r="G1839" i="4" a="1"/>
  <c r="G1839" i="4" s="1"/>
  <c r="G1840" i="4" a="1"/>
  <c r="G1840" i="4" s="1"/>
  <c r="G1841" i="4" a="1"/>
  <c r="G1841" i="4" s="1"/>
  <c r="G1842" i="4" a="1"/>
  <c r="G1842" i="4" s="1"/>
  <c r="G1843" i="4" a="1"/>
  <c r="G1843" i="4" s="1"/>
  <c r="G1844" i="4" a="1"/>
  <c r="G1844" i="4" s="1"/>
  <c r="G1845" i="4" a="1"/>
  <c r="G1845" i="4" s="1"/>
  <c r="G1846" i="4" a="1"/>
  <c r="G1846" i="4" s="1"/>
  <c r="G1847" i="4" a="1"/>
  <c r="G1847" i="4" s="1"/>
  <c r="G1848" i="4" a="1"/>
  <c r="G1848" i="4" s="1"/>
  <c r="G1849" i="4" a="1"/>
  <c r="G1849" i="4" s="1"/>
  <c r="G1850" i="4" a="1"/>
  <c r="G1850" i="4" s="1"/>
  <c r="G1851" i="4" a="1"/>
  <c r="G1851" i="4" s="1"/>
  <c r="G1852" i="4" a="1"/>
  <c r="G1852" i="4" s="1"/>
  <c r="G1853" i="4" a="1"/>
  <c r="G1853" i="4" s="1"/>
  <c r="G1854" i="4" a="1"/>
  <c r="G1854" i="4" s="1"/>
  <c r="G1855" i="4" a="1"/>
  <c r="G1855" i="4" s="1"/>
  <c r="G1856" i="4" a="1"/>
  <c r="G1856" i="4" s="1"/>
  <c r="G1857" i="4" a="1"/>
  <c r="G1857" i="4" s="1"/>
  <c r="G1858" i="4" a="1"/>
  <c r="G1858" i="4" s="1"/>
  <c r="G1859" i="4" a="1"/>
  <c r="G1859" i="4" s="1"/>
  <c r="G1860" i="4" a="1"/>
  <c r="G1860" i="4" s="1"/>
  <c r="G1861" i="4" a="1"/>
  <c r="G1861" i="4" s="1"/>
  <c r="G1862" i="4" a="1"/>
  <c r="G1862" i="4" s="1"/>
  <c r="G1863" i="4" a="1"/>
  <c r="G1863" i="4" s="1"/>
  <c r="G1864" i="4" a="1"/>
  <c r="G1864" i="4" s="1"/>
  <c r="G1865" i="4" a="1"/>
  <c r="G1865" i="4" s="1"/>
  <c r="G1866" i="4" a="1"/>
  <c r="G1866" i="4" s="1"/>
  <c r="G1867" i="4" a="1"/>
  <c r="G1867" i="4" s="1"/>
  <c r="G1868" i="4" a="1"/>
  <c r="G1868" i="4" s="1"/>
  <c r="G1869" i="4" a="1"/>
  <c r="G1869" i="4" s="1"/>
  <c r="G1870" i="4" a="1"/>
  <c r="G1870" i="4" s="1"/>
  <c r="G1871" i="4" a="1"/>
  <c r="G1871" i="4" s="1"/>
  <c r="G1872" i="4" a="1"/>
  <c r="G1872" i="4" s="1"/>
  <c r="G1873" i="4" a="1"/>
  <c r="G1873" i="4" s="1"/>
  <c r="G1874" i="4" a="1"/>
  <c r="G1874" i="4" s="1"/>
  <c r="G1875" i="4" a="1"/>
  <c r="G1875" i="4" s="1"/>
  <c r="G1876" i="4" a="1"/>
  <c r="G1876" i="4" s="1"/>
  <c r="G1877" i="4" a="1"/>
  <c r="G1877" i="4" s="1"/>
  <c r="G1878" i="4" a="1"/>
  <c r="G1878" i="4" s="1"/>
  <c r="G1879" i="4" a="1"/>
  <c r="G1879" i="4" s="1"/>
  <c r="G1880" i="4" a="1"/>
  <c r="G1880" i="4" s="1"/>
  <c r="G1881" i="4" a="1"/>
  <c r="G1881" i="4" s="1"/>
  <c r="G1882" i="4" a="1"/>
  <c r="G1882" i="4" s="1"/>
  <c r="G1883" i="4" a="1"/>
  <c r="G1883" i="4" s="1"/>
  <c r="G1884" i="4" a="1"/>
  <c r="G1884" i="4" s="1"/>
  <c r="G1885" i="4" a="1"/>
  <c r="G1885" i="4" s="1"/>
  <c r="G1886" i="4" a="1"/>
  <c r="G1886" i="4" s="1"/>
  <c r="G1887" i="4" a="1"/>
  <c r="G1887" i="4" s="1"/>
  <c r="G1888" i="4" a="1"/>
  <c r="G1888" i="4" s="1"/>
  <c r="G1889" i="4" a="1"/>
  <c r="G1889" i="4" s="1"/>
  <c r="G1890" i="4" a="1"/>
  <c r="G1890" i="4" s="1"/>
  <c r="G1891" i="4" a="1"/>
  <c r="G1891" i="4" s="1"/>
  <c r="G1892" i="4" a="1"/>
  <c r="G1892" i="4" s="1"/>
  <c r="G1893" i="4" a="1"/>
  <c r="G1893" i="4" s="1"/>
  <c r="G1894" i="4" a="1"/>
  <c r="G1894" i="4" s="1"/>
  <c r="G1895" i="4" a="1"/>
  <c r="G1895" i="4" s="1"/>
  <c r="G1896" i="4" a="1"/>
  <c r="G1896" i="4" s="1"/>
  <c r="G1897" i="4" a="1"/>
  <c r="G1897" i="4" s="1"/>
  <c r="G1898" i="4" a="1"/>
  <c r="G1898" i="4" s="1"/>
  <c r="G1899" i="4" a="1"/>
  <c r="G1899" i="4" s="1"/>
  <c r="G1900" i="4" a="1"/>
  <c r="G1900" i="4" s="1"/>
  <c r="G1901" i="4" a="1"/>
  <c r="G1901" i="4" s="1"/>
  <c r="G1902" i="4" a="1"/>
  <c r="G1902" i="4" s="1"/>
  <c r="G1903" i="4" a="1"/>
  <c r="G1903" i="4" s="1"/>
  <c r="G1904" i="4" a="1"/>
  <c r="G1904" i="4" s="1"/>
  <c r="G1905" i="4" a="1"/>
  <c r="G1905" i="4" s="1"/>
  <c r="G1906" i="4" a="1"/>
  <c r="G1906" i="4" s="1"/>
  <c r="G1907" i="4" a="1"/>
  <c r="G1907" i="4" s="1"/>
  <c r="G1908" i="4" a="1"/>
  <c r="G1908" i="4" s="1"/>
  <c r="G1909" i="4" a="1"/>
  <c r="G1909" i="4" s="1"/>
  <c r="G1910" i="4" a="1"/>
  <c r="G1910" i="4" s="1"/>
  <c r="G1911" i="4" a="1"/>
  <c r="G1911" i="4" s="1"/>
  <c r="G1912" i="4" a="1"/>
  <c r="G1912" i="4" s="1"/>
  <c r="G1913" i="4" a="1"/>
  <c r="G1913" i="4" s="1"/>
  <c r="G1914" i="4" a="1"/>
  <c r="G1914" i="4" s="1"/>
  <c r="G1915" i="4" a="1"/>
  <c r="G1915" i="4" s="1"/>
  <c r="G1916" i="4" a="1"/>
  <c r="G1916" i="4" s="1"/>
  <c r="G1917" i="4" a="1"/>
  <c r="G1917" i="4" s="1"/>
  <c r="G1918" i="4" a="1"/>
  <c r="G1918" i="4" s="1"/>
  <c r="G1919" i="4" a="1"/>
  <c r="G1919" i="4" s="1"/>
  <c r="G1920" i="4" a="1"/>
  <c r="G1920" i="4" s="1"/>
  <c r="G1921" i="4" a="1"/>
  <c r="G1921" i="4" s="1"/>
  <c r="G1922" i="4" a="1"/>
  <c r="G1922" i="4" s="1"/>
  <c r="G1923" i="4" a="1"/>
  <c r="G1923" i="4" s="1"/>
  <c r="G1924" i="4" a="1"/>
  <c r="G1924" i="4" s="1"/>
  <c r="G1925" i="4" a="1"/>
  <c r="G1925" i="4" s="1"/>
  <c r="G1926" i="4" a="1"/>
  <c r="G1926" i="4" s="1"/>
  <c r="G1927" i="4" a="1"/>
  <c r="G1927" i="4" s="1"/>
  <c r="G1928" i="4" a="1"/>
  <c r="G1928" i="4" s="1"/>
  <c r="G1929" i="4" a="1"/>
  <c r="G1929" i="4" s="1"/>
  <c r="G1930" i="4" a="1"/>
  <c r="G1930" i="4" s="1"/>
  <c r="G1931" i="4" a="1"/>
  <c r="G1931" i="4" s="1"/>
  <c r="G1932" i="4" a="1"/>
  <c r="G1932" i="4" s="1"/>
  <c r="G1933" i="4" a="1"/>
  <c r="G1933" i="4" s="1"/>
  <c r="G1934" i="4" a="1"/>
  <c r="G1934" i="4" s="1"/>
  <c r="G1935" i="4" a="1"/>
  <c r="G1935" i="4" s="1"/>
  <c r="G1936" i="4" a="1"/>
  <c r="G1936" i="4" s="1"/>
  <c r="G1937" i="4" a="1"/>
  <c r="G1937" i="4" s="1"/>
  <c r="G1938" i="4" a="1"/>
  <c r="G1938" i="4" s="1"/>
  <c r="G1939" i="4" a="1"/>
  <c r="G1939" i="4" s="1"/>
  <c r="G1940" i="4" a="1"/>
  <c r="G1940" i="4" s="1"/>
  <c r="G1941" i="4" a="1"/>
  <c r="G1941" i="4" s="1"/>
  <c r="G1942" i="4" a="1"/>
  <c r="G1942" i="4" s="1"/>
  <c r="G1943" i="4" a="1"/>
  <c r="G1943" i="4" s="1"/>
  <c r="G1944" i="4" a="1"/>
  <c r="G1944" i="4" s="1"/>
  <c r="G1945" i="4" a="1"/>
  <c r="G1945" i="4" s="1"/>
  <c r="G1946" i="4" a="1"/>
  <c r="G1946" i="4" s="1"/>
  <c r="G1947" i="4" a="1"/>
  <c r="G1947" i="4" s="1"/>
  <c r="G1948" i="4" a="1"/>
  <c r="G1948" i="4" s="1"/>
  <c r="G1949" i="4" a="1"/>
  <c r="G1949" i="4" s="1"/>
  <c r="G1950" i="4" a="1"/>
  <c r="G1950" i="4" s="1"/>
  <c r="G1951" i="4" a="1"/>
  <c r="G1951" i="4" s="1"/>
  <c r="G1952" i="4" a="1"/>
  <c r="G1952" i="4" s="1"/>
  <c r="G1953" i="4" a="1"/>
  <c r="G1953" i="4" s="1"/>
  <c r="G1954" i="4" a="1"/>
  <c r="G1954" i="4" s="1"/>
  <c r="G1955" i="4" a="1"/>
  <c r="G1955" i="4" s="1"/>
  <c r="G1956" i="4" a="1"/>
  <c r="G1956" i="4" s="1"/>
  <c r="G1957" i="4" a="1"/>
  <c r="G1957" i="4" s="1"/>
  <c r="G1958" i="4" a="1"/>
  <c r="G1958" i="4" s="1"/>
  <c r="G1959" i="4" a="1"/>
  <c r="G1959" i="4" s="1"/>
  <c r="G1960" i="4" a="1"/>
  <c r="G1960" i="4" s="1"/>
  <c r="G1961" i="4" a="1"/>
  <c r="G1961" i="4" s="1"/>
  <c r="G1962" i="4" a="1"/>
  <c r="G1962" i="4" s="1"/>
  <c r="G1963" i="4" a="1"/>
  <c r="G1963" i="4" s="1"/>
  <c r="G1964" i="4" a="1"/>
  <c r="G1964" i="4" s="1"/>
  <c r="G1965" i="4" a="1"/>
  <c r="G1965" i="4" s="1"/>
  <c r="G1966" i="4" a="1"/>
  <c r="G1966" i="4" s="1"/>
  <c r="G1967" i="4" a="1"/>
  <c r="G1967" i="4" s="1"/>
  <c r="G1968" i="4" a="1"/>
  <c r="G1968" i="4" s="1"/>
  <c r="G1969" i="4" a="1"/>
  <c r="G1969" i="4" s="1"/>
  <c r="G1970" i="4" a="1"/>
  <c r="G1970" i="4" s="1"/>
  <c r="G1971" i="4" a="1"/>
  <c r="G1971" i="4" s="1"/>
  <c r="G1972" i="4" a="1"/>
  <c r="G1972" i="4" s="1"/>
  <c r="G1973" i="4" a="1"/>
  <c r="G1973" i="4" s="1"/>
  <c r="G1974" i="4" a="1"/>
  <c r="G1974" i="4" s="1"/>
  <c r="G1975" i="4" a="1"/>
  <c r="G1975" i="4" s="1"/>
  <c r="G1976" i="4" a="1"/>
  <c r="G1976" i="4" s="1"/>
  <c r="G1977" i="4" a="1"/>
  <c r="G1977" i="4" s="1"/>
  <c r="G1978" i="4" a="1"/>
  <c r="G1978" i="4" s="1"/>
  <c r="G1979" i="4" a="1"/>
  <c r="G1979" i="4" s="1"/>
  <c r="G1980" i="4" a="1"/>
  <c r="G1980" i="4" s="1"/>
  <c r="G1981" i="4" a="1"/>
  <c r="G1981" i="4" s="1"/>
  <c r="G1982" i="4" a="1"/>
  <c r="G1982" i="4" s="1"/>
  <c r="G1983" i="4" a="1"/>
  <c r="G1983" i="4" s="1"/>
  <c r="G1984" i="4" a="1"/>
  <c r="G1984" i="4" s="1"/>
  <c r="G1985" i="4" a="1"/>
  <c r="G1985" i="4" s="1"/>
  <c r="G1986" i="4" a="1"/>
  <c r="G1986" i="4" s="1"/>
  <c r="G1987" i="4" a="1"/>
  <c r="G1987" i="4" s="1"/>
  <c r="G1988" i="4" a="1"/>
  <c r="G1988" i="4" s="1"/>
  <c r="G1989" i="4" a="1"/>
  <c r="G1989" i="4" s="1"/>
  <c r="G1990" i="4" a="1"/>
  <c r="G1990" i="4" s="1"/>
  <c r="G1991" i="4" a="1"/>
  <c r="G1991" i="4" s="1"/>
  <c r="G1992" i="4" a="1"/>
  <c r="G1992" i="4" s="1"/>
  <c r="G1993" i="4" a="1"/>
  <c r="G1993" i="4" s="1"/>
  <c r="G1994" i="4" a="1"/>
  <c r="G1994" i="4" s="1"/>
  <c r="G1995" i="4" a="1"/>
  <c r="G1995" i="4" s="1"/>
  <c r="G1996" i="4" a="1"/>
  <c r="G1996" i="4" s="1"/>
  <c r="G1997" i="4" a="1"/>
  <c r="G1997" i="4" s="1"/>
  <c r="G1998" i="4" a="1"/>
  <c r="G1998" i="4" s="1"/>
  <c r="G1999" i="4" a="1"/>
  <c r="G1999" i="4" s="1"/>
  <c r="G2000" i="4" a="1"/>
  <c r="G2000" i="4" s="1"/>
  <c r="G2001" i="4" a="1"/>
  <c r="G2001" i="4" s="1"/>
  <c r="G2002" i="4" a="1"/>
  <c r="G2002" i="4" s="1"/>
  <c r="G2003" i="4" a="1"/>
  <c r="G2003" i="4" s="1"/>
  <c r="G2004" i="4" a="1"/>
  <c r="G2004" i="4" s="1"/>
  <c r="G2005" i="4" a="1"/>
  <c r="G2005" i="4" s="1"/>
  <c r="G2006" i="4" a="1"/>
  <c r="G2006" i="4" s="1"/>
  <c r="G2007" i="4" a="1"/>
  <c r="G2007" i="4" s="1"/>
  <c r="G2008" i="4" a="1"/>
  <c r="G2008" i="4" s="1"/>
  <c r="G2009" i="4" a="1"/>
  <c r="G2009" i="4" s="1"/>
  <c r="G2010" i="4" a="1"/>
  <c r="G2010" i="4" s="1"/>
  <c r="G2011" i="4" a="1"/>
  <c r="G2011" i="4" s="1"/>
  <c r="G2012" i="4" a="1"/>
  <c r="G2012" i="4" s="1"/>
  <c r="G2013" i="4" a="1"/>
  <c r="G2013" i="4" s="1"/>
  <c r="G2014" i="4" a="1"/>
  <c r="G2014" i="4" s="1"/>
  <c r="G2015" i="4" a="1"/>
  <c r="G2015" i="4" s="1"/>
  <c r="G2016" i="4" a="1"/>
  <c r="G2016" i="4" s="1"/>
  <c r="G2017" i="4" a="1"/>
  <c r="G2017" i="4" s="1"/>
  <c r="G2018" i="4" a="1"/>
  <c r="G2018" i="4" s="1"/>
  <c r="G2019" i="4" a="1"/>
  <c r="G2019" i="4" s="1"/>
  <c r="G2020" i="4" a="1"/>
  <c r="G2020" i="4" s="1"/>
  <c r="G2021" i="4" a="1"/>
  <c r="G2021" i="4" s="1"/>
  <c r="G2022" i="4" a="1"/>
  <c r="G2022" i="4" s="1"/>
  <c r="G2023" i="4" a="1"/>
  <c r="G2023" i="4" s="1"/>
  <c r="G2024" i="4" a="1"/>
  <c r="G2024" i="4" s="1"/>
  <c r="G2025" i="4" a="1"/>
  <c r="G2025" i="4" s="1"/>
  <c r="G2026" i="4" a="1"/>
  <c r="G2026" i="4" s="1"/>
  <c r="G2027" i="4" a="1"/>
  <c r="G2027" i="4" s="1"/>
  <c r="G2028" i="4" a="1"/>
  <c r="G2028" i="4" s="1"/>
  <c r="G2029" i="4" a="1"/>
  <c r="G2029" i="4" s="1"/>
  <c r="G2030" i="4" a="1"/>
  <c r="G2030" i="4" s="1"/>
  <c r="G2031" i="4" a="1"/>
  <c r="G2031" i="4" s="1"/>
  <c r="G2032" i="4" a="1"/>
  <c r="G2032" i="4" s="1"/>
  <c r="G2033" i="4" a="1"/>
  <c r="G2033" i="4" s="1"/>
  <c r="G2034" i="4" a="1"/>
  <c r="G2034" i="4" s="1"/>
  <c r="G2035" i="4" a="1"/>
  <c r="G2035" i="4" s="1"/>
  <c r="G2036" i="4" a="1"/>
  <c r="G2036" i="4" s="1"/>
  <c r="G2037" i="4" a="1"/>
  <c r="G2037" i="4" s="1"/>
  <c r="G2038" i="4" a="1"/>
  <c r="G2038" i="4" s="1"/>
  <c r="G2039" i="4" a="1"/>
  <c r="G2039" i="4" s="1"/>
  <c r="G2040" i="4" a="1"/>
  <c r="G2040" i="4" s="1"/>
  <c r="G2041" i="4" a="1"/>
  <c r="G2041" i="4" s="1"/>
  <c r="G2042" i="4" a="1"/>
  <c r="G2042" i="4" s="1"/>
  <c r="G2043" i="4" a="1"/>
  <c r="G2043" i="4" s="1"/>
  <c r="G2044" i="4" a="1"/>
  <c r="G2044" i="4" s="1"/>
  <c r="G2045" i="4" a="1"/>
  <c r="G2045" i="4" s="1"/>
  <c r="G2046" i="4" a="1"/>
  <c r="G2046" i="4" s="1"/>
  <c r="G2047" i="4" a="1"/>
  <c r="G2047" i="4" s="1"/>
  <c r="G2048" i="4" a="1"/>
  <c r="G2048" i="4" s="1"/>
  <c r="G2049" i="4" a="1"/>
  <c r="G2049" i="4" s="1"/>
  <c r="G2050" i="4" a="1"/>
  <c r="G2050" i="4" s="1"/>
  <c r="G2051" i="4" a="1"/>
  <c r="G2051" i="4" s="1"/>
  <c r="G2052" i="4" a="1"/>
  <c r="G2052" i="4" s="1"/>
  <c r="G2053" i="4" a="1"/>
  <c r="G2053" i="4" s="1"/>
  <c r="G2054" i="4" a="1"/>
  <c r="G2054" i="4" s="1"/>
  <c r="G2055" i="4" a="1"/>
  <c r="G2055" i="4" s="1"/>
  <c r="G2056" i="4" a="1"/>
  <c r="G2056" i="4" s="1"/>
  <c r="G2057" i="4" a="1"/>
  <c r="G2057" i="4" s="1"/>
  <c r="G2058" i="4" a="1"/>
  <c r="G2058" i="4" s="1"/>
  <c r="G2059" i="4" a="1"/>
  <c r="G2059" i="4" s="1"/>
  <c r="G2060" i="4" a="1"/>
  <c r="G2060" i="4" s="1"/>
  <c r="G2061" i="4" a="1"/>
  <c r="G2061" i="4" s="1"/>
  <c r="G2062" i="4" a="1"/>
  <c r="G2062" i="4" s="1"/>
  <c r="G2063" i="4" a="1"/>
  <c r="G2063" i="4" s="1"/>
  <c r="G2064" i="4" a="1"/>
  <c r="G2064" i="4" s="1"/>
  <c r="G2065" i="4" a="1"/>
  <c r="G2065" i="4" s="1"/>
  <c r="G2066" i="4" a="1"/>
  <c r="G2066" i="4" s="1"/>
  <c r="G2067" i="4" a="1"/>
  <c r="G2067" i="4" s="1"/>
  <c r="G2068" i="4" a="1"/>
  <c r="G2068" i="4" s="1"/>
  <c r="G2069" i="4" a="1"/>
  <c r="G2069" i="4" s="1"/>
  <c r="G2070" i="4" a="1"/>
  <c r="G2070" i="4" s="1"/>
  <c r="G2071" i="4" a="1"/>
  <c r="G2071" i="4" s="1"/>
  <c r="G2072" i="4" a="1"/>
  <c r="G2072" i="4" s="1"/>
  <c r="G2073" i="4" a="1"/>
  <c r="G2073" i="4" s="1"/>
  <c r="G2074" i="4" a="1"/>
  <c r="G2074" i="4" s="1"/>
  <c r="G2075" i="4" a="1"/>
  <c r="G2075" i="4" s="1"/>
  <c r="G2076" i="4" a="1"/>
  <c r="G2076" i="4" s="1"/>
  <c r="G2077" i="4" a="1"/>
  <c r="G2077" i="4" s="1"/>
  <c r="G2078" i="4" a="1"/>
  <c r="G2078" i="4" s="1"/>
  <c r="G2079" i="4" a="1"/>
  <c r="G2079" i="4" s="1"/>
  <c r="G2080" i="4" a="1"/>
  <c r="G2080" i="4" s="1"/>
  <c r="G2081" i="4" a="1"/>
  <c r="G2081" i="4" s="1"/>
  <c r="G2082" i="4" a="1"/>
  <c r="G2082" i="4" s="1"/>
  <c r="G2083" i="4" a="1"/>
  <c r="G2083" i="4" s="1"/>
  <c r="G2084" i="4" a="1"/>
  <c r="G2084" i="4" s="1"/>
  <c r="G2085" i="4" a="1"/>
  <c r="G2085" i="4" s="1"/>
  <c r="G2086" i="4" a="1"/>
  <c r="G2086" i="4" s="1"/>
  <c r="G2087" i="4" a="1"/>
  <c r="G2087" i="4" s="1"/>
  <c r="G2088" i="4" a="1"/>
  <c r="G2088" i="4" s="1"/>
  <c r="G2089" i="4" a="1"/>
  <c r="G2089" i="4" s="1"/>
  <c r="G2090" i="4" a="1"/>
  <c r="G2090" i="4" s="1"/>
  <c r="G2091" i="4" a="1"/>
  <c r="G2091" i="4" s="1"/>
  <c r="G2092" i="4" a="1"/>
  <c r="G2092" i="4" s="1"/>
  <c r="G2093" i="4" a="1"/>
  <c r="G2093" i="4" s="1"/>
  <c r="G2094" i="4" a="1"/>
  <c r="G2094" i="4" s="1"/>
  <c r="G2095" i="4" a="1"/>
  <c r="G2095" i="4" s="1"/>
  <c r="G2096" i="4" a="1"/>
  <c r="G2096" i="4" s="1"/>
  <c r="G2097" i="4" a="1"/>
  <c r="G2097" i="4" s="1"/>
  <c r="G2098" i="4" a="1"/>
  <c r="G2098" i="4" s="1"/>
  <c r="G2099" i="4" a="1"/>
  <c r="G2099" i="4" s="1"/>
  <c r="G2100" i="4" a="1"/>
  <c r="G2100" i="4" s="1"/>
  <c r="G2101" i="4" a="1"/>
  <c r="G2101" i="4" s="1"/>
  <c r="G2102" i="4" a="1"/>
  <c r="G2102" i="4" s="1"/>
  <c r="G2103" i="4" a="1"/>
  <c r="G2103" i="4" s="1"/>
  <c r="G2104" i="4" a="1"/>
  <c r="G2104" i="4" s="1"/>
  <c r="G2105" i="4" a="1"/>
  <c r="G2105" i="4" s="1"/>
  <c r="G2106" i="4" a="1"/>
  <c r="G2106" i="4" s="1"/>
  <c r="G2107" i="4" a="1"/>
  <c r="G2107" i="4" s="1"/>
  <c r="G2108" i="4" a="1"/>
  <c r="G2108" i="4" s="1"/>
  <c r="G2109" i="4" a="1"/>
  <c r="G2109" i="4" s="1"/>
  <c r="G2110" i="4" a="1"/>
  <c r="G2110" i="4" s="1"/>
  <c r="G2111" i="4" a="1"/>
  <c r="G2111" i="4" s="1"/>
  <c r="G2112" i="4" a="1"/>
  <c r="G2112" i="4" s="1"/>
  <c r="G2113" i="4" a="1"/>
  <c r="G2113" i="4" s="1"/>
  <c r="G2114" i="4" a="1"/>
  <c r="G2114" i="4" s="1"/>
  <c r="G2115" i="4" a="1"/>
  <c r="G2115" i="4" s="1"/>
  <c r="G2116" i="4" a="1"/>
  <c r="G2116" i="4" s="1"/>
  <c r="G2117" i="4" a="1"/>
  <c r="G2117" i="4" s="1"/>
  <c r="G2118" i="4" a="1"/>
  <c r="G2118" i="4" s="1"/>
  <c r="G2119" i="4" a="1"/>
  <c r="G2119" i="4" s="1"/>
  <c r="G2120" i="4" a="1"/>
  <c r="G2120" i="4" s="1"/>
  <c r="G2121" i="4" a="1"/>
  <c r="G2121" i="4" s="1"/>
  <c r="G2122" i="4" a="1"/>
  <c r="G2122" i="4" s="1"/>
  <c r="G2123" i="4" a="1"/>
  <c r="G2123" i="4" s="1"/>
  <c r="G2124" i="4" a="1"/>
  <c r="G2124" i="4" s="1"/>
  <c r="G2125" i="4" a="1"/>
  <c r="G2125" i="4" s="1"/>
  <c r="G2126" i="4" a="1"/>
  <c r="G2126" i="4" s="1"/>
  <c r="G2127" i="4" a="1"/>
  <c r="G2127" i="4" s="1"/>
  <c r="G2128" i="4" a="1"/>
  <c r="G2128" i="4" s="1"/>
  <c r="G2129" i="4" a="1"/>
  <c r="G2129" i="4" s="1"/>
  <c r="G2130" i="4" a="1"/>
  <c r="G2130" i="4" s="1"/>
  <c r="G2131" i="4" a="1"/>
  <c r="G2131" i="4" s="1"/>
  <c r="G2132" i="4" a="1"/>
  <c r="G2132" i="4" s="1"/>
  <c r="G2133" i="4" a="1"/>
  <c r="G2133" i="4" s="1"/>
  <c r="G2134" i="4" a="1"/>
  <c r="G2134" i="4" s="1"/>
  <c r="G2135" i="4" a="1"/>
  <c r="G2135" i="4" s="1"/>
  <c r="G2136" i="4" a="1"/>
  <c r="G2136" i="4" s="1"/>
  <c r="G2137" i="4" a="1"/>
  <c r="G2137" i="4" s="1"/>
  <c r="G2138" i="4" a="1"/>
  <c r="G2138" i="4" s="1"/>
  <c r="G2139" i="4" a="1"/>
  <c r="G2139" i="4" s="1"/>
  <c r="G2140" i="4" a="1"/>
  <c r="G2140" i="4" s="1"/>
  <c r="G2141" i="4" a="1"/>
  <c r="G2141" i="4" s="1"/>
  <c r="G2142" i="4" a="1"/>
  <c r="G2142" i="4" s="1"/>
  <c r="G2143" i="4" a="1"/>
  <c r="G2143" i="4" s="1"/>
  <c r="G2144" i="4" a="1"/>
  <c r="G2144" i="4" s="1"/>
  <c r="G2145" i="4" a="1"/>
  <c r="G2145" i="4" s="1"/>
  <c r="G2146" i="4" a="1"/>
  <c r="G2146" i="4" s="1"/>
  <c r="G2147" i="4" a="1"/>
  <c r="G2147" i="4" s="1"/>
  <c r="G2148" i="4" a="1"/>
  <c r="G2148" i="4" s="1"/>
  <c r="G2149" i="4" a="1"/>
  <c r="G2149" i="4" s="1"/>
  <c r="G2150" i="4" a="1"/>
  <c r="G2150" i="4" s="1"/>
  <c r="G2151" i="4" a="1"/>
  <c r="G2151" i="4" s="1"/>
  <c r="G2152" i="4" a="1"/>
  <c r="G2152" i="4" s="1"/>
  <c r="G2153" i="4" a="1"/>
  <c r="G2153" i="4" s="1"/>
  <c r="G2154" i="4" a="1"/>
  <c r="G2154" i="4" s="1"/>
  <c r="G2155" i="4" a="1"/>
  <c r="G2155" i="4" s="1"/>
  <c r="G2156" i="4" a="1"/>
  <c r="G2156" i="4" s="1"/>
  <c r="G2157" i="4" a="1"/>
  <c r="G2157" i="4" s="1"/>
  <c r="G2158" i="4" a="1"/>
  <c r="G2158" i="4" s="1"/>
  <c r="G2159" i="4" a="1"/>
  <c r="G2159" i="4" s="1"/>
  <c r="G2160" i="4" a="1"/>
  <c r="G2160" i="4" s="1"/>
  <c r="G2161" i="4" a="1"/>
  <c r="G2161" i="4" s="1"/>
  <c r="G2162" i="4" a="1"/>
  <c r="G2162" i="4" s="1"/>
  <c r="G2163" i="4" a="1"/>
  <c r="G2163" i="4" s="1"/>
  <c r="G2164" i="4" a="1"/>
  <c r="G2164" i="4" s="1"/>
  <c r="G2165" i="4" a="1"/>
  <c r="G2165" i="4" s="1"/>
  <c r="G2166" i="4" a="1"/>
  <c r="G2166" i="4" s="1"/>
  <c r="G2167" i="4" a="1"/>
  <c r="G2167" i="4" s="1"/>
  <c r="G2168" i="4" a="1"/>
  <c r="G2168" i="4" s="1"/>
  <c r="G2169" i="4" a="1"/>
  <c r="G2169" i="4" s="1"/>
  <c r="G2170" i="4" a="1"/>
  <c r="G2170" i="4" s="1"/>
  <c r="G2171" i="4" a="1"/>
  <c r="G2171" i="4" s="1"/>
  <c r="G2172" i="4" a="1"/>
  <c r="G2172" i="4" s="1"/>
  <c r="G2173" i="4" a="1"/>
  <c r="G2173" i="4" s="1"/>
  <c r="G2174" i="4" a="1"/>
  <c r="G2174" i="4" s="1"/>
  <c r="G2175" i="4" a="1"/>
  <c r="G2175" i="4" s="1"/>
  <c r="G2176" i="4" a="1"/>
  <c r="G2176" i="4" s="1"/>
  <c r="G2177" i="4" a="1"/>
  <c r="G2177" i="4" s="1"/>
  <c r="G2178" i="4" a="1"/>
  <c r="G2178" i="4" s="1"/>
  <c r="G2179" i="4" a="1"/>
  <c r="G2179" i="4" s="1"/>
  <c r="G2180" i="4" a="1"/>
  <c r="G2180" i="4" s="1"/>
  <c r="G2181" i="4" a="1"/>
  <c r="G2181" i="4" s="1"/>
  <c r="G2182" i="4" a="1"/>
  <c r="G2182" i="4" s="1"/>
  <c r="G2183" i="4" a="1"/>
  <c r="G2183" i="4" s="1"/>
  <c r="G2184" i="4" a="1"/>
  <c r="G2184" i="4" s="1"/>
  <c r="G2185" i="4" a="1"/>
  <c r="G2185" i="4" s="1"/>
  <c r="G2186" i="4" a="1"/>
  <c r="G2186" i="4" s="1"/>
  <c r="G2187" i="4" a="1"/>
  <c r="G2187" i="4" s="1"/>
  <c r="G2188" i="4" a="1"/>
  <c r="G2188" i="4" s="1"/>
  <c r="G2189" i="4" a="1"/>
  <c r="G2189" i="4" s="1"/>
  <c r="G2190" i="4" a="1"/>
  <c r="G2190" i="4" s="1"/>
  <c r="G2191" i="4" a="1"/>
  <c r="G2191" i="4" s="1"/>
  <c r="G2192" i="4" a="1"/>
  <c r="G2192" i="4" s="1"/>
  <c r="G2193" i="4" a="1"/>
  <c r="G2193" i="4" s="1"/>
  <c r="G2194" i="4" a="1"/>
  <c r="G2194" i="4" s="1"/>
  <c r="G2195" i="4" a="1"/>
  <c r="G2195" i="4" s="1"/>
  <c r="G2196" i="4" a="1"/>
  <c r="G2196" i="4" s="1"/>
  <c r="G2197" i="4" a="1"/>
  <c r="G2197" i="4" s="1"/>
  <c r="G2198" i="4" a="1"/>
  <c r="G2198" i="4" s="1"/>
  <c r="G2199" i="4" a="1"/>
  <c r="G2199" i="4" s="1"/>
  <c r="G2200" i="4" a="1"/>
  <c r="G2200" i="4" s="1"/>
  <c r="G2201" i="4" a="1"/>
  <c r="G2201" i="4" s="1"/>
  <c r="G2202" i="4" a="1"/>
  <c r="G2202" i="4" s="1"/>
  <c r="G2203" i="4" a="1"/>
  <c r="G2203" i="4" s="1"/>
  <c r="G2204" i="4" a="1"/>
  <c r="G2204" i="4" s="1"/>
  <c r="G2205" i="4" a="1"/>
  <c r="G2205" i="4" s="1"/>
  <c r="G2206" i="4" a="1"/>
  <c r="G2206" i="4" s="1"/>
  <c r="G2207" i="4" a="1"/>
  <c r="G2207" i="4" s="1"/>
  <c r="G2208" i="4" a="1"/>
  <c r="G2208" i="4" s="1"/>
  <c r="G2209" i="4" a="1"/>
  <c r="G2209" i="4" s="1"/>
  <c r="G2210" i="4" a="1"/>
  <c r="G2210" i="4" s="1"/>
  <c r="G2211" i="4" a="1"/>
  <c r="G2211" i="4" s="1"/>
  <c r="G2212" i="4" a="1"/>
  <c r="G2212" i="4" s="1"/>
  <c r="G2213" i="4" a="1"/>
  <c r="G2213" i="4" s="1"/>
  <c r="G2214" i="4" a="1"/>
  <c r="G2214" i="4" s="1"/>
  <c r="G2215" i="4" a="1"/>
  <c r="G2215" i="4" s="1"/>
  <c r="G2216" i="4" a="1"/>
  <c r="G2216" i="4" s="1"/>
  <c r="G2217" i="4" a="1"/>
  <c r="G2217" i="4" s="1"/>
  <c r="G2218" i="4" a="1"/>
  <c r="G2218" i="4" s="1"/>
  <c r="G2219" i="4" a="1"/>
  <c r="G2219" i="4" s="1"/>
  <c r="G2220" i="4" a="1"/>
  <c r="G2220" i="4" s="1"/>
  <c r="G2221" i="4" a="1"/>
  <c r="G2221" i="4" s="1"/>
  <c r="G2222" i="4" a="1"/>
  <c r="G2222" i="4" s="1"/>
  <c r="G2" i="4" a="1"/>
  <c r="G2" i="4" s="1"/>
  <c r="M2" i="3" a="1"/>
  <c r="M2" i="3" s="1"/>
  <c r="M3" i="3" a="1"/>
  <c r="M3" i="3" s="1"/>
  <c r="M4" i="3" a="1"/>
  <c r="M4" i="3" s="1"/>
  <c r="M5" i="3" a="1"/>
  <c r="M5" i="3" s="1"/>
  <c r="M6" i="3" a="1"/>
  <c r="M6" i="3" s="1"/>
  <c r="M7" i="3" a="1"/>
  <c r="M7" i="3" s="1"/>
  <c r="M8" i="3" a="1"/>
  <c r="M8" i="3"/>
  <c r="M9" i="3" a="1"/>
  <c r="M9" i="3" s="1"/>
  <c r="M10" i="3" a="1"/>
  <c r="M10" i="3" s="1"/>
  <c r="M11" i="3" a="1"/>
  <c r="M11" i="3" s="1"/>
  <c r="M12" i="3" a="1"/>
  <c r="M12" i="3" s="1"/>
  <c r="M13" i="3" a="1"/>
  <c r="M13" i="3" s="1"/>
  <c r="M14" i="3" a="1"/>
  <c r="M14" i="3" s="1"/>
  <c r="M15" i="3" a="1"/>
  <c r="M15" i="3" s="1"/>
  <c r="M16" i="3" a="1"/>
  <c r="M16" i="3" s="1"/>
  <c r="M17" i="3" a="1"/>
  <c r="M17" i="3" s="1"/>
  <c r="M18" i="3" a="1"/>
  <c r="M18" i="3" s="1"/>
  <c r="M19" i="3" a="1"/>
  <c r="M19" i="3" s="1"/>
  <c r="M20" i="3" a="1"/>
  <c r="M20" i="3" s="1"/>
  <c r="M21" i="3" a="1"/>
  <c r="M21" i="3" s="1"/>
  <c r="M22" i="3" a="1"/>
  <c r="M22" i="3" s="1"/>
  <c r="M23" i="3" a="1"/>
  <c r="M23" i="3" s="1"/>
  <c r="M24" i="3" a="1"/>
  <c r="M24" i="3" s="1"/>
  <c r="M25" i="3" a="1"/>
  <c r="M25" i="3" s="1"/>
  <c r="M26" i="3" a="1"/>
  <c r="M26" i="3" s="1"/>
  <c r="M27" i="3" a="1"/>
  <c r="M27" i="3" s="1"/>
  <c r="M28" i="3" a="1"/>
  <c r="M28" i="3" s="1"/>
  <c r="M29" i="3" a="1"/>
  <c r="M29" i="3" s="1"/>
  <c r="M30" i="3" a="1"/>
  <c r="M30" i="3" s="1"/>
  <c r="M31" i="3" a="1"/>
  <c r="M31" i="3" s="1"/>
  <c r="M32" i="3" a="1"/>
  <c r="M32" i="3"/>
  <c r="M33" i="3" a="1"/>
  <c r="M33" i="3" s="1"/>
  <c r="M34" i="3" a="1"/>
  <c r="M34" i="3" s="1"/>
  <c r="M35" i="3" a="1"/>
  <c r="M35" i="3" s="1"/>
  <c r="M36" i="3" a="1"/>
  <c r="M36" i="3" s="1"/>
  <c r="M37" i="3" a="1"/>
  <c r="M37" i="3" s="1"/>
  <c r="M38" i="3" a="1"/>
  <c r="M38" i="3" s="1"/>
  <c r="M39" i="3" a="1"/>
  <c r="M39" i="3" s="1"/>
  <c r="M40" i="3" a="1"/>
  <c r="M40" i="3" s="1"/>
  <c r="M41" i="3" a="1"/>
  <c r="M41" i="3" s="1"/>
  <c r="M42" i="3" a="1"/>
  <c r="M42" i="3" s="1"/>
  <c r="M43" i="3" a="1"/>
  <c r="M43" i="3" s="1"/>
  <c r="M44" i="3" a="1"/>
  <c r="M44" i="3" s="1"/>
  <c r="M45" i="3" a="1"/>
  <c r="M45" i="3" s="1"/>
  <c r="M46" i="3" a="1"/>
  <c r="M46" i="3" s="1"/>
  <c r="M47" i="3" a="1"/>
  <c r="M47" i="3" s="1"/>
  <c r="M48" i="3" a="1"/>
  <c r="M48" i="3" s="1"/>
  <c r="M49" i="3" a="1"/>
  <c r="M49" i="3" s="1"/>
  <c r="M50" i="3" a="1"/>
  <c r="M50" i="3" s="1"/>
  <c r="M51" i="3" a="1"/>
  <c r="M51" i="3" s="1"/>
  <c r="M52" i="3" a="1"/>
  <c r="M52" i="3" s="1"/>
  <c r="M53" i="3" a="1"/>
  <c r="M53" i="3" s="1"/>
  <c r="M54" i="3" a="1"/>
  <c r="M54" i="3" s="1"/>
  <c r="M55" i="3" a="1"/>
  <c r="M55" i="3" s="1"/>
  <c r="M56" i="3" a="1"/>
  <c r="M56" i="3" s="1"/>
  <c r="M57" i="3" a="1"/>
  <c r="M57" i="3" s="1"/>
  <c r="M58" i="3" a="1"/>
  <c r="M58" i="3" s="1"/>
  <c r="M59" i="3" a="1"/>
  <c r="M59" i="3" s="1"/>
  <c r="M60" i="3" a="1"/>
  <c r="M60" i="3" s="1"/>
  <c r="M61" i="3" a="1"/>
  <c r="M61" i="3" s="1"/>
  <c r="M62" i="3" a="1"/>
  <c r="M62" i="3" s="1"/>
  <c r="M63" i="3" a="1"/>
  <c r="M63" i="3" s="1"/>
  <c r="M64" i="3" a="1"/>
  <c r="M64" i="3" s="1"/>
  <c r="M65" i="3" a="1"/>
  <c r="M65" i="3" s="1"/>
  <c r="M66" i="3" a="1"/>
  <c r="M66" i="3" s="1"/>
  <c r="M67" i="3" a="1"/>
  <c r="M67" i="3" s="1"/>
  <c r="M68" i="3" a="1"/>
  <c r="M68" i="3" s="1"/>
  <c r="M69" i="3" a="1"/>
  <c r="M69" i="3" s="1"/>
  <c r="M70" i="3" a="1"/>
  <c r="M70" i="3" s="1"/>
  <c r="M71" i="3" a="1"/>
  <c r="M71" i="3" s="1"/>
  <c r="M72" i="3" a="1"/>
  <c r="M72" i="3"/>
  <c r="M73" i="3" a="1"/>
  <c r="M73" i="3" s="1"/>
  <c r="M74" i="3" a="1"/>
  <c r="M74" i="3" s="1"/>
  <c r="M75" i="3" a="1"/>
  <c r="M75" i="3" s="1"/>
  <c r="M76" i="3" a="1"/>
  <c r="M76" i="3" s="1"/>
  <c r="M77" i="3" a="1"/>
  <c r="M77" i="3" s="1"/>
  <c r="M78" i="3" a="1"/>
  <c r="M78" i="3" s="1"/>
  <c r="M79" i="3" a="1"/>
  <c r="M79" i="3" s="1"/>
  <c r="M80" i="3" a="1"/>
  <c r="M80" i="3" s="1"/>
  <c r="M81" i="3" a="1"/>
  <c r="M81" i="3" s="1"/>
  <c r="M82" i="3" a="1"/>
  <c r="M82" i="3" s="1"/>
  <c r="M83" i="3" a="1"/>
  <c r="M83" i="3" s="1"/>
  <c r="M84" i="3" a="1"/>
  <c r="M84" i="3" s="1"/>
  <c r="M85" i="3" a="1"/>
  <c r="M85" i="3" s="1"/>
  <c r="M86" i="3" a="1"/>
  <c r="M86" i="3" s="1"/>
  <c r="M87" i="3" a="1"/>
  <c r="M87" i="3" s="1"/>
  <c r="M88" i="3" a="1"/>
  <c r="M88" i="3" s="1"/>
  <c r="M89" i="3" a="1"/>
  <c r="M89" i="3" s="1"/>
  <c r="M90" i="3" a="1"/>
  <c r="M90" i="3" s="1"/>
  <c r="M91" i="3" a="1"/>
  <c r="M91" i="3" s="1"/>
  <c r="M92" i="3" a="1"/>
  <c r="M92" i="3" s="1"/>
  <c r="M93" i="3" a="1"/>
  <c r="M93" i="3" s="1"/>
  <c r="M94" i="3" a="1"/>
  <c r="M94" i="3" s="1"/>
  <c r="M95" i="3" a="1"/>
  <c r="M95" i="3" s="1"/>
  <c r="M96" i="3" a="1"/>
  <c r="M96" i="3" s="1"/>
  <c r="M97" i="3" a="1"/>
  <c r="M97" i="3" s="1"/>
  <c r="M98" i="3" a="1"/>
  <c r="M98" i="3" s="1"/>
  <c r="M99" i="3" a="1"/>
  <c r="M99" i="3" s="1"/>
  <c r="M100" i="3" a="1"/>
  <c r="M100" i="3" s="1"/>
  <c r="M101" i="3" a="1"/>
  <c r="M101" i="3" s="1"/>
  <c r="M102" i="3" a="1"/>
  <c r="M102" i="3" s="1"/>
  <c r="M103" i="3" a="1"/>
  <c r="M103" i="3" s="1"/>
  <c r="M104" i="3" a="1"/>
  <c r="M104" i="3" s="1"/>
  <c r="M105" i="3" a="1"/>
  <c r="M105" i="3" s="1"/>
  <c r="M106" i="3" a="1"/>
  <c r="M106" i="3" s="1"/>
  <c r="M107" i="3" a="1"/>
  <c r="M107" i="3" s="1"/>
  <c r="M108" i="3" a="1"/>
  <c r="M108" i="3" s="1"/>
  <c r="M109" i="3" a="1"/>
  <c r="M109" i="3" s="1"/>
  <c r="M110" i="3" a="1"/>
  <c r="M110" i="3" s="1"/>
  <c r="M111" i="3" a="1"/>
  <c r="M111" i="3" s="1"/>
  <c r="M112" i="3" a="1"/>
  <c r="M112" i="3" s="1"/>
  <c r="M113" i="3" a="1"/>
  <c r="M113" i="3" s="1"/>
  <c r="M114" i="3" a="1"/>
  <c r="M114" i="3" s="1"/>
  <c r="M115" i="3" a="1"/>
  <c r="M115" i="3" s="1"/>
  <c r="M116" i="3" a="1"/>
  <c r="M116" i="3" s="1"/>
  <c r="M117" i="3" a="1"/>
  <c r="M117" i="3" s="1"/>
  <c r="M118" i="3" a="1"/>
  <c r="M118" i="3" s="1"/>
  <c r="M119" i="3" a="1"/>
  <c r="M119" i="3" s="1"/>
  <c r="M120" i="3" a="1"/>
  <c r="M120" i="3" s="1"/>
  <c r="M121" i="3" a="1"/>
  <c r="M121" i="3" s="1"/>
  <c r="M122" i="3" a="1"/>
  <c r="M122" i="3" s="1"/>
  <c r="M123" i="3" a="1"/>
  <c r="M123" i="3" s="1"/>
  <c r="M124" i="3" a="1"/>
  <c r="M124" i="3" s="1"/>
  <c r="M125" i="3" a="1"/>
  <c r="M125" i="3" s="1"/>
  <c r="M126" i="3" a="1"/>
  <c r="M126" i="3" s="1"/>
  <c r="M127" i="3" a="1"/>
  <c r="M127" i="3" s="1"/>
  <c r="M128" i="3" a="1"/>
  <c r="M128" i="3" s="1"/>
  <c r="M129" i="3" a="1"/>
  <c r="M129" i="3" s="1"/>
  <c r="M130" i="3" a="1"/>
  <c r="M130" i="3" s="1"/>
  <c r="M131" i="3" a="1"/>
  <c r="M131" i="3" s="1"/>
  <c r="M132" i="3" a="1"/>
  <c r="M132" i="3" s="1"/>
  <c r="M133" i="3" a="1"/>
  <c r="M133" i="3" s="1"/>
  <c r="M134" i="3" a="1"/>
  <c r="M134" i="3" s="1"/>
  <c r="M135" i="3" a="1"/>
  <c r="M135" i="3" s="1"/>
  <c r="M136" i="3" a="1"/>
  <c r="M136" i="3" s="1"/>
  <c r="M137" i="3" a="1"/>
  <c r="M137" i="3" s="1"/>
  <c r="M138" i="3" a="1"/>
  <c r="M138" i="3"/>
  <c r="M139" i="3" a="1"/>
  <c r="M139" i="3" s="1"/>
  <c r="M140" i="3" a="1"/>
  <c r="M140" i="3" s="1"/>
  <c r="M141" i="3" a="1"/>
  <c r="M141" i="3" s="1"/>
  <c r="M142" i="3" a="1"/>
  <c r="M142" i="3" s="1"/>
  <c r="M143" i="3" a="1"/>
  <c r="M143" i="3" s="1"/>
  <c r="M144" i="3" a="1"/>
  <c r="M144" i="3" s="1"/>
  <c r="M145" i="3" a="1"/>
  <c r="M145" i="3" s="1"/>
  <c r="M146" i="3" a="1"/>
  <c r="M146" i="3" s="1"/>
  <c r="M147" i="3" a="1"/>
  <c r="M147" i="3" s="1"/>
  <c r="M148" i="3" a="1"/>
  <c r="M148" i="3" s="1"/>
  <c r="M149" i="3" a="1"/>
  <c r="M149" i="3" s="1"/>
  <c r="M150" i="3" a="1"/>
  <c r="M150" i="3" s="1"/>
  <c r="M151" i="3" a="1"/>
  <c r="M151" i="3" s="1"/>
  <c r="M152" i="3" a="1"/>
  <c r="M152" i="3"/>
  <c r="M153" i="3" a="1"/>
  <c r="M153" i="3" s="1"/>
  <c r="M154" i="3" a="1"/>
  <c r="M154" i="3"/>
  <c r="M155" i="3" a="1"/>
  <c r="M155" i="3" s="1"/>
  <c r="M156" i="3" a="1"/>
  <c r="M156" i="3" s="1"/>
  <c r="M157" i="3" a="1"/>
  <c r="M157" i="3" s="1"/>
  <c r="M158" i="3" a="1"/>
  <c r="M158" i="3"/>
  <c r="M159" i="3" a="1"/>
  <c r="M159" i="3" s="1"/>
  <c r="M160" i="3" a="1"/>
  <c r="M160" i="3"/>
  <c r="M161" i="3" a="1"/>
  <c r="M161" i="3" s="1"/>
  <c r="M162" i="3" a="1"/>
  <c r="M162" i="3" s="1"/>
  <c r="M163" i="3" a="1"/>
  <c r="M163" i="3" s="1"/>
  <c r="M164" i="3" a="1"/>
  <c r="M164" i="3" s="1"/>
  <c r="M165" i="3" a="1"/>
  <c r="M165" i="3" s="1"/>
  <c r="M166" i="3" a="1"/>
  <c r="M166" i="3" s="1"/>
  <c r="M167" i="3" a="1"/>
  <c r="M167" i="3" s="1"/>
  <c r="M168" i="3" a="1"/>
  <c r="M168" i="3" s="1"/>
  <c r="M169" i="3" a="1"/>
  <c r="M169" i="3" s="1"/>
  <c r="M170" i="3" a="1"/>
  <c r="M170" i="3" s="1"/>
  <c r="M171" i="3" a="1"/>
  <c r="M171" i="3" s="1"/>
  <c r="M172" i="3" a="1"/>
  <c r="M172" i="3" s="1"/>
  <c r="M173" i="3" a="1"/>
  <c r="M173" i="3" s="1"/>
  <c r="M174" i="3" a="1"/>
  <c r="M174" i="3" s="1"/>
  <c r="M175" i="3" a="1"/>
  <c r="M175" i="3" s="1"/>
  <c r="M176" i="3" a="1"/>
  <c r="M176" i="3" s="1"/>
  <c r="M177" i="3" a="1"/>
  <c r="M177" i="3" s="1"/>
  <c r="M178" i="3" a="1"/>
  <c r="M178" i="3" s="1"/>
  <c r="M179" i="3" a="1"/>
  <c r="M179" i="3" s="1"/>
  <c r="M180" i="3" a="1"/>
  <c r="M180" i="3" s="1"/>
  <c r="M181" i="3" a="1"/>
  <c r="M181" i="3" s="1"/>
  <c r="M182" i="3" a="1"/>
  <c r="M182" i="3" s="1"/>
  <c r="M183" i="3" a="1"/>
  <c r="M183" i="3" s="1"/>
  <c r="M184" i="3" a="1"/>
  <c r="M184" i="3" s="1"/>
  <c r="M185" i="3" a="1"/>
  <c r="M185" i="3" s="1"/>
  <c r="M186" i="3" a="1"/>
  <c r="M186" i="3" s="1"/>
  <c r="M187" i="3" a="1"/>
  <c r="M187" i="3" s="1"/>
  <c r="M188" i="3" a="1"/>
  <c r="M188" i="3" s="1"/>
  <c r="M189" i="3" a="1"/>
  <c r="M189" i="3" s="1"/>
  <c r="M190" i="3" a="1"/>
  <c r="M190" i="3" s="1"/>
  <c r="M191" i="3" a="1"/>
  <c r="M191" i="3" s="1"/>
  <c r="M192" i="3" a="1"/>
  <c r="M192" i="3" s="1"/>
  <c r="M193" i="3" a="1"/>
  <c r="M193" i="3" s="1"/>
  <c r="M194" i="3" a="1"/>
  <c r="M194" i="3" s="1"/>
  <c r="M195" i="3" a="1"/>
  <c r="M195" i="3" s="1"/>
  <c r="M196" i="3" a="1"/>
  <c r="M196" i="3" s="1"/>
  <c r="M197" i="3" a="1"/>
  <c r="M197" i="3" s="1"/>
  <c r="M198" i="3" a="1"/>
  <c r="M198" i="3" s="1"/>
  <c r="M199" i="3" a="1"/>
  <c r="M199" i="3"/>
  <c r="M200" i="3" a="1"/>
  <c r="M200" i="3" s="1"/>
  <c r="M201" i="3" a="1"/>
  <c r="M201" i="3" s="1"/>
  <c r="M202" i="3" a="1"/>
  <c r="M202" i="3" s="1"/>
  <c r="M203" i="3" a="1"/>
  <c r="M203" i="3" s="1"/>
  <c r="M204" i="3" a="1"/>
  <c r="M204" i="3" s="1"/>
  <c r="M205" i="3" a="1"/>
  <c r="M205" i="3" s="1"/>
  <c r="M206" i="3" a="1"/>
  <c r="M206" i="3" s="1"/>
  <c r="M207" i="3" a="1"/>
  <c r="M207" i="3" s="1"/>
  <c r="M208" i="3" a="1"/>
  <c r="M208" i="3" s="1"/>
  <c r="M209" i="3" a="1"/>
  <c r="M209" i="3" s="1"/>
  <c r="M210" i="3" a="1"/>
  <c r="M210" i="3" s="1"/>
  <c r="M211" i="3" a="1"/>
  <c r="M211" i="3" s="1"/>
  <c r="M212" i="3" a="1"/>
  <c r="M212" i="3" s="1"/>
  <c r="M213" i="3" a="1"/>
  <c r="M213" i="3" s="1"/>
  <c r="M214" i="3" a="1"/>
  <c r="M214" i="3" s="1"/>
  <c r="M215" i="3" a="1"/>
  <c r="M215" i="3" s="1"/>
  <c r="M216" i="3" a="1"/>
  <c r="M216" i="3" s="1"/>
  <c r="M217" i="3" a="1"/>
  <c r="M217" i="3" s="1"/>
  <c r="M218" i="3" a="1"/>
  <c r="M218" i="3" s="1"/>
  <c r="M219" i="3" a="1"/>
  <c r="M219" i="3" s="1"/>
  <c r="M220" i="3" a="1"/>
  <c r="M220" i="3" s="1"/>
  <c r="M221" i="3" a="1"/>
  <c r="M221" i="3" s="1"/>
  <c r="M222" i="3" a="1"/>
  <c r="M222" i="3" s="1"/>
  <c r="M223" i="3" a="1"/>
  <c r="M223" i="3" s="1"/>
  <c r="M224" i="3" a="1"/>
  <c r="M224" i="3" s="1"/>
  <c r="M225" i="3" a="1"/>
  <c r="M225" i="3" s="1"/>
  <c r="M226" i="3" a="1"/>
  <c r="M226" i="3" s="1"/>
  <c r="M227" i="3" a="1"/>
  <c r="M227" i="3" s="1"/>
  <c r="M228" i="3" a="1"/>
  <c r="M228" i="3" s="1"/>
  <c r="M229" i="3" a="1"/>
  <c r="M229" i="3"/>
  <c r="M230" i="3" a="1"/>
  <c r="M230" i="3" s="1"/>
  <c r="M231" i="3" a="1"/>
  <c r="M231" i="3" s="1"/>
  <c r="M232" i="3" a="1"/>
  <c r="M232" i="3" s="1"/>
  <c r="M233" i="3" a="1"/>
  <c r="M233" i="3" s="1"/>
  <c r="M234" i="3" a="1"/>
  <c r="M234" i="3" s="1"/>
  <c r="M235" i="3" a="1"/>
  <c r="M235" i="3" s="1"/>
  <c r="M236" i="3" a="1"/>
  <c r="M236" i="3" s="1"/>
  <c r="M237" i="3" a="1"/>
  <c r="M237" i="3" s="1"/>
  <c r="M238" i="3" a="1"/>
  <c r="M238" i="3" s="1"/>
  <c r="M239" i="3" a="1"/>
  <c r="M239" i="3" s="1"/>
  <c r="M240" i="3" a="1"/>
  <c r="M240" i="3" s="1"/>
  <c r="M241" i="3" a="1"/>
  <c r="M241" i="3" s="1"/>
  <c r="M242" i="3" a="1"/>
  <c r="M242" i="3" s="1"/>
  <c r="M243" i="3" a="1"/>
  <c r="M243" i="3" s="1"/>
  <c r="M244" i="3" a="1"/>
  <c r="M244" i="3" s="1"/>
  <c r="M245" i="3" a="1"/>
  <c r="M245" i="3" s="1"/>
  <c r="M246" i="3" a="1"/>
  <c r="M246" i="3" s="1"/>
  <c r="M247" i="3" a="1"/>
  <c r="M247" i="3" s="1"/>
  <c r="M248" i="3" a="1"/>
  <c r="M248" i="3" s="1"/>
  <c r="M249" i="3" a="1"/>
  <c r="M249" i="3" s="1"/>
  <c r="M250" i="3" a="1"/>
  <c r="M250" i="3" s="1"/>
  <c r="M251" i="3" a="1"/>
  <c r="M251" i="3" s="1"/>
  <c r="M252" i="3" a="1"/>
  <c r="M252" i="3" s="1"/>
  <c r="M253" i="3" a="1"/>
  <c r="M253" i="3" s="1"/>
  <c r="M254" i="3" a="1"/>
  <c r="M254" i="3" s="1"/>
  <c r="M255" i="3" a="1"/>
  <c r="M255" i="3" s="1"/>
  <c r="M256" i="3" a="1"/>
  <c r="M256" i="3" s="1"/>
  <c r="M257" i="3" a="1"/>
  <c r="M257" i="3" s="1"/>
  <c r="M258" i="3" a="1"/>
  <c r="M258" i="3" s="1"/>
  <c r="M259" i="3" a="1"/>
  <c r="M259" i="3"/>
  <c r="M260" i="3" a="1"/>
  <c r="M260" i="3" s="1"/>
  <c r="M261" i="3" a="1"/>
  <c r="M261" i="3" s="1"/>
  <c r="M262" i="3" a="1"/>
  <c r="M262" i="3" s="1"/>
  <c r="M263" i="3" a="1"/>
  <c r="M263" i="3" s="1"/>
  <c r="M264" i="3" a="1"/>
  <c r="M264" i="3" s="1"/>
  <c r="M265" i="3" a="1"/>
  <c r="M265" i="3" s="1"/>
  <c r="M266" i="3" a="1"/>
  <c r="M266" i="3" s="1"/>
  <c r="M267" i="3" a="1"/>
  <c r="M267" i="3" s="1"/>
  <c r="M268" i="3" a="1"/>
  <c r="M268" i="3" s="1"/>
  <c r="M269" i="3" a="1"/>
  <c r="M269" i="3" s="1"/>
  <c r="M270" i="3" a="1"/>
  <c r="M270" i="3" s="1"/>
  <c r="M271" i="3" a="1"/>
  <c r="M271" i="3"/>
  <c r="M272" i="3" a="1"/>
  <c r="M272" i="3" s="1"/>
  <c r="M273" i="3" a="1"/>
  <c r="M273" i="3" s="1"/>
  <c r="M274" i="3" a="1"/>
  <c r="M274" i="3" s="1"/>
  <c r="M275" i="3" a="1"/>
  <c r="M275" i="3" s="1"/>
  <c r="M276" i="3" a="1"/>
  <c r="M276" i="3" s="1"/>
  <c r="M277" i="3" a="1"/>
  <c r="M277" i="3" s="1"/>
  <c r="M278" i="3" a="1"/>
  <c r="M278" i="3" s="1"/>
  <c r="M279" i="3" a="1"/>
  <c r="M279" i="3" s="1"/>
  <c r="M280" i="3" a="1"/>
  <c r="M280" i="3" s="1"/>
  <c r="M281" i="3" a="1"/>
  <c r="M281" i="3" s="1"/>
  <c r="M282" i="3" a="1"/>
  <c r="M282" i="3" s="1"/>
  <c r="M283" i="3" a="1"/>
  <c r="M283" i="3" s="1"/>
  <c r="M284" i="3" a="1"/>
  <c r="M284" i="3" s="1"/>
  <c r="M285" i="3" a="1"/>
  <c r="M285" i="3" s="1"/>
  <c r="M286" i="3" a="1"/>
  <c r="M286" i="3" s="1"/>
  <c r="M287" i="3" a="1"/>
  <c r="M287" i="3" s="1"/>
  <c r="M288" i="3" a="1"/>
  <c r="M288" i="3" s="1"/>
  <c r="M289" i="3" a="1"/>
  <c r="M289" i="3" s="1"/>
  <c r="M290" i="3" a="1"/>
  <c r="M290" i="3" s="1"/>
  <c r="M291" i="3" a="1"/>
  <c r="M291" i="3" s="1"/>
  <c r="M292" i="3" a="1"/>
  <c r="M292" i="3" s="1"/>
  <c r="M293" i="3" a="1"/>
  <c r="M293" i="3" s="1"/>
  <c r="M294" i="3" a="1"/>
  <c r="M294" i="3" s="1"/>
  <c r="M295" i="3" a="1"/>
  <c r="M295" i="3" s="1"/>
  <c r="M296" i="3" a="1"/>
  <c r="M296" i="3" s="1"/>
  <c r="M297" i="3" a="1"/>
  <c r="M297" i="3" s="1"/>
  <c r="M298" i="3" a="1"/>
  <c r="M298" i="3" s="1"/>
  <c r="M299" i="3" a="1"/>
  <c r="M299" i="3" s="1"/>
  <c r="M300" i="3" a="1"/>
  <c r="M300" i="3" s="1"/>
  <c r="M301" i="3" a="1"/>
  <c r="M301" i="3" s="1"/>
  <c r="M302" i="3" a="1"/>
  <c r="M302" i="3" s="1"/>
  <c r="M303" i="3" a="1"/>
  <c r="M303" i="3" s="1"/>
  <c r="M304" i="3" a="1"/>
  <c r="M304" i="3" s="1"/>
  <c r="M305" i="3" a="1"/>
  <c r="M305" i="3" s="1"/>
  <c r="M306" i="3" a="1"/>
  <c r="M306" i="3" s="1"/>
  <c r="M307" i="3" a="1"/>
  <c r="M307" i="3" s="1"/>
  <c r="M308" i="3" a="1"/>
  <c r="M308" i="3" s="1"/>
  <c r="M309" i="3" a="1"/>
  <c r="M309" i="3"/>
  <c r="M310" i="3" a="1"/>
  <c r="M310" i="3" s="1"/>
  <c r="M311" i="3" a="1"/>
  <c r="M311" i="3" s="1"/>
  <c r="M312" i="3" a="1"/>
  <c r="M312" i="3" s="1"/>
  <c r="M313" i="3" a="1"/>
  <c r="M313" i="3" s="1"/>
  <c r="M314" i="3" a="1"/>
  <c r="M314" i="3" s="1"/>
  <c r="M315" i="3" a="1"/>
  <c r="M315" i="3" s="1"/>
  <c r="M316" i="3" a="1"/>
  <c r="M316" i="3" s="1"/>
  <c r="M317" i="3" a="1"/>
  <c r="M317" i="3" s="1"/>
  <c r="M318" i="3" a="1"/>
  <c r="M318" i="3" s="1"/>
  <c r="M319" i="3" a="1"/>
  <c r="M319" i="3" s="1"/>
  <c r="M320" i="3" a="1"/>
  <c r="M320" i="3" s="1"/>
  <c r="M321" i="3" a="1"/>
  <c r="M321" i="3" s="1"/>
  <c r="M322" i="3" a="1"/>
  <c r="M322" i="3" s="1"/>
  <c r="M323" i="3" a="1"/>
  <c r="M323" i="3" s="1"/>
  <c r="M324" i="3" a="1"/>
  <c r="M324" i="3" s="1"/>
  <c r="M325" i="3" a="1"/>
  <c r="M325" i="3"/>
  <c r="M326" i="3" a="1"/>
  <c r="M326" i="3" s="1"/>
  <c r="M327" i="3" a="1"/>
  <c r="M327" i="3" s="1"/>
  <c r="M328" i="3" a="1"/>
  <c r="M328" i="3" s="1"/>
  <c r="M329" i="3" a="1"/>
  <c r="M329" i="3" s="1"/>
  <c r="M330" i="3" a="1"/>
  <c r="M330" i="3" s="1"/>
  <c r="M331" i="3" a="1"/>
  <c r="M331" i="3" s="1"/>
  <c r="M332" i="3" a="1"/>
  <c r="M332" i="3" s="1"/>
  <c r="M333" i="3" a="1"/>
  <c r="M333" i="3" s="1"/>
  <c r="M334" i="3" a="1"/>
  <c r="M334" i="3" s="1"/>
  <c r="M335" i="3" a="1"/>
  <c r="M335" i="3" s="1"/>
  <c r="M336" i="3" a="1"/>
  <c r="M336" i="3" s="1"/>
  <c r="M337" i="3" a="1"/>
  <c r="M337" i="3" s="1"/>
  <c r="M338" i="3" a="1"/>
  <c r="M338" i="3" s="1"/>
  <c r="M339" i="3" a="1"/>
  <c r="M339" i="3" s="1"/>
  <c r="M340" i="3" a="1"/>
  <c r="M340" i="3" s="1"/>
  <c r="M341" i="3" a="1"/>
  <c r="M341" i="3" s="1"/>
  <c r="M342" i="3" a="1"/>
  <c r="M342" i="3" s="1"/>
  <c r="M343" i="3" a="1"/>
  <c r="M343" i="3" s="1"/>
  <c r="M344" i="3" a="1"/>
  <c r="M344" i="3" s="1"/>
  <c r="M345" i="3" a="1"/>
  <c r="M345" i="3" s="1"/>
  <c r="M346" i="3" a="1"/>
  <c r="M346" i="3" s="1"/>
  <c r="M347" i="3" a="1"/>
  <c r="M347" i="3" s="1"/>
  <c r="M348" i="3" a="1"/>
  <c r="M348" i="3" s="1"/>
  <c r="M349" i="3" a="1"/>
  <c r="M349" i="3" s="1"/>
  <c r="M350" i="3" a="1"/>
  <c r="M350" i="3" s="1"/>
  <c r="M351" i="3" a="1"/>
  <c r="M351" i="3"/>
  <c r="M352" i="3" a="1"/>
  <c r="M352" i="3" s="1"/>
  <c r="M353" i="3" a="1"/>
  <c r="M353" i="3" s="1"/>
  <c r="M354" i="3" a="1"/>
  <c r="M354" i="3" s="1"/>
  <c r="M355" i="3" a="1"/>
  <c r="M355" i="3" s="1"/>
  <c r="M356" i="3" a="1"/>
  <c r="M356" i="3" s="1"/>
  <c r="M357" i="3" a="1"/>
  <c r="M357" i="3" s="1"/>
  <c r="M358" i="3" a="1"/>
  <c r="M358" i="3" s="1"/>
  <c r="M359" i="3" a="1"/>
  <c r="M359" i="3" s="1"/>
  <c r="M360" i="3" a="1"/>
  <c r="M360" i="3" s="1"/>
  <c r="M361" i="3" a="1"/>
  <c r="M361" i="3" s="1"/>
  <c r="M362" i="3" a="1"/>
  <c r="M362" i="3" s="1"/>
  <c r="M363" i="3" a="1"/>
  <c r="M363" i="3" s="1"/>
  <c r="M364" i="3" a="1"/>
  <c r="M364" i="3" s="1"/>
  <c r="M365" i="3" a="1"/>
  <c r="M365" i="3"/>
  <c r="M366" i="3" a="1"/>
  <c r="M366" i="3" s="1"/>
  <c r="M367" i="3" a="1"/>
  <c r="M367" i="3" s="1"/>
  <c r="M368" i="3" a="1"/>
  <c r="M368" i="3" s="1"/>
  <c r="M369" i="3" a="1"/>
  <c r="M369" i="3" s="1"/>
  <c r="M370" i="3" a="1"/>
  <c r="M370" i="3" s="1"/>
  <c r="M371" i="3" a="1"/>
  <c r="M371" i="3" s="1"/>
  <c r="M372" i="3" a="1"/>
  <c r="M372" i="3" s="1"/>
  <c r="M373" i="3" a="1"/>
  <c r="M373" i="3" s="1"/>
  <c r="M374" i="3" a="1"/>
  <c r="M374" i="3" s="1"/>
  <c r="M375" i="3" a="1"/>
  <c r="M375" i="3" s="1"/>
  <c r="M376" i="3" a="1"/>
  <c r="M376" i="3" s="1"/>
  <c r="M377" i="3" a="1"/>
  <c r="M377" i="3" s="1"/>
  <c r="M378" i="3" a="1"/>
  <c r="M378" i="3" s="1"/>
  <c r="M379" i="3" a="1"/>
  <c r="M379" i="3" s="1"/>
  <c r="M380" i="3" a="1"/>
  <c r="M380" i="3" s="1"/>
  <c r="M381" i="3" a="1"/>
  <c r="M381" i="3"/>
  <c r="M382" i="3" a="1"/>
  <c r="M382" i="3" s="1"/>
  <c r="M383" i="3" a="1"/>
  <c r="M383" i="3" s="1"/>
  <c r="M384" i="3" a="1"/>
  <c r="M384" i="3" s="1"/>
  <c r="M385" i="3" a="1"/>
  <c r="M385" i="3" s="1"/>
  <c r="M386" i="3" a="1"/>
  <c r="M386" i="3" s="1"/>
  <c r="M387" i="3" a="1"/>
  <c r="M387" i="3" s="1"/>
  <c r="M388" i="3" a="1"/>
  <c r="M388" i="3" s="1"/>
  <c r="M389" i="3" a="1"/>
  <c r="M389" i="3" s="1"/>
  <c r="M390" i="3" a="1"/>
  <c r="M390" i="3" s="1"/>
  <c r="M391" i="3" a="1"/>
  <c r="M391" i="3" s="1"/>
  <c r="M392" i="3" a="1"/>
  <c r="M392" i="3" s="1"/>
  <c r="M393" i="3" a="1"/>
  <c r="M393" i="3" s="1"/>
  <c r="M394" i="3" a="1"/>
  <c r="M394" i="3" s="1"/>
  <c r="M395" i="3" a="1"/>
  <c r="M395" i="3" s="1"/>
  <c r="M396" i="3" a="1"/>
  <c r="M396" i="3" s="1"/>
  <c r="M397" i="3" a="1"/>
  <c r="M397" i="3" s="1"/>
  <c r="M398" i="3" a="1"/>
  <c r="M398" i="3" s="1"/>
  <c r="M399" i="3" a="1"/>
  <c r="M399" i="3" s="1"/>
  <c r="M400" i="3" a="1"/>
  <c r="M400" i="3" s="1"/>
  <c r="M401" i="3" a="1"/>
  <c r="M401" i="3" s="1"/>
  <c r="M402" i="3" a="1"/>
  <c r="M402" i="3" s="1"/>
  <c r="M403" i="3" a="1"/>
  <c r="M403" i="3" s="1"/>
  <c r="M404" i="3" a="1"/>
  <c r="M404" i="3" s="1"/>
  <c r="M405" i="3" a="1"/>
  <c r="M405" i="3" s="1"/>
  <c r="M406" i="3" a="1"/>
  <c r="M406" i="3" s="1"/>
  <c r="M407" i="3" a="1"/>
  <c r="M407" i="3" s="1"/>
  <c r="M408" i="3" a="1"/>
  <c r="M408" i="3" s="1"/>
  <c r="M409" i="3" a="1"/>
  <c r="M409" i="3" s="1"/>
  <c r="M410" i="3" a="1"/>
  <c r="M410" i="3" s="1"/>
  <c r="M411" i="3" a="1"/>
  <c r="M411" i="3" s="1"/>
  <c r="M412" i="3" a="1"/>
  <c r="M412" i="3" s="1"/>
  <c r="M413" i="3" a="1"/>
  <c r="M413" i="3" s="1"/>
  <c r="M414" i="3" a="1"/>
  <c r="M414" i="3" s="1"/>
  <c r="M415" i="3" a="1"/>
  <c r="M415" i="3" s="1"/>
  <c r="M416" i="3" a="1"/>
  <c r="M416" i="3" s="1"/>
  <c r="M417" i="3" a="1"/>
  <c r="M417" i="3" s="1"/>
  <c r="M418" i="3" a="1"/>
  <c r="M418" i="3" s="1"/>
  <c r="M419" i="3" a="1"/>
  <c r="M419" i="3" s="1"/>
  <c r="M420" i="3" a="1"/>
  <c r="M420" i="3" s="1"/>
  <c r="M421" i="3" a="1"/>
  <c r="M421" i="3" s="1"/>
  <c r="M422" i="3" a="1"/>
  <c r="M422" i="3" s="1"/>
  <c r="M423" i="3" a="1"/>
  <c r="M423" i="3" s="1"/>
  <c r="M424" i="3" a="1"/>
  <c r="M424" i="3" s="1"/>
  <c r="M425" i="3" a="1"/>
  <c r="M425" i="3" s="1"/>
  <c r="M426" i="3" a="1"/>
  <c r="M426" i="3" s="1"/>
  <c r="M427" i="3" a="1"/>
  <c r="M427" i="3" s="1"/>
  <c r="M428" i="3" a="1"/>
  <c r="M428" i="3" s="1"/>
  <c r="M429" i="3" a="1"/>
  <c r="M429" i="3" s="1"/>
  <c r="M430" i="3" a="1"/>
  <c r="M430" i="3" s="1"/>
  <c r="M431" i="3" a="1"/>
  <c r="M431" i="3"/>
  <c r="M432" i="3" a="1"/>
  <c r="M432" i="3" s="1"/>
  <c r="M433" i="3" a="1"/>
  <c r="M433" i="3" s="1"/>
  <c r="M434" i="3" a="1"/>
  <c r="M434" i="3" s="1"/>
  <c r="M435" i="3" a="1"/>
  <c r="M435" i="3" s="1"/>
  <c r="M436" i="3" a="1"/>
  <c r="M436" i="3" s="1"/>
  <c r="M437" i="3" a="1"/>
  <c r="M437" i="3"/>
  <c r="M438" i="3" a="1"/>
  <c r="M438" i="3" s="1"/>
  <c r="M439" i="3" a="1"/>
  <c r="M439" i="3" s="1"/>
  <c r="M440" i="3" a="1"/>
  <c r="M440" i="3" s="1"/>
  <c r="M441" i="3" a="1"/>
  <c r="M441" i="3" s="1"/>
  <c r="M442" i="3" a="1"/>
  <c r="M442" i="3" s="1"/>
  <c r="M443" i="3" a="1"/>
  <c r="M443" i="3" s="1"/>
  <c r="M444" i="3" a="1"/>
  <c r="M444" i="3" s="1"/>
  <c r="M445" i="3" a="1"/>
  <c r="M445" i="3"/>
  <c r="M446" i="3" a="1"/>
  <c r="M446" i="3" s="1"/>
  <c r="M447" i="3" a="1"/>
  <c r="M447" i="3" s="1"/>
  <c r="M448" i="3" a="1"/>
  <c r="M448" i="3" s="1"/>
  <c r="M449" i="3" a="1"/>
  <c r="M449" i="3" s="1"/>
  <c r="M450" i="3" a="1"/>
  <c r="M450" i="3" s="1"/>
  <c r="M451" i="3" a="1"/>
  <c r="M451" i="3" s="1"/>
  <c r="M452" i="3" a="1"/>
  <c r="M452" i="3" s="1"/>
  <c r="M453" i="3" a="1"/>
  <c r="M453" i="3" s="1"/>
  <c r="M454" i="3" a="1"/>
  <c r="M454" i="3" s="1"/>
  <c r="M455" i="3" a="1"/>
  <c r="M455" i="3" s="1"/>
  <c r="M456" i="3" a="1"/>
  <c r="M456" i="3" s="1"/>
  <c r="M457" i="3" a="1"/>
  <c r="M457" i="3" s="1"/>
  <c r="M458" i="3" a="1"/>
  <c r="M458" i="3" s="1"/>
  <c r="M459" i="3" a="1"/>
  <c r="M459" i="3" s="1"/>
  <c r="M460" i="3" a="1"/>
  <c r="M460" i="3" s="1"/>
  <c r="M461" i="3" a="1"/>
  <c r="M461" i="3" s="1"/>
  <c r="M462" i="3" a="1"/>
  <c r="M462" i="3" s="1"/>
  <c r="M463" i="3" a="1"/>
  <c r="M463" i="3" s="1"/>
  <c r="M464" i="3" a="1"/>
  <c r="M464" i="3" s="1"/>
  <c r="M465" i="3" a="1"/>
  <c r="M465" i="3" s="1"/>
  <c r="M466" i="3" a="1"/>
  <c r="M466" i="3" s="1"/>
  <c r="M467" i="3" a="1"/>
  <c r="M467" i="3" s="1"/>
  <c r="M468" i="3" a="1"/>
  <c r="M468" i="3" s="1"/>
  <c r="M469" i="3" a="1"/>
  <c r="M469" i="3" s="1"/>
  <c r="M470" i="3" a="1"/>
  <c r="M470" i="3" s="1"/>
  <c r="M471" i="3" a="1"/>
  <c r="M471" i="3" s="1"/>
  <c r="M472" i="3" a="1"/>
  <c r="M472" i="3" s="1"/>
  <c r="M473" i="3" a="1"/>
  <c r="M473" i="3" s="1"/>
  <c r="M474" i="3" a="1"/>
  <c r="M474" i="3" s="1"/>
  <c r="M475" i="3" a="1"/>
  <c r="M475" i="3" s="1"/>
  <c r="M476" i="3" a="1"/>
  <c r="M476" i="3" s="1"/>
  <c r="M477" i="3" a="1"/>
  <c r="M477" i="3" s="1"/>
  <c r="M478" i="3" a="1"/>
  <c r="M478" i="3" s="1"/>
  <c r="M479" i="3" a="1"/>
  <c r="M479" i="3" s="1"/>
  <c r="M480" i="3" a="1"/>
  <c r="M480" i="3" s="1"/>
  <c r="M481" i="3" a="1"/>
  <c r="M481" i="3" s="1"/>
  <c r="M482" i="3" a="1"/>
  <c r="M482" i="3" s="1"/>
  <c r="M483" i="3" a="1"/>
  <c r="M483" i="3" s="1"/>
  <c r="M484" i="3" a="1"/>
  <c r="M484" i="3" s="1"/>
  <c r="M485" i="3" a="1"/>
  <c r="M485" i="3" s="1"/>
  <c r="M486" i="3" a="1"/>
  <c r="M486" i="3" s="1"/>
  <c r="M487" i="3" a="1"/>
  <c r="M487" i="3" s="1"/>
  <c r="M488" i="3" a="1"/>
  <c r="M488" i="3" s="1"/>
  <c r="M489" i="3" a="1"/>
  <c r="M489" i="3" s="1"/>
  <c r="M490" i="3" a="1"/>
  <c r="M490" i="3" s="1"/>
  <c r="M491" i="3" a="1"/>
  <c r="M491" i="3" s="1"/>
  <c r="M492" i="3" a="1"/>
  <c r="M492" i="3" s="1"/>
  <c r="M493" i="3" a="1"/>
  <c r="M493" i="3" s="1"/>
  <c r="M494" i="3" a="1"/>
  <c r="M494" i="3" s="1"/>
  <c r="M495" i="3" a="1"/>
  <c r="M495" i="3" s="1"/>
  <c r="M496" i="3" a="1"/>
  <c r="M496" i="3" s="1"/>
  <c r="M497" i="3" a="1"/>
  <c r="M497" i="3" s="1"/>
  <c r="M498" i="3" a="1"/>
  <c r="M498" i="3" s="1"/>
  <c r="M499" i="3" a="1"/>
  <c r="M499" i="3" s="1"/>
  <c r="M500" i="3" a="1"/>
  <c r="M500" i="3" s="1"/>
  <c r="M501" i="3" a="1"/>
  <c r="M501" i="3" s="1"/>
  <c r="M502" i="3" a="1"/>
  <c r="M502" i="3" s="1"/>
  <c r="M503" i="3" a="1"/>
  <c r="M503" i="3" s="1"/>
  <c r="M504" i="3" a="1"/>
  <c r="M504" i="3" s="1"/>
  <c r="M505" i="3" a="1"/>
  <c r="M505" i="3" s="1"/>
  <c r="M506" i="3" a="1"/>
  <c r="M506" i="3" s="1"/>
  <c r="M507" i="3" a="1"/>
  <c r="M507" i="3" s="1"/>
  <c r="M508" i="3" a="1"/>
  <c r="M508" i="3" s="1"/>
  <c r="M509" i="3" a="1"/>
  <c r="M509" i="3" s="1"/>
  <c r="M510" i="3" a="1"/>
  <c r="M510" i="3" s="1"/>
  <c r="M511" i="3" a="1"/>
  <c r="M511" i="3" s="1"/>
  <c r="M512" i="3" a="1"/>
  <c r="M512" i="3" s="1"/>
  <c r="M513" i="3" a="1"/>
  <c r="M513" i="3" s="1"/>
  <c r="M514" i="3" a="1"/>
  <c r="M514" i="3" s="1"/>
  <c r="M515" i="3" a="1"/>
  <c r="M515" i="3" s="1"/>
  <c r="M516" i="3" a="1"/>
  <c r="M516" i="3" s="1"/>
  <c r="M517" i="3" a="1"/>
  <c r="M517" i="3" s="1"/>
  <c r="M518" i="3" a="1"/>
  <c r="M518" i="3" s="1"/>
  <c r="M519" i="3" a="1"/>
  <c r="M519" i="3" s="1"/>
  <c r="M520" i="3" a="1"/>
  <c r="M520" i="3" s="1"/>
  <c r="M521" i="3" a="1"/>
  <c r="M521" i="3" s="1"/>
  <c r="M522" i="3" a="1"/>
  <c r="M522" i="3" s="1"/>
  <c r="M523" i="3" a="1"/>
  <c r="M523" i="3" s="1"/>
  <c r="M524" i="3" a="1"/>
  <c r="M524" i="3" s="1"/>
  <c r="M525" i="3" a="1"/>
  <c r="M525" i="3" s="1"/>
  <c r="M526" i="3" a="1"/>
  <c r="M526" i="3" s="1"/>
  <c r="M527" i="3" a="1"/>
  <c r="M527" i="3"/>
  <c r="M528" i="3" a="1"/>
  <c r="M528" i="3" s="1"/>
  <c r="M529" i="3" a="1"/>
  <c r="M529" i="3" s="1"/>
  <c r="M530" i="3" a="1"/>
  <c r="M530" i="3" s="1"/>
  <c r="M531" i="3" a="1"/>
  <c r="M531" i="3" s="1"/>
  <c r="M532" i="3" a="1"/>
  <c r="M532" i="3" s="1"/>
  <c r="M533" i="3" a="1"/>
  <c r="M533" i="3"/>
  <c r="M534" i="3" a="1"/>
  <c r="M534" i="3" s="1"/>
  <c r="M535" i="3" a="1"/>
  <c r="M535" i="3" s="1"/>
  <c r="M536" i="3" a="1"/>
  <c r="M536" i="3" s="1"/>
  <c r="M537" i="3" a="1"/>
  <c r="M537" i="3" s="1"/>
  <c r="M538" i="3" a="1"/>
  <c r="M538" i="3" s="1"/>
  <c r="M539" i="3" a="1"/>
  <c r="M539" i="3" s="1"/>
  <c r="M540" i="3" a="1"/>
  <c r="M540" i="3" s="1"/>
  <c r="M541" i="3" a="1"/>
  <c r="M541" i="3"/>
  <c r="M542" i="3" a="1"/>
  <c r="M542" i="3" s="1"/>
  <c r="M543" i="3" a="1"/>
  <c r="M543" i="3"/>
  <c r="M544" i="3" a="1"/>
  <c r="M544" i="3" s="1"/>
  <c r="M545" i="3" a="1"/>
  <c r="M545" i="3" s="1"/>
  <c r="M546" i="3" a="1"/>
  <c r="M546" i="3" s="1"/>
  <c r="M547" i="3" a="1"/>
  <c r="M547" i="3" s="1"/>
  <c r="M548" i="3" a="1"/>
  <c r="M548" i="3" s="1"/>
  <c r="M549" i="3" a="1"/>
  <c r="M549" i="3"/>
  <c r="M550" i="3" a="1"/>
  <c r="M550" i="3" s="1"/>
  <c r="M551" i="3" a="1"/>
  <c r="M551" i="3" s="1"/>
  <c r="M552" i="3" a="1"/>
  <c r="M552" i="3" s="1"/>
  <c r="M553" i="3" a="1"/>
  <c r="M553" i="3" s="1"/>
  <c r="M554" i="3" a="1"/>
  <c r="M554" i="3" s="1"/>
  <c r="M555" i="3" a="1"/>
  <c r="M555" i="3" s="1"/>
  <c r="M556" i="3" a="1"/>
  <c r="M556" i="3" s="1"/>
  <c r="M557" i="3" a="1"/>
  <c r="M557" i="3"/>
  <c r="M558" i="3" a="1"/>
  <c r="M558" i="3" s="1"/>
  <c r="M559" i="3" a="1"/>
  <c r="M559" i="3"/>
  <c r="M560" i="3" a="1"/>
  <c r="M560" i="3" s="1"/>
  <c r="M561" i="3" a="1"/>
  <c r="M561" i="3" s="1"/>
  <c r="M562" i="3" a="1"/>
  <c r="M562" i="3" s="1"/>
  <c r="M563" i="3" a="1"/>
  <c r="M563" i="3" s="1"/>
  <c r="M564" i="3" a="1"/>
  <c r="M564" i="3" s="1"/>
  <c r="M565" i="3" a="1"/>
  <c r="M565" i="3" s="1"/>
  <c r="M566" i="3" a="1"/>
  <c r="M566" i="3" s="1"/>
  <c r="M567" i="3" a="1"/>
  <c r="M567" i="3" s="1"/>
  <c r="M568" i="3" a="1"/>
  <c r="M568" i="3" s="1"/>
  <c r="M569" i="3" a="1"/>
  <c r="M569" i="3" s="1"/>
  <c r="M570" i="3" a="1"/>
  <c r="M570" i="3" s="1"/>
  <c r="M571" i="3" a="1"/>
  <c r="M571" i="3" s="1"/>
  <c r="M572" i="3" a="1"/>
  <c r="M572" i="3" s="1"/>
  <c r="M573" i="3" a="1"/>
  <c r="M573" i="3" s="1"/>
  <c r="M574" i="3" a="1"/>
  <c r="M574" i="3" s="1"/>
  <c r="M575" i="3" a="1"/>
  <c r="M575" i="3" s="1"/>
  <c r="M576" i="3" a="1"/>
  <c r="M576" i="3" s="1"/>
  <c r="M577" i="3" a="1"/>
  <c r="M577" i="3" s="1"/>
  <c r="M578" i="3" a="1"/>
  <c r="M578" i="3" s="1"/>
  <c r="M579" i="3" a="1"/>
  <c r="M579" i="3" s="1"/>
  <c r="M580" i="3" a="1"/>
  <c r="M580" i="3" s="1"/>
  <c r="M581" i="3" a="1"/>
  <c r="M581" i="3" s="1"/>
  <c r="M582" i="3" a="1"/>
  <c r="M582" i="3" s="1"/>
  <c r="M583" i="3" a="1"/>
  <c r="M583" i="3" s="1"/>
  <c r="M584" i="3" a="1"/>
  <c r="M584" i="3" s="1"/>
  <c r="M585" i="3" a="1"/>
  <c r="M585" i="3" s="1"/>
  <c r="M586" i="3" a="1"/>
  <c r="M586" i="3" s="1"/>
  <c r="M587" i="3" a="1"/>
  <c r="M587" i="3" s="1"/>
  <c r="M588" i="3" a="1"/>
  <c r="M588" i="3" s="1"/>
  <c r="M589" i="3" a="1"/>
  <c r="M589" i="3" s="1"/>
  <c r="M590" i="3" a="1"/>
  <c r="M590" i="3" s="1"/>
  <c r="M591" i="3" a="1"/>
  <c r="M591" i="3" s="1"/>
  <c r="M592" i="3" a="1"/>
  <c r="M592" i="3" s="1"/>
  <c r="M593" i="3" a="1"/>
  <c r="M593" i="3" s="1"/>
  <c r="M594" i="3" a="1"/>
  <c r="M594" i="3" s="1"/>
  <c r="M595" i="3" a="1"/>
  <c r="M595" i="3" s="1"/>
  <c r="M596" i="3" a="1"/>
  <c r="M596" i="3" s="1"/>
  <c r="M597" i="3" a="1"/>
  <c r="M597" i="3" s="1"/>
  <c r="M598" i="3" a="1"/>
  <c r="M598" i="3" s="1"/>
  <c r="M599" i="3" a="1"/>
  <c r="M599" i="3" s="1"/>
  <c r="M600" i="3" a="1"/>
  <c r="M600" i="3" s="1"/>
  <c r="M601" i="3" a="1"/>
  <c r="M601" i="3" s="1"/>
  <c r="M602" i="3" a="1"/>
  <c r="M602" i="3" s="1"/>
  <c r="M603" i="3" a="1"/>
  <c r="M603" i="3" s="1"/>
  <c r="M604" i="3" a="1"/>
  <c r="M604" i="3" s="1"/>
  <c r="M605" i="3" a="1"/>
  <c r="M605" i="3" s="1"/>
  <c r="M606" i="3" a="1"/>
  <c r="M606" i="3" s="1"/>
  <c r="M607" i="3" a="1"/>
  <c r="M607" i="3" s="1"/>
  <c r="M608" i="3" a="1"/>
  <c r="M608" i="3" s="1"/>
  <c r="M609" i="3" a="1"/>
  <c r="M609" i="3" s="1"/>
  <c r="M610" i="3" a="1"/>
  <c r="M610" i="3" s="1"/>
  <c r="M611" i="3" a="1"/>
  <c r="M611" i="3" s="1"/>
  <c r="M612" i="3" a="1"/>
  <c r="M612" i="3" s="1"/>
  <c r="M613" i="3" a="1"/>
  <c r="M613" i="3"/>
  <c r="M614" i="3" a="1"/>
  <c r="M614" i="3" s="1"/>
  <c r="M615" i="3" a="1"/>
  <c r="M615" i="3" s="1"/>
  <c r="M616" i="3" a="1"/>
  <c r="M616" i="3" s="1"/>
  <c r="M617" i="3" a="1"/>
  <c r="M617" i="3" s="1"/>
  <c r="M618" i="3" a="1"/>
  <c r="M618" i="3" s="1"/>
  <c r="M619" i="3" a="1"/>
  <c r="M619" i="3" s="1"/>
  <c r="M620" i="3" a="1"/>
  <c r="M620" i="3"/>
  <c r="M621" i="3" a="1"/>
  <c r="M621" i="3" s="1"/>
  <c r="M622" i="3" a="1"/>
  <c r="M622" i="3" s="1"/>
  <c r="M623" i="3" a="1"/>
  <c r="M623" i="3" s="1"/>
  <c r="M624" i="3" a="1"/>
  <c r="M624" i="3" s="1"/>
  <c r="M625" i="3" a="1"/>
  <c r="M625" i="3" s="1"/>
  <c r="M626" i="3" a="1"/>
  <c r="M626" i="3" s="1"/>
  <c r="M627" i="3" a="1"/>
  <c r="M627" i="3" s="1"/>
  <c r="M628" i="3" a="1"/>
  <c r="M628" i="3" s="1"/>
  <c r="M629" i="3" a="1"/>
  <c r="M629" i="3" s="1"/>
  <c r="M630" i="3" a="1"/>
  <c r="M630" i="3" s="1"/>
  <c r="M631" i="3" a="1"/>
  <c r="M631" i="3" s="1"/>
  <c r="M632" i="3" a="1"/>
  <c r="M632" i="3" s="1"/>
  <c r="M633" i="3" a="1"/>
  <c r="M633" i="3" s="1"/>
  <c r="M634" i="3" a="1"/>
  <c r="M634" i="3" s="1"/>
  <c r="M635" i="3" a="1"/>
  <c r="M635" i="3" s="1"/>
  <c r="M636" i="3" a="1"/>
  <c r="M636" i="3" s="1"/>
  <c r="M637" i="3" a="1"/>
  <c r="M637" i="3" s="1"/>
  <c r="M638" i="3" a="1"/>
  <c r="M638" i="3" s="1"/>
  <c r="M639" i="3" a="1"/>
  <c r="M639" i="3" s="1"/>
  <c r="M640" i="3" a="1"/>
  <c r="M640" i="3" s="1"/>
  <c r="M641" i="3" a="1"/>
  <c r="M641" i="3" s="1"/>
  <c r="M642" i="3" a="1"/>
  <c r="M642" i="3" s="1"/>
  <c r="M643" i="3" a="1"/>
  <c r="M643" i="3" s="1"/>
  <c r="M644" i="3" a="1"/>
  <c r="M644" i="3" s="1"/>
  <c r="M645" i="3" a="1"/>
  <c r="M645" i="3" s="1"/>
  <c r="M646" i="3" a="1"/>
  <c r="M646" i="3" s="1"/>
  <c r="M647" i="3" a="1"/>
  <c r="M647" i="3" s="1"/>
  <c r="M648" i="3" a="1"/>
  <c r="M648" i="3" s="1"/>
  <c r="M649" i="3" a="1"/>
  <c r="M649" i="3" s="1"/>
  <c r="M650" i="3" a="1"/>
  <c r="M650" i="3" s="1"/>
  <c r="M651" i="3" a="1"/>
  <c r="M651" i="3" s="1"/>
  <c r="M652" i="3" a="1"/>
  <c r="M652" i="3" s="1"/>
  <c r="M653" i="3" a="1"/>
  <c r="M653" i="3" s="1"/>
  <c r="M654" i="3" a="1"/>
  <c r="M654" i="3" s="1"/>
  <c r="M655" i="3" a="1"/>
  <c r="M655" i="3" s="1"/>
  <c r="M656" i="3" a="1"/>
  <c r="M656" i="3" s="1"/>
  <c r="M657" i="3" a="1"/>
  <c r="M657" i="3" s="1"/>
  <c r="M658" i="3" a="1"/>
  <c r="M658" i="3" s="1"/>
  <c r="M659" i="3" a="1"/>
  <c r="M659" i="3" s="1"/>
  <c r="M660" i="3" a="1"/>
  <c r="M660" i="3" s="1"/>
  <c r="M661" i="3" a="1"/>
  <c r="M661" i="3" s="1"/>
  <c r="M662" i="3" a="1"/>
  <c r="M662" i="3" s="1"/>
  <c r="M663" i="3" a="1"/>
  <c r="M663" i="3" s="1"/>
  <c r="M664" i="3" a="1"/>
  <c r="M664" i="3" s="1"/>
  <c r="M665" i="3" a="1"/>
  <c r="M665" i="3" s="1"/>
  <c r="M666" i="3" a="1"/>
  <c r="M666" i="3" s="1"/>
  <c r="M667" i="3" a="1"/>
  <c r="M667" i="3" s="1"/>
  <c r="M668" i="3" a="1"/>
  <c r="M668" i="3" s="1"/>
  <c r="M669" i="3" a="1"/>
  <c r="M669" i="3" s="1"/>
  <c r="M670" i="3" a="1"/>
  <c r="M670" i="3" s="1"/>
  <c r="M671" i="3" a="1"/>
  <c r="M671" i="3" s="1"/>
  <c r="M672" i="3" a="1"/>
  <c r="M672" i="3" s="1"/>
  <c r="M673" i="3" a="1"/>
  <c r="M673" i="3" s="1"/>
  <c r="M674" i="3" a="1"/>
  <c r="M674" i="3"/>
  <c r="M675" i="3" a="1"/>
  <c r="M675" i="3" s="1"/>
  <c r="M676" i="3" a="1"/>
  <c r="M676" i="3" s="1"/>
  <c r="M677" i="3" a="1"/>
  <c r="M677" i="3" s="1"/>
  <c r="M678" i="3" a="1"/>
  <c r="M678" i="3" s="1"/>
  <c r="M679" i="3" a="1"/>
  <c r="M679" i="3" s="1"/>
  <c r="M680" i="3" a="1"/>
  <c r="M680" i="3" s="1"/>
  <c r="M681" i="3" a="1"/>
  <c r="M681" i="3" s="1"/>
  <c r="M682" i="3" a="1"/>
  <c r="M682" i="3" s="1"/>
  <c r="M683" i="3" a="1"/>
  <c r="M683" i="3" s="1"/>
  <c r="M684" i="3" a="1"/>
  <c r="M684" i="3" s="1"/>
  <c r="M685" i="3" a="1"/>
  <c r="M685" i="3" s="1"/>
  <c r="M686" i="3" a="1"/>
  <c r="M686" i="3" s="1"/>
  <c r="M687" i="3" a="1"/>
  <c r="M687" i="3" s="1"/>
  <c r="M688" i="3" a="1"/>
  <c r="M688" i="3" s="1"/>
  <c r="M689" i="3" a="1"/>
  <c r="M689" i="3" s="1"/>
  <c r="M690" i="3" a="1"/>
  <c r="M690" i="3" s="1"/>
  <c r="M691" i="3" a="1"/>
  <c r="M691" i="3" s="1"/>
  <c r="M692" i="3" a="1"/>
  <c r="M692" i="3" s="1"/>
  <c r="M693" i="3" a="1"/>
  <c r="M693" i="3" s="1"/>
  <c r="M694" i="3" a="1"/>
  <c r="M694" i="3" s="1"/>
  <c r="M695" i="3" a="1"/>
  <c r="M695" i="3" s="1"/>
  <c r="M696" i="3" a="1"/>
  <c r="M696" i="3" s="1"/>
  <c r="M697" i="3" a="1"/>
  <c r="M697" i="3" s="1"/>
  <c r="M698" i="3" a="1"/>
  <c r="M698" i="3" s="1"/>
  <c r="M699" i="3" a="1"/>
  <c r="M699" i="3" s="1"/>
  <c r="M700" i="3" a="1"/>
  <c r="M700" i="3" s="1"/>
  <c r="M701" i="3" a="1"/>
  <c r="M701" i="3" s="1"/>
  <c r="M702" i="3" a="1"/>
  <c r="M702" i="3" s="1"/>
  <c r="M703" i="3" a="1"/>
  <c r="M703" i="3" s="1"/>
  <c r="M704" i="3" a="1"/>
  <c r="M704" i="3" s="1"/>
  <c r="M705" i="3" a="1"/>
  <c r="M705" i="3" s="1"/>
  <c r="M706" i="3" a="1"/>
  <c r="M706" i="3" s="1"/>
  <c r="M707" i="3" a="1"/>
  <c r="M707" i="3" s="1"/>
  <c r="M708" i="3" a="1"/>
  <c r="M708" i="3" s="1"/>
  <c r="M709" i="3" a="1"/>
  <c r="M709" i="3" s="1"/>
  <c r="M710" i="3" a="1"/>
  <c r="M710" i="3" s="1"/>
  <c r="M711" i="3" a="1"/>
  <c r="M711" i="3" s="1"/>
  <c r="M712" i="3" a="1"/>
  <c r="M712" i="3" s="1"/>
  <c r="M713" i="3" a="1"/>
  <c r="M713" i="3" s="1"/>
  <c r="M714" i="3" a="1"/>
  <c r="M714" i="3" s="1"/>
  <c r="M715" i="3" a="1"/>
  <c r="M715" i="3" s="1"/>
  <c r="M716" i="3" a="1"/>
  <c r="M716" i="3" s="1"/>
  <c r="M717" i="3" a="1"/>
  <c r="M717" i="3" s="1"/>
  <c r="M718" i="3" a="1"/>
  <c r="M718" i="3" s="1"/>
  <c r="M719" i="3" a="1"/>
  <c r="M719" i="3" s="1"/>
  <c r="M720" i="3" a="1"/>
  <c r="M720" i="3" s="1"/>
  <c r="M721" i="3" a="1"/>
  <c r="M721" i="3" s="1"/>
  <c r="M722" i="3" a="1"/>
  <c r="M722" i="3"/>
  <c r="M723" i="3" a="1"/>
  <c r="M723" i="3" s="1"/>
  <c r="M724" i="3" a="1"/>
  <c r="M724" i="3" s="1"/>
  <c r="M725" i="3" a="1"/>
  <c r="M725" i="3" s="1"/>
  <c r="M726" i="3" a="1"/>
  <c r="M726" i="3" s="1"/>
  <c r="M727" i="3" a="1"/>
  <c r="M727" i="3" s="1"/>
  <c r="M728" i="3" a="1"/>
  <c r="M728" i="3" s="1"/>
  <c r="M729" i="3" a="1"/>
  <c r="M729" i="3" s="1"/>
  <c r="M730" i="3" a="1"/>
  <c r="M730" i="3" s="1"/>
  <c r="M731" i="3" a="1"/>
  <c r="M731" i="3" s="1"/>
  <c r="M732" i="3" a="1"/>
  <c r="M732" i="3" s="1"/>
  <c r="M733" i="3" a="1"/>
  <c r="M733" i="3" s="1"/>
  <c r="M734" i="3" a="1"/>
  <c r="M734" i="3" s="1"/>
  <c r="M735" i="3" a="1"/>
  <c r="M735" i="3" s="1"/>
  <c r="M736" i="3" a="1"/>
  <c r="M736" i="3" s="1"/>
  <c r="M737" i="3" a="1"/>
  <c r="M737" i="3" s="1"/>
  <c r="M738" i="3" a="1"/>
  <c r="M738" i="3" s="1"/>
  <c r="M739" i="3" a="1"/>
  <c r="M739" i="3" s="1"/>
  <c r="M740" i="3" a="1"/>
  <c r="M740" i="3" s="1"/>
  <c r="M741" i="3" a="1"/>
  <c r="M741" i="3" s="1"/>
  <c r="M742" i="3" a="1"/>
  <c r="M742" i="3" s="1"/>
  <c r="M743" i="3" a="1"/>
  <c r="M743" i="3" s="1"/>
  <c r="M744" i="3" a="1"/>
  <c r="M744" i="3" s="1"/>
  <c r="M745" i="3" a="1"/>
  <c r="M745" i="3" s="1"/>
  <c r="M746" i="3" a="1"/>
  <c r="M746" i="3" s="1"/>
  <c r="M747" i="3" a="1"/>
  <c r="M747" i="3" s="1"/>
  <c r="M748" i="3" a="1"/>
  <c r="M748" i="3" s="1"/>
  <c r="M749" i="3" a="1"/>
  <c r="M749" i="3" s="1"/>
  <c r="M750" i="3" a="1"/>
  <c r="M750" i="3" s="1"/>
  <c r="M751" i="3" a="1"/>
  <c r="M751" i="3" s="1"/>
  <c r="M752" i="3" a="1"/>
  <c r="M752" i="3" s="1"/>
  <c r="M753" i="3" a="1"/>
  <c r="M753" i="3" s="1"/>
  <c r="M754" i="3" a="1"/>
  <c r="M754" i="3" s="1"/>
  <c r="M755" i="3" a="1"/>
  <c r="M755" i="3" s="1"/>
  <c r="M756" i="3" a="1"/>
  <c r="M756" i="3" s="1"/>
  <c r="M757" i="3" a="1"/>
  <c r="M757" i="3" s="1"/>
  <c r="M758" i="3" a="1"/>
  <c r="M758" i="3" s="1"/>
  <c r="M759" i="3" a="1"/>
  <c r="M759" i="3" s="1"/>
  <c r="M760" i="3" a="1"/>
  <c r="M760" i="3" s="1"/>
  <c r="M761" i="3" a="1"/>
  <c r="M761" i="3" s="1"/>
  <c r="M762" i="3" a="1"/>
  <c r="M762" i="3" s="1"/>
  <c r="M763" i="3" a="1"/>
  <c r="M763" i="3" s="1"/>
  <c r="M764" i="3" a="1"/>
  <c r="M764" i="3" s="1"/>
  <c r="M765" i="3" a="1"/>
  <c r="M765" i="3" s="1"/>
  <c r="M766" i="3" a="1"/>
  <c r="M766" i="3" s="1"/>
  <c r="M767" i="3" a="1"/>
  <c r="M767" i="3" s="1"/>
  <c r="M768" i="3" a="1"/>
  <c r="M768" i="3" s="1"/>
  <c r="M769" i="3" a="1"/>
  <c r="M769" i="3" s="1"/>
  <c r="M770" i="3" a="1"/>
  <c r="M770" i="3" s="1"/>
  <c r="M771" i="3" a="1"/>
  <c r="M771" i="3" s="1"/>
  <c r="M772" i="3" a="1"/>
  <c r="M772" i="3" s="1"/>
  <c r="M773" i="3" a="1"/>
  <c r="M773" i="3" s="1"/>
  <c r="M774" i="3" a="1"/>
  <c r="M774" i="3" s="1"/>
  <c r="M775" i="3" a="1"/>
  <c r="M775" i="3" s="1"/>
  <c r="M776" i="3" a="1"/>
  <c r="M776" i="3" s="1"/>
  <c r="M777" i="3" a="1"/>
  <c r="M777" i="3" s="1"/>
  <c r="M778" i="3" a="1"/>
  <c r="M778" i="3" s="1"/>
  <c r="M779" i="3" a="1"/>
  <c r="M779" i="3" s="1"/>
  <c r="M780" i="3" a="1"/>
  <c r="M780" i="3" s="1"/>
  <c r="M781" i="3" a="1"/>
  <c r="M781" i="3" s="1"/>
  <c r="M782" i="3" a="1"/>
  <c r="M782" i="3" s="1"/>
  <c r="M783" i="3" a="1"/>
  <c r="M783" i="3" s="1"/>
  <c r="M784" i="3" a="1"/>
  <c r="M784" i="3" s="1"/>
  <c r="M785" i="3" a="1"/>
  <c r="M785" i="3" s="1"/>
  <c r="M786" i="3" a="1"/>
  <c r="M786" i="3" s="1"/>
  <c r="M787" i="3" a="1"/>
  <c r="M787" i="3" s="1"/>
  <c r="M788" i="3" a="1"/>
  <c r="M788" i="3" s="1"/>
  <c r="M789" i="3" a="1"/>
  <c r="M789" i="3" s="1"/>
  <c r="M790" i="3" a="1"/>
  <c r="M790" i="3" s="1"/>
  <c r="M791" i="3" a="1"/>
  <c r="M791" i="3" s="1"/>
  <c r="M792" i="3" a="1"/>
  <c r="M792" i="3" s="1"/>
  <c r="M793" i="3" a="1"/>
  <c r="M793" i="3" s="1"/>
  <c r="M794" i="3" a="1"/>
  <c r="M794" i="3" s="1"/>
  <c r="M795" i="3" a="1"/>
  <c r="M795" i="3" s="1"/>
  <c r="M796" i="3" a="1"/>
  <c r="M796" i="3" s="1"/>
  <c r="M797" i="3" a="1"/>
  <c r="M797" i="3" s="1"/>
  <c r="M798" i="3" a="1"/>
  <c r="M798" i="3" s="1"/>
  <c r="M799" i="3" a="1"/>
  <c r="M799" i="3" s="1"/>
  <c r="M800" i="3" a="1"/>
  <c r="M800" i="3"/>
  <c r="M801" i="3" a="1"/>
  <c r="M801" i="3" s="1"/>
  <c r="M802" i="3" a="1"/>
  <c r="M802" i="3" s="1"/>
  <c r="M803" i="3" a="1"/>
  <c r="M803" i="3" s="1"/>
  <c r="M804" i="3" a="1"/>
  <c r="M804" i="3" s="1"/>
  <c r="M805" i="3" a="1"/>
  <c r="M805" i="3" s="1"/>
  <c r="M806" i="3" a="1"/>
  <c r="M806" i="3" s="1"/>
  <c r="M807" i="3" a="1"/>
  <c r="M807" i="3" s="1"/>
  <c r="M808" i="3" a="1"/>
  <c r="M808" i="3" s="1"/>
  <c r="M809" i="3" a="1"/>
  <c r="M809" i="3" s="1"/>
  <c r="M810" i="3" a="1"/>
  <c r="M810" i="3" s="1"/>
  <c r="M811" i="3" a="1"/>
  <c r="M811" i="3" s="1"/>
  <c r="M812" i="3" a="1"/>
  <c r="M812" i="3" s="1"/>
  <c r="M813" i="3" a="1"/>
  <c r="M813" i="3" s="1"/>
  <c r="M814" i="3" a="1"/>
  <c r="M814" i="3" s="1"/>
  <c r="M815" i="3" a="1"/>
  <c r="M815" i="3" s="1"/>
  <c r="M816" i="3" a="1"/>
  <c r="M816" i="3" s="1"/>
  <c r="M817" i="3" a="1"/>
  <c r="M817" i="3" s="1"/>
  <c r="M818" i="3" a="1"/>
  <c r="M818" i="3" s="1"/>
  <c r="M819" i="3" a="1"/>
  <c r="M819" i="3" s="1"/>
  <c r="M820" i="3" a="1"/>
  <c r="M820" i="3" s="1"/>
  <c r="M821" i="3" a="1"/>
  <c r="M821" i="3" s="1"/>
  <c r="M822" i="3" a="1"/>
  <c r="M822" i="3" s="1"/>
  <c r="M823" i="3" a="1"/>
  <c r="M823" i="3" s="1"/>
  <c r="M824" i="3" a="1"/>
  <c r="M824" i="3" s="1"/>
  <c r="M825" i="3" a="1"/>
  <c r="M825" i="3" s="1"/>
  <c r="M826" i="3" a="1"/>
  <c r="M826" i="3" s="1"/>
  <c r="M827" i="3" a="1"/>
  <c r="M827" i="3" s="1"/>
  <c r="M828" i="3" a="1"/>
  <c r="M828" i="3" s="1"/>
  <c r="M829" i="3" a="1"/>
  <c r="M829" i="3" s="1"/>
  <c r="M830" i="3" a="1"/>
  <c r="M830" i="3" s="1"/>
  <c r="M831" i="3" a="1"/>
  <c r="M831" i="3" s="1"/>
  <c r="M832" i="3" a="1"/>
  <c r="M832" i="3" s="1"/>
  <c r="M833" i="3" a="1"/>
  <c r="M833" i="3" s="1"/>
  <c r="M834" i="3" a="1"/>
  <c r="M834" i="3" s="1"/>
  <c r="M835" i="3" a="1"/>
  <c r="M835" i="3" s="1"/>
  <c r="M836" i="3" a="1"/>
  <c r="M836" i="3" s="1"/>
  <c r="M837" i="3" a="1"/>
  <c r="M837" i="3" s="1"/>
  <c r="M838" i="3" a="1"/>
  <c r="M838" i="3" s="1"/>
  <c r="M839" i="3" a="1"/>
  <c r="M839" i="3" s="1"/>
  <c r="M840" i="3" a="1"/>
  <c r="M840" i="3" s="1"/>
  <c r="M841" i="3" a="1"/>
  <c r="M841" i="3" s="1"/>
  <c r="M842" i="3" a="1"/>
  <c r="M842" i="3" s="1"/>
  <c r="M843" i="3" a="1"/>
  <c r="M843" i="3" s="1"/>
  <c r="M844" i="3" a="1"/>
  <c r="M844" i="3" s="1"/>
  <c r="M845" i="3" a="1"/>
  <c r="M845" i="3" s="1"/>
  <c r="M846" i="3" a="1"/>
  <c r="M846" i="3"/>
  <c r="M847" i="3" a="1"/>
  <c r="M847" i="3" s="1"/>
  <c r="M848" i="3" a="1"/>
  <c r="M848" i="3" s="1"/>
  <c r="M849" i="3" a="1"/>
  <c r="M849" i="3" s="1"/>
  <c r="M850" i="3" a="1"/>
  <c r="M850" i="3" s="1"/>
  <c r="M851" i="3" a="1"/>
  <c r="M851" i="3" s="1"/>
  <c r="M852" i="3" a="1"/>
  <c r="M852" i="3" s="1"/>
  <c r="M853" i="3" a="1"/>
  <c r="M853" i="3" s="1"/>
  <c r="M854" i="3" a="1"/>
  <c r="M854" i="3" s="1"/>
  <c r="M855" i="3" a="1"/>
  <c r="M855" i="3" s="1"/>
  <c r="M856" i="3" a="1"/>
  <c r="M856" i="3" s="1"/>
  <c r="M857" i="3" a="1"/>
  <c r="M857" i="3" s="1"/>
  <c r="M858" i="3" a="1"/>
  <c r="M858" i="3" s="1"/>
  <c r="M859" i="3" a="1"/>
  <c r="M859" i="3" s="1"/>
  <c r="M860" i="3" a="1"/>
  <c r="M860" i="3" s="1"/>
  <c r="M861" i="3" a="1"/>
  <c r="M861" i="3" s="1"/>
  <c r="M862" i="3" a="1"/>
  <c r="M862" i="3" s="1"/>
  <c r="M863" i="3" a="1"/>
  <c r="M863" i="3" s="1"/>
  <c r="M864" i="3" a="1"/>
  <c r="M864" i="3" s="1"/>
  <c r="M865" i="3" a="1"/>
  <c r="M865" i="3" s="1"/>
  <c r="M866" i="3" a="1"/>
  <c r="M866" i="3" s="1"/>
  <c r="M867" i="3" a="1"/>
  <c r="M867" i="3" s="1"/>
  <c r="M868" i="3" a="1"/>
  <c r="M868" i="3" s="1"/>
  <c r="M869" i="3" a="1"/>
  <c r="M869" i="3" s="1"/>
  <c r="M870" i="3" a="1"/>
  <c r="M870" i="3" s="1"/>
  <c r="M871" i="3" a="1"/>
  <c r="M871" i="3" s="1"/>
  <c r="M872" i="3" a="1"/>
  <c r="M872" i="3" s="1"/>
  <c r="M873" i="3" a="1"/>
  <c r="M873" i="3" s="1"/>
  <c r="M874" i="3" a="1"/>
  <c r="M874" i="3" s="1"/>
  <c r="M875" i="3" a="1"/>
  <c r="M875" i="3" s="1"/>
  <c r="M876" i="3" a="1"/>
  <c r="M876" i="3" s="1"/>
  <c r="M877" i="3" a="1"/>
  <c r="M877" i="3" s="1"/>
  <c r="M878" i="3" a="1"/>
  <c r="M878" i="3" s="1"/>
  <c r="M879" i="3" a="1"/>
  <c r="M879" i="3" s="1"/>
  <c r="M880" i="3" a="1"/>
  <c r="M880" i="3" s="1"/>
  <c r="M881" i="3" a="1"/>
  <c r="M881" i="3" s="1"/>
  <c r="M882" i="3" a="1"/>
  <c r="M882" i="3" s="1"/>
  <c r="M883" i="3" a="1"/>
  <c r="M883" i="3" s="1"/>
  <c r="M884" i="3" a="1"/>
  <c r="M884" i="3" s="1"/>
  <c r="M885" i="3" a="1"/>
  <c r="M885" i="3" s="1"/>
  <c r="M886" i="3" a="1"/>
  <c r="M886" i="3" s="1"/>
  <c r="M887" i="3" a="1"/>
  <c r="M887" i="3" s="1"/>
  <c r="M888" i="3" a="1"/>
  <c r="M888" i="3" s="1"/>
  <c r="M889" i="3" a="1"/>
  <c r="M889" i="3" s="1"/>
  <c r="M890" i="3" a="1"/>
  <c r="M890" i="3" s="1"/>
  <c r="M891" i="3" a="1"/>
  <c r="M891" i="3" s="1"/>
  <c r="M892" i="3" a="1"/>
  <c r="M892" i="3" s="1"/>
  <c r="M893" i="3" a="1"/>
  <c r="M893" i="3" s="1"/>
  <c r="M894" i="3" a="1"/>
  <c r="M894" i="3" s="1"/>
  <c r="M895" i="3" a="1"/>
  <c r="M895" i="3" s="1"/>
  <c r="M896" i="3" a="1"/>
  <c r="M896" i="3" s="1"/>
  <c r="M897" i="3" a="1"/>
  <c r="M897" i="3" s="1"/>
  <c r="M898" i="3" a="1"/>
  <c r="M898" i="3" s="1"/>
  <c r="M899" i="3" a="1"/>
  <c r="M899" i="3" s="1"/>
  <c r="M900" i="3" a="1"/>
  <c r="M900" i="3" s="1"/>
  <c r="M901" i="3" a="1"/>
  <c r="M901" i="3" s="1"/>
  <c r="M902" i="3" a="1"/>
  <c r="M902" i="3"/>
  <c r="M903" i="3" a="1"/>
  <c r="M903" i="3" s="1"/>
  <c r="M904" i="3" a="1"/>
  <c r="M904" i="3" s="1"/>
  <c r="M905" i="3" a="1"/>
  <c r="M905" i="3" s="1"/>
  <c r="M906" i="3" a="1"/>
  <c r="M906" i="3" s="1"/>
  <c r="M907" i="3" a="1"/>
  <c r="M907" i="3" s="1"/>
  <c r="M908" i="3" a="1"/>
  <c r="M908" i="3" s="1"/>
  <c r="M909" i="3" a="1"/>
  <c r="M909" i="3" s="1"/>
  <c r="M910" i="3" a="1"/>
  <c r="M910" i="3" s="1"/>
  <c r="M911" i="3" a="1"/>
  <c r="M911" i="3" s="1"/>
  <c r="M912" i="3" a="1"/>
  <c r="M912" i="3" s="1"/>
  <c r="M913" i="3" a="1"/>
  <c r="M913" i="3" s="1"/>
  <c r="M914" i="3" a="1"/>
  <c r="M914" i="3" s="1"/>
  <c r="M915" i="3" a="1"/>
  <c r="M915" i="3" s="1"/>
  <c r="M916" i="3" a="1"/>
  <c r="M916" i="3" s="1"/>
  <c r="M917" i="3" a="1"/>
  <c r="M917" i="3" s="1"/>
  <c r="M918" i="3" a="1"/>
  <c r="M918" i="3" s="1"/>
  <c r="M919" i="3" a="1"/>
  <c r="M919" i="3" s="1"/>
  <c r="M920" i="3" a="1"/>
  <c r="M920" i="3" s="1"/>
  <c r="M921" i="3" a="1"/>
  <c r="M921" i="3" s="1"/>
  <c r="M922" i="3" a="1"/>
  <c r="M922" i="3" s="1"/>
  <c r="M923" i="3" a="1"/>
  <c r="M923" i="3" s="1"/>
  <c r="M924" i="3" a="1"/>
  <c r="M924" i="3" s="1"/>
  <c r="M925" i="3" a="1"/>
  <c r="M925" i="3" s="1"/>
  <c r="M926" i="3" a="1"/>
  <c r="M926" i="3" s="1"/>
  <c r="M927" i="3" a="1"/>
  <c r="M927" i="3" s="1"/>
  <c r="M928" i="3" a="1"/>
  <c r="M928" i="3" s="1"/>
  <c r="M929" i="3" a="1"/>
  <c r="M929" i="3" s="1"/>
  <c r="M930" i="3" a="1"/>
  <c r="M930" i="3" s="1"/>
  <c r="M931" i="3" a="1"/>
  <c r="M931" i="3" s="1"/>
  <c r="M932" i="3" a="1"/>
  <c r="M932" i="3" s="1"/>
  <c r="M933" i="3" a="1"/>
  <c r="M933" i="3" s="1"/>
  <c r="M934" i="3" a="1"/>
  <c r="M934" i="3" s="1"/>
  <c r="M935" i="3" a="1"/>
  <c r="M935" i="3" s="1"/>
  <c r="M936" i="3" a="1"/>
  <c r="M936" i="3" s="1"/>
  <c r="M937" i="3" a="1"/>
  <c r="M937" i="3" s="1"/>
  <c r="M938" i="3" a="1"/>
  <c r="M938" i="3" s="1"/>
  <c r="M939" i="3" a="1"/>
  <c r="M939" i="3" s="1"/>
  <c r="M940" i="3" a="1"/>
  <c r="M940" i="3" s="1"/>
  <c r="M941" i="3" a="1"/>
  <c r="M941" i="3" s="1"/>
  <c r="M942" i="3" a="1"/>
  <c r="M942" i="3" s="1"/>
  <c r="M943" i="3" a="1"/>
  <c r="M943" i="3" s="1"/>
  <c r="M944" i="3" a="1"/>
  <c r="M944" i="3" s="1"/>
  <c r="M945" i="3" a="1"/>
  <c r="M945" i="3" s="1"/>
  <c r="M946" i="3" a="1"/>
  <c r="M946" i="3" s="1"/>
  <c r="M947" i="3" a="1"/>
  <c r="M947" i="3" s="1"/>
  <c r="M948" i="3" a="1"/>
  <c r="M948" i="3" s="1"/>
  <c r="M949" i="3" a="1"/>
  <c r="M949" i="3" s="1"/>
  <c r="M950" i="3" a="1"/>
  <c r="M950" i="3" s="1"/>
  <c r="M951" i="3" a="1"/>
  <c r="M951" i="3" s="1"/>
  <c r="M952" i="3" a="1"/>
  <c r="M952" i="3" s="1"/>
  <c r="M953" i="3" a="1"/>
  <c r="M953" i="3" s="1"/>
  <c r="M954" i="3" a="1"/>
  <c r="M954" i="3" s="1"/>
  <c r="M955" i="3" a="1"/>
  <c r="M955" i="3" s="1"/>
  <c r="M956" i="3" a="1"/>
  <c r="M956" i="3" s="1"/>
  <c r="M957" i="3" a="1"/>
  <c r="M957" i="3" s="1"/>
  <c r="M958" i="3" a="1"/>
  <c r="M958" i="3" s="1"/>
  <c r="M959" i="3" a="1"/>
  <c r="M959" i="3" s="1"/>
  <c r="M960" i="3" a="1"/>
  <c r="M960" i="3" s="1"/>
  <c r="M961" i="3" a="1"/>
  <c r="M961" i="3" s="1"/>
  <c r="M962" i="3" a="1"/>
  <c r="M962" i="3" s="1"/>
  <c r="M963" i="3" a="1"/>
  <c r="M963" i="3" s="1"/>
  <c r="M964" i="3" a="1"/>
  <c r="M964" i="3" s="1"/>
  <c r="M965" i="3" a="1"/>
  <c r="M965" i="3" s="1"/>
  <c r="M966" i="3" a="1"/>
  <c r="M966" i="3" s="1"/>
  <c r="M967" i="3" a="1"/>
  <c r="M967" i="3" s="1"/>
  <c r="M968" i="3" a="1"/>
  <c r="M968" i="3" s="1"/>
  <c r="M969" i="3" a="1"/>
  <c r="M969" i="3" s="1"/>
  <c r="M970" i="3" a="1"/>
  <c r="M970" i="3" s="1"/>
  <c r="M971" i="3" a="1"/>
  <c r="M971" i="3" s="1"/>
  <c r="M972" i="3" a="1"/>
  <c r="M972" i="3" s="1"/>
  <c r="M973" i="3" a="1"/>
  <c r="M973" i="3" s="1"/>
  <c r="M974" i="3" a="1"/>
  <c r="M974" i="3" s="1"/>
  <c r="M975" i="3" a="1"/>
  <c r="M975" i="3" s="1"/>
  <c r="M976" i="3" a="1"/>
  <c r="M976" i="3" s="1"/>
  <c r="M977" i="3" a="1"/>
  <c r="M977" i="3" s="1"/>
  <c r="M978" i="3" a="1"/>
  <c r="M978" i="3" s="1"/>
  <c r="M979" i="3" a="1"/>
  <c r="M979" i="3" s="1"/>
  <c r="M980" i="3" a="1"/>
  <c r="M980" i="3" s="1"/>
  <c r="M981" i="3" a="1"/>
  <c r="M981" i="3" s="1"/>
  <c r="M982" i="3" a="1"/>
  <c r="M982" i="3" s="1"/>
  <c r="M983" i="3" a="1"/>
  <c r="M983" i="3" s="1"/>
  <c r="M984" i="3" a="1"/>
  <c r="M984" i="3" s="1"/>
  <c r="M985" i="3" a="1"/>
  <c r="M985" i="3" s="1"/>
  <c r="M986" i="3" a="1"/>
  <c r="M986" i="3" s="1"/>
  <c r="M987" i="3" a="1"/>
  <c r="M987" i="3" s="1"/>
  <c r="M988" i="3" a="1"/>
  <c r="M988" i="3" s="1"/>
  <c r="M989" i="3" a="1"/>
  <c r="M989" i="3" s="1"/>
  <c r="M990" i="3" a="1"/>
  <c r="M990" i="3" s="1"/>
  <c r="M991" i="3" a="1"/>
  <c r="M991" i="3" s="1"/>
  <c r="M992" i="3" a="1"/>
  <c r="M992" i="3" s="1"/>
  <c r="M993" i="3" a="1"/>
  <c r="M993" i="3" s="1"/>
  <c r="M994" i="3" a="1"/>
  <c r="M994" i="3" s="1"/>
  <c r="M995" i="3" a="1"/>
  <c r="M995" i="3" s="1"/>
  <c r="M996" i="3" a="1"/>
  <c r="M996" i="3" s="1"/>
  <c r="M997" i="3" a="1"/>
  <c r="M997" i="3" s="1"/>
  <c r="M998" i="3" a="1"/>
  <c r="M998" i="3" s="1"/>
  <c r="M999" i="3" a="1"/>
  <c r="M999" i="3" s="1"/>
  <c r="M1000" i="3" a="1"/>
  <c r="M1000" i="3" s="1"/>
  <c r="M1001" i="3" a="1"/>
  <c r="M1001" i="3" s="1"/>
  <c r="M1002" i="3" a="1"/>
  <c r="M1002" i="3" s="1"/>
  <c r="M1003" i="3" a="1"/>
  <c r="M1003" i="3" s="1"/>
  <c r="M1004" i="3" a="1"/>
  <c r="M1004" i="3" s="1"/>
  <c r="M1005" i="3" a="1"/>
  <c r="M1005" i="3" s="1"/>
  <c r="M1006" i="3" a="1"/>
  <c r="M1006" i="3" s="1"/>
  <c r="M1007" i="3" a="1"/>
  <c r="M1007" i="3" s="1"/>
  <c r="M1008" i="3" a="1"/>
  <c r="M1008" i="3" s="1"/>
  <c r="M1009" i="3" a="1"/>
  <c r="M1009" i="3" s="1"/>
  <c r="M1010" i="3" a="1"/>
  <c r="M1010" i="3" s="1"/>
  <c r="M1011" i="3" a="1"/>
  <c r="M1011" i="3" s="1"/>
  <c r="M1012" i="3" a="1"/>
  <c r="M1012" i="3" s="1"/>
  <c r="M1013" i="3" a="1"/>
  <c r="M1013" i="3" s="1"/>
  <c r="M1014" i="3" a="1"/>
  <c r="M1014" i="3" s="1"/>
  <c r="M1015" i="3" a="1"/>
  <c r="M1015" i="3" s="1"/>
  <c r="M1016" i="3" a="1"/>
  <c r="M1016" i="3" s="1"/>
  <c r="M1017" i="3" a="1"/>
  <c r="M1017" i="3" s="1"/>
  <c r="M1018" i="3" a="1"/>
  <c r="M1018" i="3" s="1"/>
  <c r="M1019" i="3" a="1"/>
  <c r="M1019" i="3" s="1"/>
  <c r="M1020" i="3" a="1"/>
  <c r="M1020" i="3" s="1"/>
  <c r="M1021" i="3" a="1"/>
  <c r="M1021" i="3" s="1"/>
  <c r="M1022" i="3" a="1"/>
  <c r="M1022" i="3" s="1"/>
  <c r="M1023" i="3" a="1"/>
  <c r="M1023" i="3" s="1"/>
  <c r="M1024" i="3" a="1"/>
  <c r="M1024" i="3" s="1"/>
  <c r="M1025" i="3" a="1"/>
  <c r="M1025" i="3" s="1"/>
  <c r="M1026" i="3" a="1"/>
  <c r="M1026" i="3" s="1"/>
  <c r="M1027" i="3" a="1"/>
  <c r="M1027" i="3" s="1"/>
  <c r="M1028" i="3" a="1"/>
  <c r="M1028" i="3" s="1"/>
  <c r="M1029" i="3" a="1"/>
  <c r="M1029" i="3" s="1"/>
  <c r="M1030" i="3" a="1"/>
  <c r="M1030" i="3" s="1"/>
  <c r="M1031" i="3" a="1"/>
  <c r="M1031" i="3" s="1"/>
  <c r="M1032" i="3" a="1"/>
  <c r="M1032" i="3" s="1"/>
  <c r="M1033" i="3" a="1"/>
  <c r="M1033" i="3" s="1"/>
  <c r="M1034" i="3" a="1"/>
  <c r="M1034" i="3" s="1"/>
  <c r="M1035" i="3" a="1"/>
  <c r="M1035" i="3" s="1"/>
  <c r="M1036" i="3" a="1"/>
  <c r="M1036" i="3" s="1"/>
  <c r="M1037" i="3" a="1"/>
  <c r="M1037" i="3" s="1"/>
  <c r="M1038" i="3" a="1"/>
  <c r="M1038" i="3" s="1"/>
  <c r="M1039" i="3" a="1"/>
  <c r="M1039" i="3" s="1"/>
  <c r="M1040" i="3" a="1"/>
  <c r="M1040" i="3" s="1"/>
  <c r="M1041" i="3" a="1"/>
  <c r="M1041" i="3" s="1"/>
  <c r="M1042" i="3" a="1"/>
  <c r="M1042" i="3" s="1"/>
  <c r="M1043" i="3" a="1"/>
  <c r="M1043" i="3" s="1"/>
  <c r="M1044" i="3" a="1"/>
  <c r="M1044" i="3" s="1"/>
  <c r="M1045" i="3" a="1"/>
  <c r="M1045" i="3" s="1"/>
  <c r="M1046" i="3" a="1"/>
  <c r="M1046" i="3" s="1"/>
  <c r="M1047" i="3" a="1"/>
  <c r="M1047" i="3" s="1"/>
  <c r="M1048" i="3" a="1"/>
  <c r="M1048" i="3" s="1"/>
  <c r="M1049" i="3" a="1"/>
  <c r="M1049" i="3" s="1"/>
  <c r="M1050" i="3" a="1"/>
  <c r="M1050" i="3" s="1"/>
  <c r="M1051" i="3" a="1"/>
  <c r="M1051" i="3" s="1"/>
  <c r="M1052" i="3" a="1"/>
  <c r="M1052" i="3" s="1"/>
  <c r="M1053" i="3" a="1"/>
  <c r="M1053" i="3" s="1"/>
  <c r="M1054" i="3" a="1"/>
  <c r="M1054" i="3" s="1"/>
  <c r="M1055" i="3" a="1"/>
  <c r="M1055" i="3" s="1"/>
  <c r="M1056" i="3" a="1"/>
  <c r="M1056" i="3" s="1"/>
  <c r="M1057" i="3" a="1"/>
  <c r="M1057" i="3" s="1"/>
  <c r="M1058" i="3" a="1"/>
  <c r="M1058" i="3" s="1"/>
  <c r="M1059" i="3" a="1"/>
  <c r="M1059" i="3" s="1"/>
  <c r="M1060" i="3" a="1"/>
  <c r="M1060" i="3" s="1"/>
  <c r="M1061" i="3" a="1"/>
  <c r="M1061" i="3" s="1"/>
  <c r="M1062" i="3" a="1"/>
  <c r="M1062" i="3" s="1"/>
  <c r="M1063" i="3" a="1"/>
  <c r="M1063" i="3" s="1"/>
  <c r="M1064" i="3" a="1"/>
  <c r="M1064" i="3" s="1"/>
  <c r="M1065" i="3" a="1"/>
  <c r="M1065" i="3" s="1"/>
  <c r="M1066" i="3" a="1"/>
  <c r="M1066" i="3" s="1"/>
  <c r="M1067" i="3" a="1"/>
  <c r="M1067" i="3" s="1"/>
  <c r="M1068" i="3" a="1"/>
  <c r="M1068" i="3" s="1"/>
  <c r="M1069" i="3" a="1"/>
  <c r="M1069" i="3" s="1"/>
  <c r="M1070" i="3" a="1"/>
  <c r="M1070" i="3" s="1"/>
  <c r="M1071" i="3" a="1"/>
  <c r="M1071" i="3" s="1"/>
  <c r="M1072" i="3" a="1"/>
  <c r="M1072" i="3" s="1"/>
  <c r="M1073" i="3" a="1"/>
  <c r="M1073" i="3" s="1"/>
  <c r="M1074" i="3" a="1"/>
  <c r="M1074" i="3" s="1"/>
  <c r="M1075" i="3" a="1"/>
  <c r="M1075" i="3" s="1"/>
  <c r="M1076" i="3" a="1"/>
  <c r="M1076" i="3" s="1"/>
  <c r="M1077" i="3" a="1"/>
  <c r="M1077" i="3" s="1"/>
  <c r="M1078" i="3" a="1"/>
  <c r="M1078" i="3" s="1"/>
  <c r="M1079" i="3" a="1"/>
  <c r="M1079" i="3" s="1"/>
  <c r="M1080" i="3" a="1"/>
  <c r="M1080" i="3" s="1"/>
  <c r="M1081" i="3" a="1"/>
  <c r="M1081" i="3" s="1"/>
  <c r="M1082" i="3" a="1"/>
  <c r="M1082" i="3" s="1"/>
  <c r="M1083" i="3" a="1"/>
  <c r="M1083" i="3" s="1"/>
  <c r="M1084" i="3" a="1"/>
  <c r="M1084" i="3" s="1"/>
  <c r="M1085" i="3" a="1"/>
  <c r="M1085" i="3" s="1"/>
  <c r="M1086" i="3" a="1"/>
  <c r="M1086" i="3" s="1"/>
  <c r="M1087" i="3" a="1"/>
  <c r="M1087" i="3" s="1"/>
  <c r="M1088" i="3" a="1"/>
  <c r="M1088" i="3" s="1"/>
  <c r="M1089" i="3" a="1"/>
  <c r="M1089" i="3" s="1"/>
  <c r="M1090" i="3" a="1"/>
  <c r="M1090" i="3" s="1"/>
  <c r="M1091" i="3" a="1"/>
  <c r="M1091" i="3" s="1"/>
  <c r="M1092" i="3" a="1"/>
  <c r="M1092" i="3" s="1"/>
  <c r="M1093" i="3" a="1"/>
  <c r="M1093" i="3" s="1"/>
  <c r="M1094" i="3" a="1"/>
  <c r="M1094" i="3" s="1"/>
  <c r="M1095" i="3" a="1"/>
  <c r="M1095" i="3" s="1"/>
  <c r="M1096" i="3" a="1"/>
  <c r="M1096" i="3" s="1"/>
  <c r="M1097" i="3" a="1"/>
  <c r="M1097" i="3" s="1"/>
  <c r="M1098" i="3" a="1"/>
  <c r="M1098" i="3" s="1"/>
  <c r="M1099" i="3" a="1"/>
  <c r="M1099" i="3" s="1"/>
  <c r="M1100" i="3" a="1"/>
  <c r="M1100" i="3" s="1"/>
  <c r="M1101" i="3" a="1"/>
  <c r="M1101" i="3" s="1"/>
  <c r="M1102" i="3" a="1"/>
  <c r="M1102" i="3" s="1"/>
  <c r="M1103" i="3" a="1"/>
  <c r="M1103" i="3" s="1"/>
  <c r="M1104" i="3" a="1"/>
  <c r="M1104" i="3" s="1"/>
  <c r="M1105" i="3" a="1"/>
  <c r="M1105" i="3" s="1"/>
  <c r="M1106" i="3" a="1"/>
  <c r="M1106" i="3" s="1"/>
  <c r="M1107" i="3" a="1"/>
  <c r="M1107" i="3" s="1"/>
  <c r="M1108" i="3" a="1"/>
  <c r="M1108" i="3" s="1"/>
  <c r="M1109" i="3" a="1"/>
  <c r="M1109" i="3" s="1"/>
  <c r="M1110" i="3" a="1"/>
  <c r="M1110" i="3" s="1"/>
  <c r="M1111" i="3" a="1"/>
  <c r="M1111" i="3"/>
  <c r="M1112" i="3" a="1"/>
  <c r="M1112" i="3" s="1"/>
  <c r="M1113" i="3" a="1"/>
  <c r="M1113" i="3" s="1"/>
  <c r="M1114" i="3" a="1"/>
  <c r="M1114" i="3" s="1"/>
  <c r="M1115" i="3" a="1"/>
  <c r="M1115" i="3" s="1"/>
  <c r="M1116" i="3" a="1"/>
  <c r="M1116" i="3" s="1"/>
  <c r="M1117" i="3" a="1"/>
  <c r="M1117" i="3" s="1"/>
  <c r="M1118" i="3" a="1"/>
  <c r="M1118" i="3" s="1"/>
  <c r="M1119" i="3" a="1"/>
  <c r="M1119" i="3" s="1"/>
  <c r="M1120" i="3" a="1"/>
  <c r="M1120" i="3" s="1"/>
  <c r="M1121" i="3" a="1"/>
  <c r="M1121" i="3" s="1"/>
  <c r="M1122" i="3" a="1"/>
  <c r="M1122" i="3" s="1"/>
  <c r="M1123" i="3" a="1"/>
  <c r="M1123" i="3" s="1"/>
  <c r="M1124" i="3" a="1"/>
  <c r="M1124" i="3" s="1"/>
  <c r="M1125" i="3" a="1"/>
  <c r="M1125" i="3" s="1"/>
  <c r="M1126" i="3" a="1"/>
  <c r="M1126" i="3" s="1"/>
  <c r="M1127" i="3" a="1"/>
  <c r="M1127" i="3" s="1"/>
  <c r="M1128" i="3" a="1"/>
  <c r="M1128" i="3" s="1"/>
  <c r="M1129" i="3" a="1"/>
  <c r="M1129" i="3" s="1"/>
  <c r="M1130" i="3" a="1"/>
  <c r="M1130" i="3" s="1"/>
  <c r="M1131" i="3" a="1"/>
  <c r="M1131" i="3" s="1"/>
  <c r="M1132" i="3" a="1"/>
  <c r="M1132" i="3" s="1"/>
  <c r="M1133" i="3" a="1"/>
  <c r="M1133" i="3" s="1"/>
  <c r="M1134" i="3" a="1"/>
  <c r="M1134" i="3" s="1"/>
  <c r="M1135" i="3" a="1"/>
  <c r="M1135" i="3" s="1"/>
  <c r="M1136" i="3" a="1"/>
  <c r="M1136" i="3" s="1"/>
  <c r="M1137" i="3" a="1"/>
  <c r="M1137" i="3" s="1"/>
  <c r="M1138" i="3" a="1"/>
  <c r="M1138" i="3" s="1"/>
  <c r="M1139" i="3" a="1"/>
  <c r="M1139" i="3" s="1"/>
  <c r="M1140" i="3" a="1"/>
  <c r="M1140" i="3" s="1"/>
  <c r="M1141" i="3" a="1"/>
  <c r="M1141" i="3" s="1"/>
  <c r="M1142" i="3" a="1"/>
  <c r="M1142" i="3" s="1"/>
  <c r="M1143" i="3" a="1"/>
  <c r="M1143" i="3" s="1"/>
  <c r="M1144" i="3" a="1"/>
  <c r="M1144" i="3" s="1"/>
  <c r="M1145" i="3" a="1"/>
  <c r="M1145" i="3" s="1"/>
  <c r="M1146" i="3" a="1"/>
  <c r="M1146" i="3" s="1"/>
  <c r="M1147" i="3" a="1"/>
  <c r="M1147" i="3" s="1"/>
  <c r="M1148" i="3" a="1"/>
  <c r="M1148" i="3" s="1"/>
  <c r="M1149" i="3" a="1"/>
  <c r="M1149" i="3" s="1"/>
  <c r="M1150" i="3" a="1"/>
  <c r="M1150" i="3" s="1"/>
  <c r="M1151" i="3" a="1"/>
  <c r="M1151" i="3" s="1"/>
  <c r="M1152" i="3" a="1"/>
  <c r="M1152" i="3" s="1"/>
  <c r="M1153" i="3" a="1"/>
  <c r="M1153" i="3" s="1"/>
  <c r="M1154" i="3" a="1"/>
  <c r="M1154" i="3" s="1"/>
  <c r="M1155" i="3" a="1"/>
  <c r="M1155" i="3" s="1"/>
  <c r="M1156" i="3" a="1"/>
  <c r="M1156" i="3" s="1"/>
  <c r="M1157" i="3" a="1"/>
  <c r="M1157" i="3" s="1"/>
  <c r="M1158" i="3" a="1"/>
  <c r="M1158" i="3" s="1"/>
  <c r="M1159" i="3" a="1"/>
  <c r="M1159" i="3"/>
  <c r="M1160" i="3" a="1"/>
  <c r="M1160" i="3" s="1"/>
  <c r="M1161" i="3" a="1"/>
  <c r="M1161" i="3" s="1"/>
  <c r="M1162" i="3" a="1"/>
  <c r="M1162" i="3" s="1"/>
  <c r="M1163" i="3" a="1"/>
  <c r="M1163" i="3" s="1"/>
  <c r="M1164" i="3" a="1"/>
  <c r="M1164" i="3" s="1"/>
  <c r="M1165" i="3" a="1"/>
  <c r="M1165" i="3" s="1"/>
  <c r="M1166" i="3" a="1"/>
  <c r="M1166" i="3" s="1"/>
  <c r="M1167" i="3" a="1"/>
  <c r="M1167" i="3" s="1"/>
  <c r="M1168" i="3" a="1"/>
  <c r="M1168" i="3" s="1"/>
  <c r="M1169" i="3" a="1"/>
  <c r="M1169" i="3" s="1"/>
  <c r="M1170" i="3" a="1"/>
  <c r="M1170" i="3" s="1"/>
  <c r="M1171" i="3" a="1"/>
  <c r="M1171" i="3" s="1"/>
  <c r="M1172" i="3" a="1"/>
  <c r="M1172" i="3" s="1"/>
  <c r="M1173" i="3" a="1"/>
  <c r="M1173" i="3" s="1"/>
  <c r="M1174" i="3" a="1"/>
  <c r="M1174" i="3" s="1"/>
  <c r="M1175" i="3" a="1"/>
  <c r="M1175" i="3" s="1"/>
  <c r="M1176" i="3" a="1"/>
  <c r="M1176" i="3" s="1"/>
  <c r="M1177" i="3" a="1"/>
  <c r="M1177" i="3" s="1"/>
  <c r="M1178" i="3" a="1"/>
  <c r="M1178" i="3" s="1"/>
  <c r="M1179" i="3" a="1"/>
  <c r="M1179" i="3" s="1"/>
  <c r="M1180" i="3" a="1"/>
  <c r="M1180" i="3" s="1"/>
  <c r="M1181" i="3" a="1"/>
  <c r="M1181" i="3" s="1"/>
  <c r="M1182" i="3" a="1"/>
  <c r="M1182" i="3" s="1"/>
  <c r="M1183" i="3" a="1"/>
  <c r="M1183" i="3" s="1"/>
  <c r="M1184" i="3" a="1"/>
  <c r="M1184" i="3" s="1"/>
  <c r="M1185" i="3" a="1"/>
  <c r="M1185" i="3" s="1"/>
  <c r="M1186" i="3" a="1"/>
  <c r="M1186" i="3" s="1"/>
  <c r="M1187" i="3" a="1"/>
  <c r="M1187" i="3" s="1"/>
  <c r="M1188" i="3" a="1"/>
  <c r="M1188" i="3" s="1"/>
  <c r="M1189" i="3" a="1"/>
  <c r="M1189" i="3" s="1"/>
  <c r="M1190" i="3" a="1"/>
  <c r="M1190" i="3" s="1"/>
  <c r="M1191" i="3" a="1"/>
  <c r="M1191" i="3" s="1"/>
  <c r="M1192" i="3" a="1"/>
  <c r="M1192" i="3" s="1"/>
  <c r="M1193" i="3" a="1"/>
  <c r="M1193" i="3" s="1"/>
  <c r="M1194" i="3" a="1"/>
  <c r="M1194" i="3" s="1"/>
  <c r="M1195" i="3" a="1"/>
  <c r="M1195" i="3" s="1"/>
  <c r="M1196" i="3" a="1"/>
  <c r="M1196" i="3" s="1"/>
  <c r="M1197" i="3" a="1"/>
  <c r="M1197" i="3" s="1"/>
  <c r="M1198" i="3" a="1"/>
  <c r="M1198" i="3" s="1"/>
  <c r="M1199" i="3" a="1"/>
  <c r="M1199" i="3" s="1"/>
  <c r="M1200" i="3" a="1"/>
  <c r="M1200" i="3" s="1"/>
  <c r="M1201" i="3" a="1"/>
  <c r="M1201" i="3" s="1"/>
  <c r="M1202" i="3" a="1"/>
  <c r="M1202" i="3" s="1"/>
  <c r="M1203" i="3" a="1"/>
  <c r="M1203" i="3" s="1"/>
  <c r="M1204" i="3" a="1"/>
  <c r="M1204" i="3" s="1"/>
  <c r="M1205" i="3" a="1"/>
  <c r="M1205" i="3" s="1"/>
  <c r="M1206" i="3" a="1"/>
  <c r="M1206" i="3" s="1"/>
  <c r="M1207" i="3" a="1"/>
  <c r="M1207" i="3" s="1"/>
  <c r="M1208" i="3" a="1"/>
  <c r="M1208" i="3" s="1"/>
  <c r="M1209" i="3" a="1"/>
  <c r="M1209" i="3" s="1"/>
  <c r="M1210" i="3" a="1"/>
  <c r="M1210" i="3" s="1"/>
  <c r="M1211" i="3" a="1"/>
  <c r="M1211" i="3" s="1"/>
  <c r="M1212" i="3" a="1"/>
  <c r="M1212" i="3" s="1"/>
  <c r="M1213" i="3" a="1"/>
  <c r="M1213" i="3" s="1"/>
  <c r="M1214" i="3" a="1"/>
  <c r="M1214" i="3" s="1"/>
  <c r="M1215" i="3" a="1"/>
  <c r="M1215" i="3" s="1"/>
  <c r="M1216" i="3" a="1"/>
  <c r="M1216" i="3" s="1"/>
  <c r="M1217" i="3" a="1"/>
  <c r="M1217" i="3" s="1"/>
  <c r="M1218" i="3" a="1"/>
  <c r="M1218" i="3" s="1"/>
  <c r="M1219" i="3" a="1"/>
  <c r="M1219" i="3" s="1"/>
  <c r="M1220" i="3" a="1"/>
  <c r="M1220" i="3" s="1"/>
  <c r="M1221" i="3" a="1"/>
  <c r="M1221" i="3" s="1"/>
  <c r="M1222" i="3" a="1"/>
  <c r="M1222" i="3" s="1"/>
  <c r="M1223" i="3" a="1"/>
  <c r="M1223" i="3" s="1"/>
  <c r="M1224" i="3" a="1"/>
  <c r="M1224" i="3" s="1"/>
  <c r="M1225" i="3" a="1"/>
  <c r="M1225" i="3" s="1"/>
  <c r="M1226" i="3" a="1"/>
  <c r="M1226" i="3" s="1"/>
  <c r="M1227" i="3" a="1"/>
  <c r="M1227" i="3" s="1"/>
  <c r="M1228" i="3" a="1"/>
  <c r="M1228" i="3" s="1"/>
  <c r="M1229" i="3" a="1"/>
  <c r="M1229" i="3" s="1"/>
  <c r="M1230" i="3" a="1"/>
  <c r="M1230" i="3" s="1"/>
  <c r="M1231" i="3" a="1"/>
  <c r="M1231" i="3" s="1"/>
  <c r="M1232" i="3" a="1"/>
  <c r="M1232" i="3" s="1"/>
  <c r="M1233" i="3" a="1"/>
  <c r="M1233" i="3" s="1"/>
  <c r="M1234" i="3" a="1"/>
  <c r="M1234" i="3" s="1"/>
  <c r="M1235" i="3" a="1"/>
  <c r="M1235" i="3" s="1"/>
  <c r="M1236" i="3" a="1"/>
  <c r="M1236" i="3" s="1"/>
  <c r="M1237" i="3" a="1"/>
  <c r="M1237" i="3" s="1"/>
  <c r="M1238" i="3" a="1"/>
  <c r="M1238" i="3" s="1"/>
  <c r="M1239" i="3" a="1"/>
  <c r="M1239" i="3" s="1"/>
  <c r="M1240" i="3" a="1"/>
  <c r="M1240" i="3" s="1"/>
  <c r="M1241" i="3" a="1"/>
  <c r="M1241" i="3" s="1"/>
  <c r="M1242" i="3" a="1"/>
  <c r="M1242" i="3" s="1"/>
  <c r="M1243" i="3" a="1"/>
  <c r="M1243" i="3" s="1"/>
  <c r="M1244" i="3" a="1"/>
  <c r="M1244" i="3" s="1"/>
  <c r="M1245" i="3" a="1"/>
  <c r="M1245" i="3" s="1"/>
  <c r="M1246" i="3" a="1"/>
  <c r="M1246" i="3" s="1"/>
  <c r="M1247" i="3" a="1"/>
  <c r="M1247" i="3" s="1"/>
  <c r="M1248" i="3" a="1"/>
  <c r="M1248" i="3" s="1"/>
  <c r="M1249" i="3" a="1"/>
  <c r="M1249" i="3" s="1"/>
  <c r="M1250" i="3" a="1"/>
  <c r="M1250" i="3" s="1"/>
  <c r="M1251" i="3" a="1"/>
  <c r="M1251" i="3" s="1"/>
  <c r="M1252" i="3" a="1"/>
  <c r="M1252" i="3" s="1"/>
  <c r="M1253" i="3" a="1"/>
  <c r="M1253" i="3" s="1"/>
  <c r="M1254" i="3" a="1"/>
  <c r="M1254" i="3" s="1"/>
  <c r="M1255" i="3" a="1"/>
  <c r="M1255" i="3" s="1"/>
  <c r="M1256" i="3" a="1"/>
  <c r="M1256" i="3" s="1"/>
  <c r="M1257" i="3" a="1"/>
  <c r="M1257" i="3" s="1"/>
  <c r="M1258" i="3" a="1"/>
  <c r="M1258" i="3" s="1"/>
  <c r="M1259" i="3" a="1"/>
  <c r="M1259" i="3" s="1"/>
  <c r="M1260" i="3" a="1"/>
  <c r="M1260" i="3" s="1"/>
  <c r="M1261" i="3" a="1"/>
  <c r="M1261" i="3" s="1"/>
  <c r="M1262" i="3" a="1"/>
  <c r="M1262" i="3" s="1"/>
  <c r="M1263" i="3" a="1"/>
  <c r="M1263" i="3" s="1"/>
  <c r="M1264" i="3" a="1"/>
  <c r="M1264" i="3" s="1"/>
  <c r="M1265" i="3" a="1"/>
  <c r="M1265" i="3" s="1"/>
  <c r="M1266" i="3" a="1"/>
  <c r="M1266" i="3" s="1"/>
  <c r="M1267" i="3" a="1"/>
  <c r="M1267" i="3" s="1"/>
  <c r="M1268" i="3" a="1"/>
  <c r="M1268" i="3" s="1"/>
  <c r="M1269" i="3" a="1"/>
  <c r="M1269" i="3" s="1"/>
  <c r="M1270" i="3" a="1"/>
  <c r="M1270" i="3" s="1"/>
  <c r="M1271" i="3" a="1"/>
  <c r="M1271" i="3" s="1"/>
  <c r="M1272" i="3" a="1"/>
  <c r="M1272" i="3" s="1"/>
  <c r="M1273" i="3" a="1"/>
  <c r="M1273" i="3" s="1"/>
  <c r="M1274" i="3" a="1"/>
  <c r="M1274" i="3" s="1"/>
  <c r="M1275" i="3" a="1"/>
  <c r="M1275" i="3" s="1"/>
  <c r="M1276" i="3" a="1"/>
  <c r="M1276" i="3" s="1"/>
  <c r="M1277" i="3" a="1"/>
  <c r="M1277" i="3" s="1"/>
  <c r="M1278" i="3" a="1"/>
  <c r="M1278" i="3" s="1"/>
  <c r="M1279" i="3" a="1"/>
  <c r="M1279" i="3" s="1"/>
  <c r="M1280" i="3" a="1"/>
  <c r="M1280" i="3" s="1"/>
  <c r="M1281" i="3" a="1"/>
  <c r="M1281" i="3" s="1"/>
  <c r="M1282" i="3" a="1"/>
  <c r="M1282" i="3" s="1"/>
  <c r="M1283" i="3" a="1"/>
  <c r="M1283" i="3" s="1"/>
  <c r="M1284" i="3" a="1"/>
  <c r="M1284" i="3" s="1"/>
  <c r="M1285" i="3" a="1"/>
  <c r="M1285" i="3" s="1"/>
  <c r="M1286" i="3" a="1"/>
  <c r="M1286" i="3" s="1"/>
  <c r="M1287" i="3" a="1"/>
  <c r="M1287" i="3" s="1"/>
  <c r="M1288" i="3" a="1"/>
  <c r="M1288" i="3" s="1"/>
  <c r="M1289" i="3" a="1"/>
  <c r="M1289" i="3" s="1"/>
  <c r="M1290" i="3" a="1"/>
  <c r="M1290" i="3" s="1"/>
  <c r="M1291" i="3" a="1"/>
  <c r="M1291" i="3" s="1"/>
  <c r="M1292" i="3" a="1"/>
  <c r="M1292" i="3" s="1"/>
  <c r="M1293" i="3" a="1"/>
  <c r="M1293" i="3" s="1"/>
  <c r="M1294" i="3" a="1"/>
  <c r="M1294" i="3" s="1"/>
  <c r="M1295" i="3" a="1"/>
  <c r="M1295" i="3" s="1"/>
  <c r="M1296" i="3" a="1"/>
  <c r="M1296" i="3" s="1"/>
  <c r="M1297" i="3" a="1"/>
  <c r="M1297" i="3" s="1"/>
  <c r="M1298" i="3" a="1"/>
  <c r="M1298" i="3" s="1"/>
  <c r="M1299" i="3" a="1"/>
  <c r="M1299" i="3" s="1"/>
  <c r="M1300" i="3" a="1"/>
  <c r="M1300" i="3" s="1"/>
  <c r="M1301" i="3" a="1"/>
  <c r="M1301" i="3" s="1"/>
  <c r="M1302" i="3" a="1"/>
  <c r="M1302" i="3" s="1"/>
  <c r="M1303" i="3" a="1"/>
  <c r="M1303" i="3" s="1"/>
  <c r="M1304" i="3" a="1"/>
  <c r="M1304" i="3" s="1"/>
  <c r="M1305" i="3" a="1"/>
  <c r="M1305" i="3" s="1"/>
  <c r="M1306" i="3" a="1"/>
  <c r="M1306" i="3" s="1"/>
  <c r="M1307" i="3" a="1"/>
  <c r="M1307" i="3" s="1"/>
  <c r="M1308" i="3" a="1"/>
  <c r="M1308" i="3" s="1"/>
  <c r="M1309" i="3" a="1"/>
  <c r="M1309" i="3" s="1"/>
  <c r="M1310" i="3" a="1"/>
  <c r="M1310" i="3" s="1"/>
  <c r="M1311" i="3" a="1"/>
  <c r="M1311" i="3" s="1"/>
  <c r="M1312" i="3" a="1"/>
  <c r="M1312" i="3" s="1"/>
  <c r="M1313" i="3" a="1"/>
  <c r="M1313" i="3" s="1"/>
  <c r="M1314" i="3" a="1"/>
  <c r="M1314" i="3" s="1"/>
  <c r="M1315" i="3" a="1"/>
  <c r="M1315" i="3" s="1"/>
  <c r="M1316" i="3" a="1"/>
  <c r="M1316" i="3" s="1"/>
  <c r="M1317" i="3" a="1"/>
  <c r="M1317" i="3" s="1"/>
  <c r="M1318" i="3" a="1"/>
  <c r="M1318" i="3" s="1"/>
  <c r="M1319" i="3" a="1"/>
  <c r="M1319" i="3" s="1"/>
  <c r="M1320" i="3" a="1"/>
  <c r="M1320" i="3" s="1"/>
  <c r="M1321" i="3" a="1"/>
  <c r="M1321" i="3" s="1"/>
  <c r="M1322" i="3" a="1"/>
  <c r="M1322" i="3" s="1"/>
  <c r="M1323" i="3" a="1"/>
  <c r="M1323" i="3" s="1"/>
  <c r="M1324" i="3" a="1"/>
  <c r="M1324" i="3" s="1"/>
  <c r="M1325" i="3" a="1"/>
  <c r="M1325" i="3" s="1"/>
  <c r="M1326" i="3" a="1"/>
  <c r="M1326" i="3" s="1"/>
  <c r="M1327" i="3" a="1"/>
  <c r="M1327" i="3" s="1"/>
  <c r="M1328" i="3" a="1"/>
  <c r="M1328" i="3" s="1"/>
  <c r="M1329" i="3" a="1"/>
  <c r="M1329" i="3" s="1"/>
  <c r="M1330" i="3" a="1"/>
  <c r="M1330" i="3" s="1"/>
  <c r="M1331" i="3" a="1"/>
  <c r="M1331" i="3" s="1"/>
  <c r="M1332" i="3" a="1"/>
  <c r="M1332" i="3" s="1"/>
  <c r="M1333" i="3" a="1"/>
  <c r="M1333" i="3" s="1"/>
  <c r="M1334" i="3" a="1"/>
  <c r="M1334" i="3" s="1"/>
  <c r="M1335" i="3" a="1"/>
  <c r="M1335" i="3" s="1"/>
  <c r="M1336" i="3" a="1"/>
  <c r="M1336" i="3" s="1"/>
  <c r="M1337" i="3" a="1"/>
  <c r="M1337" i="3" s="1"/>
  <c r="M1338" i="3" a="1"/>
  <c r="M1338" i="3" s="1"/>
  <c r="M1339" i="3" a="1"/>
  <c r="M1339" i="3" s="1"/>
  <c r="M1340" i="3" a="1"/>
  <c r="M1340" i="3" s="1"/>
  <c r="M1341" i="3" a="1"/>
  <c r="M1341" i="3" s="1"/>
  <c r="M1342" i="3" a="1"/>
  <c r="M1342" i="3" s="1"/>
  <c r="M1343" i="3" a="1"/>
  <c r="M1343" i="3" s="1"/>
  <c r="M1344" i="3" a="1"/>
  <c r="M1344" i="3" s="1"/>
  <c r="M1345" i="3" a="1"/>
  <c r="M1345" i="3" s="1"/>
  <c r="M1346" i="3" a="1"/>
  <c r="M1346" i="3" s="1"/>
  <c r="M1347" i="3" a="1"/>
  <c r="M1347" i="3" s="1"/>
  <c r="M1348" i="3" a="1"/>
  <c r="M1348" i="3" s="1"/>
  <c r="M1349" i="3" a="1"/>
  <c r="M1349" i="3" s="1"/>
  <c r="M1350" i="3" a="1"/>
  <c r="M1350" i="3" s="1"/>
  <c r="M1351" i="3" a="1"/>
  <c r="M1351" i="3" s="1"/>
  <c r="M1352" i="3" a="1"/>
  <c r="M1352" i="3" s="1"/>
  <c r="M1353" i="3" a="1"/>
  <c r="M1353" i="3" s="1"/>
  <c r="M1354" i="3" a="1"/>
  <c r="M1354" i="3" s="1"/>
  <c r="M1355" i="3" a="1"/>
  <c r="M1355" i="3" s="1"/>
  <c r="M1356" i="3" a="1"/>
  <c r="M1356" i="3" s="1"/>
  <c r="M1357" i="3" a="1"/>
  <c r="M1357" i="3" s="1"/>
  <c r="M1358" i="3" a="1"/>
  <c r="M1358" i="3" s="1"/>
  <c r="M1359" i="3" a="1"/>
  <c r="M1359" i="3" s="1"/>
  <c r="M1360" i="3" a="1"/>
  <c r="M1360" i="3" s="1"/>
  <c r="M1361" i="3" a="1"/>
  <c r="M1361" i="3" s="1"/>
  <c r="M1362" i="3" a="1"/>
  <c r="M1362" i="3" s="1"/>
  <c r="M1363" i="3" a="1"/>
  <c r="M1363" i="3" s="1"/>
  <c r="M1364" i="3" a="1"/>
  <c r="M1364" i="3" s="1"/>
  <c r="M1365" i="3" a="1"/>
  <c r="M1365" i="3" s="1"/>
  <c r="M1366" i="3" a="1"/>
  <c r="M1366" i="3" s="1"/>
  <c r="M1367" i="3" a="1"/>
  <c r="M1367" i="3" s="1"/>
  <c r="M1368" i="3" a="1"/>
  <c r="M1368" i="3" s="1"/>
  <c r="M1369" i="3" a="1"/>
  <c r="M1369" i="3" s="1"/>
  <c r="M1370" i="3" a="1"/>
  <c r="M1370" i="3" s="1"/>
  <c r="M1371" i="3" a="1"/>
  <c r="M1371" i="3" s="1"/>
  <c r="M1372" i="3" a="1"/>
  <c r="M1372" i="3" s="1"/>
  <c r="M1373" i="3" a="1"/>
  <c r="M1373" i="3" s="1"/>
  <c r="M1374" i="3" a="1"/>
  <c r="M1374" i="3" s="1"/>
  <c r="M1375" i="3" a="1"/>
  <c r="M1375" i="3" s="1"/>
  <c r="M1376" i="3" a="1"/>
  <c r="M1376" i="3" s="1"/>
  <c r="M1377" i="3" a="1"/>
  <c r="M1377" i="3" s="1"/>
  <c r="M1378" i="3" a="1"/>
  <c r="M1378" i="3" s="1"/>
  <c r="M1379" i="3" a="1"/>
  <c r="M1379" i="3" s="1"/>
  <c r="M1380" i="3" a="1"/>
  <c r="M1380" i="3" s="1"/>
  <c r="M1381" i="3" a="1"/>
  <c r="M1381" i="3" s="1"/>
  <c r="M1382" i="3" a="1"/>
  <c r="M1382" i="3" s="1"/>
  <c r="M1383" i="3" a="1"/>
  <c r="M1383" i="3" s="1"/>
  <c r="M1384" i="3" a="1"/>
  <c r="M1384" i="3" s="1"/>
  <c r="M1385" i="3" a="1"/>
  <c r="M1385" i="3" s="1"/>
  <c r="M1386" i="3" a="1"/>
  <c r="M1386" i="3" s="1"/>
  <c r="M1387" i="3" a="1"/>
  <c r="M1387" i="3" s="1"/>
  <c r="M1388" i="3" a="1"/>
  <c r="M1388" i="3" s="1"/>
  <c r="M1389" i="3" a="1"/>
  <c r="M1389" i="3" s="1"/>
  <c r="M1390" i="3" a="1"/>
  <c r="M1390" i="3" s="1"/>
  <c r="M1391" i="3" a="1"/>
  <c r="M1391" i="3" s="1"/>
  <c r="M1392" i="3" a="1"/>
  <c r="M1392" i="3" s="1"/>
  <c r="M1393" i="3" a="1"/>
  <c r="M1393" i="3" s="1"/>
  <c r="M1394" i="3" a="1"/>
  <c r="M1394" i="3" s="1"/>
  <c r="M1395" i="3" a="1"/>
  <c r="M1395" i="3" s="1"/>
  <c r="M1396" i="3" a="1"/>
  <c r="M1396" i="3" s="1"/>
  <c r="M1397" i="3" a="1"/>
  <c r="M1397" i="3" s="1"/>
  <c r="M1398" i="3" a="1"/>
  <c r="M1398" i="3" s="1"/>
  <c r="M1399" i="3" a="1"/>
  <c r="M1399" i="3" s="1"/>
  <c r="M1400" i="3" a="1"/>
  <c r="M1400" i="3" s="1"/>
  <c r="M1401" i="3" a="1"/>
  <c r="M1401" i="3" s="1"/>
  <c r="M1402" i="3" a="1"/>
  <c r="M1402" i="3" s="1"/>
  <c r="M1403" i="3" a="1"/>
  <c r="M1403" i="3" s="1"/>
  <c r="M1404" i="3" a="1"/>
  <c r="M1404" i="3" s="1"/>
  <c r="M1405" i="3" a="1"/>
  <c r="M1405" i="3" s="1"/>
  <c r="M1406" i="3" a="1"/>
  <c r="M1406" i="3" s="1"/>
  <c r="M1407" i="3" a="1"/>
  <c r="M1407" i="3" s="1"/>
  <c r="M1408" i="3" a="1"/>
  <c r="M1408" i="3" s="1"/>
  <c r="M1409" i="3" a="1"/>
  <c r="M1409" i="3" s="1"/>
  <c r="M1410" i="3" a="1"/>
  <c r="M1410" i="3" s="1"/>
  <c r="M1411" i="3" a="1"/>
  <c r="M1411" i="3" s="1"/>
  <c r="M1412" i="3" a="1"/>
  <c r="M1412" i="3" s="1"/>
  <c r="M1413" i="3" a="1"/>
  <c r="M1413" i="3" s="1"/>
  <c r="M1414" i="3" a="1"/>
  <c r="M1414" i="3" s="1"/>
  <c r="M1415" i="3" a="1"/>
  <c r="M1415" i="3" s="1"/>
  <c r="M1416" i="3" a="1"/>
  <c r="M1416" i="3" s="1"/>
  <c r="M1417" i="3" a="1"/>
  <c r="M1417" i="3" s="1"/>
  <c r="M1418" i="3" a="1"/>
  <c r="M1418" i="3" s="1"/>
  <c r="M1419" i="3" a="1"/>
  <c r="M1419" i="3" s="1"/>
  <c r="M1420" i="3" a="1"/>
  <c r="M1420" i="3" s="1"/>
  <c r="M1421" i="3" a="1"/>
  <c r="M1421" i="3" s="1"/>
  <c r="M1422" i="3" a="1"/>
  <c r="M1422" i="3" s="1"/>
  <c r="M1423" i="3" a="1"/>
  <c r="M1423" i="3" s="1"/>
  <c r="M1424" i="3" a="1"/>
  <c r="M1424" i="3" s="1"/>
  <c r="M1425" i="3" a="1"/>
  <c r="M1425" i="3" s="1"/>
  <c r="M1426" i="3" a="1"/>
  <c r="M1426" i="3" s="1"/>
  <c r="M1427" i="3" a="1"/>
  <c r="M1427" i="3" s="1"/>
  <c r="M1428" i="3" a="1"/>
  <c r="M1428" i="3" s="1"/>
  <c r="M1429" i="3" a="1"/>
  <c r="M1429" i="3" s="1"/>
  <c r="M1430" i="3" a="1"/>
  <c r="M1430" i="3" s="1"/>
  <c r="M1431" i="3" a="1"/>
  <c r="M1431" i="3" s="1"/>
  <c r="M1432" i="3" a="1"/>
  <c r="M1432" i="3" s="1"/>
  <c r="M1433" i="3" a="1"/>
  <c r="M1433" i="3" s="1"/>
  <c r="M1434" i="3" a="1"/>
  <c r="M1434" i="3" s="1"/>
  <c r="M1435" i="3" a="1"/>
  <c r="M1435" i="3" s="1"/>
  <c r="M1436" i="3" a="1"/>
  <c r="M1436" i="3" s="1"/>
  <c r="M1437" i="3" a="1"/>
  <c r="M1437" i="3" s="1"/>
  <c r="M1438" i="3" a="1"/>
  <c r="M1438" i="3" s="1"/>
  <c r="M1439" i="3" a="1"/>
  <c r="M1439" i="3" s="1"/>
  <c r="M1440" i="3" a="1"/>
  <c r="M1440" i="3" s="1"/>
  <c r="M1441" i="3" a="1"/>
  <c r="M1441" i="3" s="1"/>
  <c r="M1442" i="3" a="1"/>
  <c r="M1442" i="3" s="1"/>
  <c r="M1443" i="3" a="1"/>
  <c r="M1443" i="3" s="1"/>
  <c r="M1444" i="3" a="1"/>
  <c r="M1444" i="3" s="1"/>
  <c r="M1445" i="3" a="1"/>
  <c r="M1445" i="3" s="1"/>
  <c r="M1446" i="3" a="1"/>
  <c r="M1446" i="3"/>
  <c r="M1447" i="3" a="1"/>
  <c r="M1447" i="3" s="1"/>
  <c r="M1448" i="3" a="1"/>
  <c r="M1448" i="3" s="1"/>
  <c r="M1449" i="3" a="1"/>
  <c r="M1449" i="3" s="1"/>
  <c r="M1450" i="3" a="1"/>
  <c r="M1450" i="3" s="1"/>
  <c r="M1451" i="3" a="1"/>
  <c r="M1451" i="3" s="1"/>
  <c r="M1452" i="3" a="1"/>
  <c r="M1452" i="3" s="1"/>
  <c r="M1453" i="3" a="1"/>
  <c r="M1453" i="3" s="1"/>
  <c r="M1454" i="3" a="1"/>
  <c r="M1454" i="3" s="1"/>
  <c r="M1455" i="3" a="1"/>
  <c r="M1455" i="3" s="1"/>
  <c r="M1456" i="3" a="1"/>
  <c r="M1456" i="3" s="1"/>
  <c r="M1457" i="3" a="1"/>
  <c r="M1457" i="3" s="1"/>
  <c r="M1458" i="3" a="1"/>
  <c r="M1458" i="3" s="1"/>
  <c r="M1459" i="3" a="1"/>
  <c r="M1459" i="3" s="1"/>
  <c r="M1460" i="3" a="1"/>
  <c r="M1460" i="3" s="1"/>
  <c r="M1461" i="3" a="1"/>
  <c r="M1461" i="3" s="1"/>
  <c r="M1462" i="3" a="1"/>
  <c r="M1462" i="3" s="1"/>
  <c r="M1463" i="3" a="1"/>
  <c r="M1463" i="3" s="1"/>
  <c r="M1464" i="3" a="1"/>
  <c r="M1464" i="3" s="1"/>
  <c r="M1465" i="3" a="1"/>
  <c r="M1465" i="3" s="1"/>
  <c r="M1466" i="3" a="1"/>
  <c r="M1466" i="3" s="1"/>
  <c r="M1467" i="3" a="1"/>
  <c r="M1467" i="3" s="1"/>
  <c r="M1468" i="3" a="1"/>
  <c r="M1468" i="3" s="1"/>
  <c r="M1469" i="3" a="1"/>
  <c r="M1469" i="3" s="1"/>
  <c r="M1470" i="3" a="1"/>
  <c r="M1470" i="3" s="1"/>
  <c r="M1471" i="3" a="1"/>
  <c r="M1471" i="3" s="1"/>
  <c r="M1472" i="3" a="1"/>
  <c r="M1472" i="3" s="1"/>
  <c r="M1473" i="3" a="1"/>
  <c r="M1473" i="3" s="1"/>
  <c r="M1474" i="3" a="1"/>
  <c r="M1474" i="3" s="1"/>
  <c r="M1475" i="3" a="1"/>
  <c r="M1475" i="3" s="1"/>
  <c r="M1476" i="3" a="1"/>
  <c r="M1476" i="3"/>
  <c r="M1477" i="3" a="1"/>
  <c r="M1477" i="3" s="1"/>
  <c r="M1478" i="3" a="1"/>
  <c r="M1478" i="3" s="1"/>
  <c r="M1479" i="3" a="1"/>
  <c r="M1479" i="3" s="1"/>
  <c r="M1480" i="3" a="1"/>
  <c r="M1480" i="3" s="1"/>
  <c r="M1481" i="3" a="1"/>
  <c r="M1481" i="3" s="1"/>
  <c r="M1482" i="3" a="1"/>
  <c r="M1482" i="3" s="1"/>
  <c r="M1483" i="3" a="1"/>
  <c r="M1483" i="3" s="1"/>
  <c r="M1484" i="3" a="1"/>
  <c r="M1484" i="3" s="1"/>
  <c r="M1485" i="3" a="1"/>
  <c r="M1485" i="3" s="1"/>
  <c r="M1486" i="3" a="1"/>
  <c r="M1486" i="3" s="1"/>
  <c r="M1487" i="3" a="1"/>
  <c r="M1487" i="3" s="1"/>
  <c r="M1488" i="3" a="1"/>
  <c r="M1488" i="3" s="1"/>
  <c r="M1489" i="3" a="1"/>
  <c r="M1489" i="3" s="1"/>
  <c r="M1490" i="3" a="1"/>
  <c r="M1490" i="3" s="1"/>
  <c r="M1491" i="3" a="1"/>
  <c r="M1491" i="3" s="1"/>
  <c r="M1492" i="3" a="1"/>
  <c r="M1492" i="3" s="1"/>
  <c r="M1493" i="3" a="1"/>
  <c r="M1493" i="3" s="1"/>
  <c r="M1494" i="3" a="1"/>
  <c r="M1494" i="3"/>
  <c r="M1495" i="3" a="1"/>
  <c r="M1495" i="3" s="1"/>
  <c r="M1496" i="3" a="1"/>
  <c r="M1496" i="3" s="1"/>
  <c r="M1497" i="3" a="1"/>
  <c r="M1497" i="3" s="1"/>
  <c r="M1498" i="3" a="1"/>
  <c r="M1498" i="3" s="1"/>
  <c r="M1499" i="3" a="1"/>
  <c r="M1499" i="3" s="1"/>
  <c r="M1500" i="3" a="1"/>
  <c r="M1500" i="3" s="1"/>
  <c r="M1501" i="3" a="1"/>
  <c r="M1501" i="3" s="1"/>
  <c r="M1502" i="3" a="1"/>
  <c r="M1502" i="3" s="1"/>
  <c r="M1503" i="3" a="1"/>
  <c r="M1503" i="3" s="1"/>
  <c r="M1504" i="3" a="1"/>
  <c r="M1504" i="3" s="1"/>
  <c r="M1505" i="3" a="1"/>
  <c r="M1505" i="3" s="1"/>
  <c r="M1506" i="3" a="1"/>
  <c r="M1506" i="3" s="1"/>
  <c r="M1507" i="3" a="1"/>
  <c r="M1507" i="3" s="1"/>
  <c r="M1508" i="3" a="1"/>
  <c r="M1508" i="3" s="1"/>
  <c r="M1509" i="3" a="1"/>
  <c r="M1509" i="3" s="1"/>
  <c r="M1510" i="3" a="1"/>
  <c r="M1510" i="3" s="1"/>
  <c r="M1511" i="3" a="1"/>
  <c r="M1511" i="3" s="1"/>
  <c r="M1512" i="3" a="1"/>
  <c r="M1512" i="3" s="1"/>
  <c r="M1513" i="3" a="1"/>
  <c r="M1513" i="3" s="1"/>
  <c r="M1514" i="3" a="1"/>
  <c r="M1514" i="3" s="1"/>
  <c r="M1515" i="3" a="1"/>
  <c r="M1515" i="3" s="1"/>
  <c r="M1516" i="3" a="1"/>
  <c r="M1516" i="3" s="1"/>
  <c r="M1517" i="3" a="1"/>
  <c r="M1517" i="3" s="1"/>
  <c r="M1518" i="3" a="1"/>
  <c r="M1518" i="3" s="1"/>
  <c r="M1519" i="3" a="1"/>
  <c r="M1519" i="3" s="1"/>
  <c r="M1520" i="3" a="1"/>
  <c r="M1520" i="3" s="1"/>
  <c r="M1521" i="3" a="1"/>
  <c r="M1521" i="3" s="1"/>
  <c r="M1522" i="3" a="1"/>
  <c r="M1522" i="3" s="1"/>
  <c r="M1523" i="3" a="1"/>
  <c r="M1523" i="3" s="1"/>
  <c r="M1524" i="3" a="1"/>
  <c r="M1524" i="3" s="1"/>
  <c r="M1525" i="3" a="1"/>
  <c r="M1525" i="3" s="1"/>
  <c r="M1526" i="3" a="1"/>
  <c r="M1526" i="3" s="1"/>
  <c r="M1527" i="3" a="1"/>
  <c r="M1527" i="3" s="1"/>
  <c r="M1528" i="3" a="1"/>
  <c r="M1528" i="3" s="1"/>
  <c r="M1529" i="3" a="1"/>
  <c r="M1529" i="3" s="1"/>
  <c r="M1530" i="3" a="1"/>
  <c r="M1530" i="3" s="1"/>
  <c r="M1531" i="3" a="1"/>
  <c r="M1531" i="3" s="1"/>
  <c r="M1532" i="3" a="1"/>
  <c r="M1532" i="3" s="1"/>
  <c r="M1533" i="3" a="1"/>
  <c r="M1533" i="3" s="1"/>
  <c r="M1534" i="3" a="1"/>
  <c r="M1534" i="3" s="1"/>
  <c r="M1535" i="3" a="1"/>
  <c r="M1535" i="3" s="1"/>
  <c r="M1536" i="3" a="1"/>
  <c r="M1536" i="3" s="1"/>
  <c r="M1537" i="3" a="1"/>
  <c r="M1537" i="3" s="1"/>
  <c r="M1538" i="3" a="1"/>
  <c r="M1538" i="3" s="1"/>
  <c r="M1539" i="3" a="1"/>
  <c r="M1539" i="3" s="1"/>
  <c r="M1540" i="3" a="1"/>
  <c r="M1540" i="3" s="1"/>
  <c r="M1541" i="3" a="1"/>
  <c r="M1541" i="3" s="1"/>
  <c r="M1542" i="3" a="1"/>
  <c r="M1542" i="3" s="1"/>
  <c r="M1543" i="3" a="1"/>
  <c r="M1543" i="3" s="1"/>
  <c r="M1544" i="3" a="1"/>
  <c r="M1544" i="3" s="1"/>
  <c r="M1545" i="3" a="1"/>
  <c r="M1545" i="3" s="1"/>
  <c r="M1546" i="3" a="1"/>
  <c r="M1546" i="3" s="1"/>
  <c r="M1547" i="3" a="1"/>
  <c r="M1547" i="3" s="1"/>
  <c r="M1548" i="3" a="1"/>
  <c r="M1548" i="3" s="1"/>
  <c r="M1549" i="3" a="1"/>
  <c r="M1549" i="3" s="1"/>
  <c r="M1550" i="3" a="1"/>
  <c r="M1550" i="3" s="1"/>
  <c r="M1551" i="3" a="1"/>
  <c r="M1551" i="3" s="1"/>
  <c r="M1552" i="3" a="1"/>
  <c r="M1552" i="3" s="1"/>
  <c r="M1553" i="3" a="1"/>
  <c r="M1553" i="3" s="1"/>
  <c r="M1554" i="3" a="1"/>
  <c r="M1554" i="3" s="1"/>
  <c r="M1555" i="3" a="1"/>
  <c r="M1555" i="3" s="1"/>
  <c r="M1556" i="3" a="1"/>
  <c r="M1556" i="3" s="1"/>
  <c r="M1557" i="3" a="1"/>
  <c r="M1557" i="3" s="1"/>
  <c r="M1558" i="3" a="1"/>
  <c r="M1558" i="3" s="1"/>
  <c r="M1559" i="3" a="1"/>
  <c r="M1559" i="3" s="1"/>
  <c r="M1560" i="3" a="1"/>
  <c r="M1560" i="3" s="1"/>
  <c r="M1561" i="3" a="1"/>
  <c r="M1561" i="3" s="1"/>
  <c r="M1562" i="3" a="1"/>
  <c r="M1562" i="3" s="1"/>
  <c r="M1563" i="3" a="1"/>
  <c r="M1563" i="3" s="1"/>
  <c r="M1564" i="3" a="1"/>
  <c r="M1564" i="3" s="1"/>
  <c r="M1565" i="3" a="1"/>
  <c r="M1565" i="3" s="1"/>
  <c r="M1566" i="3" a="1"/>
  <c r="M1566" i="3" s="1"/>
  <c r="M1567" i="3" a="1"/>
  <c r="M1567" i="3" s="1"/>
  <c r="M1568" i="3" a="1"/>
  <c r="M1568" i="3" s="1"/>
  <c r="M1569" i="3" a="1"/>
  <c r="M1569" i="3" s="1"/>
  <c r="M1570" i="3" a="1"/>
  <c r="M1570" i="3" s="1"/>
  <c r="M1571" i="3" a="1"/>
  <c r="M1571" i="3" s="1"/>
  <c r="M1572" i="3" a="1"/>
  <c r="M1572" i="3" s="1"/>
  <c r="M1573" i="3" a="1"/>
  <c r="M1573" i="3" s="1"/>
  <c r="M1574" i="3" a="1"/>
  <c r="M1574" i="3" s="1"/>
  <c r="M1575" i="3" a="1"/>
  <c r="M1575" i="3" s="1"/>
  <c r="M1576" i="3" a="1"/>
  <c r="M1576" i="3" s="1"/>
  <c r="M1577" i="3" a="1"/>
  <c r="M1577" i="3" s="1"/>
  <c r="M1578" i="3" a="1"/>
  <c r="M1578" i="3" s="1"/>
  <c r="M1579" i="3" a="1"/>
  <c r="M1579" i="3" s="1"/>
  <c r="M1580" i="3" a="1"/>
  <c r="M1580" i="3" s="1"/>
  <c r="M1581" i="3" a="1"/>
  <c r="M1581" i="3" s="1"/>
  <c r="M1582" i="3" a="1"/>
  <c r="M1582" i="3" s="1"/>
  <c r="M1583" i="3" a="1"/>
  <c r="M1583" i="3" s="1"/>
  <c r="M1584" i="3" a="1"/>
  <c r="M1584" i="3" s="1"/>
  <c r="M1585" i="3" a="1"/>
  <c r="M1585" i="3" s="1"/>
  <c r="M1586" i="3" a="1"/>
  <c r="M1586" i="3" s="1"/>
  <c r="M1587" i="3" a="1"/>
  <c r="M1587" i="3" s="1"/>
  <c r="M1588" i="3" a="1"/>
  <c r="M1588" i="3" s="1"/>
  <c r="M1589" i="3" a="1"/>
  <c r="M1589" i="3" s="1"/>
  <c r="M1590" i="3" a="1"/>
  <c r="M1590" i="3"/>
  <c r="M1591" i="3" a="1"/>
  <c r="M1591" i="3" s="1"/>
  <c r="M1592" i="3" a="1"/>
  <c r="M1592" i="3" s="1"/>
  <c r="M1593" i="3" a="1"/>
  <c r="M1593" i="3" s="1"/>
  <c r="M1594" i="3" a="1"/>
  <c r="M1594" i="3" s="1"/>
  <c r="M1595" i="3" a="1"/>
  <c r="M1595" i="3" s="1"/>
  <c r="M1596" i="3" a="1"/>
  <c r="M1596" i="3" s="1"/>
  <c r="M1597" i="3" a="1"/>
  <c r="M1597" i="3" s="1"/>
  <c r="M1598" i="3" a="1"/>
  <c r="M1598" i="3" s="1"/>
  <c r="M1599" i="3" a="1"/>
  <c r="M1599" i="3" s="1"/>
  <c r="M1600" i="3" a="1"/>
  <c r="M1600" i="3" s="1"/>
  <c r="M1601" i="3" a="1"/>
  <c r="M1601" i="3" s="1"/>
  <c r="M1602" i="3" a="1"/>
  <c r="M1602" i="3" s="1"/>
  <c r="M1603" i="3" a="1"/>
  <c r="M1603" i="3" s="1"/>
  <c r="M1604" i="3" a="1"/>
  <c r="M1604" i="3" s="1"/>
  <c r="M1605" i="3" a="1"/>
  <c r="M1605" i="3" s="1"/>
  <c r="M1606" i="3" a="1"/>
  <c r="M1606" i="3" s="1"/>
  <c r="M1607" i="3" a="1"/>
  <c r="M1607" i="3" s="1"/>
  <c r="M1608" i="3" a="1"/>
  <c r="M1608" i="3" s="1"/>
  <c r="M1609" i="3" a="1"/>
  <c r="M1609" i="3" s="1"/>
  <c r="M1610" i="3" a="1"/>
  <c r="M1610" i="3" s="1"/>
  <c r="M1611" i="3" a="1"/>
  <c r="M1611" i="3" s="1"/>
  <c r="M1612" i="3" a="1"/>
  <c r="M1612" i="3" s="1"/>
  <c r="M1613" i="3" a="1"/>
  <c r="M1613" i="3" s="1"/>
  <c r="M1614" i="3" a="1"/>
  <c r="M1614" i="3" s="1"/>
  <c r="M1615" i="3" a="1"/>
  <c r="M1615" i="3" s="1"/>
  <c r="M1616" i="3" a="1"/>
  <c r="M1616" i="3" s="1"/>
  <c r="M1617" i="3" a="1"/>
  <c r="M1617" i="3" s="1"/>
  <c r="M1618" i="3" a="1"/>
  <c r="M1618" i="3" s="1"/>
  <c r="M1619" i="3" a="1"/>
  <c r="M1619" i="3" s="1"/>
  <c r="M1620" i="3" a="1"/>
  <c r="M1620" i="3" s="1"/>
  <c r="M1621" i="3" a="1"/>
  <c r="M1621" i="3" s="1"/>
  <c r="M1622" i="3" a="1"/>
  <c r="M1622" i="3" s="1"/>
  <c r="M1623" i="3" a="1"/>
  <c r="M1623" i="3" s="1"/>
  <c r="M1624" i="3" a="1"/>
  <c r="M1624" i="3" s="1"/>
  <c r="M1625" i="3" a="1"/>
  <c r="M1625" i="3" s="1"/>
  <c r="M1626" i="3" a="1"/>
  <c r="M1626" i="3" s="1"/>
  <c r="M1627" i="3" a="1"/>
  <c r="M1627" i="3" s="1"/>
  <c r="M1628" i="3" a="1"/>
  <c r="M1628" i="3" s="1"/>
  <c r="M1629" i="3" a="1"/>
  <c r="M1629" i="3" s="1"/>
  <c r="M1630" i="3" a="1"/>
  <c r="M1630" i="3" s="1"/>
  <c r="M1631" i="3" a="1"/>
  <c r="M1631" i="3" s="1"/>
  <c r="M1632" i="3" a="1"/>
  <c r="M1632" i="3" s="1"/>
  <c r="M1633" i="3" a="1"/>
  <c r="M1633" i="3" s="1"/>
  <c r="M1634" i="3" a="1"/>
  <c r="M1634" i="3" s="1"/>
  <c r="M1635" i="3" a="1"/>
  <c r="M1635" i="3" s="1"/>
  <c r="M1636" i="3" a="1"/>
  <c r="M1636" i="3"/>
  <c r="M1637" i="3" a="1"/>
  <c r="M1637" i="3" s="1"/>
  <c r="M1638" i="3" a="1"/>
  <c r="M1638" i="3" s="1"/>
  <c r="M1639" i="3" a="1"/>
  <c r="M1639" i="3" s="1"/>
  <c r="M1640" i="3" a="1"/>
  <c r="M1640" i="3" s="1"/>
  <c r="M1641" i="3" a="1"/>
  <c r="M1641" i="3" s="1"/>
  <c r="M1642" i="3" a="1"/>
  <c r="M1642" i="3" s="1"/>
  <c r="M1643" i="3" a="1"/>
  <c r="M1643" i="3" s="1"/>
  <c r="M1644" i="3" a="1"/>
  <c r="M1644" i="3" s="1"/>
  <c r="M1645" i="3" a="1"/>
  <c r="M1645" i="3" s="1"/>
  <c r="M1646" i="3" a="1"/>
  <c r="M1646" i="3" s="1"/>
  <c r="M1647" i="3" a="1"/>
  <c r="M1647" i="3" s="1"/>
  <c r="M1648" i="3" a="1"/>
  <c r="M1648" i="3" s="1"/>
  <c r="M1649" i="3" a="1"/>
  <c r="M1649" i="3" s="1"/>
  <c r="M1650" i="3" a="1"/>
  <c r="M1650" i="3" s="1"/>
  <c r="M1651" i="3" a="1"/>
  <c r="M1651" i="3" s="1"/>
  <c r="M1652" i="3" a="1"/>
  <c r="M1652" i="3" s="1"/>
  <c r="M1653" i="3" a="1"/>
  <c r="M1653" i="3" s="1"/>
  <c r="M1654" i="3" a="1"/>
  <c r="M1654" i="3" s="1"/>
  <c r="M1655" i="3" a="1"/>
  <c r="M1655" i="3" s="1"/>
  <c r="M1656" i="3" a="1"/>
  <c r="M1656" i="3" s="1"/>
  <c r="M1657" i="3" a="1"/>
  <c r="M1657" i="3" s="1"/>
  <c r="M1658" i="3" a="1"/>
  <c r="M1658" i="3" s="1"/>
  <c r="M1659" i="3" a="1"/>
  <c r="M1659" i="3" s="1"/>
  <c r="M1660" i="3" a="1"/>
  <c r="M1660" i="3" s="1"/>
  <c r="M1661" i="3" a="1"/>
  <c r="M1661" i="3" s="1"/>
  <c r="M1662" i="3" a="1"/>
  <c r="M1662" i="3" s="1"/>
  <c r="M1663" i="3" a="1"/>
  <c r="M1663" i="3" s="1"/>
  <c r="M1664" i="3" a="1"/>
  <c r="M1664" i="3" s="1"/>
  <c r="M1665" i="3" a="1"/>
  <c r="M1665" i="3" s="1"/>
  <c r="M1666" i="3" a="1"/>
  <c r="M1666" i="3" s="1"/>
  <c r="M1667" i="3" a="1"/>
  <c r="M1667" i="3" s="1"/>
  <c r="M1668" i="3" a="1"/>
  <c r="M1668" i="3" s="1"/>
  <c r="M1669" i="3" a="1"/>
  <c r="M1669" i="3" s="1"/>
  <c r="M1670" i="3" a="1"/>
  <c r="M1670" i="3"/>
  <c r="M1671" i="3" a="1"/>
  <c r="M1671" i="3" s="1"/>
  <c r="M1672" i="3" a="1"/>
  <c r="M1672" i="3" s="1"/>
  <c r="M1673" i="3" a="1"/>
  <c r="M1673" i="3" s="1"/>
  <c r="M1674" i="3" a="1"/>
  <c r="M1674" i="3" s="1"/>
  <c r="M1675" i="3" a="1"/>
  <c r="M1675" i="3" s="1"/>
  <c r="M1676" i="3" a="1"/>
  <c r="M1676" i="3" s="1"/>
  <c r="M1677" i="3" a="1"/>
  <c r="M1677" i="3" s="1"/>
  <c r="M1678" i="3" a="1"/>
  <c r="M1678" i="3" s="1"/>
  <c r="M1679" i="3" a="1"/>
  <c r="M1679" i="3" s="1"/>
  <c r="M1680" i="3" a="1"/>
  <c r="M1680" i="3" s="1"/>
  <c r="M1681" i="3" a="1"/>
  <c r="M1681" i="3" s="1"/>
  <c r="M1682" i="3" a="1"/>
  <c r="M1682" i="3" s="1"/>
  <c r="M1683" i="3" a="1"/>
  <c r="M1683" i="3" s="1"/>
  <c r="M1684" i="3" a="1"/>
  <c r="M1684" i="3" s="1"/>
  <c r="M1685" i="3" a="1"/>
  <c r="M1685" i="3" s="1"/>
  <c r="M1686" i="3" a="1"/>
  <c r="M1686" i="3" s="1"/>
  <c r="M1687" i="3" a="1"/>
  <c r="M1687" i="3" s="1"/>
  <c r="M1688" i="3" a="1"/>
  <c r="M1688" i="3" s="1"/>
  <c r="M1689" i="3" a="1"/>
  <c r="M1689" i="3" s="1"/>
  <c r="M1690" i="3" a="1"/>
  <c r="M1690" i="3" s="1"/>
  <c r="M1691" i="3" a="1"/>
  <c r="M1691" i="3" s="1"/>
  <c r="M1692" i="3" a="1"/>
  <c r="M1692" i="3" s="1"/>
  <c r="M1693" i="3" a="1"/>
  <c r="M1693" i="3" s="1"/>
  <c r="M1694" i="3" a="1"/>
  <c r="M1694" i="3" s="1"/>
  <c r="M1695" i="3" a="1"/>
  <c r="M1695" i="3" s="1"/>
  <c r="M1696" i="3" a="1"/>
  <c r="M1696" i="3" s="1"/>
  <c r="M1697" i="3" a="1"/>
  <c r="M1697" i="3" s="1"/>
  <c r="M1698" i="3" a="1"/>
  <c r="M1698" i="3" s="1"/>
  <c r="M1699" i="3" a="1"/>
  <c r="M1699" i="3" s="1"/>
  <c r="M1700" i="3" a="1"/>
  <c r="M1700" i="3"/>
  <c r="M1701" i="3" a="1"/>
  <c r="M1701" i="3" s="1"/>
  <c r="M1702" i="3" a="1"/>
  <c r="M1702" i="3" s="1"/>
  <c r="M1703" i="3" a="1"/>
  <c r="M1703" i="3" s="1"/>
  <c r="M1704" i="3" a="1"/>
  <c r="M1704" i="3" s="1"/>
  <c r="M1705" i="3" a="1"/>
  <c r="M1705" i="3" s="1"/>
  <c r="M1706" i="3" a="1"/>
  <c r="M1706" i="3" s="1"/>
  <c r="M1707" i="3" a="1"/>
  <c r="M1707" i="3" s="1"/>
  <c r="M1708" i="3" a="1"/>
  <c r="M1708" i="3" s="1"/>
  <c r="M1709" i="3" a="1"/>
  <c r="M1709" i="3" s="1"/>
  <c r="M1710" i="3" a="1"/>
  <c r="M1710" i="3" s="1"/>
  <c r="M1711" i="3" a="1"/>
  <c r="M1711" i="3" s="1"/>
  <c r="M1712" i="3" a="1"/>
  <c r="M1712" i="3" s="1"/>
  <c r="M1713" i="3" a="1"/>
  <c r="M1713" i="3" s="1"/>
  <c r="M1714" i="3" a="1"/>
  <c r="M1714" i="3" s="1"/>
  <c r="M1715" i="3" a="1"/>
  <c r="M1715" i="3" s="1"/>
  <c r="M1716" i="3" a="1"/>
  <c r="M1716" i="3" s="1"/>
  <c r="M1717" i="3" a="1"/>
  <c r="M1717" i="3" s="1"/>
  <c r="M1718" i="3" a="1"/>
  <c r="M1718" i="3" s="1"/>
  <c r="M1719" i="3" a="1"/>
  <c r="M1719" i="3" s="1"/>
  <c r="M1720" i="3" a="1"/>
  <c r="M1720" i="3" s="1"/>
  <c r="M1721" i="3" a="1"/>
  <c r="M1721" i="3" s="1"/>
  <c r="M1722" i="3" a="1"/>
  <c r="M1722" i="3" s="1"/>
  <c r="M1723" i="3" a="1"/>
  <c r="M1723" i="3" s="1"/>
  <c r="M1724" i="3" a="1"/>
  <c r="M1724" i="3" s="1"/>
  <c r="M1725" i="3" a="1"/>
  <c r="M1725" i="3" s="1"/>
  <c r="M1726" i="3" a="1"/>
  <c r="M1726" i="3" s="1"/>
  <c r="M1727" i="3" a="1"/>
  <c r="M1727" i="3" s="1"/>
  <c r="M1728" i="3" a="1"/>
  <c r="M1728" i="3" s="1"/>
  <c r="M1729" i="3" a="1"/>
  <c r="M1729" i="3" s="1"/>
  <c r="M1730" i="3" a="1"/>
  <c r="M1730" i="3" s="1"/>
  <c r="M1731" i="3" a="1"/>
  <c r="M1731" i="3" s="1"/>
  <c r="M1732" i="3" a="1"/>
  <c r="M1732" i="3" s="1"/>
  <c r="M1733" i="3" a="1"/>
  <c r="M1733" i="3" s="1"/>
  <c r="M1734" i="3" a="1"/>
  <c r="M1734" i="3" s="1"/>
  <c r="M1735" i="3" a="1"/>
  <c r="M1735" i="3" s="1"/>
  <c r="M1736" i="3" a="1"/>
  <c r="M1736" i="3" s="1"/>
  <c r="M1737" i="3" a="1"/>
  <c r="M1737" i="3" s="1"/>
  <c r="M1738" i="3" a="1"/>
  <c r="M1738" i="3" s="1"/>
  <c r="M1739" i="3" a="1"/>
  <c r="M1739" i="3" s="1"/>
  <c r="M1740" i="3" a="1"/>
  <c r="M1740" i="3" s="1"/>
  <c r="M1741" i="3" a="1"/>
  <c r="M1741" i="3" s="1"/>
  <c r="M1742" i="3" a="1"/>
  <c r="M1742" i="3" s="1"/>
  <c r="M1743" i="3" a="1"/>
  <c r="M1743" i="3" s="1"/>
  <c r="M1744" i="3" a="1"/>
  <c r="M1744" i="3" s="1"/>
  <c r="M1745" i="3" a="1"/>
  <c r="M1745" i="3" s="1"/>
  <c r="M1746" i="3" a="1"/>
  <c r="M1746" i="3" s="1"/>
  <c r="M1747" i="3" a="1"/>
  <c r="M1747" i="3" s="1"/>
  <c r="M1748" i="3" a="1"/>
  <c r="M1748" i="3" s="1"/>
  <c r="M1749" i="3" a="1"/>
  <c r="M1749" i="3" s="1"/>
  <c r="M1750" i="3" a="1"/>
  <c r="M1750" i="3" s="1"/>
  <c r="M1751" i="3" a="1"/>
  <c r="M1751" i="3" s="1"/>
  <c r="M1752" i="3" a="1"/>
  <c r="M1752" i="3" s="1"/>
  <c r="M1753" i="3" a="1"/>
  <c r="M1753" i="3" s="1"/>
  <c r="M1754" i="3" a="1"/>
  <c r="M1754" i="3" s="1"/>
  <c r="M1755" i="3" a="1"/>
  <c r="M1755" i="3" s="1"/>
  <c r="M1756" i="3" a="1"/>
  <c r="M1756" i="3" s="1"/>
  <c r="M1757" i="3" a="1"/>
  <c r="M1757" i="3" s="1"/>
  <c r="M1758" i="3" a="1"/>
  <c r="M1758" i="3" s="1"/>
  <c r="M1759" i="3" a="1"/>
  <c r="M1759" i="3" s="1"/>
  <c r="M1760" i="3" a="1"/>
  <c r="M1760" i="3" s="1"/>
  <c r="M1761" i="3" a="1"/>
  <c r="M1761" i="3" s="1"/>
  <c r="M1762" i="3" a="1"/>
  <c r="M1762" i="3" s="1"/>
  <c r="M1763" i="3" a="1"/>
  <c r="M1763" i="3" s="1"/>
  <c r="M1764" i="3" a="1"/>
  <c r="M1764" i="3" s="1"/>
  <c r="M1765" i="3" a="1"/>
  <c r="M1765" i="3" s="1"/>
  <c r="M1766" i="3" a="1"/>
  <c r="M1766" i="3" s="1"/>
  <c r="M1767" i="3" a="1"/>
  <c r="M1767" i="3" s="1"/>
  <c r="M1768" i="3" a="1"/>
  <c r="M1768" i="3" s="1"/>
  <c r="M1769" i="3" a="1"/>
  <c r="M1769" i="3" s="1"/>
  <c r="M1770" i="3" a="1"/>
  <c r="M1770" i="3" s="1"/>
  <c r="M1771" i="3" a="1"/>
  <c r="M1771" i="3" s="1"/>
  <c r="M1772" i="3" a="1"/>
  <c r="M1772" i="3" s="1"/>
  <c r="M1773" i="3" a="1"/>
  <c r="M1773" i="3" s="1"/>
  <c r="M1774" i="3" a="1"/>
  <c r="M1774" i="3" s="1"/>
  <c r="M1775" i="3" a="1"/>
  <c r="M1775" i="3" s="1"/>
  <c r="M1776" i="3" a="1"/>
  <c r="M1776" i="3" s="1"/>
  <c r="M1777" i="3" a="1"/>
  <c r="M1777" i="3" s="1"/>
  <c r="M1778" i="3" a="1"/>
  <c r="M1778" i="3" s="1"/>
  <c r="M1779" i="3" a="1"/>
  <c r="M1779" i="3" s="1"/>
  <c r="M1780" i="3" a="1"/>
  <c r="M1780" i="3" s="1"/>
  <c r="M1781" i="3" a="1"/>
  <c r="M1781" i="3" s="1"/>
  <c r="M1782" i="3" a="1"/>
  <c r="M1782" i="3" s="1"/>
  <c r="M1783" i="3" a="1"/>
  <c r="M1783" i="3" s="1"/>
  <c r="M1784" i="3" a="1"/>
  <c r="M1784" i="3" s="1"/>
  <c r="M1785" i="3" a="1"/>
  <c r="M1785" i="3" s="1"/>
  <c r="M1786" i="3" a="1"/>
  <c r="M1786" i="3" s="1"/>
  <c r="M1787" i="3" a="1"/>
  <c r="M1787" i="3" s="1"/>
  <c r="M1788" i="3" a="1"/>
  <c r="M1788" i="3" s="1"/>
  <c r="M1789" i="3" a="1"/>
  <c r="M1789" i="3" s="1"/>
  <c r="M1790" i="3" a="1"/>
  <c r="M1790" i="3" s="1"/>
  <c r="M1791" i="3" a="1"/>
  <c r="M1791" i="3" s="1"/>
  <c r="M1792" i="3" a="1"/>
  <c r="M1792" i="3" s="1"/>
  <c r="M1793" i="3" a="1"/>
  <c r="M1793" i="3" s="1"/>
  <c r="M1794" i="3" a="1"/>
  <c r="M1794" i="3" s="1"/>
  <c r="M1795" i="3" a="1"/>
  <c r="M1795" i="3" s="1"/>
  <c r="M1796" i="3" a="1"/>
  <c r="M1796" i="3"/>
  <c r="M1797" i="3" a="1"/>
  <c r="M1797" i="3" s="1"/>
  <c r="M1798" i="3" a="1"/>
  <c r="M1798" i="3" s="1"/>
  <c r="M1799" i="3" a="1"/>
  <c r="M1799" i="3" s="1"/>
  <c r="M1800" i="3" a="1"/>
  <c r="M1800" i="3" s="1"/>
  <c r="M1801" i="3" a="1"/>
  <c r="M1801" i="3" s="1"/>
  <c r="M1802" i="3" a="1"/>
  <c r="M1802" i="3" s="1"/>
  <c r="M1803" i="3" a="1"/>
  <c r="M1803" i="3" s="1"/>
  <c r="M1804" i="3" a="1"/>
  <c r="M1804" i="3" s="1"/>
  <c r="M1805" i="3" a="1"/>
  <c r="M1805" i="3" s="1"/>
  <c r="M1806" i="3" a="1"/>
  <c r="M1806" i="3" s="1"/>
  <c r="M1807" i="3" a="1"/>
  <c r="M1807" i="3" s="1"/>
  <c r="M1808" i="3" a="1"/>
  <c r="M1808" i="3" s="1"/>
  <c r="M1809" i="3" a="1"/>
  <c r="M1809" i="3" s="1"/>
  <c r="M1810" i="3" a="1"/>
  <c r="M1810" i="3" s="1"/>
  <c r="M1811" i="3" a="1"/>
  <c r="M1811" i="3" s="1"/>
  <c r="M1812" i="3" a="1"/>
  <c r="M1812" i="3" s="1"/>
  <c r="M1813" i="3" a="1"/>
  <c r="M1813" i="3" s="1"/>
  <c r="M1814" i="3" a="1"/>
  <c r="M1814" i="3"/>
  <c r="M1815" i="3" a="1"/>
  <c r="M1815" i="3" s="1"/>
  <c r="M1816" i="3" a="1"/>
  <c r="M1816" i="3" s="1"/>
  <c r="M1817" i="3" a="1"/>
  <c r="M1817" i="3" s="1"/>
  <c r="M1818" i="3" a="1"/>
  <c r="M1818" i="3" s="1"/>
  <c r="M1819" i="3" a="1"/>
  <c r="M1819" i="3" s="1"/>
  <c r="M1820" i="3" a="1"/>
  <c r="M1820" i="3" s="1"/>
  <c r="M1821" i="3" a="1"/>
  <c r="M1821" i="3" s="1"/>
  <c r="M1822" i="3" a="1"/>
  <c r="M1822" i="3" s="1"/>
  <c r="M1823" i="3" a="1"/>
  <c r="M1823" i="3" s="1"/>
  <c r="M1824" i="3" a="1"/>
  <c r="M1824" i="3" s="1"/>
  <c r="M1825" i="3" a="1"/>
  <c r="M1825" i="3" s="1"/>
  <c r="M1826" i="3" a="1"/>
  <c r="M1826" i="3" s="1"/>
  <c r="M1827" i="3" a="1"/>
  <c r="M1827" i="3" s="1"/>
  <c r="M1828" i="3" a="1"/>
  <c r="M1828" i="3" s="1"/>
  <c r="M1829" i="3" a="1"/>
  <c r="M1829" i="3"/>
  <c r="M1830" i="3" a="1"/>
  <c r="M1830" i="3" s="1"/>
  <c r="M1831" i="3" a="1"/>
  <c r="M1831" i="3" s="1"/>
  <c r="M1832" i="3" a="1"/>
  <c r="M1832" i="3" s="1"/>
  <c r="M1833" i="3" a="1"/>
  <c r="M1833" i="3" s="1"/>
  <c r="M1834" i="3" a="1"/>
  <c r="M1834" i="3" s="1"/>
  <c r="M1835" i="3" a="1"/>
  <c r="M1835" i="3" s="1"/>
  <c r="M1836" i="3" a="1"/>
  <c r="M1836" i="3" s="1"/>
  <c r="M1837" i="3" a="1"/>
  <c r="M1837" i="3" s="1"/>
  <c r="M1838" i="3" a="1"/>
  <c r="M1838" i="3" s="1"/>
  <c r="F3" i="4" a="1"/>
  <c r="F3" i="4"/>
  <c r="F4" i="4" a="1"/>
  <c r="F4" i="4"/>
  <c r="F5" i="4" a="1"/>
  <c r="F5" i="4"/>
  <c r="F6" i="4" a="1"/>
  <c r="F6" i="4"/>
  <c r="F7" i="4" a="1"/>
  <c r="F7" i="4"/>
  <c r="F8" i="4" a="1"/>
  <c r="F8" i="4"/>
  <c r="F9" i="4" a="1"/>
  <c r="F9" i="4"/>
  <c r="F10" i="4" a="1"/>
  <c r="F10" i="4"/>
  <c r="F11" i="4" a="1"/>
  <c r="F11" i="4"/>
  <c r="F12" i="4" a="1"/>
  <c r="F12" i="4"/>
  <c r="F13" i="4" a="1"/>
  <c r="F13" i="4"/>
  <c r="F14" i="4" a="1"/>
  <c r="F14" i="4"/>
  <c r="F15" i="4" a="1"/>
  <c r="F15" i="4"/>
  <c r="F16" i="4" a="1"/>
  <c r="F16" i="4"/>
  <c r="F17" i="4" a="1"/>
  <c r="F17" i="4"/>
  <c r="F18" i="4" a="1"/>
  <c r="F18" i="4"/>
  <c r="F19" i="4" a="1"/>
  <c r="F19" i="4"/>
  <c r="F20" i="4" a="1"/>
  <c r="F20" i="4"/>
  <c r="F21" i="4" a="1"/>
  <c r="F21" i="4"/>
  <c r="F22" i="4" a="1"/>
  <c r="F22" i="4"/>
  <c r="F23" i="4" a="1"/>
  <c r="F23" i="4"/>
  <c r="F24" i="4" a="1"/>
  <c r="F24" i="4"/>
  <c r="F25" i="4" a="1"/>
  <c r="F25" i="4"/>
  <c r="F26" i="4" a="1"/>
  <c r="F26" i="4"/>
  <c r="F27" i="4" a="1"/>
  <c r="F27" i="4"/>
  <c r="F28" i="4" a="1"/>
  <c r="F28" i="4"/>
  <c r="F29" i="4" a="1"/>
  <c r="F29" i="4"/>
  <c r="F30" i="4" a="1"/>
  <c r="F30" i="4"/>
  <c r="F31" i="4" a="1"/>
  <c r="F31" i="4"/>
  <c r="F32" i="4" a="1"/>
  <c r="F32" i="4"/>
  <c r="F33" i="4" a="1"/>
  <c r="F33" i="4"/>
  <c r="F34" i="4" a="1"/>
  <c r="F34" i="4"/>
  <c r="F35" i="4" a="1"/>
  <c r="F35" i="4"/>
  <c r="F36" i="4" a="1"/>
  <c r="F36" i="4"/>
  <c r="F37" i="4" a="1"/>
  <c r="F37" i="4"/>
  <c r="F38" i="4" a="1"/>
  <c r="F38" i="4"/>
  <c r="F39" i="4" a="1"/>
  <c r="F39" i="4"/>
  <c r="F40" i="4" a="1"/>
  <c r="F40" i="4"/>
  <c r="F41" i="4" a="1"/>
  <c r="F41" i="4"/>
  <c r="F42" i="4" a="1"/>
  <c r="F42" i="4"/>
  <c r="F43" i="4" a="1"/>
  <c r="F43" i="4"/>
  <c r="F44" i="4" a="1"/>
  <c r="F44" i="4"/>
  <c r="F45" i="4" a="1"/>
  <c r="F45" i="4"/>
  <c r="F46" i="4" a="1"/>
  <c r="F46" i="4"/>
  <c r="F47" i="4" a="1"/>
  <c r="F47" i="4"/>
  <c r="F48" i="4" a="1"/>
  <c r="F48" i="4"/>
  <c r="F49" i="4" a="1"/>
  <c r="F49" i="4"/>
  <c r="F50" i="4" a="1"/>
  <c r="F50" i="4"/>
  <c r="F51" i="4" a="1"/>
  <c r="F51" i="4"/>
  <c r="F52" i="4" a="1"/>
  <c r="F52" i="4"/>
  <c r="F53" i="4" a="1"/>
  <c r="F53" i="4"/>
  <c r="F54" i="4" a="1"/>
  <c r="F54" i="4"/>
  <c r="F55" i="4" a="1"/>
  <c r="F55" i="4"/>
  <c r="F56" i="4" a="1"/>
  <c r="F56" i="4"/>
  <c r="F57" i="4" a="1"/>
  <c r="F57" i="4"/>
  <c r="F58" i="4" a="1"/>
  <c r="F58" i="4"/>
  <c r="F59" i="4" a="1"/>
  <c r="F59" i="4"/>
  <c r="F60" i="4" a="1"/>
  <c r="F60" i="4"/>
  <c r="F61" i="4" a="1"/>
  <c r="F61" i="4"/>
  <c r="F62" i="4" a="1"/>
  <c r="F62" i="4"/>
  <c r="F63" i="4" a="1"/>
  <c r="F63" i="4"/>
  <c r="F64" i="4" a="1"/>
  <c r="F64" i="4"/>
  <c r="F65" i="4" a="1"/>
  <c r="F65" i="4"/>
  <c r="F66" i="4" a="1"/>
  <c r="F66" i="4"/>
  <c r="F67" i="4" a="1"/>
  <c r="F67" i="4"/>
  <c r="F68" i="4" a="1"/>
  <c r="F68" i="4"/>
  <c r="F69" i="4" a="1"/>
  <c r="F69" i="4"/>
  <c r="F70" i="4" a="1"/>
  <c r="F70" i="4"/>
  <c r="F71" i="4" a="1"/>
  <c r="F71" i="4"/>
  <c r="F72" i="4" a="1"/>
  <c r="F72" i="4"/>
  <c r="F73" i="4" a="1"/>
  <c r="F73" i="4"/>
  <c r="F74" i="4" a="1"/>
  <c r="F74" i="4"/>
  <c r="F75" i="4" a="1"/>
  <c r="F75" i="4"/>
  <c r="F76" i="4" a="1"/>
  <c r="F76" i="4"/>
  <c r="F77" i="4" a="1"/>
  <c r="F77" i="4"/>
  <c r="F78" i="4" a="1"/>
  <c r="F78" i="4"/>
  <c r="F79" i="4" a="1"/>
  <c r="F79" i="4"/>
  <c r="F80" i="4" a="1"/>
  <c r="F80" i="4"/>
  <c r="F81" i="4" a="1"/>
  <c r="F81" i="4"/>
  <c r="F82" i="4" a="1"/>
  <c r="F82" i="4"/>
  <c r="F83" i="4" a="1"/>
  <c r="F83" i="4"/>
  <c r="F84" i="4" a="1"/>
  <c r="F84" i="4"/>
  <c r="F85" i="4" a="1"/>
  <c r="F85" i="4"/>
  <c r="F86" i="4" a="1"/>
  <c r="F86" i="4"/>
  <c r="F87" i="4" a="1"/>
  <c r="F87" i="4"/>
  <c r="F88" i="4" a="1"/>
  <c r="F88" i="4"/>
  <c r="F89" i="4" a="1"/>
  <c r="F89" i="4"/>
  <c r="F90" i="4" a="1"/>
  <c r="F90" i="4"/>
  <c r="F91" i="4" a="1"/>
  <c r="F91" i="4"/>
  <c r="F92" i="4" a="1"/>
  <c r="F92" i="4"/>
  <c r="F93" i="4" a="1"/>
  <c r="F93" i="4"/>
  <c r="F94" i="4" a="1"/>
  <c r="F94" i="4"/>
  <c r="F95" i="4" a="1"/>
  <c r="F95" i="4"/>
  <c r="F96" i="4" a="1"/>
  <c r="F96" i="4"/>
  <c r="F97" i="4" a="1"/>
  <c r="F97" i="4"/>
  <c r="F98" i="4" a="1"/>
  <c r="F98" i="4"/>
  <c r="F99" i="4" a="1"/>
  <c r="F99" i="4"/>
  <c r="F100" i="4" a="1"/>
  <c r="F100" i="4"/>
  <c r="F101" i="4" a="1"/>
  <c r="F101" i="4"/>
  <c r="F102" i="4" a="1"/>
  <c r="F102" i="4"/>
  <c r="F103" i="4" a="1"/>
  <c r="F103" i="4"/>
  <c r="F104" i="4" a="1"/>
  <c r="F104" i="4"/>
  <c r="F105" i="4" a="1"/>
  <c r="F105" i="4"/>
  <c r="F106" i="4" a="1"/>
  <c r="F106" i="4"/>
  <c r="F107" i="4" a="1"/>
  <c r="F107" i="4"/>
  <c r="F108" i="4" a="1"/>
  <c r="F108" i="4"/>
  <c r="F109" i="4" a="1"/>
  <c r="F109" i="4"/>
  <c r="F110" i="4" a="1"/>
  <c r="F110" i="4"/>
  <c r="F111" i="4" a="1"/>
  <c r="F111" i="4"/>
  <c r="F112" i="4" a="1"/>
  <c r="F112" i="4"/>
  <c r="F113" i="4" a="1"/>
  <c r="F113" i="4"/>
  <c r="F114" i="4" a="1"/>
  <c r="F114" i="4"/>
  <c r="F115" i="4" a="1"/>
  <c r="F115" i="4"/>
  <c r="F116" i="4" a="1"/>
  <c r="F116" i="4"/>
  <c r="F117" i="4" a="1"/>
  <c r="F117" i="4"/>
  <c r="F118" i="4" a="1"/>
  <c r="F118" i="4"/>
  <c r="F119" i="4" a="1"/>
  <c r="F119" i="4"/>
  <c r="F120" i="4" a="1"/>
  <c r="F120" i="4"/>
  <c r="F121" i="4" a="1"/>
  <c r="F121" i="4"/>
  <c r="F122" i="4" a="1"/>
  <c r="F122" i="4"/>
  <c r="F123" i="4" a="1"/>
  <c r="F123" i="4"/>
  <c r="F124" i="4" a="1"/>
  <c r="F124" i="4"/>
  <c r="F125" i="4" a="1"/>
  <c r="F125" i="4"/>
  <c r="F126" i="4" a="1"/>
  <c r="F126" i="4"/>
  <c r="F127" i="4" a="1"/>
  <c r="F127" i="4"/>
  <c r="F128" i="4" a="1"/>
  <c r="F128" i="4"/>
  <c r="F129" i="4" a="1"/>
  <c r="F129" i="4"/>
  <c r="F130" i="4" a="1"/>
  <c r="F130" i="4"/>
  <c r="F131" i="4" a="1"/>
  <c r="F131" i="4"/>
  <c r="F132" i="4" a="1"/>
  <c r="F132" i="4"/>
  <c r="F133" i="4" a="1"/>
  <c r="F133" i="4"/>
  <c r="F134" i="4" a="1"/>
  <c r="F134" i="4"/>
  <c r="F135" i="4" a="1"/>
  <c r="F135" i="4"/>
  <c r="F136" i="4" a="1"/>
  <c r="F136" i="4"/>
  <c r="F137" i="4" a="1"/>
  <c r="F137" i="4"/>
  <c r="F138" i="4" a="1"/>
  <c r="F138" i="4"/>
  <c r="F139" i="4" a="1"/>
  <c r="F139" i="4"/>
  <c r="F140" i="4" a="1"/>
  <c r="F140" i="4"/>
  <c r="F141" i="4" a="1"/>
  <c r="F141" i="4"/>
  <c r="F142" i="4" a="1"/>
  <c r="F142" i="4"/>
  <c r="F143" i="4" a="1"/>
  <c r="F143" i="4"/>
  <c r="F144" i="4" a="1"/>
  <c r="F144" i="4"/>
  <c r="F145" i="4" a="1"/>
  <c r="F145" i="4"/>
  <c r="F146" i="4" a="1"/>
  <c r="F146" i="4"/>
  <c r="F147" i="4" a="1"/>
  <c r="F147" i="4"/>
  <c r="F148" i="4" a="1"/>
  <c r="F148" i="4"/>
  <c r="F149" i="4" a="1"/>
  <c r="F149" i="4"/>
  <c r="F150" i="4" a="1"/>
  <c r="F150" i="4"/>
  <c r="F151" i="4" a="1"/>
  <c r="F151" i="4"/>
  <c r="F152" i="4" a="1"/>
  <c r="F152" i="4"/>
  <c r="F153" i="4" a="1"/>
  <c r="F153" i="4"/>
  <c r="F154" i="4" a="1"/>
  <c r="F154" i="4"/>
  <c r="F155" i="4" a="1"/>
  <c r="F155" i="4"/>
  <c r="F156" i="4" a="1"/>
  <c r="F156" i="4"/>
  <c r="F157" i="4" a="1"/>
  <c r="F157" i="4"/>
  <c r="F158" i="4" a="1"/>
  <c r="F158" i="4"/>
  <c r="F159" i="4" a="1"/>
  <c r="F159" i="4"/>
  <c r="F160" i="4" a="1"/>
  <c r="F160" i="4"/>
  <c r="F161" i="4" a="1"/>
  <c r="F161" i="4"/>
  <c r="F162" i="4" a="1"/>
  <c r="F162" i="4"/>
  <c r="F163" i="4" a="1"/>
  <c r="F163" i="4"/>
  <c r="F164" i="4" a="1"/>
  <c r="F164" i="4"/>
  <c r="F165" i="4" a="1"/>
  <c r="F165" i="4"/>
  <c r="F166" i="4" a="1"/>
  <c r="F166" i="4"/>
  <c r="F167" i="4" a="1"/>
  <c r="F167" i="4"/>
  <c r="F168" i="4" a="1"/>
  <c r="F168" i="4"/>
  <c r="F169" i="4" a="1"/>
  <c r="F169" i="4"/>
  <c r="F170" i="4" a="1"/>
  <c r="F170" i="4"/>
  <c r="F171" i="4" a="1"/>
  <c r="F171" i="4"/>
  <c r="F172" i="4" a="1"/>
  <c r="F172" i="4"/>
  <c r="F173" i="4" a="1"/>
  <c r="F173" i="4"/>
  <c r="F174" i="4" a="1"/>
  <c r="F174" i="4"/>
  <c r="F175" i="4" a="1"/>
  <c r="F175" i="4"/>
  <c r="F176" i="4" a="1"/>
  <c r="F176" i="4"/>
  <c r="F177" i="4" a="1"/>
  <c r="F177" i="4"/>
  <c r="F178" i="4" a="1"/>
  <c r="F178" i="4"/>
  <c r="F179" i="4" a="1"/>
  <c r="F179" i="4"/>
  <c r="F180" i="4" a="1"/>
  <c r="F180" i="4"/>
  <c r="F181" i="4" a="1"/>
  <c r="F181" i="4"/>
  <c r="F182" i="4" a="1"/>
  <c r="F182" i="4"/>
  <c r="F183" i="4" a="1"/>
  <c r="F183" i="4"/>
  <c r="F184" i="4" a="1"/>
  <c r="F184" i="4"/>
  <c r="F185" i="4" a="1"/>
  <c r="F185" i="4"/>
  <c r="F186" i="4" a="1"/>
  <c r="F186" i="4"/>
  <c r="F187" i="4" a="1"/>
  <c r="F187" i="4"/>
  <c r="F188" i="4" a="1"/>
  <c r="F188" i="4"/>
  <c r="F189" i="4" a="1"/>
  <c r="F189" i="4"/>
  <c r="F190" i="4" a="1"/>
  <c r="F190" i="4"/>
  <c r="F191" i="4" a="1"/>
  <c r="F191" i="4"/>
  <c r="F192" i="4" a="1"/>
  <c r="F192" i="4"/>
  <c r="F193" i="4" a="1"/>
  <c r="F193" i="4"/>
  <c r="F194" i="4" a="1"/>
  <c r="F194" i="4"/>
  <c r="F195" i="4" a="1"/>
  <c r="F195" i="4"/>
  <c r="F196" i="4" a="1"/>
  <c r="F196" i="4"/>
  <c r="F197" i="4" a="1"/>
  <c r="F197" i="4"/>
  <c r="F198" i="4" a="1"/>
  <c r="F198" i="4"/>
  <c r="F199" i="4" a="1"/>
  <c r="F199" i="4"/>
  <c r="F200" i="4" a="1"/>
  <c r="F200" i="4"/>
  <c r="F201" i="4" a="1"/>
  <c r="F201" i="4"/>
  <c r="F202" i="4" a="1"/>
  <c r="F202" i="4"/>
  <c r="F203" i="4" a="1"/>
  <c r="F203" i="4"/>
  <c r="F204" i="4" a="1"/>
  <c r="F204" i="4"/>
  <c r="F205" i="4" a="1"/>
  <c r="F205" i="4"/>
  <c r="F206" i="4" a="1"/>
  <c r="F206" i="4"/>
  <c r="F207" i="4" a="1"/>
  <c r="F207" i="4"/>
  <c r="F208" i="4" a="1"/>
  <c r="F208" i="4"/>
  <c r="F209" i="4" a="1"/>
  <c r="F209" i="4"/>
  <c r="F210" i="4" a="1"/>
  <c r="F210" i="4"/>
  <c r="F211" i="4" a="1"/>
  <c r="F211" i="4"/>
  <c r="F212" i="4" a="1"/>
  <c r="F212" i="4"/>
  <c r="F213" i="4" a="1"/>
  <c r="F213" i="4"/>
  <c r="F214" i="4" a="1"/>
  <c r="F214" i="4"/>
  <c r="F215" i="4" a="1"/>
  <c r="F215" i="4"/>
  <c r="F216" i="4" a="1"/>
  <c r="F216" i="4"/>
  <c r="F217" i="4" a="1"/>
  <c r="F217" i="4"/>
  <c r="F218" i="4" a="1"/>
  <c r="F218" i="4"/>
  <c r="F219" i="4" a="1"/>
  <c r="F219" i="4"/>
  <c r="F220" i="4" a="1"/>
  <c r="F220" i="4"/>
  <c r="F221" i="4" a="1"/>
  <c r="F221" i="4"/>
  <c r="F222" i="4" a="1"/>
  <c r="F222" i="4"/>
  <c r="F223" i="4" a="1"/>
  <c r="F223" i="4"/>
  <c r="F224" i="4" a="1"/>
  <c r="F224" i="4"/>
  <c r="F225" i="4" a="1"/>
  <c r="F225" i="4"/>
  <c r="F226" i="4" a="1"/>
  <c r="F226" i="4"/>
  <c r="F227" i="4" a="1"/>
  <c r="F227" i="4"/>
  <c r="F228" i="4" a="1"/>
  <c r="F228" i="4"/>
  <c r="F229" i="4" a="1"/>
  <c r="F229" i="4"/>
  <c r="F230" i="4" a="1"/>
  <c r="F230" i="4"/>
  <c r="F231" i="4" a="1"/>
  <c r="F231" i="4"/>
  <c r="F232" i="4" a="1"/>
  <c r="F232" i="4"/>
  <c r="F233" i="4" a="1"/>
  <c r="F233" i="4"/>
  <c r="F234" i="4" a="1"/>
  <c r="F234" i="4"/>
  <c r="F235" i="4" a="1"/>
  <c r="F235" i="4"/>
  <c r="F236" i="4" a="1"/>
  <c r="F236" i="4"/>
  <c r="F237" i="4" a="1"/>
  <c r="F237" i="4"/>
  <c r="F238" i="4" a="1"/>
  <c r="F238" i="4"/>
  <c r="F239" i="4" a="1"/>
  <c r="F239" i="4"/>
  <c r="F240" i="4" a="1"/>
  <c r="F240" i="4"/>
  <c r="F241" i="4" a="1"/>
  <c r="F241" i="4"/>
  <c r="F242" i="4" a="1"/>
  <c r="F242" i="4"/>
  <c r="F243" i="4" a="1"/>
  <c r="F243" i="4"/>
  <c r="F244" i="4" a="1"/>
  <c r="F244" i="4"/>
  <c r="F245" i="4" a="1"/>
  <c r="F245" i="4"/>
  <c r="F246" i="4" a="1"/>
  <c r="F246" i="4"/>
  <c r="F247" i="4" a="1"/>
  <c r="F247" i="4"/>
  <c r="F248" i="4" a="1"/>
  <c r="F248" i="4"/>
  <c r="F249" i="4" a="1"/>
  <c r="F249" i="4"/>
  <c r="F250" i="4" a="1"/>
  <c r="F250" i="4"/>
  <c r="F251" i="4" a="1"/>
  <c r="F251" i="4"/>
  <c r="F252" i="4" a="1"/>
  <c r="F252" i="4"/>
  <c r="F253" i="4" a="1"/>
  <c r="F253" i="4"/>
  <c r="F254" i="4" a="1"/>
  <c r="F254" i="4"/>
  <c r="F255" i="4" a="1"/>
  <c r="F255" i="4"/>
  <c r="F256" i="4" a="1"/>
  <c r="F256" i="4"/>
  <c r="F257" i="4" a="1"/>
  <c r="F257" i="4"/>
  <c r="F258" i="4" a="1"/>
  <c r="F258" i="4"/>
  <c r="F259" i="4" a="1"/>
  <c r="F259" i="4"/>
  <c r="F260" i="4" a="1"/>
  <c r="F260" i="4"/>
  <c r="F261" i="4" a="1"/>
  <c r="F261" i="4"/>
  <c r="F262" i="4" a="1"/>
  <c r="F262" i="4"/>
  <c r="F263" i="4" a="1"/>
  <c r="F263" i="4"/>
  <c r="F264" i="4" a="1"/>
  <c r="F264" i="4"/>
  <c r="F265" i="4" a="1"/>
  <c r="F265" i="4"/>
  <c r="F266" i="4" a="1"/>
  <c r="F266" i="4"/>
  <c r="F267" i="4" a="1"/>
  <c r="F267" i="4"/>
  <c r="F268" i="4" a="1"/>
  <c r="F268" i="4"/>
  <c r="F269" i="4" a="1"/>
  <c r="F269" i="4"/>
  <c r="F270" i="4" a="1"/>
  <c r="F270" i="4"/>
  <c r="F271" i="4" a="1"/>
  <c r="F271" i="4"/>
  <c r="F272" i="4" a="1"/>
  <c r="F272" i="4"/>
  <c r="F273" i="4" a="1"/>
  <c r="F273" i="4"/>
  <c r="F274" i="4" a="1"/>
  <c r="F274" i="4"/>
  <c r="F275" i="4" a="1"/>
  <c r="F275" i="4"/>
  <c r="F276" i="4" a="1"/>
  <c r="F276" i="4"/>
  <c r="F277" i="4" a="1"/>
  <c r="F277" i="4"/>
  <c r="F278" i="4" a="1"/>
  <c r="F278" i="4"/>
  <c r="F279" i="4" a="1"/>
  <c r="F279" i="4"/>
  <c r="F280" i="4" a="1"/>
  <c r="F280" i="4"/>
  <c r="F281" i="4" a="1"/>
  <c r="F281" i="4"/>
  <c r="F282" i="4" a="1"/>
  <c r="F282" i="4"/>
  <c r="F283" i="4" a="1"/>
  <c r="F283" i="4"/>
  <c r="F284" i="4" a="1"/>
  <c r="F284" i="4"/>
  <c r="F285" i="4" a="1"/>
  <c r="F285" i="4"/>
  <c r="F286" i="4" a="1"/>
  <c r="F286" i="4"/>
  <c r="F287" i="4" a="1"/>
  <c r="F287" i="4"/>
  <c r="F288" i="4" a="1"/>
  <c r="F288" i="4"/>
  <c r="F289" i="4" a="1"/>
  <c r="F289" i="4"/>
  <c r="F290" i="4" a="1"/>
  <c r="F290" i="4"/>
  <c r="F291" i="4" a="1"/>
  <c r="F291" i="4"/>
  <c r="F292" i="4" a="1"/>
  <c r="F292" i="4"/>
  <c r="F293" i="4" a="1"/>
  <c r="F293" i="4"/>
  <c r="F294" i="4" a="1"/>
  <c r="F294" i="4"/>
  <c r="F295" i="4" a="1"/>
  <c r="F295" i="4"/>
  <c r="F296" i="4" a="1"/>
  <c r="F296" i="4"/>
  <c r="F297" i="4" a="1"/>
  <c r="F297" i="4"/>
  <c r="F298" i="4" a="1"/>
  <c r="F298" i="4"/>
  <c r="F299" i="4" a="1"/>
  <c r="F299" i="4"/>
  <c r="F300" i="4" a="1"/>
  <c r="F300" i="4"/>
  <c r="F301" i="4" a="1"/>
  <c r="F301" i="4"/>
  <c r="F302" i="4" a="1"/>
  <c r="F302" i="4"/>
  <c r="F303" i="4" a="1"/>
  <c r="F303" i="4"/>
  <c r="F304" i="4" a="1"/>
  <c r="F304" i="4"/>
  <c r="F305" i="4" a="1"/>
  <c r="F305" i="4"/>
  <c r="F306" i="4" a="1"/>
  <c r="F306" i="4"/>
  <c r="F307" i="4" a="1"/>
  <c r="F307" i="4"/>
  <c r="F308" i="4" a="1"/>
  <c r="F308" i="4"/>
  <c r="F309" i="4" a="1"/>
  <c r="F309" i="4"/>
  <c r="F310" i="4" a="1"/>
  <c r="F310" i="4"/>
  <c r="F311" i="4" a="1"/>
  <c r="F311" i="4"/>
  <c r="F312" i="4" a="1"/>
  <c r="F312" i="4"/>
  <c r="F313" i="4" a="1"/>
  <c r="F313" i="4"/>
  <c r="F314" i="4" a="1"/>
  <c r="F314" i="4"/>
  <c r="F315" i="4" a="1"/>
  <c r="F315" i="4"/>
  <c r="F316" i="4" a="1"/>
  <c r="F316" i="4"/>
  <c r="F317" i="4" a="1"/>
  <c r="F317" i="4"/>
  <c r="F318" i="4" a="1"/>
  <c r="F318" i="4"/>
  <c r="F319" i="4" a="1"/>
  <c r="F319" i="4"/>
  <c r="F320" i="4" a="1"/>
  <c r="F320" i="4"/>
  <c r="F321" i="4" a="1"/>
  <c r="F321" i="4"/>
  <c r="F322" i="4" a="1"/>
  <c r="F322" i="4"/>
  <c r="F323" i="4" a="1"/>
  <c r="F323" i="4"/>
  <c r="F324" i="4" a="1"/>
  <c r="F324" i="4"/>
  <c r="F325" i="4" a="1"/>
  <c r="F325" i="4"/>
  <c r="F326" i="4" a="1"/>
  <c r="F326" i="4"/>
  <c r="F327" i="4" a="1"/>
  <c r="F327" i="4"/>
  <c r="F328" i="4" a="1"/>
  <c r="F328" i="4"/>
  <c r="F329" i="4" a="1"/>
  <c r="F329" i="4"/>
  <c r="F330" i="4" a="1"/>
  <c r="F330" i="4"/>
  <c r="F331" i="4" a="1"/>
  <c r="F331" i="4"/>
  <c r="F332" i="4" a="1"/>
  <c r="F332" i="4"/>
  <c r="F333" i="4" a="1"/>
  <c r="F333" i="4"/>
  <c r="F334" i="4" a="1"/>
  <c r="F334" i="4"/>
  <c r="F335" i="4" a="1"/>
  <c r="F335" i="4"/>
  <c r="F336" i="4" a="1"/>
  <c r="F336" i="4"/>
  <c r="F337" i="4" a="1"/>
  <c r="F337" i="4"/>
  <c r="F338" i="4" a="1"/>
  <c r="F338" i="4"/>
  <c r="F339" i="4" a="1"/>
  <c r="F339" i="4"/>
  <c r="F340" i="4" a="1"/>
  <c r="F340" i="4"/>
  <c r="F341" i="4" a="1"/>
  <c r="F341" i="4"/>
  <c r="F342" i="4" a="1"/>
  <c r="F342" i="4"/>
  <c r="F343" i="4" a="1"/>
  <c r="F343" i="4"/>
  <c r="F344" i="4" a="1"/>
  <c r="F344" i="4"/>
  <c r="F345" i="4" a="1"/>
  <c r="F345" i="4"/>
  <c r="F346" i="4" a="1"/>
  <c r="F346" i="4"/>
  <c r="F347" i="4" a="1"/>
  <c r="F347" i="4"/>
  <c r="F348" i="4" a="1"/>
  <c r="F348" i="4"/>
  <c r="F349" i="4" a="1"/>
  <c r="F349" i="4"/>
  <c r="F350" i="4" a="1"/>
  <c r="F350" i="4"/>
  <c r="F351" i="4" a="1"/>
  <c r="F351" i="4"/>
  <c r="F352" i="4" a="1"/>
  <c r="F352" i="4"/>
  <c r="F353" i="4" a="1"/>
  <c r="F353" i="4"/>
  <c r="F354" i="4" a="1"/>
  <c r="F354" i="4"/>
  <c r="F355" i="4" a="1"/>
  <c r="F355" i="4"/>
  <c r="F356" i="4" a="1"/>
  <c r="F356" i="4"/>
  <c r="F357" i="4" a="1"/>
  <c r="F357" i="4"/>
  <c r="F358" i="4" a="1"/>
  <c r="F358" i="4"/>
  <c r="F359" i="4" a="1"/>
  <c r="F359" i="4"/>
  <c r="F360" i="4" a="1"/>
  <c r="F360" i="4"/>
  <c r="F361" i="4" a="1"/>
  <c r="F361" i="4"/>
  <c r="F362" i="4" a="1"/>
  <c r="F362" i="4"/>
  <c r="F363" i="4" a="1"/>
  <c r="F363" i="4"/>
  <c r="F364" i="4" a="1"/>
  <c r="F364" i="4"/>
  <c r="F365" i="4" a="1"/>
  <c r="F365" i="4"/>
  <c r="F366" i="4" a="1"/>
  <c r="F366" i="4"/>
  <c r="F367" i="4" a="1"/>
  <c r="F367" i="4"/>
  <c r="F368" i="4" a="1"/>
  <c r="F368" i="4"/>
  <c r="F369" i="4" a="1"/>
  <c r="F369" i="4"/>
  <c r="F370" i="4" a="1"/>
  <c r="F370" i="4"/>
  <c r="F371" i="4" a="1"/>
  <c r="F371" i="4"/>
  <c r="F372" i="4" a="1"/>
  <c r="F372" i="4"/>
  <c r="F373" i="4" a="1"/>
  <c r="F373" i="4"/>
  <c r="F374" i="4" a="1"/>
  <c r="F374" i="4"/>
  <c r="F375" i="4" a="1"/>
  <c r="F375" i="4"/>
  <c r="F376" i="4" a="1"/>
  <c r="F376" i="4"/>
  <c r="F377" i="4" a="1"/>
  <c r="F377" i="4"/>
  <c r="F378" i="4" a="1"/>
  <c r="F378" i="4"/>
  <c r="F379" i="4" a="1"/>
  <c r="F379" i="4"/>
  <c r="F380" i="4" a="1"/>
  <c r="F380" i="4"/>
  <c r="F381" i="4" a="1"/>
  <c r="F381" i="4"/>
  <c r="F382" i="4" a="1"/>
  <c r="F382" i="4"/>
  <c r="F383" i="4" a="1"/>
  <c r="F383" i="4"/>
  <c r="F384" i="4" a="1"/>
  <c r="F384" i="4"/>
  <c r="F385" i="4" a="1"/>
  <c r="F385" i="4"/>
  <c r="F386" i="4" a="1"/>
  <c r="F386" i="4"/>
  <c r="F387" i="4" a="1"/>
  <c r="F387" i="4"/>
  <c r="F388" i="4" a="1"/>
  <c r="F388" i="4"/>
  <c r="F389" i="4" a="1"/>
  <c r="F389" i="4"/>
  <c r="F390" i="4" a="1"/>
  <c r="F390" i="4"/>
  <c r="F391" i="4" a="1"/>
  <c r="F391" i="4"/>
  <c r="F392" i="4" a="1"/>
  <c r="F392" i="4"/>
  <c r="F393" i="4" a="1"/>
  <c r="F393" i="4"/>
  <c r="F394" i="4" a="1"/>
  <c r="F394" i="4"/>
  <c r="F395" i="4" a="1"/>
  <c r="F395" i="4"/>
  <c r="F396" i="4" a="1"/>
  <c r="F396" i="4"/>
  <c r="F397" i="4" a="1"/>
  <c r="F397" i="4"/>
  <c r="F398" i="4" a="1"/>
  <c r="F398" i="4"/>
  <c r="F399" i="4" a="1"/>
  <c r="F399" i="4"/>
  <c r="F400" i="4" a="1"/>
  <c r="F400" i="4"/>
  <c r="F401" i="4" a="1"/>
  <c r="F401" i="4"/>
  <c r="F402" i="4" a="1"/>
  <c r="F402" i="4"/>
  <c r="F403" i="4" a="1"/>
  <c r="F403" i="4"/>
  <c r="F404" i="4" a="1"/>
  <c r="F404" i="4"/>
  <c r="F405" i="4" a="1"/>
  <c r="F405" i="4"/>
  <c r="F406" i="4" a="1"/>
  <c r="F406" i="4"/>
  <c r="F407" i="4" a="1"/>
  <c r="F407" i="4"/>
  <c r="F408" i="4" a="1"/>
  <c r="F408" i="4"/>
  <c r="F409" i="4" a="1"/>
  <c r="F409" i="4"/>
  <c r="F410" i="4" a="1"/>
  <c r="F410" i="4"/>
  <c r="F411" i="4" a="1"/>
  <c r="F411" i="4"/>
  <c r="F412" i="4" a="1"/>
  <c r="F412" i="4"/>
  <c r="F413" i="4" a="1"/>
  <c r="F413" i="4"/>
  <c r="F414" i="4" a="1"/>
  <c r="F414" i="4"/>
  <c r="F415" i="4" a="1"/>
  <c r="F415" i="4"/>
  <c r="F416" i="4" a="1"/>
  <c r="F416" i="4"/>
  <c r="F417" i="4" a="1"/>
  <c r="F417" i="4"/>
  <c r="F418" i="4" a="1"/>
  <c r="F418" i="4"/>
  <c r="F419" i="4" a="1"/>
  <c r="F419" i="4"/>
  <c r="F420" i="4" a="1"/>
  <c r="F420" i="4"/>
  <c r="F421" i="4" a="1"/>
  <c r="F421" i="4"/>
  <c r="F422" i="4" a="1"/>
  <c r="F422" i="4"/>
  <c r="F423" i="4" a="1"/>
  <c r="F423" i="4"/>
  <c r="F424" i="4" a="1"/>
  <c r="F424" i="4"/>
  <c r="F425" i="4" a="1"/>
  <c r="F425" i="4"/>
  <c r="F426" i="4" a="1"/>
  <c r="F426" i="4"/>
  <c r="F427" i="4" a="1"/>
  <c r="F427" i="4"/>
  <c r="F428" i="4" a="1"/>
  <c r="F428" i="4"/>
  <c r="F429" i="4" a="1"/>
  <c r="F429" i="4"/>
  <c r="F430" i="4" a="1"/>
  <c r="F430" i="4"/>
  <c r="F431" i="4" a="1"/>
  <c r="F431" i="4"/>
  <c r="F432" i="4" a="1"/>
  <c r="F432" i="4"/>
  <c r="F433" i="4" a="1"/>
  <c r="F433" i="4"/>
  <c r="F434" i="4" a="1"/>
  <c r="F434" i="4"/>
  <c r="F435" i="4" a="1"/>
  <c r="F435" i="4"/>
  <c r="F436" i="4" a="1"/>
  <c r="F436" i="4"/>
  <c r="F437" i="4" a="1"/>
  <c r="F437" i="4"/>
  <c r="F438" i="4" a="1"/>
  <c r="F438" i="4"/>
  <c r="F439" i="4" a="1"/>
  <c r="F439" i="4"/>
  <c r="F440" i="4" a="1"/>
  <c r="F440" i="4"/>
  <c r="F441" i="4" a="1"/>
  <c r="F441" i="4"/>
  <c r="F442" i="4" a="1"/>
  <c r="F442" i="4"/>
  <c r="F443" i="4" a="1"/>
  <c r="F443" i="4"/>
  <c r="F444" i="4" a="1"/>
  <c r="F444" i="4"/>
  <c r="F445" i="4" a="1"/>
  <c r="F445" i="4"/>
  <c r="F446" i="4" a="1"/>
  <c r="F446" i="4"/>
  <c r="F447" i="4" a="1"/>
  <c r="F447" i="4"/>
  <c r="F448" i="4" a="1"/>
  <c r="F448" i="4"/>
  <c r="F449" i="4" a="1"/>
  <c r="F449" i="4"/>
  <c r="F450" i="4" a="1"/>
  <c r="F450" i="4"/>
  <c r="F451" i="4" a="1"/>
  <c r="F451" i="4"/>
  <c r="F452" i="4" a="1"/>
  <c r="F452" i="4"/>
  <c r="F453" i="4" a="1"/>
  <c r="F453" i="4"/>
  <c r="F454" i="4" a="1"/>
  <c r="F454" i="4"/>
  <c r="F455" i="4" a="1"/>
  <c r="F455" i="4"/>
  <c r="F456" i="4" a="1"/>
  <c r="F456" i="4"/>
  <c r="F457" i="4" a="1"/>
  <c r="F457" i="4"/>
  <c r="F458" i="4" a="1"/>
  <c r="F458" i="4"/>
  <c r="F459" i="4" a="1"/>
  <c r="F459" i="4"/>
  <c r="F460" i="4" a="1"/>
  <c r="F460" i="4"/>
  <c r="F461" i="4" a="1"/>
  <c r="F461" i="4"/>
  <c r="F462" i="4" a="1"/>
  <c r="F462" i="4"/>
  <c r="F463" i="4" a="1"/>
  <c r="F463" i="4"/>
  <c r="F464" i="4" a="1"/>
  <c r="F464" i="4"/>
  <c r="F465" i="4" a="1"/>
  <c r="F465" i="4"/>
  <c r="F466" i="4" a="1"/>
  <c r="F466" i="4"/>
  <c r="F467" i="4" a="1"/>
  <c r="F467" i="4"/>
  <c r="F468" i="4" a="1"/>
  <c r="F468" i="4"/>
  <c r="F469" i="4" a="1"/>
  <c r="F469" i="4"/>
  <c r="F470" i="4" a="1"/>
  <c r="F470" i="4"/>
  <c r="F471" i="4" a="1"/>
  <c r="F471" i="4"/>
  <c r="F472" i="4" a="1"/>
  <c r="F472" i="4"/>
  <c r="F473" i="4" a="1"/>
  <c r="F473" i="4"/>
  <c r="F474" i="4" a="1"/>
  <c r="F474" i="4"/>
  <c r="F475" i="4" a="1"/>
  <c r="F475" i="4"/>
  <c r="F476" i="4" a="1"/>
  <c r="F476" i="4"/>
  <c r="F477" i="4" a="1"/>
  <c r="F477" i="4"/>
  <c r="F478" i="4" a="1"/>
  <c r="F478" i="4"/>
  <c r="F479" i="4" a="1"/>
  <c r="F479" i="4"/>
  <c r="F480" i="4" a="1"/>
  <c r="F480" i="4"/>
  <c r="F481" i="4" a="1"/>
  <c r="F481" i="4"/>
  <c r="F482" i="4" a="1"/>
  <c r="F482" i="4"/>
  <c r="F483" i="4" a="1"/>
  <c r="F483" i="4"/>
  <c r="F484" i="4" a="1"/>
  <c r="F484" i="4"/>
  <c r="F485" i="4" a="1"/>
  <c r="F485" i="4"/>
  <c r="F486" i="4" a="1"/>
  <c r="F486" i="4"/>
  <c r="F487" i="4" a="1"/>
  <c r="F487" i="4"/>
  <c r="F488" i="4" a="1"/>
  <c r="F488" i="4"/>
  <c r="F489" i="4" a="1"/>
  <c r="F489" i="4"/>
  <c r="F490" i="4" a="1"/>
  <c r="F490" i="4"/>
  <c r="F491" i="4" a="1"/>
  <c r="F491" i="4"/>
  <c r="F492" i="4" a="1"/>
  <c r="F492" i="4"/>
  <c r="F493" i="4" a="1"/>
  <c r="F493" i="4"/>
  <c r="F494" i="4" a="1"/>
  <c r="F494" i="4"/>
  <c r="F495" i="4" a="1"/>
  <c r="F495" i="4"/>
  <c r="F496" i="4" a="1"/>
  <c r="F496" i="4"/>
  <c r="F497" i="4" a="1"/>
  <c r="F497" i="4"/>
  <c r="F498" i="4" a="1"/>
  <c r="F498" i="4"/>
  <c r="F499" i="4" a="1"/>
  <c r="F499" i="4"/>
  <c r="F500" i="4" a="1"/>
  <c r="F500" i="4"/>
  <c r="F501" i="4" a="1"/>
  <c r="F501" i="4"/>
  <c r="F502" i="4" a="1"/>
  <c r="F502" i="4"/>
  <c r="F503" i="4" a="1"/>
  <c r="F503" i="4"/>
  <c r="F504" i="4" a="1"/>
  <c r="F504" i="4"/>
  <c r="F505" i="4" a="1"/>
  <c r="F505" i="4"/>
  <c r="F506" i="4" a="1"/>
  <c r="F506" i="4"/>
  <c r="F507" i="4" a="1"/>
  <c r="F507" i="4"/>
  <c r="F508" i="4" a="1"/>
  <c r="F508" i="4"/>
  <c r="F509" i="4" a="1"/>
  <c r="F509" i="4"/>
  <c r="F510" i="4" a="1"/>
  <c r="F510" i="4"/>
  <c r="F511" i="4" a="1"/>
  <c r="F511" i="4"/>
  <c r="F512" i="4" a="1"/>
  <c r="F512" i="4"/>
  <c r="F513" i="4" a="1"/>
  <c r="F513" i="4"/>
  <c r="F514" i="4" a="1"/>
  <c r="F514" i="4"/>
  <c r="F515" i="4" a="1"/>
  <c r="F515" i="4"/>
  <c r="F516" i="4" a="1"/>
  <c r="F516" i="4"/>
  <c r="F517" i="4" a="1"/>
  <c r="F517" i="4"/>
  <c r="F518" i="4" a="1"/>
  <c r="F518" i="4"/>
  <c r="F519" i="4" a="1"/>
  <c r="F519" i="4"/>
  <c r="F520" i="4" a="1"/>
  <c r="F520" i="4"/>
  <c r="F521" i="4" a="1"/>
  <c r="F521" i="4"/>
  <c r="F522" i="4" a="1"/>
  <c r="F522" i="4"/>
  <c r="F523" i="4" a="1"/>
  <c r="F523" i="4"/>
  <c r="F524" i="4" a="1"/>
  <c r="F524" i="4"/>
  <c r="F525" i="4" a="1"/>
  <c r="F525" i="4"/>
  <c r="F526" i="4" a="1"/>
  <c r="F526" i="4"/>
  <c r="F527" i="4" a="1"/>
  <c r="F527" i="4"/>
  <c r="F528" i="4" a="1"/>
  <c r="F528" i="4"/>
  <c r="F529" i="4" a="1"/>
  <c r="F529" i="4"/>
  <c r="F530" i="4" a="1"/>
  <c r="F530" i="4"/>
  <c r="F531" i="4" a="1"/>
  <c r="F531" i="4"/>
  <c r="F532" i="4" a="1"/>
  <c r="F532" i="4"/>
  <c r="F533" i="4" a="1"/>
  <c r="F533" i="4"/>
  <c r="F534" i="4" a="1"/>
  <c r="F534" i="4"/>
  <c r="F535" i="4" a="1"/>
  <c r="F535" i="4"/>
  <c r="F536" i="4" a="1"/>
  <c r="F536" i="4"/>
  <c r="F537" i="4" a="1"/>
  <c r="F537" i="4"/>
  <c r="F538" i="4" a="1"/>
  <c r="F538" i="4"/>
  <c r="F539" i="4" a="1"/>
  <c r="F539" i="4"/>
  <c r="F540" i="4" a="1"/>
  <c r="F540" i="4"/>
  <c r="F541" i="4" a="1"/>
  <c r="F541" i="4"/>
  <c r="F542" i="4" a="1"/>
  <c r="F542" i="4"/>
  <c r="F543" i="4" a="1"/>
  <c r="F543" i="4"/>
  <c r="F544" i="4" a="1"/>
  <c r="F544" i="4"/>
  <c r="F545" i="4" a="1"/>
  <c r="F545" i="4"/>
  <c r="F546" i="4" a="1"/>
  <c r="F546" i="4"/>
  <c r="F547" i="4" a="1"/>
  <c r="F547" i="4"/>
  <c r="F548" i="4" a="1"/>
  <c r="F548" i="4"/>
  <c r="F549" i="4" a="1"/>
  <c r="F549" i="4"/>
  <c r="F550" i="4" a="1"/>
  <c r="F550" i="4"/>
  <c r="F551" i="4" a="1"/>
  <c r="F551" i="4"/>
  <c r="F552" i="4" a="1"/>
  <c r="F552" i="4"/>
  <c r="F553" i="4" a="1"/>
  <c r="F553" i="4"/>
  <c r="F554" i="4" a="1"/>
  <c r="F554" i="4"/>
  <c r="F555" i="4" a="1"/>
  <c r="F555" i="4"/>
  <c r="F556" i="4" a="1"/>
  <c r="F556" i="4"/>
  <c r="F557" i="4" a="1"/>
  <c r="F557" i="4"/>
  <c r="F558" i="4" a="1"/>
  <c r="F558" i="4"/>
  <c r="F559" i="4" a="1"/>
  <c r="F559" i="4"/>
  <c r="F560" i="4" a="1"/>
  <c r="F560" i="4"/>
  <c r="F561" i="4" a="1"/>
  <c r="F561" i="4"/>
  <c r="F562" i="4" a="1"/>
  <c r="F562" i="4"/>
  <c r="F563" i="4" a="1"/>
  <c r="F563" i="4"/>
  <c r="F564" i="4" a="1"/>
  <c r="F564" i="4"/>
  <c r="F565" i="4" a="1"/>
  <c r="F565" i="4"/>
  <c r="F566" i="4" a="1"/>
  <c r="F566" i="4"/>
  <c r="F567" i="4" a="1"/>
  <c r="F567" i="4"/>
  <c r="F568" i="4" a="1"/>
  <c r="F568" i="4"/>
  <c r="F569" i="4" a="1"/>
  <c r="F569" i="4"/>
  <c r="F570" i="4" a="1"/>
  <c r="F570" i="4"/>
  <c r="F571" i="4" a="1"/>
  <c r="F571" i="4"/>
  <c r="F572" i="4" a="1"/>
  <c r="F572" i="4"/>
  <c r="F573" i="4" a="1"/>
  <c r="F573" i="4"/>
  <c r="F574" i="4" a="1"/>
  <c r="F574" i="4"/>
  <c r="F575" i="4" a="1"/>
  <c r="F575" i="4"/>
  <c r="F576" i="4" a="1"/>
  <c r="F576" i="4"/>
  <c r="F577" i="4" a="1"/>
  <c r="F577" i="4"/>
  <c r="F578" i="4" a="1"/>
  <c r="F578" i="4"/>
  <c r="F579" i="4" a="1"/>
  <c r="F579" i="4"/>
  <c r="F580" i="4" a="1"/>
  <c r="F580" i="4"/>
  <c r="F581" i="4" a="1"/>
  <c r="F581" i="4"/>
  <c r="F582" i="4" a="1"/>
  <c r="F582" i="4"/>
  <c r="F583" i="4" a="1"/>
  <c r="F583" i="4"/>
  <c r="F584" i="4" a="1"/>
  <c r="F584" i="4"/>
  <c r="F585" i="4" a="1"/>
  <c r="F585" i="4"/>
  <c r="F586" i="4" a="1"/>
  <c r="F586" i="4"/>
  <c r="F587" i="4" a="1"/>
  <c r="F587" i="4"/>
  <c r="F588" i="4" a="1"/>
  <c r="F588" i="4"/>
  <c r="F589" i="4" a="1"/>
  <c r="F589" i="4"/>
  <c r="F590" i="4" a="1"/>
  <c r="F590" i="4"/>
  <c r="F591" i="4" a="1"/>
  <c r="F591" i="4"/>
  <c r="F592" i="4" a="1"/>
  <c r="F592" i="4"/>
  <c r="F593" i="4" a="1"/>
  <c r="F593" i="4"/>
  <c r="F594" i="4" a="1"/>
  <c r="F594" i="4"/>
  <c r="F595" i="4" a="1"/>
  <c r="F595" i="4"/>
  <c r="F596" i="4" a="1"/>
  <c r="F596" i="4"/>
  <c r="F597" i="4" a="1"/>
  <c r="F597" i="4"/>
  <c r="F598" i="4" a="1"/>
  <c r="F598" i="4"/>
  <c r="F599" i="4" a="1"/>
  <c r="F599" i="4"/>
  <c r="F600" i="4" a="1"/>
  <c r="F600" i="4"/>
  <c r="F601" i="4" a="1"/>
  <c r="F601" i="4"/>
  <c r="F602" i="4" a="1"/>
  <c r="F602" i="4"/>
  <c r="F603" i="4" a="1"/>
  <c r="F603" i="4"/>
  <c r="F604" i="4" a="1"/>
  <c r="F604" i="4"/>
  <c r="F605" i="4" a="1"/>
  <c r="F605" i="4"/>
  <c r="F606" i="4" a="1"/>
  <c r="F606" i="4"/>
  <c r="F607" i="4" a="1"/>
  <c r="F607" i="4"/>
  <c r="F608" i="4" a="1"/>
  <c r="F608" i="4"/>
  <c r="F609" i="4" a="1"/>
  <c r="F609" i="4"/>
  <c r="F610" i="4" a="1"/>
  <c r="F610" i="4"/>
  <c r="F611" i="4" a="1"/>
  <c r="F611" i="4"/>
  <c r="F612" i="4" a="1"/>
  <c r="F612" i="4"/>
  <c r="F613" i="4" a="1"/>
  <c r="F613" i="4"/>
  <c r="F614" i="4" a="1"/>
  <c r="F614" i="4"/>
  <c r="F615" i="4" a="1"/>
  <c r="F615" i="4"/>
  <c r="F616" i="4" a="1"/>
  <c r="F616" i="4"/>
  <c r="F617" i="4" a="1"/>
  <c r="F617" i="4"/>
  <c r="F618" i="4" a="1"/>
  <c r="F618" i="4"/>
  <c r="F619" i="4" a="1"/>
  <c r="F619" i="4"/>
  <c r="F620" i="4" a="1"/>
  <c r="F620" i="4"/>
  <c r="F621" i="4" a="1"/>
  <c r="F621" i="4"/>
  <c r="F622" i="4" a="1"/>
  <c r="F622" i="4"/>
  <c r="F623" i="4" a="1"/>
  <c r="F623" i="4"/>
  <c r="F624" i="4" a="1"/>
  <c r="F624" i="4"/>
  <c r="F625" i="4" a="1"/>
  <c r="F625" i="4"/>
  <c r="F626" i="4" a="1"/>
  <c r="F626" i="4"/>
  <c r="F627" i="4" a="1"/>
  <c r="F627" i="4"/>
  <c r="F628" i="4" a="1"/>
  <c r="F628" i="4"/>
  <c r="F629" i="4" a="1"/>
  <c r="F629" i="4"/>
  <c r="F630" i="4" a="1"/>
  <c r="F630" i="4"/>
  <c r="F631" i="4" a="1"/>
  <c r="F631" i="4"/>
  <c r="F632" i="4" a="1"/>
  <c r="F632" i="4"/>
  <c r="F633" i="4" a="1"/>
  <c r="F633" i="4"/>
  <c r="F634" i="4" a="1"/>
  <c r="F634" i="4"/>
  <c r="F635" i="4" a="1"/>
  <c r="F635" i="4"/>
  <c r="F636" i="4" a="1"/>
  <c r="F636" i="4"/>
  <c r="F637" i="4" a="1"/>
  <c r="F637" i="4"/>
  <c r="F638" i="4" a="1"/>
  <c r="F638" i="4"/>
  <c r="F639" i="4" a="1"/>
  <c r="F639" i="4"/>
  <c r="F640" i="4" a="1"/>
  <c r="F640" i="4"/>
  <c r="F641" i="4" a="1"/>
  <c r="F641" i="4"/>
  <c r="F642" i="4" a="1"/>
  <c r="F642" i="4"/>
  <c r="F643" i="4" a="1"/>
  <c r="F643" i="4"/>
  <c r="F644" i="4" a="1"/>
  <c r="F644" i="4"/>
  <c r="F645" i="4" a="1"/>
  <c r="F645" i="4"/>
  <c r="F646" i="4" a="1"/>
  <c r="F646" i="4"/>
  <c r="F647" i="4" a="1"/>
  <c r="F647" i="4"/>
  <c r="F648" i="4" a="1"/>
  <c r="F648" i="4"/>
  <c r="F649" i="4" a="1"/>
  <c r="F649" i="4"/>
  <c r="F650" i="4" a="1"/>
  <c r="F650" i="4"/>
  <c r="F651" i="4" a="1"/>
  <c r="F651" i="4"/>
  <c r="F652" i="4" a="1"/>
  <c r="F652" i="4"/>
  <c r="F653" i="4" a="1"/>
  <c r="F653" i="4"/>
  <c r="F654" i="4" a="1"/>
  <c r="F654" i="4"/>
  <c r="F655" i="4" a="1"/>
  <c r="F655" i="4"/>
  <c r="F656" i="4" a="1"/>
  <c r="F656" i="4"/>
  <c r="F657" i="4" a="1"/>
  <c r="F657" i="4"/>
  <c r="F658" i="4" a="1"/>
  <c r="F658" i="4"/>
  <c r="F659" i="4" a="1"/>
  <c r="F659" i="4"/>
  <c r="F660" i="4" a="1"/>
  <c r="F660" i="4"/>
  <c r="F661" i="4" a="1"/>
  <c r="F661" i="4"/>
  <c r="F662" i="4" a="1"/>
  <c r="F662" i="4"/>
  <c r="F663" i="4" a="1"/>
  <c r="F663" i="4"/>
  <c r="F664" i="4" a="1"/>
  <c r="F664" i="4"/>
  <c r="F665" i="4" a="1"/>
  <c r="F665" i="4"/>
  <c r="F666" i="4" a="1"/>
  <c r="F666" i="4"/>
  <c r="F667" i="4" a="1"/>
  <c r="F667" i="4"/>
  <c r="F668" i="4" a="1"/>
  <c r="F668" i="4"/>
  <c r="F669" i="4" a="1"/>
  <c r="F669" i="4"/>
  <c r="F670" i="4" a="1"/>
  <c r="F670" i="4"/>
  <c r="F671" i="4" a="1"/>
  <c r="F671" i="4"/>
  <c r="F672" i="4" a="1"/>
  <c r="F672" i="4"/>
  <c r="F673" i="4" a="1"/>
  <c r="F673" i="4"/>
  <c r="F674" i="4" a="1"/>
  <c r="F674" i="4"/>
  <c r="F675" i="4" a="1"/>
  <c r="F675" i="4"/>
  <c r="F676" i="4" a="1"/>
  <c r="F676" i="4"/>
  <c r="F677" i="4" a="1"/>
  <c r="F677" i="4"/>
  <c r="F678" i="4" a="1"/>
  <c r="F678" i="4"/>
  <c r="F679" i="4" a="1"/>
  <c r="F679" i="4"/>
  <c r="F680" i="4" a="1"/>
  <c r="F680" i="4"/>
  <c r="F681" i="4" a="1"/>
  <c r="F681" i="4"/>
  <c r="F682" i="4" a="1"/>
  <c r="F682" i="4"/>
  <c r="F683" i="4" a="1"/>
  <c r="F683" i="4"/>
  <c r="F684" i="4" a="1"/>
  <c r="F684" i="4"/>
  <c r="F685" i="4" a="1"/>
  <c r="F685" i="4"/>
  <c r="F686" i="4" a="1"/>
  <c r="F686" i="4"/>
  <c r="F687" i="4" a="1"/>
  <c r="F687" i="4"/>
  <c r="F688" i="4" a="1"/>
  <c r="F688" i="4"/>
  <c r="F689" i="4" a="1"/>
  <c r="F689" i="4"/>
  <c r="F690" i="4" a="1"/>
  <c r="F690" i="4"/>
  <c r="F691" i="4" a="1"/>
  <c r="F691" i="4"/>
  <c r="F692" i="4" a="1"/>
  <c r="F692" i="4"/>
  <c r="F693" i="4" a="1"/>
  <c r="F693" i="4"/>
  <c r="F694" i="4" a="1"/>
  <c r="F694" i="4"/>
  <c r="F695" i="4" a="1"/>
  <c r="F695" i="4"/>
  <c r="F696" i="4" a="1"/>
  <c r="F696" i="4"/>
  <c r="F697" i="4" a="1"/>
  <c r="F697" i="4"/>
  <c r="F698" i="4" a="1"/>
  <c r="F698" i="4"/>
  <c r="F699" i="4" a="1"/>
  <c r="F699" i="4"/>
  <c r="F700" i="4" a="1"/>
  <c r="F700" i="4"/>
  <c r="F701" i="4" a="1"/>
  <c r="F701" i="4"/>
  <c r="F702" i="4" a="1"/>
  <c r="F702" i="4"/>
  <c r="F703" i="4" a="1"/>
  <c r="F703" i="4"/>
  <c r="F704" i="4" a="1"/>
  <c r="F704" i="4"/>
  <c r="F705" i="4" a="1"/>
  <c r="F705" i="4"/>
  <c r="F706" i="4" a="1"/>
  <c r="F706" i="4"/>
  <c r="F707" i="4" a="1"/>
  <c r="F707" i="4"/>
  <c r="F708" i="4" a="1"/>
  <c r="F708" i="4"/>
  <c r="F709" i="4" a="1"/>
  <c r="F709" i="4"/>
  <c r="F710" i="4" a="1"/>
  <c r="F710" i="4"/>
  <c r="F711" i="4" a="1"/>
  <c r="F711" i="4"/>
  <c r="F712" i="4" a="1"/>
  <c r="F712" i="4"/>
  <c r="F713" i="4" a="1"/>
  <c r="F713" i="4"/>
  <c r="F714" i="4" a="1"/>
  <c r="F714" i="4"/>
  <c r="F715" i="4" a="1"/>
  <c r="F715" i="4"/>
  <c r="F716" i="4" a="1"/>
  <c r="F716" i="4"/>
  <c r="F717" i="4" a="1"/>
  <c r="F717" i="4"/>
  <c r="F718" i="4" a="1"/>
  <c r="F718" i="4"/>
  <c r="F719" i="4" a="1"/>
  <c r="F719" i="4"/>
  <c r="F720" i="4" a="1"/>
  <c r="F720" i="4"/>
  <c r="F721" i="4" a="1"/>
  <c r="F721" i="4"/>
  <c r="F722" i="4" a="1"/>
  <c r="F722" i="4"/>
  <c r="F723" i="4" a="1"/>
  <c r="F723" i="4"/>
  <c r="F724" i="4" a="1"/>
  <c r="F724" i="4"/>
  <c r="F725" i="4" a="1"/>
  <c r="F725" i="4"/>
  <c r="F726" i="4" a="1"/>
  <c r="F726" i="4"/>
  <c r="F727" i="4" a="1"/>
  <c r="F727" i="4"/>
  <c r="F728" i="4" a="1"/>
  <c r="F728" i="4"/>
  <c r="F729" i="4" a="1"/>
  <c r="F729" i="4"/>
  <c r="F730" i="4" a="1"/>
  <c r="F730" i="4"/>
  <c r="F731" i="4" a="1"/>
  <c r="F731" i="4"/>
  <c r="F732" i="4" a="1"/>
  <c r="F732" i="4"/>
  <c r="F733" i="4" a="1"/>
  <c r="F733" i="4"/>
  <c r="F734" i="4" a="1"/>
  <c r="F734" i="4"/>
  <c r="F735" i="4" a="1"/>
  <c r="F735" i="4"/>
  <c r="F736" i="4" a="1"/>
  <c r="F736" i="4"/>
  <c r="F737" i="4" a="1"/>
  <c r="F737" i="4"/>
  <c r="F738" i="4" a="1"/>
  <c r="F738" i="4"/>
  <c r="F739" i="4" a="1"/>
  <c r="F739" i="4"/>
  <c r="F740" i="4" a="1"/>
  <c r="F740" i="4"/>
  <c r="F741" i="4" a="1"/>
  <c r="F741" i="4"/>
  <c r="F742" i="4" a="1"/>
  <c r="F742" i="4"/>
  <c r="F743" i="4" a="1"/>
  <c r="F743" i="4"/>
  <c r="F744" i="4" a="1"/>
  <c r="F744" i="4"/>
  <c r="F745" i="4" a="1"/>
  <c r="F745" i="4"/>
  <c r="F746" i="4" a="1"/>
  <c r="F746" i="4"/>
  <c r="F747" i="4" a="1"/>
  <c r="F747" i="4"/>
  <c r="F748" i="4" a="1"/>
  <c r="F748" i="4"/>
  <c r="F749" i="4" a="1"/>
  <c r="F749" i="4"/>
  <c r="F750" i="4" a="1"/>
  <c r="F750" i="4"/>
  <c r="F751" i="4" a="1"/>
  <c r="F751" i="4"/>
  <c r="F752" i="4" a="1"/>
  <c r="F752" i="4"/>
  <c r="F753" i="4" a="1"/>
  <c r="F753" i="4"/>
  <c r="F754" i="4" a="1"/>
  <c r="F754" i="4"/>
  <c r="F755" i="4" a="1"/>
  <c r="F755" i="4"/>
  <c r="F756" i="4" a="1"/>
  <c r="F756" i="4"/>
  <c r="F757" i="4" a="1"/>
  <c r="F757" i="4"/>
  <c r="F758" i="4" a="1"/>
  <c r="F758" i="4"/>
  <c r="F759" i="4" a="1"/>
  <c r="F759" i="4"/>
  <c r="F760" i="4" a="1"/>
  <c r="F760" i="4"/>
  <c r="F761" i="4" a="1"/>
  <c r="F761" i="4"/>
  <c r="F762" i="4" a="1"/>
  <c r="F762" i="4"/>
  <c r="F763" i="4" a="1"/>
  <c r="F763" i="4"/>
  <c r="F764" i="4" a="1"/>
  <c r="F764" i="4"/>
  <c r="F765" i="4" a="1"/>
  <c r="F765" i="4"/>
  <c r="F766" i="4" a="1"/>
  <c r="F766" i="4"/>
  <c r="F767" i="4" a="1"/>
  <c r="F767" i="4"/>
  <c r="F768" i="4" a="1"/>
  <c r="F768" i="4"/>
  <c r="F769" i="4" a="1"/>
  <c r="F769" i="4"/>
  <c r="F770" i="4" a="1"/>
  <c r="F770" i="4"/>
  <c r="F771" i="4" a="1"/>
  <c r="F771" i="4"/>
  <c r="F772" i="4" a="1"/>
  <c r="F772" i="4"/>
  <c r="F773" i="4" a="1"/>
  <c r="F773" i="4"/>
  <c r="F774" i="4" a="1"/>
  <c r="F774" i="4"/>
  <c r="F775" i="4" a="1"/>
  <c r="F775" i="4"/>
  <c r="F776" i="4" a="1"/>
  <c r="F776" i="4"/>
  <c r="F777" i="4" a="1"/>
  <c r="F777" i="4"/>
  <c r="F778" i="4" a="1"/>
  <c r="F778" i="4"/>
  <c r="F779" i="4" a="1"/>
  <c r="F779" i="4"/>
  <c r="F780" i="4" a="1"/>
  <c r="F780" i="4"/>
  <c r="F781" i="4" a="1"/>
  <c r="F781" i="4"/>
  <c r="F782" i="4" a="1"/>
  <c r="F782" i="4"/>
  <c r="F783" i="4" a="1"/>
  <c r="F783" i="4"/>
  <c r="F784" i="4" a="1"/>
  <c r="F784" i="4"/>
  <c r="F785" i="4" a="1"/>
  <c r="F785" i="4"/>
  <c r="F786" i="4" a="1"/>
  <c r="F786" i="4"/>
  <c r="F787" i="4" a="1"/>
  <c r="F787" i="4"/>
  <c r="F788" i="4" a="1"/>
  <c r="F788" i="4"/>
  <c r="F789" i="4" a="1"/>
  <c r="F789" i="4"/>
  <c r="F790" i="4" a="1"/>
  <c r="F790" i="4"/>
  <c r="F791" i="4" a="1"/>
  <c r="F791" i="4"/>
  <c r="F792" i="4" a="1"/>
  <c r="F792" i="4"/>
  <c r="F793" i="4" a="1"/>
  <c r="F793" i="4"/>
  <c r="F794" i="4" a="1"/>
  <c r="F794" i="4"/>
  <c r="F795" i="4" a="1"/>
  <c r="F795" i="4"/>
  <c r="F796" i="4" a="1"/>
  <c r="F796" i="4"/>
  <c r="F797" i="4" a="1"/>
  <c r="F797" i="4"/>
  <c r="F798" i="4" a="1"/>
  <c r="F798" i="4"/>
  <c r="F799" i="4" a="1"/>
  <c r="F799" i="4"/>
  <c r="F800" i="4" a="1"/>
  <c r="F800" i="4"/>
  <c r="F801" i="4" a="1"/>
  <c r="F801" i="4"/>
  <c r="F802" i="4" a="1"/>
  <c r="F802" i="4"/>
  <c r="F803" i="4" a="1"/>
  <c r="F803" i="4"/>
  <c r="F804" i="4" a="1"/>
  <c r="F804" i="4"/>
  <c r="F805" i="4" a="1"/>
  <c r="F805" i="4"/>
  <c r="F806" i="4" a="1"/>
  <c r="F806" i="4"/>
  <c r="F807" i="4" a="1"/>
  <c r="F807" i="4"/>
  <c r="F808" i="4" a="1"/>
  <c r="F808" i="4"/>
  <c r="F809" i="4" a="1"/>
  <c r="F809" i="4"/>
  <c r="F810" i="4" a="1"/>
  <c r="F810" i="4"/>
  <c r="F811" i="4" a="1"/>
  <c r="F811" i="4"/>
  <c r="F812" i="4" a="1"/>
  <c r="F812" i="4"/>
  <c r="F813" i="4" a="1"/>
  <c r="F813" i="4"/>
  <c r="F814" i="4" a="1"/>
  <c r="F814" i="4"/>
  <c r="F815" i="4" a="1"/>
  <c r="F815" i="4"/>
  <c r="F816" i="4" a="1"/>
  <c r="F816" i="4"/>
  <c r="F817" i="4" a="1"/>
  <c r="F817" i="4"/>
  <c r="F818" i="4" a="1"/>
  <c r="F818" i="4"/>
  <c r="F819" i="4" a="1"/>
  <c r="F819" i="4"/>
  <c r="F820" i="4" a="1"/>
  <c r="F820" i="4"/>
  <c r="F821" i="4" a="1"/>
  <c r="F821" i="4"/>
  <c r="F822" i="4" a="1"/>
  <c r="F822" i="4"/>
  <c r="F823" i="4" a="1"/>
  <c r="F823" i="4"/>
  <c r="F824" i="4" a="1"/>
  <c r="F824" i="4"/>
  <c r="F825" i="4" a="1"/>
  <c r="F825" i="4"/>
  <c r="F826" i="4" a="1"/>
  <c r="F826" i="4"/>
  <c r="F827" i="4" a="1"/>
  <c r="F827" i="4"/>
  <c r="F828" i="4" a="1"/>
  <c r="F828" i="4"/>
  <c r="F829" i="4" a="1"/>
  <c r="F829" i="4"/>
  <c r="F830" i="4" a="1"/>
  <c r="F830" i="4"/>
  <c r="F831" i="4" a="1"/>
  <c r="F831" i="4"/>
  <c r="F832" i="4" a="1"/>
  <c r="F832" i="4"/>
  <c r="F833" i="4" a="1"/>
  <c r="F833" i="4"/>
  <c r="F834" i="4" a="1"/>
  <c r="F834" i="4"/>
  <c r="F835" i="4" a="1"/>
  <c r="F835" i="4"/>
  <c r="F836" i="4" a="1"/>
  <c r="F836" i="4"/>
  <c r="F837" i="4" a="1"/>
  <c r="F837" i="4"/>
  <c r="F838" i="4" a="1"/>
  <c r="F838" i="4"/>
  <c r="F839" i="4" a="1"/>
  <c r="F839" i="4"/>
  <c r="F840" i="4" a="1"/>
  <c r="F840" i="4"/>
  <c r="F841" i="4" a="1"/>
  <c r="F841" i="4"/>
  <c r="F842" i="4" a="1"/>
  <c r="F842" i="4"/>
  <c r="F843" i="4" a="1"/>
  <c r="F843" i="4"/>
  <c r="F844" i="4" a="1"/>
  <c r="F844" i="4"/>
  <c r="F845" i="4" a="1"/>
  <c r="F845" i="4"/>
  <c r="F846" i="4" a="1"/>
  <c r="F846" i="4"/>
  <c r="F847" i="4" a="1"/>
  <c r="F847" i="4"/>
  <c r="F848" i="4" a="1"/>
  <c r="F848" i="4"/>
  <c r="F849" i="4" a="1"/>
  <c r="F849" i="4"/>
  <c r="F850" i="4" a="1"/>
  <c r="F850" i="4"/>
  <c r="F851" i="4" a="1"/>
  <c r="F851" i="4"/>
  <c r="F852" i="4" a="1"/>
  <c r="F852" i="4"/>
  <c r="F853" i="4" a="1"/>
  <c r="F853" i="4"/>
  <c r="F854" i="4" a="1"/>
  <c r="F854" i="4"/>
  <c r="F855" i="4" a="1"/>
  <c r="F855" i="4"/>
  <c r="F856" i="4" a="1"/>
  <c r="F856" i="4"/>
  <c r="F857" i="4" a="1"/>
  <c r="F857" i="4"/>
  <c r="F858" i="4" a="1"/>
  <c r="F858" i="4"/>
  <c r="F859" i="4" a="1"/>
  <c r="F859" i="4"/>
  <c r="F860" i="4" a="1"/>
  <c r="F860" i="4"/>
  <c r="F861" i="4" a="1"/>
  <c r="F861" i="4"/>
  <c r="F862" i="4" a="1"/>
  <c r="F862" i="4"/>
  <c r="F863" i="4" a="1"/>
  <c r="F863" i="4"/>
  <c r="F864" i="4" a="1"/>
  <c r="F864" i="4"/>
  <c r="F865" i="4" a="1"/>
  <c r="F865" i="4"/>
  <c r="F866" i="4" a="1"/>
  <c r="F866" i="4"/>
  <c r="F867" i="4" a="1"/>
  <c r="F867" i="4"/>
  <c r="F868" i="4" a="1"/>
  <c r="F868" i="4"/>
  <c r="F869" i="4" a="1"/>
  <c r="F869" i="4"/>
  <c r="F870" i="4" a="1"/>
  <c r="F870" i="4"/>
  <c r="F871" i="4" a="1"/>
  <c r="F871" i="4"/>
  <c r="F872" i="4" a="1"/>
  <c r="F872" i="4"/>
  <c r="F873" i="4" a="1"/>
  <c r="F873" i="4"/>
  <c r="F874" i="4" a="1"/>
  <c r="F874" i="4"/>
  <c r="F875" i="4" a="1"/>
  <c r="F875" i="4"/>
  <c r="F876" i="4" a="1"/>
  <c r="F876" i="4"/>
  <c r="F877" i="4" a="1"/>
  <c r="F877" i="4"/>
  <c r="F878" i="4" a="1"/>
  <c r="F878" i="4"/>
  <c r="F879" i="4" a="1"/>
  <c r="F879" i="4"/>
  <c r="F880" i="4" a="1"/>
  <c r="F880" i="4"/>
  <c r="F881" i="4" a="1"/>
  <c r="F881" i="4"/>
  <c r="F882" i="4" a="1"/>
  <c r="F882" i="4"/>
  <c r="F883" i="4" a="1"/>
  <c r="F883" i="4"/>
  <c r="F884" i="4" a="1"/>
  <c r="F884" i="4"/>
  <c r="F885" i="4" a="1"/>
  <c r="F885" i="4"/>
  <c r="F886" i="4" a="1"/>
  <c r="F886" i="4"/>
  <c r="F887" i="4" a="1"/>
  <c r="F887" i="4"/>
  <c r="F888" i="4" a="1"/>
  <c r="F888" i="4"/>
  <c r="F889" i="4" a="1"/>
  <c r="F889" i="4"/>
  <c r="F890" i="4" a="1"/>
  <c r="F890" i="4"/>
  <c r="F891" i="4" a="1"/>
  <c r="F891" i="4"/>
  <c r="F892" i="4" a="1"/>
  <c r="F892" i="4"/>
  <c r="F893" i="4" a="1"/>
  <c r="F893" i="4"/>
  <c r="F894" i="4" a="1"/>
  <c r="F894" i="4"/>
  <c r="F895" i="4" a="1"/>
  <c r="F895" i="4"/>
  <c r="F896" i="4" a="1"/>
  <c r="F896" i="4"/>
  <c r="F897" i="4" a="1"/>
  <c r="F897" i="4"/>
  <c r="F898" i="4" a="1"/>
  <c r="F898" i="4"/>
  <c r="F899" i="4" a="1"/>
  <c r="F899" i="4"/>
  <c r="F900" i="4" a="1"/>
  <c r="F900" i="4"/>
  <c r="F901" i="4" a="1"/>
  <c r="F901" i="4"/>
  <c r="F902" i="4" a="1"/>
  <c r="F902" i="4"/>
  <c r="F903" i="4" a="1"/>
  <c r="F903" i="4"/>
  <c r="F904" i="4" a="1"/>
  <c r="F904" i="4"/>
  <c r="F905" i="4" a="1"/>
  <c r="F905" i="4"/>
  <c r="F906" i="4" a="1"/>
  <c r="F906" i="4"/>
  <c r="F907" i="4" a="1"/>
  <c r="F907" i="4"/>
  <c r="F908" i="4" a="1"/>
  <c r="F908" i="4"/>
  <c r="F909" i="4" a="1"/>
  <c r="F909" i="4"/>
  <c r="F910" i="4" a="1"/>
  <c r="F910" i="4"/>
  <c r="F911" i="4" a="1"/>
  <c r="F911" i="4"/>
  <c r="F912" i="4" a="1"/>
  <c r="F912" i="4"/>
  <c r="F913" i="4" a="1"/>
  <c r="F913" i="4"/>
  <c r="F914" i="4" a="1"/>
  <c r="F914" i="4"/>
  <c r="F915" i="4" a="1"/>
  <c r="F915" i="4"/>
  <c r="F916" i="4" a="1"/>
  <c r="F916" i="4"/>
  <c r="F917" i="4" a="1"/>
  <c r="F917" i="4"/>
  <c r="F918" i="4" a="1"/>
  <c r="F918" i="4"/>
  <c r="F919" i="4" a="1"/>
  <c r="F919" i="4"/>
  <c r="F920" i="4" a="1"/>
  <c r="F920" i="4"/>
  <c r="F921" i="4" a="1"/>
  <c r="F921" i="4"/>
  <c r="F922" i="4" a="1"/>
  <c r="F922" i="4"/>
  <c r="F923" i="4" a="1"/>
  <c r="F923" i="4"/>
  <c r="F924" i="4" a="1"/>
  <c r="F924" i="4"/>
  <c r="F925" i="4" a="1"/>
  <c r="F925" i="4"/>
  <c r="F926" i="4" a="1"/>
  <c r="F926" i="4"/>
  <c r="F927" i="4" a="1"/>
  <c r="F927" i="4"/>
  <c r="F928" i="4" a="1"/>
  <c r="F928" i="4"/>
  <c r="F929" i="4" a="1"/>
  <c r="F929" i="4"/>
  <c r="F930" i="4" a="1"/>
  <c r="F930" i="4"/>
  <c r="F931" i="4" a="1"/>
  <c r="F931" i="4"/>
  <c r="F932" i="4" a="1"/>
  <c r="F932" i="4"/>
  <c r="F933" i="4" a="1"/>
  <c r="F933" i="4"/>
  <c r="F934" i="4" a="1"/>
  <c r="F934" i="4"/>
  <c r="F935" i="4" a="1"/>
  <c r="F935" i="4"/>
  <c r="F936" i="4" a="1"/>
  <c r="F936" i="4"/>
  <c r="F937" i="4" a="1"/>
  <c r="F937" i="4"/>
  <c r="F938" i="4" a="1"/>
  <c r="F938" i="4"/>
  <c r="F939" i="4" a="1"/>
  <c r="F939" i="4"/>
  <c r="F940" i="4" a="1"/>
  <c r="F940" i="4"/>
  <c r="F941" i="4" a="1"/>
  <c r="F941" i="4"/>
  <c r="F942" i="4" a="1"/>
  <c r="F942" i="4"/>
  <c r="F943" i="4" a="1"/>
  <c r="F943" i="4"/>
  <c r="F944" i="4" a="1"/>
  <c r="F944" i="4"/>
  <c r="F945" i="4" a="1"/>
  <c r="F945" i="4"/>
  <c r="F946" i="4" a="1"/>
  <c r="F946" i="4"/>
  <c r="F947" i="4" a="1"/>
  <c r="F947" i="4"/>
  <c r="F948" i="4" a="1"/>
  <c r="F948" i="4"/>
  <c r="F949" i="4" a="1"/>
  <c r="F949" i="4"/>
  <c r="F950" i="4" a="1"/>
  <c r="F950" i="4"/>
  <c r="F951" i="4" a="1"/>
  <c r="F951" i="4"/>
  <c r="F952" i="4" a="1"/>
  <c r="F952" i="4"/>
  <c r="F953" i="4" a="1"/>
  <c r="F953" i="4"/>
  <c r="F954" i="4" a="1"/>
  <c r="F954" i="4"/>
  <c r="F955" i="4" a="1"/>
  <c r="F955" i="4"/>
  <c r="F956" i="4" a="1"/>
  <c r="F956" i="4"/>
  <c r="F957" i="4" a="1"/>
  <c r="F957" i="4"/>
  <c r="F958" i="4" a="1"/>
  <c r="F958" i="4"/>
  <c r="F959" i="4" a="1"/>
  <c r="F959" i="4"/>
  <c r="F960" i="4" a="1"/>
  <c r="F960" i="4"/>
  <c r="F961" i="4" a="1"/>
  <c r="F961" i="4"/>
  <c r="F962" i="4" a="1"/>
  <c r="F962" i="4"/>
  <c r="F963" i="4" a="1"/>
  <c r="F963" i="4"/>
  <c r="F964" i="4" a="1"/>
  <c r="F964" i="4"/>
  <c r="F965" i="4" a="1"/>
  <c r="F965" i="4"/>
  <c r="F966" i="4" a="1"/>
  <c r="F966" i="4"/>
  <c r="F967" i="4" a="1"/>
  <c r="F967" i="4"/>
  <c r="F968" i="4" a="1"/>
  <c r="F968" i="4"/>
  <c r="F969" i="4" a="1"/>
  <c r="F969" i="4"/>
  <c r="F970" i="4" a="1"/>
  <c r="F970" i="4"/>
  <c r="F971" i="4" a="1"/>
  <c r="F971" i="4"/>
  <c r="F972" i="4" a="1"/>
  <c r="F972" i="4"/>
  <c r="F973" i="4" a="1"/>
  <c r="F973" i="4"/>
  <c r="F974" i="4" a="1"/>
  <c r="F974" i="4"/>
  <c r="F975" i="4" a="1"/>
  <c r="F975" i="4"/>
  <c r="F976" i="4" a="1"/>
  <c r="F976" i="4"/>
  <c r="F977" i="4" a="1"/>
  <c r="F977" i="4"/>
  <c r="F978" i="4" a="1"/>
  <c r="F978" i="4"/>
  <c r="F979" i="4" a="1"/>
  <c r="F979" i="4"/>
  <c r="F980" i="4" a="1"/>
  <c r="F980" i="4"/>
  <c r="F981" i="4" a="1"/>
  <c r="F981" i="4"/>
  <c r="F982" i="4" a="1"/>
  <c r="F982" i="4"/>
  <c r="F983" i="4" a="1"/>
  <c r="F983" i="4"/>
  <c r="F984" i="4" a="1"/>
  <c r="F984" i="4"/>
  <c r="F985" i="4" a="1"/>
  <c r="F985" i="4"/>
  <c r="F986" i="4" a="1"/>
  <c r="F986" i="4"/>
  <c r="F987" i="4" a="1"/>
  <c r="F987" i="4"/>
  <c r="F988" i="4" a="1"/>
  <c r="F988" i="4"/>
  <c r="F989" i="4" a="1"/>
  <c r="F989" i="4"/>
  <c r="F990" i="4" a="1"/>
  <c r="F990" i="4"/>
  <c r="F991" i="4" a="1"/>
  <c r="F991" i="4" s="1"/>
  <c r="F992" i="4" a="1"/>
  <c r="F992" i="4"/>
  <c r="F993" i="4" a="1"/>
  <c r="F993" i="4" s="1"/>
  <c r="F994" i="4" a="1"/>
  <c r="F994" i="4" s="1"/>
  <c r="F995" i="4" a="1"/>
  <c r="F995" i="4" s="1"/>
  <c r="F996" i="4" a="1"/>
  <c r="F996" i="4" s="1"/>
  <c r="F997" i="4" a="1"/>
  <c r="F997" i="4" s="1"/>
  <c r="F998" i="4" a="1"/>
  <c r="F998" i="4"/>
  <c r="F999" i="4" a="1"/>
  <c r="F999" i="4" s="1"/>
  <c r="F1000" i="4" a="1"/>
  <c r="F1000" i="4"/>
  <c r="F1001" i="4" a="1"/>
  <c r="F1001" i="4" s="1"/>
  <c r="F1002" i="4" a="1"/>
  <c r="F1002" i="4" s="1"/>
  <c r="F1003" i="4" a="1"/>
  <c r="F1003" i="4" s="1"/>
  <c r="F1004" i="4" a="1"/>
  <c r="F1004" i="4" s="1"/>
  <c r="F1005" i="4" a="1"/>
  <c r="F1005" i="4" s="1"/>
  <c r="F1006" i="4" a="1"/>
  <c r="F1006" i="4"/>
  <c r="F1007" i="4" a="1"/>
  <c r="F1007" i="4" s="1"/>
  <c r="F1008" i="4" a="1"/>
  <c r="F1008" i="4"/>
  <c r="F1009" i="4" a="1"/>
  <c r="F1009" i="4" s="1"/>
  <c r="F1010" i="4" a="1"/>
  <c r="F1010" i="4" s="1"/>
  <c r="F1011" i="4" a="1"/>
  <c r="F1011" i="4" s="1"/>
  <c r="F1012" i="4" a="1"/>
  <c r="F1012" i="4" s="1"/>
  <c r="F1013" i="4" a="1"/>
  <c r="F1013" i="4" s="1"/>
  <c r="F1014" i="4" a="1"/>
  <c r="F1014" i="4"/>
  <c r="F1015" i="4" a="1"/>
  <c r="F1015" i="4" s="1"/>
  <c r="F1016" i="4" a="1"/>
  <c r="F1016" i="4"/>
  <c r="F1017" i="4" a="1"/>
  <c r="F1017" i="4" s="1"/>
  <c r="F1018" i="4" a="1"/>
  <c r="F1018" i="4"/>
  <c r="F1019" i="4" a="1"/>
  <c r="F1019" i="4" s="1"/>
  <c r="F1020" i="4" a="1"/>
  <c r="F1020" i="4" s="1"/>
  <c r="F1021" i="4" a="1"/>
  <c r="F1021" i="4" s="1"/>
  <c r="F1022" i="4" a="1"/>
  <c r="F1022" i="4" s="1"/>
  <c r="F1023" i="4" a="1"/>
  <c r="F1023" i="4" s="1"/>
  <c r="F1024" i="4" a="1"/>
  <c r="F1024" i="4"/>
  <c r="F1025" i="4" a="1"/>
  <c r="F1025" i="4" s="1"/>
  <c r="F1026" i="4" a="1"/>
  <c r="F1026" i="4"/>
  <c r="F1027" i="4" a="1"/>
  <c r="F1027" i="4" s="1"/>
  <c r="F1028" i="4" a="1"/>
  <c r="F1028" i="4" s="1"/>
  <c r="F1029" i="4" a="1"/>
  <c r="F1029" i="4" s="1"/>
  <c r="F1030" i="4" a="1"/>
  <c r="F1030" i="4"/>
  <c r="F1031" i="4" a="1"/>
  <c r="F1031" i="4" s="1"/>
  <c r="F1032" i="4" a="1"/>
  <c r="F1032" i="4"/>
  <c r="F1033" i="4" a="1"/>
  <c r="F1033" i="4" s="1"/>
  <c r="F1034" i="4" a="1"/>
  <c r="F1034" i="4"/>
  <c r="F1035" i="4" a="1"/>
  <c r="F1035" i="4" s="1"/>
  <c r="F1036" i="4" a="1"/>
  <c r="F1036" i="4" s="1"/>
  <c r="F1037" i="4" a="1"/>
  <c r="F1037" i="4" s="1"/>
  <c r="F1038" i="4" a="1"/>
  <c r="F1038" i="4"/>
  <c r="F1039" i="4" a="1"/>
  <c r="F1039" i="4" s="1"/>
  <c r="F1040" i="4" a="1"/>
  <c r="F1040" i="4"/>
  <c r="F1041" i="4" a="1"/>
  <c r="F1041" i="4" s="1"/>
  <c r="F1042" i="4" a="1"/>
  <c r="F1042" i="4"/>
  <c r="F1043" i="4" a="1"/>
  <c r="F1043" i="4" s="1"/>
  <c r="F1044" i="4" a="1"/>
  <c r="F1044" i="4" s="1"/>
  <c r="F1045" i="4" a="1"/>
  <c r="F1045" i="4" s="1"/>
  <c r="F1046" i="4" a="1"/>
  <c r="F1046" i="4"/>
  <c r="F1047" i="4" a="1"/>
  <c r="F1047" i="4" s="1"/>
  <c r="F1048" i="4" a="1"/>
  <c r="F1048" i="4"/>
  <c r="F1049" i="4" a="1"/>
  <c r="F1049" i="4" s="1"/>
  <c r="F1050" i="4" a="1"/>
  <c r="F1050" i="4" s="1"/>
  <c r="F1051" i="4" a="1"/>
  <c r="F1051" i="4" s="1"/>
  <c r="F1052" i="4" a="1"/>
  <c r="F1052" i="4" s="1"/>
  <c r="F1053" i="4" a="1"/>
  <c r="F1053" i="4" s="1"/>
  <c r="F1054" i="4" a="1"/>
  <c r="F1054" i="4"/>
  <c r="F1055" i="4" a="1"/>
  <c r="F1055" i="4" s="1"/>
  <c r="F1056" i="4" a="1"/>
  <c r="F1056" i="4"/>
  <c r="F1057" i="4" a="1"/>
  <c r="F1057" i="4" s="1"/>
  <c r="F1058" i="4" a="1"/>
  <c r="F1058" i="4" s="1"/>
  <c r="F1059" i="4" a="1"/>
  <c r="F1059" i="4" s="1"/>
  <c r="F1060" i="4" a="1"/>
  <c r="F1060" i="4" s="1"/>
  <c r="F1061" i="4" a="1"/>
  <c r="F1061" i="4" s="1"/>
  <c r="F1062" i="4" a="1"/>
  <c r="F1062" i="4"/>
  <c r="F1063" i="4" a="1"/>
  <c r="F1063" i="4" s="1"/>
  <c r="F1064" i="4" a="1"/>
  <c r="F1064" i="4"/>
  <c r="F1065" i="4" a="1"/>
  <c r="F1065" i="4" s="1"/>
  <c r="F1066" i="4" a="1"/>
  <c r="F1066" i="4" s="1"/>
  <c r="F1067" i="4" a="1"/>
  <c r="F1067" i="4" s="1"/>
  <c r="F1068" i="4" a="1"/>
  <c r="F1068" i="4" s="1"/>
  <c r="F1069" i="4" a="1"/>
  <c r="F1069" i="4" s="1"/>
  <c r="F1070" i="4" a="1"/>
  <c r="F1070" i="4"/>
  <c r="F1071" i="4" a="1"/>
  <c r="F1071" i="4" s="1"/>
  <c r="F1072" i="4" a="1"/>
  <c r="F1072" i="4"/>
  <c r="F1073" i="4" a="1"/>
  <c r="F1073" i="4" s="1"/>
  <c r="F1074" i="4" a="1"/>
  <c r="F1074" i="4" s="1"/>
  <c r="F1075" i="4" a="1"/>
  <c r="F1075" i="4" s="1"/>
  <c r="F1076" i="4" a="1"/>
  <c r="F1076" i="4" s="1"/>
  <c r="F1077" i="4" a="1"/>
  <c r="F1077" i="4" s="1"/>
  <c r="F1078" i="4" a="1"/>
  <c r="F1078" i="4"/>
  <c r="F1079" i="4" a="1"/>
  <c r="F1079" i="4" s="1"/>
  <c r="F1080" i="4" a="1"/>
  <c r="F1080" i="4"/>
  <c r="F1081" i="4" a="1"/>
  <c r="F1081" i="4" s="1"/>
  <c r="F1082" i="4" a="1"/>
  <c r="F1082" i="4" s="1"/>
  <c r="F1083" i="4" a="1"/>
  <c r="F1083" i="4" s="1"/>
  <c r="F1084" i="4" a="1"/>
  <c r="F1084" i="4" s="1"/>
  <c r="F1085" i="4" a="1"/>
  <c r="F1085" i="4" s="1"/>
  <c r="F1086" i="4" a="1"/>
  <c r="F1086" i="4"/>
  <c r="F1087" i="4" a="1"/>
  <c r="F1087" i="4" s="1"/>
  <c r="F1088" i="4" a="1"/>
  <c r="F1088" i="4"/>
  <c r="F1089" i="4" a="1"/>
  <c r="F1089" i="4" s="1"/>
  <c r="F1090" i="4" a="1"/>
  <c r="F1090" i="4" s="1"/>
  <c r="F1091" i="4" a="1"/>
  <c r="F1091" i="4" s="1"/>
  <c r="F1092" i="4" a="1"/>
  <c r="F1092" i="4" s="1"/>
  <c r="F1093" i="4" a="1"/>
  <c r="F1093" i="4" s="1"/>
  <c r="F1094" i="4" a="1"/>
  <c r="F1094" i="4"/>
  <c r="F1095" i="4" a="1"/>
  <c r="F1095" i="4" s="1"/>
  <c r="F1096" i="4" a="1"/>
  <c r="F1096" i="4"/>
  <c r="F1097" i="4" a="1"/>
  <c r="F1097" i="4" s="1"/>
  <c r="F1098" i="4" a="1"/>
  <c r="F1098" i="4" s="1"/>
  <c r="F1099" i="4" a="1"/>
  <c r="F1099" i="4" s="1"/>
  <c r="F1100" i="4" a="1"/>
  <c r="F1100" i="4" s="1"/>
  <c r="F1101" i="4" a="1"/>
  <c r="F1101" i="4" s="1"/>
  <c r="F1102" i="4" a="1"/>
  <c r="F1102" i="4"/>
  <c r="F1103" i="4" a="1"/>
  <c r="F1103" i="4" s="1"/>
  <c r="F1104" i="4" a="1"/>
  <c r="F1104" i="4"/>
  <c r="F1105" i="4" a="1"/>
  <c r="F1105" i="4" s="1"/>
  <c r="F1106" i="4" a="1"/>
  <c r="F1106" i="4" s="1"/>
  <c r="F1107" i="4" a="1"/>
  <c r="F1107" i="4" s="1"/>
  <c r="F1108" i="4" a="1"/>
  <c r="F1108" i="4" s="1"/>
  <c r="F1109" i="4" a="1"/>
  <c r="F1109" i="4" s="1"/>
  <c r="F1110" i="4" a="1"/>
  <c r="F1110" i="4"/>
  <c r="F1111" i="4" a="1"/>
  <c r="F1111" i="4" s="1"/>
  <c r="F1112" i="4" a="1"/>
  <c r="F1112" i="4"/>
  <c r="F1113" i="4" a="1"/>
  <c r="F1113" i="4" s="1"/>
  <c r="F1114" i="4" a="1"/>
  <c r="F1114" i="4" s="1"/>
  <c r="F1115" i="4" a="1"/>
  <c r="F1115" i="4" s="1"/>
  <c r="F1116" i="4" a="1"/>
  <c r="F1116" i="4" s="1"/>
  <c r="F1117" i="4" a="1"/>
  <c r="F1117" i="4" s="1"/>
  <c r="F1118" i="4" a="1"/>
  <c r="F1118" i="4"/>
  <c r="F1119" i="4" a="1"/>
  <c r="F1119" i="4" s="1"/>
  <c r="F1120" i="4" a="1"/>
  <c r="F1120" i="4"/>
  <c r="F1121" i="4" a="1"/>
  <c r="F1121" i="4" s="1"/>
  <c r="F1122" i="4" a="1"/>
  <c r="F1122" i="4"/>
  <c r="F1123" i="4" a="1"/>
  <c r="F1123" i="4" s="1"/>
  <c r="F1124" i="4" a="1"/>
  <c r="F1124" i="4" s="1"/>
  <c r="F1125" i="4" a="1"/>
  <c r="F1125" i="4" s="1"/>
  <c r="F1126" i="4" a="1"/>
  <c r="F1126" i="4"/>
  <c r="F1127" i="4" a="1"/>
  <c r="F1127" i="4" s="1"/>
  <c r="F1128" i="4" a="1"/>
  <c r="F1128" i="4"/>
  <c r="F1129" i="4" a="1"/>
  <c r="F1129" i="4" s="1"/>
  <c r="F1130" i="4" a="1"/>
  <c r="F1130" i="4" s="1"/>
  <c r="F1131" i="4" a="1"/>
  <c r="F1131" i="4" s="1"/>
  <c r="F1132" i="4" a="1"/>
  <c r="F1132" i="4" s="1"/>
  <c r="F1133" i="4" a="1"/>
  <c r="F1133" i="4" s="1"/>
  <c r="F1134" i="4" a="1"/>
  <c r="F1134" i="4" s="1"/>
  <c r="F1135" i="4" a="1"/>
  <c r="F1135" i="4" s="1"/>
  <c r="F1136" i="4" a="1"/>
  <c r="F1136" i="4"/>
  <c r="F1137" i="4" a="1"/>
  <c r="F1137" i="4" s="1"/>
  <c r="F1138" i="4" a="1"/>
  <c r="F1138" i="4" s="1"/>
  <c r="F1139" i="4" a="1"/>
  <c r="F1139" i="4" s="1"/>
  <c r="F1140" i="4" a="1"/>
  <c r="F1140" i="4" s="1"/>
  <c r="F1141" i="4" a="1"/>
  <c r="F1141" i="4" s="1"/>
  <c r="F1142" i="4" a="1"/>
  <c r="F1142" i="4"/>
  <c r="F1143" i="4" a="1"/>
  <c r="F1143" i="4" s="1"/>
  <c r="F1144" i="4" a="1"/>
  <c r="F1144" i="4"/>
  <c r="F1145" i="4" a="1"/>
  <c r="F1145" i="4" s="1"/>
  <c r="F1146" i="4" a="1"/>
  <c r="F1146" i="4" s="1"/>
  <c r="F1147" i="4" a="1"/>
  <c r="F1147" i="4" s="1"/>
  <c r="F1148" i="4" a="1"/>
  <c r="F1148" i="4" s="1"/>
  <c r="F1149" i="4" a="1"/>
  <c r="F1149" i="4" s="1"/>
  <c r="F1150" i="4" a="1"/>
  <c r="F1150" i="4" s="1"/>
  <c r="F1151" i="4" a="1"/>
  <c r="F1151" i="4" s="1"/>
  <c r="F1152" i="4" a="1"/>
  <c r="F1152" i="4"/>
  <c r="F1153" i="4" a="1"/>
  <c r="F1153" i="4" s="1"/>
  <c r="F1154" i="4" a="1"/>
  <c r="F1154" i="4" s="1"/>
  <c r="F1155" i="4" a="1"/>
  <c r="F1155" i="4" s="1"/>
  <c r="F1156" i="4" a="1"/>
  <c r="F1156" i="4" s="1"/>
  <c r="F1157" i="4" a="1"/>
  <c r="F1157" i="4" s="1"/>
  <c r="F1158" i="4" a="1"/>
  <c r="F1158" i="4"/>
  <c r="F1159" i="4" a="1"/>
  <c r="F1159" i="4" s="1"/>
  <c r="F1160" i="4" a="1"/>
  <c r="F1160" i="4"/>
  <c r="F1161" i="4" a="1"/>
  <c r="F1161" i="4" s="1"/>
  <c r="F1162" i="4" a="1"/>
  <c r="F1162" i="4"/>
  <c r="F1163" i="4" a="1"/>
  <c r="F1163" i="4" s="1"/>
  <c r="F1164" i="4" a="1"/>
  <c r="F1164" i="4"/>
  <c r="F1165" i="4" a="1"/>
  <c r="F1165" i="4" s="1"/>
  <c r="F1166" i="4" a="1"/>
  <c r="F1166" i="4"/>
  <c r="F1167" i="4" a="1"/>
  <c r="F1167" i="4" s="1"/>
  <c r="F1168" i="4" a="1"/>
  <c r="F1168" i="4"/>
  <c r="F1169" i="4" a="1"/>
  <c r="F1169" i="4" s="1"/>
  <c r="F1170" i="4" a="1"/>
  <c r="F1170" i="4" s="1"/>
  <c r="F1171" i="4" a="1"/>
  <c r="F1171" i="4" s="1"/>
  <c r="F1172" i="4" a="1"/>
  <c r="F1172" i="4"/>
  <c r="F1173" i="4" a="1"/>
  <c r="F1173" i="4" s="1"/>
  <c r="F1174" i="4" a="1"/>
  <c r="F1174" i="4"/>
  <c r="F1175" i="4" a="1"/>
  <c r="F1175" i="4" s="1"/>
  <c r="F1176" i="4" a="1"/>
  <c r="F1176" i="4"/>
  <c r="F1177" i="4" a="1"/>
  <c r="F1177" i="4" s="1"/>
  <c r="F1178" i="4" a="1"/>
  <c r="F1178" i="4" s="1"/>
  <c r="F1179" i="4" a="1"/>
  <c r="F1179" i="4" s="1"/>
  <c r="F1180" i="4" a="1"/>
  <c r="F1180" i="4"/>
  <c r="F1181" i="4" a="1"/>
  <c r="F1181" i="4" s="1"/>
  <c r="F1182" i="4" a="1"/>
  <c r="F1182" i="4"/>
  <c r="F1183" i="4" a="1"/>
  <c r="F1183" i="4" s="1"/>
  <c r="F1184" i="4" a="1"/>
  <c r="F1184" i="4"/>
  <c r="F1185" i="4" a="1"/>
  <c r="F1185" i="4" s="1"/>
  <c r="F1186" i="4" a="1"/>
  <c r="F1186" i="4" s="1"/>
  <c r="F1187" i="4" a="1"/>
  <c r="F1187" i="4" s="1"/>
  <c r="F1188" i="4" a="1"/>
  <c r="F1188" i="4"/>
  <c r="F1189" i="4" a="1"/>
  <c r="F1189" i="4" s="1"/>
  <c r="F1190" i="4" a="1"/>
  <c r="F1190" i="4"/>
  <c r="F1191" i="4" a="1"/>
  <c r="F1191" i="4" s="1"/>
  <c r="F1192" i="4" a="1"/>
  <c r="F1192" i="4"/>
  <c r="F1193" i="4" a="1"/>
  <c r="F1193" i="4" s="1"/>
  <c r="F1194" i="4" a="1"/>
  <c r="F1194" i="4" s="1"/>
  <c r="F1195" i="4" a="1"/>
  <c r="F1195" i="4" s="1"/>
  <c r="F1196" i="4" a="1"/>
  <c r="F1196" i="4"/>
  <c r="F1197" i="4" a="1"/>
  <c r="F1197" i="4" s="1"/>
  <c r="F1198" i="4" a="1"/>
  <c r="F1198" i="4"/>
  <c r="F1199" i="4" a="1"/>
  <c r="F1199" i="4" s="1"/>
  <c r="F1200" i="4" a="1"/>
  <c r="F1200" i="4"/>
  <c r="F1201" i="4" a="1"/>
  <c r="F1201" i="4" s="1"/>
  <c r="F1202" i="4" a="1"/>
  <c r="F1202" i="4" s="1"/>
  <c r="F1203" i="4" a="1"/>
  <c r="F1203" i="4" s="1"/>
  <c r="F1204" i="4" a="1"/>
  <c r="F1204" i="4"/>
  <c r="F1205" i="4" a="1"/>
  <c r="F1205" i="4" s="1"/>
  <c r="F1206" i="4" a="1"/>
  <c r="F1206" i="4"/>
  <c r="F1207" i="4" a="1"/>
  <c r="F1207" i="4" s="1"/>
  <c r="F1208" i="4" a="1"/>
  <c r="F1208" i="4"/>
  <c r="F1209" i="4" a="1"/>
  <c r="F1209" i="4" s="1"/>
  <c r="F1210" i="4" a="1"/>
  <c r="F1210" i="4" s="1"/>
  <c r="F1211" i="4" a="1"/>
  <c r="F1211" i="4" s="1"/>
  <c r="F1212" i="4" a="1"/>
  <c r="F1212" i="4"/>
  <c r="F1213" i="4" a="1"/>
  <c r="F1213" i="4" s="1"/>
  <c r="F1214" i="4" a="1"/>
  <c r="F1214" i="4"/>
  <c r="F1215" i="4" a="1"/>
  <c r="F1215" i="4" s="1"/>
  <c r="F1216" i="4" a="1"/>
  <c r="F1216" i="4"/>
  <c r="F1217" i="4" a="1"/>
  <c r="F1217" i="4" s="1"/>
  <c r="F1218" i="4" a="1"/>
  <c r="F1218" i="4" s="1"/>
  <c r="F1219" i="4" a="1"/>
  <c r="F1219" i="4" s="1"/>
  <c r="F1220" i="4" a="1"/>
  <c r="F1220" i="4"/>
  <c r="F1221" i="4" a="1"/>
  <c r="F1221" i="4" s="1"/>
  <c r="F1222" i="4" a="1"/>
  <c r="F1222" i="4"/>
  <c r="F1223" i="4" a="1"/>
  <c r="F1223" i="4" s="1"/>
  <c r="F1224" i="4" a="1"/>
  <c r="F1224" i="4"/>
  <c r="F1225" i="4" a="1"/>
  <c r="F1225" i="4" s="1"/>
  <c r="F1226" i="4" a="1"/>
  <c r="F1226" i="4" s="1"/>
  <c r="F1227" i="4" a="1"/>
  <c r="F1227" i="4" s="1"/>
  <c r="F1228" i="4" a="1"/>
  <c r="F1228" i="4"/>
  <c r="F1229" i="4" a="1"/>
  <c r="F1229" i="4" s="1"/>
  <c r="F1230" i="4" a="1"/>
  <c r="F1230" i="4"/>
  <c r="F1231" i="4" a="1"/>
  <c r="F1231" i="4" s="1"/>
  <c r="F1232" i="4" a="1"/>
  <c r="F1232" i="4"/>
  <c r="F1233" i="4" a="1"/>
  <c r="F1233" i="4" s="1"/>
  <c r="F1234" i="4" a="1"/>
  <c r="F1234" i="4" s="1"/>
  <c r="F1235" i="4" a="1"/>
  <c r="F1235" i="4" s="1"/>
  <c r="F1236" i="4" a="1"/>
  <c r="F1236" i="4"/>
  <c r="F1237" i="4" a="1"/>
  <c r="F1237" i="4" s="1"/>
  <c r="F1238" i="4" a="1"/>
  <c r="F1238" i="4"/>
  <c r="F1239" i="4" a="1"/>
  <c r="F1239" i="4" s="1"/>
  <c r="F1240" i="4" a="1"/>
  <c r="F1240" i="4"/>
  <c r="F1241" i="4" a="1"/>
  <c r="F1241" i="4" s="1"/>
  <c r="F1242" i="4" a="1"/>
  <c r="F1242" i="4" s="1"/>
  <c r="F1243" i="4" a="1"/>
  <c r="F1243" i="4" s="1"/>
  <c r="F1244" i="4" a="1"/>
  <c r="F1244" i="4"/>
  <c r="F1245" i="4" a="1"/>
  <c r="F1245" i="4" s="1"/>
  <c r="F1246" i="4" a="1"/>
  <c r="F1246" i="4"/>
  <c r="F1247" i="4" a="1"/>
  <c r="F1247" i="4" s="1"/>
  <c r="F1248" i="4" a="1"/>
  <c r="F1248" i="4"/>
  <c r="F1249" i="4" a="1"/>
  <c r="F1249" i="4" s="1"/>
  <c r="F1250" i="4" a="1"/>
  <c r="F1250" i="4" s="1"/>
  <c r="F1251" i="4" a="1"/>
  <c r="F1251" i="4" s="1"/>
  <c r="F1252" i="4" a="1"/>
  <c r="F1252" i="4"/>
  <c r="F1253" i="4" a="1"/>
  <c r="F1253" i="4" s="1"/>
  <c r="F1254" i="4" a="1"/>
  <c r="F1254" i="4"/>
  <c r="F1255" i="4" a="1"/>
  <c r="F1255" i="4" s="1"/>
  <c r="F1256" i="4" a="1"/>
  <c r="F1256" i="4"/>
  <c r="F1257" i="4" a="1"/>
  <c r="F1257" i="4" s="1"/>
  <c r="F1258" i="4" a="1"/>
  <c r="F1258" i="4" s="1"/>
  <c r="F1259" i="4" a="1"/>
  <c r="F1259" i="4" s="1"/>
  <c r="F1260" i="4" a="1"/>
  <c r="F1260" i="4"/>
  <c r="F1261" i="4" a="1"/>
  <c r="F1261" i="4" s="1"/>
  <c r="F1262" i="4" a="1"/>
  <c r="F1262" i="4"/>
  <c r="F1263" i="4" a="1"/>
  <c r="F1263" i="4" s="1"/>
  <c r="F1264" i="4" a="1"/>
  <c r="F1264" i="4"/>
  <c r="F1265" i="4" a="1"/>
  <c r="F1265" i="4" s="1"/>
  <c r="F1266" i="4" a="1"/>
  <c r="F1266" i="4" s="1"/>
  <c r="F1267" i="4" a="1"/>
  <c r="F1267" i="4" s="1"/>
  <c r="F1268" i="4" a="1"/>
  <c r="F1268" i="4"/>
  <c r="F1269" i="4" a="1"/>
  <c r="F1269" i="4" s="1"/>
  <c r="F1270" i="4" a="1"/>
  <c r="F1270" i="4"/>
  <c r="F1271" i="4" a="1"/>
  <c r="F1271" i="4" s="1"/>
  <c r="F1272" i="4" a="1"/>
  <c r="F1272" i="4"/>
  <c r="F1273" i="4" a="1"/>
  <c r="F1273" i="4" s="1"/>
  <c r="F1274" i="4" a="1"/>
  <c r="F1274" i="4" s="1"/>
  <c r="F1275" i="4" a="1"/>
  <c r="F1275" i="4" s="1"/>
  <c r="F1276" i="4" a="1"/>
  <c r="F1276" i="4"/>
  <c r="F1277" i="4" a="1"/>
  <c r="F1277" i="4" s="1"/>
  <c r="F1278" i="4" a="1"/>
  <c r="F1278" i="4"/>
  <c r="F1279" i="4" a="1"/>
  <c r="F1279" i="4" s="1"/>
  <c r="F1280" i="4" a="1"/>
  <c r="F1280" i="4"/>
  <c r="F1281" i="4" a="1"/>
  <c r="F1281" i="4" s="1"/>
  <c r="F1282" i="4" a="1"/>
  <c r="F1282" i="4" s="1"/>
  <c r="F1283" i="4" a="1"/>
  <c r="F1283" i="4" s="1"/>
  <c r="F1284" i="4" a="1"/>
  <c r="F1284" i="4"/>
  <c r="F1285" i="4" a="1"/>
  <c r="F1285" i="4" s="1"/>
  <c r="F1286" i="4" a="1"/>
  <c r="F1286" i="4"/>
  <c r="F1287" i="4" a="1"/>
  <c r="F1287" i="4" s="1"/>
  <c r="F1288" i="4" a="1"/>
  <c r="F1288" i="4"/>
  <c r="F1289" i="4" a="1"/>
  <c r="F1289" i="4"/>
  <c r="F1290" i="4" a="1"/>
  <c r="F1290" i="4"/>
  <c r="F1291" i="4" a="1"/>
  <c r="F1291" i="4"/>
  <c r="F1292" i="4" a="1"/>
  <c r="F1292" i="4"/>
  <c r="F1293" i="4" a="1"/>
  <c r="F1293" i="4"/>
  <c r="F1294" i="4" a="1"/>
  <c r="F1294" i="4"/>
  <c r="F1295" i="4" a="1"/>
  <c r="F1295" i="4"/>
  <c r="F1296" i="4" a="1"/>
  <c r="F1296" i="4"/>
  <c r="F1297" i="4" a="1"/>
  <c r="F1297" i="4"/>
  <c r="F1298" i="4" a="1"/>
  <c r="F1298" i="4"/>
  <c r="F1299" i="4" a="1"/>
  <c r="F1299" i="4"/>
  <c r="F1300" i="4" a="1"/>
  <c r="F1300" i="4"/>
  <c r="F1301" i="4" a="1"/>
  <c r="F1301" i="4"/>
  <c r="F1302" i="4" a="1"/>
  <c r="F1302" i="4"/>
  <c r="F1303" i="4" a="1"/>
  <c r="F1303" i="4"/>
  <c r="F1304" i="4" a="1"/>
  <c r="F1304" i="4"/>
  <c r="F1305" i="4" a="1"/>
  <c r="F1305" i="4"/>
  <c r="F1306" i="4" a="1"/>
  <c r="F1306" i="4"/>
  <c r="F1307" i="4" a="1"/>
  <c r="F1307" i="4"/>
  <c r="F1308" i="4" a="1"/>
  <c r="F1308" i="4"/>
  <c r="F1309" i="4" a="1"/>
  <c r="F1309" i="4"/>
  <c r="F1310" i="4" a="1"/>
  <c r="F1310" i="4"/>
  <c r="F1311" i="4" a="1"/>
  <c r="F1311" i="4"/>
  <c r="F1312" i="4" a="1"/>
  <c r="F1312" i="4"/>
  <c r="F1313" i="4" a="1"/>
  <c r="F1313" i="4"/>
  <c r="F1314" i="4" a="1"/>
  <c r="F1314" i="4"/>
  <c r="F1315" i="4" a="1"/>
  <c r="F1315" i="4"/>
  <c r="F1316" i="4" a="1"/>
  <c r="F1316" i="4"/>
  <c r="F1317" i="4" a="1"/>
  <c r="F1317" i="4"/>
  <c r="F1318" i="4" a="1"/>
  <c r="F1318" i="4"/>
  <c r="F1319" i="4" a="1"/>
  <c r="F1319" i="4"/>
  <c r="F1320" i="4" a="1"/>
  <c r="F1320" i="4"/>
  <c r="F1321" i="4" a="1"/>
  <c r="F1321" i="4"/>
  <c r="F1322" i="4" a="1"/>
  <c r="F1322" i="4"/>
  <c r="F1323" i="4" a="1"/>
  <c r="F1323" i="4"/>
  <c r="F1324" i="4" a="1"/>
  <c r="F1324" i="4"/>
  <c r="F1325" i="4" a="1"/>
  <c r="F1325" i="4"/>
  <c r="F1326" i="4" a="1"/>
  <c r="F1326" i="4"/>
  <c r="F1327" i="4" a="1"/>
  <c r="F1327" i="4"/>
  <c r="F1328" i="4" a="1"/>
  <c r="F1328" i="4"/>
  <c r="F1329" i="4" a="1"/>
  <c r="F1329" i="4"/>
  <c r="F1330" i="4" a="1"/>
  <c r="F1330" i="4"/>
  <c r="F1331" i="4" a="1"/>
  <c r="F1331" i="4"/>
  <c r="F1332" i="4" a="1"/>
  <c r="F1332" i="4"/>
  <c r="F1333" i="4" a="1"/>
  <c r="F1333" i="4"/>
  <c r="F1334" i="4" a="1"/>
  <c r="F1334" i="4"/>
  <c r="F1335" i="4" a="1"/>
  <c r="F1335" i="4"/>
  <c r="F1336" i="4" a="1"/>
  <c r="F1336" i="4"/>
  <c r="F1337" i="4" a="1"/>
  <c r="F1337" i="4"/>
  <c r="F1338" i="4" a="1"/>
  <c r="F1338" i="4"/>
  <c r="F1339" i="4" a="1"/>
  <c r="F1339" i="4"/>
  <c r="F1340" i="4" a="1"/>
  <c r="F1340" i="4"/>
  <c r="F1341" i="4" a="1"/>
  <c r="F1341" i="4"/>
  <c r="F1342" i="4" a="1"/>
  <c r="F1342" i="4"/>
  <c r="F1343" i="4" a="1"/>
  <c r="F1343" i="4"/>
  <c r="F1344" i="4" a="1"/>
  <c r="F1344" i="4"/>
  <c r="F1345" i="4" a="1"/>
  <c r="F1345" i="4"/>
  <c r="F1346" i="4" a="1"/>
  <c r="F1346" i="4"/>
  <c r="F1347" i="4" a="1"/>
  <c r="F1347" i="4"/>
  <c r="F1348" i="4" a="1"/>
  <c r="F1348" i="4"/>
  <c r="F1349" i="4" a="1"/>
  <c r="F1349" i="4"/>
  <c r="F1350" i="4" a="1"/>
  <c r="F1350" i="4"/>
  <c r="F1351" i="4" a="1"/>
  <c r="F1351" i="4"/>
  <c r="F1352" i="4" a="1"/>
  <c r="F1352" i="4"/>
  <c r="F1353" i="4" a="1"/>
  <c r="F1353" i="4"/>
  <c r="F1354" i="4" a="1"/>
  <c r="F1354" i="4"/>
  <c r="F1355" i="4" a="1"/>
  <c r="F1355" i="4"/>
  <c r="F1356" i="4" a="1"/>
  <c r="F1356" i="4"/>
  <c r="F1357" i="4" a="1"/>
  <c r="F1357" i="4"/>
  <c r="F1358" i="4" a="1"/>
  <c r="F1358" i="4"/>
  <c r="F1359" i="4" a="1"/>
  <c r="F1359" i="4"/>
  <c r="F1360" i="4" a="1"/>
  <c r="F1360" i="4"/>
  <c r="F1361" i="4" a="1"/>
  <c r="F1361" i="4"/>
  <c r="F1362" i="4" a="1"/>
  <c r="F1362" i="4"/>
  <c r="F1363" i="4" a="1"/>
  <c r="F1363" i="4"/>
  <c r="F1364" i="4" a="1"/>
  <c r="F1364" i="4"/>
  <c r="F1365" i="4" a="1"/>
  <c r="F1365" i="4"/>
  <c r="F1366" i="4" a="1"/>
  <c r="F1366" i="4"/>
  <c r="F1367" i="4" a="1"/>
  <c r="F1367" i="4"/>
  <c r="F1368" i="4" a="1"/>
  <c r="F1368" i="4"/>
  <c r="F1369" i="4" a="1"/>
  <c r="F1369" i="4"/>
  <c r="F1370" i="4" a="1"/>
  <c r="F1370" i="4"/>
  <c r="F1371" i="4" a="1"/>
  <c r="F1371" i="4"/>
  <c r="F1372" i="4" a="1"/>
  <c r="F1372" i="4"/>
  <c r="F1373" i="4" a="1"/>
  <c r="F1373" i="4"/>
  <c r="F1374" i="4" a="1"/>
  <c r="F1374" i="4"/>
  <c r="F1375" i="4" a="1"/>
  <c r="F1375" i="4"/>
  <c r="F1376" i="4" a="1"/>
  <c r="F1376" i="4"/>
  <c r="F1377" i="4" a="1"/>
  <c r="F1377" i="4"/>
  <c r="F1378" i="4" a="1"/>
  <c r="F1378" i="4"/>
  <c r="F1379" i="4" a="1"/>
  <c r="F1379" i="4"/>
  <c r="F1380" i="4" a="1"/>
  <c r="F1380" i="4"/>
  <c r="F1381" i="4" a="1"/>
  <c r="F1381" i="4"/>
  <c r="F1382" i="4" a="1"/>
  <c r="F1382" i="4"/>
  <c r="F1383" i="4" a="1"/>
  <c r="F1383" i="4"/>
  <c r="F1384" i="4" a="1"/>
  <c r="F1384" i="4"/>
  <c r="F1385" i="4" a="1"/>
  <c r="F1385" i="4"/>
  <c r="F1386" i="4" a="1"/>
  <c r="F1386" i="4"/>
  <c r="F1387" i="4" a="1"/>
  <c r="F1387" i="4"/>
  <c r="F1388" i="4" a="1"/>
  <c r="F1388" i="4"/>
  <c r="F1389" i="4" a="1"/>
  <c r="F1389" i="4"/>
  <c r="F1390" i="4" a="1"/>
  <c r="F1390" i="4"/>
  <c r="F1391" i="4" a="1"/>
  <c r="F1391" i="4"/>
  <c r="F1392" i="4" a="1"/>
  <c r="F1392" i="4"/>
  <c r="F1393" i="4" a="1"/>
  <c r="F1393" i="4"/>
  <c r="F1394" i="4" a="1"/>
  <c r="F1394" i="4"/>
  <c r="F1395" i="4" a="1"/>
  <c r="F1395" i="4"/>
  <c r="F1396" i="4" a="1"/>
  <c r="F1396" i="4"/>
  <c r="F1397" i="4" a="1"/>
  <c r="F1397" i="4"/>
  <c r="F1398" i="4" a="1"/>
  <c r="F1398" i="4"/>
  <c r="F1399" i="4" a="1"/>
  <c r="F1399" i="4"/>
  <c r="F1400" i="4" a="1"/>
  <c r="F1400" i="4"/>
  <c r="F1401" i="4" a="1"/>
  <c r="F1401" i="4"/>
  <c r="F1402" i="4" a="1"/>
  <c r="F1402" i="4"/>
  <c r="F1403" i="4" a="1"/>
  <c r="F1403" i="4"/>
  <c r="F1404" i="4" a="1"/>
  <c r="F1404" i="4"/>
  <c r="F1405" i="4" a="1"/>
  <c r="F1405" i="4"/>
  <c r="F1406" i="4" a="1"/>
  <c r="F1406" i="4"/>
  <c r="F1407" i="4" a="1"/>
  <c r="F1407" i="4"/>
  <c r="F1408" i="4" a="1"/>
  <c r="F1408" i="4"/>
  <c r="F1409" i="4" a="1"/>
  <c r="F1409" i="4"/>
  <c r="F1410" i="4" a="1"/>
  <c r="F1410" i="4"/>
  <c r="F1411" i="4" a="1"/>
  <c r="F1411" i="4"/>
  <c r="F1412" i="4" a="1"/>
  <c r="F1412" i="4"/>
  <c r="F1413" i="4" a="1"/>
  <c r="F1413" i="4"/>
  <c r="F1414" i="4" a="1"/>
  <c r="F1414" i="4"/>
  <c r="F1415" i="4" a="1"/>
  <c r="F1415" i="4"/>
  <c r="F1416" i="4" a="1"/>
  <c r="F1416" i="4"/>
  <c r="F1417" i="4" a="1"/>
  <c r="F1417" i="4"/>
  <c r="F1418" i="4" a="1"/>
  <c r="F1418" i="4"/>
  <c r="F1419" i="4" a="1"/>
  <c r="F1419" i="4"/>
  <c r="F1420" i="4" a="1"/>
  <c r="F1420" i="4"/>
  <c r="F1421" i="4" a="1"/>
  <c r="F1421" i="4"/>
  <c r="F1422" i="4" a="1"/>
  <c r="F1422" i="4"/>
  <c r="F1423" i="4" a="1"/>
  <c r="F1423" i="4"/>
  <c r="F1424" i="4" a="1"/>
  <c r="F1424" i="4"/>
  <c r="F1425" i="4" a="1"/>
  <c r="F1425" i="4"/>
  <c r="F1426" i="4" a="1"/>
  <c r="F1426" i="4"/>
  <c r="F1427" i="4" a="1"/>
  <c r="F1427" i="4"/>
  <c r="F1428" i="4" a="1"/>
  <c r="F1428" i="4"/>
  <c r="F1429" i="4" a="1"/>
  <c r="F1429" i="4"/>
  <c r="F1430" i="4" a="1"/>
  <c r="F1430" i="4"/>
  <c r="F1431" i="4" a="1"/>
  <c r="F1431" i="4"/>
  <c r="F1432" i="4" a="1"/>
  <c r="F1432" i="4"/>
  <c r="F1433" i="4" a="1"/>
  <c r="F1433" i="4"/>
  <c r="F1434" i="4" a="1"/>
  <c r="F1434" i="4"/>
  <c r="F1435" i="4" a="1"/>
  <c r="F1435" i="4"/>
  <c r="F1436" i="4" a="1"/>
  <c r="F1436" i="4"/>
  <c r="F1437" i="4" a="1"/>
  <c r="F1437" i="4"/>
  <c r="F1438" i="4" a="1"/>
  <c r="F1438" i="4"/>
  <c r="F1439" i="4" a="1"/>
  <c r="F1439" i="4"/>
  <c r="F1440" i="4" a="1"/>
  <c r="F1440" i="4"/>
  <c r="F1441" i="4" a="1"/>
  <c r="F1441" i="4"/>
  <c r="F1442" i="4" a="1"/>
  <c r="F1442" i="4"/>
  <c r="F1443" i="4" a="1"/>
  <c r="F1443" i="4"/>
  <c r="F1444" i="4" a="1"/>
  <c r="F1444" i="4"/>
  <c r="F1445" i="4" a="1"/>
  <c r="F1445" i="4"/>
  <c r="F1446" i="4" a="1"/>
  <c r="F1446" i="4"/>
  <c r="F1447" i="4" a="1"/>
  <c r="F1447" i="4"/>
  <c r="F1448" i="4" a="1"/>
  <c r="F1448" i="4"/>
  <c r="F1449" i="4" a="1"/>
  <c r="F1449" i="4"/>
  <c r="F1450" i="4" a="1"/>
  <c r="F1450" i="4"/>
  <c r="F1451" i="4" a="1"/>
  <c r="F1451" i="4"/>
  <c r="F1452" i="4" a="1"/>
  <c r="F1452" i="4"/>
  <c r="F1453" i="4" a="1"/>
  <c r="F1453" i="4"/>
  <c r="F1454" i="4" a="1"/>
  <c r="F1454" i="4"/>
  <c r="F1455" i="4" a="1"/>
  <c r="F1455" i="4"/>
  <c r="F1456" i="4" a="1"/>
  <c r="F1456" i="4"/>
  <c r="F1457" i="4" a="1"/>
  <c r="F1457" i="4"/>
  <c r="F1458" i="4" a="1"/>
  <c r="F1458" i="4"/>
  <c r="F1459" i="4" a="1"/>
  <c r="F1459" i="4"/>
  <c r="F1460" i="4" a="1"/>
  <c r="F1460" i="4"/>
  <c r="F1461" i="4" a="1"/>
  <c r="F1461" i="4"/>
  <c r="F1462" i="4" a="1"/>
  <c r="F1462" i="4"/>
  <c r="F1463" i="4" a="1"/>
  <c r="F1463" i="4"/>
  <c r="F1464" i="4" a="1"/>
  <c r="F1464" i="4"/>
  <c r="F1465" i="4" a="1"/>
  <c r="F1465" i="4"/>
  <c r="F1466" i="4" a="1"/>
  <c r="F1466" i="4"/>
  <c r="F1467" i="4" a="1"/>
  <c r="F1467" i="4"/>
  <c r="F1468" i="4" a="1"/>
  <c r="F1468" i="4"/>
  <c r="F1469" i="4" a="1"/>
  <c r="F1469" i="4"/>
  <c r="F1470" i="4" a="1"/>
  <c r="F1470" i="4"/>
  <c r="F1471" i="4" a="1"/>
  <c r="F1471" i="4"/>
  <c r="F1472" i="4" a="1"/>
  <c r="F1472" i="4"/>
  <c r="F1473" i="4" a="1"/>
  <c r="F1473" i="4"/>
  <c r="F1474" i="4" a="1"/>
  <c r="F1474" i="4"/>
  <c r="F1475" i="4" a="1"/>
  <c r="F1475" i="4"/>
  <c r="F1476" i="4" a="1"/>
  <c r="F1476" i="4"/>
  <c r="F1477" i="4" a="1"/>
  <c r="F1477" i="4"/>
  <c r="F1478" i="4" a="1"/>
  <c r="F1478" i="4"/>
  <c r="F1479" i="4" a="1"/>
  <c r="F1479" i="4"/>
  <c r="F1480" i="4" a="1"/>
  <c r="F1480" i="4"/>
  <c r="F1481" i="4" a="1"/>
  <c r="F1481" i="4"/>
  <c r="F1482" i="4" a="1"/>
  <c r="F1482" i="4"/>
  <c r="F1483" i="4" a="1"/>
  <c r="F1483" i="4"/>
  <c r="F1484" i="4" a="1"/>
  <c r="F1484" i="4"/>
  <c r="F1485" i="4" a="1"/>
  <c r="F1485" i="4"/>
  <c r="F1486" i="4" a="1"/>
  <c r="F1486" i="4"/>
  <c r="F1487" i="4" a="1"/>
  <c r="F1487" i="4"/>
  <c r="F1488" i="4" a="1"/>
  <c r="F1488" i="4"/>
  <c r="F1489" i="4" a="1"/>
  <c r="F1489" i="4"/>
  <c r="F1490" i="4" a="1"/>
  <c r="F1490" i="4"/>
  <c r="F1491" i="4" a="1"/>
  <c r="F1491" i="4"/>
  <c r="F1492" i="4" a="1"/>
  <c r="F1492" i="4"/>
  <c r="F1493" i="4" a="1"/>
  <c r="F1493" i="4"/>
  <c r="F1494" i="4" a="1"/>
  <c r="F1494" i="4"/>
  <c r="F1495" i="4" a="1"/>
  <c r="F1495" i="4"/>
  <c r="F1496" i="4" a="1"/>
  <c r="F1496" i="4"/>
  <c r="F1497" i="4" a="1"/>
  <c r="F1497" i="4"/>
  <c r="F1498" i="4" a="1"/>
  <c r="F1498" i="4"/>
  <c r="F1499" i="4" a="1"/>
  <c r="F1499" i="4"/>
  <c r="F1500" i="4" a="1"/>
  <c r="F1500" i="4"/>
  <c r="F1501" i="4" a="1"/>
  <c r="F1501" i="4"/>
  <c r="F1502" i="4" a="1"/>
  <c r="F1502" i="4"/>
  <c r="F1503" i="4" a="1"/>
  <c r="F1503" i="4"/>
  <c r="F1504" i="4" a="1"/>
  <c r="F1504" i="4"/>
  <c r="F1505" i="4" a="1"/>
  <c r="F1505" i="4"/>
  <c r="F1506" i="4" a="1"/>
  <c r="F1506" i="4"/>
  <c r="F1507" i="4" a="1"/>
  <c r="F1507" i="4"/>
  <c r="F1508" i="4" a="1"/>
  <c r="F1508" i="4"/>
  <c r="F1509" i="4" a="1"/>
  <c r="F1509" i="4"/>
  <c r="F1510" i="4" a="1"/>
  <c r="F1510" i="4"/>
  <c r="F1511" i="4" a="1"/>
  <c r="F1511" i="4"/>
  <c r="F1512" i="4" a="1"/>
  <c r="F1512" i="4"/>
  <c r="F1513" i="4" a="1"/>
  <c r="F1513" i="4"/>
  <c r="F1514" i="4" a="1"/>
  <c r="F1514" i="4"/>
  <c r="F1515" i="4" a="1"/>
  <c r="F1515" i="4"/>
  <c r="F1516" i="4" a="1"/>
  <c r="F1516" i="4"/>
  <c r="F1517" i="4" a="1"/>
  <c r="F1517" i="4"/>
  <c r="F1518" i="4" a="1"/>
  <c r="F1518" i="4"/>
  <c r="F1519" i="4" a="1"/>
  <c r="F1519" i="4"/>
  <c r="F1520" i="4" a="1"/>
  <c r="F1520" i="4"/>
  <c r="F1521" i="4" a="1"/>
  <c r="F1521" i="4"/>
  <c r="F1522" i="4" a="1"/>
  <c r="F1522" i="4"/>
  <c r="F1523" i="4" a="1"/>
  <c r="F1523" i="4"/>
  <c r="F1524" i="4" a="1"/>
  <c r="F1524" i="4"/>
  <c r="F1525" i="4" a="1"/>
  <c r="F1525" i="4"/>
  <c r="F1526" i="4" a="1"/>
  <c r="F1526" i="4"/>
  <c r="F1527" i="4" a="1"/>
  <c r="F1527" i="4"/>
  <c r="F1528" i="4" a="1"/>
  <c r="F1528" i="4"/>
  <c r="F1529" i="4" a="1"/>
  <c r="F1529" i="4"/>
  <c r="F1530" i="4" a="1"/>
  <c r="F1530" i="4"/>
  <c r="F1531" i="4" a="1"/>
  <c r="F1531" i="4"/>
  <c r="F1532" i="4" a="1"/>
  <c r="F1532" i="4"/>
  <c r="F1533" i="4" a="1"/>
  <c r="F1533" i="4"/>
  <c r="F1534" i="4" a="1"/>
  <c r="F1534" i="4"/>
  <c r="F1535" i="4" a="1"/>
  <c r="F1535" i="4"/>
  <c r="F1536" i="4" a="1"/>
  <c r="F1536" i="4"/>
  <c r="F1537" i="4" a="1"/>
  <c r="F1537" i="4"/>
  <c r="F1538" i="4" a="1"/>
  <c r="F1538" i="4"/>
  <c r="F1539" i="4" a="1"/>
  <c r="F1539" i="4"/>
  <c r="F1540" i="4" a="1"/>
  <c r="F1540" i="4"/>
  <c r="F1541" i="4" a="1"/>
  <c r="F1541" i="4"/>
  <c r="F1542" i="4" a="1"/>
  <c r="F1542" i="4"/>
  <c r="F1543" i="4" a="1"/>
  <c r="F1543" i="4"/>
  <c r="F1544" i="4" a="1"/>
  <c r="F1544" i="4"/>
  <c r="F1545" i="4" a="1"/>
  <c r="F1545" i="4"/>
  <c r="F1546" i="4" a="1"/>
  <c r="F1546" i="4"/>
  <c r="F1547" i="4" a="1"/>
  <c r="F1547" i="4"/>
  <c r="F1548" i="4" a="1"/>
  <c r="F1548" i="4"/>
  <c r="F1549" i="4" a="1"/>
  <c r="F1549" i="4"/>
  <c r="F1550" i="4" a="1"/>
  <c r="F1550" i="4"/>
  <c r="F1551" i="4" a="1"/>
  <c r="F1551" i="4"/>
  <c r="F1552" i="4" a="1"/>
  <c r="F1552" i="4"/>
  <c r="F1553" i="4" a="1"/>
  <c r="F1553" i="4"/>
  <c r="F1554" i="4" a="1"/>
  <c r="F1554" i="4"/>
  <c r="F1555" i="4" a="1"/>
  <c r="F1555" i="4"/>
  <c r="F1556" i="4" a="1"/>
  <c r="F1556" i="4"/>
  <c r="F1557" i="4" a="1"/>
  <c r="F1557" i="4"/>
  <c r="F1558" i="4" a="1"/>
  <c r="F1558" i="4"/>
  <c r="F1559" i="4" a="1"/>
  <c r="F1559" i="4"/>
  <c r="F1560" i="4" a="1"/>
  <c r="F1560" i="4"/>
  <c r="F1561" i="4" a="1"/>
  <c r="F1561" i="4"/>
  <c r="F1562" i="4" a="1"/>
  <c r="F1562" i="4"/>
  <c r="F1563" i="4" a="1"/>
  <c r="F1563" i="4"/>
  <c r="F1564" i="4" a="1"/>
  <c r="F1564" i="4"/>
  <c r="F1565" i="4" a="1"/>
  <c r="F1565" i="4"/>
  <c r="F1566" i="4" a="1"/>
  <c r="F1566" i="4"/>
  <c r="F1567" i="4" a="1"/>
  <c r="F1567" i="4"/>
  <c r="F1568" i="4" a="1"/>
  <c r="F1568" i="4"/>
  <c r="F1569" i="4" a="1"/>
  <c r="F1569" i="4"/>
  <c r="F1570" i="4" a="1"/>
  <c r="F1570" i="4"/>
  <c r="F1571" i="4" a="1"/>
  <c r="F1571" i="4"/>
  <c r="F1572" i="4" a="1"/>
  <c r="F1572" i="4"/>
  <c r="F1573" i="4" a="1"/>
  <c r="F1573" i="4"/>
  <c r="F1574" i="4" a="1"/>
  <c r="F1574" i="4"/>
  <c r="F1575" i="4" a="1"/>
  <c r="F1575" i="4"/>
  <c r="F1576" i="4" a="1"/>
  <c r="F1576" i="4"/>
  <c r="F1577" i="4" a="1"/>
  <c r="F1577" i="4"/>
  <c r="F1578" i="4" a="1"/>
  <c r="F1578" i="4"/>
  <c r="F1579" i="4" a="1"/>
  <c r="F1579" i="4"/>
  <c r="F1580" i="4" a="1"/>
  <c r="F1580" i="4"/>
  <c r="F1581" i="4" a="1"/>
  <c r="F1581" i="4"/>
  <c r="F1582" i="4" a="1"/>
  <c r="F1582" i="4"/>
  <c r="F1583" i="4" a="1"/>
  <c r="F1583" i="4"/>
  <c r="F1584" i="4" a="1"/>
  <c r="F1584" i="4"/>
  <c r="F1585" i="4" a="1"/>
  <c r="F1585" i="4"/>
  <c r="F1586" i="4" a="1"/>
  <c r="F1586" i="4"/>
  <c r="F1587" i="4" a="1"/>
  <c r="F1587" i="4"/>
  <c r="F1588" i="4" a="1"/>
  <c r="F1588" i="4"/>
  <c r="F1589" i="4" a="1"/>
  <c r="F1589" i="4"/>
  <c r="F1590" i="4" a="1"/>
  <c r="F1590" i="4"/>
  <c r="F1591" i="4" a="1"/>
  <c r="F1591" i="4"/>
  <c r="F1592" i="4" a="1"/>
  <c r="F1592" i="4"/>
  <c r="F1593" i="4" a="1"/>
  <c r="F1593" i="4"/>
  <c r="F1594" i="4" a="1"/>
  <c r="F1594" i="4"/>
  <c r="F1595" i="4" a="1"/>
  <c r="F1595" i="4"/>
  <c r="F1596" i="4" a="1"/>
  <c r="F1596" i="4"/>
  <c r="F1597" i="4" a="1"/>
  <c r="F1597" i="4"/>
  <c r="F1598" i="4" a="1"/>
  <c r="F1598" i="4"/>
  <c r="F1599" i="4" a="1"/>
  <c r="F1599" i="4"/>
  <c r="F1600" i="4" a="1"/>
  <c r="F1600" i="4"/>
  <c r="F1601" i="4" a="1"/>
  <c r="F1601" i="4"/>
  <c r="F1602" i="4" a="1"/>
  <c r="F1602" i="4"/>
  <c r="F1603" i="4" a="1"/>
  <c r="F1603" i="4"/>
  <c r="F1604" i="4" a="1"/>
  <c r="F1604" i="4"/>
  <c r="F1605" i="4" a="1"/>
  <c r="F1605" i="4"/>
  <c r="F1606" i="4" a="1"/>
  <c r="F1606" i="4"/>
  <c r="F1607" i="4" a="1"/>
  <c r="F1607" i="4"/>
  <c r="F1608" i="4" a="1"/>
  <c r="F1608" i="4"/>
  <c r="F1609" i="4" a="1"/>
  <c r="F1609" i="4"/>
  <c r="F1610" i="4" a="1"/>
  <c r="F1610" i="4"/>
  <c r="F1611" i="4" a="1"/>
  <c r="F1611" i="4"/>
  <c r="F1612" i="4" a="1"/>
  <c r="F1612" i="4"/>
  <c r="F1613" i="4" a="1"/>
  <c r="F1613" i="4"/>
  <c r="F1614" i="4" a="1"/>
  <c r="F1614" i="4"/>
  <c r="F1615" i="4" a="1"/>
  <c r="F1615" i="4"/>
  <c r="F1616" i="4" a="1"/>
  <c r="F1616" i="4"/>
  <c r="F1617" i="4" a="1"/>
  <c r="F1617" i="4"/>
  <c r="F1618" i="4" a="1"/>
  <c r="F1618" i="4"/>
  <c r="F1619" i="4" a="1"/>
  <c r="F1619" i="4"/>
  <c r="F1620" i="4" a="1"/>
  <c r="F1620" i="4"/>
  <c r="F1621" i="4" a="1"/>
  <c r="F1621" i="4"/>
  <c r="F1622" i="4" a="1"/>
  <c r="F1622" i="4"/>
  <c r="F1623" i="4" a="1"/>
  <c r="F1623" i="4"/>
  <c r="F1624" i="4" a="1"/>
  <c r="F1624" i="4"/>
  <c r="F1625" i="4" a="1"/>
  <c r="F1625" i="4"/>
  <c r="F1626" i="4" a="1"/>
  <c r="F1626" i="4"/>
  <c r="F1627" i="4" a="1"/>
  <c r="F1627" i="4"/>
  <c r="F1628" i="4" a="1"/>
  <c r="F1628" i="4"/>
  <c r="F1629" i="4" a="1"/>
  <c r="F1629" i="4"/>
  <c r="F1630" i="4" a="1"/>
  <c r="F1630" i="4"/>
  <c r="F1631" i="4" a="1"/>
  <c r="F1631" i="4"/>
  <c r="F1632" i="4" a="1"/>
  <c r="F1632" i="4"/>
  <c r="F1633" i="4" a="1"/>
  <c r="F1633" i="4"/>
  <c r="F1634" i="4" a="1"/>
  <c r="F1634" i="4"/>
  <c r="F1635" i="4" a="1"/>
  <c r="F1635" i="4"/>
  <c r="F1636" i="4" a="1"/>
  <c r="F1636" i="4"/>
  <c r="F1637" i="4" a="1"/>
  <c r="F1637" i="4"/>
  <c r="F1638" i="4" a="1"/>
  <c r="F1638" i="4"/>
  <c r="F1639" i="4" a="1"/>
  <c r="F1639" i="4"/>
  <c r="F1640" i="4" a="1"/>
  <c r="F1640" i="4"/>
  <c r="F1641" i="4" a="1"/>
  <c r="F1641" i="4"/>
  <c r="F1642" i="4" a="1"/>
  <c r="F1642" i="4"/>
  <c r="F1643" i="4" a="1"/>
  <c r="F1643" i="4"/>
  <c r="F1644" i="4" a="1"/>
  <c r="F1644" i="4"/>
  <c r="F1645" i="4" a="1"/>
  <c r="F1645" i="4"/>
  <c r="F1646" i="4" a="1"/>
  <c r="F1646" i="4"/>
  <c r="F1647" i="4" a="1"/>
  <c r="F1647" i="4"/>
  <c r="F1648" i="4" a="1"/>
  <c r="F1648" i="4"/>
  <c r="F1649" i="4" a="1"/>
  <c r="F1649" i="4"/>
  <c r="F1650" i="4" a="1"/>
  <c r="F1650" i="4"/>
  <c r="F1651" i="4" a="1"/>
  <c r="F1651" i="4"/>
  <c r="F1652" i="4" a="1"/>
  <c r="F1652" i="4"/>
  <c r="F1653" i="4" a="1"/>
  <c r="F1653" i="4"/>
  <c r="F1654" i="4" a="1"/>
  <c r="F1654" i="4"/>
  <c r="F1655" i="4" a="1"/>
  <c r="F1655" i="4"/>
  <c r="F1656" i="4" a="1"/>
  <c r="F1656" i="4"/>
  <c r="F1657" i="4" a="1"/>
  <c r="F1657" i="4"/>
  <c r="F1658" i="4" a="1"/>
  <c r="F1658" i="4"/>
  <c r="F1659" i="4" a="1"/>
  <c r="F1659" i="4"/>
  <c r="F1660" i="4" a="1"/>
  <c r="F1660" i="4"/>
  <c r="F1661" i="4" a="1"/>
  <c r="F1661" i="4"/>
  <c r="F1662" i="4" a="1"/>
  <c r="F1662" i="4"/>
  <c r="F1663" i="4" a="1"/>
  <c r="F1663" i="4"/>
  <c r="F1664" i="4" a="1"/>
  <c r="F1664" i="4"/>
  <c r="F1665" i="4" a="1"/>
  <c r="F1665" i="4"/>
  <c r="F1666" i="4" a="1"/>
  <c r="F1666" i="4"/>
  <c r="F1667" i="4" a="1"/>
  <c r="F1667" i="4"/>
  <c r="F1668" i="4" a="1"/>
  <c r="F1668" i="4"/>
  <c r="F1669" i="4" a="1"/>
  <c r="F1669" i="4"/>
  <c r="F1670" i="4" a="1"/>
  <c r="F1670" i="4"/>
  <c r="F1671" i="4" a="1"/>
  <c r="F1671" i="4"/>
  <c r="F1672" i="4" a="1"/>
  <c r="F1672" i="4"/>
  <c r="F1673" i="4" a="1"/>
  <c r="F1673" i="4"/>
  <c r="F1674" i="4" a="1"/>
  <c r="F1674" i="4"/>
  <c r="F1675" i="4" a="1"/>
  <c r="F1675" i="4"/>
  <c r="F1676" i="4" a="1"/>
  <c r="F1676" i="4"/>
  <c r="F1677" i="4" a="1"/>
  <c r="F1677" i="4"/>
  <c r="F1678" i="4" a="1"/>
  <c r="F1678" i="4"/>
  <c r="F1679" i="4" a="1"/>
  <c r="F1679" i="4"/>
  <c r="F1680" i="4" a="1"/>
  <c r="F1680" i="4"/>
  <c r="F1681" i="4" a="1"/>
  <c r="F1681" i="4"/>
  <c r="F1682" i="4" a="1"/>
  <c r="F1682" i="4"/>
  <c r="F1683" i="4" a="1"/>
  <c r="F1683" i="4"/>
  <c r="F1684" i="4" a="1"/>
  <c r="F1684" i="4"/>
  <c r="F1685" i="4" a="1"/>
  <c r="F1685" i="4"/>
  <c r="F1686" i="4" a="1"/>
  <c r="F1686" i="4"/>
  <c r="F1687" i="4" a="1"/>
  <c r="F1687" i="4"/>
  <c r="F1688" i="4" a="1"/>
  <c r="F1688" i="4"/>
  <c r="F1689" i="4" a="1"/>
  <c r="F1689" i="4"/>
  <c r="F1690" i="4" a="1"/>
  <c r="F1690" i="4"/>
  <c r="F1691" i="4" a="1"/>
  <c r="F1691" i="4"/>
  <c r="F1692" i="4" a="1"/>
  <c r="F1692" i="4"/>
  <c r="F1693" i="4" a="1"/>
  <c r="F1693" i="4"/>
  <c r="F1694" i="4" a="1"/>
  <c r="F1694" i="4"/>
  <c r="F1695" i="4" a="1"/>
  <c r="F1695" i="4"/>
  <c r="F1696" i="4" a="1"/>
  <c r="F1696" i="4"/>
  <c r="F1697" i="4" a="1"/>
  <c r="F1697" i="4"/>
  <c r="F1698" i="4" a="1"/>
  <c r="F1698" i="4"/>
  <c r="F1699" i="4" a="1"/>
  <c r="F1699" i="4"/>
  <c r="F1700" i="4" a="1"/>
  <c r="F1700" i="4"/>
  <c r="F1701" i="4" a="1"/>
  <c r="F1701" i="4"/>
  <c r="F1702" i="4" a="1"/>
  <c r="F1702" i="4"/>
  <c r="F1703" i="4" a="1"/>
  <c r="F1703" i="4"/>
  <c r="F1704" i="4" a="1"/>
  <c r="F1704" i="4"/>
  <c r="F1705" i="4" a="1"/>
  <c r="F1705" i="4"/>
  <c r="F1706" i="4" a="1"/>
  <c r="F1706" i="4"/>
  <c r="F1707" i="4" a="1"/>
  <c r="F1707" i="4"/>
  <c r="F1708" i="4" a="1"/>
  <c r="F1708" i="4"/>
  <c r="F1709" i="4" a="1"/>
  <c r="F1709" i="4"/>
  <c r="F1710" i="4" a="1"/>
  <c r="F1710" i="4"/>
  <c r="F1711" i="4" a="1"/>
  <c r="F1711" i="4"/>
  <c r="F1712" i="4" a="1"/>
  <c r="F1712" i="4"/>
  <c r="F1713" i="4" a="1"/>
  <c r="F1713" i="4"/>
  <c r="F1714" i="4" a="1"/>
  <c r="F1714" i="4"/>
  <c r="F1715" i="4" a="1"/>
  <c r="F1715" i="4"/>
  <c r="F1716" i="4" a="1"/>
  <c r="F1716" i="4"/>
  <c r="F1717" i="4" a="1"/>
  <c r="F1717" i="4"/>
  <c r="F1718" i="4" a="1"/>
  <c r="F1718" i="4"/>
  <c r="F1719" i="4" a="1"/>
  <c r="F1719" i="4"/>
  <c r="F1720" i="4" a="1"/>
  <c r="F1720" i="4"/>
  <c r="F1721" i="4" a="1"/>
  <c r="F1721" i="4"/>
  <c r="F1722" i="4" a="1"/>
  <c r="F1722" i="4"/>
  <c r="F1723" i="4" a="1"/>
  <c r="F1723" i="4"/>
  <c r="F1724" i="4" a="1"/>
  <c r="F1724" i="4"/>
  <c r="F1725" i="4" a="1"/>
  <c r="F1725" i="4"/>
  <c r="F1726" i="4" a="1"/>
  <c r="F1726" i="4"/>
  <c r="F1727" i="4" a="1"/>
  <c r="F1727" i="4"/>
  <c r="F1728" i="4" a="1"/>
  <c r="F1728" i="4"/>
  <c r="F1729" i="4" a="1"/>
  <c r="F1729" i="4"/>
  <c r="F1730" i="4" a="1"/>
  <c r="F1730" i="4"/>
  <c r="F1731" i="4" a="1"/>
  <c r="F1731" i="4"/>
  <c r="F1732" i="4" a="1"/>
  <c r="F1732" i="4"/>
  <c r="F1733" i="4" a="1"/>
  <c r="F1733" i="4"/>
  <c r="F1734" i="4" a="1"/>
  <c r="F1734" i="4"/>
  <c r="F1735" i="4" a="1"/>
  <c r="F1735" i="4"/>
  <c r="F1736" i="4" a="1"/>
  <c r="F1736" i="4"/>
  <c r="F1737" i="4" a="1"/>
  <c r="F1737" i="4"/>
  <c r="F1738" i="4" a="1"/>
  <c r="F1738" i="4"/>
  <c r="F1739" i="4" a="1"/>
  <c r="F1739" i="4"/>
  <c r="F1740" i="4" a="1"/>
  <c r="F1740" i="4"/>
  <c r="F1741" i="4" a="1"/>
  <c r="F1741" i="4"/>
  <c r="F1742" i="4" a="1"/>
  <c r="F1742" i="4"/>
  <c r="F1743" i="4" a="1"/>
  <c r="F1743" i="4"/>
  <c r="F1744" i="4" a="1"/>
  <c r="F1744" i="4"/>
  <c r="F1745" i="4" a="1"/>
  <c r="F1745" i="4"/>
  <c r="F1746" i="4" a="1"/>
  <c r="F1746" i="4"/>
  <c r="F1747" i="4" a="1"/>
  <c r="F1747" i="4"/>
  <c r="F1748" i="4" a="1"/>
  <c r="F1748" i="4"/>
  <c r="F1749" i="4" a="1"/>
  <c r="F1749" i="4"/>
  <c r="F1750" i="4" a="1"/>
  <c r="F1750" i="4"/>
  <c r="F1751" i="4" a="1"/>
  <c r="F1751" i="4"/>
  <c r="F1752" i="4" a="1"/>
  <c r="F1752" i="4"/>
  <c r="F1753" i="4" a="1"/>
  <c r="F1753" i="4"/>
  <c r="F1754" i="4" a="1"/>
  <c r="F1754" i="4"/>
  <c r="F1755" i="4" a="1"/>
  <c r="F1755" i="4"/>
  <c r="F1756" i="4" a="1"/>
  <c r="F1756" i="4"/>
  <c r="F1757" i="4" a="1"/>
  <c r="F1757" i="4"/>
  <c r="F1758" i="4" a="1"/>
  <c r="F1758" i="4"/>
  <c r="F1759" i="4" a="1"/>
  <c r="F1759" i="4"/>
  <c r="F1760" i="4" a="1"/>
  <c r="F1760" i="4"/>
  <c r="F1761" i="4" a="1"/>
  <c r="F1761" i="4"/>
  <c r="F1762" i="4" a="1"/>
  <c r="F1762" i="4"/>
  <c r="F1763" i="4" a="1"/>
  <c r="F1763" i="4"/>
  <c r="F1764" i="4" a="1"/>
  <c r="F1764" i="4"/>
  <c r="F1765" i="4" a="1"/>
  <c r="F1765" i="4"/>
  <c r="F1766" i="4" a="1"/>
  <c r="F1766" i="4"/>
  <c r="F1767" i="4" a="1"/>
  <c r="F1767" i="4"/>
  <c r="F1768" i="4" a="1"/>
  <c r="F1768" i="4"/>
  <c r="F1769" i="4" a="1"/>
  <c r="F1769" i="4"/>
  <c r="F1770" i="4" a="1"/>
  <c r="F1770" i="4"/>
  <c r="F1771" i="4" a="1"/>
  <c r="F1771" i="4"/>
  <c r="F1772" i="4" a="1"/>
  <c r="F1772" i="4"/>
  <c r="F1773" i="4" a="1"/>
  <c r="F1773" i="4"/>
  <c r="F1774" i="4" a="1"/>
  <c r="F1774" i="4"/>
  <c r="F1775" i="4" a="1"/>
  <c r="F1775" i="4"/>
  <c r="F1776" i="4" a="1"/>
  <c r="F1776" i="4"/>
  <c r="F1777" i="4" a="1"/>
  <c r="F1777" i="4"/>
  <c r="F1778" i="4" a="1"/>
  <c r="F1778" i="4"/>
  <c r="F1779" i="4" a="1"/>
  <c r="F1779" i="4"/>
  <c r="F1780" i="4" a="1"/>
  <c r="F1780" i="4"/>
  <c r="F1781" i="4" a="1"/>
  <c r="F1781" i="4"/>
  <c r="F1782" i="4" a="1"/>
  <c r="F1782" i="4"/>
  <c r="F1783" i="4" a="1"/>
  <c r="F1783" i="4"/>
  <c r="F1784" i="4" a="1"/>
  <c r="F1784" i="4"/>
  <c r="F1785" i="4" a="1"/>
  <c r="F1785" i="4"/>
  <c r="F1786" i="4" a="1"/>
  <c r="F1786" i="4"/>
  <c r="F1787" i="4" a="1"/>
  <c r="F1787" i="4"/>
  <c r="F1788" i="4" a="1"/>
  <c r="F1788" i="4"/>
  <c r="F1789" i="4" a="1"/>
  <c r="F1789" i="4"/>
  <c r="F1790" i="4" a="1"/>
  <c r="F1790" i="4"/>
  <c r="F1791" i="4" a="1"/>
  <c r="F1791" i="4"/>
  <c r="F1792" i="4" a="1"/>
  <c r="F1792" i="4"/>
  <c r="F1793" i="4" a="1"/>
  <c r="F1793" i="4"/>
  <c r="F1794" i="4" a="1"/>
  <c r="F1794" i="4"/>
  <c r="F1795" i="4" a="1"/>
  <c r="F1795" i="4"/>
  <c r="F1796" i="4" a="1"/>
  <c r="F1796" i="4"/>
  <c r="F1797" i="4" a="1"/>
  <c r="F1797" i="4"/>
  <c r="F1798" i="4" a="1"/>
  <c r="F1798" i="4"/>
  <c r="F1799" i="4" a="1"/>
  <c r="F1799" i="4"/>
  <c r="F1800" i="4" a="1"/>
  <c r="F1800" i="4"/>
  <c r="F1801" i="4" a="1"/>
  <c r="F1801" i="4"/>
  <c r="F1802" i="4" a="1"/>
  <c r="F1802" i="4"/>
  <c r="F1803" i="4" a="1"/>
  <c r="F1803" i="4"/>
  <c r="F1804" i="4" a="1"/>
  <c r="F1804" i="4"/>
  <c r="F1805" i="4" a="1"/>
  <c r="F1805" i="4"/>
  <c r="F1806" i="4" a="1"/>
  <c r="F1806" i="4"/>
  <c r="F1807" i="4" a="1"/>
  <c r="F1807" i="4"/>
  <c r="F1808" i="4" a="1"/>
  <c r="F1808" i="4"/>
  <c r="F1809" i="4" a="1"/>
  <c r="F1809" i="4"/>
  <c r="F1810" i="4" a="1"/>
  <c r="F1810" i="4"/>
  <c r="F1811" i="4" a="1"/>
  <c r="F1811" i="4"/>
  <c r="F1812" i="4" a="1"/>
  <c r="F1812" i="4"/>
  <c r="F1813" i="4" a="1"/>
  <c r="F1813" i="4"/>
  <c r="F1814" i="4" a="1"/>
  <c r="F1814" i="4"/>
  <c r="F1815" i="4" a="1"/>
  <c r="F1815" i="4"/>
  <c r="F1816" i="4" a="1"/>
  <c r="F1816" i="4"/>
  <c r="F1817" i="4" a="1"/>
  <c r="F1817" i="4"/>
  <c r="F1818" i="4" a="1"/>
  <c r="F1818" i="4"/>
  <c r="F1819" i="4" a="1"/>
  <c r="F1819" i="4"/>
  <c r="F1820" i="4" a="1"/>
  <c r="F1820" i="4"/>
  <c r="F1821" i="4" a="1"/>
  <c r="F1821" i="4"/>
  <c r="F1822" i="4" a="1"/>
  <c r="F1822" i="4"/>
  <c r="F1823" i="4" a="1"/>
  <c r="F1823" i="4"/>
  <c r="F1824" i="4" a="1"/>
  <c r="F1824" i="4"/>
  <c r="F1825" i="4" a="1"/>
  <c r="F1825" i="4"/>
  <c r="F1826" i="4" a="1"/>
  <c r="F1826" i="4"/>
  <c r="F1827" i="4" a="1"/>
  <c r="F1827" i="4"/>
  <c r="F1828" i="4" a="1"/>
  <c r="F1828" i="4"/>
  <c r="F1829" i="4" a="1"/>
  <c r="F1829" i="4"/>
  <c r="F1830" i="4" a="1"/>
  <c r="F1830" i="4"/>
  <c r="F1831" i="4" a="1"/>
  <c r="F1831" i="4"/>
  <c r="F1832" i="4" a="1"/>
  <c r="F1832" i="4"/>
  <c r="F1833" i="4" a="1"/>
  <c r="F1833" i="4"/>
  <c r="F1834" i="4" a="1"/>
  <c r="F1834" i="4"/>
  <c r="F1835" i="4" a="1"/>
  <c r="F1835" i="4"/>
  <c r="F1836" i="4" a="1"/>
  <c r="F1836" i="4"/>
  <c r="F1837" i="4" a="1"/>
  <c r="F1837" i="4"/>
  <c r="F1838" i="4" a="1"/>
  <c r="F1838" i="4"/>
  <c r="F1839" i="4" a="1"/>
  <c r="F1839" i="4"/>
  <c r="F1840" i="4" a="1"/>
  <c r="F1840" i="4"/>
  <c r="F1841" i="4" a="1"/>
  <c r="F1841" i="4"/>
  <c r="F1842" i="4" a="1"/>
  <c r="F1842" i="4"/>
  <c r="F1843" i="4" a="1"/>
  <c r="F1843" i="4"/>
  <c r="F1844" i="4" a="1"/>
  <c r="F1844" i="4"/>
  <c r="F1845" i="4" a="1"/>
  <c r="F1845" i="4"/>
  <c r="F1846" i="4" a="1"/>
  <c r="F1846" i="4"/>
  <c r="F1847" i="4" a="1"/>
  <c r="F1847" i="4"/>
  <c r="F1848" i="4" a="1"/>
  <c r="F1848" i="4"/>
  <c r="F1849" i="4" a="1"/>
  <c r="F1849" i="4"/>
  <c r="F1850" i="4" a="1"/>
  <c r="F1850" i="4"/>
  <c r="F1851" i="4" a="1"/>
  <c r="F1851" i="4"/>
  <c r="F1852" i="4" a="1"/>
  <c r="F1852" i="4"/>
  <c r="F1853" i="4" a="1"/>
  <c r="F1853" i="4"/>
  <c r="F1854" i="4" a="1"/>
  <c r="F1854" i="4"/>
  <c r="F1855" i="4" a="1"/>
  <c r="F1855" i="4"/>
  <c r="F1856" i="4" a="1"/>
  <c r="F1856" i="4"/>
  <c r="F1857" i="4" a="1"/>
  <c r="F1857" i="4"/>
  <c r="F1858" i="4" a="1"/>
  <c r="F1858" i="4"/>
  <c r="F1859" i="4" a="1"/>
  <c r="F1859" i="4"/>
  <c r="F1860" i="4" a="1"/>
  <c r="F1860" i="4"/>
  <c r="F1861" i="4" a="1"/>
  <c r="F1861" i="4"/>
  <c r="F1862" i="4" a="1"/>
  <c r="F1862" i="4"/>
  <c r="F1863" i="4" a="1"/>
  <c r="F1863" i="4"/>
  <c r="F1864" i="4" a="1"/>
  <c r="F1864" i="4"/>
  <c r="F1865" i="4" a="1"/>
  <c r="F1865" i="4"/>
  <c r="F1866" i="4" a="1"/>
  <c r="F1866" i="4"/>
  <c r="F1867" i="4" a="1"/>
  <c r="F1867" i="4"/>
  <c r="F1868" i="4" a="1"/>
  <c r="F1868" i="4"/>
  <c r="F1869" i="4" a="1"/>
  <c r="F1869" i="4"/>
  <c r="F1870" i="4" a="1"/>
  <c r="F1870" i="4"/>
  <c r="F1871" i="4" a="1"/>
  <c r="F1871" i="4"/>
  <c r="F1872" i="4" a="1"/>
  <c r="F1872" i="4"/>
  <c r="F1873" i="4" a="1"/>
  <c r="F1873" i="4"/>
  <c r="F1874" i="4" a="1"/>
  <c r="F1874" i="4"/>
  <c r="F1875" i="4" a="1"/>
  <c r="F1875" i="4"/>
  <c r="F1876" i="4" a="1"/>
  <c r="F1876" i="4"/>
  <c r="F1877" i="4" a="1"/>
  <c r="F1877" i="4"/>
  <c r="F1878" i="4" a="1"/>
  <c r="F1878" i="4"/>
  <c r="F1879" i="4" a="1"/>
  <c r="F1879" i="4"/>
  <c r="F1880" i="4" a="1"/>
  <c r="F1880" i="4"/>
  <c r="F1881" i="4" a="1"/>
  <c r="F1881" i="4"/>
  <c r="F1882" i="4" a="1"/>
  <c r="F1882" i="4"/>
  <c r="F1883" i="4" a="1"/>
  <c r="F1883" i="4"/>
  <c r="F1884" i="4" a="1"/>
  <c r="F1884" i="4"/>
  <c r="F1885" i="4" a="1"/>
  <c r="F1885" i="4"/>
  <c r="F1886" i="4" a="1"/>
  <c r="F1886" i="4"/>
  <c r="F1887" i="4" a="1"/>
  <c r="F1887" i="4"/>
  <c r="F1888" i="4" a="1"/>
  <c r="F1888" i="4"/>
  <c r="F1889" i="4" a="1"/>
  <c r="F1889" i="4"/>
  <c r="F1890" i="4" a="1"/>
  <c r="F1890" i="4"/>
  <c r="F1891" i="4" a="1"/>
  <c r="F1891" i="4"/>
  <c r="F1892" i="4" a="1"/>
  <c r="F1892" i="4"/>
  <c r="F1893" i="4" a="1"/>
  <c r="F1893" i="4"/>
  <c r="F1894" i="4" a="1"/>
  <c r="F1894" i="4"/>
  <c r="F1895" i="4" a="1"/>
  <c r="F1895" i="4"/>
  <c r="F1896" i="4" a="1"/>
  <c r="F1896" i="4"/>
  <c r="F1897" i="4" a="1"/>
  <c r="F1897" i="4"/>
  <c r="F1898" i="4" a="1"/>
  <c r="F1898" i="4"/>
  <c r="F1899" i="4" a="1"/>
  <c r="F1899" i="4"/>
  <c r="F1900" i="4" a="1"/>
  <c r="F1900" i="4"/>
  <c r="F1901" i="4" a="1"/>
  <c r="F1901" i="4"/>
  <c r="F1902" i="4" a="1"/>
  <c r="F1902" i="4"/>
  <c r="F1903" i="4" a="1"/>
  <c r="F1903" i="4"/>
  <c r="F1904" i="4" a="1"/>
  <c r="F1904" i="4"/>
  <c r="F1905" i="4" a="1"/>
  <c r="F1905" i="4"/>
  <c r="F1906" i="4" a="1"/>
  <c r="F1906" i="4"/>
  <c r="F1907" i="4" a="1"/>
  <c r="F1907" i="4"/>
  <c r="F1908" i="4" a="1"/>
  <c r="F1908" i="4"/>
  <c r="F1909" i="4" a="1"/>
  <c r="F1909" i="4"/>
  <c r="F1910" i="4" a="1"/>
  <c r="F1910" i="4"/>
  <c r="F1911" i="4" a="1"/>
  <c r="F1911" i="4"/>
  <c r="F1912" i="4" a="1"/>
  <c r="F1912" i="4"/>
  <c r="F1913" i="4" a="1"/>
  <c r="F1913" i="4"/>
  <c r="F1914" i="4" a="1"/>
  <c r="F1914" i="4"/>
  <c r="F1915" i="4" a="1"/>
  <c r="F1915" i="4"/>
  <c r="F1916" i="4" a="1"/>
  <c r="F1916" i="4"/>
  <c r="F1917" i="4" a="1"/>
  <c r="F1917" i="4"/>
  <c r="F1918" i="4" a="1"/>
  <c r="F1918" i="4"/>
  <c r="F1919" i="4" a="1"/>
  <c r="F1919" i="4"/>
  <c r="F1920" i="4" a="1"/>
  <c r="F1920" i="4"/>
  <c r="F1921" i="4" a="1"/>
  <c r="F1921" i="4"/>
  <c r="F1922" i="4" a="1"/>
  <c r="F1922" i="4"/>
  <c r="F1923" i="4" a="1"/>
  <c r="F1923" i="4"/>
  <c r="F1924" i="4" a="1"/>
  <c r="F1924" i="4"/>
  <c r="F1925" i="4" a="1"/>
  <c r="F1925" i="4"/>
  <c r="F1926" i="4" a="1"/>
  <c r="F1926" i="4"/>
  <c r="F1927" i="4" a="1"/>
  <c r="F1927" i="4"/>
  <c r="F1928" i="4" a="1"/>
  <c r="F1928" i="4"/>
  <c r="F1929" i="4" a="1"/>
  <c r="F1929" i="4"/>
  <c r="F1930" i="4" a="1"/>
  <c r="F1930" i="4"/>
  <c r="F1931" i="4" a="1"/>
  <c r="F1931" i="4"/>
  <c r="F1932" i="4" a="1"/>
  <c r="F1932" i="4"/>
  <c r="F1933" i="4" a="1"/>
  <c r="F1933" i="4"/>
  <c r="F1934" i="4" a="1"/>
  <c r="F1934" i="4"/>
  <c r="F1935" i="4" a="1"/>
  <c r="F1935" i="4"/>
  <c r="F1936" i="4" a="1"/>
  <c r="F1936" i="4"/>
  <c r="F1937" i="4" a="1"/>
  <c r="F1937" i="4"/>
  <c r="F1938" i="4" a="1"/>
  <c r="F1938" i="4"/>
  <c r="F1939" i="4" a="1"/>
  <c r="F1939" i="4"/>
  <c r="F1940" i="4" a="1"/>
  <c r="F1940" i="4"/>
  <c r="F1941" i="4" a="1"/>
  <c r="F1941" i="4"/>
  <c r="F1942" i="4" a="1"/>
  <c r="F1942" i="4"/>
  <c r="F1943" i="4" a="1"/>
  <c r="F1943" i="4"/>
  <c r="F1944" i="4" a="1"/>
  <c r="F1944" i="4"/>
  <c r="F1945" i="4" a="1"/>
  <c r="F1945" i="4"/>
  <c r="F1946" i="4" a="1"/>
  <c r="F1946" i="4"/>
  <c r="F1947" i="4" a="1"/>
  <c r="F1947" i="4"/>
  <c r="F1948" i="4" a="1"/>
  <c r="F1948" i="4"/>
  <c r="F1949" i="4" a="1"/>
  <c r="F1949" i="4"/>
  <c r="F1950" i="4" a="1"/>
  <c r="F1950" i="4"/>
  <c r="F1951" i="4" a="1"/>
  <c r="F1951" i="4"/>
  <c r="F1952" i="4" a="1"/>
  <c r="F1952" i="4"/>
  <c r="F1953" i="4" a="1"/>
  <c r="F1953" i="4"/>
  <c r="F1954" i="4" a="1"/>
  <c r="F1954" i="4"/>
  <c r="F1955" i="4" a="1"/>
  <c r="F1955" i="4"/>
  <c r="F1956" i="4" a="1"/>
  <c r="F1956" i="4"/>
  <c r="F1957" i="4" a="1"/>
  <c r="F1957" i="4"/>
  <c r="F1958" i="4" a="1"/>
  <c r="F1958" i="4"/>
  <c r="F1959" i="4" a="1"/>
  <c r="F1959" i="4"/>
  <c r="F1960" i="4" a="1"/>
  <c r="F1960" i="4"/>
  <c r="F1961" i="4" a="1"/>
  <c r="F1961" i="4"/>
  <c r="F1962" i="4" a="1"/>
  <c r="F1962" i="4"/>
  <c r="F1963" i="4" a="1"/>
  <c r="F1963" i="4"/>
  <c r="F1964" i="4" a="1"/>
  <c r="F1964" i="4"/>
  <c r="F1965" i="4" a="1"/>
  <c r="F1965" i="4"/>
  <c r="F1966" i="4" a="1"/>
  <c r="F1966" i="4"/>
  <c r="F1967" i="4" a="1"/>
  <c r="F1967" i="4"/>
  <c r="F1968" i="4" a="1"/>
  <c r="F1968" i="4"/>
  <c r="F1969" i="4" a="1"/>
  <c r="F1969" i="4"/>
  <c r="F1970" i="4" a="1"/>
  <c r="F1970" i="4"/>
  <c r="F1971" i="4" a="1"/>
  <c r="F1971" i="4"/>
  <c r="F1972" i="4" a="1"/>
  <c r="F1972" i="4"/>
  <c r="F1973" i="4" a="1"/>
  <c r="F1973" i="4"/>
  <c r="F1974" i="4" a="1"/>
  <c r="F1974" i="4"/>
  <c r="F1975" i="4" a="1"/>
  <c r="F1975" i="4"/>
  <c r="F1976" i="4" a="1"/>
  <c r="F1976" i="4"/>
  <c r="F1977" i="4" a="1"/>
  <c r="F1977" i="4"/>
  <c r="F1978" i="4" a="1"/>
  <c r="F1978" i="4"/>
  <c r="F1979" i="4" a="1"/>
  <c r="F1979" i="4"/>
  <c r="F1980" i="4" a="1"/>
  <c r="F1980" i="4"/>
  <c r="F1981" i="4" a="1"/>
  <c r="F1981" i="4"/>
  <c r="F1982" i="4" a="1"/>
  <c r="F1982" i="4"/>
  <c r="F1983" i="4" a="1"/>
  <c r="F1983" i="4"/>
  <c r="F1984" i="4" a="1"/>
  <c r="F1984" i="4"/>
  <c r="F1985" i="4" a="1"/>
  <c r="F1985" i="4"/>
  <c r="F1986" i="4" a="1"/>
  <c r="F1986" i="4"/>
  <c r="F1987" i="4" a="1"/>
  <c r="F1987" i="4"/>
  <c r="F1988" i="4" a="1"/>
  <c r="F1988" i="4"/>
  <c r="F1989" i="4" a="1"/>
  <c r="F1989" i="4"/>
  <c r="F1990" i="4" a="1"/>
  <c r="F1990" i="4"/>
  <c r="F1991" i="4" a="1"/>
  <c r="F1991" i="4"/>
  <c r="F1992" i="4" a="1"/>
  <c r="F1992" i="4"/>
  <c r="F1993" i="4" a="1"/>
  <c r="F1993" i="4"/>
  <c r="F1994" i="4" a="1"/>
  <c r="F1994" i="4"/>
  <c r="F1995" i="4" a="1"/>
  <c r="F1995" i="4"/>
  <c r="F1996" i="4" a="1"/>
  <c r="F1996" i="4"/>
  <c r="F1997" i="4" a="1"/>
  <c r="F1997" i="4"/>
  <c r="F1998" i="4" a="1"/>
  <c r="F1998" i="4"/>
  <c r="F1999" i="4" a="1"/>
  <c r="F1999" i="4"/>
  <c r="F2000" i="4" a="1"/>
  <c r="F2000" i="4"/>
  <c r="F2001" i="4" a="1"/>
  <c r="F2001" i="4"/>
  <c r="F2002" i="4" a="1"/>
  <c r="F2002" i="4"/>
  <c r="F2003" i="4" a="1"/>
  <c r="F2003" i="4"/>
  <c r="F2004" i="4" a="1"/>
  <c r="F2004" i="4"/>
  <c r="F2005" i="4" a="1"/>
  <c r="F2005" i="4"/>
  <c r="F2006" i="4" a="1"/>
  <c r="F2006" i="4"/>
  <c r="F2007" i="4" a="1"/>
  <c r="F2007" i="4"/>
  <c r="F2008" i="4" a="1"/>
  <c r="F2008" i="4"/>
  <c r="F2009" i="4" a="1"/>
  <c r="F2009" i="4"/>
  <c r="F2010" i="4" a="1"/>
  <c r="F2010" i="4"/>
  <c r="F2011" i="4" a="1"/>
  <c r="F2011" i="4"/>
  <c r="F2012" i="4" a="1"/>
  <c r="F2012" i="4"/>
  <c r="F2013" i="4" a="1"/>
  <c r="F2013" i="4"/>
  <c r="F2014" i="4" a="1"/>
  <c r="F2014" i="4"/>
  <c r="F2015" i="4" a="1"/>
  <c r="F2015" i="4"/>
  <c r="F2016" i="4" a="1"/>
  <c r="F2016" i="4"/>
  <c r="F2017" i="4" a="1"/>
  <c r="F2017" i="4"/>
  <c r="F2018" i="4" a="1"/>
  <c r="F2018" i="4"/>
  <c r="F2019" i="4" a="1"/>
  <c r="F2019" i="4"/>
  <c r="F2020" i="4" a="1"/>
  <c r="F2020" i="4"/>
  <c r="F2021" i="4" a="1"/>
  <c r="F2021" i="4"/>
  <c r="F2022" i="4" a="1"/>
  <c r="F2022" i="4"/>
  <c r="F2023" i="4" a="1"/>
  <c r="F2023" i="4"/>
  <c r="F2024" i="4" a="1"/>
  <c r="F2024" i="4"/>
  <c r="F2025" i="4" a="1"/>
  <c r="F2025" i="4"/>
  <c r="F2026" i="4" a="1"/>
  <c r="F2026" i="4"/>
  <c r="F2027" i="4" a="1"/>
  <c r="F2027" i="4"/>
  <c r="F2028" i="4" a="1"/>
  <c r="F2028" i="4"/>
  <c r="F2029" i="4" a="1"/>
  <c r="F2029" i="4"/>
  <c r="F2030" i="4" a="1"/>
  <c r="F2030" i="4"/>
  <c r="F2031" i="4" a="1"/>
  <c r="F2031" i="4"/>
  <c r="F2032" i="4" a="1"/>
  <c r="F2032" i="4"/>
  <c r="F2033" i="4" a="1"/>
  <c r="F2033" i="4"/>
  <c r="F2034" i="4" a="1"/>
  <c r="F2034" i="4"/>
  <c r="F2035" i="4" a="1"/>
  <c r="F2035" i="4"/>
  <c r="F2036" i="4" a="1"/>
  <c r="F2036" i="4"/>
  <c r="F2037" i="4" a="1"/>
  <c r="F2037" i="4"/>
  <c r="F2038" i="4" a="1"/>
  <c r="F2038" i="4"/>
  <c r="F2039" i="4" a="1"/>
  <c r="F2039" i="4"/>
  <c r="F2040" i="4" a="1"/>
  <c r="F2040" i="4"/>
  <c r="F2041" i="4" a="1"/>
  <c r="F2041" i="4"/>
  <c r="F2042" i="4" a="1"/>
  <c r="F2042" i="4"/>
  <c r="F2043" i="4" a="1"/>
  <c r="F2043" i="4"/>
  <c r="F2044" i="4" a="1"/>
  <c r="F2044" i="4"/>
  <c r="F2045" i="4" a="1"/>
  <c r="F2045" i="4"/>
  <c r="F2046" i="4" a="1"/>
  <c r="F2046" i="4"/>
  <c r="F2047" i="4" a="1"/>
  <c r="F2047" i="4"/>
  <c r="F2048" i="4" a="1"/>
  <c r="F2048" i="4"/>
  <c r="F2049" i="4" a="1"/>
  <c r="F2049" i="4"/>
  <c r="F2050" i="4" a="1"/>
  <c r="F2050" i="4"/>
  <c r="F2051" i="4" a="1"/>
  <c r="F2051" i="4"/>
  <c r="F2052" i="4" a="1"/>
  <c r="F2052" i="4"/>
  <c r="F2053" i="4" a="1"/>
  <c r="F2053" i="4"/>
  <c r="F2054" i="4" a="1"/>
  <c r="F2054" i="4"/>
  <c r="F2055" i="4" a="1"/>
  <c r="F2055" i="4"/>
  <c r="F2056" i="4" a="1"/>
  <c r="F2056" i="4"/>
  <c r="F2057" i="4" a="1"/>
  <c r="F2057" i="4"/>
  <c r="F2058" i="4" a="1"/>
  <c r="F2058" i="4"/>
  <c r="F2059" i="4" a="1"/>
  <c r="F2059" i="4"/>
  <c r="F2060" i="4" a="1"/>
  <c r="F2060" i="4"/>
  <c r="F2061" i="4" a="1"/>
  <c r="F2061" i="4"/>
  <c r="F2062" i="4" a="1"/>
  <c r="F2062" i="4"/>
  <c r="F2063" i="4" a="1"/>
  <c r="F2063" i="4"/>
  <c r="F2064" i="4" a="1"/>
  <c r="F2064" i="4"/>
  <c r="F2065" i="4" a="1"/>
  <c r="F2065" i="4"/>
  <c r="F2066" i="4" a="1"/>
  <c r="F2066" i="4"/>
  <c r="F2067" i="4" a="1"/>
  <c r="F2067" i="4"/>
  <c r="F2068" i="4" a="1"/>
  <c r="F2068" i="4"/>
  <c r="F2069" i="4" a="1"/>
  <c r="F2069" i="4"/>
  <c r="F2070" i="4" a="1"/>
  <c r="F2070" i="4"/>
  <c r="F2071" i="4" a="1"/>
  <c r="F2071" i="4"/>
  <c r="F2072" i="4" a="1"/>
  <c r="F2072" i="4"/>
  <c r="F2073" i="4" a="1"/>
  <c r="F2073" i="4"/>
  <c r="F2074" i="4" a="1"/>
  <c r="F2074" i="4"/>
  <c r="F2075" i="4" a="1"/>
  <c r="F2075" i="4"/>
  <c r="F2076" i="4" a="1"/>
  <c r="F2076" i="4"/>
  <c r="F2077" i="4" a="1"/>
  <c r="F2077" i="4"/>
  <c r="F2078" i="4" a="1"/>
  <c r="F2078" i="4"/>
  <c r="F2079" i="4" a="1"/>
  <c r="F2079" i="4"/>
  <c r="F2080" i="4" a="1"/>
  <c r="F2080" i="4"/>
  <c r="F2081" i="4" a="1"/>
  <c r="F2081" i="4"/>
  <c r="F2082" i="4" a="1"/>
  <c r="F2082" i="4"/>
  <c r="F2083" i="4" a="1"/>
  <c r="F2083" i="4"/>
  <c r="F2084" i="4" a="1"/>
  <c r="F2084" i="4"/>
  <c r="F2085" i="4" a="1"/>
  <c r="F2085" i="4"/>
  <c r="F2086" i="4" a="1"/>
  <c r="F2086" i="4"/>
  <c r="F2087" i="4" a="1"/>
  <c r="F2087" i="4"/>
  <c r="F2088" i="4" a="1"/>
  <c r="F2088" i="4"/>
  <c r="F2089" i="4" a="1"/>
  <c r="F2089" i="4"/>
  <c r="F2090" i="4" a="1"/>
  <c r="F2090" i="4"/>
  <c r="F2091" i="4" a="1"/>
  <c r="F2091" i="4"/>
  <c r="F2092" i="4" a="1"/>
  <c r="F2092" i="4"/>
  <c r="F2093" i="4" a="1"/>
  <c r="F2093" i="4"/>
  <c r="F2094" i="4" a="1"/>
  <c r="F2094" i="4"/>
  <c r="F2095" i="4" a="1"/>
  <c r="F2095" i="4"/>
  <c r="F2096" i="4" a="1"/>
  <c r="F2096" i="4"/>
  <c r="F2097" i="4" a="1"/>
  <c r="F2097" i="4"/>
  <c r="F2098" i="4" a="1"/>
  <c r="F2098" i="4"/>
  <c r="F2099" i="4" a="1"/>
  <c r="F2099" i="4"/>
  <c r="F2100" i="4" a="1"/>
  <c r="F2100" i="4"/>
  <c r="F2101" i="4" a="1"/>
  <c r="F2101" i="4"/>
  <c r="F2102" i="4" a="1"/>
  <c r="F2102" i="4"/>
  <c r="F2103" i="4" a="1"/>
  <c r="F2103" i="4"/>
  <c r="F2104" i="4" a="1"/>
  <c r="F2104" i="4"/>
  <c r="F2105" i="4" a="1"/>
  <c r="F2105" i="4"/>
  <c r="F2106" i="4" a="1"/>
  <c r="F2106" i="4"/>
  <c r="F2107" i="4" a="1"/>
  <c r="F2107" i="4"/>
  <c r="F2108" i="4" a="1"/>
  <c r="F2108" i="4"/>
  <c r="F2109" i="4" a="1"/>
  <c r="F2109" i="4"/>
  <c r="F2110" i="4" a="1"/>
  <c r="F2110" i="4"/>
  <c r="F2111" i="4" a="1"/>
  <c r="F2111" i="4"/>
  <c r="F2112" i="4" a="1"/>
  <c r="F2112" i="4"/>
  <c r="F2113" i="4" a="1"/>
  <c r="F2113" i="4"/>
  <c r="F2114" i="4" a="1"/>
  <c r="F2114" i="4"/>
  <c r="F2115" i="4" a="1"/>
  <c r="F2115" i="4"/>
  <c r="F2116" i="4" a="1"/>
  <c r="F2116" i="4"/>
  <c r="F2117" i="4" a="1"/>
  <c r="F2117" i="4"/>
  <c r="F2118" i="4" a="1"/>
  <c r="F2118" i="4"/>
  <c r="F2119" i="4" a="1"/>
  <c r="F2119" i="4"/>
  <c r="F2120" i="4" a="1"/>
  <c r="F2120" i="4"/>
  <c r="F2121" i="4" a="1"/>
  <c r="F2121" i="4"/>
  <c r="F2122" i="4" a="1"/>
  <c r="F2122" i="4"/>
  <c r="F2123" i="4" a="1"/>
  <c r="F2123" i="4"/>
  <c r="F2124" i="4" a="1"/>
  <c r="F2124" i="4"/>
  <c r="F2125" i="4" a="1"/>
  <c r="F2125" i="4"/>
  <c r="F2126" i="4" a="1"/>
  <c r="F2126" i="4"/>
  <c r="F2127" i="4" a="1"/>
  <c r="F2127" i="4"/>
  <c r="F2128" i="4" a="1"/>
  <c r="F2128" i="4"/>
  <c r="F2129" i="4" a="1"/>
  <c r="F2129" i="4"/>
  <c r="F2130" i="4" a="1"/>
  <c r="F2130" i="4"/>
  <c r="F2131" i="4" a="1"/>
  <c r="F2131" i="4"/>
  <c r="F2132" i="4" a="1"/>
  <c r="F2132" i="4"/>
  <c r="F2133" i="4" a="1"/>
  <c r="F2133" i="4"/>
  <c r="F2134" i="4" a="1"/>
  <c r="F2134" i="4"/>
  <c r="F2135" i="4" a="1"/>
  <c r="F2135" i="4"/>
  <c r="F2136" i="4" a="1"/>
  <c r="F2136" i="4"/>
  <c r="F2137" i="4" a="1"/>
  <c r="F2137" i="4"/>
  <c r="F2138" i="4" a="1"/>
  <c r="F2138" i="4"/>
  <c r="F2139" i="4" a="1"/>
  <c r="F2139" i="4"/>
  <c r="F2140" i="4" a="1"/>
  <c r="F2140" i="4"/>
  <c r="F2141" i="4" a="1"/>
  <c r="F2141" i="4"/>
  <c r="F2142" i="4" a="1"/>
  <c r="F2142" i="4"/>
  <c r="F2143" i="4" a="1"/>
  <c r="F2143" i="4"/>
  <c r="F2144" i="4" a="1"/>
  <c r="F2144" i="4"/>
  <c r="F2145" i="4" a="1"/>
  <c r="F2145" i="4"/>
  <c r="F2146" i="4" a="1"/>
  <c r="F2146" i="4"/>
  <c r="F2147" i="4" a="1"/>
  <c r="F2147" i="4"/>
  <c r="F2148" i="4" a="1"/>
  <c r="F2148" i="4"/>
  <c r="F2149" i="4" a="1"/>
  <c r="F2149" i="4"/>
  <c r="F2150" i="4" a="1"/>
  <c r="F2150" i="4"/>
  <c r="F2151" i="4" a="1"/>
  <c r="F2151" i="4"/>
  <c r="F2152" i="4" a="1"/>
  <c r="F2152" i="4"/>
  <c r="F2153" i="4" a="1"/>
  <c r="F2153" i="4"/>
  <c r="F2154" i="4" a="1"/>
  <c r="F2154" i="4"/>
  <c r="F2155" i="4" a="1"/>
  <c r="F2155" i="4"/>
  <c r="F2156" i="4" a="1"/>
  <c r="F2156" i="4"/>
  <c r="F2157" i="4" a="1"/>
  <c r="F2157" i="4"/>
  <c r="F2158" i="4" a="1"/>
  <c r="F2158" i="4"/>
  <c r="F2159" i="4" a="1"/>
  <c r="F2159" i="4"/>
  <c r="F2160" i="4" a="1"/>
  <c r="F2160" i="4"/>
  <c r="F2161" i="4" a="1"/>
  <c r="F2161" i="4"/>
  <c r="F2162" i="4" a="1"/>
  <c r="F2162" i="4"/>
  <c r="F2163" i="4" a="1"/>
  <c r="F2163" i="4"/>
  <c r="F2164" i="4" a="1"/>
  <c r="F2164" i="4"/>
  <c r="F2165" i="4" a="1"/>
  <c r="F2165" i="4"/>
  <c r="F2166" i="4" a="1"/>
  <c r="F2166" i="4"/>
  <c r="F2167" i="4" a="1"/>
  <c r="F2167" i="4"/>
  <c r="F2168" i="4" a="1"/>
  <c r="F2168" i="4"/>
  <c r="F2169" i="4" a="1"/>
  <c r="F2169" i="4"/>
  <c r="F2170" i="4" a="1"/>
  <c r="F2170" i="4"/>
  <c r="F2171" i="4" a="1"/>
  <c r="F2171" i="4"/>
  <c r="F2172" i="4" a="1"/>
  <c r="F2172" i="4"/>
  <c r="F2173" i="4" a="1"/>
  <c r="F2173" i="4"/>
  <c r="F2174" i="4" a="1"/>
  <c r="F2174" i="4"/>
  <c r="F2175" i="4" a="1"/>
  <c r="F2175" i="4"/>
  <c r="F2176" i="4" a="1"/>
  <c r="F2176" i="4"/>
  <c r="F2177" i="4" a="1"/>
  <c r="F2177" i="4"/>
  <c r="F2178" i="4" a="1"/>
  <c r="F2178" i="4"/>
  <c r="F2179" i="4" a="1"/>
  <c r="F2179" i="4"/>
  <c r="F2180" i="4" a="1"/>
  <c r="F2180" i="4"/>
  <c r="F2181" i="4" a="1"/>
  <c r="F2181" i="4"/>
  <c r="F2182" i="4" a="1"/>
  <c r="F2182" i="4"/>
  <c r="F2183" i="4" a="1"/>
  <c r="F2183" i="4"/>
  <c r="F2184" i="4" a="1"/>
  <c r="F2184" i="4"/>
  <c r="F2185" i="4" a="1"/>
  <c r="F2185" i="4"/>
  <c r="F2186" i="4" a="1"/>
  <c r="F2186" i="4"/>
  <c r="F2187" i="4" a="1"/>
  <c r="F2187" i="4"/>
  <c r="F2188" i="4" a="1"/>
  <c r="F2188" i="4" s="1"/>
  <c r="F2189" i="4" a="1"/>
  <c r="F2189" i="4"/>
  <c r="F2190" i="4" a="1"/>
  <c r="F2190" i="4" s="1"/>
  <c r="F2191" i="4" a="1"/>
  <c r="F2191" i="4"/>
  <c r="F2192" i="4" a="1"/>
  <c r="F2192" i="4" s="1"/>
  <c r="F2193" i="4" a="1"/>
  <c r="F2193" i="4"/>
  <c r="F2194" i="4" a="1"/>
  <c r="F2194" i="4" s="1"/>
  <c r="F2195" i="4" a="1"/>
  <c r="F2195" i="4"/>
  <c r="F2196" i="4" a="1"/>
  <c r="F2196" i="4" s="1"/>
  <c r="F2197" i="4" a="1"/>
  <c r="F2197" i="4"/>
  <c r="F2198" i="4" a="1"/>
  <c r="F2198" i="4" s="1"/>
  <c r="F2199" i="4" a="1"/>
  <c r="F2199" i="4"/>
  <c r="F2200" i="4" a="1"/>
  <c r="F2200" i="4" s="1"/>
  <c r="F2201" i="4" a="1"/>
  <c r="F2201" i="4"/>
  <c r="F2202" i="4" a="1"/>
  <c r="F2202" i="4" s="1"/>
  <c r="F2203" i="4" a="1"/>
  <c r="F2203" i="4"/>
  <c r="F2204" i="4" a="1"/>
  <c r="F2204" i="4" s="1"/>
  <c r="F2205" i="4" a="1"/>
  <c r="F2205" i="4"/>
  <c r="F2206" i="4" a="1"/>
  <c r="F2206" i="4" s="1"/>
  <c r="F2207" i="4" a="1"/>
  <c r="F2207" i="4"/>
  <c r="F2208" i="4" a="1"/>
  <c r="F2208" i="4" s="1"/>
  <c r="F2209" i="4" a="1"/>
  <c r="F2209" i="4"/>
  <c r="F2210" i="4" a="1"/>
  <c r="F2210" i="4" s="1"/>
  <c r="F2211" i="4" a="1"/>
  <c r="F2211" i="4"/>
  <c r="F2212" i="4" a="1"/>
  <c r="F2212" i="4" s="1"/>
  <c r="F2213" i="4" a="1"/>
  <c r="F2213" i="4"/>
  <c r="F2214" i="4" a="1"/>
  <c r="F2214" i="4" s="1"/>
  <c r="F2215" i="4" a="1"/>
  <c r="F2215" i="4"/>
  <c r="F2216" i="4" a="1"/>
  <c r="F2216" i="4" s="1"/>
  <c r="F2217" i="4" a="1"/>
  <c r="F2217" i="4"/>
  <c r="F2218" i="4" a="1"/>
  <c r="F2218" i="4" s="1"/>
  <c r="F2219" i="4" a="1"/>
  <c r="F2219" i="4"/>
  <c r="F2220" i="4" a="1"/>
  <c r="F2220" i="4" s="1"/>
  <c r="F2221" i="4" a="1"/>
  <c r="F2221" i="4"/>
  <c r="F2222" i="4" a="1"/>
  <c r="F2222" i="4" s="1"/>
  <c r="F2" i="4" a="1"/>
  <c r="F2" i="4"/>
  <c r="E3" i="4" a="1"/>
  <c r="E3" i="4" s="1"/>
  <c r="E4" i="4" a="1"/>
  <c r="E4" i="4"/>
  <c r="E5" i="4" a="1"/>
  <c r="E5" i="4" s="1"/>
  <c r="E6" i="4" a="1"/>
  <c r="E6" i="4"/>
  <c r="E7" i="4" a="1"/>
  <c r="E7" i="4" s="1"/>
  <c r="E8" i="4" a="1"/>
  <c r="E8" i="4" s="1"/>
  <c r="E9" i="4" a="1"/>
  <c r="E9" i="4" s="1"/>
  <c r="E10" i="4" a="1"/>
  <c r="E10" i="4"/>
  <c r="E11" i="4" a="1"/>
  <c r="E11" i="4" s="1"/>
  <c r="E12" i="4" a="1"/>
  <c r="E12" i="4"/>
  <c r="E13" i="4" a="1"/>
  <c r="E13" i="4" s="1"/>
  <c r="E14" i="4" a="1"/>
  <c r="E14" i="4"/>
  <c r="E15" i="4" a="1"/>
  <c r="E15" i="4" s="1"/>
  <c r="E16" i="4" a="1"/>
  <c r="E16" i="4" s="1"/>
  <c r="E17" i="4" a="1"/>
  <c r="E17" i="4" s="1"/>
  <c r="E18" i="4" a="1"/>
  <c r="E18" i="4"/>
  <c r="E19" i="4" a="1"/>
  <c r="E19" i="4" s="1"/>
  <c r="E20" i="4" a="1"/>
  <c r="E20" i="4"/>
  <c r="E21" i="4" a="1"/>
  <c r="E21" i="4" s="1"/>
  <c r="E22" i="4" a="1"/>
  <c r="E22" i="4"/>
  <c r="E23" i="4" a="1"/>
  <c r="E23" i="4" s="1"/>
  <c r="E24" i="4" a="1"/>
  <c r="E24" i="4" s="1"/>
  <c r="E25" i="4" a="1"/>
  <c r="E25" i="4" s="1"/>
  <c r="E26" i="4" a="1"/>
  <c r="E26" i="4"/>
  <c r="E27" i="4" a="1"/>
  <c r="E27" i="4" s="1"/>
  <c r="E28" i="4" a="1"/>
  <c r="E28" i="4"/>
  <c r="E29" i="4" a="1"/>
  <c r="E29" i="4" s="1"/>
  <c r="E30" i="4" a="1"/>
  <c r="E30" i="4"/>
  <c r="E31" i="4" a="1"/>
  <c r="E31" i="4" s="1"/>
  <c r="E32" i="4" a="1"/>
  <c r="E32" i="4" s="1"/>
  <c r="E33" i="4" a="1"/>
  <c r="E33" i="4" s="1"/>
  <c r="E34" i="4" a="1"/>
  <c r="E34" i="4"/>
  <c r="E35" i="4" a="1"/>
  <c r="E35" i="4" s="1"/>
  <c r="E36" i="4" a="1"/>
  <c r="E36" i="4"/>
  <c r="E37" i="4" a="1"/>
  <c r="E37" i="4" s="1"/>
  <c r="E38" i="4" a="1"/>
  <c r="E38" i="4"/>
  <c r="E39" i="4" a="1"/>
  <c r="E39" i="4" s="1"/>
  <c r="E40" i="4" a="1"/>
  <c r="E40" i="4" s="1"/>
  <c r="E41" i="4" a="1"/>
  <c r="E41" i="4" s="1"/>
  <c r="E42" i="4" a="1"/>
  <c r="E42" i="4"/>
  <c r="E43" i="4" a="1"/>
  <c r="E43" i="4" s="1"/>
  <c r="E44" i="4" a="1"/>
  <c r="E44" i="4"/>
  <c r="E45" i="4" a="1"/>
  <c r="E45" i="4" s="1"/>
  <c r="E46" i="4" a="1"/>
  <c r="E46" i="4"/>
  <c r="E47" i="4" a="1"/>
  <c r="E47" i="4" s="1"/>
  <c r="E48" i="4" a="1"/>
  <c r="E48" i="4" s="1"/>
  <c r="E49" i="4" a="1"/>
  <c r="E49" i="4" s="1"/>
  <c r="E50" i="4" a="1"/>
  <c r="E50" i="4"/>
  <c r="E51" i="4" a="1"/>
  <c r="E51" i="4" s="1"/>
  <c r="E52" i="4" a="1"/>
  <c r="E52" i="4"/>
  <c r="E53" i="4" a="1"/>
  <c r="E53" i="4" s="1"/>
  <c r="E54" i="4" a="1"/>
  <c r="E54" i="4"/>
  <c r="E55" i="4" a="1"/>
  <c r="E55" i="4" s="1"/>
  <c r="E56" i="4" a="1"/>
  <c r="E56" i="4" s="1"/>
  <c r="E57" i="4" a="1"/>
  <c r="E57" i="4" s="1"/>
  <c r="E58" i="4" a="1"/>
  <c r="E58" i="4"/>
  <c r="E59" i="4" a="1"/>
  <c r="E59" i="4" s="1"/>
  <c r="E60" i="4" a="1"/>
  <c r="E60" i="4"/>
  <c r="E61" i="4" a="1"/>
  <c r="E61" i="4" s="1"/>
  <c r="E62" i="4" a="1"/>
  <c r="E62" i="4"/>
  <c r="E63" i="4" a="1"/>
  <c r="E63" i="4" s="1"/>
  <c r="E64" i="4" a="1"/>
  <c r="E64" i="4" s="1"/>
  <c r="E65" i="4" a="1"/>
  <c r="E65" i="4" s="1"/>
  <c r="E66" i="4" a="1"/>
  <c r="E66" i="4"/>
  <c r="E67" i="4" a="1"/>
  <c r="E67" i="4" s="1"/>
  <c r="E68" i="4" a="1"/>
  <c r="E68" i="4"/>
  <c r="E69" i="4" a="1"/>
  <c r="E69" i="4" s="1"/>
  <c r="E70" i="4" a="1"/>
  <c r="E70" i="4"/>
  <c r="E71" i="4" a="1"/>
  <c r="E71" i="4" s="1"/>
  <c r="E72" i="4" a="1"/>
  <c r="E72" i="4" s="1"/>
  <c r="E73" i="4" a="1"/>
  <c r="E73" i="4" s="1"/>
  <c r="E74" i="4" a="1"/>
  <c r="E74" i="4"/>
  <c r="E75" i="4" a="1"/>
  <c r="E75" i="4" s="1"/>
  <c r="E76" i="4" a="1"/>
  <c r="E76" i="4"/>
  <c r="E77" i="4" a="1"/>
  <c r="E77" i="4" s="1"/>
  <c r="E78" i="4" a="1"/>
  <c r="E78" i="4"/>
  <c r="E79" i="4" a="1"/>
  <c r="E79" i="4" s="1"/>
  <c r="E80" i="4" a="1"/>
  <c r="E80" i="4" s="1"/>
  <c r="E81" i="4" a="1"/>
  <c r="E81" i="4" s="1"/>
  <c r="E82" i="4" a="1"/>
  <c r="E82" i="4" s="1"/>
  <c r="E83" i="4" a="1"/>
  <c r="E83" i="4" s="1"/>
  <c r="E84" i="4" a="1"/>
  <c r="E84" i="4"/>
  <c r="E85" i="4" a="1"/>
  <c r="E85" i="4" s="1"/>
  <c r="E86" i="4" a="1"/>
  <c r="E86" i="4"/>
  <c r="E87" i="4" a="1"/>
  <c r="E87" i="4" s="1"/>
  <c r="E88" i="4" a="1"/>
  <c r="E88" i="4" s="1"/>
  <c r="E89" i="4" a="1"/>
  <c r="E89" i="4" s="1"/>
  <c r="E90" i="4" a="1"/>
  <c r="E90" i="4" s="1"/>
  <c r="E91" i="4" a="1"/>
  <c r="E91" i="4" s="1"/>
  <c r="E92" i="4" a="1"/>
  <c r="E92" i="4"/>
  <c r="E93" i="4" a="1"/>
  <c r="E93" i="4" s="1"/>
  <c r="E94" i="4" a="1"/>
  <c r="E94" i="4"/>
  <c r="E95" i="4" a="1"/>
  <c r="E95" i="4" s="1"/>
  <c r="E96" i="4" a="1"/>
  <c r="E96" i="4" s="1"/>
  <c r="E97" i="4" a="1"/>
  <c r="E97" i="4" s="1"/>
  <c r="E98" i="4" a="1"/>
  <c r="E98" i="4"/>
  <c r="E99" i="4" a="1"/>
  <c r="E99" i="4" s="1"/>
  <c r="E100" i="4" a="1"/>
  <c r="E100" i="4"/>
  <c r="E101" i="4" a="1"/>
  <c r="E101" i="4" s="1"/>
  <c r="E102" i="4" a="1"/>
  <c r="E102" i="4"/>
  <c r="E103" i="4" a="1"/>
  <c r="E103" i="4" s="1"/>
  <c r="E104" i="4" a="1"/>
  <c r="E104" i="4" s="1"/>
  <c r="E105" i="4" a="1"/>
  <c r="E105" i="4" s="1"/>
  <c r="E106" i="4" a="1"/>
  <c r="E106" i="4"/>
  <c r="E107" i="4" a="1"/>
  <c r="E107" i="4" s="1"/>
  <c r="E108" i="4" a="1"/>
  <c r="E108" i="4"/>
  <c r="E109" i="4" a="1"/>
  <c r="E109" i="4" s="1"/>
  <c r="E110" i="4" a="1"/>
  <c r="E110" i="4"/>
  <c r="E111" i="4" a="1"/>
  <c r="E111" i="4" s="1"/>
  <c r="E112" i="4" a="1"/>
  <c r="E112" i="4" s="1"/>
  <c r="E113" i="4" a="1"/>
  <c r="E113" i="4" s="1"/>
  <c r="E114" i="4" a="1"/>
  <c r="E114" i="4" s="1"/>
  <c r="E115" i="4" a="1"/>
  <c r="E115" i="4" s="1"/>
  <c r="E116" i="4" a="1"/>
  <c r="E116" i="4"/>
  <c r="E117" i="4" a="1"/>
  <c r="E117" i="4" s="1"/>
  <c r="E118" i="4" a="1"/>
  <c r="E118" i="4"/>
  <c r="E119" i="4" a="1"/>
  <c r="E119" i="4" s="1"/>
  <c r="E120" i="4" a="1"/>
  <c r="E120" i="4" s="1"/>
  <c r="E121" i="4" a="1"/>
  <c r="E121" i="4" s="1"/>
  <c r="E122" i="4" a="1"/>
  <c r="E122" i="4" s="1"/>
  <c r="E123" i="4" a="1"/>
  <c r="E123" i="4" s="1"/>
  <c r="E124" i="4" a="1"/>
  <c r="E124" i="4"/>
  <c r="E125" i="4" a="1"/>
  <c r="E125" i="4" s="1"/>
  <c r="E126" i="4" a="1"/>
  <c r="E126" i="4"/>
  <c r="E127" i="4" a="1"/>
  <c r="E127" i="4" s="1"/>
  <c r="E128" i="4" a="1"/>
  <c r="E128" i="4" s="1"/>
  <c r="E129" i="4" a="1"/>
  <c r="E129" i="4" s="1"/>
  <c r="E130" i="4" a="1"/>
  <c r="E130" i="4"/>
  <c r="E131" i="4" a="1"/>
  <c r="E131" i="4" s="1"/>
  <c r="E132" i="4" a="1"/>
  <c r="E132" i="4"/>
  <c r="E133" i="4" a="1"/>
  <c r="E133" i="4" s="1"/>
  <c r="E134" i="4" a="1"/>
  <c r="E134" i="4"/>
  <c r="E135" i="4" a="1"/>
  <c r="E135" i="4" s="1"/>
  <c r="E136" i="4" a="1"/>
  <c r="E136" i="4" s="1"/>
  <c r="E137" i="4" a="1"/>
  <c r="E137" i="4" s="1"/>
  <c r="E138" i="4" a="1"/>
  <c r="E138" i="4"/>
  <c r="E139" i="4" a="1"/>
  <c r="E139" i="4" s="1"/>
  <c r="E140" i="4" a="1"/>
  <c r="E140" i="4"/>
  <c r="E141" i="4" a="1"/>
  <c r="E141" i="4" s="1"/>
  <c r="E142" i="4" a="1"/>
  <c r="E142" i="4"/>
  <c r="E143" i="4" a="1"/>
  <c r="E143" i="4" s="1"/>
  <c r="E144" i="4" a="1"/>
  <c r="E144" i="4" s="1"/>
  <c r="E145" i="4" a="1"/>
  <c r="E145" i="4" s="1"/>
  <c r="E146" i="4" a="1"/>
  <c r="E146" i="4" s="1"/>
  <c r="E147" i="4" a="1"/>
  <c r="E147" i="4" s="1"/>
  <c r="E148" i="4" a="1"/>
  <c r="E148" i="4"/>
  <c r="E149" i="4" a="1"/>
  <c r="E149" i="4" s="1"/>
  <c r="E150" i="4" a="1"/>
  <c r="E150" i="4"/>
  <c r="E151" i="4" a="1"/>
  <c r="E151" i="4" s="1"/>
  <c r="E152" i="4" a="1"/>
  <c r="E152" i="4" s="1"/>
  <c r="E153" i="4" a="1"/>
  <c r="E153" i="4" s="1"/>
  <c r="E154" i="4" a="1"/>
  <c r="E154" i="4" s="1"/>
  <c r="E155" i="4" a="1"/>
  <c r="E155" i="4" s="1"/>
  <c r="E156" i="4" a="1"/>
  <c r="E156" i="4"/>
  <c r="E157" i="4" a="1"/>
  <c r="E157" i="4" s="1"/>
  <c r="E158" i="4" a="1"/>
  <c r="E158" i="4"/>
  <c r="E159" i="4" a="1"/>
  <c r="E159" i="4" s="1"/>
  <c r="E160" i="4" a="1"/>
  <c r="E160" i="4" s="1"/>
  <c r="E161" i="4" a="1"/>
  <c r="E161" i="4" s="1"/>
  <c r="E162" i="4" a="1"/>
  <c r="E162" i="4"/>
  <c r="E163" i="4" a="1"/>
  <c r="E163" i="4" s="1"/>
  <c r="E164" i="4" a="1"/>
  <c r="E164" i="4"/>
  <c r="E165" i="4" a="1"/>
  <c r="E165" i="4" s="1"/>
  <c r="E166" i="4" a="1"/>
  <c r="E166" i="4"/>
  <c r="E167" i="4" a="1"/>
  <c r="E167" i="4" s="1"/>
  <c r="E168" i="4" a="1"/>
  <c r="E168" i="4" s="1"/>
  <c r="E169" i="4" a="1"/>
  <c r="E169" i="4" s="1"/>
  <c r="E170" i="4" a="1"/>
  <c r="E170" i="4"/>
  <c r="E171" i="4" a="1"/>
  <c r="E171" i="4" s="1"/>
  <c r="E172" i="4" a="1"/>
  <c r="E172" i="4"/>
  <c r="E173" i="4" a="1"/>
  <c r="E173" i="4" s="1"/>
  <c r="E174" i="4" a="1"/>
  <c r="E174" i="4"/>
  <c r="E175" i="4" a="1"/>
  <c r="E175" i="4" s="1"/>
  <c r="E176" i="4" a="1"/>
  <c r="E176" i="4"/>
  <c r="E177" i="4" a="1"/>
  <c r="E177" i="4" s="1"/>
  <c r="E178" i="4" a="1"/>
  <c r="E178" i="4"/>
  <c r="E179" i="4" a="1"/>
  <c r="E179" i="4" s="1"/>
  <c r="E180" i="4" a="1"/>
  <c r="E180" i="4"/>
  <c r="E181" i="4" a="1"/>
  <c r="E181" i="4" s="1"/>
  <c r="E182" i="4" a="1"/>
  <c r="E182" i="4" s="1"/>
  <c r="E183" i="4" a="1"/>
  <c r="E183" i="4" s="1"/>
  <c r="E184" i="4" a="1"/>
  <c r="E184" i="4"/>
  <c r="E185" i="4" a="1"/>
  <c r="E185" i="4" s="1"/>
  <c r="E186" i="4" a="1"/>
  <c r="E186" i="4"/>
  <c r="E187" i="4" a="1"/>
  <c r="E187" i="4" s="1"/>
  <c r="E188" i="4" a="1"/>
  <c r="E188" i="4" s="1"/>
  <c r="E189" i="4" a="1"/>
  <c r="E189" i="4" s="1"/>
  <c r="E190" i="4" a="1"/>
  <c r="E190" i="4" s="1"/>
  <c r="E191" i="4" a="1"/>
  <c r="E191" i="4" s="1"/>
  <c r="E192" i="4" a="1"/>
  <c r="E192" i="4"/>
  <c r="E193" i="4" a="1"/>
  <c r="E193" i="4" s="1"/>
  <c r="E194" i="4" a="1"/>
  <c r="E194" i="4"/>
  <c r="E195" i="4" a="1"/>
  <c r="E195" i="4" s="1"/>
  <c r="E196" i="4" a="1"/>
  <c r="E196" i="4" s="1"/>
  <c r="E197" i="4" a="1"/>
  <c r="E197" i="4" s="1"/>
  <c r="E198" i="4" a="1"/>
  <c r="E198" i="4" s="1"/>
  <c r="E199" i="4" a="1"/>
  <c r="E199" i="4" s="1"/>
  <c r="E200" i="4" a="1"/>
  <c r="E200" i="4"/>
  <c r="E201" i="4" a="1"/>
  <c r="E201" i="4" s="1"/>
  <c r="E202" i="4" a="1"/>
  <c r="E202" i="4"/>
  <c r="E203" i="4" a="1"/>
  <c r="E203" i="4" s="1"/>
  <c r="E204" i="4" a="1"/>
  <c r="E204" i="4" s="1"/>
  <c r="E205" i="4" a="1"/>
  <c r="E205" i="4" s="1"/>
  <c r="E206" i="4" a="1"/>
  <c r="E206" i="4" s="1"/>
  <c r="E207" i="4" a="1"/>
  <c r="E207" i="4" s="1"/>
  <c r="E208" i="4" a="1"/>
  <c r="E208" i="4"/>
  <c r="E209" i="4" a="1"/>
  <c r="E209" i="4" s="1"/>
  <c r="E210" i="4" a="1"/>
  <c r="E210" i="4"/>
  <c r="E211" i="4" a="1"/>
  <c r="E211" i="4" s="1"/>
  <c r="E212" i="4" a="1"/>
  <c r="E212" i="4" s="1"/>
  <c r="E213" i="4" a="1"/>
  <c r="E213" i="4" s="1"/>
  <c r="E214" i="4" a="1"/>
  <c r="E214" i="4" s="1"/>
  <c r="E215" i="4" a="1"/>
  <c r="E215" i="4" s="1"/>
  <c r="E216" i="4" a="1"/>
  <c r="E216" i="4"/>
  <c r="E217" i="4" a="1"/>
  <c r="E217" i="4" s="1"/>
  <c r="E218" i="4" a="1"/>
  <c r="E218" i="4"/>
  <c r="E219" i="4" a="1"/>
  <c r="E219" i="4" s="1"/>
  <c r="E220" i="4" a="1"/>
  <c r="E220" i="4" s="1"/>
  <c r="E221" i="4" a="1"/>
  <c r="E221" i="4" s="1"/>
  <c r="E222" i="4" a="1"/>
  <c r="E222" i="4" s="1"/>
  <c r="E223" i="4" a="1"/>
  <c r="E223" i="4" s="1"/>
  <c r="E224" i="4" a="1"/>
  <c r="E224" i="4"/>
  <c r="E225" i="4" a="1"/>
  <c r="E225" i="4" s="1"/>
  <c r="E226" i="4" a="1"/>
  <c r="E226" i="4" s="1"/>
  <c r="E227" i="4" a="1"/>
  <c r="E227" i="4" s="1"/>
  <c r="E228" i="4" a="1"/>
  <c r="E228" i="4" s="1"/>
  <c r="E229" i="4" a="1"/>
  <c r="E229" i="4" s="1"/>
  <c r="E230" i="4" a="1"/>
  <c r="E230" i="4" s="1"/>
  <c r="E231" i="4" a="1"/>
  <c r="E231" i="4" s="1"/>
  <c r="E232" i="4" a="1"/>
  <c r="E232" i="4"/>
  <c r="E233" i="4" a="1"/>
  <c r="E233" i="4" s="1"/>
  <c r="E234" i="4" a="1"/>
  <c r="E234" i="4"/>
  <c r="E235" i="4" a="1"/>
  <c r="E235" i="4" s="1"/>
  <c r="E236" i="4" a="1"/>
  <c r="E236" i="4" s="1"/>
  <c r="E237" i="4" a="1"/>
  <c r="E237" i="4" s="1"/>
  <c r="E238" i="4" a="1"/>
  <c r="E238" i="4" s="1"/>
  <c r="E239" i="4" a="1"/>
  <c r="E239" i="4" s="1"/>
  <c r="E240" i="4" a="1"/>
  <c r="E240" i="4"/>
  <c r="E241" i="4" a="1"/>
  <c r="E241" i="4" s="1"/>
  <c r="E242" i="4" a="1"/>
  <c r="E242" i="4"/>
  <c r="E243" i="4" a="1"/>
  <c r="E243" i="4" s="1"/>
  <c r="E244" i="4" a="1"/>
  <c r="E244" i="4" s="1"/>
  <c r="E245" i="4" a="1"/>
  <c r="E245" i="4" s="1"/>
  <c r="E246" i="4" a="1"/>
  <c r="E246" i="4" s="1"/>
  <c r="E247" i="4" a="1"/>
  <c r="E247" i="4" s="1"/>
  <c r="E248" i="4" a="1"/>
  <c r="E248" i="4"/>
  <c r="E249" i="4" a="1"/>
  <c r="E249" i="4" s="1"/>
  <c r="E250" i="4" a="1"/>
  <c r="E250" i="4"/>
  <c r="E251" i="4" a="1"/>
  <c r="E251" i="4" s="1"/>
  <c r="E252" i="4" a="1"/>
  <c r="E252" i="4" s="1"/>
  <c r="E253" i="4" a="1"/>
  <c r="E253" i="4" s="1"/>
  <c r="E254" i="4" a="1"/>
  <c r="E254" i="4" s="1"/>
  <c r="E255" i="4" a="1"/>
  <c r="E255" i="4" s="1"/>
  <c r="E256" i="4" a="1"/>
  <c r="E256" i="4"/>
  <c r="E257" i="4" a="1"/>
  <c r="E257" i="4" s="1"/>
  <c r="E258" i="4" a="1"/>
  <c r="E258" i="4" s="1"/>
  <c r="E259" i="4" a="1"/>
  <c r="E259" i="4" s="1"/>
  <c r="E260" i="4" a="1"/>
  <c r="E260" i="4" s="1"/>
  <c r="E261" i="4" a="1"/>
  <c r="E261" i="4" s="1"/>
  <c r="E262" i="4" a="1"/>
  <c r="E262" i="4" s="1"/>
  <c r="E263" i="4" a="1"/>
  <c r="E263" i="4" s="1"/>
  <c r="E264" i="4" a="1"/>
  <c r="E264" i="4"/>
  <c r="E265" i="4" a="1"/>
  <c r="E265" i="4" s="1"/>
  <c r="E266" i="4" a="1"/>
  <c r="E266" i="4"/>
  <c r="E267" i="4" a="1"/>
  <c r="E267" i="4" s="1"/>
  <c r="E268" i="4" a="1"/>
  <c r="E268" i="4" s="1"/>
  <c r="E269" i="4" a="1"/>
  <c r="E269" i="4" s="1"/>
  <c r="E270" i="4" a="1"/>
  <c r="E270" i="4" s="1"/>
  <c r="E271" i="4" a="1"/>
  <c r="E271" i="4" s="1"/>
  <c r="E272" i="4" a="1"/>
  <c r="E272" i="4"/>
  <c r="E273" i="4" a="1"/>
  <c r="E273" i="4" s="1"/>
  <c r="E274" i="4" a="1"/>
  <c r="E274" i="4"/>
  <c r="E275" i="4" a="1"/>
  <c r="E275" i="4" s="1"/>
  <c r="E276" i="4" a="1"/>
  <c r="E276" i="4" s="1"/>
  <c r="E277" i="4" a="1"/>
  <c r="E277" i="4" s="1"/>
  <c r="E278" i="4" a="1"/>
  <c r="E278" i="4" s="1"/>
  <c r="E279" i="4" a="1"/>
  <c r="E279" i="4" s="1"/>
  <c r="E280" i="4" a="1"/>
  <c r="E280" i="4"/>
  <c r="E281" i="4" a="1"/>
  <c r="E281" i="4" s="1"/>
  <c r="E282" i="4" a="1"/>
  <c r="E282" i="4"/>
  <c r="E283" i="4" a="1"/>
  <c r="E283" i="4" s="1"/>
  <c r="E284" i="4" a="1"/>
  <c r="E284" i="4" s="1"/>
  <c r="E285" i="4" a="1"/>
  <c r="E285" i="4" s="1"/>
  <c r="E286" i="4" a="1"/>
  <c r="E286" i="4" s="1"/>
  <c r="E287" i="4" a="1"/>
  <c r="E287" i="4" s="1"/>
  <c r="E288" i="4" a="1"/>
  <c r="E288" i="4"/>
  <c r="E289" i="4" a="1"/>
  <c r="E289" i="4" s="1"/>
  <c r="E290" i="4" a="1"/>
  <c r="E290" i="4" s="1"/>
  <c r="E291" i="4" a="1"/>
  <c r="E291" i="4" s="1"/>
  <c r="E292" i="4" a="1"/>
  <c r="E292" i="4" s="1"/>
  <c r="E293" i="4" a="1"/>
  <c r="E293" i="4" s="1"/>
  <c r="E294" i="4" a="1"/>
  <c r="E294" i="4" s="1"/>
  <c r="E295" i="4" a="1"/>
  <c r="E295" i="4" s="1"/>
  <c r="E296" i="4" a="1"/>
  <c r="E296" i="4"/>
  <c r="E297" i="4" a="1"/>
  <c r="E297" i="4" s="1"/>
  <c r="E298" i="4" a="1"/>
  <c r="E298" i="4"/>
  <c r="E299" i="4" a="1"/>
  <c r="E299" i="4" s="1"/>
  <c r="E300" i="4" a="1"/>
  <c r="E300" i="4" s="1"/>
  <c r="E301" i="4" a="1"/>
  <c r="E301" i="4"/>
  <c r="E302" i="4" a="1"/>
  <c r="E302" i="4" s="1"/>
  <c r="E303" i="4" a="1"/>
  <c r="E303" i="4"/>
  <c r="E304" i="4" a="1"/>
  <c r="E304" i="4" s="1"/>
  <c r="E305" i="4" a="1"/>
  <c r="E305" i="4"/>
  <c r="E306" i="4" a="1"/>
  <c r="E306" i="4" s="1"/>
  <c r="E307" i="4" a="1"/>
  <c r="E307" i="4"/>
  <c r="E308" i="4" a="1"/>
  <c r="E308" i="4" s="1"/>
  <c r="E309" i="4" a="1"/>
  <c r="E309" i="4"/>
  <c r="E310" i="4" a="1"/>
  <c r="E310" i="4" s="1"/>
  <c r="E311" i="4" a="1"/>
  <c r="E311" i="4"/>
  <c r="E312" i="4" a="1"/>
  <c r="E312" i="4" s="1"/>
  <c r="E313" i="4" a="1"/>
  <c r="E313" i="4"/>
  <c r="E314" i="4" a="1"/>
  <c r="E314" i="4" s="1"/>
  <c r="E315" i="4" a="1"/>
  <c r="E315" i="4"/>
  <c r="E316" i="4" a="1"/>
  <c r="E316" i="4" s="1"/>
  <c r="E317" i="4" a="1"/>
  <c r="E317" i="4"/>
  <c r="E318" i="4" a="1"/>
  <c r="E318" i="4" s="1"/>
  <c r="E319" i="4" a="1"/>
  <c r="E319" i="4"/>
  <c r="E320" i="4" a="1"/>
  <c r="E320" i="4" s="1"/>
  <c r="E321" i="4" a="1"/>
  <c r="E321" i="4"/>
  <c r="E322" i="4" a="1"/>
  <c r="E322" i="4" s="1"/>
  <c r="E323" i="4" a="1"/>
  <c r="E323" i="4"/>
  <c r="E324" i="4" a="1"/>
  <c r="E324" i="4" s="1"/>
  <c r="E325" i="4" a="1"/>
  <c r="E325" i="4"/>
  <c r="E326" i="4" a="1"/>
  <c r="E326" i="4" s="1"/>
  <c r="E327" i="4" a="1"/>
  <c r="E327" i="4"/>
  <c r="E328" i="4" a="1"/>
  <c r="E328" i="4" s="1"/>
  <c r="E329" i="4" a="1"/>
  <c r="E329" i="4"/>
  <c r="E330" i="4" a="1"/>
  <c r="E330" i="4" s="1"/>
  <c r="E331" i="4" a="1"/>
  <c r="E331" i="4"/>
  <c r="E332" i="4" a="1"/>
  <c r="E332" i="4" s="1"/>
  <c r="E333" i="4" a="1"/>
  <c r="E333" i="4" s="1"/>
  <c r="E334" i="4" a="1"/>
  <c r="E334" i="4" s="1"/>
  <c r="E335" i="4" a="1"/>
  <c r="E335" i="4"/>
  <c r="E336" i="4" a="1"/>
  <c r="E336" i="4" s="1"/>
  <c r="E337" i="4" a="1"/>
  <c r="E337" i="4"/>
  <c r="E338" i="4" a="1"/>
  <c r="E338" i="4" s="1"/>
  <c r="E339" i="4" a="1"/>
  <c r="E339" i="4"/>
  <c r="E340" i="4" a="1"/>
  <c r="E340" i="4" s="1"/>
  <c r="E341" i="4" a="1"/>
  <c r="E341" i="4" s="1"/>
  <c r="E342" i="4" a="1"/>
  <c r="E342" i="4" s="1"/>
  <c r="E343" i="4" a="1"/>
  <c r="E343" i="4"/>
  <c r="E344" i="4" a="1"/>
  <c r="E344" i="4" s="1"/>
  <c r="E345" i="4" a="1"/>
  <c r="E345" i="4"/>
  <c r="E346" i="4" a="1"/>
  <c r="E346" i="4" s="1"/>
  <c r="E347" i="4" a="1"/>
  <c r="E347" i="4"/>
  <c r="E348" i="4" a="1"/>
  <c r="E348" i="4" s="1"/>
  <c r="E349" i="4" a="1"/>
  <c r="E349" i="4" s="1"/>
  <c r="E350" i="4" a="1"/>
  <c r="E350" i="4" s="1"/>
  <c r="E351" i="4" a="1"/>
  <c r="E351" i="4"/>
  <c r="E352" i="4" a="1"/>
  <c r="E352" i="4" s="1"/>
  <c r="E353" i="4" a="1"/>
  <c r="E353" i="4"/>
  <c r="E354" i="4" a="1"/>
  <c r="E354" i="4" s="1"/>
  <c r="E355" i="4" a="1"/>
  <c r="E355" i="4"/>
  <c r="E356" i="4" a="1"/>
  <c r="E356" i="4" s="1"/>
  <c r="E357" i="4" a="1"/>
  <c r="E357" i="4" s="1"/>
  <c r="E358" i="4" a="1"/>
  <c r="E358" i="4" s="1"/>
  <c r="E359" i="4" a="1"/>
  <c r="E359" i="4"/>
  <c r="E360" i="4" a="1"/>
  <c r="E360" i="4" s="1"/>
  <c r="E361" i="4" a="1"/>
  <c r="E361" i="4"/>
  <c r="E362" i="4" a="1"/>
  <c r="E362" i="4" s="1"/>
  <c r="E363" i="4" a="1"/>
  <c r="E363" i="4"/>
  <c r="E364" i="4" a="1"/>
  <c r="E364" i="4" s="1"/>
  <c r="E365" i="4" a="1"/>
  <c r="E365" i="4" s="1"/>
  <c r="E366" i="4" a="1"/>
  <c r="E366" i="4" s="1"/>
  <c r="E367" i="4" a="1"/>
  <c r="E367" i="4"/>
  <c r="E368" i="4" a="1"/>
  <c r="E368" i="4" s="1"/>
  <c r="E369" i="4" a="1"/>
  <c r="E369" i="4"/>
  <c r="E370" i="4" a="1"/>
  <c r="E370" i="4" s="1"/>
  <c r="E371" i="4" a="1"/>
  <c r="E371" i="4"/>
  <c r="E372" i="4" a="1"/>
  <c r="E372" i="4" s="1"/>
  <c r="E373" i="4" a="1"/>
  <c r="E373" i="4" s="1"/>
  <c r="E374" i="4" a="1"/>
  <c r="E374" i="4" s="1"/>
  <c r="E375" i="4" a="1"/>
  <c r="E375" i="4"/>
  <c r="E376" i="4" a="1"/>
  <c r="E376" i="4" s="1"/>
  <c r="E377" i="4" a="1"/>
  <c r="E377" i="4"/>
  <c r="E378" i="4" a="1"/>
  <c r="E378" i="4" s="1"/>
  <c r="E379" i="4" a="1"/>
  <c r="E379" i="4"/>
  <c r="E380" i="4" a="1"/>
  <c r="E380" i="4" s="1"/>
  <c r="E381" i="4" a="1"/>
  <c r="E381" i="4" s="1"/>
  <c r="E382" i="4" a="1"/>
  <c r="E382" i="4" s="1"/>
  <c r="E383" i="4" a="1"/>
  <c r="E383" i="4"/>
  <c r="E384" i="4" a="1"/>
  <c r="E384" i="4" s="1"/>
  <c r="E385" i="4" a="1"/>
  <c r="E385" i="4"/>
  <c r="E386" i="4" a="1"/>
  <c r="E386" i="4" s="1"/>
  <c r="E387" i="4" a="1"/>
  <c r="E387" i="4"/>
  <c r="E388" i="4" a="1"/>
  <c r="E388" i="4" s="1"/>
  <c r="E389" i="4" a="1"/>
  <c r="E389" i="4" s="1"/>
  <c r="E390" i="4" a="1"/>
  <c r="E390" i="4" s="1"/>
  <c r="E391" i="4" a="1"/>
  <c r="E391" i="4"/>
  <c r="E392" i="4" a="1"/>
  <c r="E392" i="4" s="1"/>
  <c r="E393" i="4" a="1"/>
  <c r="E393" i="4"/>
  <c r="E394" i="4" a="1"/>
  <c r="E394" i="4" s="1"/>
  <c r="E395" i="4" a="1"/>
  <c r="E395" i="4"/>
  <c r="E396" i="4" a="1"/>
  <c r="E396" i="4" s="1"/>
  <c r="E397" i="4" a="1"/>
  <c r="E397" i="4" s="1"/>
  <c r="E398" i="4" a="1"/>
  <c r="E398" i="4" s="1"/>
  <c r="E399" i="4" a="1"/>
  <c r="E399" i="4"/>
  <c r="E400" i="4" a="1"/>
  <c r="E400" i="4" s="1"/>
  <c r="E401" i="4" a="1"/>
  <c r="E401" i="4"/>
  <c r="E402" i="4" a="1"/>
  <c r="E402" i="4" s="1"/>
  <c r="E403" i="4" a="1"/>
  <c r="E403" i="4"/>
  <c r="E404" i="4" a="1"/>
  <c r="E404" i="4" s="1"/>
  <c r="E405" i="4" a="1"/>
  <c r="E405" i="4" s="1"/>
  <c r="E406" i="4" a="1"/>
  <c r="E406" i="4" s="1"/>
  <c r="E407" i="4" a="1"/>
  <c r="E407" i="4" s="1"/>
  <c r="E408" i="4" a="1"/>
  <c r="E408" i="4" s="1"/>
  <c r="E409" i="4" a="1"/>
  <c r="E409" i="4"/>
  <c r="E410" i="4" a="1"/>
  <c r="E410" i="4" s="1"/>
  <c r="E411" i="4" a="1"/>
  <c r="E411" i="4"/>
  <c r="E412" i="4" a="1"/>
  <c r="E412" i="4" s="1"/>
  <c r="E413" i="4" a="1"/>
  <c r="E413" i="4" s="1"/>
  <c r="E414" i="4" a="1"/>
  <c r="E414" i="4" s="1"/>
  <c r="E415" i="4" a="1"/>
  <c r="E415" i="4" s="1"/>
  <c r="E416" i="4" a="1"/>
  <c r="E416" i="4" s="1"/>
  <c r="E417" i="4" a="1"/>
  <c r="E417" i="4"/>
  <c r="E418" i="4" a="1"/>
  <c r="E418" i="4" s="1"/>
  <c r="E419" i="4" a="1"/>
  <c r="E419" i="4"/>
  <c r="E420" i="4" a="1"/>
  <c r="E420" i="4" s="1"/>
  <c r="E421" i="4" a="1"/>
  <c r="E421" i="4" s="1"/>
  <c r="E422" i="4" a="1"/>
  <c r="E422" i="4" s="1"/>
  <c r="E423" i="4" a="1"/>
  <c r="E423" i="4"/>
  <c r="E424" i="4" a="1"/>
  <c r="E424" i="4" s="1"/>
  <c r="E425" i="4" a="1"/>
  <c r="E425" i="4"/>
  <c r="E426" i="4" a="1"/>
  <c r="E426" i="4" s="1"/>
  <c r="E427" i="4" a="1"/>
  <c r="E427" i="4"/>
  <c r="E428" i="4" a="1"/>
  <c r="E428" i="4" s="1"/>
  <c r="E429" i="4" a="1"/>
  <c r="E429" i="4" s="1"/>
  <c r="E430" i="4" a="1"/>
  <c r="E430" i="4" s="1"/>
  <c r="E431" i="4" a="1"/>
  <c r="E431" i="4"/>
  <c r="E432" i="4" a="1"/>
  <c r="E432" i="4" s="1"/>
  <c r="E433" i="4" a="1"/>
  <c r="E433" i="4"/>
  <c r="E434" i="4" a="1"/>
  <c r="E434" i="4" s="1"/>
  <c r="E435" i="4" a="1"/>
  <c r="E435" i="4"/>
  <c r="E436" i="4" a="1"/>
  <c r="E436" i="4" s="1"/>
  <c r="E437" i="4" a="1"/>
  <c r="E437" i="4" s="1"/>
  <c r="E438" i="4" a="1"/>
  <c r="E438" i="4" s="1"/>
  <c r="E439" i="4" a="1"/>
  <c r="E439" i="4" s="1"/>
  <c r="E440" i="4" a="1"/>
  <c r="E440" i="4" s="1"/>
  <c r="E441" i="4" a="1"/>
  <c r="E441" i="4"/>
  <c r="E442" i="4" a="1"/>
  <c r="E442" i="4" s="1"/>
  <c r="E443" i="4" a="1"/>
  <c r="E443" i="4"/>
  <c r="E444" i="4" a="1"/>
  <c r="E444" i="4" s="1"/>
  <c r="E445" i="4" a="1"/>
  <c r="E445" i="4" s="1"/>
  <c r="E446" i="4" a="1"/>
  <c r="E446" i="4" s="1"/>
  <c r="E447" i="4" a="1"/>
  <c r="E447" i="4" s="1"/>
  <c r="E448" i="4" a="1"/>
  <c r="E448" i="4" s="1"/>
  <c r="E449" i="4" a="1"/>
  <c r="E449" i="4"/>
  <c r="E450" i="4" a="1"/>
  <c r="E450" i="4" s="1"/>
  <c r="E451" i="4" a="1"/>
  <c r="E451" i="4"/>
  <c r="E452" i="4" a="1"/>
  <c r="E452" i="4" s="1"/>
  <c r="E453" i="4" a="1"/>
  <c r="E453" i="4" s="1"/>
  <c r="E454" i="4" a="1"/>
  <c r="E454" i="4" s="1"/>
  <c r="E455" i="4" a="1"/>
  <c r="E455" i="4"/>
  <c r="E456" i="4" a="1"/>
  <c r="E456" i="4" s="1"/>
  <c r="E457" i="4" a="1"/>
  <c r="E457" i="4"/>
  <c r="E458" i="4" a="1"/>
  <c r="E458" i="4" s="1"/>
  <c r="E459" i="4" a="1"/>
  <c r="E459" i="4"/>
  <c r="E460" i="4" a="1"/>
  <c r="E460" i="4" s="1"/>
  <c r="E461" i="4" a="1"/>
  <c r="E461" i="4" s="1"/>
  <c r="E462" i="4" a="1"/>
  <c r="E462" i="4" s="1"/>
  <c r="E463" i="4" a="1"/>
  <c r="E463" i="4"/>
  <c r="E464" i="4" a="1"/>
  <c r="E464" i="4" s="1"/>
  <c r="E465" i="4" a="1"/>
  <c r="E465" i="4"/>
  <c r="E466" i="4" a="1"/>
  <c r="E466" i="4" s="1"/>
  <c r="E467" i="4" a="1"/>
  <c r="E467" i="4"/>
  <c r="E468" i="4" a="1"/>
  <c r="E468" i="4" s="1"/>
  <c r="E469" i="4" a="1"/>
  <c r="E469" i="4" s="1"/>
  <c r="E470" i="4" a="1"/>
  <c r="E470" i="4" s="1"/>
  <c r="E471" i="4" a="1"/>
  <c r="E471" i="4" s="1"/>
  <c r="E472" i="4" a="1"/>
  <c r="E472" i="4" s="1"/>
  <c r="E473" i="4" a="1"/>
  <c r="E473" i="4"/>
  <c r="E474" i="4" a="1"/>
  <c r="E474" i="4" s="1"/>
  <c r="E475" i="4" a="1"/>
  <c r="E475" i="4"/>
  <c r="E476" i="4" a="1"/>
  <c r="E476" i="4" s="1"/>
  <c r="E477" i="4" a="1"/>
  <c r="E477" i="4" s="1"/>
  <c r="E478" i="4" a="1"/>
  <c r="E478" i="4" s="1"/>
  <c r="E479" i="4" a="1"/>
  <c r="E479" i="4" s="1"/>
  <c r="E480" i="4" a="1"/>
  <c r="E480" i="4" s="1"/>
  <c r="E481" i="4" a="1"/>
  <c r="E481" i="4"/>
  <c r="E482" i="4" a="1"/>
  <c r="E482" i="4" s="1"/>
  <c r="E483" i="4" a="1"/>
  <c r="E483" i="4"/>
  <c r="E484" i="4" a="1"/>
  <c r="E484" i="4" s="1"/>
  <c r="E485" i="4" a="1"/>
  <c r="E485" i="4" s="1"/>
  <c r="E486" i="4" a="1"/>
  <c r="E486" i="4" s="1"/>
  <c r="E487" i="4" a="1"/>
  <c r="E487" i="4"/>
  <c r="E488" i="4" a="1"/>
  <c r="E488" i="4" s="1"/>
  <c r="E489" i="4" a="1"/>
  <c r="E489" i="4"/>
  <c r="E490" i="4" a="1"/>
  <c r="E490" i="4" s="1"/>
  <c r="E491" i="4" a="1"/>
  <c r="E491" i="4"/>
  <c r="E492" i="4" a="1"/>
  <c r="E492" i="4" s="1"/>
  <c r="E493" i="4" a="1"/>
  <c r="E493" i="4" s="1"/>
  <c r="E494" i="4" a="1"/>
  <c r="E494" i="4" s="1"/>
  <c r="E495" i="4" a="1"/>
  <c r="E495" i="4"/>
  <c r="E496" i="4" a="1"/>
  <c r="E496" i="4" s="1"/>
  <c r="E497" i="4" a="1"/>
  <c r="E497" i="4"/>
  <c r="E498" i="4" a="1"/>
  <c r="E498" i="4" s="1"/>
  <c r="E499" i="4" a="1"/>
  <c r="E499" i="4"/>
  <c r="E500" i="4" a="1"/>
  <c r="E500" i="4" s="1"/>
  <c r="E501" i="4" a="1"/>
  <c r="E501" i="4" s="1"/>
  <c r="E502" i="4" a="1"/>
  <c r="E502" i="4" s="1"/>
  <c r="E503" i="4" a="1"/>
  <c r="E503" i="4" s="1"/>
  <c r="E504" i="4" a="1"/>
  <c r="E504" i="4" s="1"/>
  <c r="E505" i="4" a="1"/>
  <c r="E505" i="4"/>
  <c r="E506" i="4" a="1"/>
  <c r="E506" i="4" s="1"/>
  <c r="E507" i="4" a="1"/>
  <c r="E507" i="4"/>
  <c r="E508" i="4" a="1"/>
  <c r="E508" i="4" s="1"/>
  <c r="E509" i="4" a="1"/>
  <c r="E509" i="4" s="1"/>
  <c r="E510" i="4" a="1"/>
  <c r="E510" i="4" s="1"/>
  <c r="E511" i="4" a="1"/>
  <c r="E511" i="4" s="1"/>
  <c r="E512" i="4" a="1"/>
  <c r="E512" i="4" s="1"/>
  <c r="E513" i="4" a="1"/>
  <c r="E513" i="4"/>
  <c r="E514" i="4" a="1"/>
  <c r="E514" i="4" s="1"/>
  <c r="E515" i="4" a="1"/>
  <c r="E515" i="4"/>
  <c r="E516" i="4" a="1"/>
  <c r="E516" i="4" s="1"/>
  <c r="E517" i="4" a="1"/>
  <c r="E517" i="4" s="1"/>
  <c r="E518" i="4" a="1"/>
  <c r="E518" i="4" s="1"/>
  <c r="E519" i="4" a="1"/>
  <c r="E519" i="4"/>
  <c r="E520" i="4" a="1"/>
  <c r="E520" i="4" s="1"/>
  <c r="E521" i="4" a="1"/>
  <c r="E521" i="4"/>
  <c r="E522" i="4" a="1"/>
  <c r="E522" i="4" s="1"/>
  <c r="E523" i="4" a="1"/>
  <c r="E523" i="4"/>
  <c r="E524" i="4" a="1"/>
  <c r="E524" i="4" s="1"/>
  <c r="E525" i="4" a="1"/>
  <c r="E525" i="4" s="1"/>
  <c r="E526" i="4" a="1"/>
  <c r="E526" i="4" s="1"/>
  <c r="E527" i="4" a="1"/>
  <c r="E527" i="4"/>
  <c r="E528" i="4" a="1"/>
  <c r="E528" i="4" s="1"/>
  <c r="E529" i="4" a="1"/>
  <c r="E529" i="4"/>
  <c r="E530" i="4" a="1"/>
  <c r="E530" i="4" s="1"/>
  <c r="E531" i="4" a="1"/>
  <c r="E531" i="4"/>
  <c r="E532" i="4" a="1"/>
  <c r="E532" i="4" s="1"/>
  <c r="E533" i="4" a="1"/>
  <c r="E533" i="4" s="1"/>
  <c r="E534" i="4" a="1"/>
  <c r="E534" i="4" s="1"/>
  <c r="E535" i="4" a="1"/>
  <c r="E535" i="4" s="1"/>
  <c r="E536" i="4" a="1"/>
  <c r="E536" i="4" s="1"/>
  <c r="E537" i="4" a="1"/>
  <c r="E537" i="4"/>
  <c r="E538" i="4" a="1"/>
  <c r="E538" i="4" s="1"/>
  <c r="E539" i="4" a="1"/>
  <c r="E539" i="4"/>
  <c r="E540" i="4" a="1"/>
  <c r="E540" i="4" s="1"/>
  <c r="E541" i="4" a="1"/>
  <c r="E541" i="4" s="1"/>
  <c r="E542" i="4" a="1"/>
  <c r="E542" i="4" s="1"/>
  <c r="E543" i="4" a="1"/>
  <c r="E543" i="4" s="1"/>
  <c r="E544" i="4" a="1"/>
  <c r="E544" i="4" s="1"/>
  <c r="E545" i="4" a="1"/>
  <c r="E545" i="4"/>
  <c r="E546" i="4" a="1"/>
  <c r="E546" i="4" s="1"/>
  <c r="E547" i="4" a="1"/>
  <c r="E547" i="4"/>
  <c r="E548" i="4" a="1"/>
  <c r="E548" i="4" s="1"/>
  <c r="E549" i="4" a="1"/>
  <c r="E549" i="4" s="1"/>
  <c r="E550" i="4" a="1"/>
  <c r="E550" i="4" s="1"/>
  <c r="E551" i="4" a="1"/>
  <c r="E551" i="4"/>
  <c r="E552" i="4" a="1"/>
  <c r="E552" i="4" s="1"/>
  <c r="E553" i="4" a="1"/>
  <c r="E553" i="4"/>
  <c r="E554" i="4" a="1"/>
  <c r="E554" i="4" s="1"/>
  <c r="E555" i="4" a="1"/>
  <c r="E555" i="4"/>
  <c r="E556" i="4" a="1"/>
  <c r="E556" i="4" s="1"/>
  <c r="E557" i="4" a="1"/>
  <c r="E557" i="4" s="1"/>
  <c r="E558" i="4" a="1"/>
  <c r="E558" i="4" s="1"/>
  <c r="E559" i="4" a="1"/>
  <c r="E559" i="4"/>
  <c r="E560" i="4" a="1"/>
  <c r="E560" i="4" s="1"/>
  <c r="E561" i="4" a="1"/>
  <c r="E561" i="4"/>
  <c r="E562" i="4" a="1"/>
  <c r="E562" i="4" s="1"/>
  <c r="E563" i="4" a="1"/>
  <c r="E563" i="4"/>
  <c r="E564" i="4" a="1"/>
  <c r="E564" i="4" s="1"/>
  <c r="E565" i="4" a="1"/>
  <c r="E565" i="4" s="1"/>
  <c r="E566" i="4" a="1"/>
  <c r="E566" i="4" s="1"/>
  <c r="E567" i="4" a="1"/>
  <c r="E567" i="4" s="1"/>
  <c r="E568" i="4" a="1"/>
  <c r="E568" i="4" s="1"/>
  <c r="E569" i="4" a="1"/>
  <c r="E569" i="4"/>
  <c r="E570" i="4" a="1"/>
  <c r="E570" i="4" s="1"/>
  <c r="E571" i="4" a="1"/>
  <c r="E571" i="4"/>
  <c r="E572" i="4" a="1"/>
  <c r="E572" i="4" s="1"/>
  <c r="E573" i="4" a="1"/>
  <c r="E573" i="4" s="1"/>
  <c r="E574" i="4" a="1"/>
  <c r="E574" i="4" s="1"/>
  <c r="E575" i="4" a="1"/>
  <c r="E575" i="4"/>
  <c r="E576" i="4" a="1"/>
  <c r="E576" i="4" s="1"/>
  <c r="E577" i="4" a="1"/>
  <c r="E577" i="4"/>
  <c r="E578" i="4" a="1"/>
  <c r="E578" i="4" s="1"/>
  <c r="E579" i="4" a="1"/>
  <c r="E579" i="4"/>
  <c r="E580" i="4" a="1"/>
  <c r="E580" i="4" s="1"/>
  <c r="E581" i="4" a="1"/>
  <c r="E581" i="4" s="1"/>
  <c r="E582" i="4" a="1"/>
  <c r="E582" i="4" s="1"/>
  <c r="E583" i="4" a="1"/>
  <c r="E583" i="4"/>
  <c r="E584" i="4" a="1"/>
  <c r="E584" i="4" s="1"/>
  <c r="E585" i="4" a="1"/>
  <c r="E585" i="4"/>
  <c r="E586" i="4" a="1"/>
  <c r="E586" i="4" s="1"/>
  <c r="E587" i="4" a="1"/>
  <c r="E587" i="4"/>
  <c r="E588" i="4" a="1"/>
  <c r="E588" i="4" s="1"/>
  <c r="E589" i="4" a="1"/>
  <c r="E589" i="4" s="1"/>
  <c r="E590" i="4" a="1"/>
  <c r="E590" i="4" s="1"/>
  <c r="E591" i="4" a="1"/>
  <c r="E591" i="4"/>
  <c r="E592" i="4" a="1"/>
  <c r="E592" i="4" s="1"/>
  <c r="E593" i="4" a="1"/>
  <c r="E593" i="4"/>
  <c r="E594" i="4" a="1"/>
  <c r="E594" i="4" s="1"/>
  <c r="E595" i="4" a="1"/>
  <c r="E595" i="4"/>
  <c r="E596" i="4" a="1"/>
  <c r="E596" i="4" s="1"/>
  <c r="E597" i="4" a="1"/>
  <c r="E597" i="4" s="1"/>
  <c r="E598" i="4" a="1"/>
  <c r="E598" i="4" s="1"/>
  <c r="E599" i="4" a="1"/>
  <c r="E599" i="4" s="1"/>
  <c r="E600" i="4" a="1"/>
  <c r="E600" i="4" s="1"/>
  <c r="E601" i="4" a="1"/>
  <c r="E601" i="4"/>
  <c r="E602" i="4" a="1"/>
  <c r="E602" i="4" s="1"/>
  <c r="E603" i="4" a="1"/>
  <c r="E603" i="4"/>
  <c r="E604" i="4" a="1"/>
  <c r="E604" i="4" s="1"/>
  <c r="E605" i="4" a="1"/>
  <c r="E605" i="4" s="1"/>
  <c r="E606" i="4" a="1"/>
  <c r="E606" i="4"/>
  <c r="E607" i="4" a="1"/>
  <c r="E607" i="4" s="1"/>
  <c r="E608" i="4" a="1"/>
  <c r="E608" i="4"/>
  <c r="E609" i="4" a="1"/>
  <c r="E609" i="4" s="1"/>
  <c r="E610" i="4" a="1"/>
  <c r="E610" i="4"/>
  <c r="E611" i="4" a="1"/>
  <c r="E611" i="4" s="1"/>
  <c r="E612" i="4" a="1"/>
  <c r="E612" i="4"/>
  <c r="E613" i="4" a="1"/>
  <c r="E613" i="4" s="1"/>
  <c r="E614" i="4" a="1"/>
  <c r="E614" i="4"/>
  <c r="E615" i="4" a="1"/>
  <c r="E615" i="4" s="1"/>
  <c r="E616" i="4" a="1"/>
  <c r="E616" i="4"/>
  <c r="E617" i="4" a="1"/>
  <c r="E617" i="4" s="1"/>
  <c r="E618" i="4" a="1"/>
  <c r="E618" i="4"/>
  <c r="E619" i="4" a="1"/>
  <c r="E619" i="4" s="1"/>
  <c r="E620" i="4" a="1"/>
  <c r="E620" i="4"/>
  <c r="E621" i="4" a="1"/>
  <c r="E621" i="4" s="1"/>
  <c r="E622" i="4" a="1"/>
  <c r="E622" i="4"/>
  <c r="E623" i="4" a="1"/>
  <c r="E623" i="4" s="1"/>
  <c r="E624" i="4" a="1"/>
  <c r="E624" i="4"/>
  <c r="E625" i="4" a="1"/>
  <c r="E625" i="4" s="1"/>
  <c r="E626" i="4" a="1"/>
  <c r="E626" i="4" s="1"/>
  <c r="E627" i="4" a="1"/>
  <c r="E627" i="4" s="1"/>
  <c r="E628" i="4" a="1"/>
  <c r="E628" i="4"/>
  <c r="E629" i="4" a="1"/>
  <c r="E629" i="4" s="1"/>
  <c r="E630" i="4" a="1"/>
  <c r="E630" i="4"/>
  <c r="E631" i="4" a="1"/>
  <c r="E631" i="4" s="1"/>
  <c r="E632" i="4" a="1"/>
  <c r="E632" i="4"/>
  <c r="E633" i="4" a="1"/>
  <c r="E633" i="4" s="1"/>
  <c r="E634" i="4" a="1"/>
  <c r="E634" i="4" s="1"/>
  <c r="E635" i="4" a="1"/>
  <c r="E635" i="4" s="1"/>
  <c r="E636" i="4" a="1"/>
  <c r="E636" i="4"/>
  <c r="E637" i="4" a="1"/>
  <c r="E637" i="4" s="1"/>
  <c r="E638" i="4" a="1"/>
  <c r="E638" i="4"/>
  <c r="E639" i="4" a="1"/>
  <c r="E639" i="4" s="1"/>
  <c r="E640" i="4" a="1"/>
  <c r="E640" i="4"/>
  <c r="E641" i="4" a="1"/>
  <c r="E641" i="4" s="1"/>
  <c r="E642" i="4" a="1"/>
  <c r="E642" i="4" s="1"/>
  <c r="E643" i="4" a="1"/>
  <c r="E643" i="4" s="1"/>
  <c r="E644" i="4" a="1"/>
  <c r="E644" i="4"/>
  <c r="E645" i="4" a="1"/>
  <c r="E645" i="4" s="1"/>
  <c r="E646" i="4" a="1"/>
  <c r="E646" i="4"/>
  <c r="E647" i="4" a="1"/>
  <c r="E647" i="4" s="1"/>
  <c r="E648" i="4" a="1"/>
  <c r="E648" i="4"/>
  <c r="E649" i="4" a="1"/>
  <c r="E649" i="4" s="1"/>
  <c r="E650" i="4" a="1"/>
  <c r="E650" i="4" s="1"/>
  <c r="E651" i="4" a="1"/>
  <c r="E651" i="4" s="1"/>
  <c r="E652" i="4" a="1"/>
  <c r="E652" i="4" s="1"/>
  <c r="E653" i="4" a="1"/>
  <c r="E653" i="4" s="1"/>
  <c r="E654" i="4" a="1"/>
  <c r="E654" i="4"/>
  <c r="E655" i="4" a="1"/>
  <c r="E655" i="4" s="1"/>
  <c r="E656" i="4" a="1"/>
  <c r="E656" i="4"/>
  <c r="E657" i="4" a="1"/>
  <c r="E657" i="4" s="1"/>
  <c r="E658" i="4" a="1"/>
  <c r="E658" i="4" s="1"/>
  <c r="E659" i="4" a="1"/>
  <c r="E659" i="4" s="1"/>
  <c r="E660" i="4" a="1"/>
  <c r="E660" i="4"/>
  <c r="E661" i="4" a="1"/>
  <c r="E661" i="4" s="1"/>
  <c r="E662" i="4" a="1"/>
  <c r="E662" i="4"/>
  <c r="E663" i="4" a="1"/>
  <c r="E663" i="4" s="1"/>
  <c r="E664" i="4" a="1"/>
  <c r="E664" i="4"/>
  <c r="E665" i="4" a="1"/>
  <c r="E665" i="4" s="1"/>
  <c r="E666" i="4" a="1"/>
  <c r="E666" i="4" s="1"/>
  <c r="E667" i="4" a="1"/>
  <c r="E667" i="4" s="1"/>
  <c r="E668" i="4" a="1"/>
  <c r="E668" i="4"/>
  <c r="E669" i="4" a="1"/>
  <c r="E669" i="4" s="1"/>
  <c r="E670" i="4" a="1"/>
  <c r="E670" i="4"/>
  <c r="E671" i="4" a="1"/>
  <c r="E671" i="4" s="1"/>
  <c r="E672" i="4" a="1"/>
  <c r="E672" i="4"/>
  <c r="E673" i="4" a="1"/>
  <c r="E673" i="4" s="1"/>
  <c r="E674" i="4" a="1"/>
  <c r="E674" i="4" s="1"/>
  <c r="E675" i="4" a="1"/>
  <c r="E675" i="4" s="1"/>
  <c r="E676" i="4" a="1"/>
  <c r="E676" i="4"/>
  <c r="E677" i="4" a="1"/>
  <c r="E677" i="4" s="1"/>
  <c r="E678" i="4" a="1"/>
  <c r="E678" i="4"/>
  <c r="E679" i="4" a="1"/>
  <c r="E679" i="4" s="1"/>
  <c r="E680" i="4" a="1"/>
  <c r="E680" i="4"/>
  <c r="E681" i="4" a="1"/>
  <c r="E681" i="4" s="1"/>
  <c r="E682" i="4" a="1"/>
  <c r="E682" i="4" s="1"/>
  <c r="E683" i="4" a="1"/>
  <c r="E683" i="4" s="1"/>
  <c r="E684" i="4" a="1"/>
  <c r="E684" i="4" s="1"/>
  <c r="E685" i="4" a="1"/>
  <c r="E685" i="4" s="1"/>
  <c r="E686" i="4" a="1"/>
  <c r="E686" i="4"/>
  <c r="E687" i="4" a="1"/>
  <c r="E687" i="4" s="1"/>
  <c r="E688" i="4" a="1"/>
  <c r="E688" i="4"/>
  <c r="E689" i="4" a="1"/>
  <c r="E689" i="4" s="1"/>
  <c r="E690" i="4" a="1"/>
  <c r="E690" i="4" s="1"/>
  <c r="E691" i="4" a="1"/>
  <c r="E691" i="4" s="1"/>
  <c r="E692" i="4" a="1"/>
  <c r="E692" i="4"/>
  <c r="E693" i="4" a="1"/>
  <c r="E693" i="4" s="1"/>
  <c r="E694" i="4" a="1"/>
  <c r="E694" i="4"/>
  <c r="E695" i="4" a="1"/>
  <c r="E695" i="4" s="1"/>
  <c r="E696" i="4" a="1"/>
  <c r="E696" i="4"/>
  <c r="E697" i="4" a="1"/>
  <c r="E697" i="4" s="1"/>
  <c r="E698" i="4" a="1"/>
  <c r="E698" i="4" s="1"/>
  <c r="E699" i="4" a="1"/>
  <c r="E699" i="4" s="1"/>
  <c r="E700" i="4" a="1"/>
  <c r="E700" i="4"/>
  <c r="E701" i="4" a="1"/>
  <c r="E701" i="4" s="1"/>
  <c r="E702" i="4" a="1"/>
  <c r="E702" i="4"/>
  <c r="E703" i="4" a="1"/>
  <c r="E703" i="4" s="1"/>
  <c r="E704" i="4" a="1"/>
  <c r="E704" i="4"/>
  <c r="E705" i="4" a="1"/>
  <c r="E705" i="4" s="1"/>
  <c r="E706" i="4" a="1"/>
  <c r="E706" i="4" s="1"/>
  <c r="E707" i="4" a="1"/>
  <c r="E707" i="4" s="1"/>
  <c r="E708" i="4" a="1"/>
  <c r="E708" i="4"/>
  <c r="E709" i="4" a="1"/>
  <c r="E709" i="4" s="1"/>
  <c r="E710" i="4" a="1"/>
  <c r="E710" i="4"/>
  <c r="E711" i="4" a="1"/>
  <c r="E711" i="4" s="1"/>
  <c r="E712" i="4" a="1"/>
  <c r="E712" i="4"/>
  <c r="E713" i="4" a="1"/>
  <c r="E713" i="4" s="1"/>
  <c r="E714" i="4" a="1"/>
  <c r="E714" i="4" s="1"/>
  <c r="E715" i="4" a="1"/>
  <c r="E715" i="4" s="1"/>
  <c r="E716" i="4" a="1"/>
  <c r="E716" i="4" s="1"/>
  <c r="E717" i="4" a="1"/>
  <c r="E717" i="4" s="1"/>
  <c r="E718" i="4" a="1"/>
  <c r="E718" i="4"/>
  <c r="E719" i="4" a="1"/>
  <c r="E719" i="4" s="1"/>
  <c r="E720" i="4" a="1"/>
  <c r="E720" i="4"/>
  <c r="E721" i="4" a="1"/>
  <c r="E721" i="4" s="1"/>
  <c r="E722" i="4" a="1"/>
  <c r="E722" i="4" s="1"/>
  <c r="E723" i="4" a="1"/>
  <c r="E723" i="4" s="1"/>
  <c r="E724" i="4" a="1"/>
  <c r="E724" i="4" s="1"/>
  <c r="E725" i="4" a="1"/>
  <c r="E725" i="4" s="1"/>
  <c r="E726" i="4" a="1"/>
  <c r="E726" i="4"/>
  <c r="E727" i="4" a="1"/>
  <c r="E727" i="4" s="1"/>
  <c r="E728" i="4" a="1"/>
  <c r="E728" i="4"/>
  <c r="E729" i="4" a="1"/>
  <c r="E729" i="4" s="1"/>
  <c r="E730" i="4" a="1"/>
  <c r="E730" i="4" s="1"/>
  <c r="E731" i="4" a="1"/>
  <c r="E731" i="4" s="1"/>
  <c r="E732" i="4" a="1"/>
  <c r="E732" i="4"/>
  <c r="E733" i="4" a="1"/>
  <c r="E733" i="4" s="1"/>
  <c r="E734" i="4" a="1"/>
  <c r="E734" i="4"/>
  <c r="E735" i="4" a="1"/>
  <c r="E735" i="4" s="1"/>
  <c r="E736" i="4" a="1"/>
  <c r="E736" i="4"/>
  <c r="E737" i="4" a="1"/>
  <c r="E737" i="4" s="1"/>
  <c r="E738" i="4" a="1"/>
  <c r="E738" i="4" s="1"/>
  <c r="E739" i="4" a="1"/>
  <c r="E739" i="4" s="1"/>
  <c r="E740" i="4" a="1"/>
  <c r="E740" i="4"/>
  <c r="E741" i="4" a="1"/>
  <c r="E741" i="4" s="1"/>
  <c r="E742" i="4" a="1"/>
  <c r="E742" i="4"/>
  <c r="E743" i="4" a="1"/>
  <c r="E743" i="4" s="1"/>
  <c r="E744" i="4" a="1"/>
  <c r="E744" i="4"/>
  <c r="E745" i="4" a="1"/>
  <c r="E745" i="4" s="1"/>
  <c r="E746" i="4" a="1"/>
  <c r="E746" i="4" s="1"/>
  <c r="E747" i="4" a="1"/>
  <c r="E747" i="4" s="1"/>
  <c r="E748" i="4" a="1"/>
  <c r="E748" i="4" s="1"/>
  <c r="E749" i="4" a="1"/>
  <c r="E749" i="4" s="1"/>
  <c r="E750" i="4" a="1"/>
  <c r="E750" i="4"/>
  <c r="E751" i="4" a="1"/>
  <c r="E751" i="4" s="1"/>
  <c r="E752" i="4" a="1"/>
  <c r="E752" i="4"/>
  <c r="E753" i="4" a="1"/>
  <c r="E753" i="4" s="1"/>
  <c r="E754" i="4" a="1"/>
  <c r="E754" i="4" s="1"/>
  <c r="E755" i="4" a="1"/>
  <c r="E755" i="4" s="1"/>
  <c r="E756" i="4" a="1"/>
  <c r="E756" i="4"/>
  <c r="E757" i="4" a="1"/>
  <c r="E757" i="4" s="1"/>
  <c r="E758" i="4" a="1"/>
  <c r="E758" i="4"/>
  <c r="E759" i="4" a="1"/>
  <c r="E759" i="4" s="1"/>
  <c r="E760" i="4" a="1"/>
  <c r="E760" i="4"/>
  <c r="E761" i="4" a="1"/>
  <c r="E761" i="4" s="1"/>
  <c r="E762" i="4" a="1"/>
  <c r="E762" i="4" s="1"/>
  <c r="E763" i="4" a="1"/>
  <c r="E763" i="4" s="1"/>
  <c r="E764" i="4" a="1"/>
  <c r="E764" i="4"/>
  <c r="E765" i="4" a="1"/>
  <c r="E765" i="4" s="1"/>
  <c r="E766" i="4" a="1"/>
  <c r="E766" i="4"/>
  <c r="E767" i="4" a="1"/>
  <c r="E767" i="4" s="1"/>
  <c r="E768" i="4" a="1"/>
  <c r="E768" i="4"/>
  <c r="E769" i="4" a="1"/>
  <c r="E769" i="4" s="1"/>
  <c r="E770" i="4" a="1"/>
  <c r="E770" i="4" s="1"/>
  <c r="E771" i="4" a="1"/>
  <c r="E771" i="4" s="1"/>
  <c r="E772" i="4" a="1"/>
  <c r="E772" i="4"/>
  <c r="E773" i="4" a="1"/>
  <c r="E773" i="4" s="1"/>
  <c r="E774" i="4" a="1"/>
  <c r="E774" i="4"/>
  <c r="E775" i="4" a="1"/>
  <c r="E775" i="4" s="1"/>
  <c r="E776" i="4" a="1"/>
  <c r="E776" i="4"/>
  <c r="E777" i="4" a="1"/>
  <c r="E777" i="4" s="1"/>
  <c r="E778" i="4" a="1"/>
  <c r="E778" i="4" s="1"/>
  <c r="E779" i="4" a="1"/>
  <c r="E779" i="4" s="1"/>
  <c r="E780" i="4" a="1"/>
  <c r="E780" i="4" s="1"/>
  <c r="E781" i="4" a="1"/>
  <c r="E781" i="4" s="1"/>
  <c r="E782" i="4" a="1"/>
  <c r="E782" i="4"/>
  <c r="E783" i="4" a="1"/>
  <c r="E783" i="4" s="1"/>
  <c r="E784" i="4" a="1"/>
  <c r="E784" i="4"/>
  <c r="E785" i="4" a="1"/>
  <c r="E785" i="4" s="1"/>
  <c r="E786" i="4" a="1"/>
  <c r="E786" i="4" s="1"/>
  <c r="E787" i="4" a="1"/>
  <c r="E787" i="4" s="1"/>
  <c r="E788" i="4" a="1"/>
  <c r="E788" i="4"/>
  <c r="E789" i="4" a="1"/>
  <c r="E789" i="4" s="1"/>
  <c r="E790" i="4" a="1"/>
  <c r="E790" i="4"/>
  <c r="E791" i="4" a="1"/>
  <c r="E791" i="4" s="1"/>
  <c r="E792" i="4" a="1"/>
  <c r="E792" i="4"/>
  <c r="E793" i="4" a="1"/>
  <c r="E793" i="4" s="1"/>
  <c r="E794" i="4" a="1"/>
  <c r="E794" i="4" s="1"/>
  <c r="E795" i="4" a="1"/>
  <c r="E795" i="4" s="1"/>
  <c r="E796" i="4" a="1"/>
  <c r="E796" i="4"/>
  <c r="E797" i="4" a="1"/>
  <c r="E797" i="4" s="1"/>
  <c r="E798" i="4" a="1"/>
  <c r="E798" i="4"/>
  <c r="E799" i="4" a="1"/>
  <c r="E799" i="4" s="1"/>
  <c r="E800" i="4" a="1"/>
  <c r="E800" i="4"/>
  <c r="E801" i="4" a="1"/>
  <c r="E801" i="4" s="1"/>
  <c r="E802" i="4" a="1"/>
  <c r="E802" i="4" s="1"/>
  <c r="E803" i="4" a="1"/>
  <c r="E803" i="4" s="1"/>
  <c r="E804" i="4" a="1"/>
  <c r="E804" i="4"/>
  <c r="E805" i="4" a="1"/>
  <c r="E805" i="4" s="1"/>
  <c r="E806" i="4" a="1"/>
  <c r="E806" i="4"/>
  <c r="E807" i="4" a="1"/>
  <c r="E807" i="4" s="1"/>
  <c r="E808" i="4" a="1"/>
  <c r="E808" i="4"/>
  <c r="E809" i="4" a="1"/>
  <c r="E809" i="4" s="1"/>
  <c r="E810" i="4" a="1"/>
  <c r="E810" i="4" s="1"/>
  <c r="E811" i="4" a="1"/>
  <c r="E811" i="4" s="1"/>
  <c r="E812" i="4" a="1"/>
  <c r="E812" i="4" s="1"/>
  <c r="E813" i="4" a="1"/>
  <c r="E813" i="4" s="1"/>
  <c r="E814" i="4" a="1"/>
  <c r="E814" i="4"/>
  <c r="E815" i="4" a="1"/>
  <c r="E815" i="4" s="1"/>
  <c r="E816" i="4" a="1"/>
  <c r="E816" i="4"/>
  <c r="E817" i="4" a="1"/>
  <c r="E817" i="4" s="1"/>
  <c r="E818" i="4" a="1"/>
  <c r="E818" i="4" s="1"/>
  <c r="E819" i="4" a="1"/>
  <c r="E819" i="4" s="1"/>
  <c r="E820" i="4" a="1"/>
  <c r="E820" i="4"/>
  <c r="E821" i="4" a="1"/>
  <c r="E821" i="4" s="1"/>
  <c r="E822" i="4" a="1"/>
  <c r="E822" i="4"/>
  <c r="E823" i="4" a="1"/>
  <c r="E823" i="4" s="1"/>
  <c r="E824" i="4" a="1"/>
  <c r="E824" i="4"/>
  <c r="E825" i="4" a="1"/>
  <c r="E825" i="4" s="1"/>
  <c r="E826" i="4" a="1"/>
  <c r="E826" i="4" s="1"/>
  <c r="E827" i="4" a="1"/>
  <c r="E827" i="4" s="1"/>
  <c r="E828" i="4" a="1"/>
  <c r="E828" i="4"/>
  <c r="E829" i="4" a="1"/>
  <c r="E829" i="4" s="1"/>
  <c r="E830" i="4" a="1"/>
  <c r="E830" i="4"/>
  <c r="E831" i="4" a="1"/>
  <c r="E831" i="4" s="1"/>
  <c r="E832" i="4" a="1"/>
  <c r="E832" i="4"/>
  <c r="E833" i="4" a="1"/>
  <c r="E833" i="4" s="1"/>
  <c r="E834" i="4" a="1"/>
  <c r="E834" i="4" s="1"/>
  <c r="E835" i="4" a="1"/>
  <c r="E835" i="4" s="1"/>
  <c r="E836" i="4" a="1"/>
  <c r="E836" i="4"/>
  <c r="E837" i="4" a="1"/>
  <c r="E837" i="4" s="1"/>
  <c r="E838" i="4" a="1"/>
  <c r="E838" i="4"/>
  <c r="E839" i="4" a="1"/>
  <c r="E839" i="4" s="1"/>
  <c r="E840" i="4" a="1"/>
  <c r="E840" i="4"/>
  <c r="E841" i="4" a="1"/>
  <c r="E841" i="4" s="1"/>
  <c r="E842" i="4" a="1"/>
  <c r="E842" i="4" s="1"/>
  <c r="E843" i="4" a="1"/>
  <c r="E843" i="4" s="1"/>
  <c r="E844" i="4" a="1"/>
  <c r="E844" i="4" s="1"/>
  <c r="E845" i="4" a="1"/>
  <c r="E845" i="4" s="1"/>
  <c r="E846" i="4" a="1"/>
  <c r="E846" i="4"/>
  <c r="E847" i="4" a="1"/>
  <c r="E847" i="4" s="1"/>
  <c r="E848" i="4" a="1"/>
  <c r="E848" i="4"/>
  <c r="E849" i="4" a="1"/>
  <c r="E849" i="4" s="1"/>
  <c r="E850" i="4" a="1"/>
  <c r="E850" i="4" s="1"/>
  <c r="E851" i="4" a="1"/>
  <c r="E851" i="4" s="1"/>
  <c r="E852" i="4" a="1"/>
  <c r="E852" i="4" s="1"/>
  <c r="E853" i="4" a="1"/>
  <c r="E853" i="4" s="1"/>
  <c r="E854" i="4" a="1"/>
  <c r="E854" i="4"/>
  <c r="E855" i="4" a="1"/>
  <c r="E855" i="4" s="1"/>
  <c r="E856" i="4" a="1"/>
  <c r="E856" i="4"/>
  <c r="E857" i="4" a="1"/>
  <c r="E857" i="4" s="1"/>
  <c r="E858" i="4" a="1"/>
  <c r="E858" i="4" s="1"/>
  <c r="E859" i="4" a="1"/>
  <c r="E859" i="4" s="1"/>
  <c r="E860" i="4" a="1"/>
  <c r="E860" i="4"/>
  <c r="E861" i="4" a="1"/>
  <c r="E861" i="4" s="1"/>
  <c r="E862" i="4" a="1"/>
  <c r="E862" i="4"/>
  <c r="E863" i="4" a="1"/>
  <c r="E863" i="4" s="1"/>
  <c r="E864" i="4" a="1"/>
  <c r="E864" i="4"/>
  <c r="E865" i="4" a="1"/>
  <c r="E865" i="4" s="1"/>
  <c r="E866" i="4" a="1"/>
  <c r="E866" i="4" s="1"/>
  <c r="E867" i="4" a="1"/>
  <c r="E867" i="4" s="1"/>
  <c r="E868" i="4" a="1"/>
  <c r="E868" i="4"/>
  <c r="E869" i="4" a="1"/>
  <c r="E869" i="4" s="1"/>
  <c r="E870" i="4" a="1"/>
  <c r="E870" i="4"/>
  <c r="E871" i="4" a="1"/>
  <c r="E871" i="4" s="1"/>
  <c r="E872" i="4" a="1"/>
  <c r="E872" i="4"/>
  <c r="E873" i="4" a="1"/>
  <c r="E873" i="4" s="1"/>
  <c r="E874" i="4" a="1"/>
  <c r="E874" i="4" s="1"/>
  <c r="E875" i="4" a="1"/>
  <c r="E875" i="4" s="1"/>
  <c r="E876" i="4" a="1"/>
  <c r="E876" i="4" s="1"/>
  <c r="E877" i="4" a="1"/>
  <c r="E877" i="4"/>
  <c r="E878" i="4" a="1"/>
  <c r="E878" i="4" s="1"/>
  <c r="E879" i="4" a="1"/>
  <c r="E879" i="4"/>
  <c r="E880" i="4" a="1"/>
  <c r="E880" i="4" s="1"/>
  <c r="E881" i="4" a="1"/>
  <c r="E881" i="4" s="1"/>
  <c r="E882" i="4" a="1"/>
  <c r="E882" i="4"/>
  <c r="E883" i="4" a="1"/>
  <c r="E883" i="4" s="1"/>
  <c r="E884" i="4" a="1"/>
  <c r="E884" i="4"/>
  <c r="E885" i="4" a="1"/>
  <c r="E885" i="4" s="1"/>
  <c r="E886" i="4" a="1"/>
  <c r="E886" i="4"/>
  <c r="E887" i="4" a="1"/>
  <c r="E887" i="4" s="1"/>
  <c r="E888" i="4" a="1"/>
  <c r="E888" i="4" s="1"/>
  <c r="E889" i="4" a="1"/>
  <c r="E889" i="4" s="1"/>
  <c r="E890" i="4" a="1"/>
  <c r="E890" i="4" s="1"/>
  <c r="E891" i="4" a="1"/>
  <c r="E891" i="4" s="1"/>
  <c r="E892" i="4" a="1"/>
  <c r="E892" i="4"/>
  <c r="E893" i="4" a="1"/>
  <c r="E893" i="4" s="1"/>
  <c r="E894" i="4" a="1"/>
  <c r="E894" i="4"/>
  <c r="E895" i="4" a="1"/>
  <c r="E895" i="4" s="1"/>
  <c r="E896" i="4" a="1"/>
  <c r="E896" i="4" s="1"/>
  <c r="E897" i="4" a="1"/>
  <c r="E897" i="4" s="1"/>
  <c r="E898" i="4" a="1"/>
  <c r="E898" i="4"/>
  <c r="E899" i="4" a="1"/>
  <c r="E899" i="4" s="1"/>
  <c r="E900" i="4" a="1"/>
  <c r="E900" i="4"/>
  <c r="E901" i="4" a="1"/>
  <c r="E901" i="4" s="1"/>
  <c r="E902" i="4" a="1"/>
  <c r="E902" i="4"/>
  <c r="E903" i="4" a="1"/>
  <c r="E903" i="4" s="1"/>
  <c r="E904" i="4" a="1"/>
  <c r="E904" i="4" s="1"/>
  <c r="E905" i="4" a="1"/>
  <c r="E905" i="4" s="1"/>
  <c r="E906" i="4" a="1"/>
  <c r="E906" i="4"/>
  <c r="E907" i="4" a="1"/>
  <c r="E907" i="4" s="1"/>
  <c r="E908" i="4" a="1"/>
  <c r="E908" i="4"/>
  <c r="E909" i="4" a="1"/>
  <c r="E909" i="4" s="1"/>
  <c r="E910" i="4" a="1"/>
  <c r="E910" i="4"/>
  <c r="E911" i="4" a="1"/>
  <c r="E911" i="4" s="1"/>
  <c r="E912" i="4" a="1"/>
  <c r="E912" i="4" s="1"/>
  <c r="E913" i="4" a="1"/>
  <c r="E913" i="4" s="1"/>
  <c r="E914" i="4" a="1"/>
  <c r="E914" i="4"/>
  <c r="E915" i="4" a="1"/>
  <c r="E915" i="4" s="1"/>
  <c r="E916" i="4" a="1"/>
  <c r="E916" i="4"/>
  <c r="E917" i="4" a="1"/>
  <c r="E917" i="4" s="1"/>
  <c r="E918" i="4" a="1"/>
  <c r="E918" i="4"/>
  <c r="E919" i="4" a="1"/>
  <c r="E919" i="4" s="1"/>
  <c r="E920" i="4" a="1"/>
  <c r="E920" i="4" s="1"/>
  <c r="E921" i="4" a="1"/>
  <c r="E921" i="4" s="1"/>
  <c r="E922" i="4" a="1"/>
  <c r="E922" i="4" s="1"/>
  <c r="E923" i="4" a="1"/>
  <c r="E923" i="4" s="1"/>
  <c r="E924" i="4" a="1"/>
  <c r="E924" i="4"/>
  <c r="E925" i="4" a="1"/>
  <c r="E925" i="4" s="1"/>
  <c r="E926" i="4" a="1"/>
  <c r="E926" i="4"/>
  <c r="E927" i="4" a="1"/>
  <c r="E927" i="4" s="1"/>
  <c r="E928" i="4" a="1"/>
  <c r="E928" i="4" s="1"/>
  <c r="E929" i="4" a="1"/>
  <c r="E929" i="4" s="1"/>
  <c r="E930" i="4" a="1"/>
  <c r="E930" i="4"/>
  <c r="E931" i="4" a="1"/>
  <c r="E931" i="4" s="1"/>
  <c r="E932" i="4" a="1"/>
  <c r="E932" i="4"/>
  <c r="E933" i="4" a="1"/>
  <c r="E933" i="4" s="1"/>
  <c r="E934" i="4" a="1"/>
  <c r="E934" i="4"/>
  <c r="E935" i="4" a="1"/>
  <c r="E935" i="4" s="1"/>
  <c r="E936" i="4" a="1"/>
  <c r="E936" i="4" s="1"/>
  <c r="E937" i="4" a="1"/>
  <c r="E937" i="4" s="1"/>
  <c r="E938" i="4" a="1"/>
  <c r="E938" i="4"/>
  <c r="E939" i="4" a="1"/>
  <c r="E939" i="4" s="1"/>
  <c r="E940" i="4" a="1"/>
  <c r="E940" i="4"/>
  <c r="E941" i="4" a="1"/>
  <c r="E941" i="4" s="1"/>
  <c r="E942" i="4" a="1"/>
  <c r="E942" i="4"/>
  <c r="E943" i="4" a="1"/>
  <c r="E943" i="4" s="1"/>
  <c r="E944" i="4" a="1"/>
  <c r="E944" i="4" s="1"/>
  <c r="E945" i="4" a="1"/>
  <c r="E945" i="4" s="1"/>
  <c r="E946" i="4" a="1"/>
  <c r="E946" i="4"/>
  <c r="E947" i="4" a="1"/>
  <c r="E947" i="4" s="1"/>
  <c r="E948" i="4" a="1"/>
  <c r="E948" i="4"/>
  <c r="E949" i="4" a="1"/>
  <c r="E949" i="4" s="1"/>
  <c r="E950" i="4" a="1"/>
  <c r="E950" i="4"/>
  <c r="E951" i="4" a="1"/>
  <c r="E951" i="4" s="1"/>
  <c r="E952" i="4" a="1"/>
  <c r="E952" i="4" s="1"/>
  <c r="E953" i="4" a="1"/>
  <c r="E953" i="4" s="1"/>
  <c r="E954" i="4" a="1"/>
  <c r="E954" i="4" s="1"/>
  <c r="E955" i="4" a="1"/>
  <c r="E955" i="4" s="1"/>
  <c r="E956" i="4" a="1"/>
  <c r="E956" i="4"/>
  <c r="E957" i="4" a="1"/>
  <c r="E957" i="4" s="1"/>
  <c r="E958" i="4" a="1"/>
  <c r="E958" i="4"/>
  <c r="E959" i="4" a="1"/>
  <c r="E959" i="4" s="1"/>
  <c r="E960" i="4" a="1"/>
  <c r="E960" i="4" s="1"/>
  <c r="E961" i="4" a="1"/>
  <c r="E961" i="4" s="1"/>
  <c r="E962" i="4" a="1"/>
  <c r="E962" i="4"/>
  <c r="E963" i="4" a="1"/>
  <c r="E963" i="4" s="1"/>
  <c r="E964" i="4" a="1"/>
  <c r="E964" i="4"/>
  <c r="E965" i="4" a="1"/>
  <c r="E965" i="4" s="1"/>
  <c r="E966" i="4" a="1"/>
  <c r="E966" i="4"/>
  <c r="E967" i="4" a="1"/>
  <c r="E967" i="4" s="1"/>
  <c r="E968" i="4" a="1"/>
  <c r="E968" i="4" s="1"/>
  <c r="E969" i="4" a="1"/>
  <c r="E969" i="4" s="1"/>
  <c r="E970" i="4" a="1"/>
  <c r="E970" i="4"/>
  <c r="E971" i="4" a="1"/>
  <c r="E971" i="4" s="1"/>
  <c r="E972" i="4" a="1"/>
  <c r="E972" i="4"/>
  <c r="E973" i="4" a="1"/>
  <c r="E973" i="4" s="1"/>
  <c r="E974" i="4" a="1"/>
  <c r="E974" i="4"/>
  <c r="E975" i="4" a="1"/>
  <c r="E975" i="4" s="1"/>
  <c r="E976" i="4" a="1"/>
  <c r="E976" i="4" s="1"/>
  <c r="E977" i="4" a="1"/>
  <c r="E977" i="4" s="1"/>
  <c r="E978" i="4" a="1"/>
  <c r="E978" i="4"/>
  <c r="E979" i="4" a="1"/>
  <c r="E979" i="4" s="1"/>
  <c r="E980" i="4" a="1"/>
  <c r="E980" i="4"/>
  <c r="E981" i="4" a="1"/>
  <c r="E981" i="4" s="1"/>
  <c r="E982" i="4" a="1"/>
  <c r="E982" i="4"/>
  <c r="E983" i="4" a="1"/>
  <c r="E983" i="4" s="1"/>
  <c r="E984" i="4" a="1"/>
  <c r="E984" i="4" s="1"/>
  <c r="E985" i="4" a="1"/>
  <c r="E985" i="4" s="1"/>
  <c r="E986" i="4" a="1"/>
  <c r="E986" i="4" s="1"/>
  <c r="E987" i="4" a="1"/>
  <c r="E987" i="4" s="1"/>
  <c r="E988" i="4" a="1"/>
  <c r="E988" i="4"/>
  <c r="E989" i="4" a="1"/>
  <c r="E989" i="4" s="1"/>
  <c r="E990" i="4" a="1"/>
  <c r="E990" i="4"/>
  <c r="E991" i="4" a="1"/>
  <c r="E991" i="4" s="1"/>
  <c r="E992" i="4" a="1"/>
  <c r="E992" i="4" s="1"/>
  <c r="E993" i="4" a="1"/>
  <c r="E993" i="4" s="1"/>
  <c r="E994" i="4" a="1"/>
  <c r="E994" i="4"/>
  <c r="E995" i="4" a="1"/>
  <c r="E995" i="4" s="1"/>
  <c r="E996" i="4" a="1"/>
  <c r="E996" i="4"/>
  <c r="E997" i="4" a="1"/>
  <c r="E997" i="4" s="1"/>
  <c r="E998" i="4" a="1"/>
  <c r="E998" i="4" s="1"/>
  <c r="E999" i="4" a="1"/>
  <c r="E999" i="4" s="1"/>
  <c r="E1000" i="4" a="1"/>
  <c r="E1000" i="4" s="1"/>
  <c r="E1001" i="4" a="1"/>
  <c r="E1001" i="4" s="1"/>
  <c r="E1002" i="4" a="1"/>
  <c r="E1002" i="4"/>
  <c r="E1003" i="4" a="1"/>
  <c r="E1003" i="4" s="1"/>
  <c r="E1004" i="4" a="1"/>
  <c r="E1004" i="4"/>
  <c r="E1005" i="4" a="1"/>
  <c r="E1005" i="4" s="1"/>
  <c r="E1006" i="4" a="1"/>
  <c r="E1006" i="4"/>
  <c r="E1007" i="4" a="1"/>
  <c r="E1007" i="4" s="1"/>
  <c r="E1008" i="4" a="1"/>
  <c r="E1008" i="4" s="1"/>
  <c r="E1009" i="4" a="1"/>
  <c r="E1009" i="4" s="1"/>
  <c r="E1010" i="4" a="1"/>
  <c r="E1010" i="4" s="1"/>
  <c r="E1011" i="4" a="1"/>
  <c r="E1011" i="4" s="1"/>
  <c r="E1012" i="4" a="1"/>
  <c r="E1012" i="4"/>
  <c r="E1013" i="4" a="1"/>
  <c r="E1013" i="4" s="1"/>
  <c r="E1014" i="4" a="1"/>
  <c r="E1014" i="4" s="1"/>
  <c r="E1015" i="4" a="1"/>
  <c r="E1015" i="4" s="1"/>
  <c r="E1016" i="4" a="1"/>
  <c r="E1016" i="4" s="1"/>
  <c r="E1017" i="4" a="1"/>
  <c r="E1017" i="4" s="1"/>
  <c r="E1018" i="4" a="1"/>
  <c r="E1018" i="4"/>
  <c r="E1019" i="4" a="1"/>
  <c r="E1019" i="4" s="1"/>
  <c r="E1020" i="4" a="1"/>
  <c r="E1020" i="4"/>
  <c r="E1021" i="4" a="1"/>
  <c r="E1021" i="4" s="1"/>
  <c r="E1022" i="4" a="1"/>
  <c r="E1022" i="4" s="1"/>
  <c r="E1023" i="4" a="1"/>
  <c r="E1023" i="4" s="1"/>
  <c r="E1024" i="4" a="1"/>
  <c r="E1024" i="4" s="1"/>
  <c r="E1025" i="4" a="1"/>
  <c r="E1025" i="4" s="1"/>
  <c r="E1026" i="4" a="1"/>
  <c r="E1026" i="4" s="1"/>
  <c r="E1027" i="4" a="1"/>
  <c r="E1027" i="4" s="1"/>
  <c r="E1028" i="4" a="1"/>
  <c r="E1028" i="4"/>
  <c r="E1029" i="4" a="1"/>
  <c r="E1029" i="4" s="1"/>
  <c r="E1030" i="4" a="1"/>
  <c r="E1030" i="4" s="1"/>
  <c r="E1031" i="4" a="1"/>
  <c r="E1031" i="4" s="1"/>
  <c r="E1032" i="4" a="1"/>
  <c r="E1032" i="4" s="1"/>
  <c r="E1033" i="4" a="1"/>
  <c r="E1033" i="4" s="1"/>
  <c r="E1034" i="4" a="1"/>
  <c r="E1034" i="4"/>
  <c r="E1035" i="4" a="1"/>
  <c r="E1035" i="4" s="1"/>
  <c r="E1036" i="4" a="1"/>
  <c r="E1036" i="4"/>
  <c r="E1037" i="4" a="1"/>
  <c r="E1037" i="4" s="1"/>
  <c r="E1038" i="4" a="1"/>
  <c r="E1038" i="4" s="1"/>
  <c r="E1039" i="4" a="1"/>
  <c r="E1039" i="4" s="1"/>
  <c r="E1040" i="4" a="1"/>
  <c r="E1040" i="4" s="1"/>
  <c r="E1041" i="4" a="1"/>
  <c r="E1041" i="4" s="1"/>
  <c r="E1042" i="4" a="1"/>
  <c r="E1042" i="4" s="1"/>
  <c r="E1043" i="4" a="1"/>
  <c r="E1043" i="4" s="1"/>
  <c r="E1044" i="4" a="1"/>
  <c r="E1044" i="4"/>
  <c r="E1045" i="4" a="1"/>
  <c r="E1045" i="4" s="1"/>
  <c r="E1046" i="4" a="1"/>
  <c r="E1046" i="4"/>
  <c r="E1047" i="4" a="1"/>
  <c r="E1047" i="4" s="1"/>
  <c r="E1048" i="4" a="1"/>
  <c r="E1048" i="4" s="1"/>
  <c r="E1049" i="4" a="1"/>
  <c r="E1049" i="4" s="1"/>
  <c r="E1050" i="4" a="1"/>
  <c r="E1050" i="4"/>
  <c r="E1051" i="4" a="1"/>
  <c r="E1051" i="4"/>
  <c r="E1052" i="4" a="1"/>
  <c r="E1052" i="4"/>
  <c r="E1053" i="4" a="1"/>
  <c r="E1053" i="4" s="1"/>
  <c r="E1054" i="4" a="1"/>
  <c r="E1054" i="4"/>
  <c r="E1055" i="4" a="1"/>
  <c r="E1055" i="4" s="1"/>
  <c r="E1056" i="4" a="1"/>
  <c r="E1056" i="4"/>
  <c r="E1057" i="4" a="1"/>
  <c r="E1057" i="4" s="1"/>
  <c r="E1058" i="4" a="1"/>
  <c r="E1058" i="4" s="1"/>
  <c r="E1059" i="4" a="1"/>
  <c r="E1059" i="4" s="1"/>
  <c r="E1060" i="4" a="1"/>
  <c r="E1060" i="4"/>
  <c r="E1061" i="4" a="1"/>
  <c r="E1061" i="4" s="1"/>
  <c r="E1062" i="4" a="1"/>
  <c r="E1062" i="4"/>
  <c r="E1063" i="4" a="1"/>
  <c r="E1063" i="4" s="1"/>
  <c r="E1064" i="4" a="1"/>
  <c r="E1064" i="4"/>
  <c r="E1065" i="4" a="1"/>
  <c r="E1065" i="4" s="1"/>
  <c r="E1066" i="4" a="1"/>
  <c r="E1066" i="4" s="1"/>
  <c r="E1067" i="4" a="1"/>
  <c r="E1067" i="4" s="1"/>
  <c r="E1068" i="4" a="1"/>
  <c r="E1068" i="4"/>
  <c r="E1069" i="4" a="1"/>
  <c r="E1069" i="4" s="1"/>
  <c r="E1070" i="4" a="1"/>
  <c r="E1070" i="4"/>
  <c r="E1071" i="4" a="1"/>
  <c r="E1071" i="4" s="1"/>
  <c r="E1072" i="4" a="1"/>
  <c r="E1072" i="4"/>
  <c r="E1073" i="4" a="1"/>
  <c r="E1073" i="4" s="1"/>
  <c r="E1074" i="4" a="1"/>
  <c r="E1074" i="4" s="1"/>
  <c r="E1075" i="4" a="1"/>
  <c r="E1075" i="4" s="1"/>
  <c r="E1076" i="4" a="1"/>
  <c r="E1076" i="4"/>
  <c r="E1077" i="4" a="1"/>
  <c r="E1077" i="4" s="1"/>
  <c r="E1078" i="4" a="1"/>
  <c r="E1078" i="4"/>
  <c r="E1079" i="4" a="1"/>
  <c r="E1079" i="4" s="1"/>
  <c r="E1080" i="4" a="1"/>
  <c r="E1080" i="4"/>
  <c r="E1081" i="4" a="1"/>
  <c r="E1081" i="4" s="1"/>
  <c r="E1082" i="4" a="1"/>
  <c r="E1082" i="4" s="1"/>
  <c r="E1083" i="4" a="1"/>
  <c r="E1083" i="4" s="1"/>
  <c r="E1084" i="4" a="1"/>
  <c r="E1084" i="4"/>
  <c r="E1085" i="4" a="1"/>
  <c r="E1085" i="4" s="1"/>
  <c r="E1086" i="4" a="1"/>
  <c r="E1086" i="4"/>
  <c r="E1087" i="4" a="1"/>
  <c r="E1087" i="4" s="1"/>
  <c r="E1088" i="4" a="1"/>
  <c r="E1088" i="4"/>
  <c r="E1089" i="4" a="1"/>
  <c r="E1089" i="4" s="1"/>
  <c r="E1090" i="4" a="1"/>
  <c r="E1090" i="4" s="1"/>
  <c r="E1091" i="4" a="1"/>
  <c r="E1091" i="4" s="1"/>
  <c r="E1092" i="4" a="1"/>
  <c r="E1092" i="4"/>
  <c r="E1093" i="4" a="1"/>
  <c r="E1093" i="4" s="1"/>
  <c r="E1094" i="4" a="1"/>
  <c r="E1094" i="4"/>
  <c r="E1095" i="4" a="1"/>
  <c r="E1095" i="4" s="1"/>
  <c r="E1096" i="4" a="1"/>
  <c r="E1096" i="4"/>
  <c r="E1097" i="4" a="1"/>
  <c r="E1097" i="4" s="1"/>
  <c r="E1098" i="4" a="1"/>
  <c r="E1098" i="4" s="1"/>
  <c r="E1099" i="4" a="1"/>
  <c r="E1099" i="4" s="1"/>
  <c r="E1100" i="4" a="1"/>
  <c r="E1100" i="4"/>
  <c r="E1101" i="4" a="1"/>
  <c r="E1101" i="4" s="1"/>
  <c r="E1102" i="4" a="1"/>
  <c r="E1102" i="4"/>
  <c r="E1103" i="4" a="1"/>
  <c r="E1103" i="4" s="1"/>
  <c r="E1104" i="4" a="1"/>
  <c r="E1104" i="4"/>
  <c r="E1105" i="4" a="1"/>
  <c r="E1105" i="4" s="1"/>
  <c r="E1106" i="4" a="1"/>
  <c r="E1106" i="4" s="1"/>
  <c r="E1107" i="4" a="1"/>
  <c r="E1107" i="4" s="1"/>
  <c r="E1108" i="4" a="1"/>
  <c r="E1108" i="4"/>
  <c r="E1109" i="4" a="1"/>
  <c r="E1109" i="4" s="1"/>
  <c r="E1110" i="4" a="1"/>
  <c r="E1110" i="4"/>
  <c r="E1111" i="4" a="1"/>
  <c r="E1111" i="4" s="1"/>
  <c r="E1112" i="4" a="1"/>
  <c r="E1112" i="4"/>
  <c r="E1113" i="4" a="1"/>
  <c r="E1113" i="4" s="1"/>
  <c r="E1114" i="4" a="1"/>
  <c r="E1114" i="4" s="1"/>
  <c r="E1115" i="4" a="1"/>
  <c r="E1115" i="4" s="1"/>
  <c r="E1116" i="4" a="1"/>
  <c r="E1116" i="4"/>
  <c r="E1117" i="4" a="1"/>
  <c r="E1117" i="4" s="1"/>
  <c r="E1118" i="4" a="1"/>
  <c r="E1118" i="4"/>
  <c r="E1119" i="4" a="1"/>
  <c r="E1119" i="4" s="1"/>
  <c r="E1120" i="4" a="1"/>
  <c r="E1120" i="4"/>
  <c r="E1121" i="4" a="1"/>
  <c r="E1121" i="4" s="1"/>
  <c r="E1122" i="4" a="1"/>
  <c r="E1122" i="4" s="1"/>
  <c r="E1123" i="4" a="1"/>
  <c r="E1123" i="4" s="1"/>
  <c r="E1124" i="4" a="1"/>
  <c r="E1124" i="4"/>
  <c r="E1125" i="4" a="1"/>
  <c r="E1125" i="4" s="1"/>
  <c r="E1126" i="4" a="1"/>
  <c r="E1126" i="4"/>
  <c r="E1127" i="4" a="1"/>
  <c r="E1127" i="4" s="1"/>
  <c r="E1128" i="4" a="1"/>
  <c r="E1128" i="4"/>
  <c r="E1129" i="4" a="1"/>
  <c r="E1129" i="4" s="1"/>
  <c r="E1130" i="4" a="1"/>
  <c r="E1130" i="4" s="1"/>
  <c r="E1131" i="4" a="1"/>
  <c r="E1131" i="4" s="1"/>
  <c r="E1132" i="4" a="1"/>
  <c r="E1132" i="4"/>
  <c r="E1133" i="4" a="1"/>
  <c r="E1133" i="4" s="1"/>
  <c r="E1134" i="4" a="1"/>
  <c r="E1134" i="4"/>
  <c r="E1135" i="4" a="1"/>
  <c r="E1135" i="4" s="1"/>
  <c r="E1136" i="4" a="1"/>
  <c r="E1136" i="4"/>
  <c r="E1137" i="4" a="1"/>
  <c r="E1137" i="4" s="1"/>
  <c r="E1138" i="4" a="1"/>
  <c r="E1138" i="4" s="1"/>
  <c r="E1139" i="4" a="1"/>
  <c r="E1139" i="4" s="1"/>
  <c r="E1140" i="4" a="1"/>
  <c r="E1140" i="4"/>
  <c r="E1141" i="4" a="1"/>
  <c r="E1141" i="4" s="1"/>
  <c r="E1142" i="4" a="1"/>
  <c r="E1142" i="4"/>
  <c r="E1143" i="4" a="1"/>
  <c r="E1143" i="4" s="1"/>
  <c r="E1144" i="4" a="1"/>
  <c r="E1144" i="4"/>
  <c r="E1145" i="4" a="1"/>
  <c r="E1145" i="4" s="1"/>
  <c r="E1146" i="4" a="1"/>
  <c r="E1146" i="4" s="1"/>
  <c r="E1147" i="4" a="1"/>
  <c r="E1147" i="4" s="1"/>
  <c r="E1148" i="4" a="1"/>
  <c r="E1148" i="4"/>
  <c r="E1149" i="4" a="1"/>
  <c r="E1149" i="4" s="1"/>
  <c r="E1150" i="4" a="1"/>
  <c r="E1150" i="4"/>
  <c r="E1151" i="4" a="1"/>
  <c r="E1151" i="4" s="1"/>
  <c r="E1152" i="4" a="1"/>
  <c r="E1152" i="4"/>
  <c r="E1153" i="4" a="1"/>
  <c r="E1153" i="4" s="1"/>
  <c r="E1154" i="4" a="1"/>
  <c r="E1154" i="4" s="1"/>
  <c r="E1155" i="4" a="1"/>
  <c r="E1155" i="4" s="1"/>
  <c r="E1156" i="4" a="1"/>
  <c r="E1156" i="4"/>
  <c r="E1157" i="4" a="1"/>
  <c r="E1157" i="4" s="1"/>
  <c r="E1158" i="4" a="1"/>
  <c r="E1158" i="4"/>
  <c r="E1159" i="4" a="1"/>
  <c r="E1159" i="4" s="1"/>
  <c r="E1160" i="4" a="1"/>
  <c r="E1160" i="4"/>
  <c r="E1161" i="4" a="1"/>
  <c r="E1161" i="4" s="1"/>
  <c r="E1162" i="4" a="1"/>
  <c r="E1162" i="4" s="1"/>
  <c r="E1163" i="4" a="1"/>
  <c r="E1163" i="4" s="1"/>
  <c r="E1164" i="4" a="1"/>
  <c r="E1164" i="4"/>
  <c r="E1165" i="4" a="1"/>
  <c r="E1165" i="4" s="1"/>
  <c r="E1166" i="4" a="1"/>
  <c r="E1166" i="4"/>
  <c r="E1167" i="4" a="1"/>
  <c r="E1167" i="4" s="1"/>
  <c r="E1168" i="4" a="1"/>
  <c r="E1168" i="4"/>
  <c r="E1169" i="4" a="1"/>
  <c r="E1169" i="4" s="1"/>
  <c r="E1170" i="4" a="1"/>
  <c r="E1170" i="4" s="1"/>
  <c r="E1171" i="4" a="1"/>
  <c r="E1171" i="4" s="1"/>
  <c r="E1172" i="4" a="1"/>
  <c r="E1172" i="4"/>
  <c r="E1173" i="4" a="1"/>
  <c r="E1173" i="4" s="1"/>
  <c r="E1174" i="4" a="1"/>
  <c r="E1174" i="4"/>
  <c r="E1175" i="4" a="1"/>
  <c r="E1175" i="4" s="1"/>
  <c r="E1176" i="4" a="1"/>
  <c r="E1176" i="4"/>
  <c r="E1177" i="4" a="1"/>
  <c r="E1177" i="4" s="1"/>
  <c r="E1178" i="4" a="1"/>
  <c r="E1178" i="4" s="1"/>
  <c r="E1179" i="4" a="1"/>
  <c r="E1179" i="4" s="1"/>
  <c r="E1180" i="4" a="1"/>
  <c r="E1180" i="4"/>
  <c r="E1181" i="4" a="1"/>
  <c r="E1181" i="4" s="1"/>
  <c r="E1182" i="4" a="1"/>
  <c r="E1182" i="4"/>
  <c r="E1183" i="4" a="1"/>
  <c r="E1183" i="4" s="1"/>
  <c r="E1184" i="4" a="1"/>
  <c r="E1184" i="4"/>
  <c r="E1185" i="4" a="1"/>
  <c r="E1185" i="4" s="1"/>
  <c r="E1186" i="4" a="1"/>
  <c r="E1186" i="4" s="1"/>
  <c r="E1187" i="4" a="1"/>
  <c r="E1187" i="4" s="1"/>
  <c r="E1188" i="4" a="1"/>
  <c r="E1188" i="4"/>
  <c r="E1189" i="4" a="1"/>
  <c r="E1189" i="4" s="1"/>
  <c r="E1190" i="4" a="1"/>
  <c r="E1190" i="4"/>
  <c r="E1191" i="4" a="1"/>
  <c r="E1191" i="4" s="1"/>
  <c r="E1192" i="4" a="1"/>
  <c r="E1192" i="4"/>
  <c r="E1193" i="4" a="1"/>
  <c r="E1193" i="4" s="1"/>
  <c r="E1194" i="4" a="1"/>
  <c r="E1194" i="4" s="1"/>
  <c r="E1195" i="4" a="1"/>
  <c r="E1195" i="4" s="1"/>
  <c r="E1196" i="4" a="1"/>
  <c r="E1196" i="4"/>
  <c r="E1197" i="4" a="1"/>
  <c r="E1197" i="4" s="1"/>
  <c r="E1198" i="4" a="1"/>
  <c r="E1198" i="4"/>
  <c r="E1199" i="4" a="1"/>
  <c r="E1199" i="4" s="1"/>
  <c r="E1200" i="4" a="1"/>
  <c r="E1200" i="4"/>
  <c r="E1201" i="4" a="1"/>
  <c r="E1201" i="4" s="1"/>
  <c r="E1202" i="4" a="1"/>
  <c r="E1202" i="4" s="1"/>
  <c r="E1203" i="4" a="1"/>
  <c r="E1203" i="4" s="1"/>
  <c r="E1204" i="4" a="1"/>
  <c r="E1204" i="4"/>
  <c r="E1205" i="4" a="1"/>
  <c r="E1205" i="4" s="1"/>
  <c r="E1206" i="4" a="1"/>
  <c r="E1206" i="4"/>
  <c r="E1207" i="4" a="1"/>
  <c r="E1207" i="4" s="1"/>
  <c r="E1208" i="4" a="1"/>
  <c r="E1208" i="4"/>
  <c r="E1209" i="4" a="1"/>
  <c r="E1209" i="4" s="1"/>
  <c r="E1210" i="4" a="1"/>
  <c r="E1210" i="4" s="1"/>
  <c r="E1211" i="4" a="1"/>
  <c r="E1211" i="4" s="1"/>
  <c r="E1212" i="4" a="1"/>
  <c r="E1212" i="4"/>
  <c r="E1213" i="4" a="1"/>
  <c r="E1213" i="4" s="1"/>
  <c r="E1214" i="4" a="1"/>
  <c r="E1214" i="4"/>
  <c r="E1215" i="4" a="1"/>
  <c r="E1215" i="4" s="1"/>
  <c r="E1216" i="4" a="1"/>
  <c r="E1216" i="4"/>
  <c r="E1217" i="4" a="1"/>
  <c r="E1217" i="4" s="1"/>
  <c r="E1218" i="4" a="1"/>
  <c r="E1218" i="4" s="1"/>
  <c r="E1219" i="4" a="1"/>
  <c r="E1219" i="4" s="1"/>
  <c r="E1220" i="4" a="1"/>
  <c r="E1220" i="4"/>
  <c r="E1221" i="4" a="1"/>
  <c r="E1221" i="4" s="1"/>
  <c r="E1222" i="4" a="1"/>
  <c r="E1222" i="4"/>
  <c r="E1223" i="4" a="1"/>
  <c r="E1223" i="4" s="1"/>
  <c r="E1224" i="4" a="1"/>
  <c r="E1224" i="4"/>
  <c r="E1225" i="4" a="1"/>
  <c r="E1225" i="4" s="1"/>
  <c r="E1226" i="4" a="1"/>
  <c r="E1226" i="4" s="1"/>
  <c r="E1227" i="4" a="1"/>
  <c r="E1227" i="4" s="1"/>
  <c r="E1228" i="4" a="1"/>
  <c r="E1228" i="4"/>
  <c r="E1229" i="4" a="1"/>
  <c r="E1229" i="4" s="1"/>
  <c r="E1230" i="4" a="1"/>
  <c r="E1230" i="4"/>
  <c r="E1231" i="4" a="1"/>
  <c r="E1231" i="4" s="1"/>
  <c r="E1232" i="4" a="1"/>
  <c r="E1232" i="4"/>
  <c r="E1233" i="4" a="1"/>
  <c r="E1233" i="4" s="1"/>
  <c r="E1234" i="4" a="1"/>
  <c r="E1234" i="4" s="1"/>
  <c r="E1235" i="4" a="1"/>
  <c r="E1235" i="4" s="1"/>
  <c r="E1236" i="4" a="1"/>
  <c r="E1236" i="4"/>
  <c r="E1237" i="4" a="1"/>
  <c r="E1237" i="4" s="1"/>
  <c r="E1238" i="4" a="1"/>
  <c r="E1238" i="4"/>
  <c r="E1239" i="4" a="1"/>
  <c r="E1239" i="4" s="1"/>
  <c r="E1240" i="4" a="1"/>
  <c r="E1240" i="4"/>
  <c r="E1241" i="4" a="1"/>
  <c r="E1241" i="4" s="1"/>
  <c r="E1242" i="4" a="1"/>
  <c r="E1242" i="4" s="1"/>
  <c r="E1243" i="4" a="1"/>
  <c r="E1243" i="4" s="1"/>
  <c r="E1244" i="4" a="1"/>
  <c r="E1244" i="4"/>
  <c r="E1245" i="4" a="1"/>
  <c r="E1245" i="4" s="1"/>
  <c r="E1246" i="4" a="1"/>
  <c r="E1246" i="4"/>
  <c r="E1247" i="4" a="1"/>
  <c r="E1247" i="4" s="1"/>
  <c r="E1248" i="4" a="1"/>
  <c r="E1248" i="4"/>
  <c r="E1249" i="4" a="1"/>
  <c r="E1249" i="4" s="1"/>
  <c r="E1250" i="4" a="1"/>
  <c r="E1250" i="4" s="1"/>
  <c r="E1251" i="4" a="1"/>
  <c r="E1251" i="4" s="1"/>
  <c r="E1252" i="4" a="1"/>
  <c r="E1252" i="4"/>
  <c r="E1253" i="4" a="1"/>
  <c r="E1253" i="4" s="1"/>
  <c r="E1254" i="4" a="1"/>
  <c r="E1254" i="4"/>
  <c r="E1255" i="4" a="1"/>
  <c r="E1255" i="4" s="1"/>
  <c r="E1256" i="4" a="1"/>
  <c r="E1256" i="4"/>
  <c r="E1257" i="4" a="1"/>
  <c r="E1257" i="4" s="1"/>
  <c r="E1258" i="4" a="1"/>
  <c r="E1258" i="4" s="1"/>
  <c r="E1259" i="4" a="1"/>
  <c r="E1259" i="4" s="1"/>
  <c r="E1260" i="4" a="1"/>
  <c r="E1260" i="4"/>
  <c r="E1261" i="4" a="1"/>
  <c r="E1261" i="4" s="1"/>
  <c r="E1262" i="4" a="1"/>
  <c r="E1262" i="4"/>
  <c r="E1263" i="4" a="1"/>
  <c r="E1263" i="4" s="1"/>
  <c r="E1264" i="4" a="1"/>
  <c r="E1264" i="4"/>
  <c r="E1265" i="4" a="1"/>
  <c r="E1265" i="4" s="1"/>
  <c r="E1266" i="4" a="1"/>
  <c r="E1266" i="4" s="1"/>
  <c r="E1267" i="4" a="1"/>
  <c r="E1267" i="4" s="1"/>
  <c r="E1268" i="4" a="1"/>
  <c r="E1268" i="4"/>
  <c r="E1269" i="4" a="1"/>
  <c r="E1269" i="4" s="1"/>
  <c r="E1270" i="4" a="1"/>
  <c r="E1270" i="4"/>
  <c r="E1271" i="4" a="1"/>
  <c r="E1271" i="4" s="1"/>
  <c r="E1272" i="4" a="1"/>
  <c r="E1272" i="4"/>
  <c r="E1273" i="4" a="1"/>
  <c r="E1273" i="4" s="1"/>
  <c r="E1274" i="4" a="1"/>
  <c r="E1274" i="4" s="1"/>
  <c r="E1275" i="4" a="1"/>
  <c r="E1275" i="4" s="1"/>
  <c r="E1276" i="4" a="1"/>
  <c r="E1276" i="4"/>
  <c r="E1277" i="4" a="1"/>
  <c r="E1277" i="4" s="1"/>
  <c r="E1278" i="4" a="1"/>
  <c r="E1278" i="4"/>
  <c r="E1279" i="4" a="1"/>
  <c r="E1279" i="4" s="1"/>
  <c r="E1280" i="4" a="1"/>
  <c r="E1280" i="4"/>
  <c r="E1281" i="4" a="1"/>
  <c r="E1281" i="4" s="1"/>
  <c r="E1282" i="4" a="1"/>
  <c r="E1282" i="4" s="1"/>
  <c r="E1283" i="4" a="1"/>
  <c r="E1283" i="4" s="1"/>
  <c r="E1284" i="4" a="1"/>
  <c r="E1284" i="4"/>
  <c r="E1285" i="4" a="1"/>
  <c r="E1285" i="4" s="1"/>
  <c r="E1286" i="4" a="1"/>
  <c r="E1286" i="4"/>
  <c r="E1287" i="4" a="1"/>
  <c r="E1287" i="4" s="1"/>
  <c r="E1288" i="4" a="1"/>
  <c r="E1288" i="4"/>
  <c r="E1289" i="4" a="1"/>
  <c r="E1289" i="4" s="1"/>
  <c r="E1290" i="4" a="1"/>
  <c r="E1290" i="4" s="1"/>
  <c r="E1291" i="4" a="1"/>
  <c r="E1291" i="4" s="1"/>
  <c r="E1292" i="4" a="1"/>
  <c r="E1292" i="4"/>
  <c r="E1293" i="4" a="1"/>
  <c r="E1293" i="4" s="1"/>
  <c r="E1294" i="4" a="1"/>
  <c r="E1294" i="4"/>
  <c r="E1295" i="4" a="1"/>
  <c r="E1295" i="4" s="1"/>
  <c r="E1296" i="4" a="1"/>
  <c r="E1296" i="4"/>
  <c r="E1297" i="4" a="1"/>
  <c r="E1297" i="4" s="1"/>
  <c r="E1298" i="4" a="1"/>
  <c r="E1298" i="4" s="1"/>
  <c r="E1299" i="4" a="1"/>
  <c r="E1299" i="4" s="1"/>
  <c r="E1300" i="4" a="1"/>
  <c r="E1300" i="4"/>
  <c r="E1301" i="4" a="1"/>
  <c r="E1301" i="4" s="1"/>
  <c r="E1302" i="4" a="1"/>
  <c r="E1302" i="4"/>
  <c r="E1303" i="4" a="1"/>
  <c r="E1303" i="4" s="1"/>
  <c r="E1304" i="4" a="1"/>
  <c r="E1304" i="4"/>
  <c r="E1305" i="4" a="1"/>
  <c r="E1305" i="4" s="1"/>
  <c r="E1306" i="4" a="1"/>
  <c r="E1306" i="4" s="1"/>
  <c r="E1307" i="4" a="1"/>
  <c r="E1307" i="4" s="1"/>
  <c r="E1308" i="4" a="1"/>
  <c r="E1308" i="4"/>
  <c r="E1309" i="4" a="1"/>
  <c r="E1309" i="4" s="1"/>
  <c r="E1310" i="4" a="1"/>
  <c r="E1310" i="4"/>
  <c r="E1311" i="4" a="1"/>
  <c r="E1311" i="4" s="1"/>
  <c r="E1312" i="4" a="1"/>
  <c r="E1312" i="4"/>
  <c r="E1313" i="4" a="1"/>
  <c r="E1313" i="4" s="1"/>
  <c r="E1314" i="4" a="1"/>
  <c r="E1314" i="4" s="1"/>
  <c r="E1315" i="4" a="1"/>
  <c r="E1315" i="4" s="1"/>
  <c r="E1316" i="4" a="1"/>
  <c r="E1316" i="4"/>
  <c r="E1317" i="4" a="1"/>
  <c r="E1317" i="4" s="1"/>
  <c r="E1318" i="4" a="1"/>
  <c r="E1318" i="4"/>
  <c r="E1319" i="4" a="1"/>
  <c r="E1319" i="4" s="1"/>
  <c r="E1320" i="4" a="1"/>
  <c r="E1320" i="4"/>
  <c r="E1321" i="4" a="1"/>
  <c r="E1321" i="4" s="1"/>
  <c r="E1322" i="4" a="1"/>
  <c r="E1322" i="4" s="1"/>
  <c r="E1323" i="4" a="1"/>
  <c r="E1323" i="4" s="1"/>
  <c r="E1324" i="4" a="1"/>
  <c r="E1324" i="4"/>
  <c r="E1325" i="4" a="1"/>
  <c r="E1325" i="4" s="1"/>
  <c r="E1326" i="4" a="1"/>
  <c r="E1326" i="4"/>
  <c r="E1327" i="4" a="1"/>
  <c r="E1327" i="4" s="1"/>
  <c r="E1328" i="4" a="1"/>
  <c r="E1328" i="4"/>
  <c r="E1329" i="4" a="1"/>
  <c r="E1329" i="4" s="1"/>
  <c r="E1330" i="4" a="1"/>
  <c r="E1330" i="4" s="1"/>
  <c r="E1331" i="4" a="1"/>
  <c r="E1331" i="4" s="1"/>
  <c r="E1332" i="4" a="1"/>
  <c r="E1332" i="4"/>
  <c r="E1333" i="4" a="1"/>
  <c r="E1333" i="4" s="1"/>
  <c r="E1334" i="4" a="1"/>
  <c r="E1334" i="4"/>
  <c r="E1335" i="4" a="1"/>
  <c r="E1335" i="4" s="1"/>
  <c r="E1336" i="4" a="1"/>
  <c r="E1336" i="4"/>
  <c r="E1337" i="4" a="1"/>
  <c r="E1337" i="4" s="1"/>
  <c r="E1338" i="4" a="1"/>
  <c r="E1338" i="4" s="1"/>
  <c r="E1339" i="4" a="1"/>
  <c r="E1339" i="4" s="1"/>
  <c r="E1340" i="4" a="1"/>
  <c r="E1340" i="4"/>
  <c r="E1341" i="4" a="1"/>
  <c r="E1341" i="4" s="1"/>
  <c r="E1342" i="4" a="1"/>
  <c r="E1342" i="4"/>
  <c r="E1343" i="4" a="1"/>
  <c r="E1343" i="4" s="1"/>
  <c r="E1344" i="4" a="1"/>
  <c r="E1344" i="4"/>
  <c r="E1345" i="4" a="1"/>
  <c r="E1345" i="4" s="1"/>
  <c r="E1346" i="4" a="1"/>
  <c r="E1346" i="4" s="1"/>
  <c r="E1347" i="4" a="1"/>
  <c r="E1347" i="4" s="1"/>
  <c r="E1348" i="4" a="1"/>
  <c r="E1348" i="4"/>
  <c r="E1349" i="4" a="1"/>
  <c r="E1349" i="4" s="1"/>
  <c r="E1350" i="4" a="1"/>
  <c r="E1350" i="4"/>
  <c r="E1351" i="4" a="1"/>
  <c r="E1351" i="4" s="1"/>
  <c r="E1352" i="4" a="1"/>
  <c r="E1352" i="4"/>
  <c r="E1353" i="4" a="1"/>
  <c r="E1353" i="4" s="1"/>
  <c r="E1354" i="4" a="1"/>
  <c r="E1354" i="4" s="1"/>
  <c r="E1355" i="4" a="1"/>
  <c r="E1355" i="4" s="1"/>
  <c r="E1356" i="4" a="1"/>
  <c r="E1356" i="4"/>
  <c r="E1357" i="4" a="1"/>
  <c r="E1357" i="4" s="1"/>
  <c r="E1358" i="4" a="1"/>
  <c r="E1358" i="4"/>
  <c r="E1359" i="4" a="1"/>
  <c r="E1359" i="4" s="1"/>
  <c r="E1360" i="4" a="1"/>
  <c r="E1360" i="4"/>
  <c r="E1361" i="4" a="1"/>
  <c r="E1361" i="4" s="1"/>
  <c r="E1362" i="4" a="1"/>
  <c r="E1362" i="4" s="1"/>
  <c r="E1363" i="4" a="1"/>
  <c r="E1363" i="4" s="1"/>
  <c r="E1364" i="4" a="1"/>
  <c r="E1364" i="4"/>
  <c r="E1365" i="4" a="1"/>
  <c r="E1365" i="4" s="1"/>
  <c r="E1366" i="4" a="1"/>
  <c r="E1366" i="4"/>
  <c r="E1367" i="4" a="1"/>
  <c r="E1367" i="4" s="1"/>
  <c r="E1368" i="4" a="1"/>
  <c r="E1368" i="4"/>
  <c r="E1369" i="4" a="1"/>
  <c r="E1369" i="4" s="1"/>
  <c r="E1370" i="4" a="1"/>
  <c r="E1370" i="4" s="1"/>
  <c r="E1371" i="4" a="1"/>
  <c r="E1371" i="4" s="1"/>
  <c r="E1372" i="4" a="1"/>
  <c r="E1372" i="4"/>
  <c r="E1373" i="4" a="1"/>
  <c r="E1373" i="4" s="1"/>
  <c r="E1374" i="4" a="1"/>
  <c r="E1374" i="4"/>
  <c r="E1375" i="4" a="1"/>
  <c r="E1375" i="4" s="1"/>
  <c r="E1376" i="4" a="1"/>
  <c r="E1376" i="4"/>
  <c r="E1377" i="4" a="1"/>
  <c r="E1377" i="4" s="1"/>
  <c r="E1378" i="4" a="1"/>
  <c r="E1378" i="4" s="1"/>
  <c r="E1379" i="4" a="1"/>
  <c r="E1379" i="4" s="1"/>
  <c r="E1380" i="4" a="1"/>
  <c r="E1380" i="4"/>
  <c r="E1381" i="4" a="1"/>
  <c r="E1381" i="4" s="1"/>
  <c r="E1382" i="4" a="1"/>
  <c r="E1382" i="4"/>
  <c r="E1383" i="4" a="1"/>
  <c r="E1383" i="4" s="1"/>
  <c r="E1384" i="4" a="1"/>
  <c r="E1384" i="4"/>
  <c r="E1385" i="4" a="1"/>
  <c r="E1385" i="4" s="1"/>
  <c r="E1386" i="4" a="1"/>
  <c r="E1386" i="4" s="1"/>
  <c r="E1387" i="4" a="1"/>
  <c r="E1387" i="4" s="1"/>
  <c r="E1388" i="4" a="1"/>
  <c r="E1388" i="4"/>
  <c r="E1389" i="4" a="1"/>
  <c r="E1389" i="4" s="1"/>
  <c r="E1390" i="4" a="1"/>
  <c r="E1390" i="4"/>
  <c r="E1391" i="4" a="1"/>
  <c r="E1391" i="4" s="1"/>
  <c r="E1392" i="4" a="1"/>
  <c r="E1392" i="4"/>
  <c r="E1393" i="4" a="1"/>
  <c r="E1393" i="4" s="1"/>
  <c r="E1394" i="4" a="1"/>
  <c r="E1394" i="4" s="1"/>
  <c r="E1395" i="4" a="1"/>
  <c r="E1395" i="4" s="1"/>
  <c r="E1396" i="4" a="1"/>
  <c r="E1396" i="4"/>
  <c r="E1397" i="4" a="1"/>
  <c r="E1397" i="4" s="1"/>
  <c r="E1398" i="4" a="1"/>
  <c r="E1398" i="4"/>
  <c r="E1399" i="4" a="1"/>
  <c r="E1399" i="4" s="1"/>
  <c r="E1400" i="4" a="1"/>
  <c r="E1400" i="4"/>
  <c r="E1401" i="4" a="1"/>
  <c r="E1401" i="4" s="1"/>
  <c r="E1402" i="4" a="1"/>
  <c r="E1402" i="4" s="1"/>
  <c r="E1403" i="4" a="1"/>
  <c r="E1403" i="4" s="1"/>
  <c r="E1404" i="4" a="1"/>
  <c r="E1404" i="4"/>
  <c r="E1405" i="4" a="1"/>
  <c r="E1405" i="4" s="1"/>
  <c r="E1406" i="4" a="1"/>
  <c r="E1406" i="4"/>
  <c r="E1407" i="4" a="1"/>
  <c r="E1407" i="4" s="1"/>
  <c r="E1408" i="4" a="1"/>
  <c r="E1408" i="4"/>
  <c r="E1409" i="4" a="1"/>
  <c r="E1409" i="4" s="1"/>
  <c r="E1410" i="4" a="1"/>
  <c r="E1410" i="4" s="1"/>
  <c r="E1411" i="4" a="1"/>
  <c r="E1411" i="4" s="1"/>
  <c r="E1412" i="4" a="1"/>
  <c r="E1412" i="4"/>
  <c r="E1413" i="4" a="1"/>
  <c r="E1413" i="4" s="1"/>
  <c r="E1414" i="4" a="1"/>
  <c r="E1414" i="4"/>
  <c r="E1415" i="4" a="1"/>
  <c r="E1415" i="4" s="1"/>
  <c r="E1416" i="4" a="1"/>
  <c r="E1416" i="4"/>
  <c r="E1417" i="4" a="1"/>
  <c r="E1417" i="4" s="1"/>
  <c r="E1418" i="4" a="1"/>
  <c r="E1418" i="4" s="1"/>
  <c r="E1419" i="4" a="1"/>
  <c r="E1419" i="4" s="1"/>
  <c r="E1420" i="4" a="1"/>
  <c r="E1420" i="4"/>
  <c r="E1421" i="4" a="1"/>
  <c r="E1421" i="4" s="1"/>
  <c r="E1422" i="4" a="1"/>
  <c r="E1422" i="4"/>
  <c r="E1423" i="4" a="1"/>
  <c r="E1423" i="4" s="1"/>
  <c r="E1424" i="4" a="1"/>
  <c r="E1424" i="4"/>
  <c r="E1425" i="4" a="1"/>
  <c r="E1425" i="4" s="1"/>
  <c r="E1426" i="4" a="1"/>
  <c r="E1426" i="4" s="1"/>
  <c r="E1427" i="4" a="1"/>
  <c r="E1427" i="4" s="1"/>
  <c r="E1428" i="4" a="1"/>
  <c r="E1428" i="4"/>
  <c r="E1429" i="4" a="1"/>
  <c r="E1429" i="4" s="1"/>
  <c r="E1430" i="4" a="1"/>
  <c r="E1430" i="4"/>
  <c r="E1431" i="4" a="1"/>
  <c r="E1431" i="4" s="1"/>
  <c r="E1432" i="4" a="1"/>
  <c r="E1432" i="4"/>
  <c r="E1433" i="4" a="1"/>
  <c r="E1433" i="4" s="1"/>
  <c r="E1434" i="4" a="1"/>
  <c r="E1434" i="4" s="1"/>
  <c r="E1435" i="4" a="1"/>
  <c r="E1435" i="4" s="1"/>
  <c r="E1436" i="4" a="1"/>
  <c r="E1436" i="4"/>
  <c r="E1437" i="4" a="1"/>
  <c r="E1437" i="4" s="1"/>
  <c r="E1438" i="4" a="1"/>
  <c r="E1438" i="4"/>
  <c r="E1439" i="4" a="1"/>
  <c r="E1439" i="4" s="1"/>
  <c r="E1440" i="4" a="1"/>
  <c r="E1440" i="4" s="1"/>
  <c r="E1441" i="4" a="1"/>
  <c r="E1441" i="4" s="1"/>
  <c r="E1442" i="4" a="1"/>
  <c r="E1442" i="4" s="1"/>
  <c r="E1443" i="4" a="1"/>
  <c r="E1443" i="4" s="1"/>
  <c r="E1444" i="4" a="1"/>
  <c r="E1444" i="4"/>
  <c r="E1445" i="4" a="1"/>
  <c r="E1445" i="4" s="1"/>
  <c r="E1446" i="4" a="1"/>
  <c r="E1446" i="4"/>
  <c r="E1447" i="4" a="1"/>
  <c r="E1447" i="4" s="1"/>
  <c r="E1448" i="4" a="1"/>
  <c r="E1448" i="4" s="1"/>
  <c r="E1449" i="4" a="1"/>
  <c r="E1449" i="4" s="1"/>
  <c r="E1450" i="4" a="1"/>
  <c r="E1450" i="4" s="1"/>
  <c r="E1451" i="4" a="1"/>
  <c r="E1451" i="4" s="1"/>
  <c r="E1452" i="4" a="1"/>
  <c r="E1452" i="4"/>
  <c r="E1453" i="4" a="1"/>
  <c r="E1453" i="4" s="1"/>
  <c r="E1454" i="4" a="1"/>
  <c r="E1454" i="4"/>
  <c r="E1455" i="4" a="1"/>
  <c r="E1455" i="4" s="1"/>
  <c r="E1456" i="4" a="1"/>
  <c r="E1456" i="4" s="1"/>
  <c r="E1457" i="4" a="1"/>
  <c r="E1457" i="4" s="1"/>
  <c r="E1458" i="4" a="1"/>
  <c r="E1458" i="4" s="1"/>
  <c r="E1459" i="4" a="1"/>
  <c r="E1459" i="4" s="1"/>
  <c r="E1460" i="4" a="1"/>
  <c r="E1460" i="4"/>
  <c r="E1461" i="4" a="1"/>
  <c r="E1461" i="4" s="1"/>
  <c r="E1462" i="4" a="1"/>
  <c r="E1462" i="4"/>
  <c r="E1463" i="4" a="1"/>
  <c r="E1463" i="4" s="1"/>
  <c r="E1464" i="4" a="1"/>
  <c r="E1464" i="4" s="1"/>
  <c r="E1465" i="4" a="1"/>
  <c r="E1465" i="4" s="1"/>
  <c r="E1466" i="4" a="1"/>
  <c r="E1466" i="4" s="1"/>
  <c r="E1467" i="4" a="1"/>
  <c r="E1467" i="4" s="1"/>
  <c r="E1468" i="4" a="1"/>
  <c r="E1468" i="4"/>
  <c r="E1469" i="4" a="1"/>
  <c r="E1469" i="4" s="1"/>
  <c r="E1470" i="4" a="1"/>
  <c r="E1470" i="4"/>
  <c r="E1471" i="4" a="1"/>
  <c r="E1471" i="4" s="1"/>
  <c r="E1472" i="4" a="1"/>
  <c r="E1472" i="4" s="1"/>
  <c r="E1473" i="4" a="1"/>
  <c r="E1473" i="4" s="1"/>
  <c r="E1474" i="4" a="1"/>
  <c r="E1474" i="4" s="1"/>
  <c r="E1475" i="4" a="1"/>
  <c r="E1475" i="4" s="1"/>
  <c r="E1476" i="4" a="1"/>
  <c r="E1476" i="4"/>
  <c r="E1477" i="4" a="1"/>
  <c r="E1477" i="4" s="1"/>
  <c r="E1478" i="4" a="1"/>
  <c r="E1478" i="4"/>
  <c r="E1479" i="4" a="1"/>
  <c r="E1479" i="4" s="1"/>
  <c r="E1480" i="4" a="1"/>
  <c r="E1480" i="4" s="1"/>
  <c r="E1481" i="4" a="1"/>
  <c r="E1481" i="4" s="1"/>
  <c r="E1482" i="4" a="1"/>
  <c r="E1482" i="4" s="1"/>
  <c r="E1483" i="4" a="1"/>
  <c r="E1483" i="4" s="1"/>
  <c r="E1484" i="4" a="1"/>
  <c r="E1484" i="4"/>
  <c r="E1485" i="4" a="1"/>
  <c r="E1485" i="4" s="1"/>
  <c r="E1486" i="4" a="1"/>
  <c r="E1486" i="4"/>
  <c r="E1487" i="4" a="1"/>
  <c r="E1487" i="4" s="1"/>
  <c r="E1488" i="4" a="1"/>
  <c r="E1488" i="4"/>
  <c r="E1489" i="4" a="1"/>
  <c r="E1489" i="4" s="1"/>
  <c r="E1490" i="4" a="1"/>
  <c r="E1490" i="4" s="1"/>
  <c r="E1491" i="4" a="1"/>
  <c r="E1491" i="4" s="1"/>
  <c r="E1492" i="4" a="1"/>
  <c r="E1492" i="4"/>
  <c r="E1493" i="4" a="1"/>
  <c r="E1493" i="4" s="1"/>
  <c r="E1494" i="4" a="1"/>
  <c r="E1494" i="4"/>
  <c r="E1495" i="4" a="1"/>
  <c r="E1495" i="4" s="1"/>
  <c r="E1496" i="4" a="1"/>
  <c r="E1496" i="4"/>
  <c r="E1497" i="4" a="1"/>
  <c r="E1497" i="4" s="1"/>
  <c r="E1498" i="4" a="1"/>
  <c r="E1498" i="4" s="1"/>
  <c r="E1499" i="4" a="1"/>
  <c r="E1499" i="4" s="1"/>
  <c r="E1500" i="4" a="1"/>
  <c r="E1500" i="4"/>
  <c r="E1501" i="4" a="1"/>
  <c r="E1501" i="4" s="1"/>
  <c r="E1502" i="4" a="1"/>
  <c r="E1502" i="4"/>
  <c r="E1503" i="4" a="1"/>
  <c r="E1503" i="4" s="1"/>
  <c r="E1504" i="4" a="1"/>
  <c r="E1504" i="4"/>
  <c r="E1505" i="4" a="1"/>
  <c r="E1505" i="4" s="1"/>
  <c r="E1506" i="4" a="1"/>
  <c r="E1506" i="4" s="1"/>
  <c r="E1507" i="4" a="1"/>
  <c r="E1507" i="4" s="1"/>
  <c r="E1508" i="4" a="1"/>
  <c r="E1508" i="4"/>
  <c r="E1509" i="4" a="1"/>
  <c r="E1509" i="4" s="1"/>
  <c r="E1510" i="4" a="1"/>
  <c r="E1510" i="4"/>
  <c r="E1511" i="4" a="1"/>
  <c r="E1511" i="4" s="1"/>
  <c r="E1512" i="4" a="1"/>
  <c r="E1512" i="4"/>
  <c r="E1513" i="4" a="1"/>
  <c r="E1513" i="4" s="1"/>
  <c r="E1514" i="4" a="1"/>
  <c r="E1514" i="4" s="1"/>
  <c r="E1515" i="4" a="1"/>
  <c r="E1515" i="4" s="1"/>
  <c r="E1516" i="4" a="1"/>
  <c r="E1516" i="4"/>
  <c r="E1517" i="4" a="1"/>
  <c r="E1517" i="4" s="1"/>
  <c r="E1518" i="4" a="1"/>
  <c r="E1518" i="4"/>
  <c r="E1519" i="4" a="1"/>
  <c r="E1519" i="4" s="1"/>
  <c r="E1520" i="4" a="1"/>
  <c r="E1520" i="4"/>
  <c r="E1521" i="4" a="1"/>
  <c r="E1521" i="4" s="1"/>
  <c r="E1522" i="4" a="1"/>
  <c r="E1522" i="4" s="1"/>
  <c r="E1523" i="4" a="1"/>
  <c r="E1523" i="4" s="1"/>
  <c r="E1524" i="4" a="1"/>
  <c r="E1524" i="4"/>
  <c r="E1525" i="4" a="1"/>
  <c r="E1525" i="4" s="1"/>
  <c r="E1526" i="4" a="1"/>
  <c r="E1526" i="4"/>
  <c r="E1527" i="4" a="1"/>
  <c r="E1527" i="4" s="1"/>
  <c r="E1528" i="4" a="1"/>
  <c r="E1528" i="4"/>
  <c r="E1529" i="4" a="1"/>
  <c r="E1529" i="4" s="1"/>
  <c r="E1530" i="4" a="1"/>
  <c r="E1530" i="4" s="1"/>
  <c r="E1531" i="4" a="1"/>
  <c r="E1531" i="4" s="1"/>
  <c r="E1532" i="4" a="1"/>
  <c r="E1532" i="4"/>
  <c r="E1533" i="4" a="1"/>
  <c r="E1533" i="4" s="1"/>
  <c r="E1534" i="4" a="1"/>
  <c r="E1534" i="4"/>
  <c r="E1535" i="4" a="1"/>
  <c r="E1535" i="4" s="1"/>
  <c r="E1536" i="4" a="1"/>
  <c r="E1536" i="4"/>
  <c r="E1537" i="4" a="1"/>
  <c r="E1537" i="4" s="1"/>
  <c r="E1538" i="4" a="1"/>
  <c r="E1538" i="4" s="1"/>
  <c r="E1539" i="4" a="1"/>
  <c r="E1539" i="4" s="1"/>
  <c r="E1540" i="4" a="1"/>
  <c r="E1540" i="4"/>
  <c r="E1541" i="4" a="1"/>
  <c r="E1541" i="4" s="1"/>
  <c r="E1542" i="4" a="1"/>
  <c r="E1542" i="4"/>
  <c r="E1543" i="4" a="1"/>
  <c r="E1543" i="4" s="1"/>
  <c r="E1544" i="4" a="1"/>
  <c r="E1544" i="4" s="1"/>
  <c r="E1545" i="4" a="1"/>
  <c r="E1545" i="4" s="1"/>
  <c r="E1546" i="4" a="1"/>
  <c r="E1546" i="4" s="1"/>
  <c r="E1547" i="4" a="1"/>
  <c r="E1547" i="4" s="1"/>
  <c r="E1548" i="4" a="1"/>
  <c r="E1548" i="4"/>
  <c r="E1549" i="4" a="1"/>
  <c r="E1549" i="4" s="1"/>
  <c r="E1550" i="4" a="1"/>
  <c r="E1550" i="4"/>
  <c r="E1551" i="4" a="1"/>
  <c r="E1551" i="4" s="1"/>
  <c r="E1552" i="4" a="1"/>
  <c r="E1552" i="4" s="1"/>
  <c r="E1553" i="4" a="1"/>
  <c r="E1553" i="4" s="1"/>
  <c r="E1554" i="4" a="1"/>
  <c r="E1554" i="4" s="1"/>
  <c r="E1555" i="4" a="1"/>
  <c r="E1555" i="4" s="1"/>
  <c r="E1556" i="4" a="1"/>
  <c r="E1556" i="4"/>
  <c r="E1557" i="4" a="1"/>
  <c r="E1557" i="4" s="1"/>
  <c r="E1558" i="4" a="1"/>
  <c r="E1558" i="4"/>
  <c r="E1559" i="4" a="1"/>
  <c r="E1559" i="4" s="1"/>
  <c r="E1560" i="4" a="1"/>
  <c r="E1560" i="4" s="1"/>
  <c r="E1561" i="4" a="1"/>
  <c r="E1561" i="4" s="1"/>
  <c r="E1562" i="4" a="1"/>
  <c r="E1562" i="4" s="1"/>
  <c r="E1563" i="4" a="1"/>
  <c r="E1563" i="4" s="1"/>
  <c r="E1564" i="4" a="1"/>
  <c r="E1564" i="4"/>
  <c r="E1565" i="4" a="1"/>
  <c r="E1565" i="4" s="1"/>
  <c r="E1566" i="4" a="1"/>
  <c r="E1566" i="4"/>
  <c r="E1567" i="4" a="1"/>
  <c r="E1567" i="4" s="1"/>
  <c r="E1568" i="4" a="1"/>
  <c r="E1568" i="4"/>
  <c r="E1569" i="4" a="1"/>
  <c r="E1569" i="4" s="1"/>
  <c r="E1570" i="4" a="1"/>
  <c r="E1570" i="4" s="1"/>
  <c r="E1571" i="4" a="1"/>
  <c r="E1571" i="4" s="1"/>
  <c r="E1572" i="4" a="1"/>
  <c r="E1572" i="4"/>
  <c r="E1573" i="4" a="1"/>
  <c r="E1573" i="4" s="1"/>
  <c r="E1574" i="4" a="1"/>
  <c r="E1574" i="4"/>
  <c r="E1575" i="4" a="1"/>
  <c r="E1575" i="4" s="1"/>
  <c r="E1576" i="4" a="1"/>
  <c r="E1576" i="4" s="1"/>
  <c r="E1577" i="4" a="1"/>
  <c r="E1577" i="4" s="1"/>
  <c r="E1578" i="4" a="1"/>
  <c r="E1578" i="4" s="1"/>
  <c r="E1579" i="4" a="1"/>
  <c r="E1579" i="4" s="1"/>
  <c r="E1580" i="4" a="1"/>
  <c r="E1580" i="4"/>
  <c r="E1581" i="4" a="1"/>
  <c r="E1581" i="4" s="1"/>
  <c r="E1582" i="4" a="1"/>
  <c r="E1582" i="4"/>
  <c r="E1583" i="4" a="1"/>
  <c r="E1583" i="4" s="1"/>
  <c r="E1584" i="4" a="1"/>
  <c r="E1584" i="4"/>
  <c r="E1585" i="4" a="1"/>
  <c r="E1585" i="4" s="1"/>
  <c r="E1586" i="4" a="1"/>
  <c r="E1586" i="4" s="1"/>
  <c r="E1587" i="4" a="1"/>
  <c r="E1587" i="4" s="1"/>
  <c r="E1588" i="4" a="1"/>
  <c r="E1588" i="4"/>
  <c r="E1589" i="4" a="1"/>
  <c r="E1589" i="4" s="1"/>
  <c r="E1590" i="4" a="1"/>
  <c r="E1590" i="4"/>
  <c r="E1591" i="4" a="1"/>
  <c r="E1591" i="4" s="1"/>
  <c r="E1592" i="4" a="1"/>
  <c r="E1592" i="4"/>
  <c r="E1593" i="4" a="1"/>
  <c r="E1593" i="4" s="1"/>
  <c r="E1594" i="4" a="1"/>
  <c r="E1594" i="4" s="1"/>
  <c r="E1595" i="4" a="1"/>
  <c r="E1595" i="4" s="1"/>
  <c r="E1596" i="4" a="1"/>
  <c r="E1596" i="4"/>
  <c r="E1597" i="4" a="1"/>
  <c r="E1597" i="4" s="1"/>
  <c r="E1598" i="4" a="1"/>
  <c r="E1598" i="4"/>
  <c r="E1599" i="4" a="1"/>
  <c r="E1599" i="4" s="1"/>
  <c r="E1600" i="4" a="1"/>
  <c r="E1600" i="4"/>
  <c r="E1601" i="4" a="1"/>
  <c r="E1601" i="4" s="1"/>
  <c r="E1602" i="4" a="1"/>
  <c r="E1602" i="4" s="1"/>
  <c r="E1603" i="4" a="1"/>
  <c r="E1603" i="4" s="1"/>
  <c r="E1604" i="4" a="1"/>
  <c r="E1604" i="4"/>
  <c r="E1605" i="4" a="1"/>
  <c r="E1605" i="4" s="1"/>
  <c r="E1606" i="4" a="1"/>
  <c r="E1606" i="4"/>
  <c r="E1607" i="4" a="1"/>
  <c r="E1607" i="4" s="1"/>
  <c r="E1608" i="4" a="1"/>
  <c r="E1608" i="4"/>
  <c r="E1609" i="4" a="1"/>
  <c r="E1609" i="4" s="1"/>
  <c r="E1610" i="4" a="1"/>
  <c r="E1610" i="4" s="1"/>
  <c r="E1611" i="4" a="1"/>
  <c r="E1611" i="4" s="1"/>
  <c r="E1612" i="4" a="1"/>
  <c r="E1612" i="4"/>
  <c r="E1613" i="4" a="1"/>
  <c r="E1613" i="4" s="1"/>
  <c r="E1614" i="4" a="1"/>
  <c r="E1614" i="4"/>
  <c r="E1615" i="4" a="1"/>
  <c r="E1615" i="4" s="1"/>
  <c r="E1616" i="4" a="1"/>
  <c r="E1616" i="4"/>
  <c r="E1617" i="4" a="1"/>
  <c r="E1617" i="4" s="1"/>
  <c r="E1618" i="4" a="1"/>
  <c r="E1618" i="4" s="1"/>
  <c r="E1619" i="4" a="1"/>
  <c r="E1619" i="4" s="1"/>
  <c r="E1620" i="4" a="1"/>
  <c r="E1620" i="4"/>
  <c r="E1621" i="4" a="1"/>
  <c r="E1621" i="4" s="1"/>
  <c r="E1622" i="4" a="1"/>
  <c r="E1622" i="4"/>
  <c r="E1623" i="4" a="1"/>
  <c r="E1623" i="4" s="1"/>
  <c r="E1624" i="4" a="1"/>
  <c r="E1624" i="4"/>
  <c r="E1625" i="4" a="1"/>
  <c r="E1625" i="4" s="1"/>
  <c r="E1626" i="4" a="1"/>
  <c r="E1626" i="4" s="1"/>
  <c r="E1627" i="4" a="1"/>
  <c r="E1627" i="4" s="1"/>
  <c r="E1628" i="4" a="1"/>
  <c r="E1628" i="4"/>
  <c r="E1629" i="4" a="1"/>
  <c r="E1629" i="4" s="1"/>
  <c r="E1630" i="4" a="1"/>
  <c r="E1630" i="4"/>
  <c r="E1631" i="4" a="1"/>
  <c r="E1631" i="4" s="1"/>
  <c r="E1632" i="4" a="1"/>
  <c r="E1632" i="4"/>
  <c r="E1633" i="4" a="1"/>
  <c r="E1633" i="4" s="1"/>
  <c r="E1634" i="4" a="1"/>
  <c r="E1634" i="4" s="1"/>
  <c r="E1635" i="4" a="1"/>
  <c r="E1635" i="4" s="1"/>
  <c r="E1636" i="4" a="1"/>
  <c r="E1636" i="4"/>
  <c r="E1637" i="4" a="1"/>
  <c r="E1637" i="4" s="1"/>
  <c r="E1638" i="4" a="1"/>
  <c r="E1638" i="4"/>
  <c r="E1639" i="4" a="1"/>
  <c r="E1639" i="4" s="1"/>
  <c r="E1640" i="4" a="1"/>
  <c r="E1640" i="4"/>
  <c r="E1641" i="4" a="1"/>
  <c r="E1641" i="4" s="1"/>
  <c r="E1642" i="4" a="1"/>
  <c r="E1642" i="4" s="1"/>
  <c r="E1643" i="4" a="1"/>
  <c r="E1643" i="4" s="1"/>
  <c r="E1644" i="4" a="1"/>
  <c r="E1644" i="4"/>
  <c r="E1645" i="4" a="1"/>
  <c r="E1645" i="4" s="1"/>
  <c r="E1646" i="4" a="1"/>
  <c r="E1646" i="4"/>
  <c r="E1647" i="4" a="1"/>
  <c r="E1647" i="4" s="1"/>
  <c r="E1648" i="4" a="1"/>
  <c r="E1648" i="4"/>
  <c r="E1649" i="4" a="1"/>
  <c r="E1649" i="4" s="1"/>
  <c r="E1650" i="4" a="1"/>
  <c r="E1650" i="4" s="1"/>
  <c r="E1651" i="4" a="1"/>
  <c r="E1651" i="4" s="1"/>
  <c r="E1652" i="4" a="1"/>
  <c r="E1652" i="4"/>
  <c r="E1653" i="4" a="1"/>
  <c r="E1653" i="4" s="1"/>
  <c r="E1654" i="4" a="1"/>
  <c r="E1654" i="4"/>
  <c r="E1655" i="4" a="1"/>
  <c r="E1655" i="4" s="1"/>
  <c r="E1656" i="4" a="1"/>
  <c r="E1656" i="4"/>
  <c r="E1657" i="4" a="1"/>
  <c r="E1657" i="4" s="1"/>
  <c r="E1658" i="4" a="1"/>
  <c r="E1658" i="4" s="1"/>
  <c r="E1659" i="4" a="1"/>
  <c r="E1659" i="4" s="1"/>
  <c r="E1660" i="4" a="1"/>
  <c r="E1660" i="4"/>
  <c r="E1661" i="4" a="1"/>
  <c r="E1661" i="4" s="1"/>
  <c r="E1662" i="4" a="1"/>
  <c r="E1662" i="4"/>
  <c r="E1663" i="4" a="1"/>
  <c r="E1663" i="4" s="1"/>
  <c r="E1664" i="4" a="1"/>
  <c r="E1664" i="4"/>
  <c r="E1665" i="4" a="1"/>
  <c r="E1665" i="4" s="1"/>
  <c r="E1666" i="4" a="1"/>
  <c r="E1666" i="4" s="1"/>
  <c r="E1667" i="4" a="1"/>
  <c r="E1667" i="4" s="1"/>
  <c r="E1668" i="4" a="1"/>
  <c r="E1668" i="4"/>
  <c r="E1669" i="4" a="1"/>
  <c r="E1669" i="4" s="1"/>
  <c r="E1670" i="4" a="1"/>
  <c r="E1670" i="4"/>
  <c r="E1671" i="4" a="1"/>
  <c r="E1671" i="4" s="1"/>
  <c r="E1672" i="4" a="1"/>
  <c r="E1672" i="4"/>
  <c r="E1673" i="4" a="1"/>
  <c r="E1673" i="4" s="1"/>
  <c r="E1674" i="4" a="1"/>
  <c r="E1674" i="4" s="1"/>
  <c r="E1675" i="4" a="1"/>
  <c r="E1675" i="4" s="1"/>
  <c r="E1676" i="4" a="1"/>
  <c r="E1676" i="4"/>
  <c r="E1677" i="4" a="1"/>
  <c r="E1677" i="4" s="1"/>
  <c r="E1678" i="4" a="1"/>
  <c r="E1678" i="4"/>
  <c r="E1679" i="4" a="1"/>
  <c r="E1679" i="4" s="1"/>
  <c r="E1680" i="4" a="1"/>
  <c r="E1680" i="4"/>
  <c r="E1681" i="4" a="1"/>
  <c r="E1681" i="4" s="1"/>
  <c r="E1682" i="4" a="1"/>
  <c r="E1682" i="4" s="1"/>
  <c r="E1683" i="4" a="1"/>
  <c r="E1683" i="4" s="1"/>
  <c r="E1684" i="4" a="1"/>
  <c r="E1684" i="4"/>
  <c r="E1685" i="4" a="1"/>
  <c r="E1685" i="4" s="1"/>
  <c r="E1686" i="4" a="1"/>
  <c r="E1686" i="4"/>
  <c r="E1687" i="4" a="1"/>
  <c r="E1687" i="4" s="1"/>
  <c r="E1688" i="4" a="1"/>
  <c r="E1688" i="4"/>
  <c r="E1689" i="4" a="1"/>
  <c r="E1689" i="4" s="1"/>
  <c r="E1690" i="4" a="1"/>
  <c r="E1690" i="4" s="1"/>
  <c r="E1691" i="4" a="1"/>
  <c r="E1691" i="4" s="1"/>
  <c r="E1692" i="4" a="1"/>
  <c r="E1692" i="4"/>
  <c r="E1693" i="4" a="1"/>
  <c r="E1693" i="4" s="1"/>
  <c r="E1694" i="4" a="1"/>
  <c r="E1694" i="4"/>
  <c r="E1695" i="4" a="1"/>
  <c r="E1695" i="4" s="1"/>
  <c r="E1696" i="4" a="1"/>
  <c r="E1696" i="4"/>
  <c r="E1697" i="4" a="1"/>
  <c r="E1697" i="4" s="1"/>
  <c r="E1698" i="4" a="1"/>
  <c r="E1698" i="4" s="1"/>
  <c r="E1699" i="4" a="1"/>
  <c r="E1699" i="4" s="1"/>
  <c r="E1700" i="4" a="1"/>
  <c r="E1700" i="4"/>
  <c r="E1701" i="4" a="1"/>
  <c r="E1701" i="4" s="1"/>
  <c r="E1702" i="4" a="1"/>
  <c r="E1702" i="4"/>
  <c r="E1703" i="4" a="1"/>
  <c r="E1703" i="4" s="1"/>
  <c r="E1704" i="4" a="1"/>
  <c r="E1704" i="4"/>
  <c r="E1705" i="4" a="1"/>
  <c r="E1705" i="4" s="1"/>
  <c r="E1706" i="4" a="1"/>
  <c r="E1706" i="4" s="1"/>
  <c r="E1707" i="4" a="1"/>
  <c r="E1707" i="4" s="1"/>
  <c r="E1708" i="4" a="1"/>
  <c r="E1708" i="4"/>
  <c r="E1709" i="4" a="1"/>
  <c r="E1709" i="4" s="1"/>
  <c r="E1710" i="4" a="1"/>
  <c r="E1710" i="4"/>
  <c r="E1711" i="4" a="1"/>
  <c r="E1711" i="4" s="1"/>
  <c r="E1712" i="4" a="1"/>
  <c r="E1712" i="4"/>
  <c r="E1713" i="4" a="1"/>
  <c r="E1713" i="4" s="1"/>
  <c r="E1714" i="4" a="1"/>
  <c r="E1714" i="4" s="1"/>
  <c r="E1715" i="4" a="1"/>
  <c r="E1715" i="4" s="1"/>
  <c r="E1716" i="4" a="1"/>
  <c r="E1716" i="4"/>
  <c r="E1717" i="4" a="1"/>
  <c r="E1717" i="4" s="1"/>
  <c r="E1718" i="4" a="1"/>
  <c r="E1718" i="4"/>
  <c r="E1719" i="4" a="1"/>
  <c r="E1719" i="4" s="1"/>
  <c r="E1720" i="4" a="1"/>
  <c r="E1720" i="4"/>
  <c r="E1721" i="4" a="1"/>
  <c r="E1721" i="4" s="1"/>
  <c r="E1722" i="4" a="1"/>
  <c r="E1722" i="4" s="1"/>
  <c r="E1723" i="4" a="1"/>
  <c r="E1723" i="4" s="1"/>
  <c r="E1724" i="4" a="1"/>
  <c r="E1724" i="4"/>
  <c r="E1725" i="4" a="1"/>
  <c r="E1725" i="4"/>
  <c r="E1726" i="4" a="1"/>
  <c r="E1726" i="4"/>
  <c r="E1727" i="4" a="1"/>
  <c r="E1727" i="4"/>
  <c r="E1728" i="4" a="1"/>
  <c r="E1728" i="4"/>
  <c r="E1729" i="4" a="1"/>
  <c r="E1729" i="4"/>
  <c r="E1730" i="4" a="1"/>
  <c r="E1730" i="4"/>
  <c r="E1731" i="4" a="1"/>
  <c r="E1731" i="4"/>
  <c r="E1732" i="4" a="1"/>
  <c r="E1732" i="4"/>
  <c r="E1733" i="4" a="1"/>
  <c r="E1733" i="4" s="1"/>
  <c r="E1734" i="4" a="1"/>
  <c r="E1734" i="4"/>
  <c r="E1735" i="4" a="1"/>
  <c r="E1735" i="4" s="1"/>
  <c r="E1736" i="4" a="1"/>
  <c r="E1736" i="4"/>
  <c r="E1737" i="4" a="1"/>
  <c r="E1737" i="4" s="1"/>
  <c r="E1738" i="4" a="1"/>
  <c r="E1738" i="4"/>
  <c r="E1739" i="4" a="1"/>
  <c r="E1739" i="4" s="1"/>
  <c r="E1740" i="4" a="1"/>
  <c r="E1740" i="4"/>
  <c r="E1741" i="4" a="1"/>
  <c r="E1741" i="4" s="1"/>
  <c r="E1742" i="4" a="1"/>
  <c r="E1742" i="4"/>
  <c r="E1743" i="4" a="1"/>
  <c r="E1743" i="4" s="1"/>
  <c r="E1744" i="4" a="1"/>
  <c r="E1744" i="4"/>
  <c r="E1745" i="4" a="1"/>
  <c r="E1745" i="4" s="1"/>
  <c r="E1746" i="4" a="1"/>
  <c r="E1746" i="4"/>
  <c r="E1747" i="4" a="1"/>
  <c r="E1747" i="4" s="1"/>
  <c r="E1748" i="4" a="1"/>
  <c r="E1748" i="4"/>
  <c r="E1749" i="4" a="1"/>
  <c r="E1749" i="4" s="1"/>
  <c r="E1750" i="4" a="1"/>
  <c r="E1750" i="4"/>
  <c r="E1751" i="4" a="1"/>
  <c r="E1751" i="4" s="1"/>
  <c r="E1752" i="4" a="1"/>
  <c r="E1752" i="4"/>
  <c r="E1753" i="4" a="1"/>
  <c r="E1753" i="4" s="1"/>
  <c r="E1754" i="4" a="1"/>
  <c r="E1754" i="4"/>
  <c r="E1755" i="4" a="1"/>
  <c r="E1755" i="4" s="1"/>
  <c r="E1756" i="4" a="1"/>
  <c r="E1756" i="4"/>
  <c r="E1757" i="4" a="1"/>
  <c r="E1757" i="4" s="1"/>
  <c r="E1758" i="4" a="1"/>
  <c r="E1758" i="4"/>
  <c r="E1759" i="4" a="1"/>
  <c r="E1759" i="4" s="1"/>
  <c r="E1760" i="4" a="1"/>
  <c r="E1760" i="4"/>
  <c r="E1761" i="4" a="1"/>
  <c r="E1761" i="4" s="1"/>
  <c r="E1762" i="4" a="1"/>
  <c r="E1762" i="4"/>
  <c r="E1763" i="4" a="1"/>
  <c r="E1763" i="4" s="1"/>
  <c r="E1764" i="4" a="1"/>
  <c r="E1764" i="4"/>
  <c r="E1765" i="4" a="1"/>
  <c r="E1765" i="4" s="1"/>
  <c r="E1766" i="4" a="1"/>
  <c r="E1766" i="4"/>
  <c r="E1767" i="4" a="1"/>
  <c r="E1767" i="4" s="1"/>
  <c r="E1768" i="4" a="1"/>
  <c r="E1768" i="4"/>
  <c r="E1769" i="4" a="1"/>
  <c r="E1769" i="4" s="1"/>
  <c r="E1770" i="4" a="1"/>
  <c r="E1770" i="4"/>
  <c r="E1771" i="4" a="1"/>
  <c r="E1771" i="4" s="1"/>
  <c r="E1772" i="4" a="1"/>
  <c r="E1772" i="4"/>
  <c r="E1773" i="4" a="1"/>
  <c r="E1773" i="4" s="1"/>
  <c r="E1774" i="4" a="1"/>
  <c r="E1774" i="4"/>
  <c r="E1775" i="4" a="1"/>
  <c r="E1775" i="4" s="1"/>
  <c r="E1776" i="4" a="1"/>
  <c r="E1776" i="4"/>
  <c r="E1777" i="4" a="1"/>
  <c r="E1777" i="4" s="1"/>
  <c r="E1778" i="4" a="1"/>
  <c r="E1778" i="4"/>
  <c r="E1779" i="4" a="1"/>
  <c r="E1779" i="4" s="1"/>
  <c r="E1780" i="4" a="1"/>
  <c r="E1780" i="4"/>
  <c r="E1781" i="4" a="1"/>
  <c r="E1781" i="4" s="1"/>
  <c r="E1782" i="4" a="1"/>
  <c r="E1782" i="4"/>
  <c r="E1783" i="4" a="1"/>
  <c r="E1783" i="4" s="1"/>
  <c r="E1784" i="4" a="1"/>
  <c r="E1784" i="4"/>
  <c r="E1785" i="4" a="1"/>
  <c r="E1785" i="4" s="1"/>
  <c r="E1786" i="4" a="1"/>
  <c r="E1786" i="4"/>
  <c r="E1787" i="4" a="1"/>
  <c r="E1787" i="4" s="1"/>
  <c r="E1788" i="4" a="1"/>
  <c r="E1788" i="4"/>
  <c r="E1789" i="4" a="1"/>
  <c r="E1789" i="4" s="1"/>
  <c r="E1790" i="4" a="1"/>
  <c r="E1790" i="4"/>
  <c r="E1791" i="4" a="1"/>
  <c r="E1791" i="4" s="1"/>
  <c r="E1792" i="4" a="1"/>
  <c r="E1792" i="4"/>
  <c r="E1793" i="4" a="1"/>
  <c r="E1793" i="4" s="1"/>
  <c r="E1794" i="4" a="1"/>
  <c r="E1794" i="4"/>
  <c r="E1795" i="4" a="1"/>
  <c r="E1795" i="4" s="1"/>
  <c r="E1796" i="4" a="1"/>
  <c r="E1796" i="4"/>
  <c r="E1797" i="4" a="1"/>
  <c r="E1797" i="4" s="1"/>
  <c r="E1798" i="4" a="1"/>
  <c r="E1798" i="4"/>
  <c r="E1799" i="4" a="1"/>
  <c r="E1799" i="4" s="1"/>
  <c r="E1800" i="4" a="1"/>
  <c r="E1800" i="4"/>
  <c r="E1801" i="4" a="1"/>
  <c r="E1801" i="4" s="1"/>
  <c r="E1802" i="4" a="1"/>
  <c r="E1802" i="4"/>
  <c r="E1803" i="4" a="1"/>
  <c r="E1803" i="4" s="1"/>
  <c r="E1804" i="4" a="1"/>
  <c r="E1804" i="4"/>
  <c r="E1805" i="4" a="1"/>
  <c r="E1805" i="4" s="1"/>
  <c r="E1806" i="4" a="1"/>
  <c r="E1806" i="4"/>
  <c r="E1807" i="4" a="1"/>
  <c r="E1807" i="4" s="1"/>
  <c r="E1808" i="4" a="1"/>
  <c r="E1808" i="4"/>
  <c r="E1809" i="4" a="1"/>
  <c r="E1809" i="4" s="1"/>
  <c r="E1810" i="4" a="1"/>
  <c r="E1810" i="4"/>
  <c r="E1811" i="4" a="1"/>
  <c r="E1811" i="4" s="1"/>
  <c r="E1812" i="4" a="1"/>
  <c r="E1812" i="4"/>
  <c r="E1813" i="4" a="1"/>
  <c r="E1813" i="4" s="1"/>
  <c r="E1814" i="4" a="1"/>
  <c r="E1814" i="4"/>
  <c r="E1815" i="4" a="1"/>
  <c r="E1815" i="4" s="1"/>
  <c r="E1816" i="4" a="1"/>
  <c r="E1816" i="4"/>
  <c r="E1817" i="4" a="1"/>
  <c r="E1817" i="4" s="1"/>
  <c r="E1818" i="4" a="1"/>
  <c r="E1818" i="4"/>
  <c r="E1819" i="4" a="1"/>
  <c r="E1819" i="4" s="1"/>
  <c r="E1820" i="4" a="1"/>
  <c r="E1820" i="4"/>
  <c r="E1821" i="4" a="1"/>
  <c r="E1821" i="4" s="1"/>
  <c r="E1822" i="4" a="1"/>
  <c r="E1822" i="4"/>
  <c r="E1823" i="4" a="1"/>
  <c r="E1823" i="4" s="1"/>
  <c r="E1824" i="4" a="1"/>
  <c r="E1824" i="4"/>
  <c r="E1825" i="4" a="1"/>
  <c r="E1825" i="4" s="1"/>
  <c r="E1826" i="4" a="1"/>
  <c r="E1826" i="4"/>
  <c r="E1827" i="4" a="1"/>
  <c r="E1827" i="4" s="1"/>
  <c r="E1828" i="4" a="1"/>
  <c r="E1828" i="4"/>
  <c r="E1829" i="4" a="1"/>
  <c r="E1829" i="4" s="1"/>
  <c r="E1830" i="4" a="1"/>
  <c r="E1830" i="4"/>
  <c r="E1831" i="4" a="1"/>
  <c r="E1831" i="4" s="1"/>
  <c r="E1832" i="4" a="1"/>
  <c r="E1832" i="4"/>
  <c r="E1833" i="4" a="1"/>
  <c r="E1833" i="4" s="1"/>
  <c r="E1834" i="4" a="1"/>
  <c r="E1834" i="4"/>
  <c r="E1835" i="4" a="1"/>
  <c r="E1835" i="4" s="1"/>
  <c r="E1836" i="4" a="1"/>
  <c r="E1836" i="4"/>
  <c r="E1837" i="4" a="1"/>
  <c r="E1837" i="4" s="1"/>
  <c r="E1838" i="4" a="1"/>
  <c r="E1838" i="4"/>
  <c r="E1839" i="4" a="1"/>
  <c r="E1839" i="4" s="1"/>
  <c r="E1840" i="4" a="1"/>
  <c r="E1840" i="4"/>
  <c r="E1841" i="4" a="1"/>
  <c r="E1841" i="4" s="1"/>
  <c r="E1842" i="4" a="1"/>
  <c r="E1842" i="4"/>
  <c r="E1843" i="4" a="1"/>
  <c r="E1843" i="4" s="1"/>
  <c r="E1844" i="4" a="1"/>
  <c r="E1844" i="4"/>
  <c r="E1845" i="4" a="1"/>
  <c r="E1845" i="4" s="1"/>
  <c r="E1846" i="4" a="1"/>
  <c r="E1846" i="4"/>
  <c r="E1847" i="4" a="1"/>
  <c r="E1847" i="4" s="1"/>
  <c r="E1848" i="4" a="1"/>
  <c r="E1848" i="4"/>
  <c r="E1849" i="4" a="1"/>
  <c r="E1849" i="4" s="1"/>
  <c r="E1850" i="4" a="1"/>
  <c r="E1850" i="4"/>
  <c r="E1851" i="4" a="1"/>
  <c r="E1851" i="4" s="1"/>
  <c r="E1852" i="4" a="1"/>
  <c r="E1852" i="4"/>
  <c r="E1853" i="4" a="1"/>
  <c r="E1853" i="4" s="1"/>
  <c r="E1854" i="4" a="1"/>
  <c r="E1854" i="4"/>
  <c r="E1855" i="4" a="1"/>
  <c r="E1855" i="4" s="1"/>
  <c r="E1856" i="4" a="1"/>
  <c r="E1856" i="4"/>
  <c r="E1857" i="4" a="1"/>
  <c r="E1857" i="4" s="1"/>
  <c r="E1858" i="4" a="1"/>
  <c r="E1858" i="4"/>
  <c r="E1859" i="4" a="1"/>
  <c r="E1859" i="4" s="1"/>
  <c r="E1860" i="4" a="1"/>
  <c r="E1860" i="4"/>
  <c r="E1861" i="4" a="1"/>
  <c r="E1861" i="4" s="1"/>
  <c r="E1862" i="4" a="1"/>
  <c r="E1862" i="4"/>
  <c r="E1863" i="4" a="1"/>
  <c r="E1863" i="4" s="1"/>
  <c r="E1864" i="4" a="1"/>
  <c r="E1864" i="4"/>
  <c r="E1865" i="4" a="1"/>
  <c r="E1865" i="4" s="1"/>
  <c r="E1866" i="4" a="1"/>
  <c r="E1866" i="4"/>
  <c r="E1867" i="4" a="1"/>
  <c r="E1867" i="4" s="1"/>
  <c r="E1868" i="4" a="1"/>
  <c r="E1868" i="4"/>
  <c r="E1869" i="4" a="1"/>
  <c r="E1869" i="4" s="1"/>
  <c r="E1870" i="4" a="1"/>
  <c r="E1870" i="4"/>
  <c r="E1871" i="4" a="1"/>
  <c r="E1871" i="4" s="1"/>
  <c r="E1872" i="4" a="1"/>
  <c r="E1872" i="4"/>
  <c r="E1873" i="4" a="1"/>
  <c r="E1873" i="4" s="1"/>
  <c r="E1874" i="4" a="1"/>
  <c r="E1874" i="4"/>
  <c r="E1875" i="4" a="1"/>
  <c r="E1875" i="4" s="1"/>
  <c r="E1876" i="4" a="1"/>
  <c r="E1876" i="4"/>
  <c r="E1877" i="4" a="1"/>
  <c r="E1877" i="4" s="1"/>
  <c r="E1878" i="4" a="1"/>
  <c r="E1878" i="4"/>
  <c r="E1879" i="4" a="1"/>
  <c r="E1879" i="4" s="1"/>
  <c r="E1880" i="4" a="1"/>
  <c r="E1880" i="4"/>
  <c r="E1881" i="4" a="1"/>
  <c r="E1881" i="4" s="1"/>
  <c r="E1882" i="4" a="1"/>
  <c r="E1882" i="4"/>
  <c r="E1883" i="4" a="1"/>
  <c r="E1883" i="4" s="1"/>
  <c r="E1884" i="4" a="1"/>
  <c r="E1884" i="4"/>
  <c r="E1885" i="4" a="1"/>
  <c r="E1885" i="4" s="1"/>
  <c r="E1886" i="4" a="1"/>
  <c r="E1886" i="4"/>
  <c r="E1887" i="4" a="1"/>
  <c r="E1887" i="4" s="1"/>
  <c r="E1888" i="4" a="1"/>
  <c r="E1888" i="4"/>
  <c r="E1889" i="4" a="1"/>
  <c r="E1889" i="4" s="1"/>
  <c r="E1890" i="4" a="1"/>
  <c r="E1890" i="4"/>
  <c r="E1891" i="4" a="1"/>
  <c r="E1891" i="4" s="1"/>
  <c r="E1892" i="4" a="1"/>
  <c r="E1892" i="4"/>
  <c r="E1893" i="4" a="1"/>
  <c r="E1893" i="4" s="1"/>
  <c r="E1894" i="4" a="1"/>
  <c r="E1894" i="4"/>
  <c r="E1895" i="4" a="1"/>
  <c r="E1895" i="4" s="1"/>
  <c r="E1896" i="4" a="1"/>
  <c r="E1896" i="4"/>
  <c r="E1897" i="4" a="1"/>
  <c r="E1897" i="4" s="1"/>
  <c r="E1898" i="4" a="1"/>
  <c r="E1898" i="4"/>
  <c r="E1899" i="4" a="1"/>
  <c r="E1899" i="4" s="1"/>
  <c r="E1900" i="4" a="1"/>
  <c r="E1900" i="4"/>
  <c r="E1901" i="4" a="1"/>
  <c r="E1901" i="4" s="1"/>
  <c r="E1902" i="4" a="1"/>
  <c r="E1902" i="4"/>
  <c r="E1903" i="4" a="1"/>
  <c r="E1903" i="4" s="1"/>
  <c r="E1904" i="4" a="1"/>
  <c r="E1904" i="4"/>
  <c r="E1905" i="4" a="1"/>
  <c r="E1905" i="4" s="1"/>
  <c r="E1906" i="4" a="1"/>
  <c r="E1906" i="4"/>
  <c r="E1907" i="4" a="1"/>
  <c r="E1907" i="4" s="1"/>
  <c r="E1908" i="4" a="1"/>
  <c r="E1908" i="4"/>
  <c r="E1909" i="4" a="1"/>
  <c r="E1909" i="4" s="1"/>
  <c r="E1910" i="4" a="1"/>
  <c r="E1910" i="4"/>
  <c r="E1911" i="4" a="1"/>
  <c r="E1911" i="4" s="1"/>
  <c r="E1912" i="4" a="1"/>
  <c r="E1912" i="4"/>
  <c r="E1913" i="4" a="1"/>
  <c r="E1913" i="4" s="1"/>
  <c r="E1914" i="4" a="1"/>
  <c r="E1914" i="4"/>
  <c r="E1915" i="4" a="1"/>
  <c r="E1915" i="4" s="1"/>
  <c r="E1916" i="4" a="1"/>
  <c r="E1916" i="4"/>
  <c r="E1917" i="4" a="1"/>
  <c r="E1917" i="4" s="1"/>
  <c r="E1918" i="4" a="1"/>
  <c r="E1918" i="4"/>
  <c r="E1919" i="4" a="1"/>
  <c r="E1919" i="4" s="1"/>
  <c r="E1920" i="4" a="1"/>
  <c r="E1920" i="4"/>
  <c r="E1921" i="4" a="1"/>
  <c r="E1921" i="4" s="1"/>
  <c r="E1922" i="4" a="1"/>
  <c r="E1922" i="4"/>
  <c r="E1923" i="4" a="1"/>
  <c r="E1923" i="4" s="1"/>
  <c r="E1924" i="4" a="1"/>
  <c r="E1924" i="4"/>
  <c r="E1925" i="4" a="1"/>
  <c r="E1925" i="4" s="1"/>
  <c r="E1926" i="4" a="1"/>
  <c r="E1926" i="4"/>
  <c r="E1927" i="4" a="1"/>
  <c r="E1927" i="4" s="1"/>
  <c r="E1928" i="4" a="1"/>
  <c r="E1928" i="4"/>
  <c r="E1929" i="4" a="1"/>
  <c r="E1929" i="4" s="1"/>
  <c r="E1930" i="4" a="1"/>
  <c r="E1930" i="4"/>
  <c r="E1931" i="4" a="1"/>
  <c r="E1931" i="4" s="1"/>
  <c r="E1932" i="4" a="1"/>
  <c r="E1932" i="4"/>
  <c r="E1933" i="4" a="1"/>
  <c r="E1933" i="4" s="1"/>
  <c r="E1934" i="4" a="1"/>
  <c r="E1934" i="4"/>
  <c r="E1935" i="4" a="1"/>
  <c r="E1935" i="4" s="1"/>
  <c r="E1936" i="4" a="1"/>
  <c r="E1936" i="4"/>
  <c r="E1937" i="4" a="1"/>
  <c r="E1937" i="4" s="1"/>
  <c r="E1938" i="4" a="1"/>
  <c r="E1938" i="4"/>
  <c r="E1939" i="4" a="1"/>
  <c r="E1939" i="4" s="1"/>
  <c r="E1940" i="4" a="1"/>
  <c r="E1940" i="4"/>
  <c r="E1941" i="4" a="1"/>
  <c r="E1941" i="4" s="1"/>
  <c r="E1942" i="4" a="1"/>
  <c r="E1942" i="4"/>
  <c r="E1943" i="4" a="1"/>
  <c r="E1943" i="4" s="1"/>
  <c r="E1944" i="4" a="1"/>
  <c r="E1944" i="4"/>
  <c r="E1945" i="4" a="1"/>
  <c r="E1945" i="4" s="1"/>
  <c r="E1946" i="4" a="1"/>
  <c r="E1946" i="4"/>
  <c r="E1947" i="4" a="1"/>
  <c r="E1947" i="4" s="1"/>
  <c r="E1948" i="4" a="1"/>
  <c r="E1948" i="4"/>
  <c r="E1949" i="4" a="1"/>
  <c r="E1949" i="4" s="1"/>
  <c r="E1950" i="4" a="1"/>
  <c r="E1950" i="4"/>
  <c r="E1951" i="4" a="1"/>
  <c r="E1951" i="4" s="1"/>
  <c r="E1952" i="4" a="1"/>
  <c r="E1952" i="4"/>
  <c r="E1953" i="4" a="1"/>
  <c r="E1953" i="4" s="1"/>
  <c r="E1954" i="4" a="1"/>
  <c r="E1954" i="4"/>
  <c r="E1955" i="4" a="1"/>
  <c r="E1955" i="4" s="1"/>
  <c r="E1956" i="4" a="1"/>
  <c r="E1956" i="4"/>
  <c r="E1957" i="4" a="1"/>
  <c r="E1957" i="4" s="1"/>
  <c r="E1958" i="4" a="1"/>
  <c r="E1958" i="4"/>
  <c r="E1959" i="4" a="1"/>
  <c r="E1959" i="4" s="1"/>
  <c r="E1960" i="4" a="1"/>
  <c r="E1960" i="4"/>
  <c r="E1961" i="4" a="1"/>
  <c r="E1961" i="4" s="1"/>
  <c r="E1962" i="4" a="1"/>
  <c r="E1962" i="4"/>
  <c r="E1963" i="4" a="1"/>
  <c r="E1963" i="4" s="1"/>
  <c r="E1964" i="4" a="1"/>
  <c r="E1964" i="4"/>
  <c r="E1965" i="4" a="1"/>
  <c r="E1965" i="4" s="1"/>
  <c r="E1966" i="4" a="1"/>
  <c r="E1966" i="4"/>
  <c r="E1967" i="4" a="1"/>
  <c r="E1967" i="4" s="1"/>
  <c r="E1968" i="4" a="1"/>
  <c r="E1968" i="4"/>
  <c r="E1969" i="4" a="1"/>
  <c r="E1969" i="4" s="1"/>
  <c r="E1970" i="4" a="1"/>
  <c r="E1970" i="4"/>
  <c r="E1971" i="4" a="1"/>
  <c r="E1971" i="4" s="1"/>
  <c r="E1972" i="4" a="1"/>
  <c r="E1972" i="4"/>
  <c r="E1973" i="4" a="1"/>
  <c r="E1973" i="4" s="1"/>
  <c r="E1974" i="4" a="1"/>
  <c r="E1974" i="4"/>
  <c r="E1975" i="4" a="1"/>
  <c r="E1975" i="4" s="1"/>
  <c r="E1976" i="4" a="1"/>
  <c r="E1976" i="4"/>
  <c r="E1977" i="4" a="1"/>
  <c r="E1977" i="4" s="1"/>
  <c r="E1978" i="4" a="1"/>
  <c r="E1978" i="4"/>
  <c r="E1979" i="4" a="1"/>
  <c r="E1979" i="4" s="1"/>
  <c r="E1980" i="4" a="1"/>
  <c r="E1980" i="4"/>
  <c r="E1981" i="4" a="1"/>
  <c r="E1981" i="4" s="1"/>
  <c r="E1982" i="4" a="1"/>
  <c r="E1982" i="4"/>
  <c r="E1983" i="4" a="1"/>
  <c r="E1983" i="4" s="1"/>
  <c r="E1984" i="4" a="1"/>
  <c r="E1984" i="4"/>
  <c r="E1985" i="4" a="1"/>
  <c r="E1985" i="4" s="1"/>
  <c r="E1986" i="4" a="1"/>
  <c r="E1986" i="4"/>
  <c r="E1987" i="4" a="1"/>
  <c r="E1987" i="4" s="1"/>
  <c r="E1988" i="4" a="1"/>
  <c r="E1988" i="4"/>
  <c r="E1989" i="4" a="1"/>
  <c r="E1989" i="4" s="1"/>
  <c r="E1990" i="4" a="1"/>
  <c r="E1990" i="4"/>
  <c r="E1991" i="4" a="1"/>
  <c r="E1991" i="4" s="1"/>
  <c r="E1992" i="4" a="1"/>
  <c r="E1992" i="4"/>
  <c r="E1993" i="4" a="1"/>
  <c r="E1993" i="4" s="1"/>
  <c r="E1994" i="4" a="1"/>
  <c r="E1994" i="4"/>
  <c r="E1995" i="4" a="1"/>
  <c r="E1995" i="4" s="1"/>
  <c r="E1996" i="4" a="1"/>
  <c r="E1996" i="4"/>
  <c r="E1997" i="4" a="1"/>
  <c r="E1997" i="4" s="1"/>
  <c r="E1998" i="4" a="1"/>
  <c r="E1998" i="4"/>
  <c r="E1999" i="4" a="1"/>
  <c r="E1999" i="4" s="1"/>
  <c r="E2000" i="4" a="1"/>
  <c r="E2000" i="4"/>
  <c r="E2001" i="4" a="1"/>
  <c r="E2001" i="4" s="1"/>
  <c r="E2002" i="4" a="1"/>
  <c r="E2002" i="4"/>
  <c r="E2003" i="4" a="1"/>
  <c r="E2003" i="4" s="1"/>
  <c r="E2004" i="4" a="1"/>
  <c r="E2004" i="4"/>
  <c r="E2005" i="4" a="1"/>
  <c r="E2005" i="4" s="1"/>
  <c r="E2006" i="4" a="1"/>
  <c r="E2006" i="4"/>
  <c r="E2007" i="4" a="1"/>
  <c r="E2007" i="4" s="1"/>
  <c r="E2008" i="4" a="1"/>
  <c r="E2008" i="4"/>
  <c r="E2009" i="4" a="1"/>
  <c r="E2009" i="4" s="1"/>
  <c r="E2010" i="4" a="1"/>
  <c r="E2010" i="4"/>
  <c r="E2011" i="4" a="1"/>
  <c r="E2011" i="4" s="1"/>
  <c r="E2012" i="4" a="1"/>
  <c r="E2012" i="4"/>
  <c r="E2013" i="4" a="1"/>
  <c r="E2013" i="4" s="1"/>
  <c r="E2014" i="4" a="1"/>
  <c r="E2014" i="4"/>
  <c r="E2015" i="4" a="1"/>
  <c r="E2015" i="4" s="1"/>
  <c r="E2016" i="4" a="1"/>
  <c r="E2016" i="4"/>
  <c r="E2017" i="4" a="1"/>
  <c r="E2017" i="4" s="1"/>
  <c r="E2018" i="4" a="1"/>
  <c r="E2018" i="4"/>
  <c r="E2019" i="4" a="1"/>
  <c r="E2019" i="4" s="1"/>
  <c r="E2020" i="4" a="1"/>
  <c r="E2020" i="4"/>
  <c r="E2021" i="4" a="1"/>
  <c r="E2021" i="4" s="1"/>
  <c r="E2022" i="4" a="1"/>
  <c r="E2022" i="4"/>
  <c r="E2023" i="4" a="1"/>
  <c r="E2023" i="4" s="1"/>
  <c r="E2024" i="4" a="1"/>
  <c r="E2024" i="4"/>
  <c r="E2025" i="4" a="1"/>
  <c r="E2025" i="4" s="1"/>
  <c r="E2026" i="4" a="1"/>
  <c r="E2026" i="4"/>
  <c r="E2027" i="4" a="1"/>
  <c r="E2027" i="4" s="1"/>
  <c r="E2028" i="4" a="1"/>
  <c r="E2028" i="4"/>
  <c r="E2029" i="4" a="1"/>
  <c r="E2029" i="4" s="1"/>
  <c r="E2030" i="4" a="1"/>
  <c r="E2030" i="4"/>
  <c r="E2031" i="4" a="1"/>
  <c r="E2031" i="4" s="1"/>
  <c r="E2032" i="4" a="1"/>
  <c r="E2032" i="4"/>
  <c r="E2033" i="4" a="1"/>
  <c r="E2033" i="4" s="1"/>
  <c r="E2034" i="4" a="1"/>
  <c r="E2034" i="4"/>
  <c r="E2035" i="4" a="1"/>
  <c r="E2035" i="4" s="1"/>
  <c r="E2036" i="4" a="1"/>
  <c r="E2036" i="4"/>
  <c r="E2037" i="4" a="1"/>
  <c r="E2037" i="4" s="1"/>
  <c r="E2038" i="4" a="1"/>
  <c r="E2038" i="4"/>
  <c r="E2039" i="4" a="1"/>
  <c r="E2039" i="4" s="1"/>
  <c r="E2040" i="4" a="1"/>
  <c r="E2040" i="4"/>
  <c r="E2041" i="4" a="1"/>
  <c r="E2041" i="4" s="1"/>
  <c r="E2042" i="4" a="1"/>
  <c r="E2042" i="4"/>
  <c r="E2043" i="4" a="1"/>
  <c r="E2043" i="4" s="1"/>
  <c r="E2044" i="4" a="1"/>
  <c r="E2044" i="4"/>
  <c r="E2045" i="4" a="1"/>
  <c r="E2045" i="4" s="1"/>
  <c r="E2046" i="4" a="1"/>
  <c r="E2046" i="4"/>
  <c r="E2047" i="4" a="1"/>
  <c r="E2047" i="4" s="1"/>
  <c r="E2048" i="4" a="1"/>
  <c r="E2048" i="4"/>
  <c r="E2049" i="4" a="1"/>
  <c r="E2049" i="4" s="1"/>
  <c r="E2050" i="4" a="1"/>
  <c r="E2050" i="4"/>
  <c r="E2051" i="4" a="1"/>
  <c r="E2051" i="4" s="1"/>
  <c r="E2052" i="4" a="1"/>
  <c r="E2052" i="4"/>
  <c r="E2053" i="4" a="1"/>
  <c r="E2053" i="4" s="1"/>
  <c r="E2054" i="4" a="1"/>
  <c r="E2054" i="4"/>
  <c r="E2055" i="4" a="1"/>
  <c r="E2055" i="4" s="1"/>
  <c r="E2056" i="4" a="1"/>
  <c r="E2056" i="4"/>
  <c r="E2057" i="4" a="1"/>
  <c r="E2057" i="4" s="1"/>
  <c r="E2058" i="4" a="1"/>
  <c r="E2058" i="4"/>
  <c r="E2059" i="4" a="1"/>
  <c r="E2059" i="4" s="1"/>
  <c r="E2060" i="4" a="1"/>
  <c r="E2060" i="4"/>
  <c r="E2061" i="4" a="1"/>
  <c r="E2061" i="4" s="1"/>
  <c r="E2062" i="4" a="1"/>
  <c r="E2062" i="4"/>
  <c r="E2063" i="4" a="1"/>
  <c r="E2063" i="4" s="1"/>
  <c r="E2064" i="4" a="1"/>
  <c r="E2064" i="4"/>
  <c r="E2065" i="4" a="1"/>
  <c r="E2065" i="4" s="1"/>
  <c r="E2066" i="4" a="1"/>
  <c r="E2066" i="4"/>
  <c r="E2067" i="4" a="1"/>
  <c r="E2067" i="4" s="1"/>
  <c r="E2068" i="4" a="1"/>
  <c r="E2068" i="4"/>
  <c r="E2069" i="4" a="1"/>
  <c r="E2069" i="4" s="1"/>
  <c r="E2070" i="4" a="1"/>
  <c r="E2070" i="4"/>
  <c r="E2071" i="4" a="1"/>
  <c r="E2071" i="4" s="1"/>
  <c r="E2072" i="4" a="1"/>
  <c r="E2072" i="4"/>
  <c r="E2073" i="4" a="1"/>
  <c r="E2073" i="4" s="1"/>
  <c r="E2074" i="4" a="1"/>
  <c r="E2074" i="4"/>
  <c r="E2075" i="4" a="1"/>
  <c r="E2075" i="4" s="1"/>
  <c r="E2076" i="4" a="1"/>
  <c r="E2076" i="4"/>
  <c r="E2077" i="4" a="1"/>
  <c r="E2077" i="4" s="1"/>
  <c r="E2078" i="4" a="1"/>
  <c r="E2078" i="4"/>
  <c r="E2079" i="4" a="1"/>
  <c r="E2079" i="4" s="1"/>
  <c r="E2080" i="4" a="1"/>
  <c r="E2080" i="4"/>
  <c r="E2081" i="4" a="1"/>
  <c r="E2081" i="4" s="1"/>
  <c r="E2082" i="4" a="1"/>
  <c r="E2082" i="4"/>
  <c r="E2083" i="4" a="1"/>
  <c r="E2083" i="4" s="1"/>
  <c r="E2084" i="4" a="1"/>
  <c r="E2084" i="4"/>
  <c r="E2085" i="4" a="1"/>
  <c r="E2085" i="4" s="1"/>
  <c r="E2086" i="4" a="1"/>
  <c r="E2086" i="4"/>
  <c r="E2087" i="4" a="1"/>
  <c r="E2087" i="4" s="1"/>
  <c r="E2088" i="4" a="1"/>
  <c r="E2088" i="4"/>
  <c r="E2089" i="4" a="1"/>
  <c r="E2089" i="4" s="1"/>
  <c r="E2090" i="4" a="1"/>
  <c r="E2090" i="4"/>
  <c r="E2091" i="4" a="1"/>
  <c r="E2091" i="4" s="1"/>
  <c r="E2092" i="4" a="1"/>
  <c r="E2092" i="4"/>
  <c r="E2093" i="4" a="1"/>
  <c r="E2093" i="4" s="1"/>
  <c r="E2094" i="4" a="1"/>
  <c r="E2094" i="4"/>
  <c r="E2095" i="4" a="1"/>
  <c r="E2095" i="4" s="1"/>
  <c r="E2096" i="4" a="1"/>
  <c r="E2096" i="4"/>
  <c r="E2097" i="4" a="1"/>
  <c r="E2097" i="4" s="1"/>
  <c r="E2098" i="4" a="1"/>
  <c r="E2098" i="4"/>
  <c r="E2099" i="4" a="1"/>
  <c r="E2099" i="4" s="1"/>
  <c r="E2100" i="4" a="1"/>
  <c r="E2100" i="4"/>
  <c r="E2101" i="4" a="1"/>
  <c r="E2101" i="4" s="1"/>
  <c r="E2102" i="4" a="1"/>
  <c r="E2102" i="4"/>
  <c r="E2103" i="4" a="1"/>
  <c r="E2103" i="4" s="1"/>
  <c r="E2104" i="4" a="1"/>
  <c r="E2104" i="4"/>
  <c r="E2105" i="4" a="1"/>
  <c r="E2105" i="4" s="1"/>
  <c r="E2106" i="4" a="1"/>
  <c r="E2106" i="4"/>
  <c r="E2107" i="4" a="1"/>
  <c r="E2107" i="4" s="1"/>
  <c r="E2108" i="4" a="1"/>
  <c r="E2108" i="4"/>
  <c r="E2109" i="4" a="1"/>
  <c r="E2109" i="4" s="1"/>
  <c r="E2110" i="4" a="1"/>
  <c r="E2110" i="4"/>
  <c r="E2111" i="4" a="1"/>
  <c r="E2111" i="4" s="1"/>
  <c r="E2112" i="4" a="1"/>
  <c r="E2112" i="4"/>
  <c r="E2113" i="4" a="1"/>
  <c r="E2113" i="4" s="1"/>
  <c r="E2114" i="4" a="1"/>
  <c r="E2114" i="4"/>
  <c r="E2115" i="4" a="1"/>
  <c r="E2115" i="4" s="1"/>
  <c r="E2116" i="4" a="1"/>
  <c r="E2116" i="4"/>
  <c r="E2117" i="4" a="1"/>
  <c r="E2117" i="4" s="1"/>
  <c r="E2118" i="4" a="1"/>
  <c r="E2118" i="4"/>
  <c r="E2119" i="4" a="1"/>
  <c r="E2119" i="4" s="1"/>
  <c r="E2120" i="4" a="1"/>
  <c r="E2120" i="4"/>
  <c r="E2121" i="4" a="1"/>
  <c r="E2121" i="4" s="1"/>
  <c r="E2122" i="4" a="1"/>
  <c r="E2122" i="4"/>
  <c r="E2123" i="4" a="1"/>
  <c r="E2123" i="4" s="1"/>
  <c r="E2124" i="4" a="1"/>
  <c r="E2124" i="4"/>
  <c r="E2125" i="4" a="1"/>
  <c r="E2125" i="4" s="1"/>
  <c r="E2126" i="4" a="1"/>
  <c r="E2126" i="4"/>
  <c r="E2127" i="4" a="1"/>
  <c r="E2127" i="4" s="1"/>
  <c r="E2128" i="4" a="1"/>
  <c r="E2128" i="4"/>
  <c r="E2129" i="4" a="1"/>
  <c r="E2129" i="4" s="1"/>
  <c r="E2130" i="4" a="1"/>
  <c r="E2130" i="4"/>
  <c r="E2131" i="4" a="1"/>
  <c r="E2131" i="4" s="1"/>
  <c r="E2132" i="4" a="1"/>
  <c r="E2132" i="4"/>
  <c r="E2133" i="4" a="1"/>
  <c r="E2133" i="4" s="1"/>
  <c r="E2134" i="4" a="1"/>
  <c r="E2134" i="4"/>
  <c r="E2135" i="4" a="1"/>
  <c r="E2135" i="4" s="1"/>
  <c r="E2136" i="4" a="1"/>
  <c r="E2136" i="4"/>
  <c r="E2137" i="4" a="1"/>
  <c r="E2137" i="4" s="1"/>
  <c r="E2138" i="4" a="1"/>
  <c r="E2138" i="4"/>
  <c r="E2139" i="4" a="1"/>
  <c r="E2139" i="4" s="1"/>
  <c r="E2140" i="4" a="1"/>
  <c r="E2140" i="4"/>
  <c r="E2141" i="4" a="1"/>
  <c r="E2141" i="4" s="1"/>
  <c r="E2142" i="4" a="1"/>
  <c r="E2142" i="4"/>
  <c r="E2143" i="4" a="1"/>
  <c r="E2143" i="4" s="1"/>
  <c r="E2144" i="4" a="1"/>
  <c r="E2144" i="4"/>
  <c r="E2145" i="4" a="1"/>
  <c r="E2145" i="4" s="1"/>
  <c r="E2146" i="4" a="1"/>
  <c r="E2146" i="4"/>
  <c r="E2147" i="4" a="1"/>
  <c r="E2147" i="4" s="1"/>
  <c r="E2148" i="4" a="1"/>
  <c r="E2148" i="4"/>
  <c r="E2149" i="4" a="1"/>
  <c r="E2149" i="4" s="1"/>
  <c r="E2150" i="4" a="1"/>
  <c r="E2150" i="4"/>
  <c r="E2151" i="4" a="1"/>
  <c r="E2151" i="4" s="1"/>
  <c r="E2152" i="4" a="1"/>
  <c r="E2152" i="4"/>
  <c r="E2153" i="4" a="1"/>
  <c r="E2153" i="4" s="1"/>
  <c r="E2154" i="4" a="1"/>
  <c r="E2154" i="4"/>
  <c r="E2155" i="4" a="1"/>
  <c r="E2155" i="4" s="1"/>
  <c r="E2156" i="4" a="1"/>
  <c r="E2156" i="4"/>
  <c r="E2157" i="4" a="1"/>
  <c r="E2157" i="4" s="1"/>
  <c r="E2158" i="4" a="1"/>
  <c r="E2158" i="4"/>
  <c r="E2159" i="4" a="1"/>
  <c r="E2159" i="4" s="1"/>
  <c r="E2160" i="4" a="1"/>
  <c r="E2160" i="4"/>
  <c r="E2161" i="4" a="1"/>
  <c r="E2161" i="4" s="1"/>
  <c r="E2162" i="4" a="1"/>
  <c r="E2162" i="4"/>
  <c r="E2163" i="4" a="1"/>
  <c r="E2163" i="4" s="1"/>
  <c r="E2164" i="4" a="1"/>
  <c r="E2164" i="4"/>
  <c r="E2165" i="4" a="1"/>
  <c r="E2165" i="4" s="1"/>
  <c r="E2166" i="4" a="1"/>
  <c r="E2166" i="4"/>
  <c r="E2167" i="4" a="1"/>
  <c r="E2167" i="4" s="1"/>
  <c r="E2168" i="4" a="1"/>
  <c r="E2168" i="4"/>
  <c r="E2169" i="4" a="1"/>
  <c r="E2169" i="4" s="1"/>
  <c r="E2170" i="4" a="1"/>
  <c r="E2170" i="4"/>
  <c r="E2171" i="4" a="1"/>
  <c r="E2171" i="4" s="1"/>
  <c r="E2172" i="4" a="1"/>
  <c r="E2172" i="4"/>
  <c r="E2173" i="4" a="1"/>
  <c r="E2173" i="4" s="1"/>
  <c r="E2174" i="4" a="1"/>
  <c r="E2174" i="4"/>
  <c r="E2175" i="4" a="1"/>
  <c r="E2175" i="4" s="1"/>
  <c r="E2176" i="4" a="1"/>
  <c r="E2176" i="4"/>
  <c r="E2177" i="4" a="1"/>
  <c r="E2177" i="4" s="1"/>
  <c r="E2178" i="4" a="1"/>
  <c r="E2178" i="4"/>
  <c r="E2179" i="4" a="1"/>
  <c r="E2179" i="4" s="1"/>
  <c r="E2180" i="4" a="1"/>
  <c r="E2180" i="4"/>
  <c r="E2181" i="4" a="1"/>
  <c r="E2181" i="4" s="1"/>
  <c r="E2182" i="4" a="1"/>
  <c r="E2182" i="4"/>
  <c r="E2183" i="4" a="1"/>
  <c r="E2183" i="4" s="1"/>
  <c r="E2184" i="4" a="1"/>
  <c r="E2184" i="4"/>
  <c r="E2185" i="4" a="1"/>
  <c r="E2185" i="4" s="1"/>
  <c r="E2186" i="4" a="1"/>
  <c r="E2186" i="4"/>
  <c r="E2187" i="4" a="1"/>
  <c r="E2187" i="4" s="1"/>
  <c r="E2188" i="4" a="1"/>
  <c r="E2188" i="4"/>
  <c r="E2189" i="4" a="1"/>
  <c r="E2189" i="4" s="1"/>
  <c r="E2190" i="4" a="1"/>
  <c r="E2190" i="4"/>
  <c r="E2191" i="4" a="1"/>
  <c r="E2191" i="4" s="1"/>
  <c r="E2192" i="4" a="1"/>
  <c r="E2192" i="4"/>
  <c r="E2193" i="4" a="1"/>
  <c r="E2193" i="4" s="1"/>
  <c r="E2194" i="4" a="1"/>
  <c r="E2194" i="4"/>
  <c r="E2195" i="4" a="1"/>
  <c r="E2195" i="4" s="1"/>
  <c r="E2196" i="4" a="1"/>
  <c r="E2196" i="4"/>
  <c r="E2197" i="4" a="1"/>
  <c r="E2197" i="4" s="1"/>
  <c r="E2198" i="4" a="1"/>
  <c r="E2198" i="4"/>
  <c r="E2199" i="4" a="1"/>
  <c r="E2199" i="4" s="1"/>
  <c r="E2200" i="4" a="1"/>
  <c r="E2200" i="4"/>
  <c r="E2201" i="4" a="1"/>
  <c r="E2201" i="4" s="1"/>
  <c r="E2202" i="4" a="1"/>
  <c r="E2202" i="4"/>
  <c r="E2203" i="4" a="1"/>
  <c r="E2203" i="4" s="1"/>
  <c r="E2204" i="4" a="1"/>
  <c r="E2204" i="4"/>
  <c r="E2205" i="4" a="1"/>
  <c r="E2205" i="4" s="1"/>
  <c r="E2206" i="4" a="1"/>
  <c r="E2206" i="4"/>
  <c r="E2207" i="4" a="1"/>
  <c r="E2207" i="4" s="1"/>
  <c r="E2208" i="4" a="1"/>
  <c r="E2208" i="4"/>
  <c r="E2209" i="4" a="1"/>
  <c r="E2209" i="4" s="1"/>
  <c r="E2210" i="4" a="1"/>
  <c r="E2210" i="4"/>
  <c r="E2211" i="4" a="1"/>
  <c r="E2211" i="4" s="1"/>
  <c r="E2212" i="4" a="1"/>
  <c r="E2212" i="4"/>
  <c r="E2213" i="4" a="1"/>
  <c r="E2213" i="4" s="1"/>
  <c r="E2214" i="4" a="1"/>
  <c r="E2214" i="4"/>
  <c r="E2215" i="4" a="1"/>
  <c r="E2215" i="4" s="1"/>
  <c r="E2216" i="4" a="1"/>
  <c r="E2216" i="4"/>
  <c r="E2217" i="4" a="1"/>
  <c r="E2217" i="4" s="1"/>
  <c r="E2218" i="4" a="1"/>
  <c r="E2218" i="4"/>
  <c r="E2219" i="4" a="1"/>
  <c r="E2219" i="4" s="1"/>
  <c r="E2220" i="4" a="1"/>
  <c r="E2220" i="4"/>
  <c r="E2221" i="4" a="1"/>
  <c r="E2221" i="4" s="1"/>
  <c r="E2222" i="4" a="1"/>
  <c r="E2222" i="4"/>
  <c r="E2" i="4" a="1"/>
  <c r="E2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L3" i="3" a="1"/>
  <c r="L3" i="3" s="1"/>
  <c r="L4" i="3" a="1"/>
  <c r="L4" i="3"/>
  <c r="L5" i="3" a="1"/>
  <c r="L5" i="3" s="1"/>
  <c r="L6" i="3" a="1"/>
  <c r="L6" i="3" s="1"/>
  <c r="L7" i="3" a="1"/>
  <c r="L7" i="3" s="1"/>
  <c r="L8" i="3" a="1"/>
  <c r="L8" i="3" s="1"/>
  <c r="L9" i="3" a="1"/>
  <c r="L9" i="3" s="1"/>
  <c r="L10" i="3" a="1"/>
  <c r="L10" i="3" s="1"/>
  <c r="L11" i="3" a="1"/>
  <c r="L11" i="3" s="1"/>
  <c r="L12" i="3" a="1"/>
  <c r="L12" i="3" s="1"/>
  <c r="L13" i="3" a="1"/>
  <c r="L13" i="3" s="1"/>
  <c r="L14" i="3" a="1"/>
  <c r="L14" i="3" s="1"/>
  <c r="L15" i="3" a="1"/>
  <c r="L15" i="3" s="1"/>
  <c r="L16" i="3" a="1"/>
  <c r="L16" i="3" s="1"/>
  <c r="L17" i="3" a="1"/>
  <c r="L17" i="3" s="1"/>
  <c r="L18" i="3" a="1"/>
  <c r="L18" i="3" s="1"/>
  <c r="L19" i="3" a="1"/>
  <c r="L19" i="3" s="1"/>
  <c r="L20" i="3" a="1"/>
  <c r="L20" i="3" s="1"/>
  <c r="L21" i="3" a="1"/>
  <c r="L21" i="3" s="1"/>
  <c r="L22" i="3" a="1"/>
  <c r="L22" i="3" s="1"/>
  <c r="L23" i="3" a="1"/>
  <c r="L23" i="3" s="1"/>
  <c r="L24" i="3" a="1"/>
  <c r="L24" i="3" s="1"/>
  <c r="L25" i="3" a="1"/>
  <c r="L25" i="3" s="1"/>
  <c r="L26" i="3" a="1"/>
  <c r="L26" i="3" s="1"/>
  <c r="L27" i="3" a="1"/>
  <c r="L27" i="3" s="1"/>
  <c r="L28" i="3" a="1"/>
  <c r="L28" i="3" s="1"/>
  <c r="L29" i="3" a="1"/>
  <c r="L29" i="3" s="1"/>
  <c r="L30" i="3" a="1"/>
  <c r="L30" i="3" s="1"/>
  <c r="L31" i="3" a="1"/>
  <c r="L31" i="3" s="1"/>
  <c r="L32" i="3" a="1"/>
  <c r="L32" i="3" s="1"/>
  <c r="L33" i="3" a="1"/>
  <c r="L33" i="3" s="1"/>
  <c r="L34" i="3" a="1"/>
  <c r="L34" i="3" s="1"/>
  <c r="L35" i="3" a="1"/>
  <c r="L35" i="3" s="1"/>
  <c r="L36" i="3" a="1"/>
  <c r="L36" i="3"/>
  <c r="L37" i="3" a="1"/>
  <c r="L37" i="3" s="1"/>
  <c r="L38" i="3" a="1"/>
  <c r="L38" i="3" s="1"/>
  <c r="L39" i="3" a="1"/>
  <c r="L39" i="3" s="1"/>
  <c r="L40" i="3" a="1"/>
  <c r="L40" i="3" s="1"/>
  <c r="L41" i="3" a="1"/>
  <c r="L41" i="3" s="1"/>
  <c r="L42" i="3" a="1"/>
  <c r="L42" i="3" s="1"/>
  <c r="L43" i="3" a="1"/>
  <c r="L43" i="3" s="1"/>
  <c r="L44" i="3" a="1"/>
  <c r="L44" i="3" s="1"/>
  <c r="L45" i="3" a="1"/>
  <c r="L45" i="3" s="1"/>
  <c r="L46" i="3" a="1"/>
  <c r="L46" i="3"/>
  <c r="L47" i="3" a="1"/>
  <c r="L47" i="3" s="1"/>
  <c r="L48" i="3" a="1"/>
  <c r="L48" i="3" s="1"/>
  <c r="L49" i="3" a="1"/>
  <c r="L49" i="3" s="1"/>
  <c r="L50" i="3" a="1"/>
  <c r="L50" i="3" s="1"/>
  <c r="L51" i="3" a="1"/>
  <c r="L51" i="3" s="1"/>
  <c r="L52" i="3" a="1"/>
  <c r="L52" i="3" s="1"/>
  <c r="L53" i="3" a="1"/>
  <c r="L53" i="3" s="1"/>
  <c r="L54" i="3" a="1"/>
  <c r="L54" i="3" s="1"/>
  <c r="L55" i="3" a="1"/>
  <c r="L55" i="3" s="1"/>
  <c r="L56" i="3" a="1"/>
  <c r="L56" i="3" s="1"/>
  <c r="L57" i="3" a="1"/>
  <c r="L57" i="3" s="1"/>
  <c r="L58" i="3" a="1"/>
  <c r="L58" i="3" s="1"/>
  <c r="L59" i="3" a="1"/>
  <c r="L59" i="3" s="1"/>
  <c r="L60" i="3" a="1"/>
  <c r="L60" i="3" s="1"/>
  <c r="L61" i="3" a="1"/>
  <c r="L61" i="3" s="1"/>
  <c r="L62" i="3" a="1"/>
  <c r="L62" i="3" s="1"/>
  <c r="L63" i="3" a="1"/>
  <c r="L63" i="3" s="1"/>
  <c r="L64" i="3" a="1"/>
  <c r="L64" i="3" s="1"/>
  <c r="L65" i="3" a="1"/>
  <c r="L65" i="3" s="1"/>
  <c r="L66" i="3" a="1"/>
  <c r="L66" i="3" s="1"/>
  <c r="L67" i="3" a="1"/>
  <c r="L67" i="3" s="1"/>
  <c r="L68" i="3" a="1"/>
  <c r="L68" i="3" s="1"/>
  <c r="L69" i="3" a="1"/>
  <c r="L69" i="3" s="1"/>
  <c r="L70" i="3" a="1"/>
  <c r="L70" i="3" s="1"/>
  <c r="L71" i="3" a="1"/>
  <c r="L71" i="3" s="1"/>
  <c r="L72" i="3" a="1"/>
  <c r="L72" i="3" s="1"/>
  <c r="L73" i="3" a="1"/>
  <c r="L73" i="3" s="1"/>
  <c r="L74" i="3" a="1"/>
  <c r="L74" i="3" s="1"/>
  <c r="L75" i="3" a="1"/>
  <c r="L75" i="3" s="1"/>
  <c r="L76" i="3" a="1"/>
  <c r="L76" i="3" s="1"/>
  <c r="L77" i="3" a="1"/>
  <c r="L77" i="3" s="1"/>
  <c r="L78" i="3" a="1"/>
  <c r="L78" i="3" s="1"/>
  <c r="L79" i="3" a="1"/>
  <c r="L79" i="3" s="1"/>
  <c r="L80" i="3" a="1"/>
  <c r="L80" i="3" s="1"/>
  <c r="L81" i="3" a="1"/>
  <c r="L81" i="3" s="1"/>
  <c r="L82" i="3" a="1"/>
  <c r="L82" i="3"/>
  <c r="L83" i="3" a="1"/>
  <c r="L83" i="3" s="1"/>
  <c r="L84" i="3" a="1"/>
  <c r="L84" i="3" s="1"/>
  <c r="L85" i="3" a="1"/>
  <c r="L85" i="3" s="1"/>
  <c r="L86" i="3" a="1"/>
  <c r="L86" i="3" s="1"/>
  <c r="L87" i="3" a="1"/>
  <c r="L87" i="3" s="1"/>
  <c r="L88" i="3" a="1"/>
  <c r="L88" i="3" s="1"/>
  <c r="L89" i="3" a="1"/>
  <c r="L89" i="3" s="1"/>
  <c r="L90" i="3" a="1"/>
  <c r="L90" i="3" s="1"/>
  <c r="L91" i="3" a="1"/>
  <c r="L91" i="3" s="1"/>
  <c r="L92" i="3" a="1"/>
  <c r="L92" i="3" s="1"/>
  <c r="L93" i="3" a="1"/>
  <c r="L93" i="3" s="1"/>
  <c r="L94" i="3" a="1"/>
  <c r="L94" i="3" s="1"/>
  <c r="L95" i="3" a="1"/>
  <c r="L95" i="3" s="1"/>
  <c r="L96" i="3" a="1"/>
  <c r="L96" i="3" s="1"/>
  <c r="L97" i="3" a="1"/>
  <c r="L97" i="3" s="1"/>
  <c r="L98" i="3" a="1"/>
  <c r="L98" i="3" s="1"/>
  <c r="L99" i="3" a="1"/>
  <c r="L99" i="3" s="1"/>
  <c r="L100" i="3" a="1"/>
  <c r="L100" i="3" s="1"/>
  <c r="L101" i="3" a="1"/>
  <c r="L101" i="3" s="1"/>
  <c r="L102" i="3" a="1"/>
  <c r="L102" i="3" s="1"/>
  <c r="L103" i="3" a="1"/>
  <c r="L103" i="3" s="1"/>
  <c r="L104" i="3" a="1"/>
  <c r="L104" i="3" s="1"/>
  <c r="L105" i="3" a="1"/>
  <c r="L105" i="3" s="1"/>
  <c r="L106" i="3" a="1"/>
  <c r="L106" i="3" s="1"/>
  <c r="L107" i="3" a="1"/>
  <c r="L107" i="3" s="1"/>
  <c r="L108" i="3" a="1"/>
  <c r="L108" i="3"/>
  <c r="L109" i="3" a="1"/>
  <c r="L109" i="3" s="1"/>
  <c r="L110" i="3" a="1"/>
  <c r="L110" i="3" s="1"/>
  <c r="L111" i="3" a="1"/>
  <c r="L111" i="3" s="1"/>
  <c r="L112" i="3" a="1"/>
  <c r="L112" i="3" s="1"/>
  <c r="L113" i="3" a="1"/>
  <c r="L113" i="3" s="1"/>
  <c r="L114" i="3" a="1"/>
  <c r="L114" i="3" s="1"/>
  <c r="L115" i="3" a="1"/>
  <c r="L115" i="3" s="1"/>
  <c r="L116" i="3" a="1"/>
  <c r="L116" i="3" s="1"/>
  <c r="L117" i="3" a="1"/>
  <c r="L117" i="3" s="1"/>
  <c r="L118" i="3" a="1"/>
  <c r="L118" i="3" s="1"/>
  <c r="L119" i="3" a="1"/>
  <c r="L119" i="3" s="1"/>
  <c r="L120" i="3" a="1"/>
  <c r="L120" i="3" s="1"/>
  <c r="L121" i="3" a="1"/>
  <c r="L121" i="3" s="1"/>
  <c r="L122" i="3" a="1"/>
  <c r="L122" i="3" s="1"/>
  <c r="L123" i="3" a="1"/>
  <c r="L123" i="3" s="1"/>
  <c r="L124" i="3" a="1"/>
  <c r="L124" i="3" s="1"/>
  <c r="L125" i="3" a="1"/>
  <c r="L125" i="3" s="1"/>
  <c r="L126" i="3" a="1"/>
  <c r="L126" i="3" s="1"/>
  <c r="L127" i="3" a="1"/>
  <c r="L127" i="3" s="1"/>
  <c r="L128" i="3" a="1"/>
  <c r="L128" i="3" s="1"/>
  <c r="L129" i="3" a="1"/>
  <c r="L129" i="3" s="1"/>
  <c r="L130" i="3" a="1"/>
  <c r="L130" i="3" s="1"/>
  <c r="L131" i="3" a="1"/>
  <c r="L131" i="3" s="1"/>
  <c r="L132" i="3" a="1"/>
  <c r="L132" i="3" s="1"/>
  <c r="L133" i="3" a="1"/>
  <c r="L133" i="3" s="1"/>
  <c r="L134" i="3" a="1"/>
  <c r="L134" i="3" s="1"/>
  <c r="L135" i="3" a="1"/>
  <c r="L135" i="3" s="1"/>
  <c r="L136" i="3" a="1"/>
  <c r="L136" i="3" s="1"/>
  <c r="L137" i="3" a="1"/>
  <c r="L137" i="3" s="1"/>
  <c r="L138" i="3" a="1"/>
  <c r="L138" i="3" s="1"/>
  <c r="L139" i="3" a="1"/>
  <c r="L139" i="3" s="1"/>
  <c r="L140" i="3" a="1"/>
  <c r="L140" i="3" s="1"/>
  <c r="L141" i="3" a="1"/>
  <c r="L141" i="3" s="1"/>
  <c r="L142" i="3" a="1"/>
  <c r="L142" i="3" s="1"/>
  <c r="L143" i="3" a="1"/>
  <c r="L143" i="3" s="1"/>
  <c r="L144" i="3" a="1"/>
  <c r="L144" i="3" s="1"/>
  <c r="L145" i="3" a="1"/>
  <c r="L145" i="3" s="1"/>
  <c r="L146" i="3" a="1"/>
  <c r="L146" i="3" s="1"/>
  <c r="L147" i="3" a="1"/>
  <c r="L147" i="3" s="1"/>
  <c r="L148" i="3" a="1"/>
  <c r="L148" i="3" s="1"/>
  <c r="L149" i="3" a="1"/>
  <c r="L149" i="3" s="1"/>
  <c r="L150" i="3" a="1"/>
  <c r="L150" i="3" s="1"/>
  <c r="L151" i="3" a="1"/>
  <c r="L151" i="3" s="1"/>
  <c r="L152" i="3" a="1"/>
  <c r="L152" i="3" s="1"/>
  <c r="L153" i="3" a="1"/>
  <c r="L153" i="3" s="1"/>
  <c r="L154" i="3" a="1"/>
  <c r="L154" i="3" s="1"/>
  <c r="L155" i="3" a="1"/>
  <c r="L155" i="3" s="1"/>
  <c r="L156" i="3" a="1"/>
  <c r="L156" i="3" s="1"/>
  <c r="L157" i="3" a="1"/>
  <c r="L157" i="3" s="1"/>
  <c r="L158" i="3" a="1"/>
  <c r="L158" i="3"/>
  <c r="L159" i="3" a="1"/>
  <c r="L159" i="3" s="1"/>
  <c r="L160" i="3" a="1"/>
  <c r="L160" i="3" s="1"/>
  <c r="L161" i="3" a="1"/>
  <c r="L161" i="3" s="1"/>
  <c r="L162" i="3" a="1"/>
  <c r="L162" i="3" s="1"/>
  <c r="L163" i="3" a="1"/>
  <c r="L163" i="3" s="1"/>
  <c r="L164" i="3" a="1"/>
  <c r="L164" i="3" s="1"/>
  <c r="L165" i="3" a="1"/>
  <c r="L165" i="3" s="1"/>
  <c r="L166" i="3" a="1"/>
  <c r="L166" i="3" s="1"/>
  <c r="L167" i="3" a="1"/>
  <c r="L167" i="3" s="1"/>
  <c r="L168" i="3" a="1"/>
  <c r="L168" i="3"/>
  <c r="L169" i="3" a="1"/>
  <c r="L169" i="3" s="1"/>
  <c r="L170" i="3" a="1"/>
  <c r="L170" i="3" s="1"/>
  <c r="L171" i="3" a="1"/>
  <c r="L171" i="3" s="1"/>
  <c r="L172" i="3" a="1"/>
  <c r="L172" i="3" s="1"/>
  <c r="L173" i="3" a="1"/>
  <c r="L173" i="3" s="1"/>
  <c r="L174" i="3" a="1"/>
  <c r="L174" i="3" s="1"/>
  <c r="L175" i="3" a="1"/>
  <c r="L175" i="3" s="1"/>
  <c r="L176" i="3" a="1"/>
  <c r="L176" i="3" s="1"/>
  <c r="L177" i="3" a="1"/>
  <c r="L177" i="3" s="1"/>
  <c r="L178" i="3" a="1"/>
  <c r="L178" i="3" s="1"/>
  <c r="L179" i="3" a="1"/>
  <c r="L179" i="3" s="1"/>
  <c r="L180" i="3" a="1"/>
  <c r="L180" i="3" s="1"/>
  <c r="L181" i="3" a="1"/>
  <c r="L181" i="3" s="1"/>
  <c r="L182" i="3" a="1"/>
  <c r="L182" i="3" s="1"/>
  <c r="L183" i="3" a="1"/>
  <c r="L183" i="3" s="1"/>
  <c r="L184" i="3" a="1"/>
  <c r="L184" i="3" s="1"/>
  <c r="L185" i="3" a="1"/>
  <c r="L185" i="3" s="1"/>
  <c r="L186" i="3" a="1"/>
  <c r="L186" i="3" s="1"/>
  <c r="L187" i="3" a="1"/>
  <c r="L187" i="3" s="1"/>
  <c r="L188" i="3" a="1"/>
  <c r="L188" i="3" s="1"/>
  <c r="L189" i="3" a="1"/>
  <c r="L189" i="3" s="1"/>
  <c r="L190" i="3" a="1"/>
  <c r="L190" i="3" s="1"/>
  <c r="L191" i="3" a="1"/>
  <c r="L191" i="3" s="1"/>
  <c r="L192" i="3" a="1"/>
  <c r="L192" i="3" s="1"/>
  <c r="L193" i="3" a="1"/>
  <c r="L193" i="3" s="1"/>
  <c r="L194" i="3" a="1"/>
  <c r="L194" i="3" s="1"/>
  <c r="L195" i="3" a="1"/>
  <c r="L195" i="3" s="1"/>
  <c r="L196" i="3" a="1"/>
  <c r="L196" i="3" s="1"/>
  <c r="L197" i="3" a="1"/>
  <c r="L197" i="3" s="1"/>
  <c r="L198" i="3" a="1"/>
  <c r="L198" i="3" s="1"/>
  <c r="L199" i="3" a="1"/>
  <c r="L199" i="3" s="1"/>
  <c r="L200" i="3" a="1"/>
  <c r="L200" i="3" s="1"/>
  <c r="L201" i="3" a="1"/>
  <c r="L201" i="3" s="1"/>
  <c r="L202" i="3" a="1"/>
  <c r="L202" i="3" s="1"/>
  <c r="L203" i="3" a="1"/>
  <c r="L203" i="3" s="1"/>
  <c r="L204" i="3" a="1"/>
  <c r="L204" i="3" s="1"/>
  <c r="L205" i="3" a="1"/>
  <c r="L205" i="3" s="1"/>
  <c r="L206" i="3" a="1"/>
  <c r="L206" i="3" s="1"/>
  <c r="L207" i="3" a="1"/>
  <c r="L207" i="3" s="1"/>
  <c r="L208" i="3" a="1"/>
  <c r="L208" i="3"/>
  <c r="L209" i="3" a="1"/>
  <c r="L209" i="3" s="1"/>
  <c r="L210" i="3" a="1"/>
  <c r="L210" i="3" s="1"/>
  <c r="L211" i="3" a="1"/>
  <c r="L211" i="3" s="1"/>
  <c r="L212" i="3" a="1"/>
  <c r="L212" i="3" s="1"/>
  <c r="L213" i="3" a="1"/>
  <c r="L213" i="3" s="1"/>
  <c r="L214" i="3" a="1"/>
  <c r="L214" i="3" s="1"/>
  <c r="L215" i="3" a="1"/>
  <c r="L215" i="3" s="1"/>
  <c r="L216" i="3" a="1"/>
  <c r="L216" i="3" s="1"/>
  <c r="L217" i="3" a="1"/>
  <c r="L217" i="3" s="1"/>
  <c r="L218" i="3" a="1"/>
  <c r="L218" i="3" s="1"/>
  <c r="L219" i="3" a="1"/>
  <c r="L219" i="3" s="1"/>
  <c r="L220" i="3" a="1"/>
  <c r="L220" i="3" s="1"/>
  <c r="L221" i="3" a="1"/>
  <c r="L221" i="3" s="1"/>
  <c r="L222" i="3" a="1"/>
  <c r="L222" i="3" s="1"/>
  <c r="L223" i="3" a="1"/>
  <c r="L223" i="3" s="1"/>
  <c r="L224" i="3" a="1"/>
  <c r="L224" i="3" s="1"/>
  <c r="L225" i="3" a="1"/>
  <c r="L225" i="3" s="1"/>
  <c r="L226" i="3" a="1"/>
  <c r="L226" i="3" s="1"/>
  <c r="L227" i="3" a="1"/>
  <c r="L227" i="3" s="1"/>
  <c r="L228" i="3" a="1"/>
  <c r="L228" i="3" s="1"/>
  <c r="L229" i="3" a="1"/>
  <c r="L229" i="3" s="1"/>
  <c r="L230" i="3" a="1"/>
  <c r="L230" i="3" s="1"/>
  <c r="L231" i="3" a="1"/>
  <c r="L231" i="3" s="1"/>
  <c r="L232" i="3" a="1"/>
  <c r="L232" i="3" s="1"/>
  <c r="L233" i="3" a="1"/>
  <c r="L233" i="3" s="1"/>
  <c r="L234" i="3" a="1"/>
  <c r="L234" i="3" s="1"/>
  <c r="L235" i="3" a="1"/>
  <c r="L235" i="3" s="1"/>
  <c r="L236" i="3" a="1"/>
  <c r="L236" i="3" s="1"/>
  <c r="L237" i="3" a="1"/>
  <c r="L237" i="3" s="1"/>
  <c r="L238" i="3" a="1"/>
  <c r="L238" i="3" s="1"/>
  <c r="L239" i="3" a="1"/>
  <c r="L239" i="3" s="1"/>
  <c r="L240" i="3" a="1"/>
  <c r="L240" i="3" s="1"/>
  <c r="L241" i="3" a="1"/>
  <c r="L241" i="3" s="1"/>
  <c r="L242" i="3" a="1"/>
  <c r="L242" i="3" s="1"/>
  <c r="L243" i="3" a="1"/>
  <c r="L243" i="3" s="1"/>
  <c r="L244" i="3" a="1"/>
  <c r="L244" i="3" s="1"/>
  <c r="L245" i="3" a="1"/>
  <c r="L245" i="3" s="1"/>
  <c r="L246" i="3" a="1"/>
  <c r="L246" i="3" s="1"/>
  <c r="L247" i="3" a="1"/>
  <c r="L247" i="3" s="1"/>
  <c r="L248" i="3" a="1"/>
  <c r="L248" i="3" s="1"/>
  <c r="L249" i="3" a="1"/>
  <c r="L249" i="3" s="1"/>
  <c r="L250" i="3" a="1"/>
  <c r="L250" i="3" s="1"/>
  <c r="L251" i="3" a="1"/>
  <c r="L251" i="3" s="1"/>
  <c r="L252" i="3" a="1"/>
  <c r="L252" i="3" s="1"/>
  <c r="L253" i="3" a="1"/>
  <c r="L253" i="3" s="1"/>
  <c r="L254" i="3" a="1"/>
  <c r="L254" i="3" s="1"/>
  <c r="L255" i="3" a="1"/>
  <c r="L255" i="3" s="1"/>
  <c r="L256" i="3" a="1"/>
  <c r="L256" i="3" s="1"/>
  <c r="L257" i="3" a="1"/>
  <c r="L257" i="3" s="1"/>
  <c r="L258" i="3" a="1"/>
  <c r="L258" i="3" s="1"/>
  <c r="L259" i="3" a="1"/>
  <c r="L259" i="3" s="1"/>
  <c r="L260" i="3" a="1"/>
  <c r="L260" i="3" s="1"/>
  <c r="L261" i="3" a="1"/>
  <c r="L261" i="3" s="1"/>
  <c r="L262" i="3" a="1"/>
  <c r="L262" i="3" s="1"/>
  <c r="L263" i="3" a="1"/>
  <c r="L263" i="3" s="1"/>
  <c r="L264" i="3" a="1"/>
  <c r="L264" i="3" s="1"/>
  <c r="L265" i="3" a="1"/>
  <c r="L265" i="3" s="1"/>
  <c r="L266" i="3" a="1"/>
  <c r="L266" i="3" s="1"/>
  <c r="L267" i="3" a="1"/>
  <c r="L267" i="3" s="1"/>
  <c r="L268" i="3" a="1"/>
  <c r="L268" i="3" s="1"/>
  <c r="L269" i="3" a="1"/>
  <c r="L269" i="3" s="1"/>
  <c r="L270" i="3" a="1"/>
  <c r="L270" i="3" s="1"/>
  <c r="L271" i="3" a="1"/>
  <c r="L271" i="3" s="1"/>
  <c r="L272" i="3" a="1"/>
  <c r="L272" i="3" s="1"/>
  <c r="L273" i="3" a="1"/>
  <c r="L273" i="3" s="1"/>
  <c r="L274" i="3" a="1"/>
  <c r="L274" i="3" s="1"/>
  <c r="L275" i="3" a="1"/>
  <c r="L275" i="3" s="1"/>
  <c r="L276" i="3" a="1"/>
  <c r="L276" i="3" s="1"/>
  <c r="L277" i="3" a="1"/>
  <c r="L277" i="3" s="1"/>
  <c r="L278" i="3" a="1"/>
  <c r="L278" i="3"/>
  <c r="L279" i="3" a="1"/>
  <c r="L279" i="3" s="1"/>
  <c r="L280" i="3" a="1"/>
  <c r="L280" i="3" s="1"/>
  <c r="L281" i="3" a="1"/>
  <c r="L281" i="3" s="1"/>
  <c r="L282" i="3" a="1"/>
  <c r="L282" i="3" s="1"/>
  <c r="L283" i="3" a="1"/>
  <c r="L283" i="3" s="1"/>
  <c r="L284" i="3" a="1"/>
  <c r="L284" i="3"/>
  <c r="L285" i="3" a="1"/>
  <c r="L285" i="3" s="1"/>
  <c r="L286" i="3" a="1"/>
  <c r="L286" i="3" s="1"/>
  <c r="L287" i="3" a="1"/>
  <c r="L287" i="3" s="1"/>
  <c r="L288" i="3" a="1"/>
  <c r="L288" i="3"/>
  <c r="L289" i="3" a="1"/>
  <c r="L289" i="3" s="1"/>
  <c r="L290" i="3" a="1"/>
  <c r="L290" i="3" s="1"/>
  <c r="L291" i="3" a="1"/>
  <c r="L291" i="3" s="1"/>
  <c r="L292" i="3" a="1"/>
  <c r="L292" i="3" s="1"/>
  <c r="L293" i="3" a="1"/>
  <c r="L293" i="3" s="1"/>
  <c r="L294" i="3" a="1"/>
  <c r="L294" i="3" s="1"/>
  <c r="L295" i="3" a="1"/>
  <c r="L295" i="3" s="1"/>
  <c r="L296" i="3" a="1"/>
  <c r="L296" i="3" s="1"/>
  <c r="L297" i="3" a="1"/>
  <c r="L297" i="3" s="1"/>
  <c r="L298" i="3" a="1"/>
  <c r="L298" i="3" s="1"/>
  <c r="L299" i="3" a="1"/>
  <c r="L299" i="3" s="1"/>
  <c r="L300" i="3" a="1"/>
  <c r="L300" i="3" s="1"/>
  <c r="L301" i="3" a="1"/>
  <c r="L301" i="3" s="1"/>
  <c r="L302" i="3" a="1"/>
  <c r="L302" i="3" s="1"/>
  <c r="L303" i="3" a="1"/>
  <c r="L303" i="3" s="1"/>
  <c r="L304" i="3" a="1"/>
  <c r="L304" i="3" s="1"/>
  <c r="L305" i="3" a="1"/>
  <c r="L305" i="3" s="1"/>
  <c r="L306" i="3" a="1"/>
  <c r="L306" i="3" s="1"/>
  <c r="L307" i="3" a="1"/>
  <c r="L307" i="3" s="1"/>
  <c r="L308" i="3" a="1"/>
  <c r="L308" i="3" s="1"/>
  <c r="L309" i="3" a="1"/>
  <c r="L309" i="3" s="1"/>
  <c r="L310" i="3" a="1"/>
  <c r="L310" i="3" s="1"/>
  <c r="L311" i="3" a="1"/>
  <c r="L311" i="3" s="1"/>
  <c r="L312" i="3" a="1"/>
  <c r="L312" i="3" s="1"/>
  <c r="L313" i="3" a="1"/>
  <c r="L313" i="3" s="1"/>
  <c r="L314" i="3" a="1"/>
  <c r="L314" i="3" s="1"/>
  <c r="L315" i="3" a="1"/>
  <c r="L315" i="3" s="1"/>
  <c r="L316" i="3" a="1"/>
  <c r="L316" i="3" s="1"/>
  <c r="L317" i="3" a="1"/>
  <c r="L317" i="3" s="1"/>
  <c r="L318" i="3" a="1"/>
  <c r="L318" i="3"/>
  <c r="L319" i="3" a="1"/>
  <c r="L319" i="3" s="1"/>
  <c r="L320" i="3" a="1"/>
  <c r="L320" i="3" s="1"/>
  <c r="L321" i="3" a="1"/>
  <c r="L321" i="3" s="1"/>
  <c r="L322" i="3" a="1"/>
  <c r="L322" i="3" s="1"/>
  <c r="L323" i="3" a="1"/>
  <c r="L323" i="3" s="1"/>
  <c r="L324" i="3" a="1"/>
  <c r="L324" i="3"/>
  <c r="L325" i="3" a="1"/>
  <c r="L325" i="3" s="1"/>
  <c r="L326" i="3" a="1"/>
  <c r="L326" i="3" s="1"/>
  <c r="L327" i="3" a="1"/>
  <c r="L327" i="3" s="1"/>
  <c r="L328" i="3" a="1"/>
  <c r="L328" i="3" s="1"/>
  <c r="L329" i="3" a="1"/>
  <c r="L329" i="3" s="1"/>
  <c r="L330" i="3" a="1"/>
  <c r="L330" i="3" s="1"/>
  <c r="L331" i="3" a="1"/>
  <c r="L331" i="3" s="1"/>
  <c r="L332" i="3" a="1"/>
  <c r="L332" i="3" s="1"/>
  <c r="L333" i="3" a="1"/>
  <c r="L333" i="3" s="1"/>
  <c r="L334" i="3" a="1"/>
  <c r="L334" i="3" s="1"/>
  <c r="L335" i="3" a="1"/>
  <c r="L335" i="3" s="1"/>
  <c r="L336" i="3" a="1"/>
  <c r="L336" i="3" s="1"/>
  <c r="L337" i="3" a="1"/>
  <c r="L337" i="3" s="1"/>
  <c r="L338" i="3" a="1"/>
  <c r="L338" i="3" s="1"/>
  <c r="L339" i="3" a="1"/>
  <c r="L339" i="3" s="1"/>
  <c r="L340" i="3" a="1"/>
  <c r="L340" i="3" s="1"/>
  <c r="L341" i="3" a="1"/>
  <c r="L341" i="3" s="1"/>
  <c r="L342" i="3" a="1"/>
  <c r="L342" i="3" s="1"/>
  <c r="L343" i="3" a="1"/>
  <c r="L343" i="3" s="1"/>
  <c r="L344" i="3" a="1"/>
  <c r="L344" i="3" s="1"/>
  <c r="L345" i="3" a="1"/>
  <c r="L345" i="3" s="1"/>
  <c r="L346" i="3" a="1"/>
  <c r="L346" i="3" s="1"/>
  <c r="L347" i="3" a="1"/>
  <c r="L347" i="3" s="1"/>
  <c r="L348" i="3" a="1"/>
  <c r="L348" i="3" s="1"/>
  <c r="L349" i="3" a="1"/>
  <c r="L349" i="3" s="1"/>
  <c r="L350" i="3" a="1"/>
  <c r="L350" i="3" s="1"/>
  <c r="L351" i="3" a="1"/>
  <c r="L351" i="3" s="1"/>
  <c r="L352" i="3" a="1"/>
  <c r="L352" i="3"/>
  <c r="L353" i="3" a="1"/>
  <c r="L353" i="3" s="1"/>
  <c r="L354" i="3" a="1"/>
  <c r="L354" i="3" s="1"/>
  <c r="L355" i="3" a="1"/>
  <c r="L355" i="3" s="1"/>
  <c r="L356" i="3" a="1"/>
  <c r="L356" i="3" s="1"/>
  <c r="L357" i="3" a="1"/>
  <c r="L357" i="3" s="1"/>
  <c r="L358" i="3" a="1"/>
  <c r="L358" i="3" s="1"/>
  <c r="L359" i="3" a="1"/>
  <c r="L359" i="3" s="1"/>
  <c r="L360" i="3" a="1"/>
  <c r="L360" i="3" s="1"/>
  <c r="L361" i="3" a="1"/>
  <c r="L361" i="3" s="1"/>
  <c r="L362" i="3" a="1"/>
  <c r="L362" i="3" s="1"/>
  <c r="L363" i="3" a="1"/>
  <c r="L363" i="3" s="1"/>
  <c r="L364" i="3" a="1"/>
  <c r="L364" i="3" s="1"/>
  <c r="L365" i="3" a="1"/>
  <c r="L365" i="3" s="1"/>
  <c r="L366" i="3" a="1"/>
  <c r="L366" i="3" s="1"/>
  <c r="L367" i="3" a="1"/>
  <c r="L367" i="3" s="1"/>
  <c r="L368" i="3" a="1"/>
  <c r="L368" i="3" s="1"/>
  <c r="L369" i="3" a="1"/>
  <c r="L369" i="3" s="1"/>
  <c r="L370" i="3" a="1"/>
  <c r="L370" i="3" s="1"/>
  <c r="L371" i="3" a="1"/>
  <c r="L371" i="3" s="1"/>
  <c r="L372" i="3" a="1"/>
  <c r="L372" i="3" s="1"/>
  <c r="L373" i="3" a="1"/>
  <c r="L373" i="3" s="1"/>
  <c r="L374" i="3" a="1"/>
  <c r="L374" i="3" s="1"/>
  <c r="L375" i="3" a="1"/>
  <c r="L375" i="3" s="1"/>
  <c r="L376" i="3" a="1"/>
  <c r="L376" i="3" s="1"/>
  <c r="L377" i="3" a="1"/>
  <c r="L377" i="3" s="1"/>
  <c r="L378" i="3" a="1"/>
  <c r="L378" i="3" s="1"/>
  <c r="L379" i="3" a="1"/>
  <c r="L379" i="3" s="1"/>
  <c r="L380" i="3" a="1"/>
  <c r="L380" i="3" s="1"/>
  <c r="L381" i="3" a="1"/>
  <c r="L381" i="3" s="1"/>
  <c r="L382" i="3" a="1"/>
  <c r="L382" i="3" s="1"/>
  <c r="L383" i="3" a="1"/>
  <c r="L383" i="3" s="1"/>
  <c r="L384" i="3" a="1"/>
  <c r="L384" i="3" s="1"/>
  <c r="L385" i="3" a="1"/>
  <c r="L385" i="3" s="1"/>
  <c r="L386" i="3" a="1"/>
  <c r="L386" i="3" s="1"/>
  <c r="L387" i="3" a="1"/>
  <c r="L387" i="3" s="1"/>
  <c r="L388" i="3" a="1"/>
  <c r="L388" i="3" s="1"/>
  <c r="L389" i="3" a="1"/>
  <c r="L389" i="3" s="1"/>
  <c r="L390" i="3" a="1"/>
  <c r="L390" i="3" s="1"/>
  <c r="L391" i="3" a="1"/>
  <c r="L391" i="3" s="1"/>
  <c r="L392" i="3" a="1"/>
  <c r="L392" i="3" s="1"/>
  <c r="L393" i="3" a="1"/>
  <c r="L393" i="3" s="1"/>
  <c r="L394" i="3" a="1"/>
  <c r="L394" i="3" s="1"/>
  <c r="L395" i="3" a="1"/>
  <c r="L395" i="3" s="1"/>
  <c r="L396" i="3" a="1"/>
  <c r="L396" i="3" s="1"/>
  <c r="L397" i="3" a="1"/>
  <c r="L397" i="3" s="1"/>
  <c r="L398" i="3" a="1"/>
  <c r="L398" i="3" s="1"/>
  <c r="L399" i="3" a="1"/>
  <c r="L399" i="3" s="1"/>
  <c r="L400" i="3" a="1"/>
  <c r="L400" i="3" s="1"/>
  <c r="L401" i="3" a="1"/>
  <c r="L401" i="3" s="1"/>
  <c r="L402" i="3" a="1"/>
  <c r="L402" i="3" s="1"/>
  <c r="L403" i="3" a="1"/>
  <c r="L403" i="3" s="1"/>
  <c r="L404" i="3" a="1"/>
  <c r="L404" i="3" s="1"/>
  <c r="L405" i="3" a="1"/>
  <c r="L405" i="3" s="1"/>
  <c r="L406" i="3" a="1"/>
  <c r="L406" i="3" s="1"/>
  <c r="L407" i="3" a="1"/>
  <c r="L407" i="3" s="1"/>
  <c r="L408" i="3" a="1"/>
  <c r="L408" i="3"/>
  <c r="L409" i="3" a="1"/>
  <c r="L409" i="3" s="1"/>
  <c r="L410" i="3" a="1"/>
  <c r="L410" i="3" s="1"/>
  <c r="L411" i="3" a="1"/>
  <c r="L411" i="3" s="1"/>
  <c r="L412" i="3" a="1"/>
  <c r="L412" i="3" s="1"/>
  <c r="L413" i="3" a="1"/>
  <c r="L413" i="3" s="1"/>
  <c r="L414" i="3" a="1"/>
  <c r="L414" i="3" s="1"/>
  <c r="L415" i="3" a="1"/>
  <c r="L415" i="3" s="1"/>
  <c r="L416" i="3" a="1"/>
  <c r="L416" i="3" s="1"/>
  <c r="L417" i="3" a="1"/>
  <c r="L417" i="3" s="1"/>
  <c r="L418" i="3" a="1"/>
  <c r="L418" i="3" s="1"/>
  <c r="L419" i="3" a="1"/>
  <c r="L419" i="3" s="1"/>
  <c r="L420" i="3" a="1"/>
  <c r="L420" i="3" s="1"/>
  <c r="L421" i="3" a="1"/>
  <c r="L421" i="3" s="1"/>
  <c r="L422" i="3" a="1"/>
  <c r="L422" i="3" s="1"/>
  <c r="L423" i="3" a="1"/>
  <c r="L423" i="3" s="1"/>
  <c r="L424" i="3" a="1"/>
  <c r="L424" i="3" s="1"/>
  <c r="L425" i="3" a="1"/>
  <c r="L425" i="3" s="1"/>
  <c r="L426" i="3" a="1"/>
  <c r="L426" i="3" s="1"/>
  <c r="L427" i="3" a="1"/>
  <c r="L427" i="3" s="1"/>
  <c r="L428" i="3" a="1"/>
  <c r="L428" i="3" s="1"/>
  <c r="L429" i="3" a="1"/>
  <c r="L429" i="3" s="1"/>
  <c r="L430" i="3" a="1"/>
  <c r="L430" i="3" s="1"/>
  <c r="L431" i="3" a="1"/>
  <c r="L431" i="3" s="1"/>
  <c r="L432" i="3" a="1"/>
  <c r="L432" i="3" s="1"/>
  <c r="L433" i="3" a="1"/>
  <c r="L433" i="3" s="1"/>
  <c r="L434" i="3" a="1"/>
  <c r="L434" i="3" s="1"/>
  <c r="L435" i="3" a="1"/>
  <c r="L435" i="3" s="1"/>
  <c r="L436" i="3" a="1"/>
  <c r="L436" i="3" s="1"/>
  <c r="L437" i="3" a="1"/>
  <c r="L437" i="3" s="1"/>
  <c r="L438" i="3" a="1"/>
  <c r="L438" i="3" s="1"/>
  <c r="L439" i="3" a="1"/>
  <c r="L439" i="3" s="1"/>
  <c r="L440" i="3" a="1"/>
  <c r="L440" i="3" s="1"/>
  <c r="L441" i="3" a="1"/>
  <c r="L441" i="3" s="1"/>
  <c r="L442" i="3" a="1"/>
  <c r="L442" i="3" s="1"/>
  <c r="L443" i="3" a="1"/>
  <c r="L443" i="3" s="1"/>
  <c r="L444" i="3" a="1"/>
  <c r="L444" i="3" s="1"/>
  <c r="L445" i="3" a="1"/>
  <c r="L445" i="3" s="1"/>
  <c r="L446" i="3" a="1"/>
  <c r="L446" i="3" s="1"/>
  <c r="L447" i="3" a="1"/>
  <c r="L447" i="3" s="1"/>
  <c r="L448" i="3" a="1"/>
  <c r="L448" i="3" s="1"/>
  <c r="L449" i="3" a="1"/>
  <c r="L449" i="3" s="1"/>
  <c r="L450" i="3" a="1"/>
  <c r="L450" i="3" s="1"/>
  <c r="L451" i="3" a="1"/>
  <c r="L451" i="3" s="1"/>
  <c r="L452" i="3" a="1"/>
  <c r="L452" i="3" s="1"/>
  <c r="L453" i="3" a="1"/>
  <c r="L453" i="3" s="1"/>
  <c r="L454" i="3" a="1"/>
  <c r="L454" i="3" s="1"/>
  <c r="L455" i="3" a="1"/>
  <c r="L455" i="3" s="1"/>
  <c r="L456" i="3" a="1"/>
  <c r="L456" i="3" s="1"/>
  <c r="L457" i="3" a="1"/>
  <c r="L457" i="3" s="1"/>
  <c r="L458" i="3" a="1"/>
  <c r="L458" i="3" s="1"/>
  <c r="L459" i="3" a="1"/>
  <c r="L459" i="3" s="1"/>
  <c r="L460" i="3" a="1"/>
  <c r="L460" i="3" s="1"/>
  <c r="L461" i="3" a="1"/>
  <c r="L461" i="3" s="1"/>
  <c r="L462" i="3" a="1"/>
  <c r="L462" i="3" s="1"/>
  <c r="L463" i="3" a="1"/>
  <c r="L463" i="3" s="1"/>
  <c r="L464" i="3" a="1"/>
  <c r="L464" i="3" s="1"/>
  <c r="L465" i="3" a="1"/>
  <c r="L465" i="3" s="1"/>
  <c r="L466" i="3" a="1"/>
  <c r="L466" i="3" s="1"/>
  <c r="L467" i="3" a="1"/>
  <c r="L467" i="3" s="1"/>
  <c r="L468" i="3" a="1"/>
  <c r="L468" i="3" s="1"/>
  <c r="L469" i="3" a="1"/>
  <c r="L469" i="3" s="1"/>
  <c r="L470" i="3" a="1"/>
  <c r="L470" i="3" s="1"/>
  <c r="L471" i="3" a="1"/>
  <c r="L471" i="3" s="1"/>
  <c r="L472" i="3" a="1"/>
  <c r="L472" i="3" s="1"/>
  <c r="L473" i="3" a="1"/>
  <c r="L473" i="3" s="1"/>
  <c r="L474" i="3" a="1"/>
  <c r="L474" i="3" s="1"/>
  <c r="L475" i="3" a="1"/>
  <c r="L475" i="3" s="1"/>
  <c r="L476" i="3" a="1"/>
  <c r="L476" i="3" s="1"/>
  <c r="L477" i="3" a="1"/>
  <c r="L477" i="3" s="1"/>
  <c r="L478" i="3" a="1"/>
  <c r="L478" i="3" s="1"/>
  <c r="L479" i="3" a="1"/>
  <c r="L479" i="3" s="1"/>
  <c r="L480" i="3" a="1"/>
  <c r="L480" i="3"/>
  <c r="L481" i="3" a="1"/>
  <c r="L481" i="3" s="1"/>
  <c r="L482" i="3" a="1"/>
  <c r="L482" i="3" s="1"/>
  <c r="L483" i="3" a="1"/>
  <c r="L483" i="3" s="1"/>
  <c r="L484" i="3" a="1"/>
  <c r="L484" i="3" s="1"/>
  <c r="L485" i="3" a="1"/>
  <c r="L485" i="3" s="1"/>
  <c r="L486" i="3" a="1"/>
  <c r="L486" i="3" s="1"/>
  <c r="L487" i="3" a="1"/>
  <c r="L487" i="3" s="1"/>
  <c r="L488" i="3" a="1"/>
  <c r="L488" i="3" s="1"/>
  <c r="L489" i="3" a="1"/>
  <c r="L489" i="3" s="1"/>
  <c r="L490" i="3" a="1"/>
  <c r="L490" i="3" s="1"/>
  <c r="L491" i="3" a="1"/>
  <c r="L491" i="3" s="1"/>
  <c r="L492" i="3" a="1"/>
  <c r="L492" i="3" s="1"/>
  <c r="L493" i="3" a="1"/>
  <c r="L493" i="3" s="1"/>
  <c r="L494" i="3" a="1"/>
  <c r="L494" i="3" s="1"/>
  <c r="L495" i="3" a="1"/>
  <c r="L495" i="3" s="1"/>
  <c r="L496" i="3" a="1"/>
  <c r="L496" i="3" s="1"/>
  <c r="L497" i="3" a="1"/>
  <c r="L497" i="3" s="1"/>
  <c r="L498" i="3" a="1"/>
  <c r="L498" i="3" s="1"/>
  <c r="L499" i="3" a="1"/>
  <c r="L499" i="3" s="1"/>
  <c r="L500" i="3" a="1"/>
  <c r="L500" i="3" s="1"/>
  <c r="L501" i="3" a="1"/>
  <c r="L501" i="3" s="1"/>
  <c r="L502" i="3" a="1"/>
  <c r="L502" i="3" s="1"/>
  <c r="L503" i="3" a="1"/>
  <c r="L503" i="3" s="1"/>
  <c r="L504" i="3" a="1"/>
  <c r="L504" i="3" s="1"/>
  <c r="L505" i="3" a="1"/>
  <c r="L505" i="3" s="1"/>
  <c r="L506" i="3" a="1"/>
  <c r="L506" i="3" s="1"/>
  <c r="L507" i="3" a="1"/>
  <c r="L507" i="3" s="1"/>
  <c r="L508" i="3" a="1"/>
  <c r="L508" i="3" s="1"/>
  <c r="L509" i="3" a="1"/>
  <c r="L509" i="3" s="1"/>
  <c r="L510" i="3" a="1"/>
  <c r="L510" i="3" s="1"/>
  <c r="L511" i="3" a="1"/>
  <c r="L511" i="3" s="1"/>
  <c r="L512" i="3" a="1"/>
  <c r="L512" i="3" s="1"/>
  <c r="L513" i="3" a="1"/>
  <c r="L513" i="3" s="1"/>
  <c r="L514" i="3" a="1"/>
  <c r="L514" i="3" s="1"/>
  <c r="L515" i="3" a="1"/>
  <c r="L515" i="3" s="1"/>
  <c r="L516" i="3" a="1"/>
  <c r="L516" i="3" s="1"/>
  <c r="L517" i="3" a="1"/>
  <c r="L517" i="3" s="1"/>
  <c r="L518" i="3" a="1"/>
  <c r="L518" i="3" s="1"/>
  <c r="L519" i="3" a="1"/>
  <c r="L519" i="3" s="1"/>
  <c r="L520" i="3" a="1"/>
  <c r="L520" i="3" s="1"/>
  <c r="L521" i="3" a="1"/>
  <c r="L521" i="3" s="1"/>
  <c r="L522" i="3" a="1"/>
  <c r="L522" i="3" s="1"/>
  <c r="L523" i="3" a="1"/>
  <c r="L523" i="3" s="1"/>
  <c r="L524" i="3" a="1"/>
  <c r="L524" i="3" s="1"/>
  <c r="L525" i="3" a="1"/>
  <c r="L525" i="3" s="1"/>
  <c r="L526" i="3" a="1"/>
  <c r="L526" i="3" s="1"/>
  <c r="L527" i="3" a="1"/>
  <c r="L527" i="3" s="1"/>
  <c r="L528" i="3" a="1"/>
  <c r="L528" i="3" s="1"/>
  <c r="L529" i="3" a="1"/>
  <c r="L529" i="3" s="1"/>
  <c r="L530" i="3" a="1"/>
  <c r="L530" i="3" s="1"/>
  <c r="L531" i="3" a="1"/>
  <c r="L531" i="3" s="1"/>
  <c r="L532" i="3" a="1"/>
  <c r="L532" i="3" s="1"/>
  <c r="L533" i="3" a="1"/>
  <c r="L533" i="3" s="1"/>
  <c r="L534" i="3" a="1"/>
  <c r="L534" i="3" s="1"/>
  <c r="L535" i="3" a="1"/>
  <c r="L535" i="3" s="1"/>
  <c r="L536" i="3" a="1"/>
  <c r="L536" i="3" s="1"/>
  <c r="L537" i="3" a="1"/>
  <c r="L537" i="3" s="1"/>
  <c r="L538" i="3" a="1"/>
  <c r="L538" i="3" s="1"/>
  <c r="L539" i="3" a="1"/>
  <c r="L539" i="3" s="1"/>
  <c r="L540" i="3" a="1"/>
  <c r="L540" i="3" s="1"/>
  <c r="L541" i="3" a="1"/>
  <c r="L541" i="3" s="1"/>
  <c r="L542" i="3" a="1"/>
  <c r="L542" i="3" s="1"/>
  <c r="L543" i="3" a="1"/>
  <c r="L543" i="3" s="1"/>
  <c r="L544" i="3" a="1"/>
  <c r="L544" i="3" s="1"/>
  <c r="L545" i="3" a="1"/>
  <c r="L545" i="3" s="1"/>
  <c r="L546" i="3" a="1"/>
  <c r="L546" i="3" s="1"/>
  <c r="L547" i="3" a="1"/>
  <c r="L547" i="3" s="1"/>
  <c r="L548" i="3" a="1"/>
  <c r="L548" i="3"/>
  <c r="L549" i="3" a="1"/>
  <c r="L549" i="3" s="1"/>
  <c r="L550" i="3" a="1"/>
  <c r="L550" i="3" s="1"/>
  <c r="L551" i="3" a="1"/>
  <c r="L551" i="3" s="1"/>
  <c r="L552" i="3" a="1"/>
  <c r="L552" i="3" s="1"/>
  <c r="L553" i="3" a="1"/>
  <c r="L553" i="3" s="1"/>
  <c r="L554" i="3" a="1"/>
  <c r="L554" i="3" s="1"/>
  <c r="L555" i="3" a="1"/>
  <c r="L555" i="3" s="1"/>
  <c r="L556" i="3" a="1"/>
  <c r="L556" i="3" s="1"/>
  <c r="L557" i="3" a="1"/>
  <c r="L557" i="3" s="1"/>
  <c r="L558" i="3" a="1"/>
  <c r="L558" i="3" s="1"/>
  <c r="L559" i="3" a="1"/>
  <c r="L559" i="3" s="1"/>
  <c r="L560" i="3" a="1"/>
  <c r="L560" i="3" s="1"/>
  <c r="L561" i="3" a="1"/>
  <c r="L561" i="3" s="1"/>
  <c r="L562" i="3" a="1"/>
  <c r="L562" i="3" s="1"/>
  <c r="L563" i="3" a="1"/>
  <c r="L563" i="3" s="1"/>
  <c r="L564" i="3" a="1"/>
  <c r="L564" i="3" s="1"/>
  <c r="L565" i="3" a="1"/>
  <c r="L565" i="3" s="1"/>
  <c r="L566" i="3" a="1"/>
  <c r="L566" i="3" s="1"/>
  <c r="L567" i="3" a="1"/>
  <c r="L567" i="3" s="1"/>
  <c r="L568" i="3" a="1"/>
  <c r="L568" i="3" s="1"/>
  <c r="L569" i="3" a="1"/>
  <c r="L569" i="3" s="1"/>
  <c r="L570" i="3" a="1"/>
  <c r="L570" i="3" s="1"/>
  <c r="L571" i="3" a="1"/>
  <c r="L571" i="3" s="1"/>
  <c r="L572" i="3" a="1"/>
  <c r="L572" i="3" s="1"/>
  <c r="L573" i="3" a="1"/>
  <c r="L573" i="3" s="1"/>
  <c r="L574" i="3" a="1"/>
  <c r="L574" i="3" s="1"/>
  <c r="L575" i="3" a="1"/>
  <c r="L575" i="3" s="1"/>
  <c r="L576" i="3" a="1"/>
  <c r="L576" i="3" s="1"/>
  <c r="L577" i="3" a="1"/>
  <c r="L577" i="3" s="1"/>
  <c r="L578" i="3" a="1"/>
  <c r="L578" i="3" s="1"/>
  <c r="L579" i="3" a="1"/>
  <c r="L579" i="3" s="1"/>
  <c r="L580" i="3" a="1"/>
  <c r="L580" i="3" s="1"/>
  <c r="L581" i="3" a="1"/>
  <c r="L581" i="3" s="1"/>
  <c r="L582" i="3" a="1"/>
  <c r="L582" i="3" s="1"/>
  <c r="L583" i="3" a="1"/>
  <c r="L583" i="3" s="1"/>
  <c r="L584" i="3" a="1"/>
  <c r="L584" i="3" s="1"/>
  <c r="L585" i="3" a="1"/>
  <c r="L585" i="3" s="1"/>
  <c r="L586" i="3" a="1"/>
  <c r="L586" i="3" s="1"/>
  <c r="L587" i="3" a="1"/>
  <c r="L587" i="3" s="1"/>
  <c r="L588" i="3" a="1"/>
  <c r="L588" i="3" s="1"/>
  <c r="L589" i="3" a="1"/>
  <c r="L589" i="3" s="1"/>
  <c r="L590" i="3" a="1"/>
  <c r="L590" i="3" s="1"/>
  <c r="L591" i="3" a="1"/>
  <c r="L591" i="3" s="1"/>
  <c r="L592" i="3" a="1"/>
  <c r="L592" i="3" s="1"/>
  <c r="L593" i="3" a="1"/>
  <c r="L593" i="3" s="1"/>
  <c r="L594" i="3" a="1"/>
  <c r="L594" i="3" s="1"/>
  <c r="L595" i="3" a="1"/>
  <c r="L595" i="3" s="1"/>
  <c r="L596" i="3" a="1"/>
  <c r="L596" i="3" s="1"/>
  <c r="L597" i="3" a="1"/>
  <c r="L597" i="3" s="1"/>
  <c r="L598" i="3" a="1"/>
  <c r="L598" i="3" s="1"/>
  <c r="L599" i="3" a="1"/>
  <c r="L599" i="3" s="1"/>
  <c r="L600" i="3" a="1"/>
  <c r="L600" i="3" s="1"/>
  <c r="L601" i="3" a="1"/>
  <c r="L601" i="3" s="1"/>
  <c r="L602" i="3" a="1"/>
  <c r="L602" i="3" s="1"/>
  <c r="L603" i="3" a="1"/>
  <c r="L603" i="3" s="1"/>
  <c r="L604" i="3" a="1"/>
  <c r="L604" i="3" s="1"/>
  <c r="L605" i="3" a="1"/>
  <c r="L605" i="3" s="1"/>
  <c r="L606" i="3" a="1"/>
  <c r="L606" i="3" s="1"/>
  <c r="L607" i="3" a="1"/>
  <c r="L607" i="3" s="1"/>
  <c r="L608" i="3" a="1"/>
  <c r="L608" i="3"/>
  <c r="L609" i="3" a="1"/>
  <c r="L609" i="3" s="1"/>
  <c r="L610" i="3" a="1"/>
  <c r="L610" i="3" s="1"/>
  <c r="L611" i="3" a="1"/>
  <c r="L611" i="3" s="1"/>
  <c r="L612" i="3" a="1"/>
  <c r="L612" i="3" s="1"/>
  <c r="L613" i="3" a="1"/>
  <c r="L613" i="3" s="1"/>
  <c r="L614" i="3" a="1"/>
  <c r="L614" i="3" s="1"/>
  <c r="L615" i="3" a="1"/>
  <c r="L615" i="3" s="1"/>
  <c r="L616" i="3" a="1"/>
  <c r="L616" i="3" s="1"/>
  <c r="L617" i="3" a="1"/>
  <c r="L617" i="3" s="1"/>
  <c r="L618" i="3" a="1"/>
  <c r="L618" i="3" s="1"/>
  <c r="L619" i="3" a="1"/>
  <c r="L619" i="3" s="1"/>
  <c r="L620" i="3" a="1"/>
  <c r="L620" i="3" s="1"/>
  <c r="L621" i="3" a="1"/>
  <c r="L621" i="3" s="1"/>
  <c r="L622" i="3" a="1"/>
  <c r="L622" i="3" s="1"/>
  <c r="L623" i="3" a="1"/>
  <c r="L623" i="3" s="1"/>
  <c r="L624" i="3" a="1"/>
  <c r="L624" i="3" s="1"/>
  <c r="L625" i="3" a="1"/>
  <c r="L625" i="3" s="1"/>
  <c r="L626" i="3" a="1"/>
  <c r="L626" i="3" s="1"/>
  <c r="L627" i="3" a="1"/>
  <c r="L627" i="3" s="1"/>
  <c r="L628" i="3" a="1"/>
  <c r="L628" i="3" s="1"/>
  <c r="L629" i="3" a="1"/>
  <c r="L629" i="3" s="1"/>
  <c r="L630" i="3" a="1"/>
  <c r="L630" i="3" s="1"/>
  <c r="L631" i="3" a="1"/>
  <c r="L631" i="3" s="1"/>
  <c r="L632" i="3" a="1"/>
  <c r="L632" i="3" s="1"/>
  <c r="L633" i="3" a="1"/>
  <c r="L633" i="3" s="1"/>
  <c r="L634" i="3" a="1"/>
  <c r="L634" i="3" s="1"/>
  <c r="L635" i="3" a="1"/>
  <c r="L635" i="3" s="1"/>
  <c r="L636" i="3" a="1"/>
  <c r="L636" i="3" s="1"/>
  <c r="L637" i="3" a="1"/>
  <c r="L637" i="3" s="1"/>
  <c r="L638" i="3" a="1"/>
  <c r="L638" i="3" s="1"/>
  <c r="L639" i="3" a="1"/>
  <c r="L639" i="3" s="1"/>
  <c r="L640" i="3" a="1"/>
  <c r="L640" i="3" s="1"/>
  <c r="L641" i="3" a="1"/>
  <c r="L641" i="3" s="1"/>
  <c r="L642" i="3" a="1"/>
  <c r="L642" i="3" s="1"/>
  <c r="L643" i="3" a="1"/>
  <c r="L643" i="3" s="1"/>
  <c r="L644" i="3" a="1"/>
  <c r="L644" i="3" s="1"/>
  <c r="L645" i="3" a="1"/>
  <c r="L645" i="3" s="1"/>
  <c r="L646" i="3" a="1"/>
  <c r="L646" i="3" s="1"/>
  <c r="L647" i="3" a="1"/>
  <c r="L647" i="3" s="1"/>
  <c r="L648" i="3" a="1"/>
  <c r="L648" i="3" s="1"/>
  <c r="L649" i="3" a="1"/>
  <c r="L649" i="3" s="1"/>
  <c r="L650" i="3" a="1"/>
  <c r="L650" i="3" s="1"/>
  <c r="L651" i="3" a="1"/>
  <c r="L651" i="3" s="1"/>
  <c r="L652" i="3" a="1"/>
  <c r="L652" i="3" s="1"/>
  <c r="L653" i="3" a="1"/>
  <c r="L653" i="3" s="1"/>
  <c r="L654" i="3" a="1"/>
  <c r="L654" i="3" s="1"/>
  <c r="L655" i="3" a="1"/>
  <c r="L655" i="3" s="1"/>
  <c r="L656" i="3" a="1"/>
  <c r="L656" i="3" s="1"/>
  <c r="L657" i="3" a="1"/>
  <c r="L657" i="3" s="1"/>
  <c r="L658" i="3" a="1"/>
  <c r="L658" i="3" s="1"/>
  <c r="L659" i="3" a="1"/>
  <c r="L659" i="3" s="1"/>
  <c r="L660" i="3" a="1"/>
  <c r="L660" i="3" s="1"/>
  <c r="L661" i="3" a="1"/>
  <c r="L661" i="3" s="1"/>
  <c r="L662" i="3" a="1"/>
  <c r="L662" i="3" s="1"/>
  <c r="L663" i="3" a="1"/>
  <c r="L663" i="3" s="1"/>
  <c r="L664" i="3" a="1"/>
  <c r="L664" i="3" s="1"/>
  <c r="L665" i="3" a="1"/>
  <c r="L665" i="3" s="1"/>
  <c r="L666" i="3" a="1"/>
  <c r="L666" i="3" s="1"/>
  <c r="L667" i="3" a="1"/>
  <c r="L667" i="3" s="1"/>
  <c r="L668" i="3" a="1"/>
  <c r="L668" i="3" s="1"/>
  <c r="L669" i="3" a="1"/>
  <c r="L669" i="3" s="1"/>
  <c r="L670" i="3" a="1"/>
  <c r="L670" i="3" s="1"/>
  <c r="L671" i="3" a="1"/>
  <c r="L671" i="3" s="1"/>
  <c r="L672" i="3" a="1"/>
  <c r="L672" i="3" s="1"/>
  <c r="L673" i="3" a="1"/>
  <c r="L673" i="3" s="1"/>
  <c r="L674" i="3" a="1"/>
  <c r="L674" i="3" s="1"/>
  <c r="L675" i="3" a="1"/>
  <c r="L675" i="3" s="1"/>
  <c r="L676" i="3" a="1"/>
  <c r="L676" i="3" s="1"/>
  <c r="L677" i="3" a="1"/>
  <c r="L677" i="3" s="1"/>
  <c r="L678" i="3" a="1"/>
  <c r="L678" i="3" s="1"/>
  <c r="L679" i="3" a="1"/>
  <c r="L679" i="3" s="1"/>
  <c r="L680" i="3" a="1"/>
  <c r="L680" i="3" s="1"/>
  <c r="L681" i="3" a="1"/>
  <c r="L681" i="3" s="1"/>
  <c r="L682" i="3" a="1"/>
  <c r="L682" i="3" s="1"/>
  <c r="L683" i="3" a="1"/>
  <c r="L683" i="3" s="1"/>
  <c r="L684" i="3" a="1"/>
  <c r="L684" i="3" s="1"/>
  <c r="L685" i="3" a="1"/>
  <c r="L685" i="3" s="1"/>
  <c r="L686" i="3" a="1"/>
  <c r="L686" i="3" s="1"/>
  <c r="L687" i="3" a="1"/>
  <c r="L687" i="3" s="1"/>
  <c r="L688" i="3" a="1"/>
  <c r="L688" i="3" s="1"/>
  <c r="L689" i="3" a="1"/>
  <c r="L689" i="3" s="1"/>
  <c r="L690" i="3" a="1"/>
  <c r="L690" i="3" s="1"/>
  <c r="L691" i="3" a="1"/>
  <c r="L691" i="3" s="1"/>
  <c r="L692" i="3" a="1"/>
  <c r="L692" i="3" s="1"/>
  <c r="L693" i="3" a="1"/>
  <c r="L693" i="3" s="1"/>
  <c r="L694" i="3" a="1"/>
  <c r="L694" i="3" s="1"/>
  <c r="L695" i="3" a="1"/>
  <c r="L695" i="3" s="1"/>
  <c r="L696" i="3" a="1"/>
  <c r="L696" i="3" s="1"/>
  <c r="L697" i="3" a="1"/>
  <c r="L697" i="3" s="1"/>
  <c r="L698" i="3" a="1"/>
  <c r="L698" i="3" s="1"/>
  <c r="L699" i="3" a="1"/>
  <c r="L699" i="3" s="1"/>
  <c r="L700" i="3" a="1"/>
  <c r="L700" i="3" s="1"/>
  <c r="L701" i="3" a="1"/>
  <c r="L701" i="3" s="1"/>
  <c r="L702" i="3" a="1"/>
  <c r="L702" i="3" s="1"/>
  <c r="L703" i="3" a="1"/>
  <c r="L703" i="3" s="1"/>
  <c r="L704" i="3" a="1"/>
  <c r="L704" i="3" s="1"/>
  <c r="L705" i="3" a="1"/>
  <c r="L705" i="3" s="1"/>
  <c r="L706" i="3" a="1"/>
  <c r="L706" i="3" s="1"/>
  <c r="L707" i="3" a="1"/>
  <c r="L707" i="3" s="1"/>
  <c r="L708" i="3" a="1"/>
  <c r="L708" i="3" s="1"/>
  <c r="L709" i="3" a="1"/>
  <c r="L709" i="3" s="1"/>
  <c r="L710" i="3" a="1"/>
  <c r="L710" i="3" s="1"/>
  <c r="L711" i="3" a="1"/>
  <c r="L711" i="3" s="1"/>
  <c r="L712" i="3" a="1"/>
  <c r="L712" i="3" s="1"/>
  <c r="L713" i="3" a="1"/>
  <c r="L713" i="3" s="1"/>
  <c r="L714" i="3" a="1"/>
  <c r="L714" i="3" s="1"/>
  <c r="L715" i="3" a="1"/>
  <c r="L715" i="3" s="1"/>
  <c r="L716" i="3" a="1"/>
  <c r="L716" i="3" s="1"/>
  <c r="L717" i="3" a="1"/>
  <c r="L717" i="3" s="1"/>
  <c r="L718" i="3" a="1"/>
  <c r="L718" i="3" s="1"/>
  <c r="L719" i="3" a="1"/>
  <c r="L719" i="3" s="1"/>
  <c r="L720" i="3" a="1"/>
  <c r="L720" i="3" s="1"/>
  <c r="L721" i="3" a="1"/>
  <c r="L721" i="3"/>
  <c r="L722" i="3" a="1"/>
  <c r="L722" i="3" s="1"/>
  <c r="L723" i="3" a="1"/>
  <c r="L723" i="3" s="1"/>
  <c r="L724" i="3" a="1"/>
  <c r="L724" i="3" s="1"/>
  <c r="L725" i="3" a="1"/>
  <c r="L725" i="3" s="1"/>
  <c r="L726" i="3" a="1"/>
  <c r="L726" i="3" s="1"/>
  <c r="L727" i="3" a="1"/>
  <c r="L727" i="3" s="1"/>
  <c r="L728" i="3" a="1"/>
  <c r="L728" i="3" s="1"/>
  <c r="L729" i="3" a="1"/>
  <c r="L729" i="3" s="1"/>
  <c r="L730" i="3" a="1"/>
  <c r="L730" i="3" s="1"/>
  <c r="L731" i="3" a="1"/>
  <c r="L731" i="3"/>
  <c r="L732" i="3" a="1"/>
  <c r="L732" i="3" s="1"/>
  <c r="L733" i="3" a="1"/>
  <c r="L733" i="3" s="1"/>
  <c r="L734" i="3" a="1"/>
  <c r="L734" i="3" s="1"/>
  <c r="L735" i="3" a="1"/>
  <c r="L735" i="3" s="1"/>
  <c r="L736" i="3" a="1"/>
  <c r="L736" i="3" s="1"/>
  <c r="L737" i="3" a="1"/>
  <c r="L737" i="3" s="1"/>
  <c r="L738" i="3" a="1"/>
  <c r="L738" i="3" s="1"/>
  <c r="L739" i="3" a="1"/>
  <c r="L739" i="3" s="1"/>
  <c r="L740" i="3" a="1"/>
  <c r="L740" i="3" s="1"/>
  <c r="L741" i="3" a="1"/>
  <c r="L741" i="3" s="1"/>
  <c r="L742" i="3" a="1"/>
  <c r="L742" i="3" s="1"/>
  <c r="L743" i="3" a="1"/>
  <c r="L743" i="3" s="1"/>
  <c r="L744" i="3" a="1"/>
  <c r="L744" i="3" s="1"/>
  <c r="L745" i="3" a="1"/>
  <c r="L745" i="3" s="1"/>
  <c r="L746" i="3" a="1"/>
  <c r="L746" i="3" s="1"/>
  <c r="L747" i="3" a="1"/>
  <c r="L747" i="3" s="1"/>
  <c r="L748" i="3" a="1"/>
  <c r="L748" i="3" s="1"/>
  <c r="L749" i="3" a="1"/>
  <c r="L749" i="3" s="1"/>
  <c r="L750" i="3" a="1"/>
  <c r="L750" i="3" s="1"/>
  <c r="L751" i="3" a="1"/>
  <c r="L751" i="3" s="1"/>
  <c r="L752" i="3" a="1"/>
  <c r="L752" i="3" s="1"/>
  <c r="L753" i="3" a="1"/>
  <c r="L753" i="3" s="1"/>
  <c r="L754" i="3" a="1"/>
  <c r="L754" i="3" s="1"/>
  <c r="L755" i="3" a="1"/>
  <c r="L755" i="3" s="1"/>
  <c r="L756" i="3" a="1"/>
  <c r="L756" i="3" s="1"/>
  <c r="L757" i="3" a="1"/>
  <c r="L757" i="3" s="1"/>
  <c r="L758" i="3" a="1"/>
  <c r="L758" i="3" s="1"/>
  <c r="L759" i="3" a="1"/>
  <c r="L759" i="3" s="1"/>
  <c r="L760" i="3" a="1"/>
  <c r="L760" i="3" s="1"/>
  <c r="L761" i="3" a="1"/>
  <c r="L761" i="3" s="1"/>
  <c r="L762" i="3" a="1"/>
  <c r="L762" i="3" s="1"/>
  <c r="L763" i="3" a="1"/>
  <c r="L763" i="3" s="1"/>
  <c r="L764" i="3" a="1"/>
  <c r="L764" i="3" s="1"/>
  <c r="L765" i="3" a="1"/>
  <c r="L765" i="3" s="1"/>
  <c r="L766" i="3" a="1"/>
  <c r="L766" i="3" s="1"/>
  <c r="L767" i="3" a="1"/>
  <c r="L767" i="3" s="1"/>
  <c r="L768" i="3" a="1"/>
  <c r="L768" i="3" s="1"/>
  <c r="L769" i="3" a="1"/>
  <c r="L769" i="3" s="1"/>
  <c r="L770" i="3" a="1"/>
  <c r="L770" i="3" s="1"/>
  <c r="L771" i="3" a="1"/>
  <c r="L771" i="3"/>
  <c r="L772" i="3" a="1"/>
  <c r="L772" i="3" s="1"/>
  <c r="L773" i="3" a="1"/>
  <c r="L773" i="3" s="1"/>
  <c r="L774" i="3" a="1"/>
  <c r="L774" i="3" s="1"/>
  <c r="L775" i="3" a="1"/>
  <c r="L775" i="3" s="1"/>
  <c r="L776" i="3" a="1"/>
  <c r="L776" i="3" s="1"/>
  <c r="L777" i="3" a="1"/>
  <c r="L777" i="3" s="1"/>
  <c r="L778" i="3" a="1"/>
  <c r="L778" i="3" s="1"/>
  <c r="L779" i="3" a="1"/>
  <c r="L779" i="3" s="1"/>
  <c r="L780" i="3" a="1"/>
  <c r="L780" i="3" s="1"/>
  <c r="L781" i="3" a="1"/>
  <c r="L781" i="3" s="1"/>
  <c r="L782" i="3" a="1"/>
  <c r="L782" i="3" s="1"/>
  <c r="L783" i="3" a="1"/>
  <c r="L783" i="3" s="1"/>
  <c r="L784" i="3" a="1"/>
  <c r="L784" i="3" s="1"/>
  <c r="L785" i="3" a="1"/>
  <c r="L785" i="3"/>
  <c r="L786" i="3" a="1"/>
  <c r="L786" i="3" s="1"/>
  <c r="L787" i="3" a="1"/>
  <c r="L787" i="3" s="1"/>
  <c r="L788" i="3" a="1"/>
  <c r="L788" i="3" s="1"/>
  <c r="L789" i="3" a="1"/>
  <c r="L789" i="3" s="1"/>
  <c r="L790" i="3" a="1"/>
  <c r="L790" i="3" s="1"/>
  <c r="L791" i="3" a="1"/>
  <c r="L791" i="3" s="1"/>
  <c r="L792" i="3" a="1"/>
  <c r="L792" i="3" s="1"/>
  <c r="L793" i="3" a="1"/>
  <c r="L793" i="3" s="1"/>
  <c r="L794" i="3" a="1"/>
  <c r="L794" i="3" s="1"/>
  <c r="L795" i="3" a="1"/>
  <c r="L795" i="3" s="1"/>
  <c r="L796" i="3" a="1"/>
  <c r="L796" i="3" s="1"/>
  <c r="L797" i="3" a="1"/>
  <c r="L797" i="3" s="1"/>
  <c r="L798" i="3" a="1"/>
  <c r="L798" i="3" s="1"/>
  <c r="L799" i="3" a="1"/>
  <c r="L799" i="3" s="1"/>
  <c r="L800" i="3" a="1"/>
  <c r="L800" i="3" s="1"/>
  <c r="L801" i="3" a="1"/>
  <c r="L801" i="3" s="1"/>
  <c r="L802" i="3" a="1"/>
  <c r="L802" i="3" s="1"/>
  <c r="L803" i="3" a="1"/>
  <c r="L803" i="3"/>
  <c r="L804" i="3" a="1"/>
  <c r="L804" i="3" s="1"/>
  <c r="L805" i="3" a="1"/>
  <c r="L805" i="3" s="1"/>
  <c r="L806" i="3" a="1"/>
  <c r="L806" i="3" s="1"/>
  <c r="L807" i="3" a="1"/>
  <c r="L807" i="3" s="1"/>
  <c r="L808" i="3" a="1"/>
  <c r="L808" i="3" s="1"/>
  <c r="L809" i="3" a="1"/>
  <c r="L809" i="3" s="1"/>
  <c r="L810" i="3" a="1"/>
  <c r="L810" i="3" s="1"/>
  <c r="L811" i="3" a="1"/>
  <c r="L811" i="3" s="1"/>
  <c r="L812" i="3" a="1"/>
  <c r="L812" i="3" s="1"/>
  <c r="L813" i="3" a="1"/>
  <c r="L813" i="3" s="1"/>
  <c r="L814" i="3" a="1"/>
  <c r="L814" i="3" s="1"/>
  <c r="L815" i="3" a="1"/>
  <c r="L815" i="3" s="1"/>
  <c r="L816" i="3" a="1"/>
  <c r="L816" i="3" s="1"/>
  <c r="L817" i="3" a="1"/>
  <c r="L817" i="3" s="1"/>
  <c r="L818" i="3" a="1"/>
  <c r="L818" i="3" s="1"/>
  <c r="L819" i="3" a="1"/>
  <c r="L819" i="3" s="1"/>
  <c r="L820" i="3" a="1"/>
  <c r="L820" i="3" s="1"/>
  <c r="L821" i="3" a="1"/>
  <c r="L821" i="3" s="1"/>
  <c r="L822" i="3" a="1"/>
  <c r="L822" i="3" s="1"/>
  <c r="L823" i="3" a="1"/>
  <c r="L823" i="3" s="1"/>
  <c r="L824" i="3" a="1"/>
  <c r="L824" i="3" s="1"/>
  <c r="L825" i="3" a="1"/>
  <c r="L825" i="3" s="1"/>
  <c r="L826" i="3" a="1"/>
  <c r="L826" i="3" s="1"/>
  <c r="L827" i="3" a="1"/>
  <c r="L827" i="3" s="1"/>
  <c r="L828" i="3" a="1"/>
  <c r="L828" i="3" s="1"/>
  <c r="L829" i="3" a="1"/>
  <c r="L829" i="3" s="1"/>
  <c r="L830" i="3" a="1"/>
  <c r="L830" i="3" s="1"/>
  <c r="L831" i="3" a="1"/>
  <c r="L831" i="3" s="1"/>
  <c r="L832" i="3" a="1"/>
  <c r="L832" i="3" s="1"/>
  <c r="L833" i="3" a="1"/>
  <c r="L833" i="3" s="1"/>
  <c r="L834" i="3" a="1"/>
  <c r="L834" i="3" s="1"/>
  <c r="L835" i="3" a="1"/>
  <c r="L835" i="3" s="1"/>
  <c r="L836" i="3" a="1"/>
  <c r="L836" i="3" s="1"/>
  <c r="L837" i="3" a="1"/>
  <c r="L837" i="3" s="1"/>
  <c r="L838" i="3" a="1"/>
  <c r="L838" i="3" s="1"/>
  <c r="L839" i="3" a="1"/>
  <c r="L839" i="3" s="1"/>
  <c r="L840" i="3" a="1"/>
  <c r="L840" i="3" s="1"/>
  <c r="L841" i="3" a="1"/>
  <c r="L841" i="3" s="1"/>
  <c r="L842" i="3" a="1"/>
  <c r="L842" i="3" s="1"/>
  <c r="L843" i="3" a="1"/>
  <c r="L843" i="3"/>
  <c r="L844" i="3" a="1"/>
  <c r="L844" i="3" s="1"/>
  <c r="L845" i="3" a="1"/>
  <c r="L845" i="3" s="1"/>
  <c r="L846" i="3" a="1"/>
  <c r="L846" i="3" s="1"/>
  <c r="L847" i="3" a="1"/>
  <c r="L847" i="3" s="1"/>
  <c r="L848" i="3" a="1"/>
  <c r="L848" i="3" s="1"/>
  <c r="L849" i="3" a="1"/>
  <c r="L849" i="3" s="1"/>
  <c r="L850" i="3" a="1"/>
  <c r="L850" i="3" s="1"/>
  <c r="L851" i="3" a="1"/>
  <c r="L851" i="3" s="1"/>
  <c r="L852" i="3" a="1"/>
  <c r="L852" i="3" s="1"/>
  <c r="L853" i="3" a="1"/>
  <c r="L853" i="3" s="1"/>
  <c r="L854" i="3" a="1"/>
  <c r="L854" i="3" s="1"/>
  <c r="L855" i="3" a="1"/>
  <c r="L855" i="3" s="1"/>
  <c r="L856" i="3" a="1"/>
  <c r="L856" i="3" s="1"/>
  <c r="L857" i="3" a="1"/>
  <c r="L857" i="3" s="1"/>
  <c r="L858" i="3" a="1"/>
  <c r="L858" i="3" s="1"/>
  <c r="L859" i="3" a="1"/>
  <c r="L859" i="3" s="1"/>
  <c r="L860" i="3" a="1"/>
  <c r="L860" i="3" s="1"/>
  <c r="L861" i="3" a="1"/>
  <c r="L861" i="3" s="1"/>
  <c r="L862" i="3" a="1"/>
  <c r="L862" i="3" s="1"/>
  <c r="L863" i="3" a="1"/>
  <c r="L863" i="3" s="1"/>
  <c r="L864" i="3" a="1"/>
  <c r="L864" i="3" s="1"/>
  <c r="L865" i="3" a="1"/>
  <c r="L865" i="3" s="1"/>
  <c r="L866" i="3" a="1"/>
  <c r="L866" i="3" s="1"/>
  <c r="L867" i="3" a="1"/>
  <c r="L867" i="3" s="1"/>
  <c r="L868" i="3" a="1"/>
  <c r="L868" i="3" s="1"/>
  <c r="L869" i="3" a="1"/>
  <c r="L869" i="3" s="1"/>
  <c r="L870" i="3" a="1"/>
  <c r="L870" i="3" s="1"/>
  <c r="L871" i="3" a="1"/>
  <c r="L871" i="3" s="1"/>
  <c r="L872" i="3" a="1"/>
  <c r="L872" i="3" s="1"/>
  <c r="L873" i="3" a="1"/>
  <c r="L873" i="3" s="1"/>
  <c r="L874" i="3" a="1"/>
  <c r="L874" i="3" s="1"/>
  <c r="L875" i="3" a="1"/>
  <c r="L875" i="3" s="1"/>
  <c r="L876" i="3" a="1"/>
  <c r="L876" i="3" s="1"/>
  <c r="L877" i="3" a="1"/>
  <c r="L877" i="3" s="1"/>
  <c r="L878" i="3" a="1"/>
  <c r="L878" i="3" s="1"/>
  <c r="L879" i="3" a="1"/>
  <c r="L879" i="3" s="1"/>
  <c r="L880" i="3" a="1"/>
  <c r="L880" i="3" s="1"/>
  <c r="L881" i="3" a="1"/>
  <c r="L881" i="3" s="1"/>
  <c r="L882" i="3" a="1"/>
  <c r="L882" i="3" s="1"/>
  <c r="L883" i="3" a="1"/>
  <c r="L883" i="3" s="1"/>
  <c r="L884" i="3" a="1"/>
  <c r="L884" i="3" s="1"/>
  <c r="L885" i="3" a="1"/>
  <c r="L885" i="3" s="1"/>
  <c r="L886" i="3" a="1"/>
  <c r="L886" i="3" s="1"/>
  <c r="L887" i="3" a="1"/>
  <c r="L887" i="3" s="1"/>
  <c r="L888" i="3" a="1"/>
  <c r="L888" i="3" s="1"/>
  <c r="L889" i="3" a="1"/>
  <c r="L889" i="3" s="1"/>
  <c r="L890" i="3" a="1"/>
  <c r="L890" i="3" s="1"/>
  <c r="L891" i="3" a="1"/>
  <c r="L891" i="3" s="1"/>
  <c r="L892" i="3" a="1"/>
  <c r="L892" i="3" s="1"/>
  <c r="L893" i="3" a="1"/>
  <c r="L893" i="3" s="1"/>
  <c r="L894" i="3" a="1"/>
  <c r="L894" i="3" s="1"/>
  <c r="L895" i="3" a="1"/>
  <c r="L895" i="3" s="1"/>
  <c r="L896" i="3" a="1"/>
  <c r="L896" i="3" s="1"/>
  <c r="L897" i="3" a="1"/>
  <c r="L897" i="3" s="1"/>
  <c r="L898" i="3" a="1"/>
  <c r="L898" i="3" s="1"/>
  <c r="L899" i="3" a="1"/>
  <c r="L899" i="3"/>
  <c r="L900" i="3" a="1"/>
  <c r="L900" i="3" s="1"/>
  <c r="L901" i="3" a="1"/>
  <c r="L901" i="3" s="1"/>
  <c r="L902" i="3" a="1"/>
  <c r="L902" i="3" s="1"/>
  <c r="L903" i="3" a="1"/>
  <c r="L903" i="3" s="1"/>
  <c r="L904" i="3" a="1"/>
  <c r="L904" i="3" s="1"/>
  <c r="L905" i="3" a="1"/>
  <c r="L905" i="3" s="1"/>
  <c r="L906" i="3" a="1"/>
  <c r="L906" i="3" s="1"/>
  <c r="L907" i="3" a="1"/>
  <c r="L907" i="3" s="1"/>
  <c r="L908" i="3" a="1"/>
  <c r="L908" i="3" s="1"/>
  <c r="L909" i="3" a="1"/>
  <c r="L909" i="3" s="1"/>
  <c r="L910" i="3" a="1"/>
  <c r="L910" i="3" s="1"/>
  <c r="L911" i="3" a="1"/>
  <c r="L911" i="3" s="1"/>
  <c r="L912" i="3" a="1"/>
  <c r="L912" i="3" s="1"/>
  <c r="L913" i="3" a="1"/>
  <c r="L913" i="3" s="1"/>
  <c r="L914" i="3" a="1"/>
  <c r="L914" i="3" s="1"/>
  <c r="L915" i="3" a="1"/>
  <c r="L915" i="3" s="1"/>
  <c r="L916" i="3" a="1"/>
  <c r="L916" i="3" s="1"/>
  <c r="L917" i="3" a="1"/>
  <c r="L917" i="3" s="1"/>
  <c r="L918" i="3" a="1"/>
  <c r="L918" i="3" s="1"/>
  <c r="L919" i="3" a="1"/>
  <c r="L919" i="3" s="1"/>
  <c r="L920" i="3" a="1"/>
  <c r="L920" i="3" s="1"/>
  <c r="L921" i="3" a="1"/>
  <c r="L921" i="3" s="1"/>
  <c r="L922" i="3" a="1"/>
  <c r="L922" i="3" s="1"/>
  <c r="L923" i="3" a="1"/>
  <c r="L923" i="3"/>
  <c r="L924" i="3" a="1"/>
  <c r="L924" i="3" s="1"/>
  <c r="L925" i="3" a="1"/>
  <c r="L925" i="3" s="1"/>
  <c r="L926" i="3" a="1"/>
  <c r="L926" i="3" s="1"/>
  <c r="L927" i="3" a="1"/>
  <c r="L927" i="3" s="1"/>
  <c r="L928" i="3" a="1"/>
  <c r="L928" i="3" s="1"/>
  <c r="L929" i="3" a="1"/>
  <c r="L929" i="3" s="1"/>
  <c r="L930" i="3" a="1"/>
  <c r="L930" i="3" s="1"/>
  <c r="L931" i="3" a="1"/>
  <c r="L931" i="3" s="1"/>
  <c r="L932" i="3" a="1"/>
  <c r="L932" i="3" s="1"/>
  <c r="L933" i="3" a="1"/>
  <c r="L933" i="3" s="1"/>
  <c r="L934" i="3" a="1"/>
  <c r="L934" i="3" s="1"/>
  <c r="L935" i="3" a="1"/>
  <c r="L935" i="3" s="1"/>
  <c r="L936" i="3" a="1"/>
  <c r="L936" i="3" s="1"/>
  <c r="L937" i="3" a="1"/>
  <c r="L937" i="3" s="1"/>
  <c r="L938" i="3" a="1"/>
  <c r="L938" i="3" s="1"/>
  <c r="L939" i="3" a="1"/>
  <c r="L939" i="3" s="1"/>
  <c r="L940" i="3" a="1"/>
  <c r="L940" i="3" s="1"/>
  <c r="L941" i="3" a="1"/>
  <c r="L941" i="3" s="1"/>
  <c r="L942" i="3" a="1"/>
  <c r="L942" i="3" s="1"/>
  <c r="L943" i="3" a="1"/>
  <c r="L943" i="3" s="1"/>
  <c r="L944" i="3" a="1"/>
  <c r="L944" i="3" s="1"/>
  <c r="L945" i="3" a="1"/>
  <c r="L945" i="3" s="1"/>
  <c r="L946" i="3" a="1"/>
  <c r="L946" i="3" s="1"/>
  <c r="L947" i="3" a="1"/>
  <c r="L947" i="3" s="1"/>
  <c r="L948" i="3" a="1"/>
  <c r="L948" i="3" s="1"/>
  <c r="L949" i="3" a="1"/>
  <c r="L949" i="3" s="1"/>
  <c r="L950" i="3" a="1"/>
  <c r="L950" i="3" s="1"/>
  <c r="L951" i="3" a="1"/>
  <c r="L951" i="3" s="1"/>
  <c r="L952" i="3" a="1"/>
  <c r="L952" i="3" s="1"/>
  <c r="L953" i="3" a="1"/>
  <c r="L953" i="3" s="1"/>
  <c r="L954" i="3" a="1"/>
  <c r="L954" i="3" s="1"/>
  <c r="L955" i="3" a="1"/>
  <c r="L955" i="3" s="1"/>
  <c r="L956" i="3" a="1"/>
  <c r="L956" i="3" s="1"/>
  <c r="L957" i="3" a="1"/>
  <c r="L957" i="3" s="1"/>
  <c r="L958" i="3" a="1"/>
  <c r="L958" i="3" s="1"/>
  <c r="L959" i="3" a="1"/>
  <c r="L959" i="3" s="1"/>
  <c r="L960" i="3" a="1"/>
  <c r="L960" i="3" s="1"/>
  <c r="L961" i="3" a="1"/>
  <c r="L961" i="3" s="1"/>
  <c r="L962" i="3" a="1"/>
  <c r="L962" i="3" s="1"/>
  <c r="L963" i="3" a="1"/>
  <c r="L963" i="3" s="1"/>
  <c r="L964" i="3" a="1"/>
  <c r="L964" i="3" s="1"/>
  <c r="L965" i="3" a="1"/>
  <c r="L965" i="3" s="1"/>
  <c r="L966" i="3" a="1"/>
  <c r="L966" i="3" s="1"/>
  <c r="L967" i="3" a="1"/>
  <c r="L967" i="3" s="1"/>
  <c r="L968" i="3" a="1"/>
  <c r="L968" i="3" s="1"/>
  <c r="L969" i="3" a="1"/>
  <c r="L969" i="3" s="1"/>
  <c r="L970" i="3" a="1"/>
  <c r="L970" i="3" s="1"/>
  <c r="L971" i="3" a="1"/>
  <c r="L971" i="3" s="1"/>
  <c r="L972" i="3" a="1"/>
  <c r="L972" i="3" s="1"/>
  <c r="L973" i="3" a="1"/>
  <c r="L973" i="3" s="1"/>
  <c r="L974" i="3" a="1"/>
  <c r="L974" i="3" s="1"/>
  <c r="L975" i="3" a="1"/>
  <c r="L975" i="3" s="1"/>
  <c r="L976" i="3" a="1"/>
  <c r="L976" i="3" s="1"/>
  <c r="L977" i="3" a="1"/>
  <c r="L977" i="3"/>
  <c r="L978" i="3" a="1"/>
  <c r="L978" i="3" s="1"/>
  <c r="L979" i="3" a="1"/>
  <c r="L979" i="3" s="1"/>
  <c r="L980" i="3" a="1"/>
  <c r="L980" i="3" s="1"/>
  <c r="L981" i="3" a="1"/>
  <c r="L981" i="3" s="1"/>
  <c r="L982" i="3" a="1"/>
  <c r="L982" i="3" s="1"/>
  <c r="L983" i="3" a="1"/>
  <c r="L983" i="3" s="1"/>
  <c r="L984" i="3" a="1"/>
  <c r="L984" i="3" s="1"/>
  <c r="L985" i="3" a="1"/>
  <c r="L985" i="3" s="1"/>
  <c r="L986" i="3" a="1"/>
  <c r="L986" i="3" s="1"/>
  <c r="L987" i="3" a="1"/>
  <c r="L987" i="3" s="1"/>
  <c r="L988" i="3" a="1"/>
  <c r="L988" i="3" s="1"/>
  <c r="L989" i="3" a="1"/>
  <c r="L989" i="3" s="1"/>
  <c r="L990" i="3" a="1"/>
  <c r="L990" i="3" s="1"/>
  <c r="L991" i="3" a="1"/>
  <c r="L991" i="3" s="1"/>
  <c r="L992" i="3" a="1"/>
  <c r="L992" i="3" s="1"/>
  <c r="L993" i="3" a="1"/>
  <c r="L993" i="3" s="1"/>
  <c r="L994" i="3" a="1"/>
  <c r="L994" i="3" s="1"/>
  <c r="L995" i="3" a="1"/>
  <c r="L995" i="3" s="1"/>
  <c r="L996" i="3" a="1"/>
  <c r="L996" i="3" s="1"/>
  <c r="L997" i="3" a="1"/>
  <c r="L997" i="3" s="1"/>
  <c r="L998" i="3" a="1"/>
  <c r="L998" i="3" s="1"/>
  <c r="L999" i="3" a="1"/>
  <c r="L999" i="3" s="1"/>
  <c r="L1000" i="3" a="1"/>
  <c r="L1000" i="3" s="1"/>
  <c r="L1001" i="3" a="1"/>
  <c r="L1001" i="3" s="1"/>
  <c r="L1002" i="3" a="1"/>
  <c r="L1002" i="3" s="1"/>
  <c r="L1003" i="3" a="1"/>
  <c r="L1003" i="3" s="1"/>
  <c r="L1004" i="3" a="1"/>
  <c r="L1004" i="3" s="1"/>
  <c r="L1005" i="3" a="1"/>
  <c r="L1005" i="3" s="1"/>
  <c r="L1006" i="3" a="1"/>
  <c r="L1006" i="3" s="1"/>
  <c r="L1007" i="3" a="1"/>
  <c r="L1007" i="3" s="1"/>
  <c r="L1008" i="3" a="1"/>
  <c r="L1008" i="3" s="1"/>
  <c r="L1009" i="3" a="1"/>
  <c r="L1009" i="3" s="1"/>
  <c r="L1010" i="3" a="1"/>
  <c r="L1010" i="3" s="1"/>
  <c r="L1011" i="3" a="1"/>
  <c r="L1011" i="3" s="1"/>
  <c r="L1012" i="3" a="1"/>
  <c r="L1012" i="3" s="1"/>
  <c r="L1013" i="3" a="1"/>
  <c r="L1013" i="3" s="1"/>
  <c r="L1014" i="3" a="1"/>
  <c r="L1014" i="3" s="1"/>
  <c r="L1015" i="3" a="1"/>
  <c r="L1015" i="3" s="1"/>
  <c r="L1016" i="3" a="1"/>
  <c r="L1016" i="3" s="1"/>
  <c r="L1017" i="3" a="1"/>
  <c r="L1017" i="3" s="1"/>
  <c r="L1018" i="3" a="1"/>
  <c r="L1018" i="3" s="1"/>
  <c r="L1019" i="3" a="1"/>
  <c r="L1019" i="3" s="1"/>
  <c r="L1020" i="3" a="1"/>
  <c r="L1020" i="3" s="1"/>
  <c r="L1021" i="3" a="1"/>
  <c r="L1021" i="3" s="1"/>
  <c r="L1022" i="3" a="1"/>
  <c r="L1022" i="3" s="1"/>
  <c r="L1023" i="3" a="1"/>
  <c r="L1023" i="3" s="1"/>
  <c r="L1024" i="3" a="1"/>
  <c r="L1024" i="3" s="1"/>
  <c r="L1025" i="3" a="1"/>
  <c r="L1025" i="3" s="1"/>
  <c r="L1026" i="3" a="1"/>
  <c r="L1026" i="3" s="1"/>
  <c r="L1027" i="3" a="1"/>
  <c r="L1027" i="3"/>
  <c r="L1028" i="3" a="1"/>
  <c r="L1028" i="3" s="1"/>
  <c r="L1029" i="3" a="1"/>
  <c r="L1029" i="3" s="1"/>
  <c r="L1030" i="3" a="1"/>
  <c r="L1030" i="3" s="1"/>
  <c r="L1031" i="3" a="1"/>
  <c r="L1031" i="3" s="1"/>
  <c r="L1032" i="3" a="1"/>
  <c r="L1032" i="3" s="1"/>
  <c r="L1033" i="3" a="1"/>
  <c r="L1033" i="3" s="1"/>
  <c r="L1034" i="3" a="1"/>
  <c r="L1034" i="3" s="1"/>
  <c r="L1035" i="3" a="1"/>
  <c r="L1035" i="3" s="1"/>
  <c r="L1036" i="3" a="1"/>
  <c r="L1036" i="3" s="1"/>
  <c r="L1037" i="3" a="1"/>
  <c r="L1037" i="3" s="1"/>
  <c r="L1038" i="3" a="1"/>
  <c r="L1038" i="3" s="1"/>
  <c r="L1039" i="3" a="1"/>
  <c r="L1039" i="3" s="1"/>
  <c r="L1040" i="3" a="1"/>
  <c r="L1040" i="3" s="1"/>
  <c r="L1041" i="3" a="1"/>
  <c r="L1041" i="3" s="1"/>
  <c r="L1042" i="3" a="1"/>
  <c r="L1042" i="3" s="1"/>
  <c r="L1043" i="3" a="1"/>
  <c r="L1043" i="3" s="1"/>
  <c r="L1044" i="3" a="1"/>
  <c r="L1044" i="3" s="1"/>
  <c r="L1045" i="3" a="1"/>
  <c r="L1045" i="3" s="1"/>
  <c r="L1046" i="3" a="1"/>
  <c r="L1046" i="3" s="1"/>
  <c r="L1047" i="3" a="1"/>
  <c r="L1047" i="3" s="1"/>
  <c r="L1048" i="3" a="1"/>
  <c r="L1048" i="3" s="1"/>
  <c r="L1049" i="3" a="1"/>
  <c r="L1049" i="3" s="1"/>
  <c r="L1050" i="3" a="1"/>
  <c r="L1050" i="3" s="1"/>
  <c r="L1051" i="3" a="1"/>
  <c r="L1051" i="3"/>
  <c r="L1052" i="3" a="1"/>
  <c r="L1052" i="3" s="1"/>
  <c r="L1053" i="3" a="1"/>
  <c r="L1053" i="3" s="1"/>
  <c r="L1054" i="3" a="1"/>
  <c r="L1054" i="3" s="1"/>
  <c r="L1055" i="3" a="1"/>
  <c r="L1055" i="3" s="1"/>
  <c r="L1056" i="3" a="1"/>
  <c r="L1056" i="3" s="1"/>
  <c r="L1057" i="3" a="1"/>
  <c r="L1057" i="3" s="1"/>
  <c r="L1058" i="3" a="1"/>
  <c r="L1058" i="3" s="1"/>
  <c r="L1059" i="3" a="1"/>
  <c r="L1059" i="3" s="1"/>
  <c r="L1060" i="3" a="1"/>
  <c r="L1060" i="3" s="1"/>
  <c r="L1061" i="3" a="1"/>
  <c r="L1061" i="3" s="1"/>
  <c r="L1062" i="3" a="1"/>
  <c r="L1062" i="3" s="1"/>
  <c r="L1063" i="3" a="1"/>
  <c r="L1063" i="3" s="1"/>
  <c r="L1064" i="3" a="1"/>
  <c r="L1064" i="3" s="1"/>
  <c r="L1065" i="3" a="1"/>
  <c r="L1065" i="3" s="1"/>
  <c r="L1066" i="3" a="1"/>
  <c r="L1066" i="3" s="1"/>
  <c r="L1067" i="3" a="1"/>
  <c r="L1067" i="3" s="1"/>
  <c r="L1068" i="3" a="1"/>
  <c r="L1068" i="3" s="1"/>
  <c r="L1069" i="3" a="1"/>
  <c r="L1069" i="3" s="1"/>
  <c r="L1070" i="3" a="1"/>
  <c r="L1070" i="3" s="1"/>
  <c r="L1071" i="3" a="1"/>
  <c r="L1071" i="3" s="1"/>
  <c r="L1072" i="3" a="1"/>
  <c r="L1072" i="3" s="1"/>
  <c r="L1073" i="3" a="1"/>
  <c r="L1073" i="3" s="1"/>
  <c r="L1074" i="3" a="1"/>
  <c r="L1074" i="3" s="1"/>
  <c r="L1075" i="3" a="1"/>
  <c r="L1075" i="3"/>
  <c r="L1076" i="3" a="1"/>
  <c r="L1076" i="3" s="1"/>
  <c r="L1077" i="3" a="1"/>
  <c r="L1077" i="3" s="1"/>
  <c r="L1078" i="3" a="1"/>
  <c r="L1078" i="3" s="1"/>
  <c r="L1079" i="3" a="1"/>
  <c r="L1079" i="3" s="1"/>
  <c r="L1080" i="3" a="1"/>
  <c r="L1080" i="3" s="1"/>
  <c r="L1081" i="3" a="1"/>
  <c r="L1081" i="3" s="1"/>
  <c r="L1082" i="3" a="1"/>
  <c r="L1082" i="3" s="1"/>
  <c r="L1083" i="3" a="1"/>
  <c r="L1083" i="3" s="1"/>
  <c r="L1084" i="3" a="1"/>
  <c r="L1084" i="3" s="1"/>
  <c r="L1085" i="3" a="1"/>
  <c r="L1085" i="3" s="1"/>
  <c r="L1086" i="3" a="1"/>
  <c r="L1086" i="3" s="1"/>
  <c r="L1087" i="3" a="1"/>
  <c r="L1087" i="3"/>
  <c r="L1088" i="3" a="1"/>
  <c r="L1088" i="3" s="1"/>
  <c r="L1089" i="3" a="1"/>
  <c r="L1089" i="3" s="1"/>
  <c r="L1090" i="3" a="1"/>
  <c r="L1090" i="3" s="1"/>
  <c r="L1091" i="3" a="1"/>
  <c r="L1091" i="3" s="1"/>
  <c r="L1092" i="3" a="1"/>
  <c r="L1092" i="3" s="1"/>
  <c r="L1093" i="3" a="1"/>
  <c r="L1093" i="3" s="1"/>
  <c r="L1094" i="3" a="1"/>
  <c r="L1094" i="3" s="1"/>
  <c r="L1095" i="3" a="1"/>
  <c r="L1095" i="3" s="1"/>
  <c r="L1096" i="3" a="1"/>
  <c r="L1096" i="3" s="1"/>
  <c r="L1097" i="3" a="1"/>
  <c r="L1097" i="3" s="1"/>
  <c r="L1098" i="3" a="1"/>
  <c r="L1098" i="3" s="1"/>
  <c r="L1099" i="3" a="1"/>
  <c r="L1099" i="3" s="1"/>
  <c r="L1100" i="3" a="1"/>
  <c r="L1100" i="3" s="1"/>
  <c r="L1101" i="3" a="1"/>
  <c r="L1101" i="3" s="1"/>
  <c r="L1102" i="3" a="1"/>
  <c r="L1102" i="3" s="1"/>
  <c r="L1103" i="3" a="1"/>
  <c r="L1103" i="3" s="1"/>
  <c r="L1104" i="3" a="1"/>
  <c r="L1104" i="3" s="1"/>
  <c r="L1105" i="3" a="1"/>
  <c r="L1105" i="3" s="1"/>
  <c r="L1106" i="3" a="1"/>
  <c r="L1106" i="3" s="1"/>
  <c r="L1107" i="3" a="1"/>
  <c r="L1107" i="3" s="1"/>
  <c r="L1108" i="3" a="1"/>
  <c r="L1108" i="3" s="1"/>
  <c r="L1109" i="3" a="1"/>
  <c r="L1109" i="3" s="1"/>
  <c r="L1110" i="3" a="1"/>
  <c r="L1110" i="3" s="1"/>
  <c r="L1111" i="3" a="1"/>
  <c r="L1111" i="3" s="1"/>
  <c r="L1112" i="3" a="1"/>
  <c r="L1112" i="3" s="1"/>
  <c r="L1113" i="3" a="1"/>
  <c r="L1113" i="3" s="1"/>
  <c r="L1114" i="3" a="1"/>
  <c r="L1114" i="3" s="1"/>
  <c r="L1115" i="3" a="1"/>
  <c r="L1115" i="3"/>
  <c r="L1116" i="3" a="1"/>
  <c r="L1116" i="3" s="1"/>
  <c r="L1117" i="3" a="1"/>
  <c r="L1117" i="3" s="1"/>
  <c r="L1118" i="3" a="1"/>
  <c r="L1118" i="3" s="1"/>
  <c r="L1119" i="3" a="1"/>
  <c r="L1119" i="3" s="1"/>
  <c r="L1120" i="3" a="1"/>
  <c r="L1120" i="3" s="1"/>
  <c r="L1121" i="3" a="1"/>
  <c r="L1121" i="3" s="1"/>
  <c r="L1122" i="3" a="1"/>
  <c r="L1122" i="3" s="1"/>
  <c r="L1123" i="3" a="1"/>
  <c r="L1123" i="3" s="1"/>
  <c r="L1124" i="3" a="1"/>
  <c r="L1124" i="3" s="1"/>
  <c r="L1125" i="3" a="1"/>
  <c r="L1125" i="3" s="1"/>
  <c r="L1126" i="3" a="1"/>
  <c r="L1126" i="3" s="1"/>
  <c r="L1127" i="3" a="1"/>
  <c r="L1127" i="3"/>
  <c r="L1128" i="3" a="1"/>
  <c r="L1128" i="3" s="1"/>
  <c r="L1129" i="3" a="1"/>
  <c r="L1129" i="3" s="1"/>
  <c r="L1130" i="3" a="1"/>
  <c r="L1130" i="3" s="1"/>
  <c r="L1131" i="3" a="1"/>
  <c r="L1131" i="3" s="1"/>
  <c r="L1132" i="3" a="1"/>
  <c r="L1132" i="3" s="1"/>
  <c r="L1133" i="3" a="1"/>
  <c r="L1133" i="3" s="1"/>
  <c r="L1134" i="3" a="1"/>
  <c r="L1134" i="3" s="1"/>
  <c r="L1135" i="3" a="1"/>
  <c r="L1135" i="3" s="1"/>
  <c r="L1136" i="3" a="1"/>
  <c r="L1136" i="3" s="1"/>
  <c r="L1137" i="3" a="1"/>
  <c r="L1137" i="3" s="1"/>
  <c r="L1138" i="3" a="1"/>
  <c r="L1138" i="3" s="1"/>
  <c r="L1139" i="3" a="1"/>
  <c r="L1139" i="3" s="1"/>
  <c r="L1140" i="3" a="1"/>
  <c r="L1140" i="3" s="1"/>
  <c r="L1141" i="3" a="1"/>
  <c r="L1141" i="3" s="1"/>
  <c r="L1142" i="3" a="1"/>
  <c r="L1142" i="3" s="1"/>
  <c r="L1143" i="3" a="1"/>
  <c r="L1143" i="3" s="1"/>
  <c r="L1144" i="3" a="1"/>
  <c r="L1144" i="3" s="1"/>
  <c r="L1145" i="3" a="1"/>
  <c r="L1145" i="3" s="1"/>
  <c r="L1146" i="3" a="1"/>
  <c r="L1146" i="3" s="1"/>
  <c r="L1147" i="3" a="1"/>
  <c r="L1147" i="3" s="1"/>
  <c r="L1148" i="3" a="1"/>
  <c r="L1148" i="3" s="1"/>
  <c r="L1149" i="3" a="1"/>
  <c r="L1149" i="3" s="1"/>
  <c r="L1150" i="3" a="1"/>
  <c r="L1150" i="3" s="1"/>
  <c r="L1151" i="3" a="1"/>
  <c r="L1151" i="3" s="1"/>
  <c r="L1152" i="3" a="1"/>
  <c r="L1152" i="3" s="1"/>
  <c r="L1153" i="3" a="1"/>
  <c r="L1153" i="3"/>
  <c r="L1154" i="3" a="1"/>
  <c r="L1154" i="3" s="1"/>
  <c r="L1155" i="3" a="1"/>
  <c r="L1155" i="3" s="1"/>
  <c r="L1156" i="3" a="1"/>
  <c r="L1156" i="3" s="1"/>
  <c r="L1157" i="3" a="1"/>
  <c r="L1157" i="3" s="1"/>
  <c r="L1158" i="3" a="1"/>
  <c r="L1158" i="3" s="1"/>
  <c r="L1159" i="3" a="1"/>
  <c r="L1159" i="3" s="1"/>
  <c r="L1160" i="3" a="1"/>
  <c r="L1160" i="3" s="1"/>
  <c r="L1161" i="3" a="1"/>
  <c r="L1161" i="3" s="1"/>
  <c r="L1162" i="3" a="1"/>
  <c r="L1162" i="3" s="1"/>
  <c r="L1163" i="3" a="1"/>
  <c r="L1163" i="3"/>
  <c r="L1164" i="3" a="1"/>
  <c r="L1164" i="3" s="1"/>
  <c r="L1165" i="3" a="1"/>
  <c r="L1165" i="3" s="1"/>
  <c r="L1166" i="3" a="1"/>
  <c r="L1166" i="3" s="1"/>
  <c r="L1167" i="3" a="1"/>
  <c r="L1167" i="3" s="1"/>
  <c r="L1168" i="3" a="1"/>
  <c r="L1168" i="3" s="1"/>
  <c r="L1169" i="3" a="1"/>
  <c r="L1169" i="3" s="1"/>
  <c r="L1170" i="3" a="1"/>
  <c r="L1170" i="3" s="1"/>
  <c r="L1171" i="3" a="1"/>
  <c r="L1171" i="3" s="1"/>
  <c r="L1172" i="3" a="1"/>
  <c r="L1172" i="3" s="1"/>
  <c r="L1173" i="3" a="1"/>
  <c r="L1173" i="3" s="1"/>
  <c r="L1174" i="3" a="1"/>
  <c r="L1174" i="3" s="1"/>
  <c r="L1175" i="3" a="1"/>
  <c r="L1175" i="3" s="1"/>
  <c r="L1176" i="3" a="1"/>
  <c r="L1176" i="3" s="1"/>
  <c r="L1177" i="3" a="1"/>
  <c r="L1177" i="3" s="1"/>
  <c r="L1178" i="3" a="1"/>
  <c r="L1178" i="3" s="1"/>
  <c r="L1179" i="3" a="1"/>
  <c r="L1179" i="3"/>
  <c r="L1180" i="3" a="1"/>
  <c r="L1180" i="3" s="1"/>
  <c r="L1181" i="3" a="1"/>
  <c r="L1181" i="3" s="1"/>
  <c r="L1182" i="3" a="1"/>
  <c r="L1182" i="3" s="1"/>
  <c r="L1183" i="3" a="1"/>
  <c r="L1183" i="3" s="1"/>
  <c r="L1184" i="3" a="1"/>
  <c r="L1184" i="3" s="1"/>
  <c r="L1185" i="3" a="1"/>
  <c r="L1185" i="3" s="1"/>
  <c r="L1186" i="3" a="1"/>
  <c r="L1186" i="3" s="1"/>
  <c r="L1187" i="3" a="1"/>
  <c r="L1187" i="3" s="1"/>
  <c r="L1188" i="3" a="1"/>
  <c r="L1188" i="3" s="1"/>
  <c r="L1189" i="3" a="1"/>
  <c r="L1189" i="3" s="1"/>
  <c r="L1190" i="3" a="1"/>
  <c r="L1190" i="3" s="1"/>
  <c r="L1191" i="3" a="1"/>
  <c r="L1191" i="3" s="1"/>
  <c r="L1192" i="3" a="1"/>
  <c r="L1192" i="3" s="1"/>
  <c r="L1193" i="3" a="1"/>
  <c r="L1193" i="3" s="1"/>
  <c r="L1194" i="3" a="1"/>
  <c r="L1194" i="3" s="1"/>
  <c r="L1195" i="3" a="1"/>
  <c r="L1195" i="3" s="1"/>
  <c r="L1196" i="3" a="1"/>
  <c r="L1196" i="3" s="1"/>
  <c r="L1197" i="3" a="1"/>
  <c r="L1197" i="3" s="1"/>
  <c r="L1198" i="3" a="1"/>
  <c r="L1198" i="3" s="1"/>
  <c r="L1199" i="3" a="1"/>
  <c r="L1199" i="3" s="1"/>
  <c r="L1200" i="3" a="1"/>
  <c r="L1200" i="3" s="1"/>
  <c r="L1201" i="3" a="1"/>
  <c r="L1201" i="3" s="1"/>
  <c r="L1202" i="3" a="1"/>
  <c r="L1202" i="3" s="1"/>
  <c r="L1203" i="3" a="1"/>
  <c r="L1203" i="3" s="1"/>
  <c r="L1204" i="3" a="1"/>
  <c r="L1204" i="3" s="1"/>
  <c r="L1205" i="3" a="1"/>
  <c r="L1205" i="3" s="1"/>
  <c r="L1206" i="3" a="1"/>
  <c r="L1206" i="3" s="1"/>
  <c r="L1207" i="3" a="1"/>
  <c r="L1207" i="3" s="1"/>
  <c r="L1208" i="3" a="1"/>
  <c r="L1208" i="3" s="1"/>
  <c r="L1209" i="3" a="1"/>
  <c r="L1209" i="3"/>
  <c r="L1210" i="3" a="1"/>
  <c r="L1210" i="3" s="1"/>
  <c r="L1211" i="3" a="1"/>
  <c r="L1211" i="3" s="1"/>
  <c r="L1212" i="3" a="1"/>
  <c r="L1212" i="3" s="1"/>
  <c r="L1213" i="3" a="1"/>
  <c r="L1213" i="3" s="1"/>
  <c r="L1214" i="3" a="1"/>
  <c r="L1214" i="3" s="1"/>
  <c r="L1215" i="3" a="1"/>
  <c r="L1215" i="3"/>
  <c r="L1216" i="3" a="1"/>
  <c r="L1216" i="3" s="1"/>
  <c r="L1217" i="3" a="1"/>
  <c r="L1217" i="3" s="1"/>
  <c r="L1218" i="3" a="1"/>
  <c r="L1218" i="3" s="1"/>
  <c r="L1219" i="3" a="1"/>
  <c r="L1219" i="3" s="1"/>
  <c r="L1220" i="3" a="1"/>
  <c r="L1220" i="3" s="1"/>
  <c r="L1221" i="3" a="1"/>
  <c r="L1221" i="3" s="1"/>
  <c r="L1222" i="3" a="1"/>
  <c r="L1222" i="3" s="1"/>
  <c r="L1223" i="3" a="1"/>
  <c r="L1223" i="3" s="1"/>
  <c r="L1224" i="3" a="1"/>
  <c r="L1224" i="3" s="1"/>
  <c r="L1225" i="3" a="1"/>
  <c r="L1225" i="3" s="1"/>
  <c r="L1226" i="3" a="1"/>
  <c r="L1226" i="3" s="1"/>
  <c r="L1227" i="3" a="1"/>
  <c r="L1227" i="3" s="1"/>
  <c r="L1228" i="3" a="1"/>
  <c r="L1228" i="3" s="1"/>
  <c r="L1229" i="3" a="1"/>
  <c r="L1229" i="3" s="1"/>
  <c r="L1230" i="3" a="1"/>
  <c r="L1230" i="3" s="1"/>
  <c r="L1231" i="3" a="1"/>
  <c r="L1231" i="3" s="1"/>
  <c r="L1232" i="3" a="1"/>
  <c r="L1232" i="3" s="1"/>
  <c r="L1233" i="3" a="1"/>
  <c r="L1233" i="3" s="1"/>
  <c r="L1234" i="3" a="1"/>
  <c r="L1234" i="3" s="1"/>
  <c r="L1235" i="3" a="1"/>
  <c r="L1235" i="3" s="1"/>
  <c r="L1236" i="3" a="1"/>
  <c r="L1236" i="3" s="1"/>
  <c r="L1237" i="3" a="1"/>
  <c r="L1237" i="3" s="1"/>
  <c r="L1238" i="3" a="1"/>
  <c r="L1238" i="3" s="1"/>
  <c r="L1239" i="3" a="1"/>
  <c r="L1239" i="3" s="1"/>
  <c r="L1240" i="3" a="1"/>
  <c r="L1240" i="3" s="1"/>
  <c r="L1241" i="3" a="1"/>
  <c r="L1241" i="3" s="1"/>
  <c r="L1242" i="3" a="1"/>
  <c r="L1242" i="3" s="1"/>
  <c r="L1243" i="3" a="1"/>
  <c r="L1243" i="3" s="1"/>
  <c r="L1244" i="3" a="1"/>
  <c r="L1244" i="3" s="1"/>
  <c r="L1245" i="3" a="1"/>
  <c r="L1245" i="3"/>
  <c r="L1246" i="3" a="1"/>
  <c r="L1246" i="3" s="1"/>
  <c r="L1247" i="3" a="1"/>
  <c r="L1247" i="3" s="1"/>
  <c r="L1248" i="3" a="1"/>
  <c r="L1248" i="3" s="1"/>
  <c r="L1249" i="3" a="1"/>
  <c r="L1249" i="3" s="1"/>
  <c r="L1250" i="3" a="1"/>
  <c r="L1250" i="3" s="1"/>
  <c r="L1251" i="3" a="1"/>
  <c r="L1251" i="3" s="1"/>
  <c r="L1252" i="3" a="1"/>
  <c r="L1252" i="3" s="1"/>
  <c r="L1253" i="3" a="1"/>
  <c r="L1253" i="3" s="1"/>
  <c r="L1254" i="3" a="1"/>
  <c r="L1254" i="3" s="1"/>
  <c r="L1255" i="3" a="1"/>
  <c r="L1255" i="3" s="1"/>
  <c r="L1256" i="3" a="1"/>
  <c r="L1256" i="3" s="1"/>
  <c r="L1257" i="3" a="1"/>
  <c r="L1257" i="3" s="1"/>
  <c r="L1258" i="3" a="1"/>
  <c r="L1258" i="3" s="1"/>
  <c r="L1259" i="3" a="1"/>
  <c r="L1259" i="3" s="1"/>
  <c r="L1260" i="3" a="1"/>
  <c r="L1260" i="3" s="1"/>
  <c r="L1261" i="3" a="1"/>
  <c r="L1261" i="3"/>
  <c r="L1262" i="3" a="1"/>
  <c r="L1262" i="3" s="1"/>
  <c r="L1263" i="3" a="1"/>
  <c r="L1263" i="3" s="1"/>
  <c r="L1264" i="3" a="1"/>
  <c r="L1264" i="3" s="1"/>
  <c r="L1265" i="3" a="1"/>
  <c r="L1265" i="3" s="1"/>
  <c r="L1266" i="3" a="1"/>
  <c r="L1266" i="3" s="1"/>
  <c r="L1267" i="3" a="1"/>
  <c r="L1267" i="3" s="1"/>
  <c r="L1268" i="3" a="1"/>
  <c r="L1268" i="3" s="1"/>
  <c r="L1269" i="3" a="1"/>
  <c r="L1269" i="3" s="1"/>
  <c r="L1270" i="3" a="1"/>
  <c r="L1270" i="3" s="1"/>
  <c r="L1271" i="3" a="1"/>
  <c r="L1271" i="3" s="1"/>
  <c r="L1272" i="3" a="1"/>
  <c r="L1272" i="3" s="1"/>
  <c r="L1273" i="3" a="1"/>
  <c r="L1273" i="3" s="1"/>
  <c r="L1274" i="3" a="1"/>
  <c r="L1274" i="3" s="1"/>
  <c r="L1275" i="3" a="1"/>
  <c r="L1275" i="3" s="1"/>
  <c r="L1276" i="3" a="1"/>
  <c r="L1276" i="3" s="1"/>
  <c r="L1277" i="3" a="1"/>
  <c r="L1277" i="3" s="1"/>
  <c r="L1278" i="3" a="1"/>
  <c r="L1278" i="3" s="1"/>
  <c r="L1279" i="3" a="1"/>
  <c r="L1279" i="3" s="1"/>
  <c r="L1280" i="3" a="1"/>
  <c r="L1280" i="3" s="1"/>
  <c r="L1281" i="3" a="1"/>
  <c r="L1281" i="3" s="1"/>
  <c r="L1282" i="3" a="1"/>
  <c r="L1282" i="3" s="1"/>
  <c r="L1283" i="3" a="1"/>
  <c r="L1283" i="3" s="1"/>
  <c r="L1284" i="3" a="1"/>
  <c r="L1284" i="3" s="1"/>
  <c r="L1285" i="3" a="1"/>
  <c r="L1285" i="3" s="1"/>
  <c r="L1286" i="3" a="1"/>
  <c r="L1286" i="3" s="1"/>
  <c r="L1287" i="3" a="1"/>
  <c r="L1287" i="3" s="1"/>
  <c r="L1288" i="3" a="1"/>
  <c r="L1288" i="3" s="1"/>
  <c r="L1289" i="3" a="1"/>
  <c r="L1289" i="3" s="1"/>
  <c r="L1290" i="3" a="1"/>
  <c r="L1290" i="3" s="1"/>
  <c r="L1291" i="3" a="1"/>
  <c r="L1291" i="3"/>
  <c r="L1292" i="3" a="1"/>
  <c r="L1292" i="3" s="1"/>
  <c r="L1293" i="3" a="1"/>
  <c r="L1293" i="3" s="1"/>
  <c r="L1294" i="3" a="1"/>
  <c r="L1294" i="3" s="1"/>
  <c r="L1295" i="3" a="1"/>
  <c r="L1295" i="3" s="1"/>
  <c r="L1296" i="3" a="1"/>
  <c r="L1296" i="3" s="1"/>
  <c r="L1297" i="3" a="1"/>
  <c r="L1297" i="3" s="1"/>
  <c r="L1298" i="3" a="1"/>
  <c r="L1298" i="3" s="1"/>
  <c r="L1299" i="3" a="1"/>
  <c r="L1299" i="3" s="1"/>
  <c r="L1300" i="3" a="1"/>
  <c r="L1300" i="3" s="1"/>
  <c r="L1301" i="3" a="1"/>
  <c r="L1301" i="3"/>
  <c r="L1302" i="3" a="1"/>
  <c r="L1302" i="3" s="1"/>
  <c r="L1303" i="3" a="1"/>
  <c r="L1303" i="3" s="1"/>
  <c r="L1304" i="3" a="1"/>
  <c r="L1304" i="3" s="1"/>
  <c r="L1305" i="3" a="1"/>
  <c r="L1305" i="3" s="1"/>
  <c r="L1306" i="3" a="1"/>
  <c r="L1306" i="3" s="1"/>
  <c r="L1307" i="3" a="1"/>
  <c r="L1307" i="3" s="1"/>
  <c r="L1308" i="3" a="1"/>
  <c r="L1308" i="3" s="1"/>
  <c r="L1309" i="3" a="1"/>
  <c r="L1309" i="3" s="1"/>
  <c r="L1310" i="3" a="1"/>
  <c r="L1310" i="3" s="1"/>
  <c r="L1311" i="3" a="1"/>
  <c r="L1311" i="3" s="1"/>
  <c r="L1312" i="3" a="1"/>
  <c r="L1312" i="3" s="1"/>
  <c r="L1313" i="3" a="1"/>
  <c r="L1313" i="3" s="1"/>
  <c r="L1314" i="3" a="1"/>
  <c r="L1314" i="3" s="1"/>
  <c r="L1315" i="3" a="1"/>
  <c r="L1315" i="3" s="1"/>
  <c r="L1316" i="3" a="1"/>
  <c r="L1316" i="3" s="1"/>
  <c r="L1317" i="3" a="1"/>
  <c r="L1317" i="3" s="1"/>
  <c r="L1318" i="3" a="1"/>
  <c r="L1318" i="3" s="1"/>
  <c r="L1319" i="3" a="1"/>
  <c r="L1319" i="3" s="1"/>
  <c r="L1320" i="3" a="1"/>
  <c r="L1320" i="3" s="1"/>
  <c r="L1321" i="3" a="1"/>
  <c r="L1321" i="3" s="1"/>
  <c r="L1322" i="3" a="1"/>
  <c r="L1322" i="3" s="1"/>
  <c r="L1323" i="3" a="1"/>
  <c r="L1323" i="3" s="1"/>
  <c r="L1324" i="3" a="1"/>
  <c r="L1324" i="3" s="1"/>
  <c r="L1325" i="3" a="1"/>
  <c r="L1325" i="3" s="1"/>
  <c r="L1326" i="3" a="1"/>
  <c r="L1326" i="3" s="1"/>
  <c r="L1327" i="3" a="1"/>
  <c r="L1327" i="3" s="1"/>
  <c r="L1328" i="3" a="1"/>
  <c r="L1328" i="3" s="1"/>
  <c r="L1329" i="3" a="1"/>
  <c r="L1329" i="3" s="1"/>
  <c r="L1330" i="3" a="1"/>
  <c r="L1330" i="3" s="1"/>
  <c r="L1331" i="3" a="1"/>
  <c r="L1331" i="3" s="1"/>
  <c r="L1332" i="3" a="1"/>
  <c r="L1332" i="3" s="1"/>
  <c r="L1333" i="3" a="1"/>
  <c r="L1333" i="3" s="1"/>
  <c r="L1334" i="3" a="1"/>
  <c r="L1334" i="3" s="1"/>
  <c r="L1335" i="3" a="1"/>
  <c r="L1335" i="3" s="1"/>
  <c r="L1336" i="3" a="1"/>
  <c r="L1336" i="3" s="1"/>
  <c r="L1337" i="3" a="1"/>
  <c r="L1337" i="3" s="1"/>
  <c r="L1338" i="3" a="1"/>
  <c r="L1338" i="3" s="1"/>
  <c r="L1339" i="3" a="1"/>
  <c r="L1339" i="3" s="1"/>
  <c r="L1340" i="3" a="1"/>
  <c r="L1340" i="3" s="1"/>
  <c r="L1341" i="3" a="1"/>
  <c r="L1341" i="3" s="1"/>
  <c r="L1342" i="3" a="1"/>
  <c r="L1342" i="3" s="1"/>
  <c r="L1343" i="3" a="1"/>
  <c r="L1343" i="3"/>
  <c r="L1344" i="3" a="1"/>
  <c r="L1344" i="3" s="1"/>
  <c r="L1345" i="3" a="1"/>
  <c r="L1345" i="3" s="1"/>
  <c r="L1346" i="3" a="1"/>
  <c r="L1346" i="3" s="1"/>
  <c r="L1347" i="3" a="1"/>
  <c r="L1347" i="3" s="1"/>
  <c r="L1348" i="3" a="1"/>
  <c r="L1348" i="3" s="1"/>
  <c r="L1349" i="3" a="1"/>
  <c r="L1349" i="3" s="1"/>
  <c r="L1350" i="3" a="1"/>
  <c r="L1350" i="3" s="1"/>
  <c r="L1351" i="3" a="1"/>
  <c r="L1351" i="3"/>
  <c r="L1352" i="3" a="1"/>
  <c r="L1352" i="3" s="1"/>
  <c r="L1353" i="3" a="1"/>
  <c r="L1353" i="3" s="1"/>
  <c r="L1354" i="3" a="1"/>
  <c r="L1354" i="3" s="1"/>
  <c r="L1355" i="3" a="1"/>
  <c r="L1355" i="3" s="1"/>
  <c r="L1356" i="3" a="1"/>
  <c r="L1356" i="3" s="1"/>
  <c r="L1357" i="3" a="1"/>
  <c r="L1357" i="3" s="1"/>
  <c r="L1358" i="3" a="1"/>
  <c r="L1358" i="3" s="1"/>
  <c r="L1359" i="3" a="1"/>
  <c r="L1359" i="3"/>
  <c r="L1360" i="3" a="1"/>
  <c r="L1360" i="3" s="1"/>
  <c r="L1361" i="3" a="1"/>
  <c r="L1361" i="3" s="1"/>
  <c r="L1362" i="3" a="1"/>
  <c r="L1362" i="3" s="1"/>
  <c r="L1363" i="3" a="1"/>
  <c r="L1363" i="3" s="1"/>
  <c r="L1364" i="3" a="1"/>
  <c r="L1364" i="3" s="1"/>
  <c r="L1365" i="3" a="1"/>
  <c r="L1365" i="3" s="1"/>
  <c r="L1366" i="3" a="1"/>
  <c r="L1366" i="3" s="1"/>
  <c r="L1367" i="3" a="1"/>
  <c r="L1367" i="3" s="1"/>
  <c r="L1368" i="3" a="1"/>
  <c r="L1368" i="3" s="1"/>
  <c r="L1369" i="3" a="1"/>
  <c r="L1369" i="3" s="1"/>
  <c r="L1370" i="3" a="1"/>
  <c r="L1370" i="3" s="1"/>
  <c r="L1371" i="3" a="1"/>
  <c r="L1371" i="3" s="1"/>
  <c r="L1372" i="3" a="1"/>
  <c r="L1372" i="3" s="1"/>
  <c r="L1373" i="3" a="1"/>
  <c r="L1373" i="3" s="1"/>
  <c r="L1374" i="3" a="1"/>
  <c r="L1374" i="3" s="1"/>
  <c r="L1375" i="3" a="1"/>
  <c r="L1375" i="3" s="1"/>
  <c r="L1376" i="3" a="1"/>
  <c r="L1376" i="3" s="1"/>
  <c r="L1377" i="3" a="1"/>
  <c r="L1377" i="3" s="1"/>
  <c r="L1378" i="3" a="1"/>
  <c r="L1378" i="3" s="1"/>
  <c r="L1379" i="3" a="1"/>
  <c r="L1379" i="3" s="1"/>
  <c r="L1380" i="3" a="1"/>
  <c r="L1380" i="3" s="1"/>
  <c r="L1381" i="3" a="1"/>
  <c r="L1381" i="3" s="1"/>
  <c r="L1382" i="3" a="1"/>
  <c r="L1382" i="3" s="1"/>
  <c r="L1383" i="3" a="1"/>
  <c r="L1383" i="3"/>
  <c r="L1384" i="3" a="1"/>
  <c r="L1384" i="3" s="1"/>
  <c r="L1385" i="3" a="1"/>
  <c r="L1385" i="3" s="1"/>
  <c r="L1386" i="3" a="1"/>
  <c r="L1386" i="3" s="1"/>
  <c r="L1387" i="3" a="1"/>
  <c r="L1387" i="3" s="1"/>
  <c r="L1388" i="3" a="1"/>
  <c r="L1388" i="3" s="1"/>
  <c r="L1389" i="3" a="1"/>
  <c r="L1389" i="3" s="1"/>
  <c r="L1390" i="3" a="1"/>
  <c r="L1390" i="3" s="1"/>
  <c r="L1391" i="3" a="1"/>
  <c r="L1391" i="3"/>
  <c r="L1392" i="3" a="1"/>
  <c r="L1392" i="3" s="1"/>
  <c r="L1393" i="3" a="1"/>
  <c r="L1393" i="3" s="1"/>
  <c r="L1394" i="3" a="1"/>
  <c r="L1394" i="3" s="1"/>
  <c r="L1395" i="3" a="1"/>
  <c r="L1395" i="3" s="1"/>
  <c r="L1396" i="3" a="1"/>
  <c r="L1396" i="3" s="1"/>
  <c r="L1397" i="3" a="1"/>
  <c r="L1397" i="3" s="1"/>
  <c r="L1398" i="3" a="1"/>
  <c r="L1398" i="3" s="1"/>
  <c r="L1399" i="3" a="1"/>
  <c r="L1399" i="3" s="1"/>
  <c r="L1400" i="3" a="1"/>
  <c r="L1400" i="3" s="1"/>
  <c r="L1401" i="3" a="1"/>
  <c r="L1401" i="3" s="1"/>
  <c r="L1402" i="3" a="1"/>
  <c r="L1402" i="3" s="1"/>
  <c r="L1403" i="3" a="1"/>
  <c r="L1403" i="3" s="1"/>
  <c r="L1404" i="3" a="1"/>
  <c r="L1404" i="3" s="1"/>
  <c r="L1405" i="3" a="1"/>
  <c r="L1405" i="3"/>
  <c r="L1406" i="3" a="1"/>
  <c r="L1406" i="3" s="1"/>
  <c r="L1407" i="3" a="1"/>
  <c r="L1407" i="3" s="1"/>
  <c r="L1408" i="3" a="1"/>
  <c r="L1408" i="3" s="1"/>
  <c r="L1409" i="3" a="1"/>
  <c r="L1409" i="3" s="1"/>
  <c r="L1410" i="3" a="1"/>
  <c r="L1410" i="3" s="1"/>
  <c r="L1411" i="3" a="1"/>
  <c r="L1411" i="3" s="1"/>
  <c r="L1412" i="3" a="1"/>
  <c r="L1412" i="3" s="1"/>
  <c r="L1413" i="3" a="1"/>
  <c r="L1413" i="3" s="1"/>
  <c r="L1414" i="3" a="1"/>
  <c r="L1414" i="3" s="1"/>
  <c r="L1415" i="3" a="1"/>
  <c r="L1415" i="3" s="1"/>
  <c r="L1416" i="3" a="1"/>
  <c r="L1416" i="3" s="1"/>
  <c r="L1417" i="3" a="1"/>
  <c r="L1417" i="3" s="1"/>
  <c r="L1418" i="3" a="1"/>
  <c r="L1418" i="3" s="1"/>
  <c r="L1419" i="3" a="1"/>
  <c r="L1419" i="3" s="1"/>
  <c r="L1420" i="3" a="1"/>
  <c r="L1420" i="3" s="1"/>
  <c r="L1421" i="3" a="1"/>
  <c r="L1421" i="3" s="1"/>
  <c r="L1422" i="3" a="1"/>
  <c r="L1422" i="3" s="1"/>
  <c r="L1423" i="3" a="1"/>
  <c r="L1423" i="3" s="1"/>
  <c r="L1424" i="3" a="1"/>
  <c r="L1424" i="3" s="1"/>
  <c r="L1425" i="3" a="1"/>
  <c r="L1425" i="3" s="1"/>
  <c r="L1426" i="3" a="1"/>
  <c r="L1426" i="3" s="1"/>
  <c r="L1427" i="3" a="1"/>
  <c r="L1427" i="3" s="1"/>
  <c r="L1428" i="3" a="1"/>
  <c r="L1428" i="3" s="1"/>
  <c r="L1429" i="3" a="1"/>
  <c r="L1429" i="3" s="1"/>
  <c r="L1430" i="3" a="1"/>
  <c r="L1430" i="3" s="1"/>
  <c r="L1431" i="3" a="1"/>
  <c r="L1431" i="3" s="1"/>
  <c r="L1432" i="3" a="1"/>
  <c r="L1432" i="3" s="1"/>
  <c r="L1433" i="3" a="1"/>
  <c r="L1433" i="3" s="1"/>
  <c r="L1434" i="3" a="1"/>
  <c r="L1434" i="3" s="1"/>
  <c r="L1435" i="3" a="1"/>
  <c r="L1435" i="3" s="1"/>
  <c r="L1436" i="3" a="1"/>
  <c r="L1436" i="3" s="1"/>
  <c r="L1437" i="3" a="1"/>
  <c r="L1437" i="3"/>
  <c r="L1438" i="3" a="1"/>
  <c r="L1438" i="3" s="1"/>
  <c r="L1439" i="3" a="1"/>
  <c r="L1439" i="3" s="1"/>
  <c r="L1440" i="3" a="1"/>
  <c r="L1440" i="3" s="1"/>
  <c r="L1441" i="3" a="1"/>
  <c r="L1441" i="3" s="1"/>
  <c r="L1442" i="3" a="1"/>
  <c r="L1442" i="3" s="1"/>
  <c r="L1443" i="3" a="1"/>
  <c r="L1443" i="3" s="1"/>
  <c r="L1444" i="3" a="1"/>
  <c r="L1444" i="3" s="1"/>
  <c r="L1445" i="3" a="1"/>
  <c r="L1445" i="3" s="1"/>
  <c r="L1446" i="3" a="1"/>
  <c r="L1446" i="3" s="1"/>
  <c r="L1447" i="3" a="1"/>
  <c r="L1447" i="3" s="1"/>
  <c r="L1448" i="3" a="1"/>
  <c r="L1448" i="3" s="1"/>
  <c r="L1449" i="3" a="1"/>
  <c r="L1449" i="3" s="1"/>
  <c r="L1450" i="3" a="1"/>
  <c r="L1450" i="3" s="1"/>
  <c r="L1451" i="3" a="1"/>
  <c r="L1451" i="3" s="1"/>
  <c r="L1452" i="3" a="1"/>
  <c r="L1452" i="3" s="1"/>
  <c r="L1453" i="3" a="1"/>
  <c r="L1453" i="3" s="1"/>
  <c r="L1454" i="3" a="1"/>
  <c r="L1454" i="3" s="1"/>
  <c r="L1455" i="3" a="1"/>
  <c r="L1455" i="3" s="1"/>
  <c r="L1456" i="3" a="1"/>
  <c r="L1456" i="3" s="1"/>
  <c r="L1457" i="3" a="1"/>
  <c r="L1457" i="3" s="1"/>
  <c r="L1458" i="3" a="1"/>
  <c r="L1458" i="3" s="1"/>
  <c r="L1459" i="3" a="1"/>
  <c r="L1459" i="3" s="1"/>
  <c r="L1460" i="3" a="1"/>
  <c r="L1460" i="3" s="1"/>
  <c r="L1461" i="3" a="1"/>
  <c r="L1461" i="3" s="1"/>
  <c r="L1462" i="3" a="1"/>
  <c r="L1462" i="3" s="1"/>
  <c r="L1463" i="3" a="1"/>
  <c r="L1463" i="3"/>
  <c r="L1464" i="3" a="1"/>
  <c r="L1464" i="3" s="1"/>
  <c r="L1465" i="3" a="1"/>
  <c r="L1465" i="3" s="1"/>
  <c r="L1466" i="3" a="1"/>
  <c r="L1466" i="3" s="1"/>
  <c r="L1467" i="3" a="1"/>
  <c r="L1467" i="3" s="1"/>
  <c r="L1468" i="3" a="1"/>
  <c r="L1468" i="3" s="1"/>
  <c r="L1469" i="3" a="1"/>
  <c r="L1469" i="3"/>
  <c r="L1470" i="3" a="1"/>
  <c r="L1470" i="3" s="1"/>
  <c r="L1471" i="3" a="1"/>
  <c r="L1471" i="3" s="1"/>
  <c r="L1472" i="3" a="1"/>
  <c r="L1472" i="3" s="1"/>
  <c r="L1473" i="3" a="1"/>
  <c r="L1473" i="3" s="1"/>
  <c r="L1474" i="3" a="1"/>
  <c r="L1474" i="3" s="1"/>
  <c r="L1475" i="3" a="1"/>
  <c r="L1475" i="3" s="1"/>
  <c r="L1476" i="3" a="1"/>
  <c r="L1476" i="3" s="1"/>
  <c r="L1477" i="3" a="1"/>
  <c r="L1477" i="3" s="1"/>
  <c r="L1478" i="3" a="1"/>
  <c r="L1478" i="3" s="1"/>
  <c r="L1479" i="3" a="1"/>
  <c r="L1479" i="3" s="1"/>
  <c r="L1480" i="3" a="1"/>
  <c r="L1480" i="3" s="1"/>
  <c r="L1481" i="3" a="1"/>
  <c r="L1481" i="3" s="1"/>
  <c r="L1482" i="3" a="1"/>
  <c r="L1482" i="3" s="1"/>
  <c r="L1483" i="3" a="1"/>
  <c r="L1483" i="3" s="1"/>
  <c r="L1484" i="3" a="1"/>
  <c r="L1484" i="3" s="1"/>
  <c r="L1485" i="3" a="1"/>
  <c r="L1485" i="3" s="1"/>
  <c r="L1486" i="3" a="1"/>
  <c r="L1486" i="3" s="1"/>
  <c r="L1487" i="3" a="1"/>
  <c r="L1487" i="3" s="1"/>
  <c r="L1488" i="3" a="1"/>
  <c r="L1488" i="3" s="1"/>
  <c r="L1489" i="3" a="1"/>
  <c r="L1489" i="3"/>
  <c r="L1490" i="3" a="1"/>
  <c r="L1490" i="3" s="1"/>
  <c r="L1491" i="3" a="1"/>
  <c r="L1491" i="3" s="1"/>
  <c r="L1492" i="3" a="1"/>
  <c r="L1492" i="3" s="1"/>
  <c r="L1493" i="3" a="1"/>
  <c r="L1493" i="3" s="1"/>
  <c r="L1494" i="3" a="1"/>
  <c r="L1494" i="3" s="1"/>
  <c r="L1495" i="3" a="1"/>
  <c r="L1495" i="3"/>
  <c r="L1496" i="3" a="1"/>
  <c r="L1496" i="3" s="1"/>
  <c r="L1497" i="3" a="1"/>
  <c r="L1497" i="3" s="1"/>
  <c r="L1498" i="3" a="1"/>
  <c r="L1498" i="3" s="1"/>
  <c r="L1499" i="3" a="1"/>
  <c r="L1499" i="3" s="1"/>
  <c r="L1500" i="3" a="1"/>
  <c r="L1500" i="3" s="1"/>
  <c r="L1501" i="3" a="1"/>
  <c r="L1501" i="3"/>
  <c r="L1502" i="3" a="1"/>
  <c r="L1502" i="3" s="1"/>
  <c r="L1503" i="3" a="1"/>
  <c r="L1503" i="3" s="1"/>
  <c r="L1504" i="3" a="1"/>
  <c r="L1504" i="3" s="1"/>
  <c r="L1505" i="3" a="1"/>
  <c r="L1505" i="3" s="1"/>
  <c r="L1506" i="3" a="1"/>
  <c r="L1506" i="3" s="1"/>
  <c r="L1507" i="3" a="1"/>
  <c r="L1507" i="3" s="1"/>
  <c r="L1508" i="3" a="1"/>
  <c r="L1508" i="3" s="1"/>
  <c r="L1509" i="3" a="1"/>
  <c r="L1509" i="3" s="1"/>
  <c r="L1510" i="3" a="1"/>
  <c r="L1510" i="3" s="1"/>
  <c r="L1511" i="3" a="1"/>
  <c r="L1511" i="3" s="1"/>
  <c r="L1512" i="3" a="1"/>
  <c r="L1512" i="3" s="1"/>
  <c r="L1513" i="3" a="1"/>
  <c r="L1513" i="3" s="1"/>
  <c r="L1514" i="3" a="1"/>
  <c r="L1514" i="3" s="1"/>
  <c r="L1515" i="3" a="1"/>
  <c r="L1515" i="3" s="1"/>
  <c r="L1516" i="3" a="1"/>
  <c r="L1516" i="3" s="1"/>
  <c r="L1517" i="3" a="1"/>
  <c r="L1517" i="3" s="1"/>
  <c r="L1518" i="3" a="1"/>
  <c r="L1518" i="3" s="1"/>
  <c r="L1519" i="3" a="1"/>
  <c r="L1519" i="3" s="1"/>
  <c r="L1520" i="3" a="1"/>
  <c r="L1520" i="3" s="1"/>
  <c r="L1521" i="3" a="1"/>
  <c r="L1521" i="3"/>
  <c r="L1522" i="3" a="1"/>
  <c r="L1522" i="3" s="1"/>
  <c r="L1523" i="3" a="1"/>
  <c r="L1523" i="3" s="1"/>
  <c r="L1524" i="3" a="1"/>
  <c r="L1524" i="3" s="1"/>
  <c r="L1525" i="3" a="1"/>
  <c r="L1525" i="3" s="1"/>
  <c r="L1526" i="3" a="1"/>
  <c r="L1526" i="3" s="1"/>
  <c r="L1527" i="3" a="1"/>
  <c r="L1527" i="3"/>
  <c r="L1528" i="3" a="1"/>
  <c r="L1528" i="3" s="1"/>
  <c r="L1529" i="3" a="1"/>
  <c r="L1529" i="3" s="1"/>
  <c r="L1530" i="3" a="1"/>
  <c r="L1530" i="3" s="1"/>
  <c r="L1531" i="3" a="1"/>
  <c r="L1531" i="3" s="1"/>
  <c r="L1532" i="3" a="1"/>
  <c r="L1532" i="3" s="1"/>
  <c r="L1533" i="3" a="1"/>
  <c r="L1533" i="3" s="1"/>
  <c r="L1534" i="3" a="1"/>
  <c r="L1534" i="3" s="1"/>
  <c r="L1535" i="3" a="1"/>
  <c r="L1535" i="3" s="1"/>
  <c r="L1536" i="3" a="1"/>
  <c r="L1536" i="3" s="1"/>
  <c r="L1537" i="3" a="1"/>
  <c r="L1537" i="3" s="1"/>
  <c r="L1538" i="3" a="1"/>
  <c r="L1538" i="3" s="1"/>
  <c r="L1539" i="3" a="1"/>
  <c r="L1539" i="3" s="1"/>
  <c r="L1540" i="3" a="1"/>
  <c r="L1540" i="3" s="1"/>
  <c r="L1541" i="3" a="1"/>
  <c r="L1541" i="3" s="1"/>
  <c r="L1542" i="3" a="1"/>
  <c r="L1542" i="3" s="1"/>
  <c r="L1543" i="3" a="1"/>
  <c r="L1543" i="3" s="1"/>
  <c r="L1544" i="3" a="1"/>
  <c r="L1544" i="3" s="1"/>
  <c r="L1545" i="3" a="1"/>
  <c r="L1545" i="3" s="1"/>
  <c r="L1546" i="3" a="1"/>
  <c r="L1546" i="3" s="1"/>
  <c r="L1547" i="3" a="1"/>
  <c r="L1547" i="3" s="1"/>
  <c r="L1548" i="3" a="1"/>
  <c r="L1548" i="3" s="1"/>
  <c r="L1549" i="3" a="1"/>
  <c r="L1549" i="3" s="1"/>
  <c r="L1550" i="3" a="1"/>
  <c r="L1550" i="3" s="1"/>
  <c r="L1551" i="3" a="1"/>
  <c r="L1551" i="3" s="1"/>
  <c r="L1552" i="3" a="1"/>
  <c r="L1552" i="3" s="1"/>
  <c r="L1553" i="3" a="1"/>
  <c r="L1553" i="3" s="1"/>
  <c r="L1554" i="3" a="1"/>
  <c r="L1554" i="3" s="1"/>
  <c r="L1555" i="3" a="1"/>
  <c r="L1555" i="3" s="1"/>
  <c r="L1556" i="3" a="1"/>
  <c r="L1556" i="3" s="1"/>
  <c r="L1557" i="3" a="1"/>
  <c r="L1557" i="3" s="1"/>
  <c r="L1558" i="3" a="1"/>
  <c r="L1558" i="3" s="1"/>
  <c r="L1559" i="3" a="1"/>
  <c r="L1559" i="3" s="1"/>
  <c r="L1560" i="3" a="1"/>
  <c r="L1560" i="3" s="1"/>
  <c r="L1561" i="3" a="1"/>
  <c r="L1561" i="3" s="1"/>
  <c r="L1562" i="3" a="1"/>
  <c r="L1562" i="3" s="1"/>
  <c r="L1563" i="3" a="1"/>
  <c r="L1563" i="3" s="1"/>
  <c r="L1564" i="3" a="1"/>
  <c r="L1564" i="3" s="1"/>
  <c r="L1565" i="3" a="1"/>
  <c r="L1565" i="3" s="1"/>
  <c r="L1566" i="3" a="1"/>
  <c r="L1566" i="3" s="1"/>
  <c r="L1567" i="3" a="1"/>
  <c r="L1567" i="3" s="1"/>
  <c r="L1568" i="3" a="1"/>
  <c r="L1568" i="3" s="1"/>
  <c r="L1569" i="3" a="1"/>
  <c r="L1569" i="3" s="1"/>
  <c r="L1570" i="3" a="1"/>
  <c r="L1570" i="3" s="1"/>
  <c r="L1571" i="3" a="1"/>
  <c r="L1571" i="3" s="1"/>
  <c r="L1572" i="3" a="1"/>
  <c r="L1572" i="3"/>
  <c r="L1573" i="3" a="1"/>
  <c r="L1573" i="3" s="1"/>
  <c r="L1574" i="3" a="1"/>
  <c r="L1574" i="3" s="1"/>
  <c r="L1575" i="3" a="1"/>
  <c r="L1575" i="3" s="1"/>
  <c r="L1576" i="3" a="1"/>
  <c r="L1576" i="3" s="1"/>
  <c r="L1577" i="3" a="1"/>
  <c r="L1577" i="3" s="1"/>
  <c r="L1578" i="3" a="1"/>
  <c r="L1578" i="3" s="1"/>
  <c r="L1579" i="3" a="1"/>
  <c r="L1579" i="3" s="1"/>
  <c r="L1580" i="3" a="1"/>
  <c r="L1580" i="3" s="1"/>
  <c r="L1581" i="3" a="1"/>
  <c r="L1581" i="3" s="1"/>
  <c r="L1582" i="3" a="1"/>
  <c r="L1582" i="3" s="1"/>
  <c r="L1583" i="3" a="1"/>
  <c r="L1583" i="3" s="1"/>
  <c r="L1584" i="3" a="1"/>
  <c r="L1584" i="3" s="1"/>
  <c r="L1585" i="3" a="1"/>
  <c r="L1585" i="3" s="1"/>
  <c r="L1586" i="3" a="1"/>
  <c r="L1586" i="3" s="1"/>
  <c r="L1587" i="3" a="1"/>
  <c r="L1587" i="3" s="1"/>
  <c r="L1588" i="3" a="1"/>
  <c r="L1588" i="3" s="1"/>
  <c r="L1589" i="3" a="1"/>
  <c r="L1589" i="3" s="1"/>
  <c r="L1590" i="3" a="1"/>
  <c r="L1590" i="3" s="1"/>
  <c r="L1591" i="3" a="1"/>
  <c r="L1591" i="3" s="1"/>
  <c r="L1592" i="3" a="1"/>
  <c r="L1592" i="3" s="1"/>
  <c r="L1593" i="3" a="1"/>
  <c r="L1593" i="3" s="1"/>
  <c r="L1594" i="3" a="1"/>
  <c r="L1594" i="3" s="1"/>
  <c r="L1595" i="3" a="1"/>
  <c r="L1595" i="3" s="1"/>
  <c r="L1596" i="3" a="1"/>
  <c r="L1596" i="3" s="1"/>
  <c r="L1597" i="3" a="1"/>
  <c r="L1597" i="3" s="1"/>
  <c r="L1598" i="3" a="1"/>
  <c r="L1598" i="3" s="1"/>
  <c r="L1599" i="3" a="1"/>
  <c r="L1599" i="3" s="1"/>
  <c r="L1600" i="3" a="1"/>
  <c r="L1600" i="3" s="1"/>
  <c r="L1601" i="3" a="1"/>
  <c r="L1601" i="3" s="1"/>
  <c r="L1602" i="3" a="1"/>
  <c r="L1602" i="3" s="1"/>
  <c r="L1603" i="3" a="1"/>
  <c r="L1603" i="3" s="1"/>
  <c r="L1604" i="3" a="1"/>
  <c r="L1604" i="3"/>
  <c r="L1605" i="3" a="1"/>
  <c r="L1605" i="3" s="1"/>
  <c r="L1606" i="3" a="1"/>
  <c r="L1606" i="3" s="1"/>
  <c r="L1607" i="3" a="1"/>
  <c r="L1607" i="3" s="1"/>
  <c r="L1608" i="3" a="1"/>
  <c r="L1608" i="3" s="1"/>
  <c r="L1609" i="3" a="1"/>
  <c r="L1609" i="3" s="1"/>
  <c r="L1610" i="3" a="1"/>
  <c r="L1610" i="3" s="1"/>
  <c r="L1611" i="3" a="1"/>
  <c r="L1611" i="3" s="1"/>
  <c r="L1612" i="3" a="1"/>
  <c r="L1612" i="3" s="1"/>
  <c r="L1613" i="3" a="1"/>
  <c r="L1613" i="3" s="1"/>
  <c r="L1614" i="3" a="1"/>
  <c r="L1614" i="3" s="1"/>
  <c r="L1615" i="3" a="1"/>
  <c r="L1615" i="3" s="1"/>
  <c r="L1616" i="3" a="1"/>
  <c r="L1616" i="3" s="1"/>
  <c r="L1617" i="3" a="1"/>
  <c r="L1617" i="3" s="1"/>
  <c r="L1618" i="3" a="1"/>
  <c r="L1618" i="3" s="1"/>
  <c r="L1619" i="3" a="1"/>
  <c r="L1619" i="3" s="1"/>
  <c r="L1620" i="3" a="1"/>
  <c r="L1620" i="3"/>
  <c r="L1621" i="3" a="1"/>
  <c r="L1621" i="3" s="1"/>
  <c r="L1622" i="3" a="1"/>
  <c r="L1622" i="3" s="1"/>
  <c r="L1623" i="3" a="1"/>
  <c r="L1623" i="3" s="1"/>
  <c r="L1624" i="3" a="1"/>
  <c r="L1624" i="3" s="1"/>
  <c r="L1625" i="3" a="1"/>
  <c r="L1625" i="3" s="1"/>
  <c r="L1626" i="3" a="1"/>
  <c r="L1626" i="3"/>
  <c r="L1627" i="3" a="1"/>
  <c r="L1627" i="3" s="1"/>
  <c r="L1628" i="3" a="1"/>
  <c r="L1628" i="3" s="1"/>
  <c r="L1629" i="3" a="1"/>
  <c r="L1629" i="3" s="1"/>
  <c r="L1630" i="3" a="1"/>
  <c r="L1630" i="3" s="1"/>
  <c r="L1631" i="3" a="1"/>
  <c r="L1631" i="3" s="1"/>
  <c r="L1632" i="3" a="1"/>
  <c r="L1632" i="3" s="1"/>
  <c r="L1633" i="3" a="1"/>
  <c r="L1633" i="3" s="1"/>
  <c r="L1634" i="3" a="1"/>
  <c r="L1634" i="3" s="1"/>
  <c r="L1635" i="3" a="1"/>
  <c r="L1635" i="3" s="1"/>
  <c r="L1636" i="3" a="1"/>
  <c r="L1636" i="3"/>
  <c r="L1637" i="3" a="1"/>
  <c r="L1637" i="3" s="1"/>
  <c r="L1638" i="3" a="1"/>
  <c r="L1638" i="3" s="1"/>
  <c r="L1639" i="3" a="1"/>
  <c r="L1639" i="3" s="1"/>
  <c r="L1640" i="3" a="1"/>
  <c r="L1640" i="3" s="1"/>
  <c r="L1641" i="3" a="1"/>
  <c r="L1641" i="3" s="1"/>
  <c r="L1642" i="3" a="1"/>
  <c r="L1642" i="3" s="1"/>
  <c r="L1643" i="3" a="1"/>
  <c r="L1643" i="3" s="1"/>
  <c r="L1644" i="3" a="1"/>
  <c r="L1644" i="3" s="1"/>
  <c r="L1645" i="3" a="1"/>
  <c r="L1645" i="3" s="1"/>
  <c r="L1646" i="3" a="1"/>
  <c r="L1646" i="3" s="1"/>
  <c r="L1647" i="3" a="1"/>
  <c r="L1647" i="3" s="1"/>
  <c r="L1648" i="3" a="1"/>
  <c r="L1648" i="3" s="1"/>
  <c r="L1649" i="3" a="1"/>
  <c r="L1649" i="3" s="1"/>
  <c r="L1650" i="3" a="1"/>
  <c r="L1650" i="3" s="1"/>
  <c r="L1651" i="3" a="1"/>
  <c r="L1651" i="3" s="1"/>
  <c r="L1652" i="3" a="1"/>
  <c r="L1652" i="3"/>
  <c r="L1653" i="3" a="1"/>
  <c r="L1653" i="3" s="1"/>
  <c r="L1654" i="3" a="1"/>
  <c r="L1654" i="3" s="1"/>
  <c r="L1655" i="3" a="1"/>
  <c r="L1655" i="3" s="1"/>
  <c r="L1656" i="3" a="1"/>
  <c r="L1656" i="3" s="1"/>
  <c r="L1657" i="3" a="1"/>
  <c r="L1657" i="3" s="1"/>
  <c r="L1658" i="3" a="1"/>
  <c r="L1658" i="3" s="1"/>
  <c r="L1659" i="3" a="1"/>
  <c r="L1659" i="3" s="1"/>
  <c r="L1660" i="3" a="1"/>
  <c r="L1660" i="3" s="1"/>
  <c r="L1661" i="3" a="1"/>
  <c r="L1661" i="3" s="1"/>
  <c r="L1662" i="3" a="1"/>
  <c r="L1662" i="3" s="1"/>
  <c r="L1663" i="3" a="1"/>
  <c r="L1663" i="3" s="1"/>
  <c r="L1664" i="3" a="1"/>
  <c r="L1664" i="3" s="1"/>
  <c r="L1665" i="3" a="1"/>
  <c r="L1665" i="3" s="1"/>
  <c r="L1666" i="3" a="1"/>
  <c r="L1666" i="3" s="1"/>
  <c r="L1667" i="3" a="1"/>
  <c r="L1667" i="3" s="1"/>
  <c r="L1668" i="3" a="1"/>
  <c r="L1668" i="3" s="1"/>
  <c r="L1669" i="3" a="1"/>
  <c r="L1669" i="3" s="1"/>
  <c r="L1670" i="3" a="1"/>
  <c r="L1670" i="3" s="1"/>
  <c r="L1671" i="3" a="1"/>
  <c r="L1671" i="3" s="1"/>
  <c r="L1672" i="3" a="1"/>
  <c r="L1672" i="3" s="1"/>
  <c r="L1673" i="3" a="1"/>
  <c r="L1673" i="3" s="1"/>
  <c r="L1674" i="3" a="1"/>
  <c r="L1674" i="3" s="1"/>
  <c r="L1675" i="3" a="1"/>
  <c r="L1675" i="3" s="1"/>
  <c r="L1676" i="3" a="1"/>
  <c r="L1676" i="3" s="1"/>
  <c r="L1677" i="3" a="1"/>
  <c r="L1677" i="3" s="1"/>
  <c r="L1678" i="3" a="1"/>
  <c r="L1678" i="3" s="1"/>
  <c r="L1679" i="3" a="1"/>
  <c r="L1679" i="3" s="1"/>
  <c r="L1680" i="3" a="1"/>
  <c r="L1680" i="3" s="1"/>
  <c r="L1681" i="3" a="1"/>
  <c r="L1681" i="3" s="1"/>
  <c r="L1682" i="3" a="1"/>
  <c r="L1682" i="3" s="1"/>
  <c r="L1683" i="3" a="1"/>
  <c r="L1683" i="3" s="1"/>
  <c r="L1684" i="3" a="1"/>
  <c r="L1684" i="3"/>
  <c r="L1685" i="3" a="1"/>
  <c r="L1685" i="3" s="1"/>
  <c r="L1686" i="3" a="1"/>
  <c r="L1686" i="3" s="1"/>
  <c r="L1687" i="3" a="1"/>
  <c r="L1687" i="3" s="1"/>
  <c r="L1688" i="3" a="1"/>
  <c r="L1688" i="3" s="1"/>
  <c r="L1689" i="3" a="1"/>
  <c r="L1689" i="3" s="1"/>
  <c r="L1690" i="3" a="1"/>
  <c r="L1690" i="3" s="1"/>
  <c r="L1691" i="3" a="1"/>
  <c r="L1691" i="3" s="1"/>
  <c r="L1692" i="3" a="1"/>
  <c r="L1692" i="3" s="1"/>
  <c r="L1693" i="3" a="1"/>
  <c r="L1693" i="3" s="1"/>
  <c r="L1694" i="3" a="1"/>
  <c r="L1694" i="3" s="1"/>
  <c r="L1695" i="3" a="1"/>
  <c r="L1695" i="3" s="1"/>
  <c r="L1696" i="3" a="1"/>
  <c r="L1696" i="3" s="1"/>
  <c r="L1697" i="3" a="1"/>
  <c r="L1697" i="3" s="1"/>
  <c r="L1698" i="3" a="1"/>
  <c r="L1698" i="3" s="1"/>
  <c r="L1699" i="3" a="1"/>
  <c r="L1699" i="3" s="1"/>
  <c r="L1700" i="3" a="1"/>
  <c r="L1700" i="3" s="1"/>
  <c r="L1701" i="3" a="1"/>
  <c r="L1701" i="3" s="1"/>
  <c r="L1702" i="3" a="1"/>
  <c r="L1702" i="3" s="1"/>
  <c r="L1703" i="3" a="1"/>
  <c r="L1703" i="3" s="1"/>
  <c r="L1704" i="3" a="1"/>
  <c r="L1704" i="3" s="1"/>
  <c r="L1705" i="3" a="1"/>
  <c r="L1705" i="3" s="1"/>
  <c r="L1706" i="3" a="1"/>
  <c r="L1706" i="3"/>
  <c r="L1707" i="3" a="1"/>
  <c r="L1707" i="3" s="1"/>
  <c r="L1708" i="3" a="1"/>
  <c r="L1708" i="3" s="1"/>
  <c r="L1709" i="3" a="1"/>
  <c r="L1709" i="3" s="1"/>
  <c r="L1710" i="3" a="1"/>
  <c r="L1710" i="3" s="1"/>
  <c r="L1711" i="3" a="1"/>
  <c r="L1711" i="3" s="1"/>
  <c r="L1712" i="3" a="1"/>
  <c r="L1712" i="3" s="1"/>
  <c r="L1713" i="3" a="1"/>
  <c r="L1713" i="3" s="1"/>
  <c r="L1714" i="3" a="1"/>
  <c r="L1714" i="3" s="1"/>
  <c r="L1715" i="3" a="1"/>
  <c r="L1715" i="3" s="1"/>
  <c r="L1716" i="3" a="1"/>
  <c r="L1716" i="3"/>
  <c r="L1717" i="3" a="1"/>
  <c r="L1717" i="3" s="1"/>
  <c r="L1718" i="3" a="1"/>
  <c r="L1718" i="3" s="1"/>
  <c r="L1719" i="3" a="1"/>
  <c r="L1719" i="3" s="1"/>
  <c r="L1720" i="3" a="1"/>
  <c r="L1720" i="3" s="1"/>
  <c r="L1721" i="3" a="1"/>
  <c r="L1721" i="3" s="1"/>
  <c r="L1722" i="3" a="1"/>
  <c r="L1722" i="3" s="1"/>
  <c r="L1723" i="3" a="1"/>
  <c r="L1723" i="3" s="1"/>
  <c r="L1724" i="3" a="1"/>
  <c r="L1724" i="3" s="1"/>
  <c r="L1725" i="3" a="1"/>
  <c r="L1725" i="3" s="1"/>
  <c r="L1726" i="3" a="1"/>
  <c r="L1726" i="3" s="1"/>
  <c r="L1727" i="3" a="1"/>
  <c r="L1727" i="3" s="1"/>
  <c r="L1728" i="3" a="1"/>
  <c r="L1728" i="3" s="1"/>
  <c r="L1729" i="3" a="1"/>
  <c r="L1729" i="3" s="1"/>
  <c r="L1730" i="3" a="1"/>
  <c r="L1730" i="3" s="1"/>
  <c r="L1731" i="3" a="1"/>
  <c r="L1731" i="3" s="1"/>
  <c r="L1732" i="3" a="1"/>
  <c r="L1732" i="3"/>
  <c r="L1733" i="3" a="1"/>
  <c r="L1733" i="3" s="1"/>
  <c r="L1734" i="3" a="1"/>
  <c r="L1734" i="3" s="1"/>
  <c r="L1735" i="3" a="1"/>
  <c r="L1735" i="3" s="1"/>
  <c r="L1736" i="3" a="1"/>
  <c r="L1736" i="3" s="1"/>
  <c r="L1737" i="3" a="1"/>
  <c r="L1737" i="3" s="1"/>
  <c r="L1738" i="3" a="1"/>
  <c r="L1738" i="3" s="1"/>
  <c r="L1739" i="3" a="1"/>
  <c r="L1739" i="3" s="1"/>
  <c r="L1740" i="3" a="1"/>
  <c r="L1740" i="3" s="1"/>
  <c r="L1741" i="3" a="1"/>
  <c r="L1741" i="3" s="1"/>
  <c r="L1742" i="3" a="1"/>
  <c r="L1742" i="3" s="1"/>
  <c r="L1743" i="3" a="1"/>
  <c r="L1743" i="3" s="1"/>
  <c r="L1744" i="3" a="1"/>
  <c r="L1744" i="3" s="1"/>
  <c r="L1745" i="3" a="1"/>
  <c r="L1745" i="3" s="1"/>
  <c r="L1746" i="3" a="1"/>
  <c r="L1746" i="3" s="1"/>
  <c r="L1747" i="3" a="1"/>
  <c r="L1747" i="3" s="1"/>
  <c r="L1748" i="3" a="1"/>
  <c r="L1748" i="3" s="1"/>
  <c r="L1749" i="3" a="1"/>
  <c r="L1749" i="3" s="1"/>
  <c r="L1750" i="3" a="1"/>
  <c r="L1750" i="3" s="1"/>
  <c r="L1751" i="3" a="1"/>
  <c r="L1751" i="3" s="1"/>
  <c r="L1752" i="3" a="1"/>
  <c r="L1752" i="3" s="1"/>
  <c r="L1753" i="3" a="1"/>
  <c r="L1753" i="3" s="1"/>
  <c r="L1754" i="3" a="1"/>
  <c r="L1754" i="3" s="1"/>
  <c r="L1755" i="3" a="1"/>
  <c r="L1755" i="3" s="1"/>
  <c r="L1756" i="3" a="1"/>
  <c r="L1756" i="3" s="1"/>
  <c r="L1757" i="3" a="1"/>
  <c r="L1757" i="3" s="1"/>
  <c r="L1758" i="3" a="1"/>
  <c r="L1758" i="3" s="1"/>
  <c r="L1759" i="3" a="1"/>
  <c r="L1759" i="3" s="1"/>
  <c r="L1760" i="3" a="1"/>
  <c r="L1760" i="3" s="1"/>
  <c r="L1761" i="3" a="1"/>
  <c r="L1761" i="3" s="1"/>
  <c r="L1762" i="3" a="1"/>
  <c r="L1762" i="3" s="1"/>
  <c r="L1763" i="3" a="1"/>
  <c r="L1763" i="3" s="1"/>
  <c r="L1764" i="3" a="1"/>
  <c r="L1764" i="3" s="1"/>
  <c r="L1765" i="3" a="1"/>
  <c r="L1765" i="3" s="1"/>
  <c r="L1766" i="3" a="1"/>
  <c r="L1766" i="3" s="1"/>
  <c r="L1767" i="3" a="1"/>
  <c r="L1767" i="3" s="1"/>
  <c r="L1768" i="3" a="1"/>
  <c r="L1768" i="3" s="1"/>
  <c r="L1769" i="3" a="1"/>
  <c r="L1769" i="3" s="1"/>
  <c r="L1770" i="3" a="1"/>
  <c r="L1770" i="3" s="1"/>
  <c r="L1771" i="3" a="1"/>
  <c r="L1771" i="3" s="1"/>
  <c r="L1772" i="3" a="1"/>
  <c r="L1772" i="3" s="1"/>
  <c r="L1773" i="3" a="1"/>
  <c r="L1773" i="3" s="1"/>
  <c r="L1774" i="3" a="1"/>
  <c r="L1774" i="3" s="1"/>
  <c r="L1775" i="3" a="1"/>
  <c r="L1775" i="3" s="1"/>
  <c r="L1776" i="3" a="1"/>
  <c r="L1776" i="3" s="1"/>
  <c r="L1777" i="3" a="1"/>
  <c r="L1777" i="3" s="1"/>
  <c r="L1778" i="3" a="1"/>
  <c r="L1778" i="3" s="1"/>
  <c r="L1779" i="3" a="1"/>
  <c r="L1779" i="3" s="1"/>
  <c r="L1780" i="3" a="1"/>
  <c r="L1780" i="3"/>
  <c r="L1781" i="3" a="1"/>
  <c r="L1781" i="3" s="1"/>
  <c r="L1782" i="3" a="1"/>
  <c r="L1782" i="3" s="1"/>
  <c r="L1783" i="3" a="1"/>
  <c r="L1783" i="3" s="1"/>
  <c r="L1784" i="3" a="1"/>
  <c r="L1784" i="3" s="1"/>
  <c r="L1785" i="3" a="1"/>
  <c r="L1785" i="3" s="1"/>
  <c r="L1786" i="3" a="1"/>
  <c r="L1786" i="3" s="1"/>
  <c r="L1787" i="3" a="1"/>
  <c r="L1787" i="3" s="1"/>
  <c r="L1788" i="3" a="1"/>
  <c r="L1788" i="3" s="1"/>
  <c r="L1789" i="3" a="1"/>
  <c r="L1789" i="3" s="1"/>
  <c r="L1790" i="3" a="1"/>
  <c r="L1790" i="3" s="1"/>
  <c r="L1791" i="3" a="1"/>
  <c r="L1791" i="3" s="1"/>
  <c r="L1792" i="3" a="1"/>
  <c r="L1792" i="3" s="1"/>
  <c r="L1793" i="3" a="1"/>
  <c r="L1793" i="3" s="1"/>
  <c r="L1794" i="3" a="1"/>
  <c r="L1794" i="3" s="1"/>
  <c r="L1795" i="3" a="1"/>
  <c r="L1795" i="3" s="1"/>
  <c r="L1796" i="3" a="1"/>
  <c r="L1796" i="3"/>
  <c r="L1797" i="3" a="1"/>
  <c r="L1797" i="3" s="1"/>
  <c r="L1798" i="3" a="1"/>
  <c r="L1798" i="3" s="1"/>
  <c r="L1799" i="3" a="1"/>
  <c r="L1799" i="3" s="1"/>
  <c r="L1800" i="3" a="1"/>
  <c r="L1800" i="3" s="1"/>
  <c r="L1801" i="3" a="1"/>
  <c r="L1801" i="3" s="1"/>
  <c r="L1802" i="3" a="1"/>
  <c r="L1802" i="3"/>
  <c r="L1803" i="3" a="1"/>
  <c r="L1803" i="3" s="1"/>
  <c r="L1804" i="3" a="1"/>
  <c r="L1804" i="3" s="1"/>
  <c r="L1805" i="3" a="1"/>
  <c r="L1805" i="3" s="1"/>
  <c r="L1806" i="3" a="1"/>
  <c r="L1806" i="3" s="1"/>
  <c r="L1807" i="3" a="1"/>
  <c r="L1807" i="3" s="1"/>
  <c r="L1808" i="3" a="1"/>
  <c r="L1808" i="3" s="1"/>
  <c r="L1809" i="3" a="1"/>
  <c r="L1809" i="3" s="1"/>
  <c r="L1810" i="3" a="1"/>
  <c r="L1810" i="3"/>
  <c r="L1811" i="3" a="1"/>
  <c r="L1811" i="3" s="1"/>
  <c r="L1812" i="3" a="1"/>
  <c r="L1812" i="3"/>
  <c r="L1813" i="3" a="1"/>
  <c r="L1813" i="3" s="1"/>
  <c r="L1814" i="3" a="1"/>
  <c r="L1814" i="3" s="1"/>
  <c r="L1815" i="3" a="1"/>
  <c r="L1815" i="3" s="1"/>
  <c r="L1816" i="3" a="1"/>
  <c r="L1816" i="3" s="1"/>
  <c r="L1817" i="3" a="1"/>
  <c r="L1817" i="3" s="1"/>
  <c r="L1818" i="3" a="1"/>
  <c r="L1818" i="3" s="1"/>
  <c r="L1819" i="3" a="1"/>
  <c r="L1819" i="3" s="1"/>
  <c r="L1820" i="3" a="1"/>
  <c r="L1820" i="3" s="1"/>
  <c r="L1821" i="3" a="1"/>
  <c r="L1821" i="3" s="1"/>
  <c r="L1822" i="3" a="1"/>
  <c r="L1822" i="3" s="1"/>
  <c r="L1823" i="3" a="1"/>
  <c r="L1823" i="3" s="1"/>
  <c r="L1824" i="3" a="1"/>
  <c r="L1824" i="3" s="1"/>
  <c r="L1825" i="3" a="1"/>
  <c r="L1825" i="3" s="1"/>
  <c r="L1826" i="3" a="1"/>
  <c r="L1826" i="3" s="1"/>
  <c r="L1827" i="3" a="1"/>
  <c r="L1827" i="3" s="1"/>
  <c r="L1828" i="3" a="1"/>
  <c r="L1828" i="3" s="1"/>
  <c r="L1829" i="3" a="1"/>
  <c r="L1829" i="3" s="1"/>
  <c r="L1830" i="3" a="1"/>
  <c r="L1830" i="3" s="1"/>
  <c r="L1831" i="3" a="1"/>
  <c r="L1831" i="3" s="1"/>
  <c r="L1832" i="3" a="1"/>
  <c r="L1832" i="3" s="1"/>
  <c r="L1833" i="3" a="1"/>
  <c r="L1833" i="3" s="1"/>
  <c r="L1834" i="3" a="1"/>
  <c r="L1834" i="3"/>
  <c r="L1835" i="3" a="1"/>
  <c r="L1835" i="3" s="1"/>
  <c r="L1836" i="3" a="1"/>
  <c r="L1836" i="3" s="1"/>
  <c r="L1837" i="3" a="1"/>
  <c r="L1837" i="3" s="1"/>
  <c r="L1838" i="3" a="1"/>
  <c r="L1838" i="3" s="1"/>
  <c r="L1839" i="3" a="1"/>
  <c r="L1839" i="3" s="1"/>
  <c r="L1840" i="3" a="1"/>
  <c r="L1840" i="3" s="1"/>
  <c r="L1841" i="3" a="1"/>
  <c r="L1841" i="3" s="1"/>
  <c r="L1842" i="3" a="1"/>
  <c r="L1842" i="3" s="1"/>
  <c r="L1843" i="3" a="1"/>
  <c r="L1843" i="3" s="1"/>
  <c r="L1844" i="3" a="1"/>
  <c r="L1844" i="3" s="1"/>
  <c r="L1845" i="3" a="1"/>
  <c r="L1845" i="3" s="1"/>
  <c r="L1846" i="3" a="1"/>
  <c r="L1846" i="3" s="1"/>
  <c r="L1847" i="3" a="1"/>
  <c r="L1847" i="3" s="1"/>
  <c r="L1848" i="3" a="1"/>
  <c r="L1848" i="3" s="1"/>
  <c r="L1849" i="3" a="1"/>
  <c r="L1849" i="3" s="1"/>
  <c r="L1850" i="3" a="1"/>
  <c r="L1850" i="3"/>
  <c r="L1851" i="3" a="1"/>
  <c r="L1851" i="3" s="1"/>
  <c r="L1852" i="3" a="1"/>
  <c r="L1852" i="3" s="1"/>
  <c r="L1853" i="3" a="1"/>
  <c r="L1853" i="3" s="1"/>
  <c r="L1854" i="3" a="1"/>
  <c r="L1854" i="3" s="1"/>
  <c r="L1855" i="3" a="1"/>
  <c r="L1855" i="3" s="1"/>
  <c r="L1856" i="3" a="1"/>
  <c r="L1856" i="3" s="1"/>
  <c r="L1857" i="3" a="1"/>
  <c r="L1857" i="3"/>
  <c r="L1858" i="3" a="1"/>
  <c r="L1858" i="3" s="1"/>
  <c r="L1859" i="3" a="1"/>
  <c r="L1859" i="3"/>
  <c r="L1860" i="3" a="1"/>
  <c r="L1860" i="3" s="1"/>
  <c r="L1861" i="3" a="1"/>
  <c r="L1861" i="3" s="1"/>
  <c r="L1862" i="3" a="1"/>
  <c r="L1862" i="3" s="1"/>
  <c r="L1863" i="3" a="1"/>
  <c r="L1863" i="3"/>
  <c r="L1864" i="3" a="1"/>
  <c r="L1864" i="3" s="1"/>
  <c r="L1865" i="3" a="1"/>
  <c r="L1865" i="3"/>
  <c r="L1866" i="3" a="1"/>
  <c r="L1866" i="3" s="1"/>
  <c r="L1867" i="3" a="1"/>
  <c r="L1867" i="3" s="1"/>
  <c r="L1868" i="3" a="1"/>
  <c r="L1868" i="3" s="1"/>
  <c r="L1869" i="3" a="1"/>
  <c r="L1869" i="3" s="1"/>
  <c r="L1870" i="3" a="1"/>
  <c r="L1870" i="3" s="1"/>
  <c r="L1871" i="3" a="1"/>
  <c r="L1871" i="3" s="1"/>
  <c r="L1872" i="3" a="1"/>
  <c r="L1872" i="3" s="1"/>
  <c r="L1873" i="3" a="1"/>
  <c r="L1873" i="3"/>
  <c r="L1874" i="3" a="1"/>
  <c r="L1874" i="3" s="1"/>
  <c r="L1875" i="3" a="1"/>
  <c r="L1875" i="3"/>
  <c r="L1876" i="3" a="1"/>
  <c r="L1876" i="3" s="1"/>
  <c r="L1877" i="3" a="1"/>
  <c r="L1877" i="3" s="1"/>
  <c r="L1878" i="3" a="1"/>
  <c r="L1878" i="3" s="1"/>
  <c r="L1879" i="3" a="1"/>
  <c r="L1879" i="3"/>
  <c r="L1880" i="3" a="1"/>
  <c r="L1880" i="3" s="1"/>
  <c r="L1881" i="3" a="1"/>
  <c r="L1881" i="3" s="1"/>
  <c r="L1882" i="3" a="1"/>
  <c r="L1882" i="3" s="1"/>
  <c r="L1883" i="3" a="1"/>
  <c r="L1883" i="3" s="1"/>
  <c r="L1884" i="3" a="1"/>
  <c r="L1884" i="3" s="1"/>
  <c r="L1885" i="3" a="1"/>
  <c r="L1885" i="3" s="1"/>
  <c r="L1886" i="3" a="1"/>
  <c r="L1886" i="3" s="1"/>
  <c r="L1887" i="3" a="1"/>
  <c r="L1887" i="3" s="1"/>
  <c r="L1888" i="3" a="1"/>
  <c r="L1888" i="3" s="1"/>
  <c r="L1889" i="3" a="1"/>
  <c r="L1889" i="3" s="1"/>
  <c r="L1890" i="3" a="1"/>
  <c r="L1890" i="3" s="1"/>
  <c r="L1891" i="3" a="1"/>
  <c r="L1891" i="3" s="1"/>
  <c r="L1892" i="3" a="1"/>
  <c r="L1892" i="3" s="1"/>
  <c r="L1893" i="3" a="1"/>
  <c r="L1893" i="3" s="1"/>
  <c r="L1894" i="3" a="1"/>
  <c r="L1894" i="3" s="1"/>
  <c r="L1895" i="3" a="1"/>
  <c r="L1895" i="3" s="1"/>
  <c r="L1896" i="3" a="1"/>
  <c r="L1896" i="3" s="1"/>
  <c r="L1897" i="3" a="1"/>
  <c r="L1897" i="3" s="1"/>
  <c r="L1898" i="3" a="1"/>
  <c r="L1898" i="3" s="1"/>
  <c r="L1899" i="3" a="1"/>
  <c r="L1899" i="3" s="1"/>
  <c r="L1900" i="3" a="1"/>
  <c r="L1900" i="3" s="1"/>
  <c r="L1901" i="3" a="1"/>
  <c r="L1901" i="3" s="1"/>
  <c r="L1902" i="3" a="1"/>
  <c r="L1902" i="3" s="1"/>
  <c r="L1903" i="3" a="1"/>
  <c r="L1903" i="3" s="1"/>
  <c r="L1904" i="3" a="1"/>
  <c r="L1904" i="3" s="1"/>
  <c r="L1905" i="3" a="1"/>
  <c r="L1905" i="3" s="1"/>
  <c r="L1906" i="3" a="1"/>
  <c r="L1906" i="3" s="1"/>
  <c r="L1907" i="3" a="1"/>
  <c r="L1907" i="3" s="1"/>
  <c r="L1908" i="3" a="1"/>
  <c r="L1908" i="3" s="1"/>
  <c r="L1909" i="3" a="1"/>
  <c r="L1909" i="3" s="1"/>
  <c r="L1910" i="3" a="1"/>
  <c r="L1910" i="3" s="1"/>
  <c r="L1911" i="3" a="1"/>
  <c r="L1911" i="3" s="1"/>
  <c r="L1912" i="3" a="1"/>
  <c r="L1912" i="3" s="1"/>
  <c r="L1913" i="3" a="1"/>
  <c r="L1913" i="3" s="1"/>
  <c r="L1914" i="3" a="1"/>
  <c r="L1914" i="3" s="1"/>
  <c r="L1915" i="3" a="1"/>
  <c r="L1915" i="3" s="1"/>
  <c r="L1916" i="3" a="1"/>
  <c r="L1916" i="3" s="1"/>
  <c r="L1917" i="3" a="1"/>
  <c r="L1917" i="3" s="1"/>
  <c r="L1918" i="3" a="1"/>
  <c r="L1918" i="3" s="1"/>
  <c r="L1919" i="3" a="1"/>
  <c r="L1919" i="3" s="1"/>
  <c r="L1920" i="3" a="1"/>
  <c r="L1920" i="3" s="1"/>
  <c r="L1921" i="3" a="1"/>
  <c r="L1921" i="3" s="1"/>
  <c r="L1922" i="3" a="1"/>
  <c r="L1922" i="3" s="1"/>
  <c r="L1923" i="3" a="1"/>
  <c r="L1923" i="3" s="1"/>
  <c r="L1924" i="3" a="1"/>
  <c r="L1924" i="3" s="1"/>
  <c r="L1925" i="3" a="1"/>
  <c r="L1925" i="3" s="1"/>
  <c r="L1926" i="3" a="1"/>
  <c r="L1926" i="3" s="1"/>
  <c r="L1927" i="3" a="1"/>
  <c r="L1927" i="3" s="1"/>
  <c r="L1928" i="3" a="1"/>
  <c r="L1928" i="3" s="1"/>
  <c r="L1929" i="3" a="1"/>
  <c r="L1929" i="3" s="1"/>
  <c r="L1930" i="3" a="1"/>
  <c r="L1930" i="3" s="1"/>
  <c r="L1931" i="3" a="1"/>
  <c r="L1931" i="3" s="1"/>
  <c r="L1932" i="3" a="1"/>
  <c r="L1932" i="3" s="1"/>
  <c r="L1933" i="3" a="1"/>
  <c r="L1933" i="3" s="1"/>
  <c r="L1934" i="3" a="1"/>
  <c r="L1934" i="3" s="1"/>
  <c r="L1935" i="3" a="1"/>
  <c r="L1935" i="3" s="1"/>
  <c r="L1936" i="3" a="1"/>
  <c r="L1936" i="3" s="1"/>
  <c r="L1937" i="3" a="1"/>
  <c r="L1937" i="3" s="1"/>
  <c r="L1938" i="3" a="1"/>
  <c r="L1938" i="3" s="1"/>
  <c r="L1939" i="3" a="1"/>
  <c r="L1939" i="3" s="1"/>
  <c r="L1940" i="3" a="1"/>
  <c r="L1940" i="3" s="1"/>
  <c r="L1941" i="3" a="1"/>
  <c r="L1941" i="3" s="1"/>
  <c r="L1942" i="3" a="1"/>
  <c r="L1942" i="3" s="1"/>
  <c r="L1943" i="3" a="1"/>
  <c r="L1943" i="3" s="1"/>
  <c r="L1944" i="3" a="1"/>
  <c r="L1944" i="3" s="1"/>
  <c r="L1945" i="3" a="1"/>
  <c r="L1945" i="3" s="1"/>
  <c r="L1946" i="3" a="1"/>
  <c r="L1946" i="3" s="1"/>
  <c r="L1947" i="3" a="1"/>
  <c r="L1947" i="3" s="1"/>
  <c r="L1948" i="3" a="1"/>
  <c r="L1948" i="3" s="1"/>
  <c r="L1949" i="3" a="1"/>
  <c r="L1949" i="3" s="1"/>
  <c r="L1950" i="3" a="1"/>
  <c r="L1950" i="3" s="1"/>
  <c r="L1951" i="3" a="1"/>
  <c r="L1951" i="3" s="1"/>
  <c r="L1952" i="3" a="1"/>
  <c r="L1952" i="3" s="1"/>
  <c r="L1953" i="3" a="1"/>
  <c r="L1953" i="3" s="1"/>
  <c r="L1954" i="3" a="1"/>
  <c r="L1954" i="3" s="1"/>
  <c r="L1955" i="3" a="1"/>
  <c r="L1955" i="3" s="1"/>
  <c r="L1956" i="3" a="1"/>
  <c r="L1956" i="3" s="1"/>
  <c r="L1957" i="3" a="1"/>
  <c r="L1957" i="3" s="1"/>
  <c r="L1958" i="3" a="1"/>
  <c r="L1958" i="3" s="1"/>
  <c r="L1959" i="3" a="1"/>
  <c r="L1959" i="3" s="1"/>
  <c r="L1960" i="3" a="1"/>
  <c r="L1960" i="3" s="1"/>
  <c r="L1961" i="3" a="1"/>
  <c r="L1961" i="3" s="1"/>
  <c r="L1962" i="3" a="1"/>
  <c r="L1962" i="3" s="1"/>
  <c r="L1963" i="3" a="1"/>
  <c r="L1963" i="3" s="1"/>
  <c r="L1964" i="3" a="1"/>
  <c r="L1964" i="3" s="1"/>
  <c r="L1965" i="3" a="1"/>
  <c r="L1965" i="3" s="1"/>
  <c r="L1966" i="3" a="1"/>
  <c r="L1966" i="3" s="1"/>
  <c r="L1967" i="3" a="1"/>
  <c r="L1967" i="3" s="1"/>
  <c r="L1968" i="3" a="1"/>
  <c r="L1968" i="3" s="1"/>
  <c r="L1969" i="3" a="1"/>
  <c r="L1969" i="3" s="1"/>
  <c r="L1970" i="3" a="1"/>
  <c r="L1970" i="3" s="1"/>
  <c r="L1971" i="3" a="1"/>
  <c r="L1971" i="3" s="1"/>
  <c r="L1972" i="3" a="1"/>
  <c r="L1972" i="3" s="1"/>
  <c r="L1973" i="3" a="1"/>
  <c r="L1973" i="3" s="1"/>
  <c r="L1974" i="3" a="1"/>
  <c r="L1974" i="3" s="1"/>
  <c r="L1975" i="3" a="1"/>
  <c r="L1975" i="3" s="1"/>
  <c r="L1976" i="3" a="1"/>
  <c r="L1976" i="3" s="1"/>
  <c r="L1977" i="3" a="1"/>
  <c r="L1977" i="3" s="1"/>
  <c r="L1978" i="3" a="1"/>
  <c r="L1978" i="3" s="1"/>
  <c r="L1979" i="3" a="1"/>
  <c r="L1979" i="3" s="1"/>
  <c r="L1980" i="3" a="1"/>
  <c r="L1980" i="3" s="1"/>
  <c r="L1981" i="3" a="1"/>
  <c r="L1981" i="3" s="1"/>
  <c r="L1982" i="3" a="1"/>
  <c r="L1982" i="3" s="1"/>
  <c r="L1983" i="3" a="1"/>
  <c r="L1983" i="3" s="1"/>
  <c r="L1984" i="3" a="1"/>
  <c r="L1984" i="3" s="1"/>
  <c r="L1985" i="3" a="1"/>
  <c r="L1985" i="3" s="1"/>
  <c r="L1986" i="3" a="1"/>
  <c r="L1986" i="3" s="1"/>
  <c r="L1987" i="3" a="1"/>
  <c r="L1987" i="3" s="1"/>
  <c r="L1988" i="3" a="1"/>
  <c r="L1988" i="3" s="1"/>
  <c r="L1989" i="3" a="1"/>
  <c r="L1989" i="3" s="1"/>
  <c r="L1990" i="3" a="1"/>
  <c r="L1990" i="3" s="1"/>
  <c r="L1991" i="3" a="1"/>
  <c r="L1991" i="3" s="1"/>
  <c r="L1992" i="3" a="1"/>
  <c r="L1992" i="3" s="1"/>
  <c r="L1993" i="3" a="1"/>
  <c r="L1993" i="3" s="1"/>
  <c r="L1994" i="3" a="1"/>
  <c r="L1994" i="3" s="1"/>
  <c r="L1995" i="3" a="1"/>
  <c r="L1995" i="3" s="1"/>
  <c r="L1996" i="3" a="1"/>
  <c r="L1996" i="3" s="1"/>
  <c r="L1997" i="3" a="1"/>
  <c r="L1997" i="3" s="1"/>
  <c r="L1998" i="3" a="1"/>
  <c r="L1998" i="3" s="1"/>
  <c r="L1999" i="3" a="1"/>
  <c r="L1999" i="3" s="1"/>
  <c r="L2000" i="3" a="1"/>
  <c r="L2000" i="3" s="1"/>
  <c r="L2001" i="3" a="1"/>
  <c r="L2001" i="3" s="1"/>
  <c r="L2002" i="3" a="1"/>
  <c r="L2002" i="3" s="1"/>
  <c r="L2003" i="3" a="1"/>
  <c r="L2003" i="3" s="1"/>
  <c r="L2004" i="3" a="1"/>
  <c r="L2004" i="3" s="1"/>
  <c r="L2005" i="3" a="1"/>
  <c r="L2005" i="3" s="1"/>
  <c r="L2006" i="3" a="1"/>
  <c r="L2006" i="3" s="1"/>
  <c r="L2007" i="3" a="1"/>
  <c r="L2007" i="3" s="1"/>
  <c r="L2008" i="3" a="1"/>
  <c r="L2008" i="3" s="1"/>
  <c r="L2009" i="3" a="1"/>
  <c r="L2009" i="3" s="1"/>
  <c r="L2010" i="3" a="1"/>
  <c r="L2010" i="3" s="1"/>
  <c r="L2011" i="3" a="1"/>
  <c r="L2011" i="3" s="1"/>
  <c r="L2012" i="3" a="1"/>
  <c r="L2012" i="3" s="1"/>
  <c r="L2013" i="3" a="1"/>
  <c r="L2013" i="3" s="1"/>
  <c r="L2014" i="3" a="1"/>
  <c r="L2014" i="3" s="1"/>
  <c r="L2015" i="3" a="1"/>
  <c r="L2015" i="3" s="1"/>
  <c r="L2016" i="3" a="1"/>
  <c r="L2016" i="3" s="1"/>
  <c r="L2017" i="3" a="1"/>
  <c r="L2017" i="3" s="1"/>
  <c r="L2018" i="3" a="1"/>
  <c r="L2018" i="3" s="1"/>
  <c r="L2019" i="3" a="1"/>
  <c r="L2019" i="3" s="1"/>
  <c r="L2020" i="3" a="1"/>
  <c r="L2020" i="3" s="1"/>
  <c r="L2021" i="3" a="1"/>
  <c r="L2021" i="3" s="1"/>
  <c r="L2022" i="3" a="1"/>
  <c r="L2022" i="3" s="1"/>
  <c r="L2023" i="3" a="1"/>
  <c r="L2023" i="3" s="1"/>
  <c r="L2024" i="3" a="1"/>
  <c r="L2024" i="3" s="1"/>
  <c r="L2025" i="3" a="1"/>
  <c r="L2025" i="3" s="1"/>
  <c r="L2026" i="3" a="1"/>
  <c r="L2026" i="3" s="1"/>
  <c r="L2027" i="3" a="1"/>
  <c r="L2027" i="3" s="1"/>
  <c r="L2028" i="3" a="1"/>
  <c r="L2028" i="3" s="1"/>
  <c r="L2029" i="3" a="1"/>
  <c r="L2029" i="3" s="1"/>
  <c r="L2030" i="3" a="1"/>
  <c r="L2030" i="3" s="1"/>
  <c r="L2031" i="3" a="1"/>
  <c r="L2031" i="3" s="1"/>
  <c r="L2032" i="3" a="1"/>
  <c r="L2032" i="3" s="1"/>
  <c r="L2033" i="3" a="1"/>
  <c r="L2033" i="3" s="1"/>
  <c r="L2034" i="3" a="1"/>
  <c r="L2034" i="3" s="1"/>
  <c r="L2035" i="3" a="1"/>
  <c r="L2035" i="3" s="1"/>
  <c r="L2036" i="3" a="1"/>
  <c r="L2036" i="3" s="1"/>
  <c r="L2037" i="3" a="1"/>
  <c r="L2037" i="3" s="1"/>
  <c r="L2038" i="3" a="1"/>
  <c r="L2038" i="3" s="1"/>
  <c r="L2039" i="3" a="1"/>
  <c r="L2039" i="3" s="1"/>
  <c r="L2040" i="3" a="1"/>
  <c r="L2040" i="3" s="1"/>
  <c r="L2041" i="3" a="1"/>
  <c r="L2041" i="3" s="1"/>
  <c r="L2042" i="3" a="1"/>
  <c r="L2042" i="3" s="1"/>
  <c r="L2043" i="3" a="1"/>
  <c r="L2043" i="3" s="1"/>
  <c r="L2044" i="3" a="1"/>
  <c r="L2044" i="3" s="1"/>
  <c r="L2045" i="3" a="1"/>
  <c r="L2045" i="3" s="1"/>
  <c r="L2046" i="3" a="1"/>
  <c r="L2046" i="3" s="1"/>
  <c r="L2047" i="3" a="1"/>
  <c r="L2047" i="3" s="1"/>
  <c r="L2048" i="3" a="1"/>
  <c r="L2048" i="3" s="1"/>
  <c r="L2049" i="3" a="1"/>
  <c r="L2049" i="3" s="1"/>
  <c r="L2050" i="3" a="1"/>
  <c r="L2050" i="3" s="1"/>
  <c r="L2051" i="3" a="1"/>
  <c r="L2051" i="3" s="1"/>
  <c r="L2052" i="3" a="1"/>
  <c r="L2052" i="3" s="1"/>
  <c r="L2053" i="3" a="1"/>
  <c r="L2053" i="3" s="1"/>
  <c r="L2054" i="3" a="1"/>
  <c r="L2054" i="3" s="1"/>
  <c r="L2055" i="3" a="1"/>
  <c r="L2055" i="3" s="1"/>
  <c r="L2056" i="3" a="1"/>
  <c r="L2056" i="3" s="1"/>
  <c r="L2057" i="3" a="1"/>
  <c r="L2057" i="3" s="1"/>
  <c r="L2058" i="3" a="1"/>
  <c r="L2058" i="3" s="1"/>
  <c r="L2059" i="3" a="1"/>
  <c r="L2059" i="3" s="1"/>
  <c r="L2060" i="3" a="1"/>
  <c r="L2060" i="3" s="1"/>
  <c r="L2061" i="3" a="1"/>
  <c r="L2061" i="3" s="1"/>
  <c r="L2062" i="3" a="1"/>
  <c r="L2062" i="3" s="1"/>
  <c r="L2063" i="3" a="1"/>
  <c r="L2063" i="3" s="1"/>
  <c r="L2064" i="3" a="1"/>
  <c r="L2064" i="3" s="1"/>
  <c r="L2065" i="3" a="1"/>
  <c r="L2065" i="3" s="1"/>
  <c r="L2066" i="3" a="1"/>
  <c r="L2066" i="3" s="1"/>
  <c r="L2067" i="3" a="1"/>
  <c r="L2067" i="3" s="1"/>
  <c r="L2068" i="3" a="1"/>
  <c r="L2068" i="3" s="1"/>
  <c r="L2069" i="3" a="1"/>
  <c r="L2069" i="3" s="1"/>
  <c r="L2070" i="3" a="1"/>
  <c r="L2070" i="3" s="1"/>
  <c r="L2071" i="3" a="1"/>
  <c r="L2071" i="3" s="1"/>
  <c r="L2072" i="3" a="1"/>
  <c r="L2072" i="3" s="1"/>
  <c r="L2073" i="3" a="1"/>
  <c r="L2073" i="3" s="1"/>
  <c r="L2074" i="3" a="1"/>
  <c r="L2074" i="3" s="1"/>
  <c r="L2075" i="3" a="1"/>
  <c r="L2075" i="3" s="1"/>
  <c r="L2076" i="3" a="1"/>
  <c r="L2076" i="3" s="1"/>
  <c r="L2077" i="3" a="1"/>
  <c r="L2077" i="3" s="1"/>
  <c r="L2078" i="3" a="1"/>
  <c r="L2078" i="3" s="1"/>
  <c r="L2079" i="3" a="1"/>
  <c r="L2079" i="3" s="1"/>
  <c r="L2080" i="3" a="1"/>
  <c r="L2080" i="3" s="1"/>
  <c r="L2081" i="3" a="1"/>
  <c r="L2081" i="3" s="1"/>
  <c r="L2082" i="3" a="1"/>
  <c r="L2082" i="3" s="1"/>
  <c r="L2083" i="3" a="1"/>
  <c r="L2083" i="3" s="1"/>
  <c r="L2084" i="3" a="1"/>
  <c r="L2084" i="3" s="1"/>
  <c r="L2085" i="3" a="1"/>
  <c r="L2085" i="3"/>
  <c r="L2086" i="3" a="1"/>
  <c r="L2086" i="3" s="1"/>
  <c r="L2087" i="3" a="1"/>
  <c r="L2087" i="3"/>
  <c r="L2088" i="3" a="1"/>
  <c r="L2088" i="3" s="1"/>
  <c r="L2089" i="3" a="1"/>
  <c r="L2089" i="3" s="1"/>
  <c r="L2090" i="3" a="1"/>
  <c r="L2090" i="3" s="1"/>
  <c r="L2091" i="3" a="1"/>
  <c r="L2091" i="3"/>
  <c r="L2092" i="3" a="1"/>
  <c r="L2092" i="3" s="1"/>
  <c r="L2093" i="3" a="1"/>
  <c r="L2093" i="3" s="1"/>
  <c r="L2094" i="3" a="1"/>
  <c r="L2094" i="3" s="1"/>
  <c r="L2095" i="3" a="1"/>
  <c r="L2095" i="3"/>
  <c r="L2096" i="3" a="1"/>
  <c r="L2096" i="3" s="1"/>
  <c r="L2097" i="3" a="1"/>
  <c r="L2097" i="3" s="1"/>
  <c r="L2098" i="3" a="1"/>
  <c r="L2098" i="3" s="1"/>
  <c r="L2099" i="3" a="1"/>
  <c r="L2099" i="3" s="1"/>
  <c r="L2100" i="3" a="1"/>
  <c r="L2100" i="3" s="1"/>
  <c r="L2101" i="3" a="1"/>
  <c r="L2101" i="3" s="1"/>
  <c r="L2102" i="3" a="1"/>
  <c r="L2102" i="3" s="1"/>
  <c r="L2103" i="3" a="1"/>
  <c r="L2103" i="3" s="1"/>
  <c r="L2104" i="3" a="1"/>
  <c r="L2104" i="3" s="1"/>
  <c r="L2105" i="3" a="1"/>
  <c r="L2105" i="3" s="1"/>
  <c r="L2106" i="3" a="1"/>
  <c r="L2106" i="3" s="1"/>
  <c r="L2107" i="3" a="1"/>
  <c r="L2107" i="3"/>
  <c r="L2108" i="3" a="1"/>
  <c r="L2108" i="3" s="1"/>
  <c r="L2109" i="3" a="1"/>
  <c r="L2109" i="3" s="1"/>
  <c r="L2110" i="3" a="1"/>
  <c r="L2110" i="3" s="1"/>
  <c r="L2111" i="3" a="1"/>
  <c r="L2111" i="3"/>
  <c r="L2112" i="3" a="1"/>
  <c r="L2112" i="3" s="1"/>
  <c r="L2113" i="3" a="1"/>
  <c r="L2113" i="3" s="1"/>
  <c r="L2114" i="3" a="1"/>
  <c r="L2114" i="3" s="1"/>
  <c r="L2115" i="3" a="1"/>
  <c r="L2115" i="3" s="1"/>
  <c r="L2116" i="3" a="1"/>
  <c r="L2116" i="3" s="1"/>
  <c r="L2117" i="3" a="1"/>
  <c r="L2117" i="3" s="1"/>
  <c r="L2118" i="3" a="1"/>
  <c r="L2118" i="3"/>
  <c r="L2119" i="3" a="1"/>
  <c r="L2119" i="3" s="1"/>
  <c r="L2120" i="3" a="1"/>
  <c r="L2120" i="3"/>
  <c r="L2121" i="3" a="1"/>
  <c r="L2121" i="3" s="1"/>
  <c r="L2122" i="3" a="1"/>
  <c r="L2122" i="3"/>
  <c r="L2123" i="3" a="1"/>
  <c r="L2123" i="3" s="1"/>
  <c r="L2124" i="3" a="1"/>
  <c r="L2124" i="3" s="1"/>
  <c r="L2125" i="3" a="1"/>
  <c r="L2125" i="3" s="1"/>
  <c r="L2126" i="3" a="1"/>
  <c r="L2126" i="3"/>
  <c r="L2127" i="3" a="1"/>
  <c r="L2127" i="3" s="1"/>
  <c r="L2128" i="3" a="1"/>
  <c r="L2128" i="3"/>
  <c r="L2129" i="3" a="1"/>
  <c r="L2129" i="3" s="1"/>
  <c r="L2130" i="3" a="1"/>
  <c r="L2130" i="3"/>
  <c r="L2131" i="3" a="1"/>
  <c r="L2131" i="3" s="1"/>
  <c r="L2132" i="3" a="1"/>
  <c r="L2132" i="3" s="1"/>
  <c r="L2133" i="3" a="1"/>
  <c r="L2133" i="3" s="1"/>
  <c r="L2134" i="3" a="1"/>
  <c r="L2134" i="3"/>
  <c r="L2135" i="3" a="1"/>
  <c r="L2135" i="3" s="1"/>
  <c r="L2136" i="3" a="1"/>
  <c r="L2136" i="3" s="1"/>
  <c r="L2137" i="3" a="1"/>
  <c r="L2137" i="3" s="1"/>
  <c r="L2138" i="3" a="1"/>
  <c r="L2138" i="3" s="1"/>
  <c r="L2139" i="3" a="1"/>
  <c r="L2139" i="3" s="1"/>
  <c r="L2140" i="3" a="1"/>
  <c r="L2140" i="3" s="1"/>
  <c r="L2141" i="3" a="1"/>
  <c r="L2141" i="3" s="1"/>
  <c r="L2142" i="3" a="1"/>
  <c r="L2142" i="3" s="1"/>
  <c r="L2143" i="3" a="1"/>
  <c r="L2143" i="3" s="1"/>
  <c r="L2144" i="3" a="1"/>
  <c r="L2144" i="3" s="1"/>
  <c r="L2145" i="3" a="1"/>
  <c r="L2145" i="3" s="1"/>
  <c r="L2146" i="3" a="1"/>
  <c r="L2146" i="3"/>
  <c r="L2147" i="3" a="1"/>
  <c r="L2147" i="3" s="1"/>
  <c r="L2148" i="3" a="1"/>
  <c r="L2148" i="3" s="1"/>
  <c r="L2149" i="3" a="1"/>
  <c r="L2149" i="3" s="1"/>
  <c r="L2150" i="3" a="1"/>
  <c r="L2150" i="3"/>
  <c r="L2151" i="3" a="1"/>
  <c r="L2151" i="3" s="1"/>
  <c r="L2152" i="3" a="1"/>
  <c r="L2152" i="3" s="1"/>
  <c r="L2153" i="3" a="1"/>
  <c r="L2153" i="3" s="1"/>
  <c r="L2154" i="3" a="1"/>
  <c r="L2154" i="3"/>
  <c r="L2155" i="3" a="1"/>
  <c r="L2155" i="3" s="1"/>
  <c r="L2156" i="3" a="1"/>
  <c r="L2156" i="3" s="1"/>
  <c r="L2157" i="3" a="1"/>
  <c r="L2157" i="3" s="1"/>
  <c r="L2158" i="3" a="1"/>
  <c r="L2158" i="3" s="1"/>
  <c r="L2159" i="3" a="1"/>
  <c r="L2159" i="3" s="1"/>
  <c r="L2160" i="3" a="1"/>
  <c r="L2160" i="3" s="1"/>
  <c r="L2161" i="3" a="1"/>
  <c r="L2161" i="3" s="1"/>
  <c r="L2162" i="3" a="1"/>
  <c r="L2162" i="3" s="1"/>
  <c r="L2163" i="3" a="1"/>
  <c r="L2163" i="3" s="1"/>
  <c r="L2164" i="3" a="1"/>
  <c r="L2164" i="3" s="1"/>
  <c r="L2165" i="3" a="1"/>
  <c r="L2165" i="3" s="1"/>
  <c r="L2166" i="3" a="1"/>
  <c r="L2166" i="3"/>
  <c r="L2167" i="3" a="1"/>
  <c r="L2167" i="3" s="1"/>
  <c r="L2168" i="3" a="1"/>
  <c r="L2168" i="3" s="1"/>
  <c r="L2169" i="3" a="1"/>
  <c r="L2169" i="3" s="1"/>
  <c r="L2170" i="3" a="1"/>
  <c r="L2170" i="3"/>
  <c r="L2171" i="3" a="1"/>
  <c r="L2171" i="3" s="1"/>
  <c r="L2172" i="3" a="1"/>
  <c r="L2172" i="3" s="1"/>
  <c r="L2173" i="3" a="1"/>
  <c r="L2173" i="3" s="1"/>
  <c r="L2174" i="3" a="1"/>
  <c r="L2174" i="3" s="1"/>
  <c r="L2175" i="3" a="1"/>
  <c r="L2175" i="3" s="1"/>
  <c r="L2176" i="3" a="1"/>
  <c r="L2176" i="3" s="1"/>
  <c r="L2177" i="3" a="1"/>
  <c r="L2177" i="3" s="1"/>
  <c r="L2178" i="3" a="1"/>
  <c r="L2178" i="3"/>
  <c r="L2179" i="3" a="1"/>
  <c r="L2179" i="3" s="1"/>
  <c r="L2180" i="3" a="1"/>
  <c r="L2180" i="3" s="1"/>
  <c r="L2181" i="3" a="1"/>
  <c r="L2181" i="3" s="1"/>
  <c r="L2182" i="3" a="1"/>
  <c r="L2182" i="3" s="1"/>
  <c r="L2183" i="3" a="1"/>
  <c r="L2183" i="3" s="1"/>
  <c r="L2184" i="3" a="1"/>
  <c r="L2184" i="3" s="1"/>
  <c r="L2185" i="3" a="1"/>
  <c r="L2185" i="3" s="1"/>
  <c r="L2186" i="3" a="1"/>
  <c r="L2186" i="3"/>
  <c r="L2187" i="3" a="1"/>
  <c r="L2187" i="3" s="1"/>
  <c r="L2188" i="3" a="1"/>
  <c r="L2188" i="3" s="1"/>
  <c r="L2189" i="3" a="1"/>
  <c r="L2189" i="3" s="1"/>
  <c r="L2190" i="3" a="1"/>
  <c r="L2190" i="3" s="1"/>
  <c r="L2191" i="3" a="1"/>
  <c r="L2191" i="3" s="1"/>
  <c r="L2192" i="3" a="1"/>
  <c r="L2192" i="3" s="1"/>
  <c r="L2193" i="3" a="1"/>
  <c r="L2193" i="3" s="1"/>
  <c r="L2194" i="3" a="1"/>
  <c r="L2194" i="3"/>
  <c r="L2195" i="3" a="1"/>
  <c r="L2195" i="3" s="1"/>
  <c r="L2196" i="3" a="1"/>
  <c r="L2196" i="3" s="1"/>
  <c r="L2197" i="3" a="1"/>
  <c r="L2197" i="3" s="1"/>
  <c r="L2198" i="3" a="1"/>
  <c r="L2198" i="3"/>
  <c r="L2199" i="3" a="1"/>
  <c r="L2199" i="3" s="1"/>
  <c r="L2200" i="3" a="1"/>
  <c r="L2200" i="3" s="1"/>
  <c r="L2201" i="3" a="1"/>
  <c r="L2201" i="3" s="1"/>
  <c r="L2202" i="3" a="1"/>
  <c r="L2202" i="3" s="1"/>
  <c r="L2203" i="3" a="1"/>
  <c r="L2203" i="3" s="1"/>
  <c r="L2204" i="3" a="1"/>
  <c r="L2204" i="3" s="1"/>
  <c r="L2205" i="3" a="1"/>
  <c r="L2205" i="3" s="1"/>
  <c r="L2206" i="3" a="1"/>
  <c r="L2206" i="3" s="1"/>
  <c r="L2207" i="3" a="1"/>
  <c r="L2207" i="3" s="1"/>
  <c r="L2208" i="3" a="1"/>
  <c r="L2208" i="3" s="1"/>
  <c r="L2209" i="3" a="1"/>
  <c r="L2209" i="3" s="1"/>
  <c r="L2210" i="3" a="1"/>
  <c r="L2210" i="3"/>
  <c r="L2211" i="3" a="1"/>
  <c r="L2211" i="3" s="1"/>
  <c r="L2212" i="3" a="1"/>
  <c r="L2212" i="3" s="1"/>
  <c r="L2213" i="3" a="1"/>
  <c r="L2213" i="3" s="1"/>
  <c r="L2214" i="3" a="1"/>
  <c r="L2214" i="3"/>
  <c r="L2215" i="3" a="1"/>
  <c r="L2215" i="3" s="1"/>
  <c r="L2216" i="3" a="1"/>
  <c r="L2216" i="3" s="1"/>
  <c r="L2217" i="3" a="1"/>
  <c r="L2217" i="3" s="1"/>
  <c r="L2218" i="3" a="1"/>
  <c r="L2218" i="3"/>
  <c r="L2219" i="3" a="1"/>
  <c r="L2219" i="3" s="1"/>
  <c r="L2220" i="3" a="1"/>
  <c r="L2220" i="3" s="1"/>
  <c r="L2221" i="3" a="1"/>
  <c r="L2221" i="3" s="1"/>
  <c r="L2222" i="3" a="1"/>
  <c r="L2222" i="3" s="1"/>
  <c r="L2" i="3" a="1"/>
  <c r="L2" i="3" s="1"/>
  <c r="D32" i="8"/>
  <c r="D19" i="8"/>
  <c r="D20" i="8"/>
  <c r="D21" i="8"/>
  <c r="D22" i="8"/>
  <c r="D23" i="8"/>
  <c r="D24" i="8"/>
  <c r="D25" i="8"/>
  <c r="D18" i="8"/>
  <c r="C27" i="8"/>
  <c r="C28" i="8"/>
  <c r="C29" i="8"/>
  <c r="C30" i="8"/>
  <c r="C31" i="8"/>
  <c r="C32" i="8"/>
  <c r="C33" i="8"/>
  <c r="C34" i="8"/>
  <c r="C26" i="8"/>
  <c r="C19" i="8"/>
  <c r="C20" i="8"/>
  <c r="C21" i="8"/>
  <c r="C22" i="8"/>
  <c r="C23" i="8"/>
  <c r="C24" i="8"/>
  <c r="C25" i="8"/>
  <c r="C18" i="8"/>
  <c r="D11" i="8"/>
  <c r="D28" i="8" s="1"/>
  <c r="D12" i="8"/>
  <c r="D29" i="8" s="1"/>
  <c r="D13" i="8"/>
  <c r="D30" i="8" s="1"/>
  <c r="D14" i="8"/>
  <c r="D31" i="8" s="1"/>
  <c r="D15" i="8"/>
  <c r="D33" i="8" s="1"/>
  <c r="D16" i="8"/>
  <c r="D34" i="8" s="1"/>
  <c r="D17" i="8"/>
  <c r="D10" i="8"/>
  <c r="D26" i="8" s="1"/>
  <c r="C11" i="8"/>
  <c r="C12" i="8"/>
  <c r="C13" i="8"/>
  <c r="C14" i="8"/>
  <c r="C15" i="8"/>
  <c r="C16" i="8"/>
  <c r="C17" i="8"/>
  <c r="C10" i="8"/>
  <c r="D27" i="8" l="1"/>
  <c r="M2162" i="3"/>
  <c r="M183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<sst xmlns="http://schemas.openxmlformats.org/spreadsheetml/2006/main" count="36649" uniqueCount="12042">
  <si>
    <t>TRX0011302523-KIRKWD0003302</t>
  </si>
  <si>
    <t>TRX0012410152-MARMOR5102410</t>
  </si>
  <si>
    <t>TRX0013410139-FREWST5001410</t>
  </si>
  <si>
    <t>TRX0014403317-RBSTEX0405403</t>
  </si>
  <si>
    <t>TRX0015408198-THCKRY0105408</t>
  </si>
  <si>
    <t>TRX0016404453-PENAVE1101404</t>
  </si>
  <si>
    <t>TRX0017421013-UNION-0802421</t>
  </si>
  <si>
    <t>TRX0018335554-FCEDAR0002335</t>
  </si>
  <si>
    <t>TRX0019403345-STENSN0103403</t>
  </si>
  <si>
    <t>TRX00110411585-CENTRE5101411</t>
  </si>
  <si>
    <t>TRX00111421026-ALLGHY0002421</t>
  </si>
  <si>
    <t>TRX00113421027-ALLGHY0006421</t>
  </si>
  <si>
    <t>TRX00114304524-TAMELO0001304</t>
  </si>
  <si>
    <t>TRX00115410153-MARMOR5103410</t>
  </si>
  <si>
    <t>TRX00116304524-TAMELO0001304</t>
  </si>
  <si>
    <t>TRX00117403317-RBSTEX0405403</t>
  </si>
  <si>
    <t>TRX00118410143-FREWST4801410</t>
  </si>
  <si>
    <t>TRX00119403345-STENSN0103403</t>
  </si>
  <si>
    <t>TRX00121410176-SCHEDR4704410</t>
  </si>
  <si>
    <t>TRX00122304524-TAMELO0001304</t>
  </si>
  <si>
    <t>TRX00123304525-TAMELO0002304</t>
  </si>
  <si>
    <t>TRX00124406633-PENNAV4501406</t>
  </si>
  <si>
    <t>TRX00125410153-MARMOR5103410</t>
  </si>
  <si>
    <t>TRX00126421013-UNION-0802421</t>
  </si>
  <si>
    <t>TRX00127403314-RBSTEX0401403</t>
  </si>
  <si>
    <t>TRX00128304524-TAMELO0001304</t>
  </si>
  <si>
    <t>TRX00129421013-UNION-0802421</t>
  </si>
  <si>
    <t>TRX00130410180-SCHEDR4708410</t>
  </si>
  <si>
    <t>TRX00131410155-MARMOR5105410</t>
  </si>
  <si>
    <t>TRX00132410155-MARMOR5105410</t>
  </si>
  <si>
    <t>TRX00133304524-TAMELO0001304</t>
  </si>
  <si>
    <t>TRX00135411585-CENTRE5101411</t>
  </si>
  <si>
    <t>TRX00136403311-ROBNSN0301403</t>
  </si>
  <si>
    <t>TRX00137410141-FREWST4903410</t>
  </si>
  <si>
    <t>TRX00138403345-STENSN0103403</t>
  </si>
  <si>
    <t>TRX00139403312-ROBNSN0303403</t>
  </si>
  <si>
    <t>TRX00140421044-RIDGE-0803421</t>
  </si>
  <si>
    <t>TRX00141421004-CEDAR-0904421</t>
  </si>
  <si>
    <t>TRX00142410153-MARMOR5103410</t>
  </si>
  <si>
    <t>TRX00143403313-ROBNSN0305403</t>
  </si>
  <si>
    <t>TRX00144410144-FREWST4803410</t>
  </si>
  <si>
    <t>TRX00145335554-FCEDAR0002335</t>
  </si>
  <si>
    <t>TRX00146304524-TAMELO0001304</t>
  </si>
  <si>
    <t>TRX00147411587-CENTRE5303411</t>
  </si>
  <si>
    <t>TRX00148410139-FREWST5001410</t>
  </si>
  <si>
    <t>TRX00149410139-FREWST5001410</t>
  </si>
  <si>
    <t>TRX00150406614-FRDSHP4802406</t>
  </si>
  <si>
    <t>TRX00151304524-TAMELO0001304</t>
  </si>
  <si>
    <t>TRX00152421032-ECOMON0802421</t>
  </si>
  <si>
    <t>TRX00153421044-RIDGE-0803421</t>
  </si>
  <si>
    <t>TRX00154410157-MARMOR5108410</t>
  </si>
  <si>
    <t>TRX00155335554-FCEDAR0002335</t>
  </si>
  <si>
    <t>TRX00156304524-TAMELO0001304</t>
  </si>
  <si>
    <t>TRX00157407126-DESOTO0203407</t>
  </si>
  <si>
    <t>TRX00158421032-ECOMON0802421</t>
  </si>
  <si>
    <t>TRX00159421031-ALLGHY0008421</t>
  </si>
  <si>
    <t>TRX00160410144-FREWST4803410</t>
  </si>
  <si>
    <t>TRX00161411592-CENTRE5202411</t>
  </si>
  <si>
    <t>TRX00162421013-UNION-0802421</t>
  </si>
  <si>
    <t>TRX00163304524-TAMELO0001304</t>
  </si>
  <si>
    <t>TRX00164406629-PENNAV4401406</t>
  </si>
  <si>
    <t>TRX00165403313-ROBNSN0305403</t>
  </si>
  <si>
    <t>TRX00166304525-TAMELO0002304</t>
  </si>
  <si>
    <t>TRX00167335554-FCEDAR0002335</t>
  </si>
  <si>
    <t>TRX00168410144-FREWST4803410</t>
  </si>
  <si>
    <t>TRX00169403317-RBSTEX0405403</t>
  </si>
  <si>
    <t>TRX00170421031-ALLGHY0008421</t>
  </si>
  <si>
    <t>TRX00171411586-CENTRE5102411</t>
  </si>
  <si>
    <t>TRX00172421013-UNION-0802421</t>
  </si>
  <si>
    <t>TRX00173408198-THCKRY0105408</t>
  </si>
  <si>
    <t>TRX00174421032-ECOMON0802421</t>
  </si>
  <si>
    <t>TRX00175304524-TAMELO0001304</t>
  </si>
  <si>
    <t>TRX00176421027-ALLGHY0006421</t>
  </si>
  <si>
    <t>TRX00177403345-STENSN0103403</t>
  </si>
  <si>
    <t>TRX00178321533-BEBART0001321</t>
  </si>
  <si>
    <t>TRX00179410150-TECHST5004410</t>
  </si>
  <si>
    <t>TRX00180302521-KIRKWD0001302</t>
  </si>
  <si>
    <t>TRX00181321533-BEBART0001321</t>
  </si>
  <si>
    <t>TRX00182403317-RBSTEX0405403</t>
  </si>
  <si>
    <t>TRX00183335554-FCEDAR0002335</t>
  </si>
  <si>
    <t>TRX00184421072-BRIGHN0803421</t>
  </si>
  <si>
    <t>TRX00185407130-TERACE3602407</t>
  </si>
  <si>
    <t>TRX00186411584-CENTRE5001411</t>
  </si>
  <si>
    <t>TRX00188411587-CENTRE5303411</t>
  </si>
  <si>
    <t>TRX00189410150-TECHST5004410</t>
  </si>
  <si>
    <t>TRX00190421004-CEDAR-0904421</t>
  </si>
  <si>
    <t>TRX00191302523-KIRKWD0003302</t>
  </si>
  <si>
    <t>TRX00192321533-BEBART0001321</t>
  </si>
  <si>
    <t>TRX00193335553-FCEDAR0001335</t>
  </si>
  <si>
    <t>TRX00194335554-FCEDAR0002335</t>
  </si>
  <si>
    <t>TRX00195334552-TAYLOR0001334</t>
  </si>
  <si>
    <t>TRX00196421026-ALLGHY0002421</t>
  </si>
  <si>
    <t>TRX00197302523-KIRKWD0003302</t>
  </si>
  <si>
    <t>TRX00198406632-PENNAV4503406</t>
  </si>
  <si>
    <t>TRX00199407131-TERACE3604407</t>
  </si>
  <si>
    <t>TRX001100421032-ECOMON0802421</t>
  </si>
  <si>
    <t>TRX001101411589-CENTRE5302411</t>
  </si>
  <si>
    <t>TRX001102411593-CENTRE5204411</t>
  </si>
  <si>
    <t>TRX001104402394-4THAVE0201402</t>
  </si>
  <si>
    <t>TRX001105407125-DESOTO0201407</t>
  </si>
  <si>
    <t>TRX001106411589-CENTRE5302411</t>
  </si>
  <si>
    <t>TRX001107335553-FCEDAR0001335</t>
  </si>
  <si>
    <t>TRX001108421013-UNION-0802421</t>
  </si>
  <si>
    <t>TRX001109410144-FREWST4803410</t>
  </si>
  <si>
    <t>TRX001110302523-KIRKWD0003302</t>
  </si>
  <si>
    <t>TRX001112404453-PENAVE1101404</t>
  </si>
  <si>
    <t>TRX001113406612-FRDSHP4902406</t>
  </si>
  <si>
    <t>TRX001114403345-STENSN0103403</t>
  </si>
  <si>
    <t>TRX001115415085-ECARSN2701415</t>
  </si>
  <si>
    <t>TRX001116406611-FRDSHP4901406</t>
  </si>
  <si>
    <t>TRX001117407137-DARAGH0304407</t>
  </si>
  <si>
    <t>TRX001120406626-PENNAV4102406</t>
  </si>
  <si>
    <t>TRX001121421028-ALLGHY0004421</t>
  </si>
  <si>
    <t>TRX001123321533-BEBART0001321</t>
  </si>
  <si>
    <t>TRX001124421032-ECOMON0802421</t>
  </si>
  <si>
    <t>TRX001125421003-CEDAR-0902421</t>
  </si>
  <si>
    <t>TRX001126406616-FRDSHP4804406</t>
  </si>
  <si>
    <t>TRX001127421026-ALLGHY0002421</t>
  </si>
  <si>
    <t>TRX001128411593-CENTRE5204411</t>
  </si>
  <si>
    <t>TRX001130421031-ALLGHY0008421</t>
  </si>
  <si>
    <t>TRX001131421047-RIDGEX0502421</t>
  </si>
  <si>
    <t>TRX001132406628-PENNAV4403406</t>
  </si>
  <si>
    <t>TRX001133407137-DARAGH0304407</t>
  </si>
  <si>
    <t>TRX001134421028-ALLGHY0004421</t>
  </si>
  <si>
    <t>TRX001135406633-PENNAV4501406</t>
  </si>
  <si>
    <t>TRX001136421012-UNION-0702421</t>
  </si>
  <si>
    <t>TRX001137403317-RBSTEX0405403</t>
  </si>
  <si>
    <t>TRX001138406633-PENNAV4501406</t>
  </si>
  <si>
    <t>TRX001140424002-TECHNO0702424</t>
  </si>
  <si>
    <t>TRX001141403337-SHIGNS0001403</t>
  </si>
  <si>
    <t>TRX001142421031-ALLGHY0008421</t>
  </si>
  <si>
    <t>TRX001143421032-ECOMON0802421</t>
  </si>
  <si>
    <t>TRX001144421074-FEDERL1201421</t>
  </si>
  <si>
    <t>TRX001145421003-CEDAR-0902421</t>
  </si>
  <si>
    <t>TRX001146335554-FCEDAR0002335</t>
  </si>
  <si>
    <t>TRX001147409252-NCRAIG0108409</t>
  </si>
  <si>
    <t>TRX001148302521-KIRKWD0001302</t>
  </si>
  <si>
    <t>TRX001149407131-TERACE3604407</t>
  </si>
  <si>
    <t>TRX001150403348-5THAVE0702403</t>
  </si>
  <si>
    <t>TRX001151421030-ALLGHY0003421</t>
  </si>
  <si>
    <t>TRX001152411618-SAIKEN0402411</t>
  </si>
  <si>
    <t>TRX001153304524-TAMELO0001304</t>
  </si>
  <si>
    <t>TRX001154302523-KIRKWD0003302</t>
  </si>
  <si>
    <t>TRX001155421002-CEDAR-0804421</t>
  </si>
  <si>
    <t>TRX001156421072-BRIGHN0803421</t>
  </si>
  <si>
    <t>TRX001158410176-SCHEDR4704410</t>
  </si>
  <si>
    <t>TRX001159403317-RBSTEX0405403</t>
  </si>
  <si>
    <t>TRX001160302523-KIRKWD0003302</t>
  </si>
  <si>
    <t>TRX001161406611-FRDSHP4901406</t>
  </si>
  <si>
    <t>TRX001162410176-SCHEDR4704410</t>
  </si>
  <si>
    <t>TRX001163407126-DESOTO0203407</t>
  </si>
  <si>
    <t>TRX001164410143-FREWST4801410</t>
  </si>
  <si>
    <t>TRX001165410144-FREWST4803410</t>
  </si>
  <si>
    <t>TRX001166410188-SCHEDR0304410</t>
  </si>
  <si>
    <t>TRX001167335554-FCEDAR0002335</t>
  </si>
  <si>
    <t>TRX001168304524-TAMELO0001304</t>
  </si>
  <si>
    <t>TRX001169406627-PENNAV4201406</t>
  </si>
  <si>
    <t>TRX001170403344-STEVSN0202403</t>
  </si>
  <si>
    <t>TRX001171321533-BEBART0001321</t>
  </si>
  <si>
    <t>TRX001172406632-PENNAV4503406</t>
  </si>
  <si>
    <t>TRX001173335554-FCEDAR0002335</t>
  </si>
  <si>
    <t>TRX001174421003-CEDAR-0902421</t>
  </si>
  <si>
    <t>TRX001175421002-CEDAR-0804421</t>
  </si>
  <si>
    <t>TRX001176403348-5THAVE0702403</t>
  </si>
  <si>
    <t>TRX001177304524-TAMELO0001304</t>
  </si>
  <si>
    <t>TRX001178421012-UNION-0702421</t>
  </si>
  <si>
    <t>TRX001179413012-FORBES5807413</t>
  </si>
  <si>
    <t>TRX001180411586-CENTRE5102411</t>
  </si>
  <si>
    <t>TRX001181407131-TERACE3604407</t>
  </si>
  <si>
    <t>TRX001183421012-UNION-0702421</t>
  </si>
  <si>
    <t>TRX001184411595-CENTRE5401411</t>
  </si>
  <si>
    <t>TRX001185421047-RIDGEX0502421</t>
  </si>
  <si>
    <t>TRX001186302523-KIRKWD0003302</t>
  </si>
  <si>
    <t>TRX001187302522-KIRKWD0002302</t>
  </si>
  <si>
    <t>TRX001188402394-4THAVE0201402</t>
  </si>
  <si>
    <t>TRX001189335554-FCEDAR0002335</t>
  </si>
  <si>
    <t>TRX001191421030-ALLGHY0003421</t>
  </si>
  <si>
    <t>TRX001192371566-EOHIOLOT2371</t>
  </si>
  <si>
    <t>TRX001193407132-LTHROP0201407</t>
  </si>
  <si>
    <t>TRX001194304524-TAMELO0001304</t>
  </si>
  <si>
    <t>TRX001195335554-FCEDAR0002335</t>
  </si>
  <si>
    <t>TRX001196411590-CENTRE5203411</t>
  </si>
  <si>
    <t>TRX001197403316-RBSTEX0403403</t>
  </si>
  <si>
    <t>TRX001198408223-BIGELO0104408</t>
  </si>
  <si>
    <t>TRX001199302521-KIRKWD0001302</t>
  </si>
  <si>
    <t>TRX001200335554-FCEDAR0002335</t>
  </si>
  <si>
    <t>TRX001201406631-PENNAV4505406</t>
  </si>
  <si>
    <t>TRX001202402387-2NDAVE0704402</t>
  </si>
  <si>
    <t>TRX001203402390-3RDAVE0201402</t>
  </si>
  <si>
    <t>TRX001205404428-SMALLM1102404</t>
  </si>
  <si>
    <t>TRX001206421047-RIDGEX0502421</t>
  </si>
  <si>
    <t>TRX001207302521-KIRKWD0001302</t>
  </si>
  <si>
    <t>TRX001208302521-KIRKWD0001302</t>
  </si>
  <si>
    <t>TRX001211335554-FCEDAR0002335</t>
  </si>
  <si>
    <t>TRX001212421027-ALLGHY0006421</t>
  </si>
  <si>
    <t>TRX001213403337-SHIGNS0001403</t>
  </si>
  <si>
    <t>TRX001214421012-UNION-0702421</t>
  </si>
  <si>
    <t>TRX001215410152-MARMOR5102410</t>
  </si>
  <si>
    <t>TRX001216408224-OAKLND0101408</t>
  </si>
  <si>
    <t>TRX001217411590-CENTRE5203411</t>
  </si>
  <si>
    <t>TRX001219410189-FORBES4001410</t>
  </si>
  <si>
    <t>TRX001220302521-KIRKWD0001302</t>
  </si>
  <si>
    <t>TRX001221302523-KIRKWD0003302</t>
  </si>
  <si>
    <t>TRX001222421004-CEDAR-0904421</t>
  </si>
  <si>
    <t>TRX001223408223-BIGELO0104408</t>
  </si>
  <si>
    <t>TRX001224406614-FRDSHP4802406</t>
  </si>
  <si>
    <t>TRX001225335553-FCEDAR0001335</t>
  </si>
  <si>
    <t>TRX001226421031-ALLGHY0008421</t>
  </si>
  <si>
    <t>TRX001227341334-18SDNY0001341</t>
  </si>
  <si>
    <t>TRX001228421012-UNION-0702421</t>
  </si>
  <si>
    <t>TRX001229321534-BEBART0002321</t>
  </si>
  <si>
    <t>TRX001230421003-CEDAR-0902421</t>
  </si>
  <si>
    <t>TRX001231406615-FRDSHP4803406</t>
  </si>
  <si>
    <t>TRX001232415058-BEDSQR0002415</t>
  </si>
  <si>
    <t>TRX001233421010-UNION-0704421</t>
  </si>
  <si>
    <t>TRX001234421026-ALLGHY0002421</t>
  </si>
  <si>
    <t>TRX001235410140-FREWST4901410</t>
  </si>
  <si>
    <t>TRX001236335554-FCEDAR0002335</t>
  </si>
  <si>
    <t>TRX001237410145-FREWST4805410</t>
  </si>
  <si>
    <t>TRX001238421027-ALLGHY0006421</t>
  </si>
  <si>
    <t>TRX001239411595-CENTRE5401411</t>
  </si>
  <si>
    <t>TRX001240302521-KIRKWD0001302</t>
  </si>
  <si>
    <t>TRX001241406627-PENNAV4201406</t>
  </si>
  <si>
    <t>TRX001244407126-DESOTO0203407</t>
  </si>
  <si>
    <t>TRX001245410157-MARMOR5108410</t>
  </si>
  <si>
    <t>TRX001246302523-KIRKWD0003302</t>
  </si>
  <si>
    <t>TRX001247403338-DIAMND0702403</t>
  </si>
  <si>
    <t>TRX001249371571-EOHIOLOT3371</t>
  </si>
  <si>
    <t>TRX001250406632-PENNAV4503406</t>
  </si>
  <si>
    <t>TRX001251335554-FCEDAR0002335</t>
  </si>
  <si>
    <t>TRX001252335554-FCEDAR0002335</t>
  </si>
  <si>
    <t>TRX001253407113-FORBES3701407</t>
  </si>
  <si>
    <t>TRX001254421047-RIDGEX0502421</t>
  </si>
  <si>
    <t>TRX001255335553-FCEDAR0001335</t>
  </si>
  <si>
    <t>TRX001256421030-ALLGHY0003421</t>
  </si>
  <si>
    <t>TRX001257407130-TERACE3602407</t>
  </si>
  <si>
    <t>TRX001258407131-TERACE3604407</t>
  </si>
  <si>
    <t>TRX001259406616-FRDSHP4804406</t>
  </si>
  <si>
    <t>TRX001260335554-FCEDAR0002335</t>
  </si>
  <si>
    <t>TRX001261421072-BRIGHN0803421</t>
  </si>
  <si>
    <t>TRX001263335554-FCEDAR0002335</t>
  </si>
  <si>
    <t>TRX001264335554-FCEDAR0002335</t>
  </si>
  <si>
    <t>TRX001266406606-LIBRTY4904406</t>
  </si>
  <si>
    <t>TRX001267406632-PENNAV4503406</t>
  </si>
  <si>
    <t>TRX001268403312-ROBNSN0303403</t>
  </si>
  <si>
    <t>TRX001270335554-FCEDAR0002335</t>
  </si>
  <si>
    <t>TRX001271411592-CENTRE5202411</t>
  </si>
  <si>
    <t>TRX001272408196-THCKRY0101408</t>
  </si>
  <si>
    <t>TRX001273408222-BIGELO0102408</t>
  </si>
  <si>
    <t>TRX001274412600-CENTRE5706412</t>
  </si>
  <si>
    <t>TRX001275404473-PENAVE2102404</t>
  </si>
  <si>
    <t>TRX001276410159-SCHEDR3902410</t>
  </si>
  <si>
    <t>TRX001277357568-SHILOHLOT2357</t>
  </si>
  <si>
    <t>TRX001279415085-ECARSN2701415</t>
  </si>
  <si>
    <t>TRX001280403311-ROBNSN0301403</t>
  </si>
  <si>
    <t>TRX001281410188-SCHEDR0304410</t>
  </si>
  <si>
    <t>TRX001282406598-LIBRTY4710406</t>
  </si>
  <si>
    <t>TRX001283335554-FCEDAR0002335</t>
  </si>
  <si>
    <t>TRX001285401354-OLIVER0301401</t>
  </si>
  <si>
    <t>TRX001286408222-BIGELO0102408</t>
  </si>
  <si>
    <t>TRX001287402397-4THAVE0303402</t>
  </si>
  <si>
    <t>TRX001288322536-FSHADY0001322</t>
  </si>
  <si>
    <t>TRX001289408234-SBQUET0102408</t>
  </si>
  <si>
    <t>TRX001290409283-RUSKIN0101409</t>
  </si>
  <si>
    <t>TRX001291407126-DESOTO0203407</t>
  </si>
  <si>
    <t>TRX001292410144-FREWST4803410</t>
  </si>
  <si>
    <t>TRX001293322536-FSHADY0001322</t>
  </si>
  <si>
    <t>TRX001294408226-OAKLND0201408</t>
  </si>
  <si>
    <t>TRX001295335553-FCEDAR0001335</t>
  </si>
  <si>
    <t>TRX001296406630-PENNAV4402406</t>
  </si>
  <si>
    <t>TRX001297408216-PRKMAN0204408</t>
  </si>
  <si>
    <t>TRX001298421079-ARCHST0704421</t>
  </si>
  <si>
    <t>TRX001299406633-PENNAV4501406</t>
  </si>
  <si>
    <t>TRX001300407135-DARAGH0302407</t>
  </si>
  <si>
    <t>TRX001304335553-FCEDAR0001335</t>
  </si>
  <si>
    <t>TRX001305407134-LTHROP0101407</t>
  </si>
  <si>
    <t>TRX001306411585-CENTRE5101411</t>
  </si>
  <si>
    <t>TRX001307407125-DESOTO0201407</t>
  </si>
  <si>
    <t>TRX001308403317-RBSTEX0405403</t>
  </si>
  <si>
    <t>TRX001310402506-ROSSST0102402</t>
  </si>
  <si>
    <t>TRX001311410147-TECHST5001410</t>
  </si>
  <si>
    <t>TRX001313335554-FCEDAR0002335</t>
  </si>
  <si>
    <t>TRX001314322536-FSHADY0001322</t>
  </si>
  <si>
    <t>TRX001315408226-OAKLND0201408</t>
  </si>
  <si>
    <t>TRX001316403350-5THAVE0701403</t>
  </si>
  <si>
    <t>TRX001317406583-MATLDA0305406</t>
  </si>
  <si>
    <t>TRX001318411585-CENTRE5101411</t>
  </si>
  <si>
    <t>TRX001320402415-FTPITT0401402</t>
  </si>
  <si>
    <t>TRX001322407114-HALKET0102407</t>
  </si>
  <si>
    <t>TRX001323409241-NDTHRG0104409</t>
  </si>
  <si>
    <t>TRX001324401520-CHATHM0002401</t>
  </si>
  <si>
    <t>TRX001325402397-4THAVE0303402</t>
  </si>
  <si>
    <t>TRX001326401525-6THAVE0301401</t>
  </si>
  <si>
    <t>TRX001327406614-FRDSHP4802406</t>
  </si>
  <si>
    <t>TRX001328402395-4THAVE0203402</t>
  </si>
  <si>
    <t>TRX001330422001-FEDLST0103422</t>
  </si>
  <si>
    <t>TRX001331412587-NHIGHL0101412</t>
  </si>
  <si>
    <t>TRX001333406631-PENNAV4505406</t>
  </si>
  <si>
    <t>TRX001334335554-FCEDAR0002335</t>
  </si>
  <si>
    <t>TRX001335402400-COURT-0501402</t>
  </si>
  <si>
    <t>TRX001336402395-4THAVE0203402</t>
  </si>
  <si>
    <t>TRX001337406600-LIBRTY4802406</t>
  </si>
  <si>
    <t>TRX001338410144-FREWST4803410</t>
  </si>
  <si>
    <t>TRX001339406614-FRDSHP4802406</t>
  </si>
  <si>
    <t>TRX001340335553-FCEDAR0001335</t>
  </si>
  <si>
    <t>TRX001341410144-FREWST4803410</t>
  </si>
  <si>
    <t>TRX001342409257-SCRAIG0302409</t>
  </si>
  <si>
    <t>TRX001344401509-FORBES0403401</t>
  </si>
  <si>
    <t>TRX001345402399-4THAVE0403402</t>
  </si>
  <si>
    <t>TRX001346403311-ROBNSN0301403</t>
  </si>
  <si>
    <t>TRX001347410186-SCHEDR0302410</t>
  </si>
  <si>
    <t>TRX001348406615-FRDSHP4803406</t>
  </si>
  <si>
    <t>TRX001349302521-KIRKWD0001302</t>
  </si>
  <si>
    <t>TRX001351421029-ALLGHY0001421</t>
  </si>
  <si>
    <t>TRX001353415350-S27TH-0001415</t>
  </si>
  <si>
    <t>TRX001354409299-SBLFLD0305409</t>
  </si>
  <si>
    <t>TRX001355406613-FRDSHP4801406</t>
  </si>
  <si>
    <t>TRX001357406597-LIBRTY4708406</t>
  </si>
  <si>
    <t>TRX001358304524-TAMELO0001304</t>
  </si>
  <si>
    <t>TRX001359402388-2NDAVE0706402</t>
  </si>
  <si>
    <t>TRX001360402397-4THAVE0303402</t>
  </si>
  <si>
    <t>TRX001362410176-SCHEDR4704410</t>
  </si>
  <si>
    <t>TRX001364335554-FCEDAR0002335</t>
  </si>
  <si>
    <t>TRX001365413024-MURRAY1801413</t>
  </si>
  <si>
    <t>TRX001366407108-FORBES3401407</t>
  </si>
  <si>
    <t>TRX001367412602-COMERC5802412</t>
  </si>
  <si>
    <t>TRX001368314002-PENNNW0002314</t>
  </si>
  <si>
    <t>TRX001369406633-PENNAV4501406</t>
  </si>
  <si>
    <t>TRX001370408207-OHARA-3902408</t>
  </si>
  <si>
    <t>TRX001371410149-TECHST5003410</t>
  </si>
  <si>
    <t>TRX001372412602-COMERC5802412</t>
  </si>
  <si>
    <t>TRX001373410157-MARMOR5108410</t>
  </si>
  <si>
    <t>TRX001374421004-CEDAR-0904421</t>
  </si>
  <si>
    <t>TRX001375403311-ROBNSN0301403</t>
  </si>
  <si>
    <t>TRX001376404448-21STST0102404</t>
  </si>
  <si>
    <t>TRX001378343338-19CARSN0001343</t>
  </si>
  <si>
    <t>TRX001379411585-CENTRE5101411</t>
  </si>
  <si>
    <t>TRX001380411586-CENTRE5102411</t>
  </si>
  <si>
    <t>TRX001381335553-FCEDAR0001335</t>
  </si>
  <si>
    <t>TRX001382335554-FCEDAR0002335</t>
  </si>
  <si>
    <t>TRX001383407128-TERACE3401407</t>
  </si>
  <si>
    <t>TRX001384409242-NDTHRG0106409</t>
  </si>
  <si>
    <t>TRX001386404440-12THST0101404</t>
  </si>
  <si>
    <t>TRX001387407128-TERACE3401407</t>
  </si>
  <si>
    <t>TRX001388408235-SBQUET0202408</t>
  </si>
  <si>
    <t>TRX001389322536-FSHADY0001322</t>
  </si>
  <si>
    <t>TRX001390407136-DARAGH0306407</t>
  </si>
  <si>
    <t>TRX001391421075-FEDERL1102421</t>
  </si>
  <si>
    <t>TRX001392322536-FSHADY0001322</t>
  </si>
  <si>
    <t>TRX001393407117-MEYRAN0201407</t>
  </si>
  <si>
    <t>TRX001394415103-S28TH-0001415</t>
  </si>
  <si>
    <t>TRX001395410141-FREWST4903410</t>
  </si>
  <si>
    <t>TRX001397410152-MARMOR5102410</t>
  </si>
  <si>
    <t>TRX001398408234-SBQUET0102408</t>
  </si>
  <si>
    <t>TRX001399404472-PENAVE2101404</t>
  </si>
  <si>
    <t>TRX001400341335-18SDNY0002341</t>
  </si>
  <si>
    <t>TRX001401410150-TECHST5004410</t>
  </si>
  <si>
    <t>TRX001402410159-SCHEDR3902410</t>
  </si>
  <si>
    <t>TRX001403403366-FORBES1001403</t>
  </si>
  <si>
    <t>TRX001404410159-SCHEDR3902410</t>
  </si>
  <si>
    <t>TRX001405410177-SCHEDR4705410</t>
  </si>
  <si>
    <t>TRX001406406617-FRDSHP4701406</t>
  </si>
  <si>
    <t>TRX001407324542-FMURRY0002324</t>
  </si>
  <si>
    <t>TRX001409410146-FREWST4807410</t>
  </si>
  <si>
    <t>TRX001410409277-5THAVE4303409</t>
  </si>
  <si>
    <t>TRX001411402397-4THAVE0303402</t>
  </si>
  <si>
    <t>TRX001412404436-SMALLM2002404</t>
  </si>
  <si>
    <t>TRX001414407118-MEYRAN0203407</t>
  </si>
  <si>
    <t>TRX001415325543-JCCLOT0001325</t>
  </si>
  <si>
    <t>TRX001416410139-FREWST5001410</t>
  </si>
  <si>
    <t>TRX001417408235-SBQUET0202408</t>
  </si>
  <si>
    <t>TRX001418403312-ROBNSN0303403</t>
  </si>
  <si>
    <t>TRX001419408195-5THAVE3901408</t>
  </si>
  <si>
    <t>TRX001420409298-SBLFLD0303409</t>
  </si>
  <si>
    <t>TRX001422406632-PENNAV4503406</t>
  </si>
  <si>
    <t>TRX001423304525-TAMELO0002304</t>
  </si>
  <si>
    <t>TRX001424412581-PENNAV6001412</t>
  </si>
  <si>
    <t>TRX001425410177-SCHEDR4705410</t>
  </si>
  <si>
    <t>TRX001426407134-LTHROP0101407</t>
  </si>
  <si>
    <t>TRX001427406612-FRDSHP4902406</t>
  </si>
  <si>
    <t>TRX001428410144-FREWST4803410</t>
  </si>
  <si>
    <t>TRX001429413023-MURRAY1804413</t>
  </si>
  <si>
    <t>TRX001431410141-FREWST4903410</t>
  </si>
  <si>
    <t>TRX001432411593-CENTRE5204411</t>
  </si>
  <si>
    <t>TRX001433404435-SMALLM1902404</t>
  </si>
  <si>
    <t>TRX001434304524-TAMELO0001304</t>
  </si>
  <si>
    <t>TRX001436404448-21STST0102404</t>
  </si>
  <si>
    <t>TRX001437421013-UNION-0802421</t>
  </si>
  <si>
    <t>TRX001439335554-FCEDAR0002335</t>
  </si>
  <si>
    <t>TRX001441410155-MARMOR5105410</t>
  </si>
  <si>
    <t>TRX001442421081-ARCHST0701421</t>
  </si>
  <si>
    <t>TRX001443403344-STEVSN0202403</t>
  </si>
  <si>
    <t>TRX001444412604-SWHITD0102412</t>
  </si>
  <si>
    <t>TRX001445322537-FSHADY0002322</t>
  </si>
  <si>
    <t>TRX001446411476-WALNUT5402411</t>
  </si>
  <si>
    <t>TRX001447421038-RIDGE-0203421</t>
  </si>
  <si>
    <t>TRX001448408214-OHARA-4103408</t>
  </si>
  <si>
    <t>TRX001450407123-ATWOOD0202407</t>
  </si>
  <si>
    <t>TRX001451411584-CENTRE5001411</t>
  </si>
  <si>
    <t>TRX001452408222-BIGELO0102408</t>
  </si>
  <si>
    <t>TRX001454406616-FRDSHP4804406</t>
  </si>
  <si>
    <t>TRX001455406612-FRDSHP4902406</t>
  </si>
  <si>
    <t>TRX001456402395-4THAVE0203402</t>
  </si>
  <si>
    <t>TRX001459409289-TNYSON0104409</t>
  </si>
  <si>
    <t>TRX001460411598-CENTRE5503411</t>
  </si>
  <si>
    <t>TRX001461408222-BIGELO0102408</t>
  </si>
  <si>
    <t>TRX001462407111-FORBES3501407</t>
  </si>
  <si>
    <t>TRX001463328547-IVYBEL0003328</t>
  </si>
  <si>
    <t>TRX001464411588-CENTRE5301411</t>
  </si>
  <si>
    <t>TRX001465302521-KIRKWD0001302</t>
  </si>
  <si>
    <t>TRX001466406633-PENNAV4501406</t>
  </si>
  <si>
    <t>TRX001467324541-FMURRY0001324</t>
  </si>
  <si>
    <t>TRX001468409259-SCRAIG0402409</t>
  </si>
  <si>
    <t>TRX001469421032-ECOMON0802421</t>
  </si>
  <si>
    <t>TRX001470406616-FRDSHP4804406</t>
  </si>
  <si>
    <t>TRX001471402382-1STAVE0401402</t>
  </si>
  <si>
    <t>TRX001472415027-ECARSN1703415</t>
  </si>
  <si>
    <t>TRX001474401520-CHATHM0002401</t>
  </si>
  <si>
    <t>TRX001475421047-RIDGEX0502421</t>
  </si>
  <si>
    <t>TRX001476403315-RBSTEX0402403</t>
  </si>
  <si>
    <t>TRX001479408229-FORBES3901408</t>
  </si>
  <si>
    <t>TRX001480410190-FORBES4002410</t>
  </si>
  <si>
    <t>TRX001482307528-EVABTY0002307</t>
  </si>
  <si>
    <t>TRX001483403366-FORBES1001403</t>
  </si>
  <si>
    <t>TRX001484335554-FCEDAR0002335</t>
  </si>
  <si>
    <t>TRX001485325543-JCCLOT0001325</t>
  </si>
  <si>
    <t>TRX001486404457-PENAVE1301404</t>
  </si>
  <si>
    <t>TRX001487421076-FEDERL1101421</t>
  </si>
  <si>
    <t>TRX001488421030-ALLGHY0003421</t>
  </si>
  <si>
    <t>TRX001490325543-JCCLOT0001325</t>
  </si>
  <si>
    <t>TRX001491404435-SMALLM1902404</t>
  </si>
  <si>
    <t>TRX001492409246-SDTHRG0402409</t>
  </si>
  <si>
    <t>TRX001493408215-PRKMAN0202408</t>
  </si>
  <si>
    <t>TRX001494408222-BIGELO0102408</t>
  </si>
  <si>
    <t>TRX001496408194-5THAVE4203408</t>
  </si>
  <si>
    <t>TRX001497407135-DARAGH0302407</t>
  </si>
  <si>
    <t>TRX001498402397-4THAVE0303402</t>
  </si>
  <si>
    <t>TRX001499402520-1STAVE0301402</t>
  </si>
  <si>
    <t>TRX001500406602-LIBRTY4804406</t>
  </si>
  <si>
    <t>TRX001501412607-CENTRE5804412</t>
  </si>
  <si>
    <t>TRX001503409298-SBLFLD0303409</t>
  </si>
  <si>
    <t>TRX001504410145-FREWST4805410</t>
  </si>
  <si>
    <t>TRX001505421057-WESTRN0804421</t>
  </si>
  <si>
    <t>TRX001506402391-3RDAVE0202402</t>
  </si>
  <si>
    <t>TRX001508408235-SBQUET0202408</t>
  </si>
  <si>
    <t>TRX001509407139-DESOTO0202407</t>
  </si>
  <si>
    <t>TRX001510415017-MARYST2002415</t>
  </si>
  <si>
    <t>TRX001511324542-FMURRY0002324</t>
  </si>
  <si>
    <t>TRX001512411592-CENTRE5202411</t>
  </si>
  <si>
    <t>TRX001513407133-LTHROP0203407</t>
  </si>
  <si>
    <t>TRX001514410143-FREWST4801410</t>
  </si>
  <si>
    <t>TRX001515407134-LTHROP0101407</t>
  </si>
  <si>
    <t>TRX001516402397-4THAVE0303402</t>
  </si>
  <si>
    <t>TRX001517324542-FMURRY0002324</t>
  </si>
  <si>
    <t>TRX001519406632-PENNAV4503406</t>
  </si>
  <si>
    <t>TRX001520325544-JCCLOT0002325</t>
  </si>
  <si>
    <t>TRX001521411478-WALNUT5502411</t>
  </si>
  <si>
    <t>TRX001522407108-FORBES3401407</t>
  </si>
  <si>
    <t>TRX001523421047-RIDGEX0502421</t>
  </si>
  <si>
    <t>TRX001525402523-3RDAVE0102402</t>
  </si>
  <si>
    <t>TRX001527410157-MARMOR5108410</t>
  </si>
  <si>
    <t>TRX001528415102-S27TH-0004415</t>
  </si>
  <si>
    <t>TRX001529403337-SHIGNS0001403</t>
  </si>
  <si>
    <t>TRX001530403346-STEVSN0101403</t>
  </si>
  <si>
    <t>TRX001531407132-LTHROP0201407</t>
  </si>
  <si>
    <t>TRX001532407137-DARAGH0304407</t>
  </si>
  <si>
    <t>TRX001534335554-FCEDAR0002335</t>
  </si>
  <si>
    <t>TRX001535404455-PENAVE1201404</t>
  </si>
  <si>
    <t>TRX001536410187-SCHEDR0303410</t>
  </si>
  <si>
    <t>TRX001538415057-BEDSQR0001415</t>
  </si>
  <si>
    <t>TRX001539406631-PENNAV4505406</t>
  </si>
  <si>
    <t>TRX001540412600-CENTRE5706412</t>
  </si>
  <si>
    <t>TRX001541409258-SCRAIG0401409</t>
  </si>
  <si>
    <t>TRX001542410155-MARMOR5105410</t>
  </si>
  <si>
    <t>TRX001543345342-20SDNY0002345</t>
  </si>
  <si>
    <t>TRX001544401523-WILLPN0702401</t>
  </si>
  <si>
    <t>TRX001545406633-PENNAV4501406</t>
  </si>
  <si>
    <t>TRX001546415056-S12TH-0003415</t>
  </si>
  <si>
    <t>TRX001547335554-FCEDAR0002335</t>
  </si>
  <si>
    <t>TRX001548415055-S12TH-0002415</t>
  </si>
  <si>
    <t>TRX001549403315-RBSTEX0402403</t>
  </si>
  <si>
    <t>TRX001551422006-ISABEL0003422</t>
  </si>
  <si>
    <t>TRX001552404517-22NDST0201404</t>
  </si>
  <si>
    <t>TRX001553402521-ROSSST0301402</t>
  </si>
  <si>
    <t>TRX001554304525-TAMELO0002304</t>
  </si>
  <si>
    <t>TRX001555335553-FCEDAR0001335</t>
  </si>
  <si>
    <t>TRX001559404523-PENAVE1802404</t>
  </si>
  <si>
    <t>TRX001560412607-CENTRE5804412</t>
  </si>
  <si>
    <t>TRX001561421030-ALLGHY0003421</t>
  </si>
  <si>
    <t>TRX001562421043-RIDGE-0805421</t>
  </si>
  <si>
    <t>TRX001563403312-ROBNSN0303403</t>
  </si>
  <si>
    <t>TRX001565304525-TAMELO0002304</t>
  </si>
  <si>
    <t>TRX001566403364-FORBES1101403</t>
  </si>
  <si>
    <t>TRX001568324572-FMURRY0003324</t>
  </si>
  <si>
    <t>TRX001569335554-FCEDAR0002335</t>
  </si>
  <si>
    <t>TRX001570324542-FMURRY0002324</t>
  </si>
  <si>
    <t>TRX001571401354-OLIVER0301401</t>
  </si>
  <si>
    <t>TRX001572411591-CENTRE5201411</t>
  </si>
  <si>
    <t>TRX001573410152-MARMOR5102410</t>
  </si>
  <si>
    <t>TRX001574325544-JCCLOT0002325</t>
  </si>
  <si>
    <t>TRX001575415013-JANEST2002415</t>
  </si>
  <si>
    <t>TRX001576411476-WALNUT5402411</t>
  </si>
  <si>
    <t>TRX001577406615-FRDSHP4803406</t>
  </si>
  <si>
    <t>TRX001579402390-3RDAVE0201402</t>
  </si>
  <si>
    <t>TRX001580410188-SCHEDR0304410</t>
  </si>
  <si>
    <t>TRX001581410147-TECHST5001410</t>
  </si>
  <si>
    <t>TRX001582402506-ROSSST0102402</t>
  </si>
  <si>
    <t>TRX001583403316-RBSTEX0403403</t>
  </si>
  <si>
    <t>TRX001584335554-FCEDAR0002335</t>
  </si>
  <si>
    <t>TRX001585412584-SBEATY0001412</t>
  </si>
  <si>
    <t>TRX001588404437-SMALLM2004404</t>
  </si>
  <si>
    <t>TRX001589402391-3RDAVE0202402</t>
  </si>
  <si>
    <t>TRX001590404448-21STST0102404</t>
  </si>
  <si>
    <t>TRX001591401360-WILLPN0504401</t>
  </si>
  <si>
    <t>TRX001592411592-CENTRE5202411</t>
  </si>
  <si>
    <t>TRX001593304524-TAMELO0001304</t>
  </si>
  <si>
    <t>TRX001594410142-FREWST4905410</t>
  </si>
  <si>
    <t>TRX001595413012-FORBES5807413</t>
  </si>
  <si>
    <t>TRX001596421002-CEDAR-0804421</t>
  </si>
  <si>
    <t>TRX001599413012-FORBES5807413</t>
  </si>
  <si>
    <t>TRX001601409285-RUSKIN0104409</t>
  </si>
  <si>
    <t>TRX001603411597-CENTRE5402411</t>
  </si>
  <si>
    <t>TRX001604411588-CENTRE5301411</t>
  </si>
  <si>
    <t>TRX001605408226-OAKLND0201408</t>
  </si>
  <si>
    <t>TRX001606408231-FORBES3905408</t>
  </si>
  <si>
    <t>TRX001609410141-FREWST4903410</t>
  </si>
  <si>
    <t>TRX001613406612-FRDSHP4902406</t>
  </si>
  <si>
    <t>TRX001614324541-FMURRY0001324</t>
  </si>
  <si>
    <t>TRX001615404459-PENAVE1401404</t>
  </si>
  <si>
    <t>TRX001616406612-FRDSHP4902406</t>
  </si>
  <si>
    <t>TRX001617403351-5THAVE0902403</t>
  </si>
  <si>
    <t>TRX001618407132-LTHROP0201407</t>
  </si>
  <si>
    <t>TRX001619408229-FORBES3901408</t>
  </si>
  <si>
    <t>TRX001620410155-MARMOR5105410</t>
  </si>
  <si>
    <t>TRX001623421031-ALLGHY0008421</t>
  </si>
  <si>
    <t>TRX001624411597-CENTRE5402411</t>
  </si>
  <si>
    <t>TRX001625401521-CHATHM0001401</t>
  </si>
  <si>
    <t>TRX001626421013-UNION-0802421</t>
  </si>
  <si>
    <t>TRX001628410150-TECHST5004410</t>
  </si>
  <si>
    <t>TRX001629402399-4THAVE0403402</t>
  </si>
  <si>
    <t>TRX001631344339-18CARSN0001344</t>
  </si>
  <si>
    <t>TRX001632409259-SCRAIG0402409</t>
  </si>
  <si>
    <t>TRX001633408234-SBQUET0102408</t>
  </si>
  <si>
    <t>TRX001634408223-BIGELO0104408</t>
  </si>
  <si>
    <t>TRX001635421004-CEDAR-0904421</t>
  </si>
  <si>
    <t>TRX001636403316-RBSTEX0403403</t>
  </si>
  <si>
    <t>TRX001637422006-ISABEL0003422</t>
  </si>
  <si>
    <t>TRX001638421043-RIDGE-0805421</t>
  </si>
  <si>
    <t>TRX001640410171-SCHEDR4401410</t>
  </si>
  <si>
    <t>TRX001641401362-10THST0202401</t>
  </si>
  <si>
    <t>TRX001642408199-UNIVER0101408</t>
  </si>
  <si>
    <t>TRX001643406615-FRDSHP4803406</t>
  </si>
  <si>
    <t>TRX001644407128-TERACE3401407</t>
  </si>
  <si>
    <t>TRX001645404470-PENAVE2001404</t>
  </si>
  <si>
    <t>TRX001646402519-3RDAVE0501402</t>
  </si>
  <si>
    <t>TRX001649421027-ALLGHY0006421</t>
  </si>
  <si>
    <t>TRX001650401521-CHATHM0001401</t>
  </si>
  <si>
    <t>TRX001651302522-KIRKWD0002302</t>
  </si>
  <si>
    <t>TRX001652321534-BEBART0002321</t>
  </si>
  <si>
    <t>TRX001653421027-ALLGHY0006421</t>
  </si>
  <si>
    <t>TRX001655408223-BIGELO0104408</t>
  </si>
  <si>
    <t>TRX001656409292-NBLFLD0102409</t>
  </si>
  <si>
    <t>TRX001659422006-ISABEL0003422</t>
  </si>
  <si>
    <t>TRX001660406611-FRDSHP4901406</t>
  </si>
  <si>
    <t>TRX001661412604-SWHITD0102412</t>
  </si>
  <si>
    <t>TRX001663408215-PRKMAN0202408</t>
  </si>
  <si>
    <t>TRX001664420005-SHILOH0202420</t>
  </si>
  <si>
    <t>TRX001665406629-PENNAV4401406</t>
  </si>
  <si>
    <t>TRX001666402395-4THAVE0203402</t>
  </si>
  <si>
    <t>TRX001668410141-FREWST4903410</t>
  </si>
  <si>
    <t>TRX001669402400-COURT-0501402</t>
  </si>
  <si>
    <t>TRX001670403348-5THAVE0702403</t>
  </si>
  <si>
    <t>TRX001671411595-CENTRE5401411</t>
  </si>
  <si>
    <t>TRX001673422024-NSHORE0301422</t>
  </si>
  <si>
    <t>TRX001674321534-BEBART0002321</t>
  </si>
  <si>
    <t>TRX001675402385-1STAVE0602402</t>
  </si>
  <si>
    <t>TRX001676406633-PENNAV4501406</t>
  </si>
  <si>
    <t>TRX001677412587-NHIGHL0101412</t>
  </si>
  <si>
    <t>TRX001679411575-FLBERT0702411</t>
  </si>
  <si>
    <t>TRX001681401358-7THST-0101401</t>
  </si>
  <si>
    <t>TRX001682410139-FREWST5001410</t>
  </si>
  <si>
    <t>TRX001683406633-PENNAV4501406</t>
  </si>
  <si>
    <t>TRX001685421028-ALLGHY0004421</t>
  </si>
  <si>
    <t>TRX001686410155-MARMOR5105410</t>
  </si>
  <si>
    <t>TRX001688401371-FTDUQN0802401</t>
  </si>
  <si>
    <t>TRX001690402506-ROSSST0102402</t>
  </si>
  <si>
    <t>TRX001691402415-FTPITT0401402</t>
  </si>
  <si>
    <t>TRX001692404520-PENAVE2003404</t>
  </si>
  <si>
    <t>TRX001693415084-ECARSN2604415</t>
  </si>
  <si>
    <t>TRX001694422006-ISABEL0003422</t>
  </si>
  <si>
    <t>TRX001695410177-SCHEDR4705410</t>
  </si>
  <si>
    <t>TRX001697421033-NCOMON0004421</t>
  </si>
  <si>
    <t>TRX001698415016-MARYST2001415</t>
  </si>
  <si>
    <t>TRX001699404453-PENAVE1101404</t>
  </si>
  <si>
    <t>TRX001700404437-SMALLM2004404</t>
  </si>
  <si>
    <t>TRX001702324572-FMURRY0003324</t>
  </si>
  <si>
    <t>TRX001703406603-LIBRTY4901406</t>
  </si>
  <si>
    <t>TRX001704335553-FCEDAR0001335</t>
  </si>
  <si>
    <t>TRX001706408234-SBQUET0102408</t>
  </si>
  <si>
    <t>TRX001707409288-TNYSON0103409</t>
  </si>
  <si>
    <t>TRX001708401523-WILLPN0702401</t>
  </si>
  <si>
    <t>TRX001709421030-ALLGHY0003421</t>
  </si>
  <si>
    <t>TRX001710421027-ALLGHY0006421</t>
  </si>
  <si>
    <t>TRX001711406615-FRDSHP4803406</t>
  </si>
  <si>
    <t>TRX001712335554-FCEDAR0002335</t>
  </si>
  <si>
    <t>TRX001713407135-DARAGH0302407</t>
  </si>
  <si>
    <t>TRX001714412602-COMERC5802412</t>
  </si>
  <si>
    <t>TRX001715408194-5THAVE4203408</t>
  </si>
  <si>
    <t>TRX001716406632-PENNAV4503406</t>
  </si>
  <si>
    <t>TRX001717421039-RIDGE-0201421</t>
  </si>
  <si>
    <t>TRX001719410141-FREWST4903410</t>
  </si>
  <si>
    <t>TRX001720403316-RBSTEX0403403</t>
  </si>
  <si>
    <t>TRX001721406612-FRDSHP4902406</t>
  </si>
  <si>
    <t>TRX001723402385-1STAVE0602402</t>
  </si>
  <si>
    <t>TRX001724407126-DESOTO0203407</t>
  </si>
  <si>
    <t>TRX001725409290-TNYSON0105409</t>
  </si>
  <si>
    <t>TRX001726402399-4THAVE0403402</t>
  </si>
  <si>
    <t>TRX001727402519-3RDAVE0501402</t>
  </si>
  <si>
    <t>TRX001728407132-LTHROP0201407</t>
  </si>
  <si>
    <t>TRX001729304525-TAMELO0002304</t>
  </si>
  <si>
    <t>TRX001730307528-EVABTY0002307</t>
  </si>
  <si>
    <t>TRX001731409291-NBLFLD0101409</t>
  </si>
  <si>
    <t>TRX001732410144-FREWST4803410</t>
  </si>
  <si>
    <t>TRX001733412599-CENTRE5701412</t>
  </si>
  <si>
    <t>TRX001734412602-COMERC5802412</t>
  </si>
  <si>
    <t>TRX001735407115-CLTART0202407</t>
  </si>
  <si>
    <t>TRX001736411619-CYPRES5101411</t>
  </si>
  <si>
    <t>TRX001737408199-UNIVER0101408</t>
  </si>
  <si>
    <t>TRX001738409288-TNYSON0103409</t>
  </si>
  <si>
    <t>TRX001740402391-3RDAVE0202402</t>
  </si>
  <si>
    <t>TRX001741411586-CENTRE5102411</t>
  </si>
  <si>
    <t>TRX001742407125-DESOTO0201407</t>
  </si>
  <si>
    <t>TRX001743408204-LYTTON0102408</t>
  </si>
  <si>
    <t>TRX001744409303-FILMOR4601409</t>
  </si>
  <si>
    <t>TRX001746324572-FMURRY0003324</t>
  </si>
  <si>
    <t>TRX001747403312-ROBNSN0303403</t>
  </si>
  <si>
    <t>TRX001748335554-FCEDAR0002335</t>
  </si>
  <si>
    <t>TRX001749415095-SIDNEY2802415</t>
  </si>
  <si>
    <t>TRX001750406632-PENNAV4503406</t>
  </si>
  <si>
    <t>TRX001751403376-5THAVE1002403</t>
  </si>
  <si>
    <t>TRX001752406612-FRDSHP4902406</t>
  </si>
  <si>
    <t>TRX001753406612-FRDSHP4902406</t>
  </si>
  <si>
    <t>TRX001754411593-CENTRE5204411</t>
  </si>
  <si>
    <t>TRX001755410140-FREWST4901410</t>
  </si>
  <si>
    <t>TRX001756410187-SCHEDR0303410</t>
  </si>
  <si>
    <t>TRX001757408203-LYTTON0101408</t>
  </si>
  <si>
    <t>TRX001758421002-CEDAR-0804421</t>
  </si>
  <si>
    <t>TRX001759406613-FRDSHP4801406</t>
  </si>
  <si>
    <t>TRX001761404437-SMALLM2004404</t>
  </si>
  <si>
    <t>TRX001762335553-FCEDAR0001335</t>
  </si>
  <si>
    <t>TRX001763415020-ECARSN1202415</t>
  </si>
  <si>
    <t>TRX001764402385-1STAVE0602402</t>
  </si>
  <si>
    <t>TRX001766413012-FORBES5807413</t>
  </si>
  <si>
    <t>TRX001767407128-TERACE3401407</t>
  </si>
  <si>
    <t>TRX001768407135-DARAGH0302407</t>
  </si>
  <si>
    <t>TRX001769410151-MARMOR5101410</t>
  </si>
  <si>
    <t>TRX001771405019-BUTLER3501405</t>
  </si>
  <si>
    <t>TRX001773335553-FCEDAR0001335</t>
  </si>
  <si>
    <t>TRX001776404459-PENAVE1401404</t>
  </si>
  <si>
    <t>TRX001777413008-FORBES5803413</t>
  </si>
  <si>
    <t>TRX001778402519-3RDAVE0501402</t>
  </si>
  <si>
    <t>TRX001779335553-FCEDAR0001335</t>
  </si>
  <si>
    <t>TRX001780406597-LIBRTY4708406</t>
  </si>
  <si>
    <t>TRX001781410142-FREWST4905410</t>
  </si>
  <si>
    <t>TRX001782421031-ALLGHY0008421</t>
  </si>
  <si>
    <t>TRX001783401523-WILLPN0702401</t>
  </si>
  <si>
    <t>TRX001784325544-JCCLOT0002325</t>
  </si>
  <si>
    <t>TRX001785335554-FCEDAR0002335</t>
  </si>
  <si>
    <t>TRX001786406627-PENNAV4201406</t>
  </si>
  <si>
    <t>TRX001787409283-RUSKIN0101409</t>
  </si>
  <si>
    <t>TRX001788403312-ROBNSN0303403</t>
  </si>
  <si>
    <t>TRX001789324541-FMURRY0001324</t>
  </si>
  <si>
    <t>TRX001791410146-FREWST4807410</t>
  </si>
  <si>
    <t>TRX001792410333-SCHEDR4103410</t>
  </si>
  <si>
    <t>TRX001793412601-CENTRE5704412</t>
  </si>
  <si>
    <t>TRX001795410149-TECHST5003410</t>
  </si>
  <si>
    <t>TRX001796405025-BUTLER3601405</t>
  </si>
  <si>
    <t>TRX001797421074-FEDERL1201421</t>
  </si>
  <si>
    <t>TRX001798403362-BEDFRD1201403</t>
  </si>
  <si>
    <t>TRX001799328548-IVYBEL0004328</t>
  </si>
  <si>
    <t>TRX001800411586-CENTRE5102411</t>
  </si>
  <si>
    <t>TRX001801345342-20SDNY0002345</t>
  </si>
  <si>
    <t>TRX001802408223-BIGELO0104408</t>
  </si>
  <si>
    <t>TRX001803408236-5THAVE4001408</t>
  </si>
  <si>
    <t>TRX001804302523-KIRKWD0003302</t>
  </si>
  <si>
    <t>TRX001805408198-THCKRY0105408</t>
  </si>
  <si>
    <t>TRX001806404517-22NDST0201404</t>
  </si>
  <si>
    <t>TRX001807411585-CENTRE5101411</t>
  </si>
  <si>
    <t>TRX001809421047-RIDGEX0502421</t>
  </si>
  <si>
    <t>TRX001810402396-4THAVE0301402</t>
  </si>
  <si>
    <t>TRX001811410141-FREWST4903410</t>
  </si>
  <si>
    <t>TRX001812322536-FSHADY0001322</t>
  </si>
  <si>
    <t>TRX001813335553-FCEDAR0001335</t>
  </si>
  <si>
    <t>TRX001814421028-ALLGHY0004421</t>
  </si>
  <si>
    <t>TRX001817410141-FREWST4903410</t>
  </si>
  <si>
    <t>TRX001818406611-FRDSHP4901406</t>
  </si>
  <si>
    <t>TRX001819307528-EVABTY0002307</t>
  </si>
  <si>
    <t>TRX001821410179-SCHEDR4707410</t>
  </si>
  <si>
    <t>TRX001822406582-MATLDA0303406</t>
  </si>
  <si>
    <t>TRX001823406632-PENNAV4503406</t>
  </si>
  <si>
    <t>TRX001824410179-SCHEDR4707410</t>
  </si>
  <si>
    <t>TRX001826403366-FORBES1001403</t>
  </si>
  <si>
    <t>TRX001827407133-LTHROP0203407</t>
  </si>
  <si>
    <t>TRX001828335554-FCEDAR0002335</t>
  </si>
  <si>
    <t>TRX001829406603-LIBRTY4901406</t>
  </si>
  <si>
    <t>TRX001831408328-SENNOT3802408</t>
  </si>
  <si>
    <t>TRX001833410143-FREWST4801410</t>
  </si>
  <si>
    <t>TRX001834421038-RIDGE-0203421</t>
  </si>
  <si>
    <t>TRX001835335554-FCEDAR0002335</t>
  </si>
  <si>
    <t>TRX001836404460-PENAVE1501404</t>
  </si>
  <si>
    <t>TRX001837421074-FEDERL1201421</t>
  </si>
  <si>
    <t>TRX001839406583-MATLDA0305406</t>
  </si>
  <si>
    <t>TRX001840401520-CHATHM0002401</t>
  </si>
  <si>
    <t>TRX001842404428-SMALLM1102404</t>
  </si>
  <si>
    <t>TRX001843412587-NHIGHL0101412</t>
  </si>
  <si>
    <t>TRX001844411479-WALNUT5504411</t>
  </si>
  <si>
    <t>TRX001845408212-OHARA-4101408</t>
  </si>
  <si>
    <t>TRX001847411476-WALNUT5402411</t>
  </si>
  <si>
    <t>TRX001848404449-21STST0002404</t>
  </si>
  <si>
    <t>TRX001850406597-LIBRTY4708406</t>
  </si>
  <si>
    <t>TRX001851401523-WILLPN0702401</t>
  </si>
  <si>
    <t>TRX001852324572-FMURRY0003324</t>
  </si>
  <si>
    <t>TRX001853404460-PENAVE1501404</t>
  </si>
  <si>
    <t>TRX001854402519-3RDAVE0501402</t>
  </si>
  <si>
    <t>TRX001855411483-IVYST-0802411</t>
  </si>
  <si>
    <t>TRX001856408226-OAKLND0201408</t>
  </si>
  <si>
    <t>TRX001857404446-20THST0002404</t>
  </si>
  <si>
    <t>TRX001859410333-SCHEDR4103410</t>
  </si>
  <si>
    <t>TRX001860325543-JCCLOT0001325</t>
  </si>
  <si>
    <t>TRX001861411591-CENTRE5201411</t>
  </si>
  <si>
    <t>TRX001864322536-FSHADY0001322</t>
  </si>
  <si>
    <t>TRX001865408230-FORBES3903408</t>
  </si>
  <si>
    <t>TRX001866409289-TNYSON0104409</t>
  </si>
  <si>
    <t>TRX001867407134-LTHROP0101407</t>
  </si>
  <si>
    <t>TRX001868404436-SMALLM2002404</t>
  </si>
  <si>
    <t>TRX001869422003-FEDLST0102422</t>
  </si>
  <si>
    <t>TRX001870421044-RIDGE-0803421</t>
  </si>
  <si>
    <t>TRX001871407135-DARAGH0302407</t>
  </si>
  <si>
    <t>TRX001872403350-5THAVE0701403</t>
  </si>
  <si>
    <t>TRX001873410139-FREWST5001410</t>
  </si>
  <si>
    <t>TRX001874404472-PENAVE2101404</t>
  </si>
  <si>
    <t>TRX001875408227-OAKLND0202408</t>
  </si>
  <si>
    <t>TRX001876409306-WNTHRP4602409</t>
  </si>
  <si>
    <t>TRX001877407110-FORBES3405407</t>
  </si>
  <si>
    <t>TRX001878410154-MARMOR5104410</t>
  </si>
  <si>
    <t>TRX001880403365-FORBES1003403</t>
  </si>
  <si>
    <t>TRX001882415350-S27TH-0001415</t>
  </si>
  <si>
    <t>TRX001883304525-TAMELO0002304</t>
  </si>
  <si>
    <t>TRX001884410145-FREWST4805410</t>
  </si>
  <si>
    <t>TRX001885410158-SCHEDR3901410</t>
  </si>
  <si>
    <t>TRX001886411597-CENTRE5402411</t>
  </si>
  <si>
    <t>TRX001887412607-CENTRE5804412</t>
  </si>
  <si>
    <t>TRX001888407125-DESOTO0201407</t>
  </si>
  <si>
    <t>TRX001890408212-OHARA-4101408</t>
  </si>
  <si>
    <t>TRX001891302522-KIRKWD0002302</t>
  </si>
  <si>
    <t>TRX001893401381-FORBES0401401</t>
  </si>
  <si>
    <t>TRX001894407127-TERACE3301407</t>
  </si>
  <si>
    <t>TRX001896401359-9THST-0101401</t>
  </si>
  <si>
    <t>TRX001897410150-TECHST5004410</t>
  </si>
  <si>
    <t>TRX001898407109-FORBES3403407</t>
  </si>
  <si>
    <t>TRX001899403345-STENSN0103403</t>
  </si>
  <si>
    <t>TRX001900409291-NBLFLD0101409</t>
  </si>
  <si>
    <t>TRX001901421072-BRIGHN0803421</t>
  </si>
  <si>
    <t>TRX001902413021-MURRAY1701413</t>
  </si>
  <si>
    <t>TRX001903407117-MEYRAN0201407</t>
  </si>
  <si>
    <t>TRX001904406602-LIBRTY4804406</t>
  </si>
  <si>
    <t>TRX001906409249-NCRAIG0102409</t>
  </si>
  <si>
    <t>TRX001907301520-SHARVD0001301</t>
  </si>
  <si>
    <t>TRX001908406628-PENNAV4403406</t>
  </si>
  <si>
    <t>TRX001909407118-MEYRAN0203407</t>
  </si>
  <si>
    <t>TRX001911409248-NCRAIG0101409</t>
  </si>
  <si>
    <t>TRX001912409293-NBLFLD0104409</t>
  </si>
  <si>
    <t>TRX001913421028-ALLGHY0004421</t>
  </si>
  <si>
    <t>TRX001914403337-SHIGNS0001403</t>
  </si>
  <si>
    <t>TRX001916321535-BEBART0003321</t>
  </si>
  <si>
    <t>TRX001919409300-SBLFLD0307409</t>
  </si>
  <si>
    <t>TRX001920421069-CHLDWY0002421</t>
  </si>
  <si>
    <t>TRX001922412578-PENNAV5904412</t>
  </si>
  <si>
    <t>TRX001923409257-SCRAIG0302409</t>
  </si>
  <si>
    <t>TRX001924406583-MATLDA0305406</t>
  </si>
  <si>
    <t>TRX001927410141-FREWST4903410</t>
  </si>
  <si>
    <t>TRX001928321533-BEBART0001321</t>
  </si>
  <si>
    <t>TRX001929404469-PENAVE1902404</t>
  </si>
  <si>
    <t>TRX001930411585-CENTRE5101411</t>
  </si>
  <si>
    <t>TRX001931345342-20SDNY0002345</t>
  </si>
  <si>
    <t>TRX001934408235-SBQUET0202408</t>
  </si>
  <si>
    <t>TRX001937403314-RBSTEX0401403</t>
  </si>
  <si>
    <t>TRX001938407110-FORBES3405407</t>
  </si>
  <si>
    <t>TRX001939415093-SIDNEY2702415</t>
  </si>
  <si>
    <t>TRX001941402391-3RDAVE0202402</t>
  </si>
  <si>
    <t>TRX001942411590-CENTRE5203411</t>
  </si>
  <si>
    <t>TRX001944415062-S14TH-0002415</t>
  </si>
  <si>
    <t>TRX001946403370-FORBES1402403</t>
  </si>
  <si>
    <t>TRX001947415022-ECARSN1402415</t>
  </si>
  <si>
    <t>TRX001949421045-RIDGE-0801421</t>
  </si>
  <si>
    <t>TRX001950410187-SCHEDR0303410</t>
  </si>
  <si>
    <t>TRX001953422006-ISABEL0003422</t>
  </si>
  <si>
    <t>TRX001954401356-OLIVER0402401</t>
  </si>
  <si>
    <t>TRX001956415016-MARYST2001415</t>
  </si>
  <si>
    <t>TRX001957325543-JCCLOT0001325</t>
  </si>
  <si>
    <t>TRX001959408225-OAKLND0102408</t>
  </si>
  <si>
    <t>TRX001963302521-KIRKWD0001302</t>
  </si>
  <si>
    <t>TRX001964415017-MARYST2002415</t>
  </si>
  <si>
    <t>TRX001965322536-FSHADY0001322</t>
  </si>
  <si>
    <t>TRX001966407125-DESOTO0201407</t>
  </si>
  <si>
    <t>TRX001969410333-SCHEDR4103410</t>
  </si>
  <si>
    <t>TRX001972304525-TAMELO0002304</t>
  </si>
  <si>
    <t>TRX001973409255-SCRAIG0202409</t>
  </si>
  <si>
    <t>TRX001974314002-PENNNW0002314</t>
  </si>
  <si>
    <t>TRX001975314001-PENNNW0001314</t>
  </si>
  <si>
    <t>TRX001976410143-FREWST4801410</t>
  </si>
  <si>
    <t>TRX001978409297-SBLFLD0301409</t>
  </si>
  <si>
    <t>TRX001979410187-SCHEDR0303410</t>
  </si>
  <si>
    <t>TRX001980409286-TNYSON0101409</t>
  </si>
  <si>
    <t>TRX001982403312-ROBNSN0303403</t>
  </si>
  <si>
    <t>TRX001984324541-FMURRY0001324</t>
  </si>
  <si>
    <t>TRX001985410145-FREWST4805410</t>
  </si>
  <si>
    <t>TRX001987325544-JCCLOT0002325</t>
  </si>
  <si>
    <t>TRX001988412608-BAUMBV5902412</t>
  </si>
  <si>
    <t>TRX001989407120-SEMPLE0202407</t>
  </si>
  <si>
    <t>TRX001990410153-MARMOR5103410</t>
  </si>
  <si>
    <t>TRX001991410142-FREWST4905410</t>
  </si>
  <si>
    <t>TRX001993401358-7THST-0101401</t>
  </si>
  <si>
    <t>TRX001995407123-ATWOOD0202407</t>
  </si>
  <si>
    <t>TRX001996402386-2NDAVE0702402</t>
  </si>
  <si>
    <t>TRX001997421047-RIDGEX0502421</t>
  </si>
  <si>
    <t>TRX001998404453-PENAVE1101404</t>
  </si>
  <si>
    <t>TRX0011000403344-STEVSN0202403</t>
  </si>
  <si>
    <t>TRX0011001402385-1STAVE0602402</t>
  </si>
  <si>
    <t>TRX0011002410179-SCHEDR4707410</t>
  </si>
  <si>
    <t>TRX0011004403338-DIAMND0702403</t>
  </si>
  <si>
    <t>TRX0011005405017-BUTLER3403405</t>
  </si>
  <si>
    <t>TRX0011006322537-FSHADY0002322</t>
  </si>
  <si>
    <t>TRX0011007321535-BEBART0003321</t>
  </si>
  <si>
    <t>TRX0011008408236-5THAVE4001408</t>
  </si>
  <si>
    <t>TRX0011009407136-DARAGH0306407</t>
  </si>
  <si>
    <t>TRX0011010410155-MARMOR5105410</t>
  </si>
  <si>
    <t>TRX0011011410141-FREWST4903410</t>
  </si>
  <si>
    <t>TRX0011015413019-MURRAY1702413</t>
  </si>
  <si>
    <t>TRX0011016404436-SMALLM2002404</t>
  </si>
  <si>
    <t>TRX0011017409270-BIGELO4102409</t>
  </si>
  <si>
    <t>TRX0011018409289-TNYSON0104409</t>
  </si>
  <si>
    <t>TRX0011020411619-CYPRES5101411</t>
  </si>
  <si>
    <t>TRX0011021410151-MARMOR5101410</t>
  </si>
  <si>
    <t>TRX0011022402394-4THAVE0201402</t>
  </si>
  <si>
    <t>TRX0011023410176-SCHEDR4704410</t>
  </si>
  <si>
    <t>TRX0011024404437-SMALLM2004404</t>
  </si>
  <si>
    <t>TRX0011027404456-PENAVE1203404</t>
  </si>
  <si>
    <t>TRX0011028408223-BIGELO0104408</t>
  </si>
  <si>
    <t>TRX0011029302521-KIRKWD0001302</t>
  </si>
  <si>
    <t>TRX0011031421017-EOHIO-0503421</t>
  </si>
  <si>
    <t>TRX0011032413024-MURRAY1801413</t>
  </si>
  <si>
    <t>TRX0011035421034-NCOMON0002421</t>
  </si>
  <si>
    <t>TRX0011038403349-5THAVE0704403</t>
  </si>
  <si>
    <t>TRX0011039401509-FORBES0403401</t>
  </si>
  <si>
    <t>TRX0011040404456-PENAVE1203404</t>
  </si>
  <si>
    <t>TRX0011041404442-14THST0102404</t>
  </si>
  <si>
    <t>TRX0011043410139-FREWST5001410</t>
  </si>
  <si>
    <t>TRX0011044409256-SCRAIG0301409</t>
  </si>
  <si>
    <t>TRX0011045415055-S12TH-0002415</t>
  </si>
  <si>
    <t>TRX0011046407127-TERACE3301407</t>
  </si>
  <si>
    <t>TRX0011048404471-PENAVE2002404</t>
  </si>
  <si>
    <t>TRX0011049421013-UNION-0802421</t>
  </si>
  <si>
    <t>TRX0011050345342-20SDNY0002345</t>
  </si>
  <si>
    <t>TRX0011051410150-TECHST5004410</t>
  </si>
  <si>
    <t>TRX0011052415080-ECARSN2504415</t>
  </si>
  <si>
    <t>TRX0011055412575-PENNAV5801412</t>
  </si>
  <si>
    <t>TRX0011056409288-TNYSON0103409</t>
  </si>
  <si>
    <t>TRX0011058408198-THCKRY0105408</t>
  </si>
  <si>
    <t>TRX0011060421039-RIDGE-0201421</t>
  </si>
  <si>
    <t>TRX0011062410145-FREWST4805410</t>
  </si>
  <si>
    <t>TRX0011064409259-SCRAIG0402409</t>
  </si>
  <si>
    <t>TRX0011065301520-SHARVD0001301</t>
  </si>
  <si>
    <t>TRX0011066304524-TAMELO0001304</t>
  </si>
  <si>
    <t>TRX0011067304525-TAMELO0002304</t>
  </si>
  <si>
    <t>TRX0011068402392-3RDAVE0302402</t>
  </si>
  <si>
    <t>TRX0011070408211-OHARA-4002408</t>
  </si>
  <si>
    <t>TRX0011072415039-ECARSN2004415</t>
  </si>
  <si>
    <t>TRX0011074402392-3RDAVE0302402</t>
  </si>
  <si>
    <t>TRX0011075401371-FTDUQN0802401</t>
  </si>
  <si>
    <t>TRX0011076404442-14THST0102404</t>
  </si>
  <si>
    <t>TRX0011077415089-SIDNEY2601415</t>
  </si>
  <si>
    <t>TRX0011078409287-TNYSON0102409</t>
  </si>
  <si>
    <t>TRX0011080401525-6THAVE0301401</t>
  </si>
  <si>
    <t>TRX0011082405017-BUTLER3403405</t>
  </si>
  <si>
    <t>TRX0011084402392-3RDAVE0302402</t>
  </si>
  <si>
    <t>TRX0011085411585-CENTRE5101411</t>
  </si>
  <si>
    <t>TRX0011086421028-ALLGHY0004421</t>
  </si>
  <si>
    <t>TRX0011087415063-S14TH-0004415</t>
  </si>
  <si>
    <t>TRX0011090325544-JCCLOT0002325</t>
  </si>
  <si>
    <t>TRX0011091407123-ATWOOD0202407</t>
  </si>
  <si>
    <t>TRX0011092322536-FSHADY0001322</t>
  </si>
  <si>
    <t>TRX0011093410142-FREWST4905410</t>
  </si>
  <si>
    <t>TRX0011094412602-COMERC5802412</t>
  </si>
  <si>
    <t>TRX0011095408233-SBQUET0101408</t>
  </si>
  <si>
    <t>TRX0011096404460-PENAVE1501404</t>
  </si>
  <si>
    <t>TRX0011097410163-SCHEDR4201410</t>
  </si>
  <si>
    <t>TRX0011099408204-LYTTON0102408</t>
  </si>
  <si>
    <t>TRX0011100421081-ARCHST0701421</t>
  </si>
  <si>
    <t>TRX0011103402398-4THAVE0401402</t>
  </si>
  <si>
    <t>TRX0011104404453-PENAVE1101404</t>
  </si>
  <si>
    <t>TRX0011106407132-LTHROP0201407</t>
  </si>
  <si>
    <t>TRX0011107408226-OAKLND0201408</t>
  </si>
  <si>
    <t>TRX0011108415064-S15TH-0001415</t>
  </si>
  <si>
    <t>TRX0011109403313-ROBNSN0305403</t>
  </si>
  <si>
    <t>TRX0011110301520-SHARVD0001301</t>
  </si>
  <si>
    <t>TRX0011111407133-LTHROP0203407</t>
  </si>
  <si>
    <t>TRX0011112421081-ARCHST0701421</t>
  </si>
  <si>
    <t>TRX0011113321533-BEBART0001321</t>
  </si>
  <si>
    <t>TRX0011114407130-TERACE3602407</t>
  </si>
  <si>
    <t>TRX0011116421077-FEDERL1302421</t>
  </si>
  <si>
    <t>TRX0011117421080-ARCHST0702421</t>
  </si>
  <si>
    <t>TRX0011120411479-WALNUT5504411</t>
  </si>
  <si>
    <t>TRX0011122407134-LTHROP0101407</t>
  </si>
  <si>
    <t>TRX0011123401353-7THAVE0402401</t>
  </si>
  <si>
    <t>TRX0011124307528-EVABTY0002307</t>
  </si>
  <si>
    <t>TRX0011126409292-NBLFLD0102409</t>
  </si>
  <si>
    <t>TRX0011127408328-SENNOT3802408</t>
  </si>
  <si>
    <t>TRX0011128409281-5THAVE4401409</t>
  </si>
  <si>
    <t>TRX0011130410153-MARMOR5103410</t>
  </si>
  <si>
    <t>TRX0011131403362-BEDFRD1201403</t>
  </si>
  <si>
    <t>TRX0011132408216-PRKMAN0204408</t>
  </si>
  <si>
    <t>TRX0011133412581-PENNAV6001412</t>
  </si>
  <si>
    <t>TRX0011134410189-FORBES4001410</t>
  </si>
  <si>
    <t>TRX0011135421028-ALLGHY0004421</t>
  </si>
  <si>
    <t>TRX0011136408230-FORBES3903408</t>
  </si>
  <si>
    <t>TRX0011137407128-TERACE3401407</t>
  </si>
  <si>
    <t>TRX0011139322536-FSHADY0001322</t>
  </si>
  <si>
    <t>TRX0011140410154-MARMOR5104410</t>
  </si>
  <si>
    <t>TRX0011142410141-FREWST4903410</t>
  </si>
  <si>
    <t>TRX0011144402382-1STAVE0401402</t>
  </si>
  <si>
    <t>TRX0011145409291-NBLFLD0101409</t>
  </si>
  <si>
    <t>TRX0011146409252-NCRAIG0108409</t>
  </si>
  <si>
    <t>TRX0011147402418-MARKET0002402</t>
  </si>
  <si>
    <t>TRX0011148415028-ECARSN1704415</t>
  </si>
  <si>
    <t>TRX0011149407123-ATWOOD0202407</t>
  </si>
  <si>
    <t>TRX0011150415344-S21ST0002415</t>
  </si>
  <si>
    <t>TRX0011151410149-TECHST5003410</t>
  </si>
  <si>
    <t>TRX0011152321535-BEBART0003321</t>
  </si>
  <si>
    <t>TRX0011153401525-6THAVE0301401</t>
  </si>
  <si>
    <t>TRX0011156422005-ISABEL0001422</t>
  </si>
  <si>
    <t>TRX0011158403368-FORBES1401403</t>
  </si>
  <si>
    <t>TRX0011160410151-MARMOR5101410</t>
  </si>
  <si>
    <t>TRX0011161410145-FREWST4805410</t>
  </si>
  <si>
    <t>TRX0011162402387-2NDAVE0704402</t>
  </si>
  <si>
    <t>TRX0011163406615-FRDSHP4803406</t>
  </si>
  <si>
    <t>TRX0011164421028-ALLGHY0004421</t>
  </si>
  <si>
    <t>TRX0011165324572-FMURRY0003324</t>
  </si>
  <si>
    <t>TRX0011166415081-ECARSN2601415</t>
  </si>
  <si>
    <t>TRX0011168408221-BIGELO0002408</t>
  </si>
  <si>
    <t>TRX0011172324542-FMURRY0002324</t>
  </si>
  <si>
    <t>TRX0011173402506-ROSSST0102402</t>
  </si>
  <si>
    <t>TRX0011174404448-21STST0102404</t>
  </si>
  <si>
    <t>TRX0011176421031-ALLGHY0008421</t>
  </si>
  <si>
    <t>TRX0011177415078-ECARSN2502415</t>
  </si>
  <si>
    <t>TRX0011179421028-ALLGHY0004421</t>
  </si>
  <si>
    <t>TRX0011180344340-18CARSN0002344</t>
  </si>
  <si>
    <t>TRX0011181409299-SBLFLD0305409</t>
  </si>
  <si>
    <t>TRX0011182410154-MARMOR5104410</t>
  </si>
  <si>
    <t>TRX0011183410146-FREWST4807410</t>
  </si>
  <si>
    <t>TRX0011185404448-21STST0102404</t>
  </si>
  <si>
    <t>TRX0011186407110-FORBES3405407</t>
  </si>
  <si>
    <t>TRX0011190412600-CENTRE5706412</t>
  </si>
  <si>
    <t>TRX0011191410142-FREWST4905410</t>
  </si>
  <si>
    <t>TRX0011192408202-UNIVER0104408</t>
  </si>
  <si>
    <t>TRX0011193411593-CENTRE5204411</t>
  </si>
  <si>
    <t>TRX0011194410183-SCHEXT0302410</t>
  </si>
  <si>
    <t>TRX0011195410141-FREWST4903410</t>
  </si>
  <si>
    <t>TRX0011196408200-UNIVER0102408</t>
  </si>
  <si>
    <t>TRX0011197421081-ARCHST0701421</t>
  </si>
  <si>
    <t>TRX0011198329001-CCRAIG0001329</t>
  </si>
  <si>
    <t>TRX0011199410184-SCHEXT0304410</t>
  </si>
  <si>
    <t>TRX0011201325543-JCCLOT0001325</t>
  </si>
  <si>
    <t>TRX0011202404456-PENAVE1203404</t>
  </si>
  <si>
    <t>TRX0011205412600-CENTRE5706412</t>
  </si>
  <si>
    <t>TRX0011206402400-COURT-0501402</t>
  </si>
  <si>
    <t>TRX0011208404441-13THST0002404</t>
  </si>
  <si>
    <t>TRX0011209410186-SCHEDR0302410</t>
  </si>
  <si>
    <t>TRX0011211403363-FORBES1201403</t>
  </si>
  <si>
    <t>TRX0011212410142-FREWST4905410</t>
  </si>
  <si>
    <t>TRX0011213409254-SCRAIG0201409</t>
  </si>
  <si>
    <t>TRX0011214410150-TECHST5004410</t>
  </si>
  <si>
    <t>TRX0011216407127-TERACE3301407</t>
  </si>
  <si>
    <t>TRX0011218415350-S27TH-0001415</t>
  </si>
  <si>
    <t>TRX0011219408200-UNIVER0102408</t>
  </si>
  <si>
    <t>TRX0011220406578-PEARL0201406</t>
  </si>
  <si>
    <t>TRX0011221410150-TECHST5004410</t>
  </si>
  <si>
    <t>TRX0011223404437-SMALLM2004404</t>
  </si>
  <si>
    <t>TRX0011224410176-SCHEDR4704410</t>
  </si>
  <si>
    <t>TRX0011225407127-TERACE3301407</t>
  </si>
  <si>
    <t>TRX0011226409249-NCRAIG0102409</t>
  </si>
  <si>
    <t>TRX0011227408207-OHARA-3902408</t>
  </si>
  <si>
    <t>TRX0011228411589-CENTRE5302411</t>
  </si>
  <si>
    <t>TRX0011231410142-FREWST4905410</t>
  </si>
  <si>
    <t>TRX0011233410158-SCHEDR3901410</t>
  </si>
  <si>
    <t>TRX0011234406602-LIBRTY4804406</t>
  </si>
  <si>
    <t>TRX0011235404428-SMALLM1102404</t>
  </si>
  <si>
    <t>TRX0011238325544-JCCLOT0002325</t>
  </si>
  <si>
    <t>TRX0011239408221-BIGELO0002408</t>
  </si>
  <si>
    <t>TRX0011241410151-MARMOR5101410</t>
  </si>
  <si>
    <t>TRX0011242408224-OAKLND0101408</t>
  </si>
  <si>
    <t>TRX0011245415097-S26TH-0002415</t>
  </si>
  <si>
    <t>TRX0011246345341-20SDNY0001345</t>
  </si>
  <si>
    <t>TRX0011247408226-OAKLND0201408</t>
  </si>
  <si>
    <t>TRX0011249402397-4THAVE0303402</t>
  </si>
  <si>
    <t>TRX0011250404448-21STST0102404</t>
  </si>
  <si>
    <t>TRX0011251409305-WNTHRP4504409</t>
  </si>
  <si>
    <t>TRX0011252410161-SCHEDR4101410</t>
  </si>
  <si>
    <t>TRX0011254408204-LYTTON0102408</t>
  </si>
  <si>
    <t>TRX0011256407131-TERACE3604407</t>
  </si>
  <si>
    <t>TRX0011258314002-PENNNW0002314</t>
  </si>
  <si>
    <t>TRX0011259406630-PENNAV4402406</t>
  </si>
  <si>
    <t>TRX0011260328546-IVYBEL0002328</t>
  </si>
  <si>
    <t>TRX0011261402396-4THAVE0301402</t>
  </si>
  <si>
    <t>TRX0011262406616-FRDSHP4804406</t>
  </si>
  <si>
    <t>TRX0011263329001-CCRAIG0001329</t>
  </si>
  <si>
    <t>TRX0011264401509-FORBES0403401</t>
  </si>
  <si>
    <t>TRX0011265410145-FREWST4805410</t>
  </si>
  <si>
    <t>TRX0011266421077-FEDERL1302421</t>
  </si>
  <si>
    <t>TRX0011268415097-S26TH-0002415</t>
  </si>
  <si>
    <t>TRX0011270401523-WILLPN0702401</t>
  </si>
  <si>
    <t>TRX0011272410145-FREWST4805410</t>
  </si>
  <si>
    <t>TRX0011273421064-WESTRN0903421</t>
  </si>
  <si>
    <t>TRX0011274404436-SMALLM2002404</t>
  </si>
  <si>
    <t>TRX0011275415350-S27TH-0001415</t>
  </si>
  <si>
    <t>TRX0011277402386-2NDAVE0702402</t>
  </si>
  <si>
    <t>TRX0011278421002-CEDAR-0804421</t>
  </si>
  <si>
    <t>TRX0011279410171-SCHEDR4401410</t>
  </si>
  <si>
    <t>TRX0011280406631-PENNAV4505406</t>
  </si>
  <si>
    <t>TRX0011281408223-BIGELO0104408</t>
  </si>
  <si>
    <t>TRX0011282403350-5THAVE0701403</t>
  </si>
  <si>
    <t>TRX0011285406615-FRDSHP4803406</t>
  </si>
  <si>
    <t>TRX0011286415057-BEDSQR0001415</t>
  </si>
  <si>
    <t>TRX0011288408197-THCKRY0103408</t>
  </si>
  <si>
    <t>TRX0011289345342-20SDNY0002345</t>
  </si>
  <si>
    <t>TRX0011290409256-SCRAIG0301409</t>
  </si>
  <si>
    <t>TRX0011291406615-FRDSHP4803406</t>
  </si>
  <si>
    <t>TRX0011293414004-MELLON0004414</t>
  </si>
  <si>
    <t>TRX0011296408236-5THAVE4001408</t>
  </si>
  <si>
    <t>TRX0011297410139-FREWST5001410</t>
  </si>
  <si>
    <t>TRX0011298409247-SDTHRG0404409</t>
  </si>
  <si>
    <t>TRX0011299408235-SBQUET0202408</t>
  </si>
  <si>
    <t>TRX0011300410179-SCHEDR4707410</t>
  </si>
  <si>
    <t>TRX0011302413009-FORBES5801413</t>
  </si>
  <si>
    <t>TRX0011303314001-PENNNW0001314</t>
  </si>
  <si>
    <t>TRX0011304403348-5THAVE0702403</t>
  </si>
  <si>
    <t>TRX0011308415072-S22ND-0001415</t>
  </si>
  <si>
    <t>TRX0011309322536-FSHADY0001322</t>
  </si>
  <si>
    <t>TRX0011311412602-COMERC5802412</t>
  </si>
  <si>
    <t>TRX0011312421073-FEDERL1202421</t>
  </si>
  <si>
    <t>TRX0011315421043-RIDGE-0805421</t>
  </si>
  <si>
    <t>TRX0011316412601-CENTRE5704412</t>
  </si>
  <si>
    <t>TRX0011320403365-FORBES1003403</t>
  </si>
  <si>
    <t>TRX0011323410139-FREWST5001410</t>
  </si>
  <si>
    <t>TRX0011324343338-19CARSN0001343</t>
  </si>
  <si>
    <t>TRX0011325407109-FORBES3403407</t>
  </si>
  <si>
    <t>TRX0011326304524-TAMELO0001304</t>
  </si>
  <si>
    <t>TRX0011327404451-22NDST0002404</t>
  </si>
  <si>
    <t>TRX0011328403312-ROBNSN0303403</t>
  </si>
  <si>
    <t>TRX0011329407109-FORBES3403407</t>
  </si>
  <si>
    <t>TRX0011330345341-20SDNY0001345</t>
  </si>
  <si>
    <t>TRX0011331409255-SCRAIG0202409</t>
  </si>
  <si>
    <t>TRX0011332403353-5THAVE1102403</t>
  </si>
  <si>
    <t>TRX0011334402506-ROSSST0102402</t>
  </si>
  <si>
    <t>TRX0011335304525-TAMELO0002304</t>
  </si>
  <si>
    <t>TRX0011337406600-LIBRTY4802406</t>
  </si>
  <si>
    <t>TRX0011339335554-FCEDAR0002335</t>
  </si>
  <si>
    <t>TRX0011340407132-LTHROP0201407</t>
  </si>
  <si>
    <t>TRX0011343411597-CENTRE5402411</t>
  </si>
  <si>
    <t>TRX0011344409335-CENTRE4602409</t>
  </si>
  <si>
    <t>TRX0011345410140-FREWST4901410</t>
  </si>
  <si>
    <t>TRX0011346410147-TECHST5001410</t>
  </si>
  <si>
    <t>TRX0011348409245-SDTHRG0401409</t>
  </si>
  <si>
    <t>TRX0011350402395-4THAVE0203402</t>
  </si>
  <si>
    <t>TRX0011353404471-PENAVE2002404</t>
  </si>
  <si>
    <t>TRX0011354407124-ATWOOD0204407</t>
  </si>
  <si>
    <t>TRX0011355335553-FCEDAR0001335</t>
  </si>
  <si>
    <t>TRX0011356410140-FREWST4901410</t>
  </si>
  <si>
    <t>TRX0011359422343-FEDLST0101422</t>
  </si>
  <si>
    <t>TRX0011360407120-SEMPLE0202407</t>
  </si>
  <si>
    <t>TRX0011361408195-5THAVE3901408</t>
  </si>
  <si>
    <t>TRX0011362407139-DESOTO0202407</t>
  </si>
  <si>
    <t>TRX0011363404460-PENAVE1501404</t>
  </si>
  <si>
    <t>TRX0011364403365-FORBES1003403</t>
  </si>
  <si>
    <t>TRX0011365406601-LIBRTY4803406</t>
  </si>
  <si>
    <t>TRX0011367406616-FRDSHP4804406</t>
  </si>
  <si>
    <t>TRX0011368413041-MURRAY2301413</t>
  </si>
  <si>
    <t>TRX0011369407109-FORBES3403407</t>
  </si>
  <si>
    <t>TRX0011372406587-LIBRTY4601406</t>
  </si>
  <si>
    <t>TRX0011373402386-2NDAVE0702402</t>
  </si>
  <si>
    <t>TRX0011374415086-ECARSN2703415</t>
  </si>
  <si>
    <t>TRX0011375411611-COLLGE0601411</t>
  </si>
  <si>
    <t>TRX0011376410153-MARMOR5103410</t>
  </si>
  <si>
    <t>TRX0011377413031-MURRAY2004413</t>
  </si>
  <si>
    <t>TRX0011378415081-ECARSN2601415</t>
  </si>
  <si>
    <t>TRX0011379410144-FREWST4803410</t>
  </si>
  <si>
    <t>TRX0011381410142-FREWST4905410</t>
  </si>
  <si>
    <t>TRX0011382329001-CCRAIG0001329</t>
  </si>
  <si>
    <t>TRX0011383407120-SEMPLE0202407</t>
  </si>
  <si>
    <t>TRX0011384409289-TNYSON0104409</t>
  </si>
  <si>
    <t>TRX0011385409258-SCRAIG0401409</t>
  </si>
  <si>
    <t>TRX0011387329001-CCRAIG0001329</t>
  </si>
  <si>
    <t>TRX0011388408195-5THAVE3901408</t>
  </si>
  <si>
    <t>TRX0011389411591-CENTRE5201411</t>
  </si>
  <si>
    <t>TRX0011393408198-THCKRY0105408</t>
  </si>
  <si>
    <t>TRX0011395410141-FREWST4903410</t>
  </si>
  <si>
    <t>TRX0011396413018-MURRAY1602413</t>
  </si>
  <si>
    <t>TRX0011397403351-5THAVE0902403</t>
  </si>
  <si>
    <t>TRX0011399410148-TECHST5002410</t>
  </si>
  <si>
    <t>TRX0011400410171-SCHEDR4401410</t>
  </si>
  <si>
    <t>TRX0011401409304-WNTHRP4502409</t>
  </si>
  <si>
    <t>TRX0011402411593-CENTRE5204411</t>
  </si>
  <si>
    <t>TRX0011403413017-BARLET5702413</t>
  </si>
  <si>
    <t>TRX0011405421026-ALLGHY0002421</t>
  </si>
  <si>
    <t>TRX0011406407113-FORBES3701407</t>
  </si>
  <si>
    <t>TRX0011407321535-BEBART0003321</t>
  </si>
  <si>
    <t>TRX0011408403314-RBSTEX0401403</t>
  </si>
  <si>
    <t>TRX0011410408209-OHARA-3904408</t>
  </si>
  <si>
    <t>TRX0011411307528-EVABTY0002307</t>
  </si>
  <si>
    <t>TRX0011412404457-PENAVE1301404</t>
  </si>
  <si>
    <t>TRX0011413403351-5THAVE0902403</t>
  </si>
  <si>
    <t>TRX0011414412593-TRADE-5901412</t>
  </si>
  <si>
    <t>TRX0011415409285-RUSKIN0104409</t>
  </si>
  <si>
    <t>TRX0011417410157-MARMOR5108410</t>
  </si>
  <si>
    <t>TRX0011418410145-FREWST4805410</t>
  </si>
  <si>
    <t>TRX0011419409300-SBLFLD0307409</t>
  </si>
  <si>
    <t>TRX0011420404460-PENAVE1501404</t>
  </si>
  <si>
    <t>TRX0011421341334-18SDNY0001341</t>
  </si>
  <si>
    <t>TRX0011422410157-MARMOR5108410</t>
  </si>
  <si>
    <t>TRX0011423324542-FMURRY0002324</t>
  </si>
  <si>
    <t>TRX0011425410145-FREWST4805410</t>
  </si>
  <si>
    <t>TRX0011426421002-CEDAR-0804421</t>
  </si>
  <si>
    <t>TRX0011427412576-PENNAV5902412</t>
  </si>
  <si>
    <t>TRX0011428410142-FREWST4905410</t>
  </si>
  <si>
    <t>TRX0011429419003-BROOKL0604419</t>
  </si>
  <si>
    <t>TRX0011430401371-FTDUQN0802401</t>
  </si>
  <si>
    <t>TRX0011431409291-NBLFLD0101409</t>
  </si>
  <si>
    <t>TRX0011432409257-SCRAIG0302409</t>
  </si>
  <si>
    <t>TRX0011433410190-FORBES4002410</t>
  </si>
  <si>
    <t>TRX0011434408228-FORBES3801408</t>
  </si>
  <si>
    <t>TRX0011436335554-FCEDAR0002335</t>
  </si>
  <si>
    <t>TRX0011437412584-SBEATY0001412</t>
  </si>
  <si>
    <t>TRX0011440406600-LIBRTY4802406</t>
  </si>
  <si>
    <t>TRX0011441402521-ROSSST0301402</t>
  </si>
  <si>
    <t>TRX0011442321535-BEBART0003321</t>
  </si>
  <si>
    <t>TRX0011444406607-LIBRTY5002406</t>
  </si>
  <si>
    <t>TRX0011445415017-MARYST2002415</t>
  </si>
  <si>
    <t>TRX0011446410139-FREWST5001410</t>
  </si>
  <si>
    <t>TRX0011448401354-OLIVER0301401</t>
  </si>
  <si>
    <t>TRX0011449409290-TNYSON0105409</t>
  </si>
  <si>
    <t>TRX0011450407138-DARAGH0308407</t>
  </si>
  <si>
    <t>TRX0011452410145-FREWST4805410</t>
  </si>
  <si>
    <t>TRX0011453411605-ELSWTH5801411</t>
  </si>
  <si>
    <t>TRX0011454410180-SCHEDR4708410</t>
  </si>
  <si>
    <t>TRX0011455410186-SCHEDR0302410</t>
  </si>
  <si>
    <t>TRX0011456409306-WNTHRP4602409</t>
  </si>
  <si>
    <t>TRX0011457410160-SCHEDR3904410</t>
  </si>
  <si>
    <t>TRX0011458408235-SBQUET0202408</t>
  </si>
  <si>
    <t>TRX0011459421036-NCOMON0006421</t>
  </si>
  <si>
    <t>TRX0011460415078-ECARSN2502415</t>
  </si>
  <si>
    <t>TRX0011462407130-TERACE3602407</t>
  </si>
  <si>
    <t>TRX0011463415078-ECARSN2502415</t>
  </si>
  <si>
    <t>TRX0011464421074-FEDERL1201421</t>
  </si>
  <si>
    <t>TRX0011465410151-MARMOR5101410</t>
  </si>
  <si>
    <t>TRX0011466407131-TERACE3604407</t>
  </si>
  <si>
    <t>TRX0011467325543-JCCLOT0001325</t>
  </si>
  <si>
    <t>TRX0011468406615-FRDSHP4803406</t>
  </si>
  <si>
    <t>TRX0011469401354-OLIVER0301401</t>
  </si>
  <si>
    <t>TRX0011470402395-4THAVE0203402</t>
  </si>
  <si>
    <t>TRX0011471421001-CEDAR-0802421</t>
  </si>
  <si>
    <t>TRX0011472411483-IVYST-0802411</t>
  </si>
  <si>
    <t>TRX0011473406612-FRDSHP4902406</t>
  </si>
  <si>
    <t>TRX0011474407120-SEMPLE0202407</t>
  </si>
  <si>
    <t>TRX0011475402388-2NDAVE0706402</t>
  </si>
  <si>
    <t>TRX0011476410160-SCHEDR3904410</t>
  </si>
  <si>
    <t>TRX0011478324541-FMURRY0001324</t>
  </si>
  <si>
    <t>TRX0011479407111-FORBES3501407</t>
  </si>
  <si>
    <t>TRX0011483410184-SCHEXT0304410</t>
  </si>
  <si>
    <t>TRX0011484403339-BOYDST0001403</t>
  </si>
  <si>
    <t>TRX0011485335553-FCEDAR0001335</t>
  </si>
  <si>
    <t>TRX0011486411604-ELSWTH5803411</t>
  </si>
  <si>
    <t>TRX0011488410145-FREWST4805410</t>
  </si>
  <si>
    <t>TRX0011489410185-SCHEDR0301410</t>
  </si>
  <si>
    <t>TRX0011490411586-CENTRE5102411</t>
  </si>
  <si>
    <t>TRX0011491406627-PENNAV4201406</t>
  </si>
  <si>
    <t>TRX0011492421032-ECOMON0802421</t>
  </si>
  <si>
    <t>TRX0011493403311-ROBNSN0301403</t>
  </si>
  <si>
    <t>TRX0011494402427-COMMON0601402</t>
  </si>
  <si>
    <t>TRX0011495403315-RBSTEX0402403</t>
  </si>
  <si>
    <t>TRX0011496408328-SENNOT3802408</t>
  </si>
  <si>
    <t>TRX0011497408211-OHARA-4002408</t>
  </si>
  <si>
    <t>TRX0011499406583-MATLDA0305406</t>
  </si>
  <si>
    <t>TRX0011500403365-FORBES1003403</t>
  </si>
  <si>
    <t>TRX0011501407127-TERACE3301407</t>
  </si>
  <si>
    <t>TRX0011502402525-MARKET0102402</t>
  </si>
  <si>
    <t>TRX0011503406617-FRDSHP4701406</t>
  </si>
  <si>
    <t>TRX0011505371566-EOHIOLOT2371</t>
  </si>
  <si>
    <t>TRX0011506321535-BEBART0003321</t>
  </si>
  <si>
    <t>TRX0011508301520-SHARVD0001301</t>
  </si>
  <si>
    <t>TRX0011510401354-OLIVER0301401</t>
  </si>
  <si>
    <t>TRX0011511413005-FORBES5804413</t>
  </si>
  <si>
    <t>TRX0011512301520-SHARVD0001301</t>
  </si>
  <si>
    <t>TRX0011514408195-5THAVE3901408</t>
  </si>
  <si>
    <t>TRX0011515412602-COMERC5802412</t>
  </si>
  <si>
    <t>TRX0011516410145-FREWST4805410</t>
  </si>
  <si>
    <t>TRX0011517415020-ECARSN1202415</t>
  </si>
  <si>
    <t>TRX0011518411480-WALNUT5602411</t>
  </si>
  <si>
    <t>TRX0011519403312-ROBNSN0303403</t>
  </si>
  <si>
    <t>TRX0011520325543-JCCLOT0001325</t>
  </si>
  <si>
    <t>TRX0011521410145-FREWST4805410</t>
  </si>
  <si>
    <t>TRX0011522403348-5THAVE0702403</t>
  </si>
  <si>
    <t>TRX0011523401381-FORBES0401401</t>
  </si>
  <si>
    <t>TRX0011524407110-FORBES3405407</t>
  </si>
  <si>
    <t>TRX0011526412587-NHIGHL0101412</t>
  </si>
  <si>
    <t>TRX0011527405026-BUTLER3702405</t>
  </si>
  <si>
    <t>TRX0011528410150-TECHST5004410</t>
  </si>
  <si>
    <t>TRX0011530410165-SCHEDR4203410</t>
  </si>
  <si>
    <t>TRX0011531410176-SCHEDR4704410</t>
  </si>
  <si>
    <t>TRX0011534322536-FSHADY0001322</t>
  </si>
  <si>
    <t>TRX0011536411578-CENTRE4703411</t>
  </si>
  <si>
    <t>TRX0011537415056-S12TH-0003415</t>
  </si>
  <si>
    <t>TRX0011538408226-OAKLND0201408</t>
  </si>
  <si>
    <t>TRX0011539325544-JCCLOT0002325</t>
  </si>
  <si>
    <t>TRX0011540419017-BROOKL0701419</t>
  </si>
  <si>
    <t>TRX0011541405027-BUTLER3701405</t>
  </si>
  <si>
    <t>TRX0011542413054-DARLNG5802413</t>
  </si>
  <si>
    <t>TRX0011543415077-ECARSN2501415</t>
  </si>
  <si>
    <t>TRX0011546410142-FREWST4905410</t>
  </si>
  <si>
    <t>TRX0011547410145-FREWST4805410</t>
  </si>
  <si>
    <t>TRX0011548415063-S14TH-0004415</t>
  </si>
  <si>
    <t>TRX0011549415032-ECARSN1901415</t>
  </si>
  <si>
    <t>TRX0011550335554-FCEDAR0002335</t>
  </si>
  <si>
    <t>TRX0011551402398-4THAVE0401402</t>
  </si>
  <si>
    <t>TRX0011552410174-SCHEDR4702410</t>
  </si>
  <si>
    <t>TRX0011553409259-SCRAIG0402409</t>
  </si>
  <si>
    <t>TRX0011554401358-7THST-0101401</t>
  </si>
  <si>
    <t>TRX0011556415017-MARYST2002415</t>
  </si>
  <si>
    <t>TRX0011557406601-LIBRTY4803406</t>
  </si>
  <si>
    <t>TRX0011559304525-TAMELO0002304</t>
  </si>
  <si>
    <t>TRX0011560402523-3RDAVE0102402</t>
  </si>
  <si>
    <t>TRX0011562411480-WALNUT5602411</t>
  </si>
  <si>
    <t>TRX0011563411585-CENTRE5101411</t>
  </si>
  <si>
    <t>TRX0011564410142-FREWST4905410</t>
  </si>
  <si>
    <t>TRX0011566410145-FREWST4805410</t>
  </si>
  <si>
    <t>TRX0011567325543-JCCLOT0001325</t>
  </si>
  <si>
    <t>TRX0011569410188-SCHEDR0304410</t>
  </si>
  <si>
    <t>TRX0011570412614-CENTRE5803412</t>
  </si>
  <si>
    <t>TRX0011571404454-PENAVE1103404</t>
  </si>
  <si>
    <t>TRX0011572402521-ROSSST0301402</t>
  </si>
  <si>
    <t>TRX0011573406601-LIBRTY4803406</t>
  </si>
  <si>
    <t>TRX0011574407138-DARAGH0308407</t>
  </si>
  <si>
    <t>TRX0011575402521-ROSSST0301402</t>
  </si>
  <si>
    <t>TRX0011576415058-BEDSQR0002415</t>
  </si>
  <si>
    <t>TRX0011577412600-CENTRE5706412</t>
  </si>
  <si>
    <t>TRX0011578401370-FTDUQN0602401</t>
  </si>
  <si>
    <t>TRX0011579402522-2NDAVE0602402</t>
  </si>
  <si>
    <t>TRX0011580410141-FREWST4903410</t>
  </si>
  <si>
    <t>TRX0011581325544-JCCLOT0002325</t>
  </si>
  <si>
    <t>TRX0011583410151-MARMOR5101410</t>
  </si>
  <si>
    <t>TRX0011584407132-LTHROP0201407</t>
  </si>
  <si>
    <t>TRX0011585402519-3RDAVE0501402</t>
  </si>
  <si>
    <t>TRX0011588411481-COPELN0702411</t>
  </si>
  <si>
    <t>TRX0011589408223-BIGELO0104408</t>
  </si>
  <si>
    <t>TRX0011591412602-COMERC5802412</t>
  </si>
  <si>
    <t>TRX0011592410142-FREWST4905410</t>
  </si>
  <si>
    <t>TRX0011595404518-SMALLM2301404</t>
  </si>
  <si>
    <t>TRX0011596419014-BROOKL0706419</t>
  </si>
  <si>
    <t>TRX0011597412609-BAUMBV5901412</t>
  </si>
  <si>
    <t>TRX0011598421043-RIDGE-0805421</t>
  </si>
  <si>
    <t>TRX0011599407127-TERACE3301407</t>
  </si>
  <si>
    <t>TRX0011600403349-5THAVE0704403</t>
  </si>
  <si>
    <t>TRX0011603411604-ELSWTH5803411</t>
  </si>
  <si>
    <t>TRX0011604415083-ECARSN2603415</t>
  </si>
  <si>
    <t>TRX0011605407115-CLTART0202407</t>
  </si>
  <si>
    <t>TRX0011606408209-OHARA-3904408</t>
  </si>
  <si>
    <t>TRX0011607402395-4THAVE0203402</t>
  </si>
  <si>
    <t>TRX0011608414004-MELLON0004414</t>
  </si>
  <si>
    <t>TRX0011610407127-TERACE3301407</t>
  </si>
  <si>
    <t>TRX0011611403316-RBSTEX0403403</t>
  </si>
  <si>
    <t>TRX0011612413034-MURRAY2102413</t>
  </si>
  <si>
    <t>TRX0011614410154-MARMOR5104410</t>
  </si>
  <si>
    <t>TRX0011616410159-SCHEDR3902410</t>
  </si>
  <si>
    <t>TRX0011618402391-3RDAVE0202402</t>
  </si>
  <si>
    <t>TRX0011619404473-PENAVE2102404</t>
  </si>
  <si>
    <t>TRX0011621407119-SEMPLE0201407</t>
  </si>
  <si>
    <t>TRX0011622401353-7THAVE0402401</t>
  </si>
  <si>
    <t>TRX0011623421010-UNION-0704421</t>
  </si>
  <si>
    <t>TRX0011624412601-CENTRE5704412</t>
  </si>
  <si>
    <t>TRX0011626403348-5THAVE0702403</t>
  </si>
  <si>
    <t>TRX0011628413054-DARLNG5802413</t>
  </si>
  <si>
    <t>TRX0011630402400-COURT-0501402</t>
  </si>
  <si>
    <t>TRX0011631409291-NBLFLD0101409</t>
  </si>
  <si>
    <t>TRX0011632402387-2NDAVE0704402</t>
  </si>
  <si>
    <t>TRX0011633402522-2NDAVE0602402</t>
  </si>
  <si>
    <t>TRX0011634412575-PENNAV5801412</t>
  </si>
  <si>
    <t>TRX0011635351001-BSANKY0001351</t>
  </si>
  <si>
    <t>TRX0011636412602-COMERC5802412</t>
  </si>
  <si>
    <t>TRX0011637407132-LTHROP0201407</t>
  </si>
  <si>
    <t>TRX0011638409257-SCRAIG0302409</t>
  </si>
  <si>
    <t>TRX0011640409299-SBLFLD0305409</t>
  </si>
  <si>
    <t>TRX0011641410154-MARMOR5104410</t>
  </si>
  <si>
    <t>TRX0011642409293-NBLFLD0104409</t>
  </si>
  <si>
    <t>TRX0011643401371-FTDUQN0802401</t>
  </si>
  <si>
    <t>TRX0011644409290-TNYSON0105409</t>
  </si>
  <si>
    <t>TRX0011648402391-3RDAVE0202402</t>
  </si>
  <si>
    <t>TRX0011651422004-FEDLST0104422</t>
  </si>
  <si>
    <t>TRX0011652402426-COMMON0101402</t>
  </si>
  <si>
    <t>TRX0011653402387-2NDAVE0704402</t>
  </si>
  <si>
    <t>TRX0011654404457-PENAVE1301404</t>
  </si>
  <si>
    <t>TRX0011656413050-MURRAY4201413</t>
  </si>
  <si>
    <t>TRX0011658410179-SCHEDR4707410</t>
  </si>
  <si>
    <t>TRX0011659410157-MARMOR5108410</t>
  </si>
  <si>
    <t>TRX0011660321533-BEBART0001321</t>
  </si>
  <si>
    <t>TRX0011661421074-FEDERL1201421</t>
  </si>
  <si>
    <t>TRX0011662407120-SEMPLE0202407</t>
  </si>
  <si>
    <t>TRX0011666408205-LYTTON0104408</t>
  </si>
  <si>
    <t>TRX0011667421012-UNION-0702421</t>
  </si>
  <si>
    <t>TRX0011669409258-SCRAIG0401409</t>
  </si>
  <si>
    <t>TRX0011670410180-SCHEDR4708410</t>
  </si>
  <si>
    <t>TRX0011672410142-FREWST4905410</t>
  </si>
  <si>
    <t>TRX0011673345342-20SDNY0002345</t>
  </si>
  <si>
    <t>TRX0011674410140-FREWST4901410</t>
  </si>
  <si>
    <t>TRX0011675405005-BUTLER4104405</t>
  </si>
  <si>
    <t>TRX0011676410160-SCHEDR3904410</t>
  </si>
  <si>
    <t>TRX0011677421055-WESTRN0801421</t>
  </si>
  <si>
    <t>TRX0011678406600-LIBRTY4802406</t>
  </si>
  <si>
    <t>TRX0011679415029-ECARSN1801415</t>
  </si>
  <si>
    <t>TRX0011680410333-SCHEDR4103410</t>
  </si>
  <si>
    <t>TRX0011681406617-FRDSHP4701406</t>
  </si>
  <si>
    <t>TRX0011684421033-NCOMON0004421</t>
  </si>
  <si>
    <t>TRX0011685307528-EVABTY0002307</t>
  </si>
  <si>
    <t>TRX0011687408207-OHARA-3902408</t>
  </si>
  <si>
    <t>TRX0011688408230-FORBES3903408</t>
  </si>
  <si>
    <t>TRX0011691411588-CENTRE5301411</t>
  </si>
  <si>
    <t>TRX0011693325543-JCCLOT0001325</t>
  </si>
  <si>
    <t>TRX0011694413018-MURRAY1602413</t>
  </si>
  <si>
    <t>TRX0011695335554-FCEDAR0002335</t>
  </si>
  <si>
    <t>TRX0011696344339-18CARSN0001344</t>
  </si>
  <si>
    <t>TRX0011697403347-STEVSN0006403</t>
  </si>
  <si>
    <t>TRX0011698411479-WALNUT5504411</t>
  </si>
  <si>
    <t>TRX0011699405030-BUTLER3801405</t>
  </si>
  <si>
    <t>TRX0011701402398-4THAVE0401402</t>
  </si>
  <si>
    <t>TRX0011702415080-ECARSN2504415</t>
  </si>
  <si>
    <t>TRX0011703401371-FTDUQN0802401</t>
  </si>
  <si>
    <t>TRX0011704406627-PENNAV4201406</t>
  </si>
  <si>
    <t>TRX0011705410139-FREWST5001410</t>
  </si>
  <si>
    <t>TRX0011706408227-OAKLND0202408</t>
  </si>
  <si>
    <t>TRX0011708421017-EOHIO-0503421</t>
  </si>
  <si>
    <t>TRX0011709403338-DIAMND0702403</t>
  </si>
  <si>
    <t>TRX0011711413022-MURRAY1802413</t>
  </si>
  <si>
    <t>TRX0011712410145-FREWST4805410</t>
  </si>
  <si>
    <t>TRX0011713403351-5THAVE0902403</t>
  </si>
  <si>
    <t>TRX0011715402399-4THAVE0403402</t>
  </si>
  <si>
    <t>TRX0011716415086-ECARSN2703415</t>
  </si>
  <si>
    <t>TRX0011717406601-LIBRTY4803406</t>
  </si>
  <si>
    <t>TRX0011720324542-FMURRY0002324</t>
  </si>
  <si>
    <t>TRX0011721410145-FREWST4805410</t>
  </si>
  <si>
    <t>TRX0011723304525-TAMELO0002304</t>
  </si>
  <si>
    <t>TRX0011724410141-FREWST4903410</t>
  </si>
  <si>
    <t>TRX0011725410145-FREWST4805410</t>
  </si>
  <si>
    <t>TRX0011726404453-PENAVE1101404</t>
  </si>
  <si>
    <t>TRX0011727412600-CENTRE5706412</t>
  </si>
  <si>
    <t>TRX0011728410153-MARMOR5103410</t>
  </si>
  <si>
    <t>TRX0011729408223-BIGELO0104408</t>
  </si>
  <si>
    <t>TRX0011730328545-IVYBEL0001328</t>
  </si>
  <si>
    <t>TRX0011731322537-FSHADY0002322</t>
  </si>
  <si>
    <t>TRX0011732407118-MEYRAN0203407</t>
  </si>
  <si>
    <t>TRX0011733412587-NHIGHL0101412</t>
  </si>
  <si>
    <t>TRX0011735311001-ANSLEY0001311</t>
  </si>
  <si>
    <t>TRX0011736421064-WESTRN0903421</t>
  </si>
  <si>
    <t>TRX0011738407136-DARAGH0306407</t>
  </si>
  <si>
    <t>TRX0011739329001-CCRAIG0001329</t>
  </si>
  <si>
    <t>TRX0011740408209-OHARA-3904408</t>
  </si>
  <si>
    <t>TRX0011742407126-DESOTO0203407</t>
  </si>
  <si>
    <t>TRX0011743408209-OHARA-3904408</t>
  </si>
  <si>
    <t>TRX0011744410139-FREWST5001410</t>
  </si>
  <si>
    <t>TRX0011745404437-SMALLM2004404</t>
  </si>
  <si>
    <t>TRX0011750415025-ECARSN1701415</t>
  </si>
  <si>
    <t>TRX0011752402391-3RDAVE0202402</t>
  </si>
  <si>
    <t>TRX0011754409292-NBLFLD0102409</t>
  </si>
  <si>
    <t>TRX0011755410140-FREWST4901410</t>
  </si>
  <si>
    <t>TRX0011756304524-TAMELO0001304</t>
  </si>
  <si>
    <t>TRX0011757409254-SCRAIG0201409</t>
  </si>
  <si>
    <t>TRX0011758412600-CENTRE5706412</t>
  </si>
  <si>
    <t>TRX0011759302522-KIRKWD0002302</t>
  </si>
  <si>
    <t>TRX0011761404521-PENAVE2103404</t>
  </si>
  <si>
    <t>TRX0011763410139-FREWST5001410</t>
  </si>
  <si>
    <t>TRX0011764409294-NBLFLD0202409</t>
  </si>
  <si>
    <t>TRX0011766410153-MARMOR5103410</t>
  </si>
  <si>
    <t>TRX0011767301520-SHARVD0001301</t>
  </si>
  <si>
    <t>TRX0011768329001-CCRAIG0001329</t>
  </si>
  <si>
    <t>TRX0011769341335-18SDNY0002341</t>
  </si>
  <si>
    <t>TRX0011770304524-TAMELO0001304</t>
  </si>
  <si>
    <t>TRX0011771404459-PENAVE1401404</t>
  </si>
  <si>
    <t>TRX0011772408327-SENNOT3702408</t>
  </si>
  <si>
    <t>TRX0011773404451-22NDST0002404</t>
  </si>
  <si>
    <t>TRX0011774415081-ECARSN2601415</t>
  </si>
  <si>
    <t>TRX0011775407128-TERACE3401407</t>
  </si>
  <si>
    <t>TRX0011776409259-SCRAIG0402409</t>
  </si>
  <si>
    <t>TRX0011777402426-COMMON0101402</t>
  </si>
  <si>
    <t>TRX0011778406633-PENNAV4501406</t>
  </si>
  <si>
    <t>TRX0011779403311-ROBNSN0301403</t>
  </si>
  <si>
    <t>TRX0011780415348-S26TH-0006415</t>
  </si>
  <si>
    <t>TRX0011782407139-DESOTO0202407</t>
  </si>
  <si>
    <t>TRX0011784408200-UNIVER0102408</t>
  </si>
  <si>
    <t>TRX0011787325544-JCCLOT0002325</t>
  </si>
  <si>
    <t>TRX0011788411588-CENTRE5301411</t>
  </si>
  <si>
    <t>TRX0011789421035-NCOMON0008421</t>
  </si>
  <si>
    <t>TRX0011790402391-3RDAVE0202402</t>
  </si>
  <si>
    <t>TRX0011791406578-PEARL0201406</t>
  </si>
  <si>
    <t>TRX0011793421079-ARCHST0704421</t>
  </si>
  <si>
    <t>TRX0011794410147-TECHST5001410</t>
  </si>
  <si>
    <t>TRX0011795345342-20SDNY0002345</t>
  </si>
  <si>
    <t>TRX0011796402520-1STAVE0301402</t>
  </si>
  <si>
    <t>TRX0011798424004-TECHNO0404424</t>
  </si>
  <si>
    <t>TRX0011799419015-BROOKL0708419</t>
  </si>
  <si>
    <t>TRX0011800402418-MARKET0002402</t>
  </si>
  <si>
    <t>TRX0011801403339-BOYDST0001403</t>
  </si>
  <si>
    <t>TRX0011802402383-1STAVE0403402</t>
  </si>
  <si>
    <t>TRX0011803406628-PENNAV4403406</t>
  </si>
  <si>
    <t>TRX0011804402396-4THAVE0301402</t>
  </si>
  <si>
    <t>TRX0011805402426-COMMON0101402</t>
  </si>
  <si>
    <t>TRX0011806415085-ECARSN2701415</t>
  </si>
  <si>
    <t>TRX0011807410180-SCHEDR4708410</t>
  </si>
  <si>
    <t>TRX0011810421028-ALLGHY0004421</t>
  </si>
  <si>
    <t>TRX0011811402506-ROSSST0102402</t>
  </si>
  <si>
    <t>TRX0011812401358-7THST-0101401</t>
  </si>
  <si>
    <t>TRX0011813408209-OHARA-3904408</t>
  </si>
  <si>
    <t>TRX0011814421069-CHLDWY0002421</t>
  </si>
  <si>
    <t>TRX0011816410171-SCHEDR4401410</t>
  </si>
  <si>
    <t>TRX0011818421001-CEDAR-0802421</t>
  </si>
  <si>
    <t>TRX0011819410146-FREWST4807410</t>
  </si>
  <si>
    <t>TRX0011822304525-TAMELO0002304</t>
  </si>
  <si>
    <t>TRX0011823324542-FMURRY0002324</t>
  </si>
  <si>
    <t>TRX0011824409287-TNYSON0102409</t>
  </si>
  <si>
    <t>TRX0011825301520-SHARVD0001301</t>
  </si>
  <si>
    <t>TRX0011826421003-CEDAR-0902421</t>
  </si>
  <si>
    <t>TRX0011827302521-KIRKWD0001302</t>
  </si>
  <si>
    <t>TRX0011828409255-SCRAIG0202409</t>
  </si>
  <si>
    <t>TRX0011829307528-EVABTY0002307</t>
  </si>
  <si>
    <t>TRX0011830321533-BEBART0001321</t>
  </si>
  <si>
    <t>TRX0011831404452-24THST0002404</t>
  </si>
  <si>
    <t>TRX0011833413008-FORBES5803413</t>
  </si>
  <si>
    <t>TRX0011834409276-5THAVE4301409</t>
  </si>
  <si>
    <t>TRX0011835410147-TECHST5001410</t>
  </si>
  <si>
    <t>TRX0011836410186-SCHEDR0302410</t>
  </si>
  <si>
    <t>TRX0011837325544-JCCLOT0002325</t>
  </si>
  <si>
    <t>TRX0011838321535-BEBART0003321</t>
  </si>
  <si>
    <t>TRX0011839304525-TAMELO0002304</t>
  </si>
  <si>
    <t>TRX0011840401358-7THST-0101401</t>
  </si>
  <si>
    <t>TRX0011841411586-CENTRE5102411</t>
  </si>
  <si>
    <t>TRX0011843410177-SCHEDR4705410</t>
  </si>
  <si>
    <t>TRX0011845403316-RBSTEX0403403</t>
  </si>
  <si>
    <t>TRX0011846404448-21STST0102404</t>
  </si>
  <si>
    <t>TRX0011847402525-MARKET0102402</t>
  </si>
  <si>
    <t>TRX0011848404456-PENAVE1203404</t>
  </si>
  <si>
    <t>TRX0011849335553-FCEDAR0001335</t>
  </si>
  <si>
    <t>TRX0011850410190-FORBES4002410</t>
  </si>
  <si>
    <t>TRX0011853406629-PENNAV4401406</t>
  </si>
  <si>
    <t>TRX0011855402395-4THAVE0203402</t>
  </si>
  <si>
    <t>TRX0011856415350-S27TH-0001415</t>
  </si>
  <si>
    <t>TRX0011858404452-24THST0002404</t>
  </si>
  <si>
    <t>TRX0011859413018-MURRAY1602413</t>
  </si>
  <si>
    <t>TRX0011860421047-RIDGEX0502421</t>
  </si>
  <si>
    <t>TRX0011861415082-ECARSN2602415</t>
  </si>
  <si>
    <t>TRX0011864421026-ALLGHY0002421</t>
  </si>
  <si>
    <t>TRX0011865402521-ROSSST0301402</t>
  </si>
  <si>
    <t>TRX0011867404470-PENAVE2001404</t>
  </si>
  <si>
    <t>TRX0011868401370-FTDUQN0602401</t>
  </si>
  <si>
    <t>TRX0011870408223-BIGELO0104408</t>
  </si>
  <si>
    <t>TRX0011872407134-LTHROP0101407</t>
  </si>
  <si>
    <t>TRX0011873304524-TAMELO0001304</t>
  </si>
  <si>
    <t>TRX0011875345342-20SDNY0002345</t>
  </si>
  <si>
    <t>TRX0011879344339-18CARSN0001344</t>
  </si>
  <si>
    <t>TRX0011880410142-FREWST4905410</t>
  </si>
  <si>
    <t>TRX0011881421033-NCOMON0004421</t>
  </si>
  <si>
    <t>TRX0011882408233-SBQUET0101408</t>
  </si>
  <si>
    <t>TRX0011883408221-BIGELO0002408</t>
  </si>
  <si>
    <t>TRX0011884402387-2NDAVE0704402</t>
  </si>
  <si>
    <t>TRX0011886302521-KIRKWD0001302</t>
  </si>
  <si>
    <t>TRX0011887408202-UNIVER0104408</t>
  </si>
  <si>
    <t>TRX0011888408197-THCKRY0103408</t>
  </si>
  <si>
    <t>TRX0011889322536-FSHADY0001322</t>
  </si>
  <si>
    <t>TRX0011892413007-FORBES5808413</t>
  </si>
  <si>
    <t>TRX0011893328547-IVYBEL0003328</t>
  </si>
  <si>
    <t>TRX0011894404436-SMALLM2002404</t>
  </si>
  <si>
    <t>TRX0011895407108-FORBES3401407</t>
  </si>
  <si>
    <t>TRX0011897406612-FRDSHP4902406</t>
  </si>
  <si>
    <t>TRX0011899307528-EVABTY0002307</t>
  </si>
  <si>
    <t>TRX0011902401525-6THAVE0301401</t>
  </si>
  <si>
    <t>TRX0011905407138-DARAGH0308407</t>
  </si>
  <si>
    <t>TRX0011907414001-MELLON0001414</t>
  </si>
  <si>
    <t>TRX0011909410153-MARMOR5103410</t>
  </si>
  <si>
    <t>TRX0011910406597-LIBRTY4708406</t>
  </si>
  <si>
    <t>TRX0011911411584-CENTRE5001411</t>
  </si>
  <si>
    <t>TRX0011912402392-3RDAVE0302402</t>
  </si>
  <si>
    <t>TRX0011913404520-PENAVE2003404</t>
  </si>
  <si>
    <t>TRX0011916412578-PENNAV5904412</t>
  </si>
  <si>
    <t>TRX0011917421074-FEDERL1201421</t>
  </si>
  <si>
    <t>TRX0011920403312-ROBNSN0303403</t>
  </si>
  <si>
    <t>TRX0011921415027-ECARSN1703415</t>
  </si>
  <si>
    <t>TRX0011922402395-4THAVE0203402</t>
  </si>
  <si>
    <t>TRX0011923411476-WALNUT5402411</t>
  </si>
  <si>
    <t>TRX0011927402414-FTPITT0203402</t>
  </si>
  <si>
    <t>TRX0011928404469-PENAVE1902404</t>
  </si>
  <si>
    <t>TRX0011929302522-KIRKWD0002302</t>
  </si>
  <si>
    <t>TRX0011930410147-TECHST5001410</t>
  </si>
  <si>
    <t>TRX0011931403370-FORBES1402403</t>
  </si>
  <si>
    <t>TRX0011933403337-SHIGNS0001403</t>
  </si>
  <si>
    <t>TRX0011934409258-SCRAIG0401409</t>
  </si>
  <si>
    <t>TRX0011935345342-20SDNY0002345</t>
  </si>
  <si>
    <t>TRX0011937410185-SCHEDR0301410</t>
  </si>
  <si>
    <t>TRX0011939325543-JCCLOT0001325</t>
  </si>
  <si>
    <t>TRX0011940410145-FREWST4805410</t>
  </si>
  <si>
    <t>TRX0011942410144-FREWST4803410</t>
  </si>
  <si>
    <t>TRX0011943405027-BUTLER3701405</t>
  </si>
  <si>
    <t>TRX0011944421012-UNION-0702421</t>
  </si>
  <si>
    <t>TRX0011945419004-BROOKL0802419</t>
  </si>
  <si>
    <t>TRX0011947407134-LTHROP0101407</t>
  </si>
  <si>
    <t>TRX0011948328546-IVYBEL0002328</t>
  </si>
  <si>
    <t>TRX0011949407125-DESOTO0201407</t>
  </si>
  <si>
    <t>TRX0011950421076-FEDERL1101421</t>
  </si>
  <si>
    <t>TRX0011951407113-FORBES3701407</t>
  </si>
  <si>
    <t>TRX0011952406603-LIBRTY4901406</t>
  </si>
  <si>
    <t>TRX0011953404442-14THST0102404</t>
  </si>
  <si>
    <t>TRX0011954421077-FEDERL1302421</t>
  </si>
  <si>
    <t>TRX0011955307528-EVABTY0002307</t>
  </si>
  <si>
    <t>TRX0011956410141-FREWST4903410</t>
  </si>
  <si>
    <t>TRX0011957401523-WILLPN0702401</t>
  </si>
  <si>
    <t>TRX0011958410149-TECHST5003410</t>
  </si>
  <si>
    <t>TRX0011959409245-SDTHRG0401409</t>
  </si>
  <si>
    <t>TRX0011961421034-NCOMON0002421</t>
  </si>
  <si>
    <t>TRX0011963421047-RIDGEX0502421</t>
  </si>
  <si>
    <t>TRX0011964409293-NBLFLD0104409</t>
  </si>
  <si>
    <t>TRX0011967408202-UNIVER0104408</t>
  </si>
  <si>
    <t>TRX0011968408236-5THAVE4001408</t>
  </si>
  <si>
    <t>TRX0011969401381-FORBES0401401</t>
  </si>
  <si>
    <t>TRX0011970408202-UNIVER0104408</t>
  </si>
  <si>
    <t>TRX0011971409285-RUSKIN0104409</t>
  </si>
  <si>
    <t>TRX0011972304524-TAMELO0001304</t>
  </si>
  <si>
    <t>TRX0011973403376-5THAVE1002403</t>
  </si>
  <si>
    <t>TRX0011974408231-FORBES3905408</t>
  </si>
  <si>
    <t>TRX0011975404524-PENAVE2004404</t>
  </si>
  <si>
    <t>TRX0011976325543-JCCLOT0001325</t>
  </si>
  <si>
    <t>TRX0011977403314-RBSTEX0401403</t>
  </si>
  <si>
    <t>TRX0011978409292-NBLFLD0102409</t>
  </si>
  <si>
    <t>TRX0011980410188-SCHEDR0304410</t>
  </si>
  <si>
    <t>TRX0011981407126-DESOTO0203407</t>
  </si>
  <si>
    <t>TRX0011982404440-12THST0101404</t>
  </si>
  <si>
    <t>TRX0011984345341-20SDNY0001345</t>
  </si>
  <si>
    <t>TRX0011985413030-MURRAY2002413</t>
  </si>
  <si>
    <t>TRX0011987412581-PENNAV6001412</t>
  </si>
  <si>
    <t>TRX0011988409305-WNTHRP4504409</t>
  </si>
  <si>
    <t>TRX0011989344339-18CARSN0001344</t>
  </si>
  <si>
    <t>TRX0011990411479-WALNUT5504411</t>
  </si>
  <si>
    <t>TRX0011991412607-CENTRE5804412</t>
  </si>
  <si>
    <t>TRX0011992410140-FREWST4901410</t>
  </si>
  <si>
    <t>TRX0011993407123-ATWOOD0202407</t>
  </si>
  <si>
    <t>TRX0011995409259-SCRAIG0402409</t>
  </si>
  <si>
    <t>TRX0011996401362-10THST0202401</t>
  </si>
  <si>
    <t>TRX0011997403348-5THAVE0702403</t>
  </si>
  <si>
    <t>TRX0012000402426-COMMON0101402</t>
  </si>
  <si>
    <t>TRX0012001411476-WALNUT5402411</t>
  </si>
  <si>
    <t>TRX0012002344339-18CARSN0001344</t>
  </si>
  <si>
    <t>TRX0012003307528-EVABTY0002307</t>
  </si>
  <si>
    <t>TRX0012004410151-MARMOR5101410</t>
  </si>
  <si>
    <t>TRX0012006421026-ALLGHY0002421</t>
  </si>
  <si>
    <t>TRX0012007408205-LYTTON0104408</t>
  </si>
  <si>
    <t>TRX0012008335554-FCEDAR0002335</t>
  </si>
  <si>
    <t>TRX0012009411605-ELSWTH5801411</t>
  </si>
  <si>
    <t>TRX0012010325544-JCCLOT0002325</t>
  </si>
  <si>
    <t>TRX0012012409288-TNYSON0103409</t>
  </si>
  <si>
    <t>TRX0012013404523-PENAVE1802404</t>
  </si>
  <si>
    <t>TRX0012016412604-SWHITD0102412</t>
  </si>
  <si>
    <t>TRX0012017411586-CENTRE5102411</t>
  </si>
  <si>
    <t>TRX0012018304525-TAMELO0002304</t>
  </si>
  <si>
    <t>TRX0012019324542-FMURRY0002324</t>
  </si>
  <si>
    <t>TRX0012020401381-FORBES0401401</t>
  </si>
  <si>
    <t>TRX0012021410139-FREWST5001410</t>
  </si>
  <si>
    <t>TRX0012022325544-JCCLOT0002325</t>
  </si>
  <si>
    <t>TRX0012024321535-BEBART0003321</t>
  </si>
  <si>
    <t>TRX0012025410140-FREWST4901410</t>
  </si>
  <si>
    <t>TRX0012027345342-20SDNY0002345</t>
  </si>
  <si>
    <t>TRX0012029410149-TECHST5003410</t>
  </si>
  <si>
    <t>TRX0012030405025-BUTLER3601405</t>
  </si>
  <si>
    <t>TRX0012031410157-MARMOR5108410</t>
  </si>
  <si>
    <t>TRX0012033328547-IVYBEL0003328</t>
  </si>
  <si>
    <t>TRX0012034402426-COMMON0101402</t>
  </si>
  <si>
    <t>TRX0012035328545-IVYBEL0001328</t>
  </si>
  <si>
    <t>TRX0012036304525-TAMELO0002304</t>
  </si>
  <si>
    <t>TRX0012037304525-TAMELO0002304</t>
  </si>
  <si>
    <t>TRX0012039402387-2NDAVE0704402</t>
  </si>
  <si>
    <t>TRX0012040351002-BSANKY0002351</t>
  </si>
  <si>
    <t>TRX0012041335554-FCEDAR0002335</t>
  </si>
  <si>
    <t>TRX0012042408232-FORBES3907408</t>
  </si>
  <si>
    <t>TRX0012043410189-FORBES4001410</t>
  </si>
  <si>
    <t>TRX0012044404436-SMALLM2002404</t>
  </si>
  <si>
    <t>TRX0012046413017-BARLET5702413</t>
  </si>
  <si>
    <t>TRX0012047401359-9THST-0101401</t>
  </si>
  <si>
    <t>TRX0012048412602-COMERC5802412</t>
  </si>
  <si>
    <t>TRX0012049301520-SHARVD0001301</t>
  </si>
  <si>
    <t>TRX0012050409288-TNYSON0103409</t>
  </si>
  <si>
    <t>TRX0012051403366-FORBES1001403</t>
  </si>
  <si>
    <t>TRX0012052421041-RIDGE-0704421</t>
  </si>
  <si>
    <t>TRX0012053407118-MEYRAN0203407</t>
  </si>
  <si>
    <t>TRX0012055402390-3RDAVE0201402</t>
  </si>
  <si>
    <t>TRX0012059401523-WILLPN0702401</t>
  </si>
  <si>
    <t>TRX0012060328549-IVYBEL0005328</t>
  </si>
  <si>
    <t>TRX0012061411604-ELSWTH5803411</t>
  </si>
  <si>
    <t>TRX0012062401358-7THST-0101401</t>
  </si>
  <si>
    <t>TRX0012063406613-FRDSHP4801406</t>
  </si>
  <si>
    <t>TRX0012064409258-SCRAIG0401409</t>
  </si>
  <si>
    <t>TRX0012065402385-1STAVE0602402</t>
  </si>
  <si>
    <t>TRX0012066413005-FORBES5804413</t>
  </si>
  <si>
    <t>TRX0012068411483-IVYST-0802411</t>
  </si>
  <si>
    <t>TRX0012069412604-SWHITD0102412</t>
  </si>
  <si>
    <t>TRX0012070408194-5THAVE4203408</t>
  </si>
  <si>
    <t>TRX0012071408221-BIGELO0002408</t>
  </si>
  <si>
    <t>TRX0012072406617-FRDSHP4701406</t>
  </si>
  <si>
    <t>TRX0012073421077-FEDERL1302421</t>
  </si>
  <si>
    <t>TRX0012074324541-FMURRY0001324</t>
  </si>
  <si>
    <t>TRX0012075408197-THCKRY0103408</t>
  </si>
  <si>
    <t>TRX0012076411479-WALNUT5504411</t>
  </si>
  <si>
    <t>TRX0012077414001-MELLON0001414</t>
  </si>
  <si>
    <t>TRX0012078410150-TECHST5004410</t>
  </si>
  <si>
    <t>TRX0012080407128-TERACE3401407</t>
  </si>
  <si>
    <t>TRX0012081344340-18CARSN0002344</t>
  </si>
  <si>
    <t>TRX0012082408222-BIGELO0102408</t>
  </si>
  <si>
    <t>TRX0012084408236-5THAVE4001408</t>
  </si>
  <si>
    <t>TRX0012085407136-DARAGH0306407</t>
  </si>
  <si>
    <t>TRX0012086402522-2NDAVE0602402</t>
  </si>
  <si>
    <t>TRX0012087409291-NBLFLD0101409</t>
  </si>
  <si>
    <t>TRX0012088409281-5THAVE4401409</t>
  </si>
  <si>
    <t>TRX0012090402522-2NDAVE0602402</t>
  </si>
  <si>
    <t>TRX0012091402399-4THAVE0403402</t>
  </si>
  <si>
    <t>TRX0012093407139-DESOTO0202407</t>
  </si>
  <si>
    <t>TRX0012094421028-ALLGHY0004421</t>
  </si>
  <si>
    <t>TRX0012096407124-ATWOOD0204407</t>
  </si>
  <si>
    <t>TRX0012097401519-DIAMND0501401</t>
  </si>
  <si>
    <t>TRX0012099304524-TAMELO0001304</t>
  </si>
  <si>
    <t>TRX0012100410146-FREWST4807410</t>
  </si>
  <si>
    <t>TRX0012101407128-TERACE3401407</t>
  </si>
  <si>
    <t>TRX0012104407126-DESOTO0203407</t>
  </si>
  <si>
    <t>TRX0012105403376-5THAVE1002403</t>
  </si>
  <si>
    <t>TRX0012106410148-TECHST5002410</t>
  </si>
  <si>
    <t>TRX0012107407125-DESOTO0201407</t>
  </si>
  <si>
    <t>TRX0012108415025-ECARSN1701415</t>
  </si>
  <si>
    <t>TRX0012109421002-CEDAR-0804421</t>
  </si>
  <si>
    <t>TRX0012111413007-FORBES5808413</t>
  </si>
  <si>
    <t>TRX0012112410142-FREWST4905410</t>
  </si>
  <si>
    <t>TRX0012114407111-FORBES3501407</t>
  </si>
  <si>
    <t>TRX0012115304524-TAMELO0001304</t>
  </si>
  <si>
    <t>TRX0012116401523-WILLPN0702401</t>
  </si>
  <si>
    <t>TRX0012117424002-TECHNO0702424</t>
  </si>
  <si>
    <t>TRX0012118403366-FORBES1001403</t>
  </si>
  <si>
    <t>TRX0012119403351-5THAVE0902403</t>
  </si>
  <si>
    <t>TRX0012120410157-MARMOR5108410</t>
  </si>
  <si>
    <t>TRX0012121407108-FORBES3401407</t>
  </si>
  <si>
    <t>TRX0012122422004-FEDLST0104422</t>
  </si>
  <si>
    <t>TRX0012123421029-ALLGHY0001421</t>
  </si>
  <si>
    <t>TRX0012124405030-BUTLER3801405</t>
  </si>
  <si>
    <t>TRX0012125410141-FREWST4903410</t>
  </si>
  <si>
    <t>TRX0012129328549-IVYBEL0005328</t>
  </si>
  <si>
    <t>TRX0012130351001-BSANKY0001351</t>
  </si>
  <si>
    <t>TRX0012132421013-UNION-0802421</t>
  </si>
  <si>
    <t>TRX0012133409255-SCRAIG0202409</t>
  </si>
  <si>
    <t>TRX0012134409297-SBLFLD0301409</t>
  </si>
  <si>
    <t>TRX0012135407130-TERACE3602407</t>
  </si>
  <si>
    <t>TRX0012136402398-4THAVE0401402</t>
  </si>
  <si>
    <t>TRX0012139404436-SMALLM2002404</t>
  </si>
  <si>
    <t>TRX0012140407117-MEYRAN0201407</t>
  </si>
  <si>
    <t>TRX0012141424002-TECHNO0702424</t>
  </si>
  <si>
    <t>TRX0012143410145-FREWST4805410</t>
  </si>
  <si>
    <t>TRX0012144302523-KIRKWD0003302</t>
  </si>
  <si>
    <t>TRX0012145421073-FEDERL1202421</t>
  </si>
  <si>
    <t>TRX0012146410176-SCHEDR4704410</t>
  </si>
  <si>
    <t>TRX0012147406595-LIBRTY4706406</t>
  </si>
  <si>
    <t>TRX0012148421034-NCOMON0002421</t>
  </si>
  <si>
    <t>TRX0012149408228-FORBES3801408</t>
  </si>
  <si>
    <t>TRX0012150409239-NDTHRG0102409</t>
  </si>
  <si>
    <t>TRX0012151411588-CENTRE5301411</t>
  </si>
  <si>
    <t>TRX0012152403339-BOYDST0001403</t>
  </si>
  <si>
    <t>TRX0012153404459-PENAVE1401404</t>
  </si>
  <si>
    <t>TRX0012155408209-OHARA-3904408</t>
  </si>
  <si>
    <t>TRX0012156411577-BELLFN0702411</t>
  </si>
  <si>
    <t>TRX0012158324572-FMURRY0003324</t>
  </si>
  <si>
    <t>TRX0012159406600-LIBRTY4802406</t>
  </si>
  <si>
    <t>TRX0012160407115-CLTART0202407</t>
  </si>
  <si>
    <t>TRX0012162408234-SBQUET0102408</t>
  </si>
  <si>
    <t>TRX0012163402396-4THAVE0301402</t>
  </si>
  <si>
    <t>TRX0012164410148-TECHST5002410</t>
  </si>
  <si>
    <t>TRX0012165409293-NBLFLD0104409</t>
  </si>
  <si>
    <t>TRX0012167403365-FORBES1003403</t>
  </si>
  <si>
    <t>TRX0012168410140-FREWST4901410</t>
  </si>
  <si>
    <t>TRX0012169407136-DARAGH0306407</t>
  </si>
  <si>
    <t>TRX0012171404442-14THST0102404</t>
  </si>
  <si>
    <t>TRX0012172406633-PENNAV4501406</t>
  </si>
  <si>
    <t>TRX0012173407137-DARAGH0304407</t>
  </si>
  <si>
    <t>TRX0012174344340-18CARSN0002344</t>
  </si>
  <si>
    <t>TRX0012175404460-PENAVE1501404</t>
  </si>
  <si>
    <t>TRX0012176407113-FORBES3701407</t>
  </si>
  <si>
    <t>TRX0012177408205-LYTTON0104408</t>
  </si>
  <si>
    <t>TRX0012179407126-DESOTO0203407</t>
  </si>
  <si>
    <t>TRX0012180411480-WALNUT5602411</t>
  </si>
  <si>
    <t>TRX0012181412600-CENTRE5706412</t>
  </si>
  <si>
    <t>TRX0012182421077-FEDERL1302421</t>
  </si>
  <si>
    <t>TRX0012183413012-FORBES5807413</t>
  </si>
  <si>
    <t>TRX0012184409292-NBLFLD0102409</t>
  </si>
  <si>
    <t>TRX0012185344339-18CARSN0001344</t>
  </si>
  <si>
    <t>TRX0012187401359-9THST-0101401</t>
  </si>
  <si>
    <t>TRX0012188413008-FORBES5803413</t>
  </si>
  <si>
    <t>TRX0012189404436-SMALLM2002404</t>
  </si>
  <si>
    <t>TRX0012190410160-SCHEDR3904410</t>
  </si>
  <si>
    <t>TRX0012191410145-FREWST4805410</t>
  </si>
  <si>
    <t>TRX0012192421062-WESTRN0906421</t>
  </si>
  <si>
    <t>TRX0012193406613-FRDSHP4801406</t>
  </si>
  <si>
    <t>TRX0012194419014-BROOKL0706419</t>
  </si>
  <si>
    <t>TRX0012195408327-SENNOT3702408</t>
  </si>
  <si>
    <t>TRX0012196405024-BUTLER3602405</t>
  </si>
  <si>
    <t>TRX0012197408214-OHARA-4103408</t>
  </si>
  <si>
    <t>TRX0012198408215-PRKMAN0202408</t>
  </si>
  <si>
    <t>TRX0012199402396-4THAVE0301402</t>
  </si>
  <si>
    <t>TRX0012200410186-SCHEDR0302410</t>
  </si>
  <si>
    <t>TRX0012201404524-PENAVE2004404</t>
  </si>
  <si>
    <t>TRX0012202421077-FEDERL1302421</t>
  </si>
  <si>
    <t>TRX0012203408232-FORBES3907408</t>
  </si>
  <si>
    <t>TRX0012204408235-SBQUET0202408</t>
  </si>
  <si>
    <t>TRX0012205409288-TNYSON0103409</t>
  </si>
  <si>
    <t>TRX0012206408194-5THAVE4203408</t>
  </si>
  <si>
    <t>TRX0012209403317-RBSTEX0405403</t>
  </si>
  <si>
    <t>TRX0012210415096-S26TH-0001415</t>
  </si>
  <si>
    <t>TRX0012211412581-PENNAV6001412</t>
  </si>
  <si>
    <t>TRX0012212421044-RIDGE-0803421</t>
  </si>
  <si>
    <t>TRX0012213344339-18CARSN0001344</t>
  </si>
  <si>
    <t>TRX0012214401359-9THST-0101401</t>
  </si>
  <si>
    <t>TRX0012215302521-KIRKWD0001302</t>
  </si>
  <si>
    <t>TRX0012216421035-NCOMON0008421</t>
  </si>
  <si>
    <t>TRX0012217421072-BRIGHN0803421</t>
  </si>
  <si>
    <t>TRX0012218401353-7THAVE0402401</t>
  </si>
  <si>
    <t>TRX0012219421047-RIDGEX0502421</t>
  </si>
  <si>
    <t>TRX0012221402398-4THAVE0401402</t>
  </si>
  <si>
    <t>TRX0012222411585-CENTRE5101411</t>
  </si>
  <si>
    <t>TRX0012223403351-5THAVE0902403</t>
  </si>
  <si>
    <t>TRX0012224411476-WALNUT5402411</t>
  </si>
  <si>
    <t>TRX0012226406614-FRDSHP4802406</t>
  </si>
  <si>
    <t>TRX0012227413038-MURRAY2202413</t>
  </si>
  <si>
    <t>TRX0012228407136-DARAGH0306407</t>
  </si>
  <si>
    <t>TRX0012229401371-FTDUQN0802401</t>
  </si>
  <si>
    <t>TRX0012230407110-FORBES3405407</t>
  </si>
  <si>
    <t>TRX0012231412600-CENTRE5706412</t>
  </si>
  <si>
    <t>TRX0012232402394-4THAVE0201402</t>
  </si>
  <si>
    <t>TRX0012236402399-4THAVE0403402</t>
  </si>
  <si>
    <t>TRX0012237409252-NCRAIG0108409</t>
  </si>
  <si>
    <t>TRX0012238409286-TNYSON0101409</t>
  </si>
  <si>
    <t>TRX0012240410140-FREWST4901410</t>
  </si>
  <si>
    <t>TRX0012243408207-OHARA-3902408</t>
  </si>
  <si>
    <t>TRX0012244410157-MARMOR5108410</t>
  </si>
  <si>
    <t>TRX0012245408235-SBQUET0202408</t>
  </si>
  <si>
    <t>TRX0012247409291-NBLFLD0101409</t>
  </si>
  <si>
    <t>TRX0012248410141-FREWST4903410</t>
  </si>
  <si>
    <t>TRX0012250409303-FILMOR4601409</t>
  </si>
  <si>
    <t>TRX0012251322536-FSHADY0001322</t>
  </si>
  <si>
    <t>TRX0012253415027-ECARSN1703415</t>
  </si>
  <si>
    <t>TRX0012254408211-OHARA-4002408</t>
  </si>
  <si>
    <t>TRX0012255413018-MURRAY1602413</t>
  </si>
  <si>
    <t>TRX0012256335553-FCEDAR0001335</t>
  </si>
  <si>
    <t>TRX0012257402394-4THAVE0201402</t>
  </si>
  <si>
    <t>TRX0012258410145-FREWST4805410</t>
  </si>
  <si>
    <t>TRX0012259321534-BEBART0002321</t>
  </si>
  <si>
    <t>TRX0012261415085-ECARSN2701415</t>
  </si>
  <si>
    <t>TRX0012262407137-DARAGH0304407</t>
  </si>
  <si>
    <t>TRX0012263304525-TAMELO0002304</t>
  </si>
  <si>
    <t>TRX0012264402391-3RDAVE0202402</t>
  </si>
  <si>
    <t>TRX0012265411585-CENTRE5101411</t>
  </si>
  <si>
    <t>TRX0012267411587-CENTRE5303411</t>
  </si>
  <si>
    <t>TRX0012269335553-FCEDAR0001335</t>
  </si>
  <si>
    <t>TRX0012270324572-FMURRY0003324</t>
  </si>
  <si>
    <t>TRX0012271404449-21STST0002404</t>
  </si>
  <si>
    <t>TRX0012272407138-DARAGH0308407</t>
  </si>
  <si>
    <t>TRX0012273403350-5THAVE0701403</t>
  </si>
  <si>
    <t>TRX0012275408212-OHARA-4101408</t>
  </si>
  <si>
    <t>TRX0012277412602-COMERC5802412</t>
  </si>
  <si>
    <t>TRX0012278409306-WNTHRP4602409</t>
  </si>
  <si>
    <t>TRX0012279410191-FORBES4004410</t>
  </si>
  <si>
    <t>TRX0012281410333-SCHEDR4103410</t>
  </si>
  <si>
    <t>TRX0012282307527-EVABTY0001307</t>
  </si>
  <si>
    <t>TRX0012283421069-CHLDWY0002421</t>
  </si>
  <si>
    <t>TRX0012285410153-MARMOR5103410</t>
  </si>
  <si>
    <t>TRX0012286409292-NBLFLD0102409</t>
  </si>
  <si>
    <t>TRX0012288411592-CENTRE5202411</t>
  </si>
  <si>
    <t>TRX0012289410150-TECHST5004410</t>
  </si>
  <si>
    <t>TRX0012290402394-4THAVE0201402</t>
  </si>
  <si>
    <t>TRX0012291345342-20SDNY0002345</t>
  </si>
  <si>
    <t>TRX0012293301520-SHARVD0001301</t>
  </si>
  <si>
    <t>TRX0012295408212-OHARA-4101408</t>
  </si>
  <si>
    <t>TRX0012296410145-FREWST4805410</t>
  </si>
  <si>
    <t>TRX0012299409244-SDTHRG0302409</t>
  </si>
  <si>
    <t>TRX0012300405027-BUTLER3701405</t>
  </si>
  <si>
    <t>TRX0012301413010-FORBES5802413</t>
  </si>
  <si>
    <t>TRX0012302410167-SCHEDR4403410</t>
  </si>
  <si>
    <t>TRX0012303410151-MARMOR5101410</t>
  </si>
  <si>
    <t>TRX0012305406633-PENNAV4501406</t>
  </si>
  <si>
    <t>TRX0012306402426-COMMON0101402</t>
  </si>
  <si>
    <t>TRX0012309406616-FRDSHP4804406</t>
  </si>
  <si>
    <t>TRX0012310411590-CENTRE5203411</t>
  </si>
  <si>
    <t>TRX0012311422343-FEDLST0101422</t>
  </si>
  <si>
    <t>TRX0012312402418-MARKET0002402</t>
  </si>
  <si>
    <t>TRX0012313421077-FEDERL1302421</t>
  </si>
  <si>
    <t>TRX0012314328548-IVYBEL0004328</t>
  </si>
  <si>
    <t>TRX0012315421065-WESTRN0902421</t>
  </si>
  <si>
    <t>TRX0012316407115-CLTART0202407</t>
  </si>
  <si>
    <t>TRX0012318410143-FREWST4801410</t>
  </si>
  <si>
    <t>TRX0012319415086-ECARSN2703415</t>
  </si>
  <si>
    <t>TRX0012320401358-7THST-0101401</t>
  </si>
  <si>
    <t>TRX0012322413009-FORBES5801413</t>
  </si>
  <si>
    <t>TRX0012323321535-BEBART0003321</t>
  </si>
  <si>
    <t>TRX0012324410146-FREWST4807410</t>
  </si>
  <si>
    <t>TRX0012325411616-SHIGHL0202411</t>
  </si>
  <si>
    <t>TRX0012326407127-TERACE3301407</t>
  </si>
  <si>
    <t>TRX0012327304524-TAMELO0001304</t>
  </si>
  <si>
    <t>TRX0012328402427-COMMON0601402</t>
  </si>
  <si>
    <t>TRX0012330325544-JCCLOT0002325</t>
  </si>
  <si>
    <t>TRX0012333410171-SCHEDR4401410</t>
  </si>
  <si>
    <t>TRX0012334408328-SENNOT3802408</t>
  </si>
  <si>
    <t>TRX0012335402426-COMMON0101402</t>
  </si>
  <si>
    <t>TRX0012336401525-6THAVE0301401</t>
  </si>
  <si>
    <t>TRX0012337415083-ECARSN2603415</t>
  </si>
  <si>
    <t>TRX0012338409293-NBLFLD0104409</t>
  </si>
  <si>
    <t>TRX0012339421079-ARCHST0704421</t>
  </si>
  <si>
    <t>TRX0012340410159-SCHEDR3902410</t>
  </si>
  <si>
    <t>TRX0012341321535-BEBART0003321</t>
  </si>
  <si>
    <t>TRX0012342422003-FEDLST0102422</t>
  </si>
  <si>
    <t>TRX0012343410167-SCHEDR4403410</t>
  </si>
  <si>
    <t>TRX0012344407137-DARAGH0304407</t>
  </si>
  <si>
    <t>TRX0012346413047-MURRAY2704413</t>
  </si>
  <si>
    <t>TRX0012347409252-NCRAIG0108409</t>
  </si>
  <si>
    <t>TRX0012348325543-JCCLOT0001325</t>
  </si>
  <si>
    <t>TRX0012350402391-3RDAVE0202402</t>
  </si>
  <si>
    <t>TRX0012351411612-SHIGHL0203411</t>
  </si>
  <si>
    <t>TRX0012352412608-BAUMBV5902412</t>
  </si>
  <si>
    <t>TRX0012354321535-BEBART0003321</t>
  </si>
  <si>
    <t>TRX0012355415078-ECARSN2502415</t>
  </si>
  <si>
    <t>TRX0012356345342-20SDNY0002345</t>
  </si>
  <si>
    <t>TRX0012359322536-FSHADY0001322</t>
  </si>
  <si>
    <t>TRX0012360415066-S18TH-0001415</t>
  </si>
  <si>
    <t>TRX0012361401362-10THST0202401</t>
  </si>
  <si>
    <t>TRX0012362410171-SCHEDR4401410</t>
  </si>
  <si>
    <t>TRX0012363409259-SCRAIG0402409</t>
  </si>
  <si>
    <t>TRX0012365409257-SCRAIG0302409</t>
  </si>
  <si>
    <t>TRX0012366404428-SMALLM1102404</t>
  </si>
  <si>
    <t>TRX0012370421028-ALLGHY0004421</t>
  </si>
  <si>
    <t>TRX0012371415057-BEDSQR0001415</t>
  </si>
  <si>
    <t>TRX0012372407119-SEMPLE0201407</t>
  </si>
  <si>
    <t>TRX0012375411603-ELSWTH5805411</t>
  </si>
  <si>
    <t>TRX0012377408222-BIGELO0102408</t>
  </si>
  <si>
    <t>TRX0012378412595-CENTRE6002412</t>
  </si>
  <si>
    <t>TRX0012379401372-STANWX0601401</t>
  </si>
  <si>
    <t>TRX0012383407123-ATWOOD0202407</t>
  </si>
  <si>
    <t>TRX0012384401350-SMTHFD0601401</t>
  </si>
  <si>
    <t>TRX0012385324542-FMURRY0002324</t>
  </si>
  <si>
    <t>TRX0012387402510-WOODST0302402</t>
  </si>
  <si>
    <t>TRX0012388406631-PENNAV4505406</t>
  </si>
  <si>
    <t>TRX0012392325543-JCCLOT0001325</t>
  </si>
  <si>
    <t>TRX0012393410158-SCHEDR3901410</t>
  </si>
  <si>
    <t>TRX0012394345342-20SDNY0002345</t>
  </si>
  <si>
    <t>TRX0012395401360-WILLPN0504401</t>
  </si>
  <si>
    <t>TRX0012396301520-SHARVD0001301</t>
  </si>
  <si>
    <t>TRX0012397407124-ATWOOD0204407</t>
  </si>
  <si>
    <t>TRX0012398408203-LYTTON0101408</t>
  </si>
  <si>
    <t>TRX0012399411481-COPELN0702411</t>
  </si>
  <si>
    <t>TRX0012401402510-WOODST0302402</t>
  </si>
  <si>
    <t>TRX0012402421034-NCOMON0002421</t>
  </si>
  <si>
    <t>TRX0012404415084-ECARSN2604415</t>
  </si>
  <si>
    <t>TRX0012406412587-NHIGHL0101412</t>
  </si>
  <si>
    <t>TRX0012407411479-WALNUT5504411</t>
  </si>
  <si>
    <t>TRX0012409407109-FORBES3403407</t>
  </si>
  <si>
    <t>TRX0012410405024-BUTLER3602405</t>
  </si>
  <si>
    <t>TRX0012411302521-KIRKWD0001302</t>
  </si>
  <si>
    <t>TRX0012412410147-TECHST5001410</t>
  </si>
  <si>
    <t>TRX0012414402412-BLVDAL0304402</t>
  </si>
  <si>
    <t>TRX0012415421043-RIDGE-0805421</t>
  </si>
  <si>
    <t>TRX0012417408204-LYTTON0102408</t>
  </si>
  <si>
    <t>TRX0012418344340-18CARSN0002344</t>
  </si>
  <si>
    <t>TRX0012421401351-SMTHFD0603401</t>
  </si>
  <si>
    <t>TRX0012422402392-3RDAVE0302402</t>
  </si>
  <si>
    <t>TRX0012425413041-MURRAY2301413</t>
  </si>
  <si>
    <t>TRX0012426411602-ELSWTH5701411</t>
  </si>
  <si>
    <t>TRX0012427410171-SCHEDR4401410</t>
  </si>
  <si>
    <t>TRX0012428421027-ALLGHY0006421</t>
  </si>
  <si>
    <t>TRX0012429408230-FORBES3903408</t>
  </si>
  <si>
    <t>TRX0012430408233-SBQUET0101408</t>
  </si>
  <si>
    <t>TRX0012431328545-IVYBEL0001328</t>
  </si>
  <si>
    <t>TRX0012433412583-HARVRD6001412</t>
  </si>
  <si>
    <t>TRX0012436408233-SBQUET0101408</t>
  </si>
  <si>
    <t>TRX0012437406580-EDMNDS0301406</t>
  </si>
  <si>
    <t>TRX0012438403341-STEVSN0001403</t>
  </si>
  <si>
    <t>TRX0012439402406-BLVDAL0202402</t>
  </si>
  <si>
    <t>TRX0012440407125-DESOTO0201407</t>
  </si>
  <si>
    <t>TRX0012442421068-GALVSN0701421</t>
  </si>
  <si>
    <t>TRX0012444401509-FORBES0403401</t>
  </si>
  <si>
    <t>TRX0012445406590-LIBRTY4701406</t>
  </si>
  <si>
    <t>TRX0012447409259-SCRAIG0402409</t>
  </si>
  <si>
    <t>TRX0012448415084-ECARSN2604415</t>
  </si>
  <si>
    <t>TRX0012449413012-FORBES5807413</t>
  </si>
  <si>
    <t>TRX0012453403312-ROBNSN0303403</t>
  </si>
  <si>
    <t>TRX0012455415077-ECARSN2501415</t>
  </si>
  <si>
    <t>TRX0012456409277-5THAVE4303409</t>
  </si>
  <si>
    <t>TRX0012457401366-LIBRTY0801401</t>
  </si>
  <si>
    <t>TRX0012458421033-NCOMON0004421</t>
  </si>
  <si>
    <t>TRX0012459408222-BIGELO0102408</t>
  </si>
  <si>
    <t>TRX0012461406631-PENNAV4505406</t>
  </si>
  <si>
    <t>TRX0012463404473-PENAVE2102404</t>
  </si>
  <si>
    <t>TRX0012465402416-STANWX0002402</t>
  </si>
  <si>
    <t>TRX0012466411597-CENTRE5402411</t>
  </si>
  <si>
    <t>TRX0012469411592-CENTRE5202411</t>
  </si>
  <si>
    <t>TRX0012470328545-IVYBEL0001328</t>
  </si>
  <si>
    <t>TRX0012471404454-PENAVE1103404</t>
  </si>
  <si>
    <t>TRX0012473407120-SEMPLE0202407</t>
  </si>
  <si>
    <t>TRX0012474324541-FMURRY0001324</t>
  </si>
  <si>
    <t>TRX0012475408327-SENNOT3702408</t>
  </si>
  <si>
    <t>TRX0012476404515-22NDST0004404</t>
  </si>
  <si>
    <t>TRX0012478407128-TERACE3401407</t>
  </si>
  <si>
    <t>TRX0012479401521-CHATHM0001401</t>
  </si>
  <si>
    <t>TRX0012484404453-PENAVE1101404</t>
  </si>
  <si>
    <t>TRX0012486408225-OAKLND0102408</t>
  </si>
  <si>
    <t>TRX0012487403364-FORBES1101403</t>
  </si>
  <si>
    <t>TRX0012489402511-WOODST0402402</t>
  </si>
  <si>
    <t>TRX0012490401372-STANWX0601401</t>
  </si>
  <si>
    <t>TRX0012493335554-FCEDAR0002335</t>
  </si>
  <si>
    <t>TRX0012495328548-IVYBEL0004328</t>
  </si>
  <si>
    <t>TRX0012496415026-ECARSN1702415</t>
  </si>
  <si>
    <t>TRX0012497341334-18SDNY0001341</t>
  </si>
  <si>
    <t>TRX0012498406632-PENNAV4503406</t>
  </si>
  <si>
    <t>TRX0012499421031-ALLGHY0008421</t>
  </si>
  <si>
    <t>TRX0012502410160-SCHEDR3904410</t>
  </si>
  <si>
    <t>TRX0012503404437-SMALLM2004404</t>
  </si>
  <si>
    <t>TRX0012504345342-20SDNY0002345</t>
  </si>
  <si>
    <t>TRX0012505409256-SCRAIG0301409</t>
  </si>
  <si>
    <t>TRX0012506402394-4THAVE0201402</t>
  </si>
  <si>
    <t>TRX0012507402415-FTPITT0401402</t>
  </si>
  <si>
    <t>TRX0012508412600-CENTRE5706412</t>
  </si>
  <si>
    <t>TRX0012509307528-EVABTY0002307</t>
  </si>
  <si>
    <t>TRX0012510406595-LIBRTY4706406</t>
  </si>
  <si>
    <t>TRX0012511421069-CHLDWY0002421</t>
  </si>
  <si>
    <t>TRX0012513415026-ECARSN1702415</t>
  </si>
  <si>
    <t>TRX0012514421033-NCOMON0004421</t>
  </si>
  <si>
    <t>TRX0012515409292-NBLFLD0102409</t>
  </si>
  <si>
    <t>TRX0012517415345-S21ST-0101415</t>
  </si>
  <si>
    <t>TRX0012518410159-SCHEDR3902410</t>
  </si>
  <si>
    <t>TRX0012520407113-FORBES3701407</t>
  </si>
  <si>
    <t>TRX0012521410148-TECHST5002410</t>
  </si>
  <si>
    <t>TRX0012522301520-SHARVD0001301</t>
  </si>
  <si>
    <t>TRX0012523401348-SMTHFD0501401</t>
  </si>
  <si>
    <t>TRX0012524409294-NBLFLD0202409</t>
  </si>
  <si>
    <t>TRX0012525334552-TAYLOR0001334</t>
  </si>
  <si>
    <t>TRX0012527324572-FMURRY0003324</t>
  </si>
  <si>
    <t>TRX0012528410171-SCHEDR4401410</t>
  </si>
  <si>
    <t>TRX0012529406631-PENNAV4505406</t>
  </si>
  <si>
    <t>TRX0012530405015-BUTLER3404405</t>
  </si>
  <si>
    <t>TRX0012531408192-5THAVE4101408</t>
  </si>
  <si>
    <t>TRX0012533323540-DPHILP0002323</t>
  </si>
  <si>
    <t>TRX0012534401366-LIBRTY0801401</t>
  </si>
  <si>
    <t>TRX0012535344340-18CARSN0002344</t>
  </si>
  <si>
    <t>TRX0012540404475-PENAVE2202404</t>
  </si>
  <si>
    <t>TRX0012541407112-FORBES3601407</t>
  </si>
  <si>
    <t>TRX0012542402508-PENAVE0003402</t>
  </si>
  <si>
    <t>TRX0012543410142-FREWST4905410</t>
  </si>
  <si>
    <t>TRX0012545410140-FREWST4901410</t>
  </si>
  <si>
    <t>TRX0012548335554-FCEDAR0002335</t>
  </si>
  <si>
    <t>TRX0012549410144-FREWST4803410</t>
  </si>
  <si>
    <t>TRX0012550421070-BRIGHN0701421</t>
  </si>
  <si>
    <t>TRX0012551409276-5THAVE4301409</t>
  </si>
  <si>
    <t>TRX0012552408212-OHARA-4101408</t>
  </si>
  <si>
    <t>TRX0012553404461-PENAVE1601404</t>
  </si>
  <si>
    <t>TRX0012554335554-FCEDAR0002335</t>
  </si>
  <si>
    <t>TRX0012556408327-SENNOT3702408</t>
  </si>
  <si>
    <t>TRX0012557421081-ARCHST0701421</t>
  </si>
  <si>
    <t>TRX0012558415077-ECARSN2501415</t>
  </si>
  <si>
    <t>TRX0012559411476-WALNUT5402411</t>
  </si>
  <si>
    <t>TRX0012561402403-BLVDAL0004402</t>
  </si>
  <si>
    <t>TRX0012562402525-MARKET0102402</t>
  </si>
  <si>
    <t>TRX0012563412585-SHERDN0102412</t>
  </si>
  <si>
    <t>TRX0012564401525-6THAVE0301401</t>
  </si>
  <si>
    <t>TRX0012565415025-ECARSN1701415</t>
  </si>
  <si>
    <t>TRX0012568421041-RIDGE-0704421</t>
  </si>
  <si>
    <t>TRX0012569410149-TECHST5003410</t>
  </si>
  <si>
    <t>TRX0012570402523-3RDAVE0102402</t>
  </si>
  <si>
    <t>TRX0012571307527-EVABTY0001307</t>
  </si>
  <si>
    <t>TRX0012574421069-CHLDWY0002421</t>
  </si>
  <si>
    <t>TRX0012575419018-BROOKL0703419</t>
  </si>
  <si>
    <t>TRX0012579325543-JCCLOT0001325</t>
  </si>
  <si>
    <t>TRX0012581411477-WALNUT5404411</t>
  </si>
  <si>
    <t>TRX0012584410140-FREWST4901410</t>
  </si>
  <si>
    <t>TRX0012585406635-PENNAV4601406</t>
  </si>
  <si>
    <t>TRX0012586407113-FORBES3701407</t>
  </si>
  <si>
    <t>TRX0012587409277-5THAVE4303409</t>
  </si>
  <si>
    <t>TRX0012588335553-FCEDAR0001335</t>
  </si>
  <si>
    <t>TRX0012589411591-CENTRE5201411</t>
  </si>
  <si>
    <t>TRX0012591403353-5THAVE1102403</t>
  </si>
  <si>
    <t>TRX0012592410141-FREWST4903410</t>
  </si>
  <si>
    <t>TRX0012594406598-LIBRTY4710406</t>
  </si>
  <si>
    <t>TRX0012595422343-FEDLST0101422</t>
  </si>
  <si>
    <t>TRX0012597307528-EVABTY0002307</t>
  </si>
  <si>
    <t>TRX0012598415101-S27TH-0005415</t>
  </si>
  <si>
    <t>TRX0012599411479-WALNUT5504411</t>
  </si>
  <si>
    <t>TRX0012600321535-BEBART0003321</t>
  </si>
  <si>
    <t>TRX0012601410188-SCHEDR0304410</t>
  </si>
  <si>
    <t>TRX0012602402395-4THAVE0203402</t>
  </si>
  <si>
    <t>TRX0012603415024-ECARSN1602415</t>
  </si>
  <si>
    <t>TRX0012604402520-1STAVE0301402</t>
  </si>
  <si>
    <t>TRX0012605404442-14THST0102404</t>
  </si>
  <si>
    <t>TRX0012607401352-SMTHFD0701401</t>
  </si>
  <si>
    <t>TRX0012608413054-DARLNG5802413</t>
  </si>
  <si>
    <t>TRX0012610401365-LIBRTY0602401</t>
  </si>
  <si>
    <t>TRX0012611409295-NBLFLD0204409</t>
  </si>
  <si>
    <t>TRX0012613307528-EVABTY0002307</t>
  </si>
  <si>
    <t>TRX0012615421034-NCOMON0002421</t>
  </si>
  <si>
    <t>TRX0012618410188-SCHEDR0304410</t>
  </si>
  <si>
    <t>TRX0012621401365-LIBRTY0602401</t>
  </si>
  <si>
    <t>TRX0012623402413-FTPITT0201402</t>
  </si>
  <si>
    <t>TRX0012624411483-IVYST-0802411</t>
  </si>
  <si>
    <t>TRX0012625406633-PENNAV4501406</t>
  </si>
  <si>
    <t>TRX0012626411481-COPELN0702411</t>
  </si>
  <si>
    <t>TRX0012627404521-PENAVE2103404</t>
  </si>
  <si>
    <t>TRX0012629408223-BIGELO0104408</t>
  </si>
  <si>
    <t>TRX0012631401354-OLIVER0301401</t>
  </si>
  <si>
    <t>TRX0012635413027-MURRAY1901413</t>
  </si>
  <si>
    <t>TRX0012636421083-ARCHST0706421</t>
  </si>
  <si>
    <t>TRX0012640421028-ALLGHY0004421</t>
  </si>
  <si>
    <t>TRX0012642404469-PENAVE1902404</t>
  </si>
  <si>
    <t>TRX0012643410139-FREWST5001410</t>
  </si>
  <si>
    <t>TRX0012644409251-NCRAIG0106409</t>
  </si>
  <si>
    <t>TRX0012645407134-LTHROP0101407</t>
  </si>
  <si>
    <t>TRX0012647343338-19CARSN0001343</t>
  </si>
  <si>
    <t>TRX0012648409254-SCRAIG0201409</t>
  </si>
  <si>
    <t>TRX0012649415099-S27TH-0003415</t>
  </si>
  <si>
    <t>TRX0012650410185-SCHEDR0301410</t>
  </si>
  <si>
    <t>TRX0012651408227-OAKLND0202408</t>
  </si>
  <si>
    <t>TRX0012652408235-SBQUET0202408</t>
  </si>
  <si>
    <t>TRX0012654412576-PENNAV5902412</t>
  </si>
  <si>
    <t>TRX0012655421030-ALLGHY0003421</t>
  </si>
  <si>
    <t>TRX0012657410333-SCHEDR4103410</t>
  </si>
  <si>
    <t>TRX0012658402414-FTPITT0203402</t>
  </si>
  <si>
    <t>TRX0012659407117-MEYRAN0201407</t>
  </si>
  <si>
    <t>TRX0012660401365-LIBRTY0602401</t>
  </si>
  <si>
    <t>TRX0012661405018-BUTLER3502405</t>
  </si>
  <si>
    <t>TRX0012662404519-PENAVE1901404</t>
  </si>
  <si>
    <t>TRX0012667401349-SMTHFD0503401</t>
  </si>
  <si>
    <t>TRX0012668325544-JCCLOT0002325</t>
  </si>
  <si>
    <t>TRX0012669410188-SCHEDR0304410</t>
  </si>
  <si>
    <t>TRX0012670407118-MEYRAN0203407</t>
  </si>
  <si>
    <t>TRX0012672407108-FORBES3401407</t>
  </si>
  <si>
    <t>TRX0012675402400-COURT-0501402</t>
  </si>
  <si>
    <t>TRX0012677406610-LIBRTY5104406</t>
  </si>
  <si>
    <t>TRX0012678401352-SMTHFD0701401</t>
  </si>
  <si>
    <t>TRX0012679407119-SEMPLE0201407</t>
  </si>
  <si>
    <t>TRX0012680407119-SEMPLE0201407</t>
  </si>
  <si>
    <t>TRX0012681402399-4THAVE0403402</t>
  </si>
  <si>
    <t>TRX0012686421007-CEDAR-0502421</t>
  </si>
  <si>
    <t>TRX0012687409291-NBLFLD0101409</t>
  </si>
  <si>
    <t>TRX0012688412602-COMERC5802412</t>
  </si>
  <si>
    <t>TRX0012689344339-18CARSN0001344</t>
  </si>
  <si>
    <t>TRX0012690302523-KIRKWD0003302</t>
  </si>
  <si>
    <t>TRX0012692322538-FSHADY0003322</t>
  </si>
  <si>
    <t>TRX0012694421079-ARCHST0704421</t>
  </si>
  <si>
    <t>TRX0012695407126-DESOTO0203407</t>
  </si>
  <si>
    <t>TRX0012697412609-BAUMBV5901412</t>
  </si>
  <si>
    <t>TRX0012698408197-THCKRY0103408</t>
  </si>
  <si>
    <t>TRX0012699408202-UNIVER0104408</t>
  </si>
  <si>
    <t>TRX0012700402419-SMTHFD0001402</t>
  </si>
  <si>
    <t>TRX0012701402399-4THAVE0403402</t>
  </si>
  <si>
    <t>TRX0012702415023-ECARSN1502415</t>
  </si>
  <si>
    <t>TRX0012703408199-UNIVER0101408</t>
  </si>
  <si>
    <t>TRX0012705408234-SBQUET0102408</t>
  </si>
  <si>
    <t>TRX0012706415024-ECARSN1602415</t>
  </si>
  <si>
    <t>TRX0012707328545-IVYBEL0001328</t>
  </si>
  <si>
    <t>TRX0012709413019-MURRAY1702413</t>
  </si>
  <si>
    <t>TRX0012711325544-JCCLOT0002325</t>
  </si>
  <si>
    <t>TRX0012712410140-FREWST4901410</t>
  </si>
  <si>
    <t>TRX0012713410141-FREWST4903410</t>
  </si>
  <si>
    <t>TRX0012715409287-TNYSON0102409</t>
  </si>
  <si>
    <t>TRX0012720408235-SBQUET0202408</t>
  </si>
  <si>
    <t>TRX0012722407126-DESOTO0203407</t>
  </si>
  <si>
    <t>TRX0012723321533-BEBART0001321</t>
  </si>
  <si>
    <t>TRX0012724325543-JCCLOT0001325</t>
  </si>
  <si>
    <t>TRX0012725421079-ARCHST0704421</t>
  </si>
  <si>
    <t>TRX0012726415020-ECARSN1202415</t>
  </si>
  <si>
    <t>TRX0012730322536-FSHADY0001322</t>
  </si>
  <si>
    <t>TRX0012731410143-FREWST4801410</t>
  </si>
  <si>
    <t>TRX0012732415039-ECARSN2004415</t>
  </si>
  <si>
    <t>TRX0012735415058-BEDSQR0002415</t>
  </si>
  <si>
    <t>TRX0012736407132-LTHROP0201407</t>
  </si>
  <si>
    <t>TRX0012737407114-HALKET0102407</t>
  </si>
  <si>
    <t>TRX0012738402521-ROSSST0301402</t>
  </si>
  <si>
    <t>TRX0012739401523-WILLPN0702401</t>
  </si>
  <si>
    <t>TRX0012741401367-LIBRTY0901401</t>
  </si>
  <si>
    <t>TRX0012742403365-FORBES1003403</t>
  </si>
  <si>
    <t>TRX0012743404457-PENAVE1301404</t>
  </si>
  <si>
    <t>TRX0012747404444-18THST0001404</t>
  </si>
  <si>
    <t>TRX0012748422003-FEDLST0102422</t>
  </si>
  <si>
    <t>TRX0012751413043-MURRAY2705413</t>
  </si>
  <si>
    <t>TRX0012754301520-SHARVD0001301</t>
  </si>
  <si>
    <t>TRX0012755307528-EVABTY0002307</t>
  </si>
  <si>
    <t>TRX0012757410158-SCHEDR3901410</t>
  </si>
  <si>
    <t>TRX0012758421001-CEDAR-0802421</t>
  </si>
  <si>
    <t>TRX0012759421029-ALLGHY0001421</t>
  </si>
  <si>
    <t>TRX0012760415350-S27TH-0001415</t>
  </si>
  <si>
    <t>TRX0012763421012-UNION-0702421</t>
  </si>
  <si>
    <t>TRX0012764421021-EOHIO-0602421</t>
  </si>
  <si>
    <t>TRX0012765402400-COURT-0501402</t>
  </si>
  <si>
    <t>TRX0012766344340-18CARSN0002344</t>
  </si>
  <si>
    <t>TRX0012767409285-RUSKIN0104409</t>
  </si>
  <si>
    <t>TRX0012769410145-FREWST4805410</t>
  </si>
  <si>
    <t>TRX0012770402410-BLVDAL0302402</t>
  </si>
  <si>
    <t>TRX0012772421017-EOHIO-0503421</t>
  </si>
  <si>
    <t>TRX0012774301520-SHARVD0001301</t>
  </si>
  <si>
    <t>TRX0012775421033-NCOMON0004421</t>
  </si>
  <si>
    <t>TRX0012776415089-SIDNEY2601415</t>
  </si>
  <si>
    <t>TRX0012777302523-KIRKWD0003302</t>
  </si>
  <si>
    <t>TRX0012779409304-WNTHRP4502409</t>
  </si>
  <si>
    <t>TRX0012780409248-NCRAIG0101409</t>
  </si>
  <si>
    <t>TRX0012781409292-NBLFLD0102409</t>
  </si>
  <si>
    <t>TRX0012782402511-WOODST0402402</t>
  </si>
  <si>
    <t>TRX0012783402422-SMTHFD0301 402</t>
  </si>
  <si>
    <t>TRX0012785413014-MARLBO5802413</t>
  </si>
  <si>
    <t>TRX0012788401368-PENAVE0901401</t>
  </si>
  <si>
    <t>TRX0012790408228-FORBES3801408</t>
  </si>
  <si>
    <t>TRX0012792322536-FSHADY0001322</t>
  </si>
  <si>
    <t>TRX0012795301520-SHARVD0001301</t>
  </si>
  <si>
    <t>TRX0012797409294-NBLFLD0202409</t>
  </si>
  <si>
    <t>TRX0012798322536-FSHADY0001322</t>
  </si>
  <si>
    <t>TRX0012800409277-5THAVE4303409</t>
  </si>
  <si>
    <t>TRX0012802328547-IVYBEL0003328</t>
  </si>
  <si>
    <t>TRX0012803402395-4THAVE0203402</t>
  </si>
  <si>
    <t>TRX0012804411480-WALNUT5602411</t>
  </si>
  <si>
    <t>TRX0012805410140-FREWST4901410</t>
  </si>
  <si>
    <t>TRX0012806409298-SBLFLD0303409</t>
  </si>
  <si>
    <t>TRX0012808402524-BLVDAL0205402</t>
  </si>
  <si>
    <t>TRX0012809402424-LIBRTY0302 402</t>
  </si>
  <si>
    <t>TRX0012810323540-DPHILP0002323</t>
  </si>
  <si>
    <t>TRX0012811402401-BLVDAL0001402</t>
  </si>
  <si>
    <t>TRX0012815415053-S9TH--0001415</t>
  </si>
  <si>
    <t>TRX0012817422025-NSHORE0303422</t>
  </si>
  <si>
    <t>TRX0012818401523-WILLPN0702401</t>
  </si>
  <si>
    <t>TRX0012820412575-PENNAV5801412</t>
  </si>
  <si>
    <t>TRX0012821415058-BEDSQR0002415</t>
  </si>
  <si>
    <t>TRX0012822410151-MARMOR5101410</t>
  </si>
  <si>
    <t>TRX0012824412590-NHIGHL0202412</t>
  </si>
  <si>
    <t>TRX0012825402409-BLVDAL0301402</t>
  </si>
  <si>
    <t>TRX0012826404435-SMALLM1902404</t>
  </si>
  <si>
    <t>TRX0012827406592-LIBRTY4703406</t>
  </si>
  <si>
    <t>TRX0012828321534-BEBART0002321</t>
  </si>
  <si>
    <t>TRX0012830302522-KIRKWD0002302</t>
  </si>
  <si>
    <t>TRX0012831410159-SCHEDR3902410</t>
  </si>
  <si>
    <t>TRX0012832404470-PENAVE2001404</t>
  </si>
  <si>
    <t>TRX0012833410144-FREWST4803410</t>
  </si>
  <si>
    <t>TRX0012835410191-FORBES4004410</t>
  </si>
  <si>
    <t>TRX0012836409277-5THAVE4303409</t>
  </si>
  <si>
    <t>TRX0012838341335-18SDNY0002341</t>
  </si>
  <si>
    <t>TRX0012840411604-ELSWTH5803411</t>
  </si>
  <si>
    <t>TRX0012841404474-PENAVE2201404</t>
  </si>
  <si>
    <t>TRX0012844328546-IVYBEL0002328</t>
  </si>
  <si>
    <t>TRX0012845402392-3RDAVE0302402</t>
  </si>
  <si>
    <t>TRX0012846424005-TECHNO0402424</t>
  </si>
  <si>
    <t>TRX0012847410142-FREWST4905410</t>
  </si>
  <si>
    <t>TRX0012848410141-FREWST4903410</t>
  </si>
  <si>
    <t>TRX0012849411590-CENTRE5203411</t>
  </si>
  <si>
    <t>TRX0012850341335-18SDNY0002341</t>
  </si>
  <si>
    <t>TRX0012852321534-BEBART0002321</t>
  </si>
  <si>
    <t>TRX0012854409284-RUSKIN0102409</t>
  </si>
  <si>
    <t>TRX0012856404448-21STST0102404</t>
  </si>
  <si>
    <t>TRX0012858411586-CENTRE5102411</t>
  </si>
  <si>
    <t>TRX0012860402425-LIBRTY0402402</t>
  </si>
  <si>
    <t>TRX0012861415081-ECARSN2601415</t>
  </si>
  <si>
    <t>TRX0012862407118-MEYRAN0203407</t>
  </si>
  <si>
    <t>TRX0012863409252-NCRAIG0108409</t>
  </si>
  <si>
    <t>TRX0012864402506-ROSSST0102402</t>
  </si>
  <si>
    <t>TRX0012865402508-PENAVE0003402</t>
  </si>
  <si>
    <t>TRX0012866411619-CYPRES5101411</t>
  </si>
  <si>
    <t>TRX0012867412573-BROADS0001412</t>
  </si>
  <si>
    <t>TRX0012870402411-BLVDAL0303402</t>
  </si>
  <si>
    <t>TRX0012872403312-ROBNSN0303403</t>
  </si>
  <si>
    <t>TRX0012873402418-MARKET0002402</t>
  </si>
  <si>
    <t>TRX0012874404520-PENAVE2003404</t>
  </si>
  <si>
    <t>TRX0012875410143-FREWST4801410</t>
  </si>
  <si>
    <t>TRX0012876408231-FORBES3905408</t>
  </si>
  <si>
    <t>TRX0012877421025-JAMES-0402421</t>
  </si>
  <si>
    <t>TRX0012878421029-ALLGHY0001421</t>
  </si>
  <si>
    <t>TRX0012879403349-5THAVE0704403</t>
  </si>
  <si>
    <t>TRX0012880345342-20SDNY0002345</t>
  </si>
  <si>
    <t>TRX0012883409295-NBLFLD0204409</t>
  </si>
  <si>
    <t>TRX0012886402523-3RDAVE0102402</t>
  </si>
  <si>
    <t>TRX0012887410171-SCHEDR4401410</t>
  </si>
  <si>
    <t>TRX0012889408205-LYTTON0104408</t>
  </si>
  <si>
    <t>TRX0012890307528-EVABTY0002307</t>
  </si>
  <si>
    <t>TRX0012891409282-5THAVE4402409</t>
  </si>
  <si>
    <t>TRX0012892407116-MEYRAN0102407</t>
  </si>
  <si>
    <t>TRX0012894402398-4THAVE0401402</t>
  </si>
  <si>
    <t>TRX0012897412575-PENNAV5801412</t>
  </si>
  <si>
    <t>TRX0012900406603-LIBRTY4901406</t>
  </si>
  <si>
    <t>TRX0012902402510-WOODST0302402</t>
  </si>
  <si>
    <t>TRX0012904401359-9THST-0101401</t>
  </si>
  <si>
    <t>TRX0012905401348-SMTHFD0501401</t>
  </si>
  <si>
    <t>TRX0012907421033-NCOMON0004421</t>
  </si>
  <si>
    <t>TRX0012908322536-FSHADY0001322</t>
  </si>
  <si>
    <t>TRX0012910402511-WOODST0402402</t>
  </si>
  <si>
    <t>TRX0012911402523-3RDAVE0102402</t>
  </si>
  <si>
    <t>TRX0012912421071-BRIGHN0801421</t>
  </si>
  <si>
    <t>TRX0012913409252-NCRAIG0108409</t>
  </si>
  <si>
    <t>TRX0012914335554-FCEDAR0002335</t>
  </si>
  <si>
    <t>TRX0012915402395-4THAVE0203402</t>
  </si>
  <si>
    <t>TRX0012916407124-ATWOOD0204407</t>
  </si>
  <si>
    <t>TRX0012919324542-FMURRY0002324</t>
  </si>
  <si>
    <t>TRX0012920401372-STANWX0601401</t>
  </si>
  <si>
    <t>TRX0012922401365-LIBRTY0602401</t>
  </si>
  <si>
    <t>TRX0012923421038-RIDGE-0203421</t>
  </si>
  <si>
    <t>TRX0012924413052-PHILPS5802413</t>
  </si>
  <si>
    <t>TRX0012926335554-FCEDAR0002335</t>
  </si>
  <si>
    <t>TRX0012928403364-FORBES1101403</t>
  </si>
  <si>
    <t>TRX0012929415034-ECARSN1903415</t>
  </si>
  <si>
    <t>TRX0012930351001-BSANKY0001351</t>
  </si>
  <si>
    <t>address</t>
  </si>
  <si>
    <t>Elizabeth</t>
  </si>
  <si>
    <t>Sanderson</t>
  </si>
  <si>
    <t>3 Helena Road</t>
  </si>
  <si>
    <t>MA</t>
  </si>
  <si>
    <t>Maria</t>
  </si>
  <si>
    <t>Ellison</t>
  </si>
  <si>
    <t>7246 Springs Crossing</t>
  </si>
  <si>
    <t>Keith</t>
  </si>
  <si>
    <t>Fraser</t>
  </si>
  <si>
    <t>76 Moulton Parkway</t>
  </si>
  <si>
    <t>Bernadette</t>
  </si>
  <si>
    <t>Walker</t>
  </si>
  <si>
    <t>3102 Arkansas Point</t>
  </si>
  <si>
    <t>Jason</t>
  </si>
  <si>
    <t>Reid</t>
  </si>
  <si>
    <t>99 Express Hill</t>
  </si>
  <si>
    <t>Samantha</t>
  </si>
  <si>
    <t>Harris</t>
  </si>
  <si>
    <t>4511 Independence Lane</t>
  </si>
  <si>
    <t>Boris</t>
  </si>
  <si>
    <t>Bond</t>
  </si>
  <si>
    <t>1 New Castle Crossing</t>
  </si>
  <si>
    <t>Faith</t>
  </si>
  <si>
    <t>King</t>
  </si>
  <si>
    <t>2739 Bluestem Circle</t>
  </si>
  <si>
    <t>NY</t>
  </si>
  <si>
    <t>Felicity</t>
  </si>
  <si>
    <t>01 Mccormick Hill</t>
  </si>
  <si>
    <t>PA</t>
  </si>
  <si>
    <t>Sonia</t>
  </si>
  <si>
    <t>Graham</t>
  </si>
  <si>
    <t>32 Kedzie Center</t>
  </si>
  <si>
    <t>Carl</t>
  </si>
  <si>
    <t>Poole</t>
  </si>
  <si>
    <t>8155 Caliangt Terrace</t>
  </si>
  <si>
    <t>Joshua</t>
  </si>
  <si>
    <t>Gill</t>
  </si>
  <si>
    <t>77614 Morningstar Place</t>
  </si>
  <si>
    <t>Caroline</t>
  </si>
  <si>
    <t>Allan</t>
  </si>
  <si>
    <t>1534 Mariners Cove Way</t>
  </si>
  <si>
    <t>Audrey</t>
  </si>
  <si>
    <t>Burgess</t>
  </si>
  <si>
    <t>8441 Clove Road</t>
  </si>
  <si>
    <t>Natalie</t>
  </si>
  <si>
    <t>Tucker</t>
  </si>
  <si>
    <t>4 Knutson Place</t>
  </si>
  <si>
    <t>Blake</t>
  </si>
  <si>
    <t>Grant</t>
  </si>
  <si>
    <t>32 Mallard Pass</t>
  </si>
  <si>
    <t>Jane</t>
  </si>
  <si>
    <t>Coleman</t>
  </si>
  <si>
    <t>5536 Mallard Plaza</t>
  </si>
  <si>
    <t>Dan</t>
  </si>
  <si>
    <t>58 Ridgeview Avenue</t>
  </si>
  <si>
    <t>Sean</t>
  </si>
  <si>
    <t>White</t>
  </si>
  <si>
    <t>00419 Redwing Alley</t>
  </si>
  <si>
    <t>VT</t>
  </si>
  <si>
    <t>Ella</t>
  </si>
  <si>
    <t>Johnston</t>
  </si>
  <si>
    <t>4338 Sachtjen Parkway</t>
  </si>
  <si>
    <t>Ian</t>
  </si>
  <si>
    <t>Manning</t>
  </si>
  <si>
    <t>14670 Pierstorff Road</t>
  </si>
  <si>
    <t>Christopher</t>
  </si>
  <si>
    <t>Henderson</t>
  </si>
  <si>
    <t>9 Novick Circle</t>
  </si>
  <si>
    <t>Heather</t>
  </si>
  <si>
    <t>Jackson</t>
  </si>
  <si>
    <t>72170 Kinsman Lane</t>
  </si>
  <si>
    <t>Jacob</t>
  </si>
  <si>
    <t>Scott</t>
  </si>
  <si>
    <t>26992 Anzinger Court</t>
  </si>
  <si>
    <t>Diane</t>
  </si>
  <si>
    <t>35461 Scoville Hill</t>
  </si>
  <si>
    <t>Nicholas</t>
  </si>
  <si>
    <t>Sharp</t>
  </si>
  <si>
    <t>49 Lillian Circle</t>
  </si>
  <si>
    <t>Dominic</t>
  </si>
  <si>
    <t>Murray</t>
  </si>
  <si>
    <t>6427 Upham Alley</t>
  </si>
  <si>
    <t>Lily</t>
  </si>
  <si>
    <t>Lambert</t>
  </si>
  <si>
    <t>9 Acker Lane</t>
  </si>
  <si>
    <t>Roberts</t>
  </si>
  <si>
    <t>532 Charing Cross Center</t>
  </si>
  <si>
    <t>Stewart</t>
  </si>
  <si>
    <t>Forsyth</t>
  </si>
  <si>
    <t>57 Laurel Street</t>
  </si>
  <si>
    <t>Karen</t>
  </si>
  <si>
    <t>Abraham</t>
  </si>
  <si>
    <t>86537 Shoshone Hill</t>
  </si>
  <si>
    <t>Gabrielle</t>
  </si>
  <si>
    <t>Rutherford</t>
  </si>
  <si>
    <t>89 Heffernan Circle</t>
  </si>
  <si>
    <t>199 Aberg Court</t>
  </si>
  <si>
    <t>Harry</t>
  </si>
  <si>
    <t>59945 Heath Park</t>
  </si>
  <si>
    <t>Dorothy</t>
  </si>
  <si>
    <t>Dyer</t>
  </si>
  <si>
    <t>36 Farragut Circle</t>
  </si>
  <si>
    <t>Sarah</t>
  </si>
  <si>
    <t>Ross</t>
  </si>
  <si>
    <t>24 Fisk Pass</t>
  </si>
  <si>
    <t>Avery</t>
  </si>
  <si>
    <t>72 Buena Vista Lane</t>
  </si>
  <si>
    <t>Bella</t>
  </si>
  <si>
    <t>Peters</t>
  </si>
  <si>
    <t>4282 Buell Road</t>
  </si>
  <si>
    <t>Donna</t>
  </si>
  <si>
    <t>Russell</t>
  </si>
  <si>
    <t>3469 Oakridge Center</t>
  </si>
  <si>
    <t>Tim</t>
  </si>
  <si>
    <t>Black</t>
  </si>
  <si>
    <t>55 Sunbrook Plaza</t>
  </si>
  <si>
    <t>Cameron</t>
  </si>
  <si>
    <t>47035 Shoshone Place</t>
  </si>
  <si>
    <t>Wilson</t>
  </si>
  <si>
    <t>0326 School Alley</t>
  </si>
  <si>
    <t>Emily</t>
  </si>
  <si>
    <t>8 Briar Crest Court</t>
  </si>
  <si>
    <t>Amanda</t>
  </si>
  <si>
    <t>Martin</t>
  </si>
  <si>
    <t>81551 Kennedy Circle</t>
  </si>
  <si>
    <t>Jonathan</t>
  </si>
  <si>
    <t>Underwood</t>
  </si>
  <si>
    <t>680 Express Way</t>
  </si>
  <si>
    <t>Peake</t>
  </si>
  <si>
    <t>68591 Daystar Plaza</t>
  </si>
  <si>
    <t>Colin</t>
  </si>
  <si>
    <t>198 Algoma Lane</t>
  </si>
  <si>
    <t>Mary</t>
  </si>
  <si>
    <t>42418 Boyd Lane</t>
  </si>
  <si>
    <t>CT</t>
  </si>
  <si>
    <t>James</t>
  </si>
  <si>
    <t>Hamilton</t>
  </si>
  <si>
    <t>262 Basil Crossing</t>
  </si>
  <si>
    <t>Michelle</t>
  </si>
  <si>
    <t>Glover</t>
  </si>
  <si>
    <t>7717 Upham Park</t>
  </si>
  <si>
    <t>Wanda</t>
  </si>
  <si>
    <t>Hart</t>
  </si>
  <si>
    <t>38 Mendota Park</t>
  </si>
  <si>
    <t>Julia</t>
  </si>
  <si>
    <t>989 Beilfuss Avenue</t>
  </si>
  <si>
    <t>Rachel</t>
  </si>
  <si>
    <t>Smith</t>
  </si>
  <si>
    <t>62251 Golf Course Drive</t>
  </si>
  <si>
    <t>Brandon</t>
  </si>
  <si>
    <t>Thomson</t>
  </si>
  <si>
    <t>55 Grasskamp Lane</t>
  </si>
  <si>
    <t>Stephen</t>
  </si>
  <si>
    <t>Springer</t>
  </si>
  <si>
    <t>10 Petterle Point</t>
  </si>
  <si>
    <t>RI</t>
  </si>
  <si>
    <t>Steven</t>
  </si>
  <si>
    <t>Sutherland</t>
  </si>
  <si>
    <t>6 Clyde Gallagher Terrace</t>
  </si>
  <si>
    <t>74 Ryan Junction</t>
  </si>
  <si>
    <t>Robert</t>
  </si>
  <si>
    <t>7 Mariners Cove Court</t>
  </si>
  <si>
    <t>John</t>
  </si>
  <si>
    <t>8 Northwestern Crossing</t>
  </si>
  <si>
    <t>Carolyn</t>
  </si>
  <si>
    <t>Pullman</t>
  </si>
  <si>
    <t>9 Cardinal Court</t>
  </si>
  <si>
    <t>Gavin</t>
  </si>
  <si>
    <t>Nash</t>
  </si>
  <si>
    <t>3021 Sommers Hill</t>
  </si>
  <si>
    <t>Leonard</t>
  </si>
  <si>
    <t>Berry</t>
  </si>
  <si>
    <t>0 Lien Court</t>
  </si>
  <si>
    <t>Brian</t>
  </si>
  <si>
    <t>3648 Fremont Way</t>
  </si>
  <si>
    <t>Lisa</t>
  </si>
  <si>
    <t>9850 Brickson Park Terrace</t>
  </si>
  <si>
    <t>Alexandra</t>
  </si>
  <si>
    <t>81862 Ludington Avenue</t>
  </si>
  <si>
    <t>Ava</t>
  </si>
  <si>
    <t>Randall</t>
  </si>
  <si>
    <t>5229 Grayhawk Junction</t>
  </si>
  <si>
    <t>Skinner</t>
  </si>
  <si>
    <t>9379 Green Junction</t>
  </si>
  <si>
    <t>Dylan</t>
  </si>
  <si>
    <t>50 Bonner Way</t>
  </si>
  <si>
    <t>Abigail</t>
  </si>
  <si>
    <t>489 Troy Place</t>
  </si>
  <si>
    <t>Oliver</t>
  </si>
  <si>
    <t>6 Larry Drive</t>
  </si>
  <si>
    <t>Langdon</t>
  </si>
  <si>
    <t>33 Anzinger Center</t>
  </si>
  <si>
    <t>Buckland</t>
  </si>
  <si>
    <t>70 Maywood Alley</t>
  </si>
  <si>
    <t>Leah</t>
  </si>
  <si>
    <t>9 Morningstar Drive</t>
  </si>
  <si>
    <t>Ogden</t>
  </si>
  <si>
    <t>782 Hallows Crossing</t>
  </si>
  <si>
    <t>Frank</t>
  </si>
  <si>
    <t>Alsop</t>
  </si>
  <si>
    <t>01 Jay Crossing</t>
  </si>
  <si>
    <t>Melanie</t>
  </si>
  <si>
    <t>Mackenzie</t>
  </si>
  <si>
    <t>48 Del Sol Point</t>
  </si>
  <si>
    <t>Hodges</t>
  </si>
  <si>
    <t>27553 Melody Hill</t>
  </si>
  <si>
    <t>108 Ronald Regan Avenue</t>
  </si>
  <si>
    <t>Greene</t>
  </si>
  <si>
    <t>29262 Gateway Trail</t>
  </si>
  <si>
    <t>Rampling</t>
  </si>
  <si>
    <t>51 Dwight Parkway</t>
  </si>
  <si>
    <t>94 Birchwood Road</t>
  </si>
  <si>
    <t>Vanessa</t>
  </si>
  <si>
    <t>Welch</t>
  </si>
  <si>
    <t>25081 Merrick Drive</t>
  </si>
  <si>
    <t>41 Starling Terrace</t>
  </si>
  <si>
    <t>Irene</t>
  </si>
  <si>
    <t>8 Cherokee Way</t>
  </si>
  <si>
    <t>Tracey</t>
  </si>
  <si>
    <t>9 Portage Place</t>
  </si>
  <si>
    <t>2502 Hoepker Alley</t>
  </si>
  <si>
    <t>Piper</t>
  </si>
  <si>
    <t>34 Spaight Junction</t>
  </si>
  <si>
    <t>Kevin</t>
  </si>
  <si>
    <t>Wallace</t>
  </si>
  <si>
    <t>391 Reindahl Way</t>
  </si>
  <si>
    <t>Katherine</t>
  </si>
  <si>
    <t>Bell</t>
  </si>
  <si>
    <t>4 Superior Hill</t>
  </si>
  <si>
    <t>21348 Lake View Alley</t>
  </si>
  <si>
    <t>Morgan</t>
  </si>
  <si>
    <t>471 Crowley Drive</t>
  </si>
  <si>
    <t>Emma</t>
  </si>
  <si>
    <t>Miller</t>
  </si>
  <si>
    <t>4413 Nova Road</t>
  </si>
  <si>
    <t>Max</t>
  </si>
  <si>
    <t>Short</t>
  </si>
  <si>
    <t>9 Kenwood Hill</t>
  </si>
  <si>
    <t>46248 Northfield Court</t>
  </si>
  <si>
    <t>Anthony</t>
  </si>
  <si>
    <t>Paterson</t>
  </si>
  <si>
    <t>29575 Mendota Crossing</t>
  </si>
  <si>
    <t>Joseph</t>
  </si>
  <si>
    <t>Newman</t>
  </si>
  <si>
    <t>07 Sunbrook Center</t>
  </si>
  <si>
    <t>Edward</t>
  </si>
  <si>
    <t>Dickens</t>
  </si>
  <si>
    <t>04 Union Crossing</t>
  </si>
  <si>
    <t>Bower</t>
  </si>
  <si>
    <t>41120 Waxwing Circle</t>
  </si>
  <si>
    <t>Julian</t>
  </si>
  <si>
    <t>4774 Hoepker Terrace</t>
  </si>
  <si>
    <t>Gordon</t>
  </si>
  <si>
    <t>Parsons</t>
  </si>
  <si>
    <t>36 Cambridge Parkway</t>
  </si>
  <si>
    <t>1213 Colorado Court</t>
  </si>
  <si>
    <t>Clarkson</t>
  </si>
  <si>
    <t>7 Shopko Terrace</t>
  </si>
  <si>
    <t>William</t>
  </si>
  <si>
    <t>60060 Becker Hill</t>
  </si>
  <si>
    <t>55 Arapahoe Pass</t>
  </si>
  <si>
    <t>69 Magdeline Crossing</t>
  </si>
  <si>
    <t>Robertson</t>
  </si>
  <si>
    <t>96 Mallard Court</t>
  </si>
  <si>
    <t>Parr</t>
  </si>
  <si>
    <t>7 Merchant Center</t>
  </si>
  <si>
    <t>25528 Mitchell Court</t>
  </si>
  <si>
    <t>Charles</t>
  </si>
  <si>
    <t>574 Hansons Alley</t>
  </si>
  <si>
    <t>Payne</t>
  </si>
  <si>
    <t>647 Crowley Alley</t>
  </si>
  <si>
    <t>Victoria</t>
  </si>
  <si>
    <t>335 Duke Plaza</t>
  </si>
  <si>
    <t>Amelia</t>
  </si>
  <si>
    <t>4446 Butternut Plaza</t>
  </si>
  <si>
    <t>057 Parkside Parkway</t>
  </si>
  <si>
    <t>Mills</t>
  </si>
  <si>
    <t>41 Ryan Circle</t>
  </si>
  <si>
    <t>Joan</t>
  </si>
  <si>
    <t>Terry</t>
  </si>
  <si>
    <t>0151 Mayer Junction</t>
  </si>
  <si>
    <t>Sue</t>
  </si>
  <si>
    <t>82 Ohio Terrace</t>
  </si>
  <si>
    <t>Andrew</t>
  </si>
  <si>
    <t>McGrath</t>
  </si>
  <si>
    <t>977 Stoughton Parkway</t>
  </si>
  <si>
    <t>Olivia</t>
  </si>
  <si>
    <t>6 Alpine Hill</t>
  </si>
  <si>
    <t>6935 Acker Center</t>
  </si>
  <si>
    <t>Ferguson</t>
  </si>
  <si>
    <t>69 Dottie Street</t>
  </si>
  <si>
    <t>Sam</t>
  </si>
  <si>
    <t>6 Mayfield Court</t>
  </si>
  <si>
    <t>Grace</t>
  </si>
  <si>
    <t>Kerr</t>
  </si>
  <si>
    <t>69461 Morning Lane</t>
  </si>
  <si>
    <t>Butler</t>
  </si>
  <si>
    <t>344 David Street</t>
  </si>
  <si>
    <t>Ryan</t>
  </si>
  <si>
    <t>27876 Boyd Circle</t>
  </si>
  <si>
    <t>0 Oak Valley Point</t>
  </si>
  <si>
    <t>Wilkins</t>
  </si>
  <si>
    <t>1 Bluestem Point</t>
  </si>
  <si>
    <t>Slater</t>
  </si>
  <si>
    <t>8 Eagan Lane</t>
  </si>
  <si>
    <t>Jasmine</t>
  </si>
  <si>
    <t>Ball</t>
  </si>
  <si>
    <t>05 Grim Trail</t>
  </si>
  <si>
    <t>Duncan</t>
  </si>
  <si>
    <t>4079 Hallows Circle</t>
  </si>
  <si>
    <t>Andrea</t>
  </si>
  <si>
    <t>43 Sachs Center</t>
  </si>
  <si>
    <t>Hunter</t>
  </si>
  <si>
    <t>89365 Donald Alley</t>
  </si>
  <si>
    <t>Una</t>
  </si>
  <si>
    <t>Churchill</t>
  </si>
  <si>
    <t>4051 John Wall Point</t>
  </si>
  <si>
    <t>Anne</t>
  </si>
  <si>
    <t>Hill</t>
  </si>
  <si>
    <t>04960 Hermina Point</t>
  </si>
  <si>
    <t>3 Canary Parkway</t>
  </si>
  <si>
    <t>34178 Garrison Parkway</t>
  </si>
  <si>
    <t>Jack</t>
  </si>
  <si>
    <t>83984 Brentwood Circle</t>
  </si>
  <si>
    <t>800 Anthes Circle</t>
  </si>
  <si>
    <t>2054 Mandrake Terrace</t>
  </si>
  <si>
    <t>Alison</t>
  </si>
  <si>
    <t>77 Luster Hill</t>
  </si>
  <si>
    <t>51 2nd Parkway</t>
  </si>
  <si>
    <t>7 Dahle Junction</t>
  </si>
  <si>
    <t>1676 Ruskin Crossing</t>
  </si>
  <si>
    <t>Hemmings</t>
  </si>
  <si>
    <t>2881 Arizona Avenue</t>
  </si>
  <si>
    <t>Lucas</t>
  </si>
  <si>
    <t>Ince</t>
  </si>
  <si>
    <t>55 Anderson Avenue</t>
  </si>
  <si>
    <t>Hannah</t>
  </si>
  <si>
    <t>85032 Norway Maple Lane</t>
  </si>
  <si>
    <t>Claire</t>
  </si>
  <si>
    <t>9 Prentice Court</t>
  </si>
  <si>
    <t>18330 Banding Terrace</t>
  </si>
  <si>
    <t>Fisher</t>
  </si>
  <si>
    <t>97 Petterle Road</t>
  </si>
  <si>
    <t>Chapman</t>
  </si>
  <si>
    <t>53275 Petterle Lane</t>
  </si>
  <si>
    <t>2 Mayer Place</t>
  </si>
  <si>
    <t>Liam</t>
  </si>
  <si>
    <t>Wright</t>
  </si>
  <si>
    <t>53 Tony Junction</t>
  </si>
  <si>
    <t>36972 Sunbrook Junction</t>
  </si>
  <si>
    <t>Kylie</t>
  </si>
  <si>
    <t>670 Charing Cross Trail</t>
  </si>
  <si>
    <t>33 Duke Parkway</t>
  </si>
  <si>
    <t>49204 Monument Plaza</t>
  </si>
  <si>
    <t>Lauren</t>
  </si>
  <si>
    <t>9372 Gerald Court</t>
  </si>
  <si>
    <t>50 Packers Place</t>
  </si>
  <si>
    <t>Michael</t>
  </si>
  <si>
    <t>95 Michigan Plaza</t>
  </si>
  <si>
    <t>6173 6th Plaza</t>
  </si>
  <si>
    <t>Paul</t>
  </si>
  <si>
    <t>2324 Clyde Gallagher Road</t>
  </si>
  <si>
    <t>6776 Katie Center</t>
  </si>
  <si>
    <t>Gray</t>
  </si>
  <si>
    <t>09 Commercial Crossing</t>
  </si>
  <si>
    <t>Penelope</t>
  </si>
  <si>
    <t>Anderson</t>
  </si>
  <si>
    <t>7127 Comanche Junction</t>
  </si>
  <si>
    <t>Rebecca</t>
  </si>
  <si>
    <t>Walsh</t>
  </si>
  <si>
    <t>911 Ryan Road</t>
  </si>
  <si>
    <t>736 Main Pass</t>
  </si>
  <si>
    <t>Evan</t>
  </si>
  <si>
    <t>Powell</t>
  </si>
  <si>
    <t>01 Eastwood Crossing</t>
  </si>
  <si>
    <t>942 Johnson Hill</t>
  </si>
  <si>
    <t>DE</t>
  </si>
  <si>
    <t>41923 Arkansas Hill</t>
  </si>
  <si>
    <t>Molly</t>
  </si>
  <si>
    <t>Simpson</t>
  </si>
  <si>
    <t>1824 Karstens Junction</t>
  </si>
  <si>
    <t>Owen</t>
  </si>
  <si>
    <t>437 Dunning Road</t>
  </si>
  <si>
    <t>37 Holy Cross Parkway</t>
  </si>
  <si>
    <t>Taylor</t>
  </si>
  <si>
    <t>8 Clyde Gallagher Parkway</t>
  </si>
  <si>
    <t>Alexander</t>
  </si>
  <si>
    <t>71630 Superior Place</t>
  </si>
  <si>
    <t>Diana</t>
  </si>
  <si>
    <t>1901 Ryan Drive</t>
  </si>
  <si>
    <t>2147 Pond Street</t>
  </si>
  <si>
    <t>77 Towne Trail</t>
  </si>
  <si>
    <t>0746 8th Way</t>
  </si>
  <si>
    <t>McDonald</t>
  </si>
  <si>
    <t>8 Bonner Point</t>
  </si>
  <si>
    <t>Stephanie</t>
  </si>
  <si>
    <t>Lee</t>
  </si>
  <si>
    <t>2 Forster Park</t>
  </si>
  <si>
    <t>Sally</t>
  </si>
  <si>
    <t>615 Doe Crossing Alley</t>
  </si>
  <si>
    <t>Hardacre</t>
  </si>
  <si>
    <t>98887 Stang Road</t>
  </si>
  <si>
    <t>59502 Hermina Place</t>
  </si>
  <si>
    <t>474 Monica Hill</t>
  </si>
  <si>
    <t>2 Steensland Circle</t>
  </si>
  <si>
    <t>7 Service Place</t>
  </si>
  <si>
    <t>Davies</t>
  </si>
  <si>
    <t>28 Lake View Court</t>
  </si>
  <si>
    <t>Yvonne</t>
  </si>
  <si>
    <t>487 Jana Trail</t>
  </si>
  <si>
    <t>Quinn</t>
  </si>
  <si>
    <t>9774 Manufacturers Point</t>
  </si>
  <si>
    <t>Austin</t>
  </si>
  <si>
    <t>Kelly</t>
  </si>
  <si>
    <t>580 Manufacturers Way</t>
  </si>
  <si>
    <t>Nathan</t>
  </si>
  <si>
    <t>Howard</t>
  </si>
  <si>
    <t>76 Miller Road</t>
  </si>
  <si>
    <t>ME</t>
  </si>
  <si>
    <t>Eric</t>
  </si>
  <si>
    <t>Arnold</t>
  </si>
  <si>
    <t>50472 School Plaza</t>
  </si>
  <si>
    <t>Pippa</t>
  </si>
  <si>
    <t>65 Jana Parkway</t>
  </si>
  <si>
    <t>5308 Petterle Hill</t>
  </si>
  <si>
    <t>6473 Loomis Point</t>
  </si>
  <si>
    <t>2830 Towne Point</t>
  </si>
  <si>
    <t>Ruth</t>
  </si>
  <si>
    <t>294 Farwell Plaza</t>
  </si>
  <si>
    <t>5893 Lyons Terrace</t>
  </si>
  <si>
    <t>9 Holmberg Court</t>
  </si>
  <si>
    <t>Christian</t>
  </si>
  <si>
    <t>536 Miller Plaza</t>
  </si>
  <si>
    <t>16 Eliot Alley</t>
  </si>
  <si>
    <t>4367 Green Pass</t>
  </si>
  <si>
    <t>Metcalfe</t>
  </si>
  <si>
    <t>6 Vernon Way</t>
  </si>
  <si>
    <t>0802 Del Mar Place</t>
  </si>
  <si>
    <t>2 Westport Junction</t>
  </si>
  <si>
    <t>Lillian</t>
  </si>
  <si>
    <t>Marshall</t>
  </si>
  <si>
    <t>0570 Corry Pass</t>
  </si>
  <si>
    <t>Isaac</t>
  </si>
  <si>
    <t>Gibson</t>
  </si>
  <si>
    <t>54702 Michigan Place</t>
  </si>
  <si>
    <t>Chloe</t>
  </si>
  <si>
    <t>59840 Shopko Trail</t>
  </si>
  <si>
    <t>25 Charing Cross Place</t>
  </si>
  <si>
    <t>328 Starling Lane</t>
  </si>
  <si>
    <t>641 Anhalt Place</t>
  </si>
  <si>
    <t>Justin</t>
  </si>
  <si>
    <t>50 Bonner Drive</t>
  </si>
  <si>
    <t>Victor</t>
  </si>
  <si>
    <t>67580 Anderson Pass</t>
  </si>
  <si>
    <t>Nicola</t>
  </si>
  <si>
    <t>1361 7th Center</t>
  </si>
  <si>
    <t>NJ</t>
  </si>
  <si>
    <t>MacLeod</t>
  </si>
  <si>
    <t>35883 Riverside Place</t>
  </si>
  <si>
    <t>8757 Heffernan Point</t>
  </si>
  <si>
    <t>746 Kensington Hill</t>
  </si>
  <si>
    <t>51 Graedel Place</t>
  </si>
  <si>
    <t>Adrian</t>
  </si>
  <si>
    <t>Lewis</t>
  </si>
  <si>
    <t>85709 Randy Court</t>
  </si>
  <si>
    <t>95430 Havey Street</t>
  </si>
  <si>
    <t>Angela</t>
  </si>
  <si>
    <t>781 Schlimgen Point</t>
  </si>
  <si>
    <t>777 Buell Parkway</t>
  </si>
  <si>
    <t>Baker</t>
  </si>
  <si>
    <t>12540 Melody Point</t>
  </si>
  <si>
    <t>911 Lawn Lane</t>
  </si>
  <si>
    <t>Richard</t>
  </si>
  <si>
    <t>218 Crest Line Terrace</t>
  </si>
  <si>
    <t>227 Donald Center</t>
  </si>
  <si>
    <t>680 7th Drive</t>
  </si>
  <si>
    <t>05 Blue Bill Park Court</t>
  </si>
  <si>
    <t>12 Darwin Parkway</t>
  </si>
  <si>
    <t>9988 American Ash Circle</t>
  </si>
  <si>
    <t>94 Michigan Center</t>
  </si>
  <si>
    <t>5971 Eggendart Road</t>
  </si>
  <si>
    <t>801 Westport Hill</t>
  </si>
  <si>
    <t>Adam</t>
  </si>
  <si>
    <t>9 Pankratz Junction</t>
  </si>
  <si>
    <t>616 Burning Wood Lane</t>
  </si>
  <si>
    <t>09 2nd Parkway</t>
  </si>
  <si>
    <t>57933 Darwin Trail</t>
  </si>
  <si>
    <t>88 Goodland Road</t>
  </si>
  <si>
    <t>0 Eagle Crest Center</t>
  </si>
  <si>
    <t>Watson</t>
  </si>
  <si>
    <t>56835 Dottie Center</t>
  </si>
  <si>
    <t>8 Montana Junction</t>
  </si>
  <si>
    <t>27 Spaight Road</t>
  </si>
  <si>
    <t>2 Mifflin Center</t>
  </si>
  <si>
    <t>Simon</t>
  </si>
  <si>
    <t>33 Towne Lane</t>
  </si>
  <si>
    <t>76288 Arapahoe Way</t>
  </si>
  <si>
    <t>8392 Iowa Trail</t>
  </si>
  <si>
    <t>245 Veith Alley</t>
  </si>
  <si>
    <t>36720 Hanson Trail</t>
  </si>
  <si>
    <t>Deirdre</t>
  </si>
  <si>
    <t>1488 Village Green Pass</t>
  </si>
  <si>
    <t>Hughes</t>
  </si>
  <si>
    <t>75 Dayton Crossing</t>
  </si>
  <si>
    <t>84 Hauk Trail</t>
  </si>
  <si>
    <t>1 Blue Bill Park Avenue</t>
  </si>
  <si>
    <t>2 Summerview Parkway</t>
  </si>
  <si>
    <t>84 Melody Junction</t>
  </si>
  <si>
    <t>Peter</t>
  </si>
  <si>
    <t>43176 Brickson Park Terrace</t>
  </si>
  <si>
    <t>North</t>
  </si>
  <si>
    <t>251 Scofield Junction</t>
  </si>
  <si>
    <t>Connor</t>
  </si>
  <si>
    <t>Edmunds</t>
  </si>
  <si>
    <t>0746 Morningstar Drive</t>
  </si>
  <si>
    <t>Phil</t>
  </si>
  <si>
    <t>2527 Katie Point</t>
  </si>
  <si>
    <t>Jones</t>
  </si>
  <si>
    <t>42 Florence Trail</t>
  </si>
  <si>
    <t>58740 Logan Circle</t>
  </si>
  <si>
    <t>6846 Melody Plaza</t>
  </si>
  <si>
    <t>52 Northland Trail</t>
  </si>
  <si>
    <t>Vance</t>
  </si>
  <si>
    <t>6891 Express Drive</t>
  </si>
  <si>
    <t>5 Kenwood Street</t>
  </si>
  <si>
    <t>1105 Warbler Point</t>
  </si>
  <si>
    <t>40 Brentwood Alley</t>
  </si>
  <si>
    <t>0591 Cardinal Circle</t>
  </si>
  <si>
    <t>Wendy</t>
  </si>
  <si>
    <t>82 Northport Court</t>
  </si>
  <si>
    <t>279 Meadow Ridge Park</t>
  </si>
  <si>
    <t>80925 Leroy Junction</t>
  </si>
  <si>
    <t>9856 Redwing Drive</t>
  </si>
  <si>
    <t>97 Arrowood Trail</t>
  </si>
  <si>
    <t>79286 Lakeland Center</t>
  </si>
  <si>
    <t>Joe</t>
  </si>
  <si>
    <t>27 Anzinger Hill</t>
  </si>
  <si>
    <t>674 Kedzie Street</t>
  </si>
  <si>
    <t>56 Marquette Lane</t>
  </si>
  <si>
    <t>Theresa</t>
  </si>
  <si>
    <t>15 Porter Hill</t>
  </si>
  <si>
    <t>90129 Ramsey Trail</t>
  </si>
  <si>
    <t>2 Pankratz Crossing</t>
  </si>
  <si>
    <t>2 Graedel Plaza</t>
  </si>
  <si>
    <t>6 Pierstorff Place</t>
  </si>
  <si>
    <t>Sebastian</t>
  </si>
  <si>
    <t>Bailey</t>
  </si>
  <si>
    <t>9 Hallows Crossing</t>
  </si>
  <si>
    <t>9277 Sachtjen Court</t>
  </si>
  <si>
    <t>4 Memorial Circle</t>
  </si>
  <si>
    <t>Luke</t>
  </si>
  <si>
    <t>9040 Sycamore Road</t>
  </si>
  <si>
    <t>80 Kenwood Plaza</t>
  </si>
  <si>
    <t>9 Redwing Way</t>
  </si>
  <si>
    <t>Mitchell</t>
  </si>
  <si>
    <t>9 New Castle Terrace</t>
  </si>
  <si>
    <t>625 Bluestem Street</t>
  </si>
  <si>
    <t>15 Ohio Park</t>
  </si>
  <si>
    <t>Piers</t>
  </si>
  <si>
    <t>111 Londonderry Pass</t>
  </si>
  <si>
    <t>9956 Nelson Pass</t>
  </si>
  <si>
    <t>Morrison</t>
  </si>
  <si>
    <t>45691 Jackson Center</t>
  </si>
  <si>
    <t>Vaughan</t>
  </si>
  <si>
    <t>4 5th Point</t>
  </si>
  <si>
    <t>Jennifer</t>
  </si>
  <si>
    <t>0 Esch Court</t>
  </si>
  <si>
    <t>3 Sage Park</t>
  </si>
  <si>
    <t>85 Shasta Trail</t>
  </si>
  <si>
    <t>Zoe</t>
  </si>
  <si>
    <t>256 South Park</t>
  </si>
  <si>
    <t>07 Buena Vista Street</t>
  </si>
  <si>
    <t>2 Mallory Parkway</t>
  </si>
  <si>
    <t>1 Anzinger Court</t>
  </si>
  <si>
    <t>3109 Onsgard Road</t>
  </si>
  <si>
    <t>070 Stephen Parkway</t>
  </si>
  <si>
    <t>71580 Redwing Point</t>
  </si>
  <si>
    <t>5 Bowman Avenue</t>
  </si>
  <si>
    <t>06821 Norway Maple Avenue</t>
  </si>
  <si>
    <t>MacDonald</t>
  </si>
  <si>
    <t>5 Coolidge Hill</t>
  </si>
  <si>
    <t>715 Holy Cross Junction</t>
  </si>
  <si>
    <t>8444 Katie Pass</t>
  </si>
  <si>
    <t>7 Grasskamp Road</t>
  </si>
  <si>
    <t>9156 Lighthouse Bay Lane</t>
  </si>
  <si>
    <t>6851 Graceland Trail</t>
  </si>
  <si>
    <t>Campbell</t>
  </si>
  <si>
    <t>920 Eggendart Pass</t>
  </si>
  <si>
    <t>77738 Talisman Drive</t>
  </si>
  <si>
    <t>34 Packers Alley</t>
  </si>
  <si>
    <t>Clark</t>
  </si>
  <si>
    <t>01854 South Court</t>
  </si>
  <si>
    <t>720 Tomscot Alley</t>
  </si>
  <si>
    <t>8 Monica Point</t>
  </si>
  <si>
    <t>901 Menomonie Crossing</t>
  </si>
  <si>
    <t>13 Macpherson Alley</t>
  </si>
  <si>
    <t>8 Butternut Court</t>
  </si>
  <si>
    <t>9 Fieldstone Junction</t>
  </si>
  <si>
    <t>Amy</t>
  </si>
  <si>
    <t>01 Shasta Junction</t>
  </si>
  <si>
    <t>49401 Fairview Pass</t>
  </si>
  <si>
    <t>135 Monica Lane</t>
  </si>
  <si>
    <t>4265 John Wall Avenue</t>
  </si>
  <si>
    <t>8 Vermont Alley</t>
  </si>
  <si>
    <t>7217 Loeprich Trail</t>
  </si>
  <si>
    <t>Carr</t>
  </si>
  <si>
    <t>62491 8th Plaza</t>
  </si>
  <si>
    <t>Carol</t>
  </si>
  <si>
    <t>398 Rusk Point</t>
  </si>
  <si>
    <t>4260 La Follette Place</t>
  </si>
  <si>
    <t>77896 Talisman Road</t>
  </si>
  <si>
    <t>6903 Shoshone Court</t>
  </si>
  <si>
    <t>Thomas</t>
  </si>
  <si>
    <t>8 Spenser Court</t>
  </si>
  <si>
    <t>294 Anhalt Junction</t>
  </si>
  <si>
    <t>24123 Chive Circle</t>
  </si>
  <si>
    <t>059 Trailsway Point</t>
  </si>
  <si>
    <t>4388 Chinook Park</t>
  </si>
  <si>
    <t>5 Loeprich Point</t>
  </si>
  <si>
    <t>070 Vermont Parkway</t>
  </si>
  <si>
    <t>554 Mcbride Parkway</t>
  </si>
  <si>
    <t>1 Crescent Oaks Crossing</t>
  </si>
  <si>
    <t>99911 Center Trail</t>
  </si>
  <si>
    <t>659 Center Way</t>
  </si>
  <si>
    <t>0 Carey Place</t>
  </si>
  <si>
    <t>13 Walton Street</t>
  </si>
  <si>
    <t>152 Clemons Parkway</t>
  </si>
  <si>
    <t>0 Warbler Alley</t>
  </si>
  <si>
    <t>72943 Marcy Terrace</t>
  </si>
  <si>
    <t>2321 Cottonwood Plaza</t>
  </si>
  <si>
    <t>43 Sunbrook Hill</t>
  </si>
  <si>
    <t>Jessica</t>
  </si>
  <si>
    <t>05393 Butternut Street</t>
  </si>
  <si>
    <t>883 Kensington Drive</t>
  </si>
  <si>
    <t>Turner</t>
  </si>
  <si>
    <t>890 Summerview Street</t>
  </si>
  <si>
    <t>95 Sycamore Crossing</t>
  </si>
  <si>
    <t>87079 Coolidge Way</t>
  </si>
  <si>
    <t>Mackay</t>
  </si>
  <si>
    <t>21133 Miller Park</t>
  </si>
  <si>
    <t>15 Bunker Hill Park</t>
  </si>
  <si>
    <t>233 Esker Hill</t>
  </si>
  <si>
    <t>832 Center Plaza</t>
  </si>
  <si>
    <t>259 Manley Street</t>
  </si>
  <si>
    <t>Jan</t>
  </si>
  <si>
    <t>4192 Jenna Center</t>
  </si>
  <si>
    <t>1 Garrison Parkway</t>
  </si>
  <si>
    <t>1436 Ilene Pass</t>
  </si>
  <si>
    <t>6 Moland Circle</t>
  </si>
  <si>
    <t>3 Golf Course Drive</t>
  </si>
  <si>
    <t>7 Glacier Hill Junction</t>
  </si>
  <si>
    <t>591 Lyons Circle</t>
  </si>
  <si>
    <t>42258 Vermont Hill</t>
  </si>
  <si>
    <t>0 Heath Avenue</t>
  </si>
  <si>
    <t>87249 Cottonwood Point</t>
  </si>
  <si>
    <t>869 Del Sol Way</t>
  </si>
  <si>
    <t>0318 Warbler Avenue</t>
  </si>
  <si>
    <t>08578 Prentice Drive</t>
  </si>
  <si>
    <t>35 Old Shore Plaza</t>
  </si>
  <si>
    <t>6 Farwell Crossing</t>
  </si>
  <si>
    <t>76358 Lighthouse Bay Crossing</t>
  </si>
  <si>
    <t>Young</t>
  </si>
  <si>
    <t>72031 American Ash Plaza</t>
  </si>
  <si>
    <t>2 Dunning Road</t>
  </si>
  <si>
    <t>578 Loomis Center</t>
  </si>
  <si>
    <t>Lyman</t>
  </si>
  <si>
    <t>962 Cordelia Road</t>
  </si>
  <si>
    <t>347 Mallard Place</t>
  </si>
  <si>
    <t>5 Warrior Terrace</t>
  </si>
  <si>
    <t>69739 Nobel Street</t>
  </si>
  <si>
    <t>0 Village Way</t>
  </si>
  <si>
    <t>64671 Arizona Crossing</t>
  </si>
  <si>
    <t>47097 Schlimgen Alley</t>
  </si>
  <si>
    <t>9898 Crest Line Drive</t>
  </si>
  <si>
    <t>49 Di Loreto Pass</t>
  </si>
  <si>
    <t>12 Merchant Place</t>
  </si>
  <si>
    <t>34977 Nevada Avenue</t>
  </si>
  <si>
    <t>867 Bartillon Junction</t>
  </si>
  <si>
    <t>7990 Straubel Trail</t>
  </si>
  <si>
    <t>13 Hintze Plaza</t>
  </si>
  <si>
    <t>65182 Valley Edge Way</t>
  </si>
  <si>
    <t>93033 Cambridge Junction</t>
  </si>
  <si>
    <t>Megan</t>
  </si>
  <si>
    <t>5 Messerschmidt Alley</t>
  </si>
  <si>
    <t>2 Shasta Center</t>
  </si>
  <si>
    <t>06 Doe Crossing Terrace</t>
  </si>
  <si>
    <t>97806 Graceland Pass</t>
  </si>
  <si>
    <t>9 Vermont Court</t>
  </si>
  <si>
    <t>55 Dayton Avenue</t>
  </si>
  <si>
    <t>Fiona</t>
  </si>
  <si>
    <t>Cornish</t>
  </si>
  <si>
    <t>879 Melvin Circle</t>
  </si>
  <si>
    <t>2204 Esch Avenue</t>
  </si>
  <si>
    <t>215 Forest Run Junction</t>
  </si>
  <si>
    <t>8919 Namekagon Terrace</t>
  </si>
  <si>
    <t>157 Kings Lane</t>
  </si>
  <si>
    <t>876 Gerald Terrace</t>
  </si>
  <si>
    <t>8 Annamark Street</t>
  </si>
  <si>
    <t>14 Ohio Center</t>
  </si>
  <si>
    <t>David</t>
  </si>
  <si>
    <t>545 Del Mar Street</t>
  </si>
  <si>
    <t>1 Grover Parkway</t>
  </si>
  <si>
    <t>27 Anhalt Place</t>
  </si>
  <si>
    <t>70 Arizona Crossing</t>
  </si>
  <si>
    <t>2879 Lyons Center</t>
  </si>
  <si>
    <t>53574 Hanover Park</t>
  </si>
  <si>
    <t>2 Loeprich Junction</t>
  </si>
  <si>
    <t>89180 Tony Place</t>
  </si>
  <si>
    <t>9088 Moland Terrace</t>
  </si>
  <si>
    <t>Rose</t>
  </si>
  <si>
    <t>18889 International Park</t>
  </si>
  <si>
    <t>63156 Moland Hill</t>
  </si>
  <si>
    <t>264 Kingsford Avenue</t>
  </si>
  <si>
    <t>22 Burrows Lane</t>
  </si>
  <si>
    <t>Knox</t>
  </si>
  <si>
    <t>0 Di Loreto Circle</t>
  </si>
  <si>
    <t>2773 Commercial Park</t>
  </si>
  <si>
    <t>Davidson</t>
  </si>
  <si>
    <t>94300 Logan Junction</t>
  </si>
  <si>
    <t>63 Dixon Street</t>
  </si>
  <si>
    <t>66 Elka Lane</t>
  </si>
  <si>
    <t>24 Anderson Way</t>
  </si>
  <si>
    <t>Warren</t>
  </si>
  <si>
    <t>275 Pierstorff Center</t>
  </si>
  <si>
    <t>5 Troy Crossing</t>
  </si>
  <si>
    <t>152 Del Sol Hill</t>
  </si>
  <si>
    <t>84615 Golden Leaf Road</t>
  </si>
  <si>
    <t>Benjamin</t>
  </si>
  <si>
    <t>40119 Onsgard Way</t>
  </si>
  <si>
    <t>4 Darwin Junction</t>
  </si>
  <si>
    <t>7 Hooker Circle</t>
  </si>
  <si>
    <t>Neil</t>
  </si>
  <si>
    <t>7666 Forster Pass</t>
  </si>
  <si>
    <t>094 Del Mar Terrace</t>
  </si>
  <si>
    <t>23631 Petterle Circle</t>
  </si>
  <si>
    <t>2 Hayes Court</t>
  </si>
  <si>
    <t>55 Dexter Way</t>
  </si>
  <si>
    <t>9735 Buhler Hill</t>
  </si>
  <si>
    <t>00401 Dwight Plaza</t>
  </si>
  <si>
    <t>193 Melby Circle</t>
  </si>
  <si>
    <t>6 Continental Place</t>
  </si>
  <si>
    <t>31 Crescent Oaks Street</t>
  </si>
  <si>
    <t>314 Norway Maple Trail</t>
  </si>
  <si>
    <t>44 Kropf Way</t>
  </si>
  <si>
    <t>Mathis</t>
  </si>
  <si>
    <t>246 Arizona Avenue</t>
  </si>
  <si>
    <t>00754 Jana Lane</t>
  </si>
  <si>
    <t>71 Cordelia Trail</t>
  </si>
  <si>
    <t>89960 Vernon Point</t>
  </si>
  <si>
    <t>McLean</t>
  </si>
  <si>
    <t>3 Sycamore Parkway</t>
  </si>
  <si>
    <t>13456 Becker Hill</t>
  </si>
  <si>
    <t>4387 Lukken Circle</t>
  </si>
  <si>
    <t>8 Riverside Place</t>
  </si>
  <si>
    <t>6 Claremont Drive</t>
  </si>
  <si>
    <t>Nolan</t>
  </si>
  <si>
    <t>831 Saint Paul Drive</t>
  </si>
  <si>
    <t>1 Killdeer Lane</t>
  </si>
  <si>
    <t>2317 Sugar Avenue</t>
  </si>
  <si>
    <t>617 Melody Place</t>
  </si>
  <si>
    <t>0 Walton Street</t>
  </si>
  <si>
    <t>2545 Moulton Lane</t>
  </si>
  <si>
    <t>40897 Vahlen Parkway</t>
  </si>
  <si>
    <t>68837 Loftsgordon Place</t>
  </si>
  <si>
    <t>4 Dapin Point</t>
  </si>
  <si>
    <t>8 Dixon Alley</t>
  </si>
  <si>
    <t>701 Debra Way</t>
  </si>
  <si>
    <t>Alan</t>
  </si>
  <si>
    <t>268 Utah Pass</t>
  </si>
  <si>
    <t>35225 Redwing Road</t>
  </si>
  <si>
    <t>Anna</t>
  </si>
  <si>
    <t>8831 Melvin Circle</t>
  </si>
  <si>
    <t>34565 Declaration Road</t>
  </si>
  <si>
    <t>0 Scoville Road</t>
  </si>
  <si>
    <t>May</t>
  </si>
  <si>
    <t>6337 La Follette Avenue</t>
  </si>
  <si>
    <t>4491 Badeau Parkway</t>
  </si>
  <si>
    <t>85 Del Mar Hill</t>
  </si>
  <si>
    <t>48142 Loomis Junction</t>
  </si>
  <si>
    <t>31481 Carioca Place</t>
  </si>
  <si>
    <t>69113 Kenwood Parkway</t>
  </si>
  <si>
    <t>9304 Lakewood Junction</t>
  </si>
  <si>
    <t>Dowd</t>
  </si>
  <si>
    <t>118 Blackbird Crossing</t>
  </si>
  <si>
    <t>67 Ridgeview Pass</t>
  </si>
  <si>
    <t>Joanne</t>
  </si>
  <si>
    <t>9559 Del Mar Road</t>
  </si>
  <si>
    <t>4 Acker Junction</t>
  </si>
  <si>
    <t>96570 Jenna Place</t>
  </si>
  <si>
    <t>702 Gateway Trail</t>
  </si>
  <si>
    <t>41236 Warbler Center</t>
  </si>
  <si>
    <t>Hudson</t>
  </si>
  <si>
    <t>48929 Sheridan Center</t>
  </si>
  <si>
    <t>673 Clyde Gallagher Center</t>
  </si>
  <si>
    <t>43 Tennessee Avenue</t>
  </si>
  <si>
    <t>30855 Ramsey Crossing</t>
  </si>
  <si>
    <t>68 Sunbrook Road</t>
  </si>
  <si>
    <t>852 Hoepker Way</t>
  </si>
  <si>
    <t>9514 Fremont Avenue</t>
  </si>
  <si>
    <t>99393 Cardinal Street</t>
  </si>
  <si>
    <t>2 Basil Lane</t>
  </si>
  <si>
    <t>7 Continental Lane</t>
  </si>
  <si>
    <t>5131 Anderson Court</t>
  </si>
  <si>
    <t>42488 Graedel Trail</t>
  </si>
  <si>
    <t>4 Judy Alley</t>
  </si>
  <si>
    <t>0 Cardinal Trail</t>
  </si>
  <si>
    <t>801 Thompson Way</t>
  </si>
  <si>
    <t>2 Lukken Road</t>
  </si>
  <si>
    <t>1 Stephen Court</t>
  </si>
  <si>
    <t>6912 Twin Pines Drive</t>
  </si>
  <si>
    <t>1788 Duke Court</t>
  </si>
  <si>
    <t>070 Gerald Alley</t>
  </si>
  <si>
    <t>89843 Golden Leaf Road</t>
  </si>
  <si>
    <t>91 Lakewood Court</t>
  </si>
  <si>
    <t>7862 Reinke Point</t>
  </si>
  <si>
    <t>131 Hansons Crossing</t>
  </si>
  <si>
    <t>79 Fairview Drive</t>
  </si>
  <si>
    <t>557 Lien Crossing</t>
  </si>
  <si>
    <t>360 Tennessee Circle</t>
  </si>
  <si>
    <t>Rees</t>
  </si>
  <si>
    <t>50 Dryden Center</t>
  </si>
  <si>
    <t>216 Rockefeller Trail</t>
  </si>
  <si>
    <t>93 Michigan Parkway</t>
  </si>
  <si>
    <t>780 Lunder Way</t>
  </si>
  <si>
    <t>19 Gulseth Hill</t>
  </si>
  <si>
    <t>10703 Manley Street</t>
  </si>
  <si>
    <t>82613 Sauthoff Junction</t>
  </si>
  <si>
    <t>8400 Clarendon Alley</t>
  </si>
  <si>
    <t>27 Rockefeller Court</t>
  </si>
  <si>
    <t>03069 Comanche Circle</t>
  </si>
  <si>
    <t>9 Onsgard Plaza</t>
  </si>
  <si>
    <t>40 Randy Street</t>
  </si>
  <si>
    <t>082 1st Way</t>
  </si>
  <si>
    <t>Lawrence</t>
  </si>
  <si>
    <t>3996 Hayes Avenue</t>
  </si>
  <si>
    <t>1414 Bay Plaza</t>
  </si>
  <si>
    <t>9 Fulton Center</t>
  </si>
  <si>
    <t>78334 Towne Avenue</t>
  </si>
  <si>
    <t>64 Eggendart Drive</t>
  </si>
  <si>
    <t>8137 Talisman Crossing</t>
  </si>
  <si>
    <t>97 Pankratz Center</t>
  </si>
  <si>
    <t>9242 Katie Avenue</t>
  </si>
  <si>
    <t>Brown</t>
  </si>
  <si>
    <t>7370 Lakewood Place</t>
  </si>
  <si>
    <t>497 Bashford Crossing</t>
  </si>
  <si>
    <t>497 Hansons Plaza</t>
  </si>
  <si>
    <t>1 Kipling Drive</t>
  </si>
  <si>
    <t>03 Kenwood Lane</t>
  </si>
  <si>
    <t>6 Delladonna Avenue</t>
  </si>
  <si>
    <t>4313 Emmet Point</t>
  </si>
  <si>
    <t>3001 School Junction</t>
  </si>
  <si>
    <t>30 Stang Parkway</t>
  </si>
  <si>
    <t>94279 Oriole Street</t>
  </si>
  <si>
    <t>38869 Service Parkway</t>
  </si>
  <si>
    <t>3570 Hovde Plaza</t>
  </si>
  <si>
    <t>4 Buell Alley</t>
  </si>
  <si>
    <t>269 Roth Parkway</t>
  </si>
  <si>
    <t>14943 Harper Circle</t>
  </si>
  <si>
    <t>46 Columbus Way</t>
  </si>
  <si>
    <t>5 Arrowood Parkway</t>
  </si>
  <si>
    <t>6631 Village Street</t>
  </si>
  <si>
    <t>4 Roxbury Pass</t>
  </si>
  <si>
    <t>570 Sommers Drive</t>
  </si>
  <si>
    <t>11288 Summerview Crossing</t>
  </si>
  <si>
    <t>8866 Forest Dale Road</t>
  </si>
  <si>
    <t>5489 Cherokee Park</t>
  </si>
  <si>
    <t>675 Union Pass</t>
  </si>
  <si>
    <t>Virginia</t>
  </si>
  <si>
    <t>7436 Twin Pines Junction</t>
  </si>
  <si>
    <t>82585 Bluestem Plaza</t>
  </si>
  <si>
    <t>176 Daystar Place</t>
  </si>
  <si>
    <t>925 Merchant Way</t>
  </si>
  <si>
    <t>3 Di Loreto Park</t>
  </si>
  <si>
    <t>7 Sauthoff Trail</t>
  </si>
  <si>
    <t>0923 Algoma Road</t>
  </si>
  <si>
    <t>1958 Sunfield Alley</t>
  </si>
  <si>
    <t>768 Thompson Alley</t>
  </si>
  <si>
    <t>2 Judy Pass</t>
  </si>
  <si>
    <t>869 Express Way</t>
  </si>
  <si>
    <t>86681 John Wall Way</t>
  </si>
  <si>
    <t>58768 Summerview Center</t>
  </si>
  <si>
    <t>968 Ridgeway Terrace</t>
  </si>
  <si>
    <t>97 Parkside Road</t>
  </si>
  <si>
    <t>44722 Messerschmidt Crossing</t>
  </si>
  <si>
    <t>2904 Marquette Pass</t>
  </si>
  <si>
    <t>55348 Elgar Plaza</t>
  </si>
  <si>
    <t>6248 Fuller Circle</t>
  </si>
  <si>
    <t>9 Muir Plaza</t>
  </si>
  <si>
    <t>60 Pearson Crossing</t>
  </si>
  <si>
    <t>7 Carey Park</t>
  </si>
  <si>
    <t>91 Huxley Way</t>
  </si>
  <si>
    <t>6809 Sloan Pass</t>
  </si>
  <si>
    <t>010 Haas Way</t>
  </si>
  <si>
    <t>7189 Fremont Avenue</t>
  </si>
  <si>
    <t>69044 Carpenter Road</t>
  </si>
  <si>
    <t>179 Eastlawn Pass</t>
  </si>
  <si>
    <t>8 Moose Alley</t>
  </si>
  <si>
    <t>4339 Bunting Drive</t>
  </si>
  <si>
    <t>92 Rigney Trail</t>
  </si>
  <si>
    <t>Paige</t>
  </si>
  <si>
    <t>26799 American Ash Trail</t>
  </si>
  <si>
    <t>823 Sutherland Alley</t>
  </si>
  <si>
    <t>9 Namekagon Plaza</t>
  </si>
  <si>
    <t>5 Annamark Park</t>
  </si>
  <si>
    <t>921 Mandrake Park</t>
  </si>
  <si>
    <t>4 Mccormick Court</t>
  </si>
  <si>
    <t>55306 Charing Cross Hill</t>
  </si>
  <si>
    <t>664 Sheridan Road</t>
  </si>
  <si>
    <t>674 Crescent Oaks Trail</t>
  </si>
  <si>
    <t>94327 Rigney Center</t>
  </si>
  <si>
    <t>8301 Anhalt Junction</t>
  </si>
  <si>
    <t>0 Cardinal Way</t>
  </si>
  <si>
    <t>8061 Valley Edge Junction</t>
  </si>
  <si>
    <t>412 Fuller Parkway</t>
  </si>
  <si>
    <t>85933 Elmside Park</t>
  </si>
  <si>
    <t>26502 Hovde Drive</t>
  </si>
  <si>
    <t>54927 Barnett Alley</t>
  </si>
  <si>
    <t>7 Meadow Ridge Hill</t>
  </si>
  <si>
    <t>9 Pawling Circle</t>
  </si>
  <si>
    <t>98833 Main Crossing</t>
  </si>
  <si>
    <t>30 Manitowish Trail</t>
  </si>
  <si>
    <t>20 Talisman Circle</t>
  </si>
  <si>
    <t>4 Leroy Center</t>
  </si>
  <si>
    <t>7987 Bunting Road</t>
  </si>
  <si>
    <t>2 Meadow Valley Alley</t>
  </si>
  <si>
    <t>255 Southridge Court</t>
  </si>
  <si>
    <t>26 Glacier Hill Junction</t>
  </si>
  <si>
    <t>90307 Westport Parkway</t>
  </si>
  <si>
    <t>8 Di Loreto Place</t>
  </si>
  <si>
    <t>43698 Waubesa Hill</t>
  </si>
  <si>
    <t>1 Old Shore Alley</t>
  </si>
  <si>
    <t>1122 Dorton Avenue</t>
  </si>
  <si>
    <t>1 Shopko Center</t>
  </si>
  <si>
    <t>27336 Grasskamp Alley</t>
  </si>
  <si>
    <t>6 Petterle Avenue</t>
  </si>
  <si>
    <t>62 Almo Court</t>
  </si>
  <si>
    <t>6392 Crest Line Plaza</t>
  </si>
  <si>
    <t>5 Little Fleur Street</t>
  </si>
  <si>
    <t>71997 Shasta Alley</t>
  </si>
  <si>
    <t>34583 Fieldstone Alley</t>
  </si>
  <si>
    <t>792 Coleman Parkway</t>
  </si>
  <si>
    <t>27963 Hayes Hill</t>
  </si>
  <si>
    <t>51 Lakeland Alley</t>
  </si>
  <si>
    <t>090 Dovetail Street</t>
  </si>
  <si>
    <t>06982 Buena Vista Center</t>
  </si>
  <si>
    <t>8 Harper Avenue</t>
  </si>
  <si>
    <t>1641 Old Shore Circle</t>
  </si>
  <si>
    <t>277 Barnett Terrace</t>
  </si>
  <si>
    <t>3 Calypso Lane</t>
  </si>
  <si>
    <t>6302 Hanson Street</t>
  </si>
  <si>
    <t>69872 Mandrake Court</t>
  </si>
  <si>
    <t>87991 Badeau Junction</t>
  </si>
  <si>
    <t>1 Amoth Crossing</t>
  </si>
  <si>
    <t>507 Luster Hill</t>
  </si>
  <si>
    <t>4 Granby Hill</t>
  </si>
  <si>
    <t>9 Rusk Parkway</t>
  </si>
  <si>
    <t>1510 Ryan Terrace</t>
  </si>
  <si>
    <t>7941 Pawling Center</t>
  </si>
  <si>
    <t>7 Sauthoff Park</t>
  </si>
  <si>
    <t>0 Saint Paul Center</t>
  </si>
  <si>
    <t>3 Jenna Junction</t>
  </si>
  <si>
    <t>942 Northview Court</t>
  </si>
  <si>
    <t>33949 Meadow Valley Point</t>
  </si>
  <si>
    <t>26809 Meadow Ridge Pass</t>
  </si>
  <si>
    <t>6183 Mosinee Terrace</t>
  </si>
  <si>
    <t>15 Banding Hill</t>
  </si>
  <si>
    <t>48160 Mccormick Center</t>
  </si>
  <si>
    <t>8 Forest Dale Park</t>
  </si>
  <si>
    <t>0153 Talmadge Road</t>
  </si>
  <si>
    <t>501 Atwood Trail</t>
  </si>
  <si>
    <t>88 Northview Plaza</t>
  </si>
  <si>
    <t>9404 Mendota Street</t>
  </si>
  <si>
    <t>968 Mesta Street</t>
  </si>
  <si>
    <t>76756 Parkside Crossing</t>
  </si>
  <si>
    <t>6489 Charing Cross Parkway</t>
  </si>
  <si>
    <t>6530 Tennyson Alley</t>
  </si>
  <si>
    <t>49 Di Loreto Center</t>
  </si>
  <si>
    <t>05 Becker Trail</t>
  </si>
  <si>
    <t>1 Lerdahl Court</t>
  </si>
  <si>
    <t>71 Hayes Way</t>
  </si>
  <si>
    <t>12420 Red Cloud Court</t>
  </si>
  <si>
    <t>3 Village Lane</t>
  </si>
  <si>
    <t>Matt</t>
  </si>
  <si>
    <t>971 Loomis Park</t>
  </si>
  <si>
    <t>23228 Kenwood Place</t>
  </si>
  <si>
    <t>0 Kennedy Park</t>
  </si>
  <si>
    <t>58 Burrows Park</t>
  </si>
  <si>
    <t>801 Washington Circle</t>
  </si>
  <si>
    <t>83 Norway Maple Road</t>
  </si>
  <si>
    <t>354 8th Drive</t>
  </si>
  <si>
    <t>5 Everett Road</t>
  </si>
  <si>
    <t>9779 Mcbride Center</t>
  </si>
  <si>
    <t>034 Arizona Park</t>
  </si>
  <si>
    <t>1 Ridgeview Place</t>
  </si>
  <si>
    <t>1 Farwell Pass</t>
  </si>
  <si>
    <t>70862 Delaware Terrace</t>
  </si>
  <si>
    <t>3512 Union Point</t>
  </si>
  <si>
    <t>4411 Rieder Court</t>
  </si>
  <si>
    <t>6 Toban Park</t>
  </si>
  <si>
    <t>8352 Vidon Park</t>
  </si>
  <si>
    <t>077 Melvin Circle</t>
  </si>
  <si>
    <t>1763 Scoville Park</t>
  </si>
  <si>
    <t>890 Commercial Pass</t>
  </si>
  <si>
    <t>Madeleine</t>
  </si>
  <si>
    <t>30157 Farragut Court</t>
  </si>
  <si>
    <t>094 7th Lane</t>
  </si>
  <si>
    <t>2037 Eagan Avenue</t>
  </si>
  <si>
    <t>612 Chive Park</t>
  </si>
  <si>
    <t>70 Lighthouse Bay Parkway</t>
  </si>
  <si>
    <t>59 Hovde Circle</t>
  </si>
  <si>
    <t>975 Westport Hill</t>
  </si>
  <si>
    <t>14880 Emmet Point</t>
  </si>
  <si>
    <t>2897 Maryland Lane</t>
  </si>
  <si>
    <t>19501 Bellgrove Point</t>
  </si>
  <si>
    <t>65614 Arapahoe Crossing</t>
  </si>
  <si>
    <t>77 Saint Paul Terrace</t>
  </si>
  <si>
    <t>66 Glendale Drive</t>
  </si>
  <si>
    <t>852 Vernon Parkway</t>
  </si>
  <si>
    <t>1 Milwaukee Court</t>
  </si>
  <si>
    <t>61046 Jenna Point</t>
  </si>
  <si>
    <t>23 Shoshone Avenue</t>
  </si>
  <si>
    <t>62003 Scott Court</t>
  </si>
  <si>
    <t>27871 Anzinger Road</t>
  </si>
  <si>
    <t>389 Del Sol Parkway</t>
  </si>
  <si>
    <t>78 Portage Street</t>
  </si>
  <si>
    <t>1 Goodland Crossing</t>
  </si>
  <si>
    <t>03 Iowa Lane</t>
  </si>
  <si>
    <t>6548 Springview Park</t>
  </si>
  <si>
    <t>71 Raven Avenue</t>
  </si>
  <si>
    <t>40 Sloan Way</t>
  </si>
  <si>
    <t>43 Village Green Alley</t>
  </si>
  <si>
    <t>41982 Hagan Hill</t>
  </si>
  <si>
    <t>97 Londonderry Park</t>
  </si>
  <si>
    <t>65 Blaine Center</t>
  </si>
  <si>
    <t>80 Boyd Drive</t>
  </si>
  <si>
    <t>159 Iowa Terrace</t>
  </si>
  <si>
    <t>Kimberly</t>
  </si>
  <si>
    <t>47 Ridge Oak Circle</t>
  </si>
  <si>
    <t>8178 Blackbird Terrace</t>
  </si>
  <si>
    <t>27453 Summerview Center</t>
  </si>
  <si>
    <t>7 Calypso Hill</t>
  </si>
  <si>
    <t>51846 Donald Terrace</t>
  </si>
  <si>
    <t>374 Monterey Hill</t>
  </si>
  <si>
    <t>2 Butterfield Street</t>
  </si>
  <si>
    <t>43327 Prairie Rose Point</t>
  </si>
  <si>
    <t>22 Lakewood Way</t>
  </si>
  <si>
    <t>67 Dahle Point</t>
  </si>
  <si>
    <t>2 Melby Place</t>
  </si>
  <si>
    <t>6098 Kipling Trail</t>
  </si>
  <si>
    <t>66 Hintze Street</t>
  </si>
  <si>
    <t>733 Ludington Place</t>
  </si>
  <si>
    <t>3 Oneill Alley</t>
  </si>
  <si>
    <t>2 Norway Maple Circle</t>
  </si>
  <si>
    <t>7 Ridgeview Parkway</t>
  </si>
  <si>
    <t>933 Kinsman Trail</t>
  </si>
  <si>
    <t>097 Atwood Parkway</t>
  </si>
  <si>
    <t>36301 Summerview Trail</t>
  </si>
  <si>
    <t>77 Novick Pass</t>
  </si>
  <si>
    <t>3119 Clarendon Alley</t>
  </si>
  <si>
    <t>6926 Kennedy Road</t>
  </si>
  <si>
    <t>5321 Petterle Avenue</t>
  </si>
  <si>
    <t>88101 Dakota Plaza</t>
  </si>
  <si>
    <t>07374 Donald Avenue</t>
  </si>
  <si>
    <t>71 Reinke Park</t>
  </si>
  <si>
    <t>39 Graedel Avenue</t>
  </si>
  <si>
    <t>27077 Stang Hill</t>
  </si>
  <si>
    <t>73 Meadow Valley Avenue</t>
  </si>
  <si>
    <t>19 Scofield Center</t>
  </si>
  <si>
    <t>69 Melrose Court</t>
  </si>
  <si>
    <t>9 Pawling Point</t>
  </si>
  <si>
    <t>12 Warbler Road</t>
  </si>
  <si>
    <t>8613 Jay Alley</t>
  </si>
  <si>
    <t>142 Di Loreto Road</t>
  </si>
  <si>
    <t>63 Onsgard Terrace</t>
  </si>
  <si>
    <t>9413 Muir Circle</t>
  </si>
  <si>
    <t>94775 Swallow Avenue</t>
  </si>
  <si>
    <t>9542 Dorton Parkway</t>
  </si>
  <si>
    <t>9101 Northwestern Center</t>
  </si>
  <si>
    <t>479 Jackson Park</t>
  </si>
  <si>
    <t>4 Fulton Trail</t>
  </si>
  <si>
    <t>4041 Carioca Circle</t>
  </si>
  <si>
    <t>1005 Randy Junction</t>
  </si>
  <si>
    <t>641 Donald Street</t>
  </si>
  <si>
    <t>5827 Mccormick Street</t>
  </si>
  <si>
    <t>279 Del Mar Street</t>
  </si>
  <si>
    <t>7 2nd Road</t>
  </si>
  <si>
    <t>10395 Emmet Terrace</t>
  </si>
  <si>
    <t>39 Ramsey Pass</t>
  </si>
  <si>
    <t>8 Elmside Junction</t>
  </si>
  <si>
    <t>6 Dunning Center</t>
  </si>
  <si>
    <t>59 8th Point</t>
  </si>
  <si>
    <t>84 Pepper Wood Center</t>
  </si>
  <si>
    <t>604 Green Center</t>
  </si>
  <si>
    <t>4 Westridge Plaza</t>
  </si>
  <si>
    <t>0387 Stone Corner Way</t>
  </si>
  <si>
    <t>616 Bobwhite Drive</t>
  </si>
  <si>
    <t>25 Mccormick Place</t>
  </si>
  <si>
    <t>1709 Amoth Road</t>
  </si>
  <si>
    <t>298 Declaration Circle</t>
  </si>
  <si>
    <t>33 Surrey Avenue</t>
  </si>
  <si>
    <t>7887 Susan Park</t>
  </si>
  <si>
    <t>0 Fallview Terrace</t>
  </si>
  <si>
    <t>Jake</t>
  </si>
  <si>
    <t>30956 Roth Point</t>
  </si>
  <si>
    <t>68568 Sachtjen Road</t>
  </si>
  <si>
    <t>3044 Saint Paul Avenue</t>
  </si>
  <si>
    <t>520 Stuart Parkway</t>
  </si>
  <si>
    <t>48713 Florence Road</t>
  </si>
  <si>
    <t>9 Dixon Trail</t>
  </si>
  <si>
    <t>182 Dwight Park</t>
  </si>
  <si>
    <t>69377 Waubesa Crossing</t>
  </si>
  <si>
    <t>84 Waxwing Road</t>
  </si>
  <si>
    <t>23588 Service Lane</t>
  </si>
  <si>
    <t>605 Springs Trail</t>
  </si>
  <si>
    <t>0143 Kingsford Plaza</t>
  </si>
  <si>
    <t>41827 Lerdahl Trail</t>
  </si>
  <si>
    <t>96472 Morning Crossing</t>
  </si>
  <si>
    <t>1998 Prentice Street</t>
  </si>
  <si>
    <t>6164 Morning Pass</t>
  </si>
  <si>
    <t>55607 Mayer Point</t>
  </si>
  <si>
    <t>46 Ruskin Court</t>
  </si>
  <si>
    <t>036 Jay Lane</t>
  </si>
  <si>
    <t>119 Iowa Plaza</t>
  </si>
  <si>
    <t>3844 Packers Street</t>
  </si>
  <si>
    <t>678 Calypso Circle</t>
  </si>
  <si>
    <t>0 Waxwing Terrace</t>
  </si>
  <si>
    <t>088 Heffernan Court</t>
  </si>
  <si>
    <t>909 Hudson Drive</t>
  </si>
  <si>
    <t>89603 Summer Ridge Parkway</t>
  </si>
  <si>
    <t>18 Southridge Trail</t>
  </si>
  <si>
    <t>Sophie</t>
  </si>
  <si>
    <t>80 East Center</t>
  </si>
  <si>
    <t>3 Dahle Drive</t>
  </si>
  <si>
    <t>2 Meadow Vale Drive</t>
  </si>
  <si>
    <t>Trevor</t>
  </si>
  <si>
    <t>47361 Glacier Hill Trail</t>
  </si>
  <si>
    <t>98 Northview Circle</t>
  </si>
  <si>
    <t>2160 Corscot Parkway</t>
  </si>
  <si>
    <t>2 Crest Line Hill</t>
  </si>
  <si>
    <t>362 7th Avenue</t>
  </si>
  <si>
    <t>17 Pennsylvania Drive</t>
  </si>
  <si>
    <t>970 Eastlawn Parkway</t>
  </si>
  <si>
    <t>555 Hermina Junction</t>
  </si>
  <si>
    <t>9 Calypso Plaza</t>
  </si>
  <si>
    <t>92712 Scofield Drive</t>
  </si>
  <si>
    <t>1 Lunder Crossing</t>
  </si>
  <si>
    <t>36026 Marcy Terrace</t>
  </si>
  <si>
    <t>7717 Vidon Street</t>
  </si>
  <si>
    <t>421 Crowley Street</t>
  </si>
  <si>
    <t>9197 Ridgeway Park</t>
  </si>
  <si>
    <t>9 Mccormick Road</t>
  </si>
  <si>
    <t>8 Farwell Junction</t>
  </si>
  <si>
    <t>3 Del Mar Crossing</t>
  </si>
  <si>
    <t>68407 Erie Place</t>
  </si>
  <si>
    <t>7010 Birchwood Trail</t>
  </si>
  <si>
    <t>0436 Carioca Junction</t>
  </si>
  <si>
    <t>59 Hermina Pass</t>
  </si>
  <si>
    <t>7504 Merry Way</t>
  </si>
  <si>
    <t>934 Farragut Avenue</t>
  </si>
  <si>
    <t>31 Debra Terrace</t>
  </si>
  <si>
    <t>6275 Continental Center</t>
  </si>
  <si>
    <t>57 Boyd Terrace</t>
  </si>
  <si>
    <t>38309 Glendale Court</t>
  </si>
  <si>
    <t>60 Toban Place</t>
  </si>
  <si>
    <t>52184 Graceland Center</t>
  </si>
  <si>
    <t>1 Golf View Place</t>
  </si>
  <si>
    <t>2213 Wayridge Place</t>
  </si>
  <si>
    <t>96 Porter Place</t>
  </si>
  <si>
    <t>988 Canary Terrace</t>
  </si>
  <si>
    <t>552 Spaight Park</t>
  </si>
  <si>
    <t>2 Arrowood Alley</t>
  </si>
  <si>
    <t>5 Scoville Way</t>
  </si>
  <si>
    <t>056 International Trail</t>
  </si>
  <si>
    <t>0 Evergreen Circle</t>
  </si>
  <si>
    <t>95948 Pennsylvania Point</t>
  </si>
  <si>
    <t>624 Grim Terrace</t>
  </si>
  <si>
    <t>1776 Larry Lane</t>
  </si>
  <si>
    <t>7 David Plaza</t>
  </si>
  <si>
    <t>955 Sunfield Lane</t>
  </si>
  <si>
    <t>3 Prairie Rose Place</t>
  </si>
  <si>
    <t>7 Crest Line Park</t>
  </si>
  <si>
    <t>16439 Waywood Plaza</t>
  </si>
  <si>
    <t>65839 Bayside Drive</t>
  </si>
  <si>
    <t>7 Longview Avenue</t>
  </si>
  <si>
    <t>62 Weeping Birch Circle</t>
  </si>
  <si>
    <t>530 Hovde Drive</t>
  </si>
  <si>
    <t>14033 School Plaza</t>
  </si>
  <si>
    <t>94 Hanson Plaza</t>
  </si>
  <si>
    <t>403 Fairfield Alley</t>
  </si>
  <si>
    <t>83137 Blue Bill Park Parkway</t>
  </si>
  <si>
    <t>35 Lunder Circle</t>
  </si>
  <si>
    <t>9 Mccormick Circle</t>
  </si>
  <si>
    <t>550 Merrick Place</t>
  </si>
  <si>
    <t>552 Saint Paul Drive</t>
  </si>
  <si>
    <t>14 Beilfuss Court</t>
  </si>
  <si>
    <t>70 Sachtjen Way</t>
  </si>
  <si>
    <t>3 Hallows Point</t>
  </si>
  <si>
    <t>802 Stang Drive</t>
  </si>
  <si>
    <t>7 Sachs Street</t>
  </si>
  <si>
    <t>0 Buell Drive</t>
  </si>
  <si>
    <t>859 Meadow Valley Drive</t>
  </si>
  <si>
    <t>38 Cody Park</t>
  </si>
  <si>
    <t>178 Schiller Street</t>
  </si>
  <si>
    <t>3 Charing Cross Hill</t>
  </si>
  <si>
    <t>118 Loftsgordon Trail</t>
  </si>
  <si>
    <t>984 Sullivan Terrace</t>
  </si>
  <si>
    <t>1833 Northridge Pass</t>
  </si>
  <si>
    <t>369 Melvin Pass</t>
  </si>
  <si>
    <t>30718 Morningstar Junction</t>
  </si>
  <si>
    <t>6993 American Ash Junction</t>
  </si>
  <si>
    <t>580 Rusk Crossing</t>
  </si>
  <si>
    <t>39300 Wayridge Court</t>
  </si>
  <si>
    <t>4 Old Shore Hill</t>
  </si>
  <si>
    <t>775 Warner Drive</t>
  </si>
  <si>
    <t>872 Meadow Valley Point</t>
  </si>
  <si>
    <t>85 Hintze Plaza</t>
  </si>
  <si>
    <t>03091 Crescent Oaks Road</t>
  </si>
  <si>
    <t>07347 Reinke Road</t>
  </si>
  <si>
    <t>01494 Upham Parkway</t>
  </si>
  <si>
    <t>608 Stephen Park</t>
  </si>
  <si>
    <t>10268 Ludington Circle</t>
  </si>
  <si>
    <t>02 Bartillon Point</t>
  </si>
  <si>
    <t>66 Hanover Point</t>
  </si>
  <si>
    <t>81 Spenser Lane</t>
  </si>
  <si>
    <t>0 Jackson Plaza</t>
  </si>
  <si>
    <t>921 Lake View Point</t>
  </si>
  <si>
    <t>56 Dryden Court</t>
  </si>
  <si>
    <t>4172 Birchwood Road</t>
  </si>
  <si>
    <t>797 Oakridge Crossing</t>
  </si>
  <si>
    <t>5308 2nd Trail</t>
  </si>
  <si>
    <t>311 Elgar Avenue</t>
  </si>
  <si>
    <t>72 Wayridge Pass</t>
  </si>
  <si>
    <t>115 Monterey Alley</t>
  </si>
  <si>
    <t>04500 Southridge Crossing</t>
  </si>
  <si>
    <t>60 Del Mar Junction</t>
  </si>
  <si>
    <t>0 Meadow Valley Road</t>
  </si>
  <si>
    <t>2074 Union Place</t>
  </si>
  <si>
    <t>5 Kinsman Pass</t>
  </si>
  <si>
    <t>51623 Mockingbird Junction</t>
  </si>
  <si>
    <t>3815 Wayridge Parkway</t>
  </si>
  <si>
    <t>0003 Sachs Point</t>
  </si>
  <si>
    <t>9 Dahle Point</t>
  </si>
  <si>
    <t>736 Mifflin Terrace</t>
  </si>
  <si>
    <t>93844 Laurel Street</t>
  </si>
  <si>
    <t>600 Northport Junction</t>
  </si>
  <si>
    <t>547 Portage Avenue</t>
  </si>
  <si>
    <t>4260 Oak Court</t>
  </si>
  <si>
    <t>25466 La Follette Court</t>
  </si>
  <si>
    <t>8 South Parkway</t>
  </si>
  <si>
    <t>3 Nova Terrace</t>
  </si>
  <si>
    <t>63 Corben Lane</t>
  </si>
  <si>
    <t>307 Petterle Circle</t>
  </si>
  <si>
    <t>43 6th Court</t>
  </si>
  <si>
    <t>47 Northport Circle</t>
  </si>
  <si>
    <t>6 Reindahl Parkway</t>
  </si>
  <si>
    <t>34120 Morning Place</t>
  </si>
  <si>
    <t>255 Charing Cross Street</t>
  </si>
  <si>
    <t>3 Fair Oaks Pass</t>
  </si>
  <si>
    <t>588 Farragut Road</t>
  </si>
  <si>
    <t>64407 Birchwood Terrace</t>
  </si>
  <si>
    <t>246 Briar Crest Way</t>
  </si>
  <si>
    <t>28348 Paget Trail</t>
  </si>
  <si>
    <t>36454 Annamark Park</t>
  </si>
  <si>
    <t>443 Arrowood Crossing</t>
  </si>
  <si>
    <t>9 Parkside Pass</t>
  </si>
  <si>
    <t>1133 Fair Oaks Drive</t>
  </si>
  <si>
    <t>813 Forster Junction</t>
  </si>
  <si>
    <t>24802 Victoria Terrace</t>
  </si>
  <si>
    <t>8 Carioca Junction</t>
  </si>
  <si>
    <t>83 Summerview Way</t>
  </si>
  <si>
    <t>983 Old Shore Road</t>
  </si>
  <si>
    <t>53 Lyons Avenue</t>
  </si>
  <si>
    <t>434 Stoughton Point</t>
  </si>
  <si>
    <t>3 Fairview Trail</t>
  </si>
  <si>
    <t>4475 Calypso Lane</t>
  </si>
  <si>
    <t>37 Pine View Junction</t>
  </si>
  <si>
    <t>236 Pond Plaza</t>
  </si>
  <si>
    <t>3 Cambridge Lane</t>
  </si>
  <si>
    <t>6592 Becker Court</t>
  </si>
  <si>
    <t>57 Prairieview Place</t>
  </si>
  <si>
    <t>8 Dakota Street</t>
  </si>
  <si>
    <t>4331 Dennis Street</t>
  </si>
  <si>
    <t>9 Menomonie Way</t>
  </si>
  <si>
    <t>0720 Burning Wood Pass</t>
  </si>
  <si>
    <t>2926 Pawling Plaza</t>
  </si>
  <si>
    <t>4208 Coolidge Trail</t>
  </si>
  <si>
    <t>9353 Melvin Lane</t>
  </si>
  <si>
    <t>36100 Kim Court</t>
  </si>
  <si>
    <t>97 Cherokee Way</t>
  </si>
  <si>
    <t>242 Center Trail</t>
  </si>
  <si>
    <t>1 Loomis Plaza</t>
  </si>
  <si>
    <t>1 Surrey Junction</t>
  </si>
  <si>
    <t>9 Shoshone Alley</t>
  </si>
  <si>
    <t>8828 Meadow Valley Avenue</t>
  </si>
  <si>
    <t>5466 Sauthoff Drive</t>
  </si>
  <si>
    <t>0 Lindbergh Park</t>
  </si>
  <si>
    <t>01436 Raven Alley</t>
  </si>
  <si>
    <t>5728 Harbort Center</t>
  </si>
  <si>
    <t>31406 Mesta Parkway</t>
  </si>
  <si>
    <t>69 Stone Corner Way</t>
  </si>
  <si>
    <t>8 Utah Junction</t>
  </si>
  <si>
    <t>841 Kensington Trail</t>
  </si>
  <si>
    <t>4814 Rowland Alley</t>
  </si>
  <si>
    <t>8 Arrowood Hill</t>
  </si>
  <si>
    <t>05530 Pepper Wood Lane</t>
  </si>
  <si>
    <t>205 Old Gate Point</t>
  </si>
  <si>
    <t>0911 Old Shore Place</t>
  </si>
  <si>
    <t>08 Atwood Center</t>
  </si>
  <si>
    <t>6638 Merry Plaza</t>
  </si>
  <si>
    <t>29300 Green Ridge Terrace</t>
  </si>
  <si>
    <t>5 Golf Park</t>
  </si>
  <si>
    <t>786 Almo Place</t>
  </si>
  <si>
    <t>2 Luster Park</t>
  </si>
  <si>
    <t>39420 Esch Circle</t>
  </si>
  <si>
    <t>77490 Bayside Terrace</t>
  </si>
  <si>
    <t>837 High Crossing Crossing</t>
  </si>
  <si>
    <t>6403 Rieder Terrace</t>
  </si>
  <si>
    <t>52691 Kensington Circle</t>
  </si>
  <si>
    <t>82719 Duke Junction</t>
  </si>
  <si>
    <t>212 Gateway Drive</t>
  </si>
  <si>
    <t>0934 Kedzie Plaza</t>
  </si>
  <si>
    <t>3 Caliangt Junction</t>
  </si>
  <si>
    <t>915 Chive Parkway</t>
  </si>
  <si>
    <t>8788 Gulseth Center</t>
  </si>
  <si>
    <t>8548 Continental Avenue</t>
  </si>
  <si>
    <t>142 Graedel Pass</t>
  </si>
  <si>
    <t>8183 Dawn Alley</t>
  </si>
  <si>
    <t>65434 Colorado Hill</t>
  </si>
  <si>
    <t>346 Shopko Place</t>
  </si>
  <si>
    <t>52 Carpenter Drive</t>
  </si>
  <si>
    <t>3742 Sherman Point</t>
  </si>
  <si>
    <t>56033 Lyons Terrace</t>
  </si>
  <si>
    <t>4095 Lakeland Park</t>
  </si>
  <si>
    <t>485 Grover Crossing</t>
  </si>
  <si>
    <t>0577 Miller Court</t>
  </si>
  <si>
    <t>1824 Comanche Plaza</t>
  </si>
  <si>
    <t>75 Westerfield Terrace</t>
  </si>
  <si>
    <t>02 La Follette Center</t>
  </si>
  <si>
    <t>58218 Columbus Center</t>
  </si>
  <si>
    <t>19149 Oakridge Circle</t>
  </si>
  <si>
    <t>9 Messerschmidt Avenue</t>
  </si>
  <si>
    <t>7938 Dunning Avenue</t>
  </si>
  <si>
    <t>3 Buena Vista Place</t>
  </si>
  <si>
    <t>681 Lakewood Road</t>
  </si>
  <si>
    <t>0847 Talisman Avenue</t>
  </si>
  <si>
    <t>8166 Menomonie Lane</t>
  </si>
  <si>
    <t>9615 Di Loreto Place</t>
  </si>
  <si>
    <t>612 Macpherson Circle</t>
  </si>
  <si>
    <t>7 Twin Pines Avenue</t>
  </si>
  <si>
    <t>95 Vidon Park</t>
  </si>
  <si>
    <t>7 Hovde Avenue</t>
  </si>
  <si>
    <t>0861 Derek Parkway</t>
  </si>
  <si>
    <t>04405 Tony Junction</t>
  </si>
  <si>
    <t>240 Jenna Way</t>
  </si>
  <si>
    <t>18 Fair Oaks Crossing</t>
  </si>
  <si>
    <t>27 Harbort Lane</t>
  </si>
  <si>
    <t>49 Banding Road</t>
  </si>
  <si>
    <t>127 Kedzie Avenue</t>
  </si>
  <si>
    <t>0875 Sundown Circle</t>
  </si>
  <si>
    <t>05781 Transport Park</t>
  </si>
  <si>
    <t>749 Corry Lane</t>
  </si>
  <si>
    <t>573 Macpherson Crossing</t>
  </si>
  <si>
    <t>4 Mitchell Crossing</t>
  </si>
  <si>
    <t>6492 Sachs Pass</t>
  </si>
  <si>
    <t>114 Main Park</t>
  </si>
  <si>
    <t>293 Melrose Pass</t>
  </si>
  <si>
    <t>5749 Dahle Plaza</t>
  </si>
  <si>
    <t>2322 Scoville Avenue</t>
  </si>
  <si>
    <t>35 Calypso Avenue</t>
  </si>
  <si>
    <t>744 Fisk Court</t>
  </si>
  <si>
    <t>532 Aberg Drive</t>
  </si>
  <si>
    <t>10531 Loomis Trail</t>
  </si>
  <si>
    <t>58122 Warner Park</t>
  </si>
  <si>
    <t>108 Morning Crossing</t>
  </si>
  <si>
    <t>698 Dayton Pass</t>
  </si>
  <si>
    <t>29 Kennedy Junction</t>
  </si>
  <si>
    <t>1 Welch Park</t>
  </si>
  <si>
    <t>3 Utah Center</t>
  </si>
  <si>
    <t>3 Arrowood Street</t>
  </si>
  <si>
    <t>9804 Cottonwood Hill</t>
  </si>
  <si>
    <t>2 Gateway Way</t>
  </si>
  <si>
    <t>10008 East Hill</t>
  </si>
  <si>
    <t>25 Dennis Circle</t>
  </si>
  <si>
    <t>695 Glendale Hill</t>
  </si>
  <si>
    <t>4995 Graceland Avenue</t>
  </si>
  <si>
    <t>50 Hagan Point</t>
  </si>
  <si>
    <t>3 Erie Junction</t>
  </si>
  <si>
    <t>6400 Ramsey Road</t>
  </si>
  <si>
    <t>30423 Eastlawn Pass</t>
  </si>
  <si>
    <t>4197 Schlimgen Drive</t>
  </si>
  <si>
    <t>7395 Esch Hill</t>
  </si>
  <si>
    <t>046 Mockingbird Way</t>
  </si>
  <si>
    <t>459 Lyons Park</t>
  </si>
  <si>
    <t>7 Hoffman Pass</t>
  </si>
  <si>
    <t>291 Mendota Street</t>
  </si>
  <si>
    <t>6363 Heath Road</t>
  </si>
  <si>
    <t>42462 Anderson Junction</t>
  </si>
  <si>
    <t>4 Mitchell Street</t>
  </si>
  <si>
    <t>268 Schiller Hill</t>
  </si>
  <si>
    <t>0 Moose Drive</t>
  </si>
  <si>
    <t>38252 Summit Trail</t>
  </si>
  <si>
    <t>32 Vahlen Street</t>
  </si>
  <si>
    <t>74 Annamark Crossing</t>
  </si>
  <si>
    <t>1 Ridge Oak Avenue</t>
  </si>
  <si>
    <t>23 Fremont Drive</t>
  </si>
  <si>
    <t>921 Hollow Ridge Way</t>
  </si>
  <si>
    <t>181 Muir Drive</t>
  </si>
  <si>
    <t>92 Meadow Ridge Park</t>
  </si>
  <si>
    <t>880 Forster Way</t>
  </si>
  <si>
    <t>556 Mallard Point</t>
  </si>
  <si>
    <t>370 Everett Circle</t>
  </si>
  <si>
    <t>77564 Northridge Pass</t>
  </si>
  <si>
    <t>7018 Nelson Crossing</t>
  </si>
  <si>
    <t>95679 Clove Avenue</t>
  </si>
  <si>
    <t>236 Buhler Trail</t>
  </si>
  <si>
    <t>7 Vera Avenue</t>
  </si>
  <si>
    <t>1 Cherokee Center</t>
  </si>
  <si>
    <t>6254 Transport Crossing</t>
  </si>
  <si>
    <t>2 Golf Course Hill</t>
  </si>
  <si>
    <t>32748 Hansons Terrace</t>
  </si>
  <si>
    <t>554 Florence Hill</t>
  </si>
  <si>
    <t>99264 Garrison Hill</t>
  </si>
  <si>
    <t>0921 Warner Court</t>
  </si>
  <si>
    <t>870 Loftsgordon Center</t>
  </si>
  <si>
    <t>15900 Memorial Trail</t>
  </si>
  <si>
    <t>1432 Eliot Plaza</t>
  </si>
  <si>
    <t>57469 Talisman Junction</t>
  </si>
  <si>
    <t>11393 Sullivan Avenue</t>
  </si>
  <si>
    <t>084 Old Shore Way</t>
  </si>
  <si>
    <t>89 Jana Point</t>
  </si>
  <si>
    <t>5 Sutherland Hill</t>
  </si>
  <si>
    <t>0366 Oneill Court</t>
  </si>
  <si>
    <t>0646 Russell Terrace</t>
  </si>
  <si>
    <t>37 Southridge Parkway</t>
  </si>
  <si>
    <t>291 Badeau Trail</t>
  </si>
  <si>
    <t>2 Nancy Plaza</t>
  </si>
  <si>
    <t>77 Waubesa Avenue</t>
  </si>
  <si>
    <t>52 American Way</t>
  </si>
  <si>
    <t>24 Mallory Center</t>
  </si>
  <si>
    <t>0787 Briar Crest Terrace</t>
  </si>
  <si>
    <t>04763 Northwestern Avenue</t>
  </si>
  <si>
    <t>0495 La Follette Drive</t>
  </si>
  <si>
    <t>6 Meadow Ridge Hill</t>
  </si>
  <si>
    <t>7 Bellgrove Road</t>
  </si>
  <si>
    <t>897 Quincy Junction</t>
  </si>
  <si>
    <t>408 Hooker Place</t>
  </si>
  <si>
    <t>97477 Golf Point</t>
  </si>
  <si>
    <t>61336 Lawn Crossing</t>
  </si>
  <si>
    <t>0566 Carberry Hill</t>
  </si>
  <si>
    <t>9 Dorton Center</t>
  </si>
  <si>
    <t>298 Canary Hill</t>
  </si>
  <si>
    <t>0 Thackeray Hill</t>
  </si>
  <si>
    <t>0 Coolidge Place</t>
  </si>
  <si>
    <t>7 Talisman Circle</t>
  </si>
  <si>
    <t>97180 Prairieview Hill</t>
  </si>
  <si>
    <t>2248 Jay Place</t>
  </si>
  <si>
    <t>85 Aberg Pass</t>
  </si>
  <si>
    <t>9023 Rowland Circle</t>
  </si>
  <si>
    <t>1 Schlimgen Terrace</t>
  </si>
  <si>
    <t>35 Northfield Park</t>
  </si>
  <si>
    <t>5 Cody Junction</t>
  </si>
  <si>
    <t>66 Bashford Parkway</t>
  </si>
  <si>
    <t>344 Annamark Crossing</t>
  </si>
  <si>
    <t>24 Dahle Avenue</t>
  </si>
  <si>
    <t>38 Chive Park</t>
  </si>
  <si>
    <t>6669 West Hill</t>
  </si>
  <si>
    <t>83811 Buhler Road</t>
  </si>
  <si>
    <t>198 Thompson Way</t>
  </si>
  <si>
    <t>1607 Florence Trail</t>
  </si>
  <si>
    <t>162 Pleasure Alley</t>
  </si>
  <si>
    <t>7173 Bayside Alley</t>
  </si>
  <si>
    <t>667 School Pass</t>
  </si>
  <si>
    <t>656 Glacier Hill Way</t>
  </si>
  <si>
    <t>2392 Meadow Vale Hill</t>
  </si>
  <si>
    <t>0086 Badeau Parkway</t>
  </si>
  <si>
    <t>41 Dovetail Court</t>
  </si>
  <si>
    <t>498 Walton Parkway</t>
  </si>
  <si>
    <t>94 Norway Maple Drive</t>
  </si>
  <si>
    <t>683 Merry Point</t>
  </si>
  <si>
    <t>6 Dawn Point</t>
  </si>
  <si>
    <t>368 Dennis Road</t>
  </si>
  <si>
    <t>383 Westerfield Center</t>
  </si>
  <si>
    <t>6212 Westend Point</t>
  </si>
  <si>
    <t>13656 Boyd Place</t>
  </si>
  <si>
    <t>298 Lerdahl Junction</t>
  </si>
  <si>
    <t>38 Delladonna Plaza</t>
  </si>
  <si>
    <t>13 Leroy Circle</t>
  </si>
  <si>
    <t>3680 Hudson Road</t>
  </si>
  <si>
    <t>5 Valley Edge Alley</t>
  </si>
  <si>
    <t>13 Morrow Trail</t>
  </si>
  <si>
    <t>657 Vernon Center</t>
  </si>
  <si>
    <t>9899 Lukken Court</t>
  </si>
  <si>
    <t>41719 Superior Parkway</t>
  </si>
  <si>
    <t>385 Erie Junction</t>
  </si>
  <si>
    <t>53375 1st Crossing</t>
  </si>
  <si>
    <t>7484 Corben Trail</t>
  </si>
  <si>
    <t>10 Saint Paul Alley</t>
  </si>
  <si>
    <t>45 Golf Street</t>
  </si>
  <si>
    <t>89816 Utah Point</t>
  </si>
  <si>
    <t>8412 Mayfield Crossing</t>
  </si>
  <si>
    <t>49536 Shopko Terrace</t>
  </si>
  <si>
    <t>872 Barby Crossing</t>
  </si>
  <si>
    <t>484 Buell Alley</t>
  </si>
  <si>
    <t>9190 Darwin Circle</t>
  </si>
  <si>
    <t>07328 Corry Junction</t>
  </si>
  <si>
    <t>2559 Namekagon Court</t>
  </si>
  <si>
    <t>8 Shelley Park</t>
  </si>
  <si>
    <t>39 Northview Pass</t>
  </si>
  <si>
    <t>6 Russell Hill</t>
  </si>
  <si>
    <t>4065 Canary Avenue</t>
  </si>
  <si>
    <t>75534 Ryan Circle</t>
  </si>
  <si>
    <t>6731 Pierstorff Way</t>
  </si>
  <si>
    <t>2 Charing Cross Junction</t>
  </si>
  <si>
    <t>611 Pepper Wood Lane</t>
  </si>
  <si>
    <t>9 Mesta Parkway</t>
  </si>
  <si>
    <t>71955 Springview Lane</t>
  </si>
  <si>
    <t>85 Hansons Court</t>
  </si>
  <si>
    <t>1 Waubesa Center</t>
  </si>
  <si>
    <t>5139 Bluejay Way</t>
  </si>
  <si>
    <t>51969 Mallory Junction</t>
  </si>
  <si>
    <t>8 Lukken Plaza</t>
  </si>
  <si>
    <t>238 Harbort Street</t>
  </si>
  <si>
    <t>61507 Milwaukee Lane</t>
  </si>
  <si>
    <t>9306 Harbort Court</t>
  </si>
  <si>
    <t>1470 Melvin Place</t>
  </si>
  <si>
    <t>32666 Bayside Hill</t>
  </si>
  <si>
    <t>0 Riverside Avenue</t>
  </si>
  <si>
    <t>823 Northport Place</t>
  </si>
  <si>
    <t>20381 Lyons Circle</t>
  </si>
  <si>
    <t>54225 Green Ridge Alley</t>
  </si>
  <si>
    <t>660 Service Parkway</t>
  </si>
  <si>
    <t>488 Hansons Way</t>
  </si>
  <si>
    <t>67 Welch Pass</t>
  </si>
  <si>
    <t>51732 Del Mar Plaza</t>
  </si>
  <si>
    <t>5 Ryan Junction</t>
  </si>
  <si>
    <t>46002 Londonderry Place</t>
  </si>
  <si>
    <t>1 Norway Maple Road</t>
  </si>
  <si>
    <t>31 Ronald Regan Point</t>
  </si>
  <si>
    <t>590 Dorton Street</t>
  </si>
  <si>
    <t>16474 Gina Alley</t>
  </si>
  <si>
    <t>831 Cambridge Lane</t>
  </si>
  <si>
    <t>2423 Little Fleur Avenue</t>
  </si>
  <si>
    <t>45001 Jenna Street</t>
  </si>
  <si>
    <t>1 Center Road</t>
  </si>
  <si>
    <t>123 4th Avenue</t>
  </si>
  <si>
    <t>2957 Pine View Way</t>
  </si>
  <si>
    <t>1115 Beilfuss Alley</t>
  </si>
  <si>
    <t>76109 Fisk Road</t>
  </si>
  <si>
    <t>7 Victoria Drive</t>
  </si>
  <si>
    <t>73 Chinook Center</t>
  </si>
  <si>
    <t>7806 Susan Parkway</t>
  </si>
  <si>
    <t>8571 Debs Parkway</t>
  </si>
  <si>
    <t>4 Bartillon Junction</t>
  </si>
  <si>
    <t>848 Orin Parkway</t>
  </si>
  <si>
    <t>488 Havey Parkway</t>
  </si>
  <si>
    <t>65557 Di Loreto Center</t>
  </si>
  <si>
    <t>3 Loftsgordon Terrace</t>
  </si>
  <si>
    <t>9584 Commercial Avenue</t>
  </si>
  <si>
    <t>05890 Wayridge Center</t>
  </si>
  <si>
    <t>6785 Becker Hill</t>
  </si>
  <si>
    <t>91 Ruskin Park</t>
  </si>
  <si>
    <t>00070 Holmberg Avenue</t>
  </si>
  <si>
    <t>2 Garrison Terrace</t>
  </si>
  <si>
    <t>61852 Comanche Point</t>
  </si>
  <si>
    <t>191 Corry Trail</t>
  </si>
  <si>
    <t>5 Granby Circle</t>
  </si>
  <si>
    <t>6 Hoepker Way</t>
  </si>
  <si>
    <t>54 Blue Bill Park Road</t>
  </si>
  <si>
    <t>42479 Sachtjen Circle</t>
  </si>
  <si>
    <t>7135 Vidon Place</t>
  </si>
  <si>
    <t>1482 Banding Lane</t>
  </si>
  <si>
    <t>68423 Hayes Junction</t>
  </si>
  <si>
    <t>9383 Colorado Crossing</t>
  </si>
  <si>
    <t>8542 Kensington Circle</t>
  </si>
  <si>
    <t>56 Shoshone Drive</t>
  </si>
  <si>
    <t>7 Judy Hill</t>
  </si>
  <si>
    <t>18782 Delaware Circle</t>
  </si>
  <si>
    <t>3039 Banding Park</t>
  </si>
  <si>
    <t>961 Scott Terrace</t>
  </si>
  <si>
    <t>4 Graceland Place</t>
  </si>
  <si>
    <t>46034 Shoshone Lane</t>
  </si>
  <si>
    <t>2 Hoepker Center</t>
  </si>
  <si>
    <t>9 Talmadge Point</t>
  </si>
  <si>
    <t>08 Helena Pass</t>
  </si>
  <si>
    <t>18143 Randy Park</t>
  </si>
  <si>
    <t>56568 Melvin Drive</t>
  </si>
  <si>
    <t>93 Corscot Place</t>
  </si>
  <si>
    <t>083 Valley Edge Junction</t>
  </si>
  <si>
    <t>1545 Ludington Way</t>
  </si>
  <si>
    <t>6 Cascade Court</t>
  </si>
  <si>
    <t>503 Birchwood Drive</t>
  </si>
  <si>
    <t>780 Elmside Alley</t>
  </si>
  <si>
    <t>3 Longview Avenue</t>
  </si>
  <si>
    <t>6153 Summerview Road</t>
  </si>
  <si>
    <t>5 Continental Plaza</t>
  </si>
  <si>
    <t>387 Messerschmidt Court</t>
  </si>
  <si>
    <t>352 Dovetail Circle</t>
  </si>
  <si>
    <t>4 Darwin Hill</t>
  </si>
  <si>
    <t>295 Holy Cross Street</t>
  </si>
  <si>
    <t>13014 Schlimgen Hill</t>
  </si>
  <si>
    <t>0159 Lukken Circle</t>
  </si>
  <si>
    <t>84 Eastlawn Circle</t>
  </si>
  <si>
    <t>61 Brentwood Drive</t>
  </si>
  <si>
    <t>4 Maple Lane</t>
  </si>
  <si>
    <t>779 Mayer Street</t>
  </si>
  <si>
    <t>32 Dayton Street</t>
  </si>
  <si>
    <t>7 Stuart Center</t>
  </si>
  <si>
    <t>55 Schurz Parkway</t>
  </si>
  <si>
    <t>40 Grover Hill</t>
  </si>
  <si>
    <t>448 Springs Road</t>
  </si>
  <si>
    <t>39480 Myrtle Hill</t>
  </si>
  <si>
    <t>31 Granby Drive</t>
  </si>
  <si>
    <t>55723 Main Park</t>
  </si>
  <si>
    <t>20 Porter Pass</t>
  </si>
  <si>
    <t>0 Scott Lane</t>
  </si>
  <si>
    <t>0665 Birchwood Parkway</t>
  </si>
  <si>
    <t>1523 Fair Oaks Crossing</t>
  </si>
  <si>
    <t>70 Twin Pines Crossing</t>
  </si>
  <si>
    <t>17810 Lawn Road</t>
  </si>
  <si>
    <t>4 Reindahl Place</t>
  </si>
  <si>
    <t>3004 Claremont Circle</t>
  </si>
  <si>
    <t>60881 Forster Avenue</t>
  </si>
  <si>
    <t>9343 Heath Trail</t>
  </si>
  <si>
    <t>36 Ridgeview Hill</t>
  </si>
  <si>
    <t>22386 Eastlawn Street</t>
  </si>
  <si>
    <t>93 Cottonwood Crossing</t>
  </si>
  <si>
    <t>7 8th Way</t>
  </si>
  <si>
    <t>2 Mosinee Center</t>
  </si>
  <si>
    <t>948 Cascade Way</t>
  </si>
  <si>
    <t>1122 Hollow Ridge Place</t>
  </si>
  <si>
    <t>5062 Warbler Terrace</t>
  </si>
  <si>
    <t>40 Ryan Trail</t>
  </si>
  <si>
    <t>9 Kinsman Street</t>
  </si>
  <si>
    <t>9 Loeprich Place</t>
  </si>
  <si>
    <t>7930 Laurel Park</t>
  </si>
  <si>
    <t>002 Commercial Crossing</t>
  </si>
  <si>
    <t>3118 Doe Crossing Road</t>
  </si>
  <si>
    <t>2 Heffernan Crossing</t>
  </si>
  <si>
    <t>7432 Becker Circle</t>
  </si>
  <si>
    <t>71995 Burrows Plaza</t>
  </si>
  <si>
    <t>4 Brickson Park Trail</t>
  </si>
  <si>
    <t>7358 Haas Pass</t>
  </si>
  <si>
    <t>13 Division Parkway</t>
  </si>
  <si>
    <t>3836 Fieldstone Plaza</t>
  </si>
  <si>
    <t>6 Dawn Lane</t>
  </si>
  <si>
    <t>57 Reindahl Alley</t>
  </si>
  <si>
    <t>603 Rockefeller Circle</t>
  </si>
  <si>
    <t>56536 Ridgeview Crossing</t>
  </si>
  <si>
    <t>9702 Northridge Way</t>
  </si>
  <si>
    <t>5200 Lakewood Circle</t>
  </si>
  <si>
    <t>055 Shopko Circle</t>
  </si>
  <si>
    <t>134 Lakeland Avenue</t>
  </si>
  <si>
    <t>502 Monica Point</t>
  </si>
  <si>
    <t>094 Paget Junction</t>
  </si>
  <si>
    <t>2171 Shelley Street</t>
  </si>
  <si>
    <t>58 Granby Pass</t>
  </si>
  <si>
    <t>47 Bay Park</t>
  </si>
  <si>
    <t>08485 7th Road</t>
  </si>
  <si>
    <t>77825 Meadow Vale Hill</t>
  </si>
  <si>
    <t>96971 Fair Oaks Place</t>
  </si>
  <si>
    <t>42013 Hudson Way</t>
  </si>
  <si>
    <t>10 Rockefeller Place</t>
  </si>
  <si>
    <t>37 Stuart Crossing</t>
  </si>
  <si>
    <t>15 Bay Court</t>
  </si>
  <si>
    <t>8 Corry Pass</t>
  </si>
  <si>
    <t>3 Derek Junction</t>
  </si>
  <si>
    <t>9 Derek Park</t>
  </si>
  <si>
    <t>2446 Ridgeview Park</t>
  </si>
  <si>
    <t>0 Nancy Lane</t>
  </si>
  <si>
    <t>78159 Old Shore Hill</t>
  </si>
  <si>
    <t>8 Monica Court</t>
  </si>
  <si>
    <t>8315 Acker Plaza</t>
  </si>
  <si>
    <t>94435 Blaine Avenue</t>
  </si>
  <si>
    <t>5 Waubesa Center</t>
  </si>
  <si>
    <t>8942 Saint Paul Alley</t>
  </si>
  <si>
    <t>2 Eliot Plaza</t>
  </si>
  <si>
    <t>3006 Fair Oaks Drive</t>
  </si>
  <si>
    <t>50 Northview Way</t>
  </si>
  <si>
    <t>929 Ohio Crossing</t>
  </si>
  <si>
    <t>6914 Charing Cross Alley</t>
  </si>
  <si>
    <t>98 Mockingbird Lane</t>
  </si>
  <si>
    <t>62 Lien Pass</t>
  </si>
  <si>
    <t>521 Armistice Road</t>
  </si>
  <si>
    <t>0 Schlimgen Terrace</t>
  </si>
  <si>
    <t>11355 Vermont Road</t>
  </si>
  <si>
    <t>76219 Declaration Court</t>
  </si>
  <si>
    <t>5 Sunbrook Alley</t>
  </si>
  <si>
    <t>789 Mcbride Hill</t>
  </si>
  <si>
    <t>16 Annamark Street</t>
  </si>
  <si>
    <t>44817 Londonderry Place</t>
  </si>
  <si>
    <t>7192 Fallview Hill</t>
  </si>
  <si>
    <t>2 Parkside Court</t>
  </si>
  <si>
    <t>763 Larry Junction</t>
  </si>
  <si>
    <t>78 Bowman Hill</t>
  </si>
  <si>
    <t>2647 Shasta Lane</t>
  </si>
  <si>
    <t>2 Hermina Trail</t>
  </si>
  <si>
    <t>1077 Clarendon Avenue</t>
  </si>
  <si>
    <t>1 Fairfield Alley</t>
  </si>
  <si>
    <t>92 Roxbury Place</t>
  </si>
  <si>
    <t>57422 Debra Crossing</t>
  </si>
  <si>
    <t>5849 Arkansas Hill</t>
  </si>
  <si>
    <t>9822 Tony Road</t>
  </si>
  <si>
    <t>42 Bunker Hill Pass</t>
  </si>
  <si>
    <t>7395 Melvin Plaza</t>
  </si>
  <si>
    <t>4334 Killdeer Street</t>
  </si>
  <si>
    <t>7 Laurel Circle</t>
  </si>
  <si>
    <t>96 Pond Center</t>
  </si>
  <si>
    <t>43 East Drive</t>
  </si>
  <si>
    <t>6726 Del Sol Lane</t>
  </si>
  <si>
    <t>7532 Vera Alley</t>
  </si>
  <si>
    <t>9 Mosinee Park</t>
  </si>
  <si>
    <t>4065 Lotheville Place</t>
  </si>
  <si>
    <t>0752 Judy Crossing</t>
  </si>
  <si>
    <t>9477 Blackbird Center</t>
  </si>
  <si>
    <t>945 Thierer Crossing</t>
  </si>
  <si>
    <t>9 Thierer Road</t>
  </si>
  <si>
    <t>14571 Thierer Center</t>
  </si>
  <si>
    <t>10558 Mockingbird Place</t>
  </si>
  <si>
    <t>185 Mallard Drive</t>
  </si>
  <si>
    <t>4 Farwell Point</t>
  </si>
  <si>
    <t>3801 Garrison Plaza</t>
  </si>
  <si>
    <t>990 Prentice Alley</t>
  </si>
  <si>
    <t>4772 Center Circle</t>
  </si>
  <si>
    <t>237 Troy Crossing</t>
  </si>
  <si>
    <t>0 Shasta Court</t>
  </si>
  <si>
    <t>3264 Armistice Court</t>
  </si>
  <si>
    <t>61 Larry Terrace</t>
  </si>
  <si>
    <t>81987 Sauthoff Street</t>
  </si>
  <si>
    <t>03 Ryan Park</t>
  </si>
  <si>
    <t>1 Melvin Court</t>
  </si>
  <si>
    <t>8782 Pierstorff Avenue</t>
  </si>
  <si>
    <t>1 Alpine Place</t>
  </si>
  <si>
    <t>46 David Lane</t>
  </si>
  <si>
    <t>18 Grim Crossing</t>
  </si>
  <si>
    <t>7 Homewood Drive</t>
  </si>
  <si>
    <t>2 Park Meadow Park</t>
  </si>
  <si>
    <t>253 Merry Street</t>
  </si>
  <si>
    <t>775 International Hill</t>
  </si>
  <si>
    <t>646 Sutteridge Hill</t>
  </si>
  <si>
    <t>948 Hooker Place</t>
  </si>
  <si>
    <t>7 Utah Point</t>
  </si>
  <si>
    <t>53 Sycamore Junction</t>
  </si>
  <si>
    <t>45 Barby Place</t>
  </si>
  <si>
    <t>44847 Anderson Junction</t>
  </si>
  <si>
    <t>9 Hayes Plaza</t>
  </si>
  <si>
    <t>79 Heath Trail</t>
  </si>
  <si>
    <t>5 Manitowish Terrace</t>
  </si>
  <si>
    <t>50 Pepper Wood Court</t>
  </si>
  <si>
    <t>456 Bowman Junction</t>
  </si>
  <si>
    <t>8572 Canary Circle</t>
  </si>
  <si>
    <t>337 Duke Crossing</t>
  </si>
  <si>
    <t>21 Mayer Road</t>
  </si>
  <si>
    <t>0134 Walton Junction</t>
  </si>
  <si>
    <t>35 Sugar Way</t>
  </si>
  <si>
    <t>42988 Fordem Point</t>
  </si>
  <si>
    <t>1 Autumn Leaf Point</t>
  </si>
  <si>
    <t>9021 Kropf Place</t>
  </si>
  <si>
    <t>16 Reinke Park</t>
  </si>
  <si>
    <t>69 Hovde Junction</t>
  </si>
  <si>
    <t>908 Blackbird Terrace</t>
  </si>
  <si>
    <t>12 Magdeline Drive</t>
  </si>
  <si>
    <t>6 Sutherland Lane</t>
  </si>
  <si>
    <t>6 Michigan Hill</t>
  </si>
  <si>
    <t>4339 Mcbride Street</t>
  </si>
  <si>
    <t>9 Heath Center</t>
  </si>
  <si>
    <t>3 Del Sol Hill</t>
  </si>
  <si>
    <t>507 Esch Pass</t>
  </si>
  <si>
    <t>106 Butterfield Pass</t>
  </si>
  <si>
    <t>92088 Bay Park</t>
  </si>
  <si>
    <t>94632 Lakeland Street</t>
  </si>
  <si>
    <t>115 8th Place</t>
  </si>
  <si>
    <t>95614 Norway Maple Avenue</t>
  </si>
  <si>
    <t>8800 Dryden Park</t>
  </si>
  <si>
    <t>2 Namekagon Circle</t>
  </si>
  <si>
    <t>983 Sycamore Circle</t>
  </si>
  <si>
    <t>5 Vahlen Hill</t>
  </si>
  <si>
    <t>9 Derek Point</t>
  </si>
  <si>
    <t>0 Anniversary Road</t>
  </si>
  <si>
    <t>3630 Lakeland Way</t>
  </si>
  <si>
    <t>2 Shelley Junction</t>
  </si>
  <si>
    <t>6476 Granby Terrace</t>
  </si>
  <si>
    <t>88709 Shasta Court</t>
  </si>
  <si>
    <t>65 Nobel Court</t>
  </si>
  <si>
    <t>10267 Kensington Alley</t>
  </si>
  <si>
    <t>7 Cambridge Hill</t>
  </si>
  <si>
    <t>7 Grover Road</t>
  </si>
  <si>
    <t>84926 Lyons Court</t>
  </si>
  <si>
    <t>8 Amoth Point</t>
  </si>
  <si>
    <t>2099 Russell Street</t>
  </si>
  <si>
    <t>7646 Chinook Terrace</t>
  </si>
  <si>
    <t>9 Hanson Crossing</t>
  </si>
  <si>
    <t>84 Everett Junction</t>
  </si>
  <si>
    <t>22 Meadow Ridge Drive</t>
  </si>
  <si>
    <t>2 Harper Junction</t>
  </si>
  <si>
    <t>50532 Sachtjen Circle</t>
  </si>
  <si>
    <t>443 Gateway Avenue</t>
  </si>
  <si>
    <t>86825 Carberry Junction</t>
  </si>
  <si>
    <t>235 Jay Road</t>
  </si>
  <si>
    <t>66128 Pepper Wood Park</t>
  </si>
  <si>
    <t>9036 Eggendart Road</t>
  </si>
  <si>
    <t>14793 Spohn Pass</t>
  </si>
  <si>
    <t>7 Duke Hill</t>
  </si>
  <si>
    <t>3852 Bobwhite Terrace</t>
  </si>
  <si>
    <t>5347 Bultman Court</t>
  </si>
  <si>
    <t>8 Sullivan Point</t>
  </si>
  <si>
    <t>0 Merrick Alley</t>
  </si>
  <si>
    <t>648 Rigney Street</t>
  </si>
  <si>
    <t>5 Porter Junction</t>
  </si>
  <si>
    <t>47962 Bultman Place</t>
  </si>
  <si>
    <t>103 Charing Cross Point</t>
  </si>
  <si>
    <t>2216 Lawn Point</t>
  </si>
  <si>
    <t>508 Kim Road</t>
  </si>
  <si>
    <t>91736 Comanche Plaza</t>
  </si>
  <si>
    <t>0 Hooker Street</t>
  </si>
  <si>
    <t>309 Vahlen Hill</t>
  </si>
  <si>
    <t>6 Commercial Trail</t>
  </si>
  <si>
    <t>4 Truax Alley</t>
  </si>
  <si>
    <t>7787 Onsgard Plaza</t>
  </si>
  <si>
    <t>10830 Jay Park</t>
  </si>
  <si>
    <t>3996 Oakridge Parkway</t>
  </si>
  <si>
    <t>162 Dapin Court</t>
  </si>
  <si>
    <t>271 Mayer Park</t>
  </si>
  <si>
    <t>3938 Hintze Court</t>
  </si>
  <si>
    <t>49 Blue Bill Park Street</t>
  </si>
  <si>
    <t>6844 Linden Terrace</t>
  </si>
  <si>
    <t>32666 Columbus Avenue</t>
  </si>
  <si>
    <t>91 Acker Place</t>
  </si>
  <si>
    <t>9 Continental Street</t>
  </si>
  <si>
    <t>27563 Hoard Alley</t>
  </si>
  <si>
    <t>6846 Westport Way</t>
  </si>
  <si>
    <t>57768 Dexter Point</t>
  </si>
  <si>
    <t>62200 Scofield Court</t>
  </si>
  <si>
    <t>0 Arrowood Way</t>
  </si>
  <si>
    <t>66499 Clemons Lane</t>
  </si>
  <si>
    <t>35731 Springview Court</t>
  </si>
  <si>
    <t>48 Thackeray Road</t>
  </si>
  <si>
    <t>5 Twin Pines Plaza</t>
  </si>
  <si>
    <t>4584 Bultman Street</t>
  </si>
  <si>
    <t>6076 Crescent Oaks Crossing</t>
  </si>
  <si>
    <t>57223 Transport Point</t>
  </si>
  <si>
    <t>6302 4th Pass</t>
  </si>
  <si>
    <t>60943 Summer Ridge Drive</t>
  </si>
  <si>
    <t>76 Arkansas Pass</t>
  </si>
  <si>
    <t>51955 Randy Alley</t>
  </si>
  <si>
    <t>09343 Sauthoff Point</t>
  </si>
  <si>
    <t>39769 Reindahl Trail</t>
  </si>
  <si>
    <t>6250 Grayhawk Trail</t>
  </si>
  <si>
    <t>65833 Independence Alley</t>
  </si>
  <si>
    <t>1902 Graedel Court</t>
  </si>
  <si>
    <t>4771 Upham Alley</t>
  </si>
  <si>
    <t>32723 Daystar Crossing</t>
  </si>
  <si>
    <t>97311 Division Alley</t>
  </si>
  <si>
    <t>020 Bultman Center</t>
  </si>
  <si>
    <t>27900 Rigney Way</t>
  </si>
  <si>
    <t>75 Sullivan Terrace</t>
  </si>
  <si>
    <t>52 Sunfield Junction</t>
  </si>
  <si>
    <t>0632 Hooker Avenue</t>
  </si>
  <si>
    <t>750 Burrows Hill</t>
  </si>
  <si>
    <t>100 Mcguire Alley</t>
  </si>
  <si>
    <t>57962 Artisan Center</t>
  </si>
  <si>
    <t>4446 Continental Road</t>
  </si>
  <si>
    <t>6 Sherman Drive</t>
  </si>
  <si>
    <t>00 Dennis Court</t>
  </si>
  <si>
    <t>751 Erie Drive</t>
  </si>
  <si>
    <t>68434 Vidon Court</t>
  </si>
  <si>
    <t>69 Sheridan Street</t>
  </si>
  <si>
    <t>7 Surrey Place</t>
  </si>
  <si>
    <t>31 Erie Avenue</t>
  </si>
  <si>
    <t>619 Montana Park</t>
  </si>
  <si>
    <t>7 Mallard Way</t>
  </si>
  <si>
    <t>5 Independence Park</t>
  </si>
  <si>
    <t>75 Schlimgen Junction</t>
  </si>
  <si>
    <t>251 Oneill Trail</t>
  </si>
  <si>
    <t>581 Delaware Point</t>
  </si>
  <si>
    <t>15 Bonner Way</t>
  </si>
  <si>
    <t>0 Eagan Way</t>
  </si>
  <si>
    <t>36683 Del Sol Hill</t>
  </si>
  <si>
    <t>060 Elka Place</t>
  </si>
  <si>
    <t>2694 La Follette Lane</t>
  </si>
  <si>
    <t>68 Parkside Center</t>
  </si>
  <si>
    <t>7 Sheridan Drive</t>
  </si>
  <si>
    <t>10 Gerald Court</t>
  </si>
  <si>
    <t>2819 American Alley</t>
  </si>
  <si>
    <t>7716 Arkansas Alley</t>
  </si>
  <si>
    <t>71527 Clyde Gallagher Circle</t>
  </si>
  <si>
    <t>639 Sutteridge Terrace</t>
  </si>
  <si>
    <t>1115 Del Mar Parkway</t>
  </si>
  <si>
    <t>7333 Kings Parkway</t>
  </si>
  <si>
    <t>735 Ohio Lane</t>
  </si>
  <si>
    <t>35898 Sachs Way</t>
  </si>
  <si>
    <t>39105 Pearson Terrace</t>
  </si>
  <si>
    <t>973 Pankratz Drive</t>
  </si>
  <si>
    <t>25 Riverside Crossing</t>
  </si>
  <si>
    <t>44277 Elgar Street</t>
  </si>
  <si>
    <t>058 Longview Terrace</t>
  </si>
  <si>
    <t>6 Esch Drive</t>
  </si>
  <si>
    <t>5727 Porter Place</t>
  </si>
  <si>
    <t>1046 Ohio Terrace</t>
  </si>
  <si>
    <t>807 Kinsman Avenue</t>
  </si>
  <si>
    <t>2082 Roth Trail</t>
  </si>
  <si>
    <t>7 Dawn Hill</t>
  </si>
  <si>
    <t>227 Meadow Ridge Hill</t>
  </si>
  <si>
    <t>7 Melvin Lane</t>
  </si>
  <si>
    <t>40226 Lawn Junction</t>
  </si>
  <si>
    <t>1 Hazelcrest Avenue</t>
  </si>
  <si>
    <t>9265 Gerald Crossing</t>
  </si>
  <si>
    <t>709 Northport Junction</t>
  </si>
  <si>
    <t>717 Dayton Lane</t>
  </si>
  <si>
    <t>7 Melody Parkway</t>
  </si>
  <si>
    <t>4 Fieldstone Parkway</t>
  </si>
  <si>
    <t>478 Hooker Plaza</t>
  </si>
  <si>
    <t>84 Nova Place</t>
  </si>
  <si>
    <t>91156 Paget Avenue</t>
  </si>
  <si>
    <t>238 Portage Avenue</t>
  </si>
  <si>
    <t>91 Dennis Center</t>
  </si>
  <si>
    <t>61871 Shasta Center</t>
  </si>
  <si>
    <t>2308 Magdeline Drive</t>
  </si>
  <si>
    <t>45 Redwing Court</t>
  </si>
  <si>
    <t>1 Walton Pass</t>
  </si>
  <si>
    <t>51414 Bashford Place</t>
  </si>
  <si>
    <t>42035 Loomis Terrace</t>
  </si>
  <si>
    <t>4700 Fulton Pass</t>
  </si>
  <si>
    <t>74 Marquette Center</t>
  </si>
  <si>
    <t>9 Hallows Junction</t>
  </si>
  <si>
    <t>4207 Birchwood Plaza</t>
  </si>
  <si>
    <t>5440 West Park</t>
  </si>
  <si>
    <t>807 Parkside Junction</t>
  </si>
  <si>
    <t>35 Northfield Avenue</t>
  </si>
  <si>
    <t>0579 Jenifer Place</t>
  </si>
  <si>
    <t>83 Fulton Terrace</t>
  </si>
  <si>
    <t>99 Novick Center</t>
  </si>
  <si>
    <t>0376 Dunning Place</t>
  </si>
  <si>
    <t>646 Warner Lane</t>
  </si>
  <si>
    <t>09 Merry Court</t>
  </si>
  <si>
    <t>58524 Milwaukee Plaza</t>
  </si>
  <si>
    <t>7 Starling Terrace</t>
  </si>
  <si>
    <t>636 Cherokee Parkway</t>
  </si>
  <si>
    <t>75631 Spohn Hill</t>
  </si>
  <si>
    <t>74 Sachs Circle</t>
  </si>
  <si>
    <t>0654 Starling Pass</t>
  </si>
  <si>
    <t>7 Basil Terrace</t>
  </si>
  <si>
    <t>4771 5th Hill</t>
  </si>
  <si>
    <t>25205 Drewry Circle</t>
  </si>
  <si>
    <t>6 Fieldstone Parkway</t>
  </si>
  <si>
    <t>9 Fulton Crossing</t>
  </si>
  <si>
    <t>31643 Huxley Parkway</t>
  </si>
  <si>
    <t>258 Calypso Road</t>
  </si>
  <si>
    <t>1 Eastwood Way</t>
  </si>
  <si>
    <t>580 Lunder Hill</t>
  </si>
  <si>
    <t>465 Hollow Ridge Lane</t>
  </si>
  <si>
    <t>97 Comanche Center</t>
  </si>
  <si>
    <t>8658 Esch Trail</t>
  </si>
  <si>
    <t>282 Dwight Court</t>
  </si>
  <si>
    <t>2 Buena Vista Avenue</t>
  </si>
  <si>
    <t>0968 Ruskin Trail</t>
  </si>
  <si>
    <t>27986 Rockefeller Street</t>
  </si>
  <si>
    <t>7130 Menomonie Place</t>
  </si>
  <si>
    <t>93 Derek Terrace</t>
  </si>
  <si>
    <t>1254 Green Ridge Place</t>
  </si>
  <si>
    <t>859 Eastlawn Plaza</t>
  </si>
  <si>
    <t>66058 Birchwood Way</t>
  </si>
  <si>
    <t>67 Orin Way</t>
  </si>
  <si>
    <t>7538 Marquette Trail</t>
  </si>
  <si>
    <t>060 Bellgrove Lane</t>
  </si>
  <si>
    <t>53 Manitowish Alley</t>
  </si>
  <si>
    <t>756 Charing Cross Parkway</t>
  </si>
  <si>
    <t>24084 Annamark Junction</t>
  </si>
  <si>
    <t>31 Eggendart Plaza</t>
  </si>
  <si>
    <t>4 Carberry Trail</t>
  </si>
  <si>
    <t>83395 Vernon Point</t>
  </si>
  <si>
    <t>94 Marcy Drive</t>
  </si>
  <si>
    <t>6 Mockingbird Trail</t>
  </si>
  <si>
    <t>2265 Mandrake Court</t>
  </si>
  <si>
    <t>4082 4th Hill</t>
  </si>
  <si>
    <t>087 Gina Circle</t>
  </si>
  <si>
    <t>5 American Lane</t>
  </si>
  <si>
    <t>0 Mosinee Parkway</t>
  </si>
  <si>
    <t>6187 Lien Hill</t>
  </si>
  <si>
    <t>9648 Pierstorff Avenue</t>
  </si>
  <si>
    <t>146 Bluejay Place</t>
  </si>
  <si>
    <t>9 Carpenter Parkway</t>
  </si>
  <si>
    <t>39 Oak Pass</t>
  </si>
  <si>
    <t>3675 Meadow Vale Hill</t>
  </si>
  <si>
    <t>0 Dottie Circle</t>
  </si>
  <si>
    <t>6 Tomscot Terrace</t>
  </si>
  <si>
    <t>950 Luster Court</t>
  </si>
  <si>
    <t>1973 Valley Edge Hill</t>
  </si>
  <si>
    <t>723 Springs Way</t>
  </si>
  <si>
    <t>3607 Bultman Lane</t>
  </si>
  <si>
    <t>81569 Hoffman Lane</t>
  </si>
  <si>
    <t>5163 Longview Drive</t>
  </si>
  <si>
    <t>5385 Kedzie Parkway</t>
  </si>
  <si>
    <t>00121 Sommers Drive</t>
  </si>
  <si>
    <t>99805 Pawling Place</t>
  </si>
  <si>
    <t>2925 Riverside Road</t>
  </si>
  <si>
    <t>27 Killdeer Alley</t>
  </si>
  <si>
    <t>5317 Moulton Trail</t>
  </si>
  <si>
    <t>2397 Logan Circle</t>
  </si>
  <si>
    <t>25911 Magdeline Crossing</t>
  </si>
  <si>
    <t>8 Dixon Lane</t>
  </si>
  <si>
    <t>4775 Kinsman Crossing</t>
  </si>
  <si>
    <t>76 Pawling Crossing</t>
  </si>
  <si>
    <t>1466 Algoma Terrace</t>
  </si>
  <si>
    <t>0 Tennessee Park</t>
  </si>
  <si>
    <t>4272 Moland Lane</t>
  </si>
  <si>
    <t>4671 Sage Lane</t>
  </si>
  <si>
    <t>7 Basil Drive</t>
  </si>
  <si>
    <t>1 West Drive</t>
  </si>
  <si>
    <t>27611 Algoma Hill</t>
  </si>
  <si>
    <t>1 2nd Park</t>
  </si>
  <si>
    <t>909 Jenna Point</t>
  </si>
  <si>
    <t>9 Hanson Hill</t>
  </si>
  <si>
    <t>2 High Crossing Place</t>
  </si>
  <si>
    <t>34 Arapahoe Pass</t>
  </si>
  <si>
    <t>95731 Forest Run Court</t>
  </si>
  <si>
    <t>60861 Shoshone Pass</t>
  </si>
  <si>
    <t>341 Messerschmidt Trail</t>
  </si>
  <si>
    <t>8 Northwestern Avenue</t>
  </si>
  <si>
    <t>568 Porter Junction</t>
  </si>
  <si>
    <t>567 Logan Center</t>
  </si>
  <si>
    <t>04 Pond Plaza</t>
  </si>
  <si>
    <t>9 8th Plaza</t>
  </si>
  <si>
    <t>4522 Crowley Terrace</t>
  </si>
  <si>
    <t>94927 Caliangt Park</t>
  </si>
  <si>
    <t>04 Dexter Court</t>
  </si>
  <si>
    <t>3292 Lindbergh Way</t>
  </si>
  <si>
    <t>3 Butterfield Road</t>
  </si>
  <si>
    <t>511 Melrose Place</t>
  </si>
  <si>
    <t>9779 Hintze Center</t>
  </si>
  <si>
    <t>47 Twin Pines Court</t>
  </si>
  <si>
    <t>8119 Granby Crossing</t>
  </si>
  <si>
    <t>82 Rutledge Plaza</t>
  </si>
  <si>
    <t>331 Westridge Junction</t>
  </si>
  <si>
    <t>82611 Drewry Hill</t>
  </si>
  <si>
    <t>81 Rockefeller Pass</t>
  </si>
  <si>
    <t>9974 Forest Dale Park</t>
  </si>
  <si>
    <t>61274 Lotheville Park</t>
  </si>
  <si>
    <t>1502 Mcbride Crossing</t>
  </si>
  <si>
    <t>184 Vera Avenue</t>
  </si>
  <si>
    <t>1126 Hanover Alley</t>
  </si>
  <si>
    <t>3731 4th Junction</t>
  </si>
  <si>
    <t>49052 Duke Point</t>
  </si>
  <si>
    <t>640 Oak Valley Parkway</t>
  </si>
  <si>
    <t>0479 Luster Point</t>
  </si>
  <si>
    <t>6013 Montana Avenue</t>
  </si>
  <si>
    <t>132 Oneill Pass</t>
  </si>
  <si>
    <t>5826 Cordelia Place</t>
  </si>
  <si>
    <t>3 Chive Place</t>
  </si>
  <si>
    <t>6678 Helena Trail</t>
  </si>
  <si>
    <t>68202 Mayer Avenue</t>
  </si>
  <si>
    <t>0781 Prentice Court</t>
  </si>
  <si>
    <t>7 Center Way</t>
  </si>
  <si>
    <t>34 Arrowood Circle</t>
  </si>
  <si>
    <t>13319 Sunnyside Court</t>
  </si>
  <si>
    <t>93 Acker Junction</t>
  </si>
  <si>
    <t>9897 Columbus Drive</t>
  </si>
  <si>
    <t>17246 Brentwood Court</t>
  </si>
  <si>
    <t>363 Waxwing Lane</t>
  </si>
  <si>
    <t>09950 Shelley Place</t>
  </si>
  <si>
    <t>9789 Sycamore Terrace</t>
  </si>
  <si>
    <t>3909 Westerfield Court</t>
  </si>
  <si>
    <t>079 Westport Terrace</t>
  </si>
  <si>
    <t>63 Scoville Pass</t>
  </si>
  <si>
    <t>63 Hintze Center</t>
  </si>
  <si>
    <t>0 Mariners Cove Place</t>
  </si>
  <si>
    <t>4 Bashford Place</t>
  </si>
  <si>
    <t>729 Eagle Crest Lane</t>
  </si>
  <si>
    <t>5 Mariners Cove Pass</t>
  </si>
  <si>
    <t>25 Dwight Center</t>
  </si>
  <si>
    <t>3 Armistice Way</t>
  </si>
  <si>
    <t>3796 Mockingbird Junction</t>
  </si>
  <si>
    <t>8481 Cordelia Avenue</t>
  </si>
  <si>
    <t>88315 Roxbury Way</t>
  </si>
  <si>
    <t>4 School Court</t>
  </si>
  <si>
    <t>22701 Novick Parkway</t>
  </si>
  <si>
    <t>34 Arapahoe Plaza</t>
  </si>
  <si>
    <t>8206 Cottonwood Trail</t>
  </si>
  <si>
    <t>9375 Heath Circle</t>
  </si>
  <si>
    <t>2 Glacier Hill Terrace</t>
  </si>
  <si>
    <t>95 Bellgrove Crossing</t>
  </si>
  <si>
    <t>412 Northland Hill</t>
  </si>
  <si>
    <t>1457 Monica Junction</t>
  </si>
  <si>
    <t>55 Bowman Parkway</t>
  </si>
  <si>
    <t>5 Anzinger Lane</t>
  </si>
  <si>
    <t>48 Boyd Hill</t>
  </si>
  <si>
    <t>0225 Melody Park</t>
  </si>
  <si>
    <t>2004 Hintze Avenue</t>
  </si>
  <si>
    <t>1 Bultman Drive</t>
  </si>
  <si>
    <t>2758 Welch Pass</t>
  </si>
  <si>
    <t>200 Sugar Court</t>
  </si>
  <si>
    <t>8 Carioca Plaza</t>
  </si>
  <si>
    <t>43048 Rieder Drive</t>
  </si>
  <si>
    <t>99060 Schurz Circle</t>
  </si>
  <si>
    <t>2178 Novick Point</t>
  </si>
  <si>
    <t>852 Banding Lane</t>
  </si>
  <si>
    <t>0570 Kenwood Court</t>
  </si>
  <si>
    <t>66167 Springs Road</t>
  </si>
  <si>
    <t>71248 Graceland Park</t>
  </si>
  <si>
    <t>0 Monica Place</t>
  </si>
  <si>
    <t>7937 Thackeray Street</t>
  </si>
  <si>
    <t>0466 Columbus Circle</t>
  </si>
  <si>
    <t>7396 Russell Junction</t>
  </si>
  <si>
    <t>2029 Hermina Junction</t>
  </si>
  <si>
    <t>2 Center Plaza</t>
  </si>
  <si>
    <t>08203 Norway Maple Parkway</t>
  </si>
  <si>
    <t>2 Pawling Drive</t>
  </si>
  <si>
    <t>2167 Moland Parkway</t>
  </si>
  <si>
    <t>9140 Oneill Point</t>
  </si>
  <si>
    <t>032 Grayhawk Plaza</t>
  </si>
  <si>
    <t>8880 Crownhardt Street</t>
  </si>
  <si>
    <t>83346 7th Parkway</t>
  </si>
  <si>
    <t>41288 Grasskamp Hill</t>
  </si>
  <si>
    <t>98 Northfield Center</t>
  </si>
  <si>
    <t>0602 Division Plaza</t>
  </si>
  <si>
    <t>8126 8th Parkway</t>
  </si>
  <si>
    <t>88452 Erie Street</t>
  </si>
  <si>
    <t>5703 North Center</t>
  </si>
  <si>
    <t>8 Mesta Center</t>
  </si>
  <si>
    <t>854 Scofield Trail</t>
  </si>
  <si>
    <t>69365 Reinke Junction</t>
  </si>
  <si>
    <t>8 Dunning Park</t>
  </si>
  <si>
    <t>4 Marcy Avenue</t>
  </si>
  <si>
    <t>2097 Hagan Drive</t>
  </si>
  <si>
    <t>6 Columbus Terrace</t>
  </si>
  <si>
    <t>65 Lukken Junction</t>
  </si>
  <si>
    <t>6300 Merry Avenue</t>
  </si>
  <si>
    <t>46427 Russell Terrace</t>
  </si>
  <si>
    <t>7537 Browning Alley</t>
  </si>
  <si>
    <t>7 Mosinee Way</t>
  </si>
  <si>
    <t>096 Sunnyside Junction</t>
  </si>
  <si>
    <t>59668 Sutherland Drive</t>
  </si>
  <si>
    <t>06157 Pleasure Street</t>
  </si>
  <si>
    <t>13 4th Alley</t>
  </si>
  <si>
    <t>6368 Eastwood Trail</t>
  </si>
  <si>
    <t>6365 Miller Center</t>
  </si>
  <si>
    <t>380 Lawn Street</t>
  </si>
  <si>
    <t>8 Rowland Junction</t>
  </si>
  <si>
    <t>33 Doe Crossing Avenue</t>
  </si>
  <si>
    <t>91 Mendota Circle</t>
  </si>
  <si>
    <t>975 Esker Crossing</t>
  </si>
  <si>
    <t>23495 Moulton Trail</t>
  </si>
  <si>
    <t>0756 Old Gate Circle</t>
  </si>
  <si>
    <t>41440 Becker Crossing</t>
  </si>
  <si>
    <t>28250 Hagan Place</t>
  </si>
  <si>
    <t>6 Calypso Crossing</t>
  </si>
  <si>
    <t>3 Doe Crossing Point</t>
  </si>
  <si>
    <t>0 Waxwing Alley</t>
  </si>
  <si>
    <t>257 Tomscot Street</t>
  </si>
  <si>
    <t>1676 Packers Road</t>
  </si>
  <si>
    <t>002 Fallview Hill</t>
  </si>
  <si>
    <t>36 Talmadge Way</t>
  </si>
  <si>
    <t>12691 Farwell Plaza</t>
  </si>
  <si>
    <t>5186 Rowland Street</t>
  </si>
  <si>
    <t>6024 Burning Wood Avenue</t>
  </si>
  <si>
    <t>2102 Jenifer Street</t>
  </si>
  <si>
    <t>5300 Anthes Terrace</t>
  </si>
  <si>
    <t>6 Vermont Street</t>
  </si>
  <si>
    <t>1 Maywood Junction</t>
  </si>
  <si>
    <t>98 Little Fleur Plaza</t>
  </si>
  <si>
    <t>86194 Glacier Hill Terrace</t>
  </si>
  <si>
    <t>70 Mccormick Terrace</t>
  </si>
  <si>
    <t>54436 Susan Street</t>
  </si>
  <si>
    <t>135 Arapahoe Pass</t>
  </si>
  <si>
    <t>8 Twin Pines Park</t>
  </si>
  <si>
    <t>29046 Ridge Oak Parkway</t>
  </si>
  <si>
    <t>88551 Melody Place</t>
  </si>
  <si>
    <t>70 Portage Hill</t>
  </si>
  <si>
    <t>13 Glendale Way</t>
  </si>
  <si>
    <t>2 Bartelt Circle</t>
  </si>
  <si>
    <t>7153 Merrick Road</t>
  </si>
  <si>
    <t>4 Lotheville Road</t>
  </si>
  <si>
    <t>6960 Browning Circle</t>
  </si>
  <si>
    <t>43966 Morrow Avenue</t>
  </si>
  <si>
    <t>07 Quincy Crossing</t>
  </si>
  <si>
    <t>9249 Daystar Parkway</t>
  </si>
  <si>
    <t>7291 Anderson Alley</t>
  </si>
  <si>
    <t>11 Lien Terrace</t>
  </si>
  <si>
    <t>875 Bluejay Circle</t>
  </si>
  <si>
    <t>846 Morning Parkway</t>
  </si>
  <si>
    <t>002 Atwood Center</t>
  </si>
  <si>
    <t>29457 Scott Place</t>
  </si>
  <si>
    <t>90685 Commercial Junction</t>
  </si>
  <si>
    <t>85 Prairieview Way</t>
  </si>
  <si>
    <t>53579 Stone Corner Trail</t>
  </si>
  <si>
    <t>18863 Cascade Drive</t>
  </si>
  <si>
    <t>086 Tennessee Crossing</t>
  </si>
  <si>
    <t>244 Center Court</t>
  </si>
  <si>
    <t>617 Victoria Place</t>
  </si>
  <si>
    <t>40 Northfield Point</t>
  </si>
  <si>
    <t>80 Comanche Lane</t>
  </si>
  <si>
    <t>3603 Ridge Oak Terrace</t>
  </si>
  <si>
    <t>4699 Grayhawk Drive</t>
  </si>
  <si>
    <t>71891 Iowa Trail</t>
  </si>
  <si>
    <t>456 Eliot Crossing</t>
  </si>
  <si>
    <t>8413 Warrior Point</t>
  </si>
  <si>
    <t>328 Fallview Road</t>
  </si>
  <si>
    <t>09440 Hooker Way</t>
  </si>
  <si>
    <t>65105 Sachs Circle</t>
  </si>
  <si>
    <t>4901 Columbus Trail</t>
  </si>
  <si>
    <t>6 Hovde Terrace</t>
  </si>
  <si>
    <t>40408 Hazelcrest Alley</t>
  </si>
  <si>
    <t>218 Schurz Center</t>
  </si>
  <si>
    <t>789 Blaine Terrace</t>
  </si>
  <si>
    <t>4749 Chinook Crossing</t>
  </si>
  <si>
    <t>6755 Ilene Court</t>
  </si>
  <si>
    <t>53 La Follette Trail</t>
  </si>
  <si>
    <t>34237 David Pass</t>
  </si>
  <si>
    <t>9 Nova Parkway</t>
  </si>
  <si>
    <t>9 Shelley Alley</t>
  </si>
  <si>
    <t>02232 Del Mar Avenue</t>
  </si>
  <si>
    <t>35 Gulseth Junction</t>
  </si>
  <si>
    <t>85 Fieldstone Court</t>
  </si>
  <si>
    <t>800 Magdeline Junction</t>
  </si>
  <si>
    <t>6278 Vidon Circle</t>
  </si>
  <si>
    <t>856 Village Green Hill</t>
  </si>
  <si>
    <t>3 Pleasure Drive</t>
  </si>
  <si>
    <t>46 Talmadge Avenue</t>
  </si>
  <si>
    <t>86 Bobwhite Drive</t>
  </si>
  <si>
    <t>0 Buena Vista Drive</t>
  </si>
  <si>
    <t>80392 Waubesa Avenue</t>
  </si>
  <si>
    <t>91092 Anzinger Pass</t>
  </si>
  <si>
    <t>1 Aberg Point</t>
  </si>
  <si>
    <t>6 Hanson Place</t>
  </si>
  <si>
    <t>7998 8th Drive</t>
  </si>
  <si>
    <t>0919 Farmco Junction</t>
  </si>
  <si>
    <t>0 Maple Drive</t>
  </si>
  <si>
    <t>61 Lakewood Alley</t>
  </si>
  <si>
    <t>005 Westridge Point</t>
  </si>
  <si>
    <t>72591 Texas Hill</t>
  </si>
  <si>
    <t>59 Autumn Leaf Street</t>
  </si>
  <si>
    <t>17613 Ruskin Terrace</t>
  </si>
  <si>
    <t>77885 Mosinee Alley</t>
  </si>
  <si>
    <t>5249 Gerald Center</t>
  </si>
  <si>
    <t>22610 Loftsgordon Center</t>
  </si>
  <si>
    <t>182 Prentice Plaza</t>
  </si>
  <si>
    <t>2501 Acker Parkway</t>
  </si>
  <si>
    <t>66 Acker Center</t>
  </si>
  <si>
    <t>6049 Portage Plaza</t>
  </si>
  <si>
    <t>85 Manitowish Parkway</t>
  </si>
  <si>
    <t>67536 Grover Way</t>
  </si>
  <si>
    <t>229 Maryland Center</t>
  </si>
  <si>
    <t>296 Tomscot Plaza</t>
  </si>
  <si>
    <t>37 Steensland Terrace</t>
  </si>
  <si>
    <t>263 Sunnyside Alley</t>
  </si>
  <si>
    <t>29 Bartelt Point</t>
  </si>
  <si>
    <t>67 Golden Leaf Pass</t>
  </si>
  <si>
    <t>092 Sauthoff Plaza</t>
  </si>
  <si>
    <t>08797 Bluejay Way</t>
  </si>
  <si>
    <t>726 Di Loreto Junction</t>
  </si>
  <si>
    <t>80 Kingsford Way</t>
  </si>
  <si>
    <t>3026 Artisan Junction</t>
  </si>
  <si>
    <t>9 Schmedeman Place</t>
  </si>
  <si>
    <t>5013 Alpine Lane</t>
  </si>
  <si>
    <t>45 Springview Street</t>
  </si>
  <si>
    <t>57815 Red Cloud Pass</t>
  </si>
  <si>
    <t>9962 Melvin Pass</t>
  </si>
  <si>
    <t>23 Longview Junction</t>
  </si>
  <si>
    <t>55 Gulseth Park</t>
  </si>
  <si>
    <t>5862 Caliangt Hill</t>
  </si>
  <si>
    <t>70 Meadow Valley Pass</t>
  </si>
  <si>
    <t>92 Harper Point</t>
  </si>
  <si>
    <t>345 Kedzie Junction</t>
  </si>
  <si>
    <t>4302 Waxwing Lane</t>
  </si>
  <si>
    <t>821 Bunting Court</t>
  </si>
  <si>
    <t>9598 Linden Avenue</t>
  </si>
  <si>
    <t>7667 Debs Junction</t>
  </si>
  <si>
    <t>63030 Prairie Rose Alley</t>
  </si>
  <si>
    <t>782 Clove Crossing</t>
  </si>
  <si>
    <t>2 Porter Way</t>
  </si>
  <si>
    <t>30 West Hill</t>
  </si>
  <si>
    <t>86 Dorton Trail</t>
  </si>
  <si>
    <t>14 Swallow Place</t>
  </si>
  <si>
    <t>70 Daystar Alley</t>
  </si>
  <si>
    <t>06 Monica Road</t>
  </si>
  <si>
    <t>7 Magdeline Street</t>
  </si>
  <si>
    <t>983 Merchant Lane</t>
  </si>
  <si>
    <t>27672 Buena Vista Way</t>
  </si>
  <si>
    <t>7308 Mayfield Road</t>
  </si>
  <si>
    <t>37076 Melody Drive</t>
  </si>
  <si>
    <t>2 Clemons Pass</t>
  </si>
  <si>
    <t>561 Valley Edge Parkway</t>
  </si>
  <si>
    <t>4 Clarendon Road</t>
  </si>
  <si>
    <t>2 Claremont Pass</t>
  </si>
  <si>
    <t>85 Crownhardt Terrace</t>
  </si>
  <si>
    <t>1 Waxwing Parkway</t>
  </si>
  <si>
    <t>94074 Briar Crest Junction</t>
  </si>
  <si>
    <t>87 Tomscot Way</t>
  </si>
  <si>
    <t>16809 Dixon Lane</t>
  </si>
  <si>
    <t>43 Katie Place</t>
  </si>
  <si>
    <t>84972 Melby Street</t>
  </si>
  <si>
    <t>03313 Farmco Way</t>
  </si>
  <si>
    <t>587 Derek Trail</t>
  </si>
  <si>
    <t>884 Bonner Circle</t>
  </si>
  <si>
    <t>36 Hoffman Road</t>
  </si>
  <si>
    <t>916 Marcy Drive</t>
  </si>
  <si>
    <t>25187 Towne Court</t>
  </si>
  <si>
    <t>6034 Shelley Parkway</t>
  </si>
  <si>
    <t>05673 Lakewood Gardens Way</t>
  </si>
  <si>
    <t>41440 High Crossing Terrace</t>
  </si>
  <si>
    <t>1895 Westport Road</t>
  </si>
  <si>
    <t>92955 Karstens Circle</t>
  </si>
  <si>
    <t>8 Charing Cross Way</t>
  </si>
  <si>
    <t>969 Fuller Alley</t>
  </si>
  <si>
    <t>33363 Merrick Terrace</t>
  </si>
  <si>
    <t>5833 Montana Lane</t>
  </si>
  <si>
    <t>5888 Orin Hill</t>
  </si>
  <si>
    <t>3 Ilene Lane</t>
  </si>
  <si>
    <t>23624 Washington Junction</t>
  </si>
  <si>
    <t>313 Talisman Way</t>
  </si>
  <si>
    <t>193 Rowland Way</t>
  </si>
  <si>
    <t>8653 Farwell Circle</t>
  </si>
  <si>
    <t>928 Old Shore Junction</t>
  </si>
  <si>
    <t>0027 Northfield Drive</t>
  </si>
  <si>
    <t>02 Loomis Street</t>
  </si>
  <si>
    <t>288 Reindahl Terrace</t>
  </si>
  <si>
    <t>41 Oak Valley Center</t>
  </si>
  <si>
    <t>99245 Sheridan Road</t>
  </si>
  <si>
    <t>7422 Tennyson Junction</t>
  </si>
  <si>
    <t>95964 Messerschmidt Avenue</t>
  </si>
  <si>
    <t>558 Fisk Place</t>
  </si>
  <si>
    <t>51 Shasta Lane</t>
  </si>
  <si>
    <t>6 Trailsway Way</t>
  </si>
  <si>
    <t>383 Vahlen Park</t>
  </si>
  <si>
    <t>6 Park Meadow Lane</t>
  </si>
  <si>
    <t>11 Thompson Road</t>
  </si>
  <si>
    <t>58 Amoth Hill</t>
  </si>
  <si>
    <t>13 Fair Oaks Circle</t>
  </si>
  <si>
    <t>3 Rigney Park</t>
  </si>
  <si>
    <t>92832 Ilene Alley</t>
  </si>
  <si>
    <t>28 Elka Place</t>
  </si>
  <si>
    <t>798 Coolidge Point</t>
  </si>
  <si>
    <t>28 Kenwood Circle</t>
  </si>
  <si>
    <t>9148 Forest Run Crossing</t>
  </si>
  <si>
    <t>6 Division Avenue</t>
  </si>
  <si>
    <t>10 Derek Drive</t>
  </si>
  <si>
    <t>88555 Weeping Birch Terrace</t>
  </si>
  <si>
    <t>4772 Londonderry Drive</t>
  </si>
  <si>
    <t>9 Clarendon Circle</t>
  </si>
  <si>
    <t>763 Columbus Avenue</t>
  </si>
  <si>
    <t>253 Prairie Rose Avenue</t>
  </si>
  <si>
    <t>472 Arrowood Street</t>
  </si>
  <si>
    <t>8601 Cascade Point</t>
  </si>
  <si>
    <t>44 Graedel Way</t>
  </si>
  <si>
    <t>61299 Sunbrook Parkway</t>
  </si>
  <si>
    <t>3426 Eagle Crest Alley</t>
  </si>
  <si>
    <t>77208 Pond Avenue</t>
  </si>
  <si>
    <t>4 Pennsylvania Way</t>
  </si>
  <si>
    <t>65329 Dapin Plaza</t>
  </si>
  <si>
    <t>575 Bashford Street</t>
  </si>
  <si>
    <t>2063 Hintze Center</t>
  </si>
  <si>
    <t>60 Marcy Alley</t>
  </si>
  <si>
    <t>0934 Donald Plaza</t>
  </si>
  <si>
    <t>004 2nd Way</t>
  </si>
  <si>
    <t>6 Farmco Place</t>
  </si>
  <si>
    <t>77281 Crowley Junction</t>
  </si>
  <si>
    <t>753 Anzinger Plaza</t>
  </si>
  <si>
    <t>520 Oak Valley Hill</t>
  </si>
  <si>
    <t>4591 Banding Parkway</t>
  </si>
  <si>
    <t>4760 Judy Street</t>
  </si>
  <si>
    <t>8638 Ridgeway Plaza</t>
  </si>
  <si>
    <t>34 Arizona Terrace</t>
  </si>
  <si>
    <t>59548 Luster Avenue</t>
  </si>
  <si>
    <t>58 Debra Lane</t>
  </si>
  <si>
    <t>87390 Reindahl Parkway</t>
  </si>
  <si>
    <t>70821 Sheridan Hill</t>
  </si>
  <si>
    <t>814 Sherman Road</t>
  </si>
  <si>
    <t>2008 Autumn Leaf Point</t>
  </si>
  <si>
    <t>3256 Truax Terrace</t>
  </si>
  <si>
    <t>06686 Michigan Circle</t>
  </si>
  <si>
    <t>629 Carioca Avenue</t>
  </si>
  <si>
    <t>583 Meadow Vale Road</t>
  </si>
  <si>
    <t>4 Sycamore Lane</t>
  </si>
  <si>
    <t>789 Gateway Circle</t>
  </si>
  <si>
    <t>10311 Transport Alley</t>
  </si>
  <si>
    <t>527 5th Drive</t>
  </si>
  <si>
    <t>13 Waubesa Lane</t>
  </si>
  <si>
    <t>8 Stuart Hill</t>
  </si>
  <si>
    <t>0407 Luster Lane</t>
  </si>
  <si>
    <t>51087 Parkside Lane</t>
  </si>
  <si>
    <t>06 Oriole Pass</t>
  </si>
  <si>
    <t>395 Merrick Way</t>
  </si>
  <si>
    <t>22348 Continental Junction</t>
  </si>
  <si>
    <t>22 Johnson Parkway</t>
  </si>
  <si>
    <t>551 Red Cloud Road</t>
  </si>
  <si>
    <t>6 Sundown Circle</t>
  </si>
  <si>
    <t>475 Oneill Point</t>
  </si>
  <si>
    <t>399 Londonderry Terrace</t>
  </si>
  <si>
    <t>42372 Oriole Plaza</t>
  </si>
  <si>
    <t>4 Karstens Road</t>
  </si>
  <si>
    <t>781 Buhler Place</t>
  </si>
  <si>
    <t>3 Heffernan Court</t>
  </si>
  <si>
    <t>8213 Morrow Pass</t>
  </si>
  <si>
    <t>7 Merchant Drive</t>
  </si>
  <si>
    <t>9 Browning Street</t>
  </si>
  <si>
    <t>1338 Holy Cross Circle</t>
  </si>
  <si>
    <t>5425 Hintze Terrace</t>
  </si>
  <si>
    <t>94997 Gale Lane</t>
  </si>
  <si>
    <t>540 Susan Pass</t>
  </si>
  <si>
    <t>7 Bashford Parkway</t>
  </si>
  <si>
    <t>41978 Eggendart Hill</t>
  </si>
  <si>
    <t>66 Surrey Alley</t>
  </si>
  <si>
    <t>156 Meadow Ridge Parkway</t>
  </si>
  <si>
    <t>70500 Summer Ridge Place</t>
  </si>
  <si>
    <t>8343 Everett Alley</t>
  </si>
  <si>
    <t>399 Jenna Junction</t>
  </si>
  <si>
    <t>24 Mandrake Place</t>
  </si>
  <si>
    <t>1358 Pond Point</t>
  </si>
  <si>
    <t>112 Hanson Way</t>
  </si>
  <si>
    <t>10 Garrison Plaza</t>
  </si>
  <si>
    <t>26067 Cascade Center</t>
  </si>
  <si>
    <t>449 Trailsway Plaza</t>
  </si>
  <si>
    <t>002 Blaine Road</t>
  </si>
  <si>
    <t>0425 Calypso Trail</t>
  </si>
  <si>
    <t>58930 Garrison Court</t>
  </si>
  <si>
    <t>52 Reinke Avenue</t>
  </si>
  <si>
    <t>2935 Sherman Street</t>
  </si>
  <si>
    <t>99094 Haas Avenue</t>
  </si>
  <si>
    <t>30369 Arizona Circle</t>
  </si>
  <si>
    <t>23400 Stuart Plaza</t>
  </si>
  <si>
    <t>8 Corscot Plaza</t>
  </si>
  <si>
    <t>437 Del Sol Alley</t>
  </si>
  <si>
    <t>78 Browning Point</t>
  </si>
  <si>
    <t>8 Maple Crossing</t>
  </si>
  <si>
    <t>408 Southridge Plaza</t>
  </si>
  <si>
    <t>324 Columbus Terrace</t>
  </si>
  <si>
    <t>581 Fulton Crossing</t>
  </si>
  <si>
    <t>42030 Park Meadow Junction</t>
  </si>
  <si>
    <t>7 Melrose Alley</t>
  </si>
  <si>
    <t>763 Raven Street</t>
  </si>
  <si>
    <t>687 Dennis Trail</t>
  </si>
  <si>
    <t>4965 Northridge Point</t>
  </si>
  <si>
    <t>040 Towne Plaza</t>
  </si>
  <si>
    <t>0108 Hoffman Crossing</t>
  </si>
  <si>
    <t>4 Cascade Center</t>
  </si>
  <si>
    <t>88 Twin Pines Park</t>
  </si>
  <si>
    <t>4 Buell Parkway</t>
  </si>
  <si>
    <t>961 Straubel Drive</t>
  </si>
  <si>
    <t>1530 Grover Trail</t>
  </si>
  <si>
    <t>945 Bluejay Terrace</t>
  </si>
  <si>
    <t>4175 Dixon Parkway</t>
  </si>
  <si>
    <t>6 Melvin Road</t>
  </si>
  <si>
    <t>79657 Brentwood Center</t>
  </si>
  <si>
    <t>8043 Vahlen Center</t>
  </si>
  <si>
    <t>1225 Homewood Pass</t>
  </si>
  <si>
    <t>3201 Barby Crossing</t>
  </si>
  <si>
    <t>1782 Carberry Center</t>
  </si>
  <si>
    <t>2891 Oriole Way</t>
  </si>
  <si>
    <t>8 Prentice Parkway</t>
  </si>
  <si>
    <t>6 Crowley Drive</t>
  </si>
  <si>
    <t>8112 Elka Hill</t>
  </si>
  <si>
    <t>23748 Hauk Street</t>
  </si>
  <si>
    <t>5081 Summit Crossing</t>
  </si>
  <si>
    <t>0 Chinook Street</t>
  </si>
  <si>
    <t>09954 Packers Hill</t>
  </si>
  <si>
    <t>1764 Kinsman Drive</t>
  </si>
  <si>
    <t>42 Stephen Alley</t>
  </si>
  <si>
    <t>7328 American Ash Pass</t>
  </si>
  <si>
    <t>06334 Linden Circle</t>
  </si>
  <si>
    <t>527 Thierer Pass</t>
  </si>
  <si>
    <t>3853 Bartelt Plaza</t>
  </si>
  <si>
    <t>0 Arrowood Center</t>
  </si>
  <si>
    <t>47 Gateway Terrace</t>
  </si>
  <si>
    <t>5 Golf View Alley</t>
  </si>
  <si>
    <t>2306 Amoth Trail</t>
  </si>
  <si>
    <t>53270 Novick Junction</t>
  </si>
  <si>
    <t>28 Sherman Plaza</t>
  </si>
  <si>
    <t>538 Tomscot Pass</t>
  </si>
  <si>
    <t>9125 Toban Point</t>
  </si>
  <si>
    <t>70939 Sunbrook Trail</t>
  </si>
  <si>
    <t>313 Commercial Point</t>
  </si>
  <si>
    <t>03171 Mosinee Crossing</t>
  </si>
  <si>
    <t>2728 Barby Hill</t>
  </si>
  <si>
    <t>4627 Vermont Court</t>
  </si>
  <si>
    <t>92 Colorado Parkway</t>
  </si>
  <si>
    <t>8 Clove Place</t>
  </si>
  <si>
    <t>65 Mayfield Crossing</t>
  </si>
  <si>
    <t>0 Tennyson Terrace</t>
  </si>
  <si>
    <t>73 Gerald Point</t>
  </si>
  <si>
    <t>995 South Alley</t>
  </si>
  <si>
    <t>082 Montana Pass</t>
  </si>
  <si>
    <t>1001 Shopko Avenue</t>
  </si>
  <si>
    <t>4673 Delaware Point</t>
  </si>
  <si>
    <t>67 Truax Avenue</t>
  </si>
  <si>
    <t>1201 Brentwood Pass</t>
  </si>
  <si>
    <t>6 Waxwing Point</t>
  </si>
  <si>
    <t>8 Moose Junction</t>
  </si>
  <si>
    <t>35 Loomis Drive</t>
  </si>
  <si>
    <t>2293 Del Sol Crossing</t>
  </si>
  <si>
    <t>40 Buhler Place</t>
  </si>
  <si>
    <t>49434 Dawn Terrace</t>
  </si>
  <si>
    <t>684 Johnson Alley</t>
  </si>
  <si>
    <t>878 Warner Circle</t>
  </si>
  <si>
    <t>192 Namekagon Crossing</t>
  </si>
  <si>
    <t>928 Everett Terrace</t>
  </si>
  <si>
    <t>7 Cherokee Park</t>
  </si>
  <si>
    <t>0990 Golden Leaf Avenue</t>
  </si>
  <si>
    <t>957 North Hill</t>
  </si>
  <si>
    <t>9789 Judy Parkway</t>
  </si>
  <si>
    <t>65 Claremont Crossing</t>
  </si>
  <si>
    <t>034 Novick Terrace</t>
  </si>
  <si>
    <t>249 Mandrake Crossing</t>
  </si>
  <si>
    <t>6 Morningstar Alley</t>
  </si>
  <si>
    <t>18860 Emmet Avenue</t>
  </si>
  <si>
    <t>684 Wayridge Circle</t>
  </si>
  <si>
    <t>4 Grasskamp Pass</t>
  </si>
  <si>
    <t>34 Lakewood Gardens Lane</t>
  </si>
  <si>
    <t>531 7th Pass</t>
  </si>
  <si>
    <t>8 Montana Court</t>
  </si>
  <si>
    <t>22422 New Castle Court</t>
  </si>
  <si>
    <t>21199 Warbler Park</t>
  </si>
  <si>
    <t>32 Prentice Place</t>
  </si>
  <si>
    <t>16 South Way</t>
  </si>
  <si>
    <t>478 Forest Junction</t>
  </si>
  <si>
    <t>61 Knutson Trail</t>
  </si>
  <si>
    <t>920 Gerald Center</t>
  </si>
  <si>
    <t>39 Pearson Circle</t>
  </si>
  <si>
    <t>21 Grayhawk Drive</t>
  </si>
  <si>
    <t>1254 Nelson Junction</t>
  </si>
  <si>
    <t>53359 Merry Center</t>
  </si>
  <si>
    <t>1321 Lakewood Gardens Alley</t>
  </si>
  <si>
    <t>1134 Hollow Ridge Trail</t>
  </si>
  <si>
    <t>2 Holmberg Lane</t>
  </si>
  <si>
    <t>31384 Montana Junction</t>
  </si>
  <si>
    <t>8 Monica Park</t>
  </si>
  <si>
    <t>84 Toban Place</t>
  </si>
  <si>
    <t>45 Birchwood Hill</t>
  </si>
  <si>
    <t>231 Butternut Terrace</t>
  </si>
  <si>
    <t>4 Jackson Way</t>
  </si>
  <si>
    <t>07 Fair Oaks Street</t>
  </si>
  <si>
    <t>47208 Stephen Alley</t>
  </si>
  <si>
    <t>6065 Talisman Center</t>
  </si>
  <si>
    <t>3 Blaine Center</t>
  </si>
  <si>
    <t>2 Vahlen Terrace</t>
  </si>
  <si>
    <t>3679 Roth Court</t>
  </si>
  <si>
    <t>0300 Lotheville Drive</t>
  </si>
  <si>
    <t>6161 Blaine Place</t>
  </si>
  <si>
    <t>4 Arrowood Trail</t>
  </si>
  <si>
    <t>11 Riverside Avenue</t>
  </si>
  <si>
    <t>Y</t>
  </si>
  <si>
    <t>N</t>
  </si>
  <si>
    <t>Employee_ID</t>
  </si>
  <si>
    <t>Hourly Rate</t>
  </si>
  <si>
    <t>FTE_Type</t>
  </si>
  <si>
    <t>Contract</t>
  </si>
  <si>
    <t>Direct</t>
  </si>
  <si>
    <t>Hire_Date</t>
  </si>
  <si>
    <t>401K_Contribution</t>
  </si>
  <si>
    <t>Company_Match_YTD</t>
  </si>
  <si>
    <t>Health_Insurance_Prem</t>
  </si>
  <si>
    <t>HC_Enroll</t>
  </si>
  <si>
    <t>Department</t>
  </si>
  <si>
    <t>HR</t>
  </si>
  <si>
    <t>Engineering</t>
  </si>
  <si>
    <t>Finance</t>
  </si>
  <si>
    <t>Procurement</t>
  </si>
  <si>
    <t>Operations</t>
  </si>
  <si>
    <t>Supply Chain</t>
  </si>
  <si>
    <t>Product Management</t>
  </si>
  <si>
    <t>Marketing</t>
  </si>
  <si>
    <t>Sales</t>
  </si>
  <si>
    <t>EmplFirst</t>
  </si>
  <si>
    <t>EmplLast</t>
  </si>
  <si>
    <t>Age</t>
  </si>
  <si>
    <t>KIRKWD0003302</t>
  </si>
  <si>
    <t>MARMOR5102410</t>
  </si>
  <si>
    <t>FREWST5001410</t>
  </si>
  <si>
    <t>RBSTEX0405403</t>
  </si>
  <si>
    <t>THCKRY0105408</t>
  </si>
  <si>
    <t>PENAVE1101404</t>
  </si>
  <si>
    <t>UNION-0802421</t>
  </si>
  <si>
    <t>FCEDAR0002335</t>
  </si>
  <si>
    <t>STENSN0103403</t>
  </si>
  <si>
    <t>CENTRE5101411</t>
  </si>
  <si>
    <t>ALLGHY0002421</t>
  </si>
  <si>
    <t>ALLGHY0006421</t>
  </si>
  <si>
    <t>TAMELO0001304</t>
  </si>
  <si>
    <t>MARMOR5103410</t>
  </si>
  <si>
    <t>FREWST4801410</t>
  </si>
  <si>
    <t>SCHEDR4704410</t>
  </si>
  <si>
    <t>TAMELO0002304</t>
  </si>
  <si>
    <t>PENNAV4501406</t>
  </si>
  <si>
    <t>RBSTEX0401403</t>
  </si>
  <si>
    <t>SCHEDR4708410</t>
  </si>
  <si>
    <t>MARMOR5105410</t>
  </si>
  <si>
    <t>ROBNSN0301403</t>
  </si>
  <si>
    <t>FREWST4903410</t>
  </si>
  <si>
    <t>ROBNSN0303403</t>
  </si>
  <si>
    <t>RIDGE-0803421</t>
  </si>
  <si>
    <t>CEDAR-0904421</t>
  </si>
  <si>
    <t>ROBNSN0305403</t>
  </si>
  <si>
    <t>FREWST4803410</t>
  </si>
  <si>
    <t>CENTRE5303411</t>
  </si>
  <si>
    <t>FRDSHP4802406</t>
  </si>
  <si>
    <t>ECOMON0802421</t>
  </si>
  <si>
    <t>MARMOR5108410</t>
  </si>
  <si>
    <t>DESOTO0203407</t>
  </si>
  <si>
    <t>ALLGHY0008421</t>
  </si>
  <si>
    <t>CENTRE5202411</t>
  </si>
  <si>
    <t>PENNAV4401406</t>
  </si>
  <si>
    <t>CENTRE5102411</t>
  </si>
  <si>
    <t>BEBART0001321</t>
  </si>
  <si>
    <t>TECHST5004410</t>
  </si>
  <si>
    <t>KIRKWD0001302</t>
  </si>
  <si>
    <t>BRIGHN0803421</t>
  </si>
  <si>
    <t>TERACE3602407</t>
  </si>
  <si>
    <t>CENTRE5001411</t>
  </si>
  <si>
    <t>FCEDAR0001335</t>
  </si>
  <si>
    <t>TAYLOR0001334</t>
  </si>
  <si>
    <t>PENNAV4503406</t>
  </si>
  <si>
    <t>TERACE3604407</t>
  </si>
  <si>
    <t>CENTRE5302411</t>
  </si>
  <si>
    <t>CENTRE5204411</t>
  </si>
  <si>
    <t>4THAVE0201402</t>
  </si>
  <si>
    <t>DESOTO0201407</t>
  </si>
  <si>
    <t>FRDSHP4902406</t>
  </si>
  <si>
    <t>ECARSN2701415</t>
  </si>
  <si>
    <t>FRDSHP4901406</t>
  </si>
  <si>
    <t>DARAGH0304407</t>
  </si>
  <si>
    <t>PENNAV4102406</t>
  </si>
  <si>
    <t>ALLGHY0004421</t>
  </si>
  <si>
    <t>CEDAR-0902421</t>
  </si>
  <si>
    <t>FRDSHP4804406</t>
  </si>
  <si>
    <t>RIDGEX0502421</t>
  </si>
  <si>
    <t>PENNAV4403406</t>
  </si>
  <si>
    <t>UNION-0702421</t>
  </si>
  <si>
    <t>TECHNO0702424</t>
  </si>
  <si>
    <t>SHIGNS0001403</t>
  </si>
  <si>
    <t>FEDERL1201421</t>
  </si>
  <si>
    <t>NCRAIG0108409</t>
  </si>
  <si>
    <t>5THAVE0702403</t>
  </si>
  <si>
    <t>ALLGHY0003421</t>
  </si>
  <si>
    <t>SAIKEN0402411</t>
  </si>
  <si>
    <t>CEDAR-0804421</t>
  </si>
  <si>
    <t>SCHEDR0304410</t>
  </si>
  <si>
    <t>PENNAV4201406</t>
  </si>
  <si>
    <t>STEVSN0202403</t>
  </si>
  <si>
    <t>FORBES5807413</t>
  </si>
  <si>
    <t>CENTRE5401411</t>
  </si>
  <si>
    <t>KIRKWD0002302</t>
  </si>
  <si>
    <t>-EOHIOLOT2371</t>
  </si>
  <si>
    <t>LTHROP0201407</t>
  </si>
  <si>
    <t>CENTRE5203411</t>
  </si>
  <si>
    <t>RBSTEX0403403</t>
  </si>
  <si>
    <t>BIGELO0104408</t>
  </si>
  <si>
    <t>PENNAV4505406</t>
  </si>
  <si>
    <t>2NDAVE0704402</t>
  </si>
  <si>
    <t>3RDAVE0201402</t>
  </si>
  <si>
    <t>SMALLM1102404</t>
  </si>
  <si>
    <t>OAKLND0101408</t>
  </si>
  <si>
    <t>FORBES4001410</t>
  </si>
  <si>
    <t>18SDNY0001341</t>
  </si>
  <si>
    <t>BEBART0002321</t>
  </si>
  <si>
    <t>FRDSHP4803406</t>
  </si>
  <si>
    <t>BEDSQR0002415</t>
  </si>
  <si>
    <t>UNION-0704421</t>
  </si>
  <si>
    <t>FREWST4901410</t>
  </si>
  <si>
    <t>FREWST4805410</t>
  </si>
  <si>
    <t>DIAMND0702403</t>
  </si>
  <si>
    <t>-EOHIOLOT3371</t>
  </si>
  <si>
    <t>FORBES3701407</t>
  </si>
  <si>
    <t>LIBRTY4904406</t>
  </si>
  <si>
    <t>THCKRY0101408</t>
  </si>
  <si>
    <t>BIGELO0102408</t>
  </si>
  <si>
    <t>CENTRE5706412</t>
  </si>
  <si>
    <t>PENAVE2102404</t>
  </si>
  <si>
    <t>SCHEDR3902410</t>
  </si>
  <si>
    <t>SHILOHLOT2357</t>
  </si>
  <si>
    <t>LIBRTY4710406</t>
  </si>
  <si>
    <t>OLIVER0301401</t>
  </si>
  <si>
    <t>4THAVE0303402</t>
  </si>
  <si>
    <t>FSHADY0001322</t>
  </si>
  <si>
    <t>SBQUET0102408</t>
  </si>
  <si>
    <t>RUSKIN0101409</t>
  </si>
  <si>
    <t>OAKLND0201408</t>
  </si>
  <si>
    <t>PENNAV4402406</t>
  </si>
  <si>
    <t>PRKMAN0204408</t>
  </si>
  <si>
    <t>ARCHST0704421</t>
  </si>
  <si>
    <t>DARAGH0302407</t>
  </si>
  <si>
    <t>LTHROP0101407</t>
  </si>
  <si>
    <t>ROSSST0102402</t>
  </si>
  <si>
    <t>TECHST5001410</t>
  </si>
  <si>
    <t>5THAVE0701403</t>
  </si>
  <si>
    <t>MATLDA0305406</t>
  </si>
  <si>
    <t>FTPITT0401402</t>
  </si>
  <si>
    <t>HALKET0102407</t>
  </si>
  <si>
    <t>NDTHRG0104409</t>
  </si>
  <si>
    <t>CHATHM0002401</t>
  </si>
  <si>
    <t>6THAVE0301401</t>
  </si>
  <si>
    <t>4THAVE0203402</t>
  </si>
  <si>
    <t>FEDLST0103422</t>
  </si>
  <si>
    <t>NHIGHL0101412</t>
  </si>
  <si>
    <t>COURT-0501402</t>
  </si>
  <si>
    <t>LIBRTY4802406</t>
  </si>
  <si>
    <t>SCRAIG0302409</t>
  </si>
  <si>
    <t>FORBES0403401</t>
  </si>
  <si>
    <t>4THAVE0403402</t>
  </si>
  <si>
    <t>SCHEDR0302410</t>
  </si>
  <si>
    <t>ALLGHY0001421</t>
  </si>
  <si>
    <t>S27TH-0001415</t>
  </si>
  <si>
    <t>SBLFLD0305409</t>
  </si>
  <si>
    <t>FRDSHP4801406</t>
  </si>
  <si>
    <t>LIBRTY4708406</t>
  </si>
  <si>
    <t>2NDAVE0706402</t>
  </si>
  <si>
    <t>MURRAY1801413</t>
  </si>
  <si>
    <t>FORBES3401407</t>
  </si>
  <si>
    <t>COMERC5802412</t>
  </si>
  <si>
    <t>PENNNW0002314</t>
  </si>
  <si>
    <t>OHARA-3902408</t>
  </si>
  <si>
    <t>TECHST5003410</t>
  </si>
  <si>
    <t>21STST0102404</t>
  </si>
  <si>
    <t>9CARSN0001343</t>
  </si>
  <si>
    <t>TERACE3401407</t>
  </si>
  <si>
    <t>NDTHRG0106409</t>
  </si>
  <si>
    <t>12THST0101404</t>
  </si>
  <si>
    <t>SBQUET0202408</t>
  </si>
  <si>
    <t>DARAGH0306407</t>
  </si>
  <si>
    <t>FEDERL1102421</t>
  </si>
  <si>
    <t>MEYRAN0201407</t>
  </si>
  <si>
    <t>S28TH-0001415</t>
  </si>
  <si>
    <t>PENAVE2101404</t>
  </si>
  <si>
    <t>18SDNY0002341</t>
  </si>
  <si>
    <t>FORBES1001403</t>
  </si>
  <si>
    <t>SCHEDR4705410</t>
  </si>
  <si>
    <t>FRDSHP4701406</t>
  </si>
  <si>
    <t>FMURRY0002324</t>
  </si>
  <si>
    <t>FREWST4807410</t>
  </si>
  <si>
    <t>5THAVE4303409</t>
  </si>
  <si>
    <t>SMALLM2002404</t>
  </si>
  <si>
    <t>MEYRAN0203407</t>
  </si>
  <si>
    <t>JCCLOT0001325</t>
  </si>
  <si>
    <t>5THAVE3901408</t>
  </si>
  <si>
    <t>SBLFLD0303409</t>
  </si>
  <si>
    <t>PENNAV6001412</t>
  </si>
  <si>
    <t>MURRAY1804413</t>
  </si>
  <si>
    <t>SMALLM1902404</t>
  </si>
  <si>
    <t>ARCHST0701421</t>
  </si>
  <si>
    <t>SWHITD0102412</t>
  </si>
  <si>
    <t>FSHADY0002322</t>
  </si>
  <si>
    <t>WALNUT5402411</t>
  </si>
  <si>
    <t>RIDGE-0203421</t>
  </si>
  <si>
    <t>OHARA-4103408</t>
  </si>
  <si>
    <t>ATWOOD0202407</t>
  </si>
  <si>
    <t>TNYSON0104409</t>
  </si>
  <si>
    <t>CENTRE5503411</t>
  </si>
  <si>
    <t>FORBES3501407</t>
  </si>
  <si>
    <t>IVYBEL0003328</t>
  </si>
  <si>
    <t>CENTRE5301411</t>
  </si>
  <si>
    <t>FMURRY0001324</t>
  </si>
  <si>
    <t>SCRAIG0402409</t>
  </si>
  <si>
    <t>1STAVE0401402</t>
  </si>
  <si>
    <t>ECARSN1703415</t>
  </si>
  <si>
    <t>RBSTEX0402403</t>
  </si>
  <si>
    <t>FORBES3901408</t>
  </si>
  <si>
    <t>FORBES4002410</t>
  </si>
  <si>
    <t>EVABTY0002307</t>
  </si>
  <si>
    <t>PENAVE1301404</t>
  </si>
  <si>
    <t>FEDERL1101421</t>
  </si>
  <si>
    <t>SDTHRG0402409</t>
  </si>
  <si>
    <t>PRKMAN0202408</t>
  </si>
  <si>
    <t>5THAVE4203408</t>
  </si>
  <si>
    <t>1STAVE0301402</t>
  </si>
  <si>
    <t>LIBRTY4804406</t>
  </si>
  <si>
    <t>CENTRE5804412</t>
  </si>
  <si>
    <t>WESTRN0804421</t>
  </si>
  <si>
    <t>3RDAVE0202402</t>
  </si>
  <si>
    <t>DESOTO0202407</t>
  </si>
  <si>
    <t>MARYST2002415</t>
  </si>
  <si>
    <t>LTHROP0203407</t>
  </si>
  <si>
    <t>JCCLOT0002325</t>
  </si>
  <si>
    <t>WALNUT5502411</t>
  </si>
  <si>
    <t>3RDAVE0102402</t>
  </si>
  <si>
    <t>S27TH-0004415</t>
  </si>
  <si>
    <t>STEVSN0101403</t>
  </si>
  <si>
    <t>PENAVE1201404</t>
  </si>
  <si>
    <t>SCHEDR0303410</t>
  </si>
  <si>
    <t>BEDSQR0001415</t>
  </si>
  <si>
    <t>SCRAIG0401409</t>
  </si>
  <si>
    <t>20SDNY0002345</t>
  </si>
  <si>
    <t>WILLPN0702401</t>
  </si>
  <si>
    <t>S12TH-0003415</t>
  </si>
  <si>
    <t>S12TH-0002415</t>
  </si>
  <si>
    <t>ISABEL0003422</t>
  </si>
  <si>
    <t>22NDST0201404</t>
  </si>
  <si>
    <t>ROSSST0301402</t>
  </si>
  <si>
    <t>PENAVE1802404</t>
  </si>
  <si>
    <t>RIDGE-0805421</t>
  </si>
  <si>
    <t>FORBES1101403</t>
  </si>
  <si>
    <t>FMURRY0003324</t>
  </si>
  <si>
    <t>CENTRE5201411</t>
  </si>
  <si>
    <t>JANEST2002415</t>
  </si>
  <si>
    <t>SBEATY0001412</t>
  </si>
  <si>
    <t>SMALLM2004404</t>
  </si>
  <si>
    <t>WILLPN0504401</t>
  </si>
  <si>
    <t>FREWST4905410</t>
  </si>
  <si>
    <t>RUSKIN0104409</t>
  </si>
  <si>
    <t>CENTRE5402411</t>
  </si>
  <si>
    <t>FORBES3905408</t>
  </si>
  <si>
    <t>PENAVE1401404</t>
  </si>
  <si>
    <t>5THAVE0902403</t>
  </si>
  <si>
    <t>CHATHM0001401</t>
  </si>
  <si>
    <t>8CARSN0001344</t>
  </si>
  <si>
    <t>SCHEDR4401410</t>
  </si>
  <si>
    <t>10THST0202401</t>
  </si>
  <si>
    <t>UNIVER0101408</t>
  </si>
  <si>
    <t>PENAVE2001404</t>
  </si>
  <si>
    <t>3RDAVE0501402</t>
  </si>
  <si>
    <t>NBLFLD0102409</t>
  </si>
  <si>
    <t>SHILOH0202420</t>
  </si>
  <si>
    <t>NSHORE0301422</t>
  </si>
  <si>
    <t>1STAVE0602402</t>
  </si>
  <si>
    <t>FLBERT0702411</t>
  </si>
  <si>
    <t>7THST-0101401</t>
  </si>
  <si>
    <t>FTDUQN0802401</t>
  </si>
  <si>
    <t>PENAVE2003404</t>
  </si>
  <si>
    <t>ECARSN2604415</t>
  </si>
  <si>
    <t>NCOMON0004421</t>
  </si>
  <si>
    <t>MARYST2001415</t>
  </si>
  <si>
    <t>LIBRTY4901406</t>
  </si>
  <si>
    <t>TNYSON0103409</t>
  </si>
  <si>
    <t>RIDGE-0201421</t>
  </si>
  <si>
    <t>TNYSON0105409</t>
  </si>
  <si>
    <t>NBLFLD0101409</t>
  </si>
  <si>
    <t>CENTRE5701412</t>
  </si>
  <si>
    <t>CLTART0202407</t>
  </si>
  <si>
    <t>CYPRES5101411</t>
  </si>
  <si>
    <t>LYTTON0102408</t>
  </si>
  <si>
    <t>FILMOR4601409</t>
  </si>
  <si>
    <t>SIDNEY2802415</t>
  </si>
  <si>
    <t>5THAVE1002403</t>
  </si>
  <si>
    <t>LYTTON0101408</t>
  </si>
  <si>
    <t>ECARSN1202415</t>
  </si>
  <si>
    <t>MARMOR5101410</t>
  </si>
  <si>
    <t>BUTLER3501405</t>
  </si>
  <si>
    <t>FORBES5803413</t>
  </si>
  <si>
    <t>SCHEDR4103410</t>
  </si>
  <si>
    <t>CENTRE5704412</t>
  </si>
  <si>
    <t>BUTLER3601405</t>
  </si>
  <si>
    <t>BEDFRD1201403</t>
  </si>
  <si>
    <t>IVYBEL0004328</t>
  </si>
  <si>
    <t>5THAVE4001408</t>
  </si>
  <si>
    <t>4THAVE0301402</t>
  </si>
  <si>
    <t>SCHEDR4707410</t>
  </si>
  <si>
    <t>MATLDA0303406</t>
  </si>
  <si>
    <t>SENNOT3802408</t>
  </si>
  <si>
    <t>PENAVE1501404</t>
  </si>
  <si>
    <t>WALNUT5504411</t>
  </si>
  <si>
    <t>OHARA-4101408</t>
  </si>
  <si>
    <t>21STST0002404</t>
  </si>
  <si>
    <t>IVYST-0802411</t>
  </si>
  <si>
    <t>20THST0002404</t>
  </si>
  <si>
    <t>FORBES3903408</t>
  </si>
  <si>
    <t>FEDLST0102422</t>
  </si>
  <si>
    <t>OAKLND0202408</t>
  </si>
  <si>
    <t>WNTHRP4602409</t>
  </si>
  <si>
    <t>FORBES3405407</t>
  </si>
  <si>
    <t>MARMOR5104410</t>
  </si>
  <si>
    <t>FORBES1003403</t>
  </si>
  <si>
    <t>SCHEDR3901410</t>
  </si>
  <si>
    <t>FORBES0401401</t>
  </si>
  <si>
    <t>TERACE3301407</t>
  </si>
  <si>
    <t>9THST-0101401</t>
  </si>
  <si>
    <t>FORBES3403407</t>
  </si>
  <si>
    <t>MURRAY1701413</t>
  </si>
  <si>
    <t>NCRAIG0102409</t>
  </si>
  <si>
    <t>SHARVD0001301</t>
  </si>
  <si>
    <t>NCRAIG0101409</t>
  </si>
  <si>
    <t>NBLFLD0104409</t>
  </si>
  <si>
    <t>BEBART0003321</t>
  </si>
  <si>
    <t>SBLFLD0307409</t>
  </si>
  <si>
    <t>CHLDWY0002421</t>
  </si>
  <si>
    <t>PENNAV5904412</t>
  </si>
  <si>
    <t>PENAVE1902404</t>
  </si>
  <si>
    <t>SIDNEY2702415</t>
  </si>
  <si>
    <t>S14TH-0002415</t>
  </si>
  <si>
    <t>FORBES1402403</t>
  </si>
  <si>
    <t>ECARSN1402415</t>
  </si>
  <si>
    <t>RIDGE-0801421</t>
  </si>
  <si>
    <t>OLIVER0402401</t>
  </si>
  <si>
    <t>OAKLND0102408</t>
  </si>
  <si>
    <t>SCRAIG0202409</t>
  </si>
  <si>
    <t>PENNNW0001314</t>
  </si>
  <si>
    <t>SBLFLD0301409</t>
  </si>
  <si>
    <t>TNYSON0101409</t>
  </si>
  <si>
    <t>BAUMBV5902412</t>
  </si>
  <si>
    <t>SEMPLE0202407</t>
  </si>
  <si>
    <t>2NDAVE0702402</t>
  </si>
  <si>
    <t>BUTLER3403405</t>
  </si>
  <si>
    <t>MURRAY1702413</t>
  </si>
  <si>
    <t>BIGELO4102409</t>
  </si>
  <si>
    <t>PENAVE1203404</t>
  </si>
  <si>
    <t>EOHIO-0503421</t>
  </si>
  <si>
    <t>NCOMON0002421</t>
  </si>
  <si>
    <t>5THAVE0704403</t>
  </si>
  <si>
    <t>14THST0102404</t>
  </si>
  <si>
    <t>SCRAIG0301409</t>
  </si>
  <si>
    <t>PENAVE2002404</t>
  </si>
  <si>
    <t>ECARSN2504415</t>
  </si>
  <si>
    <t>PENNAV5801412</t>
  </si>
  <si>
    <t>3RDAVE0302402</t>
  </si>
  <si>
    <t>OHARA-4002408</t>
  </si>
  <si>
    <t>ECARSN2004415</t>
  </si>
  <si>
    <t>SIDNEY2601415</t>
  </si>
  <si>
    <t>TNYSON0102409</t>
  </si>
  <si>
    <t>S14TH-0004415</t>
  </si>
  <si>
    <t>SBQUET0101408</t>
  </si>
  <si>
    <t>SCHEDR4201410</t>
  </si>
  <si>
    <t>4THAVE0401402</t>
  </si>
  <si>
    <t>S15TH-0001415</t>
  </si>
  <si>
    <t>FEDERL1302421</t>
  </si>
  <si>
    <t>ARCHST0702421</t>
  </si>
  <si>
    <t>7THAVE0402401</t>
  </si>
  <si>
    <t>5THAVE4401409</t>
  </si>
  <si>
    <t>MARKET0002402</t>
  </si>
  <si>
    <t>ECARSN1704415</t>
  </si>
  <si>
    <t>-S21ST0002415</t>
  </si>
  <si>
    <t>ISABEL0001422</t>
  </si>
  <si>
    <t>FORBES1401403</t>
  </si>
  <si>
    <t>ECARSN2601415</t>
  </si>
  <si>
    <t>BIGELO0002408</t>
  </si>
  <si>
    <t>ECARSN2502415</t>
  </si>
  <si>
    <t>8CARSN0002344</t>
  </si>
  <si>
    <t>UNIVER0104408</t>
  </si>
  <si>
    <t>SCHEXT0302410</t>
  </si>
  <si>
    <t>UNIVER0102408</t>
  </si>
  <si>
    <t>CCRAIG0001329</t>
  </si>
  <si>
    <t>SCHEXT0304410</t>
  </si>
  <si>
    <t>13THST0002404</t>
  </si>
  <si>
    <t>FORBES1201403</t>
  </si>
  <si>
    <t>SCRAIG0201409</t>
  </si>
  <si>
    <t>-PEARL0201406</t>
  </si>
  <si>
    <t>S26TH-0002415</t>
  </si>
  <si>
    <t>20SDNY0001345</t>
  </si>
  <si>
    <t>WNTHRP4504409</t>
  </si>
  <si>
    <t>SCHEDR4101410</t>
  </si>
  <si>
    <t>IVYBEL0002328</t>
  </si>
  <si>
    <t>WESTRN0903421</t>
  </si>
  <si>
    <t>THCKRY0103408</t>
  </si>
  <si>
    <t>MELLON0004414</t>
  </si>
  <si>
    <t>SDTHRG0404409</t>
  </si>
  <si>
    <t>FORBES5801413</t>
  </si>
  <si>
    <t>S22ND-0001415</t>
  </si>
  <si>
    <t>FEDERL1202421</t>
  </si>
  <si>
    <t>22NDST0002404</t>
  </si>
  <si>
    <t>5THAVE1102403</t>
  </si>
  <si>
    <t>CENTRE4602409</t>
  </si>
  <si>
    <t>SDTHRG0401409</t>
  </si>
  <si>
    <t>ATWOOD0204407</t>
  </si>
  <si>
    <t>FEDLST0101422</t>
  </si>
  <si>
    <t>LIBRTY4803406</t>
  </si>
  <si>
    <t>MURRAY2301413</t>
  </si>
  <si>
    <t>LIBRTY4601406</t>
  </si>
  <si>
    <t>ECARSN2703415</t>
  </si>
  <si>
    <t>COLLGE0601411</t>
  </si>
  <si>
    <t>MURRAY2004413</t>
  </si>
  <si>
    <t>MURRAY1602413</t>
  </si>
  <si>
    <t>TECHST5002410</t>
  </si>
  <si>
    <t>WNTHRP4502409</t>
  </si>
  <si>
    <t>BARLET5702413</t>
  </si>
  <si>
    <t>OHARA-3904408</t>
  </si>
  <si>
    <t>TRADE-5901412</t>
  </si>
  <si>
    <t>PENNAV5902412</t>
  </si>
  <si>
    <t>BROOKL0604419</t>
  </si>
  <si>
    <t>FORBES3801408</t>
  </si>
  <si>
    <t>LIBRTY5002406</t>
  </si>
  <si>
    <t>DARAGH0308407</t>
  </si>
  <si>
    <t>ELSWTH5801411</t>
  </si>
  <si>
    <t>SCHEDR3904410</t>
  </si>
  <si>
    <t>NCOMON0006421</t>
  </si>
  <si>
    <t>CEDAR-0802421</t>
  </si>
  <si>
    <t>BOYDST0001403</t>
  </si>
  <si>
    <t>ELSWTH5803411</t>
  </si>
  <si>
    <t>SCHEDR0301410</t>
  </si>
  <si>
    <t>COMMON0601402</t>
  </si>
  <si>
    <t>MARKET0102402</t>
  </si>
  <si>
    <t>FORBES5804413</t>
  </si>
  <si>
    <t>WALNUT5602411</t>
  </si>
  <si>
    <t>BUTLER3702405</t>
  </si>
  <si>
    <t>SCHEDR4203410</t>
  </si>
  <si>
    <t>CENTRE4703411</t>
  </si>
  <si>
    <t>BROOKL0701419</t>
  </si>
  <si>
    <t>BUTLER3701405</t>
  </si>
  <si>
    <t>DARLNG5802413</t>
  </si>
  <si>
    <t>ECARSN2501415</t>
  </si>
  <si>
    <t>ECARSN1901415</t>
  </si>
  <si>
    <t>SCHEDR4702410</t>
  </si>
  <si>
    <t>CENTRE5803412</t>
  </si>
  <si>
    <t>PENAVE1103404</t>
  </si>
  <si>
    <t>FTDUQN0602401</t>
  </si>
  <si>
    <t>2NDAVE0602402</t>
  </si>
  <si>
    <t>COPELN0702411</t>
  </si>
  <si>
    <t>SMALLM2301404</t>
  </si>
  <si>
    <t>BROOKL0706419</t>
  </si>
  <si>
    <t>BAUMBV5901412</t>
  </si>
  <si>
    <t>ECARSN2603415</t>
  </si>
  <si>
    <t>MURRAY2102413</t>
  </si>
  <si>
    <t>SEMPLE0201407</t>
  </si>
  <si>
    <t>BSANKY0001351</t>
  </si>
  <si>
    <t>FEDLST0104422</t>
  </si>
  <si>
    <t>COMMON0101402</t>
  </si>
  <si>
    <t>MURRAY4201413</t>
  </si>
  <si>
    <t>LYTTON0104408</t>
  </si>
  <si>
    <t>BUTLER4104405</t>
  </si>
  <si>
    <t>WESTRN0801421</t>
  </si>
  <si>
    <t>ECARSN1801415</t>
  </si>
  <si>
    <t>STEVSN0006403</t>
  </si>
  <si>
    <t>BUTLER3801405</t>
  </si>
  <si>
    <t>MURRAY1802413</t>
  </si>
  <si>
    <t>IVYBEL0001328</t>
  </si>
  <si>
    <t>ANSLEY0001311</t>
  </si>
  <si>
    <t>ECARSN1701415</t>
  </si>
  <si>
    <t>PENAVE2103404</t>
  </si>
  <si>
    <t>NBLFLD0202409</t>
  </si>
  <si>
    <t>SENNOT3702408</t>
  </si>
  <si>
    <t>S26TH-0006415</t>
  </si>
  <si>
    <t>NCOMON0008421</t>
  </si>
  <si>
    <t>TECHNO0404424</t>
  </si>
  <si>
    <t>BROOKL0708419</t>
  </si>
  <si>
    <t>1STAVE0403402</t>
  </si>
  <si>
    <t>24THST0002404</t>
  </si>
  <si>
    <t>5THAVE4301409</t>
  </si>
  <si>
    <t>ECARSN2602415</t>
  </si>
  <si>
    <t>FORBES5808413</t>
  </si>
  <si>
    <t>MELLON0001414</t>
  </si>
  <si>
    <t>FTPITT0203402</t>
  </si>
  <si>
    <t>BROOKL0802419</t>
  </si>
  <si>
    <t>PENAVE2004404</t>
  </si>
  <si>
    <t>MURRAY2002413</t>
  </si>
  <si>
    <t>BSANKY0002351</t>
  </si>
  <si>
    <t>FORBES3907408</t>
  </si>
  <si>
    <t>RIDGE-0704421</t>
  </si>
  <si>
    <t>IVYBEL0005328</t>
  </si>
  <si>
    <t>DIAMND0501401</t>
  </si>
  <si>
    <t>LIBRTY4706406</t>
  </si>
  <si>
    <t>NDTHRG0102409</t>
  </si>
  <si>
    <t>BELLFN0702411</t>
  </si>
  <si>
    <t>WESTRN0906421</t>
  </si>
  <si>
    <t>BUTLER3602405</t>
  </si>
  <si>
    <t>S26TH-0001415</t>
  </si>
  <si>
    <t>MURRAY2202413</t>
  </si>
  <si>
    <t>FORBES4004410</t>
  </si>
  <si>
    <t>EVABTY0001307</t>
  </si>
  <si>
    <t>SDTHRG0302409</t>
  </si>
  <si>
    <t>FORBES5802413</t>
  </si>
  <si>
    <t>SCHEDR4403410</t>
  </si>
  <si>
    <t>WESTRN0902421</t>
  </si>
  <si>
    <t>SHIGHL0202411</t>
  </si>
  <si>
    <t>MURRAY2704413</t>
  </si>
  <si>
    <t>SHIGHL0203411</t>
  </si>
  <si>
    <t>S18TH-0001415</t>
  </si>
  <si>
    <t>ELSWTH5805411</t>
  </si>
  <si>
    <t>CENTRE6002412</t>
  </si>
  <si>
    <t>STANWX0601401</t>
  </si>
  <si>
    <t>SMTHFD0601401</t>
  </si>
  <si>
    <t>WOODST0302402</t>
  </si>
  <si>
    <t>BLVDAL0304402</t>
  </si>
  <si>
    <t>SMTHFD0603401</t>
  </si>
  <si>
    <t>ELSWTH5701411</t>
  </si>
  <si>
    <t>HARVRD6001412</t>
  </si>
  <si>
    <t>EDMNDS0301406</t>
  </si>
  <si>
    <t>STEVSN0001403</t>
  </si>
  <si>
    <t>BLVDAL0202402</t>
  </si>
  <si>
    <t>GALVSN0701421</t>
  </si>
  <si>
    <t>LIBRTY4701406</t>
  </si>
  <si>
    <t>LIBRTY0801401</t>
  </si>
  <si>
    <t>STANWX0002402</t>
  </si>
  <si>
    <t>22NDST0004404</t>
  </si>
  <si>
    <t>WOODST0402402</t>
  </si>
  <si>
    <t>ECARSN1702415</t>
  </si>
  <si>
    <t>S21ST-0101415</t>
  </si>
  <si>
    <t>SMTHFD0501401</t>
  </si>
  <si>
    <t>BUTLER3404405</t>
  </si>
  <si>
    <t>5THAVE4101408</t>
  </si>
  <si>
    <t>DPHILP0002323</t>
  </si>
  <si>
    <t>PENAVE2202404</t>
  </si>
  <si>
    <t>FORBES3601407</t>
  </si>
  <si>
    <t>PENAVE0003402</t>
  </si>
  <si>
    <t>BRIGHN0701421</t>
  </si>
  <si>
    <t>PENAVE1601404</t>
  </si>
  <si>
    <t>BLVDAL0004402</t>
  </si>
  <si>
    <t>SHERDN0102412</t>
  </si>
  <si>
    <t>BROOKL0703419</t>
  </si>
  <si>
    <t>WALNUT5404411</t>
  </si>
  <si>
    <t>PENNAV4601406</t>
  </si>
  <si>
    <t>S27TH-0005415</t>
  </si>
  <si>
    <t>ECARSN1602415</t>
  </si>
  <si>
    <t>SMTHFD0701401</t>
  </si>
  <si>
    <t>LIBRTY0602401</t>
  </si>
  <si>
    <t>NBLFLD0204409</t>
  </si>
  <si>
    <t>FTPITT0201402</t>
  </si>
  <si>
    <t>MURRAY1901413</t>
  </si>
  <si>
    <t>ARCHST0706421</t>
  </si>
  <si>
    <t>NCRAIG0106409</t>
  </si>
  <si>
    <t>S27TH-0003415</t>
  </si>
  <si>
    <t>BUTLER3502405</t>
  </si>
  <si>
    <t>PENAVE1901404</t>
  </si>
  <si>
    <t>SMTHFD0503401</t>
  </si>
  <si>
    <t>LIBRTY5104406</t>
  </si>
  <si>
    <t>CEDAR-0502421</t>
  </si>
  <si>
    <t>FSHADY0003322</t>
  </si>
  <si>
    <t>SMTHFD0001402</t>
  </si>
  <si>
    <t>ECARSN1502415</t>
  </si>
  <si>
    <t>LIBRTY0901401</t>
  </si>
  <si>
    <t>18THST0001404</t>
  </si>
  <si>
    <t>MURRAY2705413</t>
  </si>
  <si>
    <t>EOHIO-0602421</t>
  </si>
  <si>
    <t>BLVDAL0302402</t>
  </si>
  <si>
    <t>MTHFD0301 402</t>
  </si>
  <si>
    <t>MARLBO5802413</t>
  </si>
  <si>
    <t>PENAVE0901401</t>
  </si>
  <si>
    <t>BLVDAL0205402</t>
  </si>
  <si>
    <t>IBRTY0302 402</t>
  </si>
  <si>
    <t>BLVDAL0001402</t>
  </si>
  <si>
    <t>S9TH--0001415</t>
  </si>
  <si>
    <t>NSHORE0303422</t>
  </si>
  <si>
    <t>NHIGHL0202412</t>
  </si>
  <si>
    <t>BLVDAL0301402</t>
  </si>
  <si>
    <t>LIBRTY4703406</t>
  </si>
  <si>
    <t>PENAVE2201404</t>
  </si>
  <si>
    <t>TECHNO0402424</t>
  </si>
  <si>
    <t>RUSKIN0102409</t>
  </si>
  <si>
    <t>LIBRTY0402402</t>
  </si>
  <si>
    <t>BROADS0001412</t>
  </si>
  <si>
    <t>BLVDAL0303402</t>
  </si>
  <si>
    <t>JAMES-0402421</t>
  </si>
  <si>
    <t>5THAVE4402409</t>
  </si>
  <si>
    <t>MEYRAN0102407</t>
  </si>
  <si>
    <t>BRIGHN0801421</t>
  </si>
  <si>
    <t>PHILPS5802413</t>
  </si>
  <si>
    <t>ECARSN1903415</t>
  </si>
  <si>
    <t>Full Name</t>
  </si>
  <si>
    <t>Paul Morgan</t>
  </si>
  <si>
    <t>Heather Reid</t>
  </si>
  <si>
    <t>Wendy Russell</t>
  </si>
  <si>
    <t>Jane Smith</t>
  </si>
  <si>
    <t>Joe Thomson</t>
  </si>
  <si>
    <t>Pay_ID</t>
  </si>
  <si>
    <t>Tax Rate</t>
  </si>
  <si>
    <t>Comm_ Split Rate</t>
  </si>
  <si>
    <t>State</t>
  </si>
  <si>
    <t>PH NO</t>
  </si>
  <si>
    <t>214-332-3799</t>
  </si>
  <si>
    <t>408-814-1140</t>
  </si>
  <si>
    <t>228-743-5937</t>
  </si>
  <si>
    <t>713-805-8203</t>
  </si>
  <si>
    <t>818-583-5470</t>
  </si>
  <si>
    <t>308-775-6377</t>
  </si>
  <si>
    <t>631-543-3358</t>
  </si>
  <si>
    <t>212-856-4285</t>
  </si>
  <si>
    <t>215-327-9700</t>
  </si>
  <si>
    <t>402-535-1747</t>
  </si>
  <si>
    <t>607-848-9435</t>
  </si>
  <si>
    <t>925-252-3646</t>
  </si>
  <si>
    <t>614-737-6396</t>
  </si>
  <si>
    <t>603-937-9509</t>
  </si>
  <si>
    <t>973-578-4923</t>
  </si>
  <si>
    <t>973-499-8031</t>
  </si>
  <si>
    <t>212-286-4015</t>
  </si>
  <si>
    <t>714-628-9481</t>
  </si>
  <si>
    <t>408-689-2510</t>
  </si>
  <si>
    <t>910-356-6736</t>
  </si>
  <si>
    <t>949-802-4737</t>
  </si>
  <si>
    <t>661-662-3616</t>
  </si>
  <si>
    <t>215-714-3676</t>
  </si>
  <si>
    <t>209-216-4806</t>
  </si>
  <si>
    <t>203-939-2470</t>
  </si>
  <si>
    <t>609-934-1463</t>
  </si>
  <si>
    <t>714-797-2766</t>
  </si>
  <si>
    <t>307-396-6906</t>
  </si>
  <si>
    <t>718-983-8833</t>
  </si>
  <si>
    <t>908-331-3675</t>
  </si>
  <si>
    <t>732-549-3681</t>
  </si>
  <si>
    <t>610-624-7780</t>
  </si>
  <si>
    <t>212-508-8649</t>
  </si>
  <si>
    <t>212-743-4293</t>
  </si>
  <si>
    <t>612-299-9708</t>
  </si>
  <si>
    <t>914-925-3341</t>
  </si>
  <si>
    <t>414-478-2057</t>
  </si>
  <si>
    <t>908-463-2210</t>
  </si>
  <si>
    <t>314-308-1446</t>
  </si>
  <si>
    <t>207-722-6451</t>
  </si>
  <si>
    <t>401-534-4832</t>
  </si>
  <si>
    <t>916-705-5807</t>
  </si>
  <si>
    <t>305-829-9436</t>
  </si>
  <si>
    <t>336-716-9968</t>
  </si>
  <si>
    <t>425-795-1088</t>
  </si>
  <si>
    <t>337-680-6255</t>
  </si>
  <si>
    <t>810-944-2888</t>
  </si>
  <si>
    <t>920-815-3151</t>
  </si>
  <si>
    <t>951-454-7102</t>
  </si>
  <si>
    <t>213-673-3188</t>
  </si>
  <si>
    <t>314-951-8562</t>
  </si>
  <si>
    <t>781-711-6980</t>
  </si>
  <si>
    <t>407-845-6907</t>
  </si>
  <si>
    <t>269-769-6015</t>
  </si>
  <si>
    <t>203-799-8397</t>
  </si>
  <si>
    <t>301-260-8743</t>
  </si>
  <si>
    <t>414-423-9493</t>
  </si>
  <si>
    <t>856-517-3289</t>
  </si>
  <si>
    <t>704-294-9416</t>
  </si>
  <si>
    <t>918-265-5766</t>
  </si>
  <si>
    <t>616-838-9558</t>
  </si>
  <si>
    <t>734-378-2270</t>
  </si>
  <si>
    <t>610-343-3336</t>
  </si>
  <si>
    <t>978-950-8084</t>
  </si>
  <si>
    <t>717-993-6757</t>
  </si>
  <si>
    <t>408-570-4808</t>
  </si>
  <si>
    <t>908-800-5971</t>
  </si>
  <si>
    <t>401-402-8316</t>
  </si>
  <si>
    <t>401-629-5478</t>
  </si>
  <si>
    <t>503-597-9381</t>
  </si>
  <si>
    <t>901-930-8831</t>
  </si>
  <si>
    <t>256-552-6103</t>
  </si>
  <si>
    <t>512-735-4535</t>
  </si>
  <si>
    <t>215-728-1848</t>
  </si>
  <si>
    <t>410-289-2676</t>
  </si>
  <si>
    <t>202-470-9088</t>
  </si>
  <si>
    <t>802-950-9329</t>
  </si>
  <si>
    <t>616-652-3657</t>
  </si>
  <si>
    <t>718-272-8945</t>
  </si>
  <si>
    <t>559-641-4105</t>
  </si>
  <si>
    <t>216-763-1589</t>
  </si>
  <si>
    <t>858-605-8410</t>
  </si>
  <si>
    <t>918-650-7050</t>
  </si>
  <si>
    <t>907-484-7958</t>
  </si>
  <si>
    <t>810-650-1356</t>
  </si>
  <si>
    <t>214-301-6242</t>
  </si>
  <si>
    <t>713-280-2040</t>
  </si>
  <si>
    <t>626-692-8141</t>
  </si>
  <si>
    <t>516-200-2208</t>
  </si>
  <si>
    <t>707-417-1127</t>
  </si>
  <si>
    <t>215-944-3431</t>
  </si>
  <si>
    <t>212-845-1634</t>
  </si>
  <si>
    <t>215-743-1699</t>
  </si>
  <si>
    <t>781-450-4551</t>
  </si>
  <si>
    <t>410-400-8640</t>
  </si>
  <si>
    <t>401-228-8446</t>
  </si>
  <si>
    <t>815-632-4004</t>
  </si>
  <si>
    <t>717-849-5917</t>
  </si>
  <si>
    <t>201-303-1840</t>
  </si>
  <si>
    <t>856-648-9972</t>
  </si>
  <si>
    <t>713-919-2102</t>
  </si>
  <si>
    <t>303-726-3715</t>
  </si>
  <si>
    <t>718-947-1127</t>
  </si>
  <si>
    <t>508-839-3003</t>
  </si>
  <si>
    <t>989-455-7637</t>
  </si>
  <si>
    <t>704-822-6509</t>
  </si>
  <si>
    <t>619-470-9983</t>
  </si>
  <si>
    <t>212-677-6056</t>
  </si>
  <si>
    <t>215-772-6291</t>
  </si>
  <si>
    <t>610-645-3664</t>
  </si>
  <si>
    <t>419-923-4378</t>
  </si>
  <si>
    <t>609-971-1385</t>
  </si>
  <si>
    <t>845-313-2598</t>
  </si>
  <si>
    <t>951-241-9967</t>
  </si>
  <si>
    <t>602-862-8518</t>
  </si>
  <si>
    <t>732-390-2006</t>
  </si>
  <si>
    <t>808-606-5782</t>
  </si>
  <si>
    <t>936-723-2011</t>
  </si>
  <si>
    <t>336-796-4553</t>
  </si>
  <si>
    <t>314-648-3896</t>
  </si>
  <si>
    <t>718-447-2961</t>
  </si>
  <si>
    <t>714-720-4340</t>
  </si>
  <si>
    <t>936-634-2988</t>
  </si>
  <si>
    <t>702-418-7156</t>
  </si>
  <si>
    <t>513-766-6437</t>
  </si>
  <si>
    <t>503-629-8574</t>
  </si>
  <si>
    <t>785-651-8348</t>
  </si>
  <si>
    <t>914-847-2927</t>
  </si>
  <si>
    <t>949-375-1579</t>
  </si>
  <si>
    <t>307-309-2305</t>
  </si>
  <si>
    <t>910-253-2178</t>
  </si>
  <si>
    <t>414-373-4124</t>
  </si>
  <si>
    <t>303-788-3993</t>
  </si>
  <si>
    <t>515-484-5580</t>
  </si>
  <si>
    <t>212-530-1469</t>
  </si>
  <si>
    <t>401-335-4898</t>
  </si>
  <si>
    <t>781-930-6769</t>
  </si>
  <si>
    <t>615-704-5888</t>
  </si>
  <si>
    <t>310-607-6757</t>
  </si>
  <si>
    <t>717-750-9553</t>
  </si>
  <si>
    <t>319-519-8746</t>
  </si>
  <si>
    <t>513-977-5936</t>
  </si>
  <si>
    <t>908-878-6009</t>
  </si>
  <si>
    <t>732-513-5262</t>
  </si>
  <si>
    <t>760-239-7070</t>
  </si>
  <si>
    <t>845-993-5354</t>
  </si>
  <si>
    <t>914-946-9719</t>
  </si>
  <si>
    <t>562-576-7447</t>
  </si>
  <si>
    <t>405-974-3547</t>
  </si>
  <si>
    <t>207-739-2311</t>
  </si>
  <si>
    <t>908-893-2182</t>
  </si>
  <si>
    <t>312-483-4104</t>
  </si>
  <si>
    <t>570-497-3840</t>
  </si>
  <si>
    <t>408-843-2942</t>
  </si>
  <si>
    <t>808-327-2866</t>
  </si>
  <si>
    <t>847-665-3500</t>
  </si>
  <si>
    <t>209-525-6208</t>
  </si>
  <si>
    <t>586-975-2567</t>
  </si>
  <si>
    <t>301-469-6894</t>
  </si>
  <si>
    <t>330-319-9164</t>
  </si>
  <si>
    <t>361-719-3164</t>
  </si>
  <si>
    <t>205-849-9251</t>
  </si>
  <si>
    <t>209-927-9762</t>
  </si>
  <si>
    <t>908-691-2625</t>
  </si>
  <si>
    <t>847-336-2437</t>
  </si>
  <si>
    <t>212-571-8919</t>
  </si>
  <si>
    <t>616-811-4825</t>
  </si>
  <si>
    <t>505-374-3318</t>
  </si>
  <si>
    <t>310-289-3570</t>
  </si>
  <si>
    <t>925-206-8024</t>
  </si>
  <si>
    <t>973-389-9632</t>
  </si>
  <si>
    <t>650-417-8666</t>
  </si>
  <si>
    <t>614-693-1886</t>
  </si>
  <si>
    <t>212-466-9944</t>
  </si>
  <si>
    <t>386-493-4547</t>
  </si>
  <si>
    <t>775-599-8308</t>
  </si>
  <si>
    <t>310-331-1808</t>
  </si>
  <si>
    <t>404-325-7675</t>
  </si>
  <si>
    <t>650-704-3241</t>
  </si>
  <si>
    <t>845-300-3236</t>
  </si>
  <si>
    <t>269-768-4001</t>
  </si>
  <si>
    <t>216-707-2309</t>
  </si>
  <si>
    <t>830-774-9705</t>
  </si>
  <si>
    <t>440-247-3258</t>
  </si>
  <si>
    <t>773-280-1997</t>
  </si>
  <si>
    <t>352-222-5074</t>
  </si>
  <si>
    <t>973-892-1166</t>
  </si>
  <si>
    <t>269-621-8903</t>
  </si>
  <si>
    <t>856-371-3157</t>
  </si>
  <si>
    <t>660-332-8286</t>
  </si>
  <si>
    <t>212-882-1565</t>
  </si>
  <si>
    <t>732-676-3960</t>
  </si>
  <si>
    <t>401-889-7529</t>
  </si>
  <si>
    <t>973-548-5507</t>
  </si>
  <si>
    <t>804-736-9551</t>
  </si>
  <si>
    <t>806-360-3703</t>
  </si>
  <si>
    <t>509-912-8915</t>
  </si>
  <si>
    <t>303-882-2020</t>
  </si>
  <si>
    <t>785-867-1151</t>
  </si>
  <si>
    <t>610-941-9537</t>
  </si>
  <si>
    <t>317-329-1574</t>
  </si>
  <si>
    <t>208-564-7173</t>
  </si>
  <si>
    <t>215-637-7731</t>
  </si>
  <si>
    <t>216-967-8472</t>
  </si>
  <si>
    <t>703-295-1349</t>
  </si>
  <si>
    <t>952-225-2556</t>
  </si>
  <si>
    <t>307-250-2579</t>
  </si>
  <si>
    <t>412-287-1553</t>
  </si>
  <si>
    <t>254-844-2988</t>
  </si>
  <si>
    <t>337-670-5888</t>
  </si>
  <si>
    <t>412-362-1134</t>
  </si>
  <si>
    <t>212-212-5718</t>
  </si>
  <si>
    <t>718-862-4567</t>
  </si>
  <si>
    <t>408-384-3661</t>
  </si>
  <si>
    <t>609-261-7584</t>
  </si>
  <si>
    <t>201-647-9010</t>
  </si>
  <si>
    <t>952-651-2402</t>
  </si>
  <si>
    <t>414-548-3648</t>
  </si>
  <si>
    <t>907-750-2601</t>
  </si>
  <si>
    <t>732-410-9786</t>
  </si>
  <si>
    <t>248-995-2132</t>
  </si>
  <si>
    <t>419-944-5776</t>
  </si>
  <si>
    <t>610-716-4666</t>
  </si>
  <si>
    <t>216-243-7971</t>
  </si>
  <si>
    <t>718-495-7794</t>
  </si>
  <si>
    <t>412-440-2941</t>
  </si>
  <si>
    <t>614-532-1963</t>
  </si>
  <si>
    <t>727-777-1521</t>
  </si>
  <si>
    <t>517-545-7007</t>
  </si>
  <si>
    <t>202-869-1143</t>
  </si>
  <si>
    <t>503-339-1394</t>
  </si>
  <si>
    <t>505-645-6574</t>
  </si>
  <si>
    <t>301-458-1102</t>
  </si>
  <si>
    <t>302-295-4322</t>
  </si>
  <si>
    <t>304-586-1429</t>
  </si>
  <si>
    <t>202-228-5811</t>
  </si>
  <si>
    <t>817-966-6854</t>
  </si>
  <si>
    <t>973-378-4804</t>
  </si>
  <si>
    <t>352-846-2469</t>
  </si>
  <si>
    <t>716-355-2268</t>
  </si>
  <si>
    <t>215-545-3658</t>
  </si>
  <si>
    <t>407-255-1004</t>
  </si>
  <si>
    <t>603-629-5777</t>
  </si>
  <si>
    <t>513-297-8363</t>
  </si>
  <si>
    <t>321-920-2545</t>
  </si>
  <si>
    <t>931-786-2279</t>
  </si>
  <si>
    <t>516-303-7327</t>
  </si>
  <si>
    <t>270-359-2272</t>
  </si>
  <si>
    <t>626-829-6353</t>
  </si>
  <si>
    <t>708-316-1794</t>
  </si>
  <si>
    <t>609-629-8163</t>
  </si>
  <si>
    <t>310-428-6648</t>
  </si>
  <si>
    <t>307-445-4582</t>
  </si>
  <si>
    <t>973-368-3633</t>
  </si>
  <si>
    <t>757-495-9247</t>
  </si>
  <si>
    <t>818-848-8129</t>
  </si>
  <si>
    <t>480-891-9252</t>
  </si>
  <si>
    <t>212-218-4221</t>
  </si>
  <si>
    <t>732-378-4791</t>
  </si>
  <si>
    <t>920-685-9408</t>
  </si>
  <si>
    <t>714-828-1764</t>
  </si>
  <si>
    <t>813-423-2696</t>
  </si>
  <si>
    <t>845-939-5863</t>
  </si>
  <si>
    <t>727-206-4424</t>
  </si>
  <si>
    <t>317-398-5702</t>
  </si>
  <si>
    <t>508-950-8337</t>
  </si>
  <si>
    <t>203-919-9628</t>
  </si>
  <si>
    <t>201-450-9999</t>
  </si>
  <si>
    <t>731-898-6284</t>
  </si>
  <si>
    <t>864-429-9365</t>
  </si>
  <si>
    <t>740-528-6665</t>
  </si>
  <si>
    <t>845-745-8237</t>
  </si>
  <si>
    <t>631-933-2270</t>
  </si>
  <si>
    <t>508-289-8203</t>
  </si>
  <si>
    <t>856-501-7849</t>
  </si>
  <si>
    <t>513-749-5157</t>
  </si>
  <si>
    <t>302-217-7950</t>
  </si>
  <si>
    <t>219-885-3774</t>
  </si>
  <si>
    <t>773-695-2679</t>
  </si>
  <si>
    <t>310-892-1448</t>
  </si>
  <si>
    <t>410-462-6209</t>
  </si>
  <si>
    <t>808-936-6291</t>
  </si>
  <si>
    <t>908-901-9837</t>
  </si>
  <si>
    <t>650-563-6590</t>
  </si>
  <si>
    <t>407-986-3906</t>
  </si>
  <si>
    <t>856-587-6947</t>
  </si>
  <si>
    <t>609-220-7700</t>
  </si>
  <si>
    <t>415-555-1649</t>
  </si>
  <si>
    <t>609-811-2183</t>
  </si>
  <si>
    <t>616-840-8143</t>
  </si>
  <si>
    <t>612-740-6186</t>
  </si>
  <si>
    <t>951-963-4544</t>
  </si>
  <si>
    <t>201-291-2482</t>
  </si>
  <si>
    <t>817-727-1763</t>
  </si>
  <si>
    <t>978-853-9331</t>
  </si>
  <si>
    <t>216-573-8018</t>
  </si>
  <si>
    <t>513-483-4034</t>
  </si>
  <si>
    <t>907-846-4087</t>
  </si>
  <si>
    <t>212-899-1001</t>
  </si>
  <si>
    <t>412-590-7138</t>
  </si>
  <si>
    <t>414-646-5927</t>
  </si>
  <si>
    <t>608-752-7327</t>
  </si>
  <si>
    <t>510-677-2480</t>
  </si>
  <si>
    <t>302-706-2932</t>
  </si>
  <si>
    <t>856-834-3957</t>
  </si>
  <si>
    <t>317-564-5919</t>
  </si>
  <si>
    <t>775-647-5937</t>
  </si>
  <si>
    <t>714-714-1353</t>
  </si>
  <si>
    <t>408-357-9770</t>
  </si>
  <si>
    <t>815-328-3837</t>
  </si>
  <si>
    <t>505-217-5255</t>
  </si>
  <si>
    <t>952-811-3076</t>
  </si>
  <si>
    <t>847-309-9454</t>
  </si>
  <si>
    <t>410-958-5175</t>
  </si>
  <si>
    <t>631-623-8766</t>
  </si>
  <si>
    <t>419-486-5476</t>
  </si>
  <si>
    <t>801-277-4708</t>
  </si>
  <si>
    <t>650-707-3866</t>
  </si>
  <si>
    <t>818-665-3121</t>
  </si>
  <si>
    <t>303-839-8128</t>
  </si>
  <si>
    <t>949-482-4544</t>
  </si>
  <si>
    <t>908-303-5264</t>
  </si>
  <si>
    <t>972-559-8637</t>
  </si>
  <si>
    <t>801-883-4882</t>
  </si>
  <si>
    <t>856-602-6673</t>
  </si>
  <si>
    <t>352-648-1153</t>
  </si>
  <si>
    <t>337-357-9604</t>
  </si>
  <si>
    <t>336-443-2548</t>
  </si>
  <si>
    <t>208-767-4761</t>
  </si>
  <si>
    <t>650-251-9335</t>
  </si>
  <si>
    <t>212-957-3507</t>
  </si>
  <si>
    <t>203-612-4231</t>
  </si>
  <si>
    <t>254-596-1364</t>
  </si>
  <si>
    <t>972-688-3662</t>
  </si>
  <si>
    <t>650-247-5490</t>
  </si>
  <si>
    <t>856-308-6504</t>
  </si>
  <si>
    <t>417-703-2004</t>
  </si>
  <si>
    <t>256-281-5309</t>
  </si>
  <si>
    <t>414-274-6514</t>
  </si>
  <si>
    <t>715-334-6359</t>
  </si>
  <si>
    <t>313-683-5982</t>
  </si>
  <si>
    <t>732-793-2187</t>
  </si>
  <si>
    <t>405-316-8608</t>
  </si>
  <si>
    <t>269-513-7664</t>
  </si>
  <si>
    <t>203-770-3966</t>
  </si>
  <si>
    <t>952-772-5532</t>
  </si>
  <si>
    <t>856-894-5528</t>
  </si>
  <si>
    <t>517-404-7438</t>
  </si>
  <si>
    <t>585-794-8233</t>
  </si>
  <si>
    <t>301-431-6906</t>
  </si>
  <si>
    <t>414-450-1767</t>
  </si>
  <si>
    <t>330-848-1490</t>
  </si>
  <si>
    <t>818-627-8847</t>
  </si>
  <si>
    <t>661-969-1174</t>
  </si>
  <si>
    <t>330-719-2487</t>
  </si>
  <si>
    <t>661-690-1464</t>
  </si>
  <si>
    <t>563-528-4573</t>
  </si>
  <si>
    <t>518-306-3948</t>
  </si>
  <si>
    <t>410-785-1083</t>
  </si>
  <si>
    <t>719-273-5797</t>
  </si>
  <si>
    <t>301-689-5713</t>
  </si>
  <si>
    <t>949-366-4604</t>
  </si>
  <si>
    <t>916-570-4455</t>
  </si>
  <si>
    <t>201-960-9219</t>
  </si>
  <si>
    <t>254-663-9527</t>
  </si>
  <si>
    <t>319-364-9983</t>
  </si>
  <si>
    <t>201-813-6479</t>
  </si>
  <si>
    <t>775-216-2052</t>
  </si>
  <si>
    <t>909-405-3304</t>
  </si>
  <si>
    <t>570-220-2035</t>
  </si>
  <si>
    <t>419-889-3672</t>
  </si>
  <si>
    <t>918-572-6640</t>
  </si>
  <si>
    <t>765-386-2840</t>
  </si>
  <si>
    <t>661-282-1921</t>
  </si>
  <si>
    <t>505-862-9058</t>
  </si>
  <si>
    <t>713-409-3402</t>
  </si>
  <si>
    <t>212-232-1707</t>
  </si>
  <si>
    <t>785-555-3694</t>
  </si>
  <si>
    <t>516-464-4239</t>
  </si>
  <si>
    <t>212-957-3576</t>
  </si>
  <si>
    <t>856-391-6783</t>
  </si>
  <si>
    <t>770-960-9968</t>
  </si>
  <si>
    <t>215-814-1806</t>
  </si>
  <si>
    <t>760-582-6030</t>
  </si>
  <si>
    <t>215-361-3688</t>
  </si>
  <si>
    <t>973-978-6562</t>
  </si>
  <si>
    <t>502-785-8782</t>
  </si>
  <si>
    <t>908-895-7639</t>
  </si>
  <si>
    <t>504-530-2118</t>
  </si>
  <si>
    <t>920-371-2282</t>
  </si>
  <si>
    <t>708-612-3299</t>
  </si>
  <si>
    <t>212-861-7398</t>
  </si>
  <si>
    <t>434-486-6148</t>
  </si>
  <si>
    <t>802-343-5205</t>
  </si>
  <si>
    <t>908-881-4609</t>
  </si>
  <si>
    <t>813-874-9098</t>
  </si>
  <si>
    <t>607-926-1426</t>
  </si>
  <si>
    <t>323-440-4201</t>
  </si>
  <si>
    <t>973-855-5787</t>
  </si>
  <si>
    <t>508-719-3376</t>
  </si>
  <si>
    <t>973-667-5565</t>
  </si>
  <si>
    <t>302-611-4077</t>
  </si>
  <si>
    <t>973-670-5458</t>
  </si>
  <si>
    <t>510-575-7878</t>
  </si>
  <si>
    <t>260-894-1288</t>
  </si>
  <si>
    <t>415-965-4529</t>
  </si>
  <si>
    <t>201-525-4742</t>
  </si>
  <si>
    <t>714-496-1105</t>
  </si>
  <si>
    <t>212-610-4353</t>
  </si>
  <si>
    <t>505-390-9181</t>
  </si>
  <si>
    <t>304-623-4149</t>
  </si>
  <si>
    <t>909-963-7474</t>
  </si>
  <si>
    <t>513-542-8895</t>
  </si>
  <si>
    <t>508-967-9413</t>
  </si>
  <si>
    <t>989-885-7828</t>
  </si>
  <si>
    <t>605-474-6882</t>
  </si>
  <si>
    <t>303-307-8076</t>
  </si>
  <si>
    <t>818-407-6367</t>
  </si>
  <si>
    <t>770-412-7166</t>
  </si>
  <si>
    <t>301-352-4645</t>
  </si>
  <si>
    <t>610-668-6369</t>
  </si>
  <si>
    <t>541-999-1904</t>
  </si>
  <si>
    <t>513-228-5329</t>
  </si>
  <si>
    <t>949-525-2504</t>
  </si>
  <si>
    <t>407-396-6989</t>
  </si>
  <si>
    <t>765-873-1096</t>
  </si>
  <si>
    <t>916-663-6447</t>
  </si>
  <si>
    <t>818-205-6542</t>
  </si>
  <si>
    <t>617-789-3546</t>
  </si>
  <si>
    <t>818-740-3481</t>
  </si>
  <si>
    <t>773-208-7451</t>
  </si>
  <si>
    <t>612-298-6267</t>
  </si>
  <si>
    <t>510-756-8391</t>
  </si>
  <si>
    <t>916-607-4196</t>
  </si>
  <si>
    <t>719-411-4017</t>
  </si>
  <si>
    <t>212-456-3444</t>
  </si>
  <si>
    <t>310-675-4166</t>
  </si>
  <si>
    <t>802-750-1447</t>
  </si>
  <si>
    <t>515-537-1841</t>
  </si>
  <si>
    <t>419-682-3569</t>
  </si>
  <si>
    <t>405-922-1628</t>
  </si>
  <si>
    <t>212-545-3686</t>
  </si>
  <si>
    <t>323-589-8894</t>
  </si>
  <si>
    <t>317-665-6630</t>
  </si>
  <si>
    <t>757-370-9218</t>
  </si>
  <si>
    <t>415-715-7449</t>
  </si>
  <si>
    <t>732-547-5234</t>
  </si>
  <si>
    <t>978-580-7267</t>
  </si>
  <si>
    <t>503-650-8799</t>
  </si>
  <si>
    <t>818-429-4184</t>
  </si>
  <si>
    <t>503-929-7604</t>
  </si>
  <si>
    <t>215-922-2361</t>
  </si>
  <si>
    <t>210-451-5830</t>
  </si>
  <si>
    <t>609-978-1339</t>
  </si>
  <si>
    <t>361-501-5476</t>
  </si>
  <si>
    <t>215-286-9640</t>
  </si>
  <si>
    <t>916-315-7926</t>
  </si>
  <si>
    <t>702-851-9836</t>
  </si>
  <si>
    <t>215-245-7786</t>
  </si>
  <si>
    <t>509-907-1049</t>
  </si>
  <si>
    <t>907-501-9475</t>
  </si>
  <si>
    <t>702-342-9571</t>
  </si>
  <si>
    <t>770-635-9857</t>
  </si>
  <si>
    <t>718-400-7061</t>
  </si>
  <si>
    <t>801-258-6221</t>
  </si>
  <si>
    <t>732-688-2974</t>
  </si>
  <si>
    <t>352-294-1129</t>
  </si>
  <si>
    <t>818-284-4654</t>
  </si>
  <si>
    <t>269-458-5851</t>
  </si>
  <si>
    <t>610-398-2442</t>
  </si>
  <si>
    <t>503-655-5574</t>
  </si>
  <si>
    <t>303-967-9854</t>
  </si>
  <si>
    <t>856-501-8115</t>
  </si>
  <si>
    <t>956-987-6225</t>
  </si>
  <si>
    <t>901-435-6218</t>
  </si>
  <si>
    <t>773-493-9619</t>
  </si>
  <si>
    <t>216-399-5926</t>
  </si>
  <si>
    <t>541-518-7163</t>
  </si>
  <si>
    <t>203-335-9506</t>
  </si>
  <si>
    <t>201-974-1157</t>
  </si>
  <si>
    <t>908-714-2001</t>
  </si>
  <si>
    <t>973-411-2203</t>
  </si>
  <si>
    <t>323-856-2940</t>
  </si>
  <si>
    <t>858-409-4602</t>
  </si>
  <si>
    <t>513-719-6108</t>
  </si>
  <si>
    <t>201-356-2904</t>
  </si>
  <si>
    <t>763-374-8052</t>
  </si>
  <si>
    <t>719-513-3411</t>
  </si>
  <si>
    <t>972-981-6526</t>
  </si>
  <si>
    <t>570-500-1266</t>
  </si>
  <si>
    <t>401-941-9821</t>
  </si>
  <si>
    <t>310-904-7587</t>
  </si>
  <si>
    <t>831-620-2739</t>
  </si>
  <si>
    <t>317-734-2147</t>
  </si>
  <si>
    <t>937-252-6072</t>
  </si>
  <si>
    <t>404-808-3195</t>
  </si>
  <si>
    <t>312-656-2141</t>
  </si>
  <si>
    <t>908-746-5176</t>
  </si>
  <si>
    <t>303-303-3761</t>
  </si>
  <si>
    <t>503-573-3918</t>
  </si>
  <si>
    <t>908-865-4118</t>
  </si>
  <si>
    <t>775-747-5166</t>
  </si>
  <si>
    <t>562-349-1965</t>
  </si>
  <si>
    <t>309-625-6002</t>
  </si>
  <si>
    <t>212-829-5587</t>
  </si>
  <si>
    <t>718-417-6494</t>
  </si>
  <si>
    <t>858-868-4573</t>
  </si>
  <si>
    <t>985-313-1337</t>
  </si>
  <si>
    <t>714-427-7469</t>
  </si>
  <si>
    <t>856-551-7691</t>
  </si>
  <si>
    <t>914-509-6965</t>
  </si>
  <si>
    <t>908-723-5466</t>
  </si>
  <si>
    <t>212-546-4902</t>
  </si>
  <si>
    <t>732-413-9794</t>
  </si>
  <si>
    <t>650-531-2900</t>
  </si>
  <si>
    <t>914-895-3564</t>
  </si>
  <si>
    <t>254-874-4180</t>
  </si>
  <si>
    <t>303-517-6082</t>
  </si>
  <si>
    <t>310-877-8195</t>
  </si>
  <si>
    <t>228-857-2345</t>
  </si>
  <si>
    <t>412-357-9983</t>
  </si>
  <si>
    <t>718-878-4923</t>
  </si>
  <si>
    <t>201-431-1046</t>
  </si>
  <si>
    <t>973-279-3147</t>
  </si>
  <si>
    <t>732-996-1979</t>
  </si>
  <si>
    <t>570-586-9761</t>
  </si>
  <si>
    <t>703-677-8123</t>
  </si>
  <si>
    <t>313-279-8854</t>
  </si>
  <si>
    <t>630-420-2522</t>
  </si>
  <si>
    <t>956-777-9354</t>
  </si>
  <si>
    <t>973-251-8450</t>
  </si>
  <si>
    <t>303-490-7989</t>
  </si>
  <si>
    <t>325-528-6088</t>
  </si>
  <si>
    <t>402-454-8875</t>
  </si>
  <si>
    <t>330-977-9473</t>
  </si>
  <si>
    <t>305-429-2223</t>
  </si>
  <si>
    <t>563-763-5563</t>
  </si>
  <si>
    <t>503-341-7815</t>
  </si>
  <si>
    <t>602-662-3201</t>
  </si>
  <si>
    <t>517-410-4639</t>
  </si>
  <si>
    <t>702-491-7798</t>
  </si>
  <si>
    <t>209-460-9780</t>
  </si>
  <si>
    <t>505-840-6049</t>
  </si>
  <si>
    <t>903-553-7211</t>
  </si>
  <si>
    <t>707-313-1396</t>
  </si>
  <si>
    <t>303-930-2650</t>
  </si>
  <si>
    <t>631-702-8781</t>
  </si>
  <si>
    <t>707-719-1639</t>
  </si>
  <si>
    <t>702-913-9709</t>
  </si>
  <si>
    <t>212-327-8423</t>
  </si>
  <si>
    <t>214-914-5706</t>
  </si>
  <si>
    <t>585-606-3837</t>
  </si>
  <si>
    <t>408-431-6141</t>
  </si>
  <si>
    <t>510-306-6922</t>
  </si>
  <si>
    <t>219-825-1391</t>
  </si>
  <si>
    <t>508-545-8857</t>
  </si>
  <si>
    <t>281-743-9479</t>
  </si>
  <si>
    <t>323-978-6551</t>
  </si>
  <si>
    <t>303-303-2140</t>
  </si>
  <si>
    <t>713-822-4051</t>
  </si>
  <si>
    <t>978-228-3421</t>
  </si>
  <si>
    <t>702-779-8172</t>
  </si>
  <si>
    <t>563-781-3455</t>
  </si>
  <si>
    <t>201-443-1991</t>
  </si>
  <si>
    <t>802-827-8164</t>
  </si>
  <si>
    <t>402-957-8326</t>
  </si>
  <si>
    <t>414-536-4254</t>
  </si>
  <si>
    <t>203-991-7733</t>
  </si>
  <si>
    <t>425-612-2849</t>
  </si>
  <si>
    <t>315-563-5519</t>
  </si>
  <si>
    <t>817-551-7080</t>
  </si>
  <si>
    <t>434-351-2277</t>
  </si>
  <si>
    <t>706-630-8435</t>
  </si>
  <si>
    <t>757-402-7765</t>
  </si>
  <si>
    <t>805-917-1177</t>
  </si>
  <si>
    <t>410-351-4364</t>
  </si>
  <si>
    <t>410-648-5481</t>
  </si>
  <si>
    <t>973-844-7636</t>
  </si>
  <si>
    <t>850-672-5422</t>
  </si>
  <si>
    <t>212-932-3265</t>
  </si>
  <si>
    <t>508-209-5479</t>
  </si>
  <si>
    <t>408-454-1955</t>
  </si>
  <si>
    <t>561-320-2992</t>
  </si>
  <si>
    <t>212-813-6625</t>
  </si>
  <si>
    <t>706-686-3638</t>
  </si>
  <si>
    <t>813-457-6295</t>
  </si>
  <si>
    <t>707-309-3531</t>
  </si>
  <si>
    <t>978-239-4057</t>
  </si>
  <si>
    <t>215-268-1510</t>
  </si>
  <si>
    <t>408-974-3449</t>
  </si>
  <si>
    <t>763-500-4888</t>
  </si>
  <si>
    <t>337-564-4403</t>
  </si>
  <si>
    <t>802-295-7235</t>
  </si>
  <si>
    <t>914-525-8016</t>
  </si>
  <si>
    <t>337-798-5011</t>
  </si>
  <si>
    <t>402-776-5456</t>
  </si>
  <si>
    <t>718-442-2002</t>
  </si>
  <si>
    <t>612-591-2098</t>
  </si>
  <si>
    <t>201-892-9423</t>
  </si>
  <si>
    <t>503-725-9751</t>
  </si>
  <si>
    <t>516-724-8024</t>
  </si>
  <si>
    <t>559-412-5777</t>
  </si>
  <si>
    <t>719-850-1181</t>
  </si>
  <si>
    <t>510-779-9011</t>
  </si>
  <si>
    <t>915-891-1156</t>
  </si>
  <si>
    <t>818-374-1478</t>
  </si>
  <si>
    <t>510-288-9146</t>
  </si>
  <si>
    <t>508-894-3027</t>
  </si>
  <si>
    <t>914-496-7133</t>
  </si>
  <si>
    <t>361-575-3024</t>
  </si>
  <si>
    <t>510-965-7759</t>
  </si>
  <si>
    <t>847-957-3178</t>
  </si>
  <si>
    <t>407-847-8598</t>
  </si>
  <si>
    <t>215-356-6013</t>
  </si>
  <si>
    <t>352-692-1474</t>
  </si>
  <si>
    <t>713-843-2056</t>
  </si>
  <si>
    <t>330-252-3028</t>
  </si>
  <si>
    <t>952-592-3265</t>
  </si>
  <si>
    <t>912-997-3765</t>
  </si>
  <si>
    <t>925-733-1394</t>
  </si>
  <si>
    <t>609-210-4497</t>
  </si>
  <si>
    <t>212-204-5467</t>
  </si>
  <si>
    <t>626-368-9691</t>
  </si>
  <si>
    <t>630-362-3597</t>
  </si>
  <si>
    <t>609-720-5806</t>
  </si>
  <si>
    <t>330-837-1087</t>
  </si>
  <si>
    <t>415-814-5034</t>
  </si>
  <si>
    <t>305-340-5406</t>
  </si>
  <si>
    <t>248-463-6492</t>
  </si>
  <si>
    <t>574-418-7640</t>
  </si>
  <si>
    <t>732-293-7570</t>
  </si>
  <si>
    <t>631-710-8438</t>
  </si>
  <si>
    <t>303-998-5535</t>
  </si>
  <si>
    <t>208-482-4082</t>
  </si>
  <si>
    <t>718-211-3519</t>
  </si>
  <si>
    <t>718-360-7202</t>
  </si>
  <si>
    <t>215-513-9372</t>
  </si>
  <si>
    <t>760-637-8454</t>
  </si>
  <si>
    <t>229-710-1856</t>
  </si>
  <si>
    <t>773-262-1093</t>
  </si>
  <si>
    <t>215-807-5064</t>
  </si>
  <si>
    <t>516-373-3033</t>
  </si>
  <si>
    <t>818-870-9979</t>
  </si>
  <si>
    <t>503-510-1619</t>
  </si>
  <si>
    <t>732-556-7676</t>
  </si>
  <si>
    <t>310-426-8917</t>
  </si>
  <si>
    <t>760-779-8368</t>
  </si>
  <si>
    <t>516-238-6997</t>
  </si>
  <si>
    <t>516-304-2205</t>
  </si>
  <si>
    <t>713-878-6363</t>
  </si>
  <si>
    <t>908-681-8919</t>
  </si>
  <si>
    <t>703-537-2632</t>
  </si>
  <si>
    <t>703-556-9609</t>
  </si>
  <si>
    <t>303-686-3859</t>
  </si>
  <si>
    <t>989-931-3643</t>
  </si>
  <si>
    <t>407-626-4511</t>
  </si>
  <si>
    <t>310-715-3225</t>
  </si>
  <si>
    <t>936-307-3963</t>
  </si>
  <si>
    <t>325-336-8673</t>
  </si>
  <si>
    <t>972-906-5762</t>
  </si>
  <si>
    <t>479-785-7869</t>
  </si>
  <si>
    <t>415-439-7883</t>
  </si>
  <si>
    <t>908-296-5931</t>
  </si>
  <si>
    <t>609-511-8720</t>
  </si>
  <si>
    <t>806-470-9282</t>
  </si>
  <si>
    <t>858-230-7500</t>
  </si>
  <si>
    <t>406-776-2132</t>
  </si>
  <si>
    <t>650-647-8887</t>
  </si>
  <si>
    <t>602-344-3475</t>
  </si>
  <si>
    <t>512-201-6536</t>
  </si>
  <si>
    <t>856-828-3775</t>
  </si>
  <si>
    <t>972-697-7442</t>
  </si>
  <si>
    <t>317-961-9436</t>
  </si>
  <si>
    <t>303-418-3772</t>
  </si>
  <si>
    <t>602-606-7030</t>
  </si>
  <si>
    <t>402-278-8477</t>
  </si>
  <si>
    <t>201-383-3459</t>
  </si>
  <si>
    <t>808-437-1798</t>
  </si>
  <si>
    <t>724-628-2895</t>
  </si>
  <si>
    <t>908-843-4629</t>
  </si>
  <si>
    <t>510-237-9085</t>
  </si>
  <si>
    <t>503-801-5123</t>
  </si>
  <si>
    <t>570-496-7240</t>
  </si>
  <si>
    <t>585-414-8010</t>
  </si>
  <si>
    <t>817-366-7797</t>
  </si>
  <si>
    <t>410-803-1296</t>
  </si>
  <si>
    <t>603-670-4232</t>
  </si>
  <si>
    <t>973-663-4263</t>
  </si>
  <si>
    <t>989-876-4587</t>
  </si>
  <si>
    <t>352-531-4995</t>
  </si>
  <si>
    <t>818-833-2308</t>
  </si>
  <si>
    <t>215-628-3707</t>
  </si>
  <si>
    <t>310-704-4679</t>
  </si>
  <si>
    <t>201-443-7075</t>
  </si>
  <si>
    <t>310-668-4447</t>
  </si>
  <si>
    <t>714-299-5184</t>
  </si>
  <si>
    <t>618-675-1473</t>
  </si>
  <si>
    <t>217-495-1142</t>
  </si>
  <si>
    <t>413-284-8208</t>
  </si>
  <si>
    <t>609-550-7866</t>
  </si>
  <si>
    <t>202-410-9994</t>
  </si>
  <si>
    <t>412-425-4356</t>
  </si>
  <si>
    <t>702-378-9467</t>
  </si>
  <si>
    <t>212-944-9307</t>
  </si>
  <si>
    <t>614-994-5492</t>
  </si>
  <si>
    <t>615-679-6723</t>
  </si>
  <si>
    <t>208-915-7865</t>
  </si>
  <si>
    <t>215-229-7781</t>
  </si>
  <si>
    <t>856-207-9731</t>
  </si>
  <si>
    <t>831-597-1777</t>
  </si>
  <si>
    <t>856-668-6758</t>
  </si>
  <si>
    <t>209-375-1108</t>
  </si>
  <si>
    <t>562-605-6474</t>
  </si>
  <si>
    <t>225-428-3531</t>
  </si>
  <si>
    <t>313-631-2064</t>
  </si>
  <si>
    <t>208-636-6193</t>
  </si>
  <si>
    <t>713-520-4980</t>
  </si>
  <si>
    <t>510-726-8534</t>
  </si>
  <si>
    <t>909-820-7026</t>
  </si>
  <si>
    <t>718-430-5998</t>
  </si>
  <si>
    <t>415-834-7516</t>
  </si>
  <si>
    <t>808-956-8077</t>
  </si>
  <si>
    <t>303-495-4230</t>
  </si>
  <si>
    <t>734-661-9787</t>
  </si>
  <si>
    <t>585-929-9551</t>
  </si>
  <si>
    <t>626-280-2479</t>
  </si>
  <si>
    <t>805-648-4005</t>
  </si>
  <si>
    <t>401-717-6554</t>
  </si>
  <si>
    <t>973-785-5217</t>
  </si>
  <si>
    <t>818-697-7730</t>
  </si>
  <si>
    <t>410-781-7856</t>
  </si>
  <si>
    <t>908-279-9848</t>
  </si>
  <si>
    <t>972-332-4032</t>
  </si>
  <si>
    <t>585-254-5270</t>
  </si>
  <si>
    <t>312-728-4758</t>
  </si>
  <si>
    <t>718-562-2995</t>
  </si>
  <si>
    <t>563-619-5712</t>
  </si>
  <si>
    <t>985-468-8515</t>
  </si>
  <si>
    <t>419-842-4631</t>
  </si>
  <si>
    <t>530-442-7433</t>
  </si>
  <si>
    <t>610-385-3918</t>
  </si>
  <si>
    <t>317-470-8176</t>
  </si>
  <si>
    <t>609-455-8258</t>
  </si>
  <si>
    <t>602-616-4196</t>
  </si>
  <si>
    <t>973-370-2965</t>
  </si>
  <si>
    <t>708-829-9069</t>
  </si>
  <si>
    <t>508-752-3032</t>
  </si>
  <si>
    <t>630-823-3525</t>
  </si>
  <si>
    <t>580-904-1035</t>
  </si>
  <si>
    <t>401-242-7469</t>
  </si>
  <si>
    <t>330-359-1544</t>
  </si>
  <si>
    <t>303-427-2915</t>
  </si>
  <si>
    <t>425-698-4753</t>
  </si>
  <si>
    <t>612-259-7368</t>
  </si>
  <si>
    <t>508-621-3234</t>
  </si>
  <si>
    <t>732-209-8595</t>
  </si>
  <si>
    <t>818-820-3414</t>
  </si>
  <si>
    <t>908-936-5814</t>
  </si>
  <si>
    <t>806-797-1817</t>
  </si>
  <si>
    <t>502-848-5095</t>
  </si>
  <si>
    <t>609-665-1242</t>
  </si>
  <si>
    <t>503-278-7310</t>
  </si>
  <si>
    <t>765-236-7511</t>
  </si>
  <si>
    <t>856-898-6298</t>
  </si>
  <si>
    <t>870-972-8761</t>
  </si>
  <si>
    <t>337-797-4964</t>
  </si>
  <si>
    <t>303-838-7470</t>
  </si>
  <si>
    <t>337-241-4054</t>
  </si>
  <si>
    <t>408-356-7259</t>
  </si>
  <si>
    <t>216-288-4220</t>
  </si>
  <si>
    <t>757-929-4001</t>
  </si>
  <si>
    <t>215-564-7220</t>
  </si>
  <si>
    <t>330-683-6816</t>
  </si>
  <si>
    <t>732-211-4061</t>
  </si>
  <si>
    <t>530-639-5286</t>
  </si>
  <si>
    <t>215-720-6118</t>
  </si>
  <si>
    <t>925-711-9928</t>
  </si>
  <si>
    <t>305-788-3327</t>
  </si>
  <si>
    <t>859-808-6412</t>
  </si>
  <si>
    <t>856-853-7325</t>
  </si>
  <si>
    <t>608-811-3888</t>
  </si>
  <si>
    <t>937-851-6661</t>
  </si>
  <si>
    <t>732-770-1552</t>
  </si>
  <si>
    <t>212-350-8086</t>
  </si>
  <si>
    <t>925-851-8149</t>
  </si>
  <si>
    <t>718-722-7789</t>
  </si>
  <si>
    <t>609-360-1084</t>
  </si>
  <si>
    <t>314-857-9956</t>
  </si>
  <si>
    <t>609-981-6378</t>
  </si>
  <si>
    <t>815-266-9672</t>
  </si>
  <si>
    <t>813-996-8267</t>
  </si>
  <si>
    <t>858-858-5242</t>
  </si>
  <si>
    <t>760-433-4407</t>
  </si>
  <si>
    <t>215-511-8602</t>
  </si>
  <si>
    <t>847-492-6824</t>
  </si>
  <si>
    <t>856-571-4783</t>
  </si>
  <si>
    <t>610-887-4825</t>
  </si>
  <si>
    <t>904-225-4584</t>
  </si>
  <si>
    <t>703-732-9652</t>
  </si>
  <si>
    <t>305-739-8358</t>
  </si>
  <si>
    <t>870-717-3126</t>
  </si>
  <si>
    <t>386-866-4923</t>
  </si>
  <si>
    <t>504-614-4829</t>
  </si>
  <si>
    <t>262-666-6115</t>
  </si>
  <si>
    <t>718-893-8252</t>
  </si>
  <si>
    <t>703-449-9504</t>
  </si>
  <si>
    <t>631-464-9317</t>
  </si>
  <si>
    <t>323-385-1889</t>
  </si>
  <si>
    <t>513-677-2575</t>
  </si>
  <si>
    <t>973-656-5362</t>
  </si>
  <si>
    <t>310-516-6674</t>
  </si>
  <si>
    <t>708-819-2372</t>
  </si>
  <si>
    <t>949-239-3934</t>
  </si>
  <si>
    <t>804-857-3752</t>
  </si>
  <si>
    <t>407-300-2129</t>
  </si>
  <si>
    <t>513-692-6443</t>
  </si>
  <si>
    <t>401-907-7064</t>
  </si>
  <si>
    <t>574-200-1554</t>
  </si>
  <si>
    <t>770-844-2838</t>
  </si>
  <si>
    <t>212-550-7733</t>
  </si>
  <si>
    <t>602-693-8232</t>
  </si>
  <si>
    <t>915-754-6007</t>
  </si>
  <si>
    <t>612-892-4379</t>
  </si>
  <si>
    <t>973-639-4726</t>
  </si>
  <si>
    <t>203-238-2401</t>
  </si>
  <si>
    <t>562-203-8694</t>
  </si>
  <si>
    <t>317-237-3507</t>
  </si>
  <si>
    <t>914-360-7347</t>
  </si>
  <si>
    <t>719-959-1955</t>
  </si>
  <si>
    <t>301-597-7429</t>
  </si>
  <si>
    <t>903-247-5800</t>
  </si>
  <si>
    <t>517-337-6994</t>
  </si>
  <si>
    <t>602-614-2287</t>
  </si>
  <si>
    <t>908-239-5078</t>
  </si>
  <si>
    <t>610-562-1678</t>
  </si>
  <si>
    <t>212-546-4383</t>
  </si>
  <si>
    <t>816-751-8521</t>
  </si>
  <si>
    <t>818-278-4937</t>
  </si>
  <si>
    <t>703-709-5256</t>
  </si>
  <si>
    <t>610-376-3275</t>
  </si>
  <si>
    <t>936-832-1635</t>
  </si>
  <si>
    <t>718-791-3247</t>
  </si>
  <si>
    <t>973-964-9401</t>
  </si>
  <si>
    <t>918-662-3729</t>
  </si>
  <si>
    <t>716-766-1459</t>
  </si>
  <si>
    <t>919-280-3182</t>
  </si>
  <si>
    <t>732-874-5609</t>
  </si>
  <si>
    <t>510-363-5399</t>
  </si>
  <si>
    <t>801-422-4941</t>
  </si>
  <si>
    <t>732-369-3339</t>
  </si>
  <si>
    <t>410-994-8282</t>
  </si>
  <si>
    <t>201-746-3847</t>
  </si>
  <si>
    <t>504-299-8514</t>
  </si>
  <si>
    <t>661-854-3801</t>
  </si>
  <si>
    <t>407-929-6795</t>
  </si>
  <si>
    <t>317-951-1655</t>
  </si>
  <si>
    <t>804-674-2147</t>
  </si>
  <si>
    <t>631-349-2941</t>
  </si>
  <si>
    <t>773-360-2605</t>
  </si>
  <si>
    <t>505-398-9269</t>
  </si>
  <si>
    <t>212-543-2000</t>
  </si>
  <si>
    <t>407-478-7386</t>
  </si>
  <si>
    <t>510-938-7541</t>
  </si>
  <si>
    <t>615-612-1352</t>
  </si>
  <si>
    <t>414-567-2581</t>
  </si>
  <si>
    <t>718-922-7592</t>
  </si>
  <si>
    <t>812-578-6182</t>
  </si>
  <si>
    <t>901-487-6266</t>
  </si>
  <si>
    <t>303-829-4595</t>
  </si>
  <si>
    <t>856-237-9007</t>
  </si>
  <si>
    <t>440-538-3776</t>
  </si>
  <si>
    <t>415-473-8996</t>
  </si>
  <si>
    <t>201-976-9767</t>
  </si>
  <si>
    <t>858-659-2816</t>
  </si>
  <si>
    <t>609-667-3500</t>
  </si>
  <si>
    <t>218-658-2291</t>
  </si>
  <si>
    <t>602-863-2139</t>
  </si>
  <si>
    <t>504-743-5982</t>
  </si>
  <si>
    <t>773-488-3489</t>
  </si>
  <si>
    <t>229-868-5805</t>
  </si>
  <si>
    <t>602-485-4518</t>
  </si>
  <si>
    <t>808-453-5909</t>
  </si>
  <si>
    <t>972-580-7804</t>
  </si>
  <si>
    <t>201-264-7760</t>
  </si>
  <si>
    <t>202-942-7425</t>
  </si>
  <si>
    <t>973-493-2597</t>
  </si>
  <si>
    <t>724-839-9147</t>
  </si>
  <si>
    <t>419-466-5122</t>
  </si>
  <si>
    <t>703-541-1628</t>
  </si>
  <si>
    <t>215-374-5450</t>
  </si>
  <si>
    <t>215-614-1805</t>
  </si>
  <si>
    <t>201-518-3451</t>
  </si>
  <si>
    <t>813-368-3451</t>
  </si>
  <si>
    <t>215-739-4736</t>
  </si>
  <si>
    <t>716-953-1072</t>
  </si>
  <si>
    <t>201-625-7553</t>
  </si>
  <si>
    <t>631-886-3307</t>
  </si>
  <si>
    <t>281-351-6675</t>
  </si>
  <si>
    <t>731-497-2048</t>
  </si>
  <si>
    <t>562-760-6206</t>
  </si>
  <si>
    <t>757-539-4205</t>
  </si>
  <si>
    <t>510-942-5484</t>
  </si>
  <si>
    <t>907-605-7947</t>
  </si>
  <si>
    <t>419-364-7990</t>
  </si>
  <si>
    <t>706-826-4965</t>
  </si>
  <si>
    <t>570-377-1945</t>
  </si>
  <si>
    <t>714-789-2970</t>
  </si>
  <si>
    <t>773-708-1837</t>
  </si>
  <si>
    <t>415-396-2632</t>
  </si>
  <si>
    <t>415-283-6825</t>
  </si>
  <si>
    <t>831-289-1569</t>
  </si>
  <si>
    <t>985-411-3401</t>
  </si>
  <si>
    <t>253-701-9505</t>
  </si>
  <si>
    <t>419-247-1770</t>
  </si>
  <si>
    <t>610-970-8542</t>
  </si>
  <si>
    <t>417-795-5284</t>
  </si>
  <si>
    <t>718-340-8860</t>
  </si>
  <si>
    <t>410-632-8884</t>
  </si>
  <si>
    <t>956-548-9250</t>
  </si>
  <si>
    <t>952-377-9473</t>
  </si>
  <si>
    <t>201-796-1488</t>
  </si>
  <si>
    <t>901-892-2281</t>
  </si>
  <si>
    <t>973-853-9395</t>
  </si>
  <si>
    <t>801-526-3220</t>
  </si>
  <si>
    <t>208-289-7932</t>
  </si>
  <si>
    <t>760-427-8133</t>
  </si>
  <si>
    <t>310-915-9837</t>
  </si>
  <si>
    <t>208-233-8072</t>
  </si>
  <si>
    <t>717-514-6100</t>
  </si>
  <si>
    <t>574-389-6903</t>
  </si>
  <si>
    <t>310-890-5087</t>
  </si>
  <si>
    <t>209-427-6148</t>
  </si>
  <si>
    <t>503-453-6865</t>
  </si>
  <si>
    <t>201-912-3889</t>
  </si>
  <si>
    <t>312-367-6302</t>
  </si>
  <si>
    <t>410-228-8773</t>
  </si>
  <si>
    <t>516-488-2247</t>
  </si>
  <si>
    <t>213-654-3467</t>
  </si>
  <si>
    <t>225-921-3373</t>
  </si>
  <si>
    <t>304-756-7477</t>
  </si>
  <si>
    <t>734-316-4394</t>
  </si>
  <si>
    <t>973-415-7301</t>
  </si>
  <si>
    <t>973-814-3067</t>
  </si>
  <si>
    <t>510-461-6343</t>
  </si>
  <si>
    <t>508-485-4314</t>
  </si>
  <si>
    <t>718-714-4869</t>
  </si>
  <si>
    <t>920-519-1633</t>
  </si>
  <si>
    <t>609-602-9054</t>
  </si>
  <si>
    <t>814-443-2347</t>
  </si>
  <si>
    <t>770-511-4262</t>
  </si>
  <si>
    <t>650-697-7027</t>
  </si>
  <si>
    <t>770-853-5189</t>
  </si>
  <si>
    <t>909-952-3681</t>
  </si>
  <si>
    <t>619-782-4618</t>
  </si>
  <si>
    <t>818-441-2296</t>
  </si>
  <si>
    <t>609-233-8591</t>
  </si>
  <si>
    <t>603-338-9351</t>
  </si>
  <si>
    <t>713-417-6602</t>
  </si>
  <si>
    <t>916-309-3055</t>
  </si>
  <si>
    <t>919-398-6731</t>
  </si>
  <si>
    <t>732-740-3031</t>
  </si>
  <si>
    <t>732-909-9041</t>
  </si>
  <si>
    <t>817-590-6696</t>
  </si>
  <si>
    <t>617-915-2213</t>
  </si>
  <si>
    <t>847-251-2471</t>
  </si>
  <si>
    <t>408-692-9268</t>
  </si>
  <si>
    <t>973-771-2582</t>
  </si>
  <si>
    <t>845-256-6808</t>
  </si>
  <si>
    <t>609-859-8822</t>
  </si>
  <si>
    <t>808-286-8861</t>
  </si>
  <si>
    <t>413-632-1245</t>
  </si>
  <si>
    <t>505-650-2172</t>
  </si>
  <si>
    <t>719-762-8642</t>
  </si>
  <si>
    <t>401-732-6342</t>
  </si>
  <si>
    <t>304-638-2928</t>
  </si>
  <si>
    <t>202-698-1913</t>
  </si>
  <si>
    <t>916-501-5348</t>
  </si>
  <si>
    <t>313-860-8580</t>
  </si>
  <si>
    <t>856-368-6332</t>
  </si>
  <si>
    <t>702-961-3786</t>
  </si>
  <si>
    <t>931-228-4179</t>
  </si>
  <si>
    <t>972-839-4719</t>
  </si>
  <si>
    <t>626-773-8791</t>
  </si>
  <si>
    <t>317-254-9382</t>
  </si>
  <si>
    <t>732-981-6236</t>
  </si>
  <si>
    <t>212-753-8383</t>
  </si>
  <si>
    <t>610-208-5553</t>
  </si>
  <si>
    <t>307-944-8688</t>
  </si>
  <si>
    <t>205-210-4804</t>
  </si>
  <si>
    <t>607-220-4486</t>
  </si>
  <si>
    <t>410-961-6482</t>
  </si>
  <si>
    <t>415-932-8298</t>
  </si>
  <si>
    <t>408-766-3471</t>
  </si>
  <si>
    <t>336-779-3602</t>
  </si>
  <si>
    <t>937-766-3393</t>
  </si>
  <si>
    <t>513-562-9876</t>
  </si>
  <si>
    <t>574-437-3160</t>
  </si>
  <si>
    <t>813-945-9644</t>
  </si>
  <si>
    <t>740-308-3256</t>
  </si>
  <si>
    <t>603-906-7561</t>
  </si>
  <si>
    <t>202-419-5614</t>
  </si>
  <si>
    <t>201-272-9570</t>
  </si>
  <si>
    <t>202-897-2063</t>
  </si>
  <si>
    <t>615-864-5564</t>
  </si>
  <si>
    <t>619-293-3115</t>
  </si>
  <si>
    <t>410-493-7767</t>
  </si>
  <si>
    <t>516-687-9592</t>
  </si>
  <si>
    <t>850-931-1080</t>
  </si>
  <si>
    <t>909-918-2068</t>
  </si>
  <si>
    <t>856-396-4509</t>
  </si>
  <si>
    <t>636-268-9670</t>
  </si>
  <si>
    <t>203-531-4435</t>
  </si>
  <si>
    <t>718-231-4330</t>
  </si>
  <si>
    <t>580-422-4498</t>
  </si>
  <si>
    <t>815-981-6168</t>
  </si>
  <si>
    <t>909-656-3557</t>
  </si>
  <si>
    <t>501-699-8958</t>
  </si>
  <si>
    <t>718-618-2203</t>
  </si>
  <si>
    <t>203-961-1986</t>
  </si>
  <si>
    <t>410-604-4854</t>
  </si>
  <si>
    <t>908-221-1173</t>
  </si>
  <si>
    <t>212-329-8533</t>
  </si>
  <si>
    <t>661-296-2730</t>
  </si>
  <si>
    <t>856-732-5623</t>
  </si>
  <si>
    <t>631-656-2412</t>
  </si>
  <si>
    <t>973-899-5190</t>
  </si>
  <si>
    <t>219-702-3384</t>
  </si>
  <si>
    <t>208-791-8583</t>
  </si>
  <si>
    <t>773-371-1142</t>
  </si>
  <si>
    <t>301-449-8613</t>
  </si>
  <si>
    <t>501-298-2298</t>
  </si>
  <si>
    <t>415-359-9157</t>
  </si>
  <si>
    <t>479-250-7525</t>
  </si>
  <si>
    <t>215-904-8232</t>
  </si>
  <si>
    <t>773-433-1999</t>
  </si>
  <si>
    <t>609-340-9940</t>
  </si>
  <si>
    <t>315-982-7916</t>
  </si>
  <si>
    <t>732-883-8379</t>
  </si>
  <si>
    <t>513-441-7562</t>
  </si>
  <si>
    <t>504-678-9693</t>
  </si>
  <si>
    <t>303-529-9790</t>
  </si>
  <si>
    <t>908-412-6356</t>
  </si>
  <si>
    <t>270-237-3547</t>
  </si>
  <si>
    <t>215-529-6949</t>
  </si>
  <si>
    <t>419-670-7114</t>
  </si>
  <si>
    <t>818-273-1321</t>
  </si>
  <si>
    <t>321-796-2137</t>
  </si>
  <si>
    <t>415-352-1661</t>
  </si>
  <si>
    <t>770-864-6125</t>
  </si>
  <si>
    <t>216-682-8440</t>
  </si>
  <si>
    <t>650-693-8921</t>
  </si>
  <si>
    <t>559-689-1050</t>
  </si>
  <si>
    <t>626-443-2836</t>
  </si>
  <si>
    <t>509-220-4891</t>
  </si>
  <si>
    <t>419-783-7593</t>
  </si>
  <si>
    <t>845-372-5251</t>
  </si>
  <si>
    <t>919-763-2346</t>
  </si>
  <si>
    <t>631-337-8417</t>
  </si>
  <si>
    <t>612-912-4625</t>
  </si>
  <si>
    <t>859-485-9522</t>
  </si>
  <si>
    <t>215-608-7019</t>
  </si>
  <si>
    <t>610-632-7768</t>
  </si>
  <si>
    <t>208-560-9226</t>
  </si>
  <si>
    <t>303-959-1512</t>
  </si>
  <si>
    <t>337-956-1630</t>
  </si>
  <si>
    <t>908-624-1772</t>
  </si>
  <si>
    <t>404-998-2326</t>
  </si>
  <si>
    <t>513-207-7454</t>
  </si>
  <si>
    <t>212-255-5322</t>
  </si>
  <si>
    <t>973-615-6323</t>
  </si>
  <si>
    <t>650-764-4640</t>
  </si>
  <si>
    <t>858-275-4411</t>
  </si>
  <si>
    <t>732-394-4530</t>
  </si>
  <si>
    <t>614-548-4567</t>
  </si>
  <si>
    <t>808-273-9106</t>
  </si>
  <si>
    <t>212-907-1479</t>
  </si>
  <si>
    <t>401-910-2371</t>
  </si>
  <si>
    <t>215-845-7316</t>
  </si>
  <si>
    <t>805-251-6065</t>
  </si>
  <si>
    <t>818-987-5023</t>
  </si>
  <si>
    <t>609-542-4618</t>
  </si>
  <si>
    <t>760-274-8114</t>
  </si>
  <si>
    <t>956-551-8384</t>
  </si>
  <si>
    <t>718-932-7259</t>
  </si>
  <si>
    <t>973-846-8576</t>
  </si>
  <si>
    <t>508-843-5839</t>
  </si>
  <si>
    <t>361-604-5975</t>
  </si>
  <si>
    <t>512-665-2747</t>
  </si>
  <si>
    <t>707-347-5844</t>
  </si>
  <si>
    <t>201-739-9795</t>
  </si>
  <si>
    <t>732-744-7087</t>
  </si>
  <si>
    <t>302-691-7305</t>
  </si>
  <si>
    <t>808-336-7080</t>
  </si>
  <si>
    <t>765-427-1038</t>
  </si>
  <si>
    <t>419-713-3077</t>
  </si>
  <si>
    <t>661-430-5580</t>
  </si>
  <si>
    <t>337-348-6444</t>
  </si>
  <si>
    <t>212-696-6095</t>
  </si>
  <si>
    <t>314-585-5792</t>
  </si>
  <si>
    <t>414-414-3376</t>
  </si>
  <si>
    <t>541-740-9091</t>
  </si>
  <si>
    <t>212-284-2560</t>
  </si>
  <si>
    <t>407-493-2067</t>
  </si>
  <si>
    <t>516-404-5267</t>
  </si>
  <si>
    <t>908-764-3674</t>
  </si>
  <si>
    <t>856-756-8149</t>
  </si>
  <si>
    <t>612-275-9810</t>
  </si>
  <si>
    <t>203-419-6218</t>
  </si>
  <si>
    <t>336-409-4630</t>
  </si>
  <si>
    <t>801-523-5611</t>
  </si>
  <si>
    <t>201-478-1421</t>
  </si>
  <si>
    <t>904-501-7541</t>
  </si>
  <si>
    <t>415-515-6624</t>
  </si>
  <si>
    <t>206-272-5993</t>
  </si>
  <si>
    <t>408-257-4598</t>
  </si>
  <si>
    <t>856-356-2906</t>
  </si>
  <si>
    <t>214-966-3631</t>
  </si>
  <si>
    <t>626-740-5459</t>
  </si>
  <si>
    <t>320-391-1567</t>
  </si>
  <si>
    <t>630-306-5194</t>
  </si>
  <si>
    <t>808-530-6475</t>
  </si>
  <si>
    <t>650-912-7220</t>
  </si>
  <si>
    <t>201-253-5154</t>
  </si>
  <si>
    <t>718-695-9800</t>
  </si>
  <si>
    <t>719-405-8216</t>
  </si>
  <si>
    <t>908-598-9942</t>
  </si>
  <si>
    <t>732-836-6914</t>
  </si>
  <si>
    <t>812-234-6537</t>
  </si>
  <si>
    <t>308-626-1286</t>
  </si>
  <si>
    <t>908-307-1408</t>
  </si>
  <si>
    <t>718-948-8016</t>
  </si>
  <si>
    <t>973-436-5983</t>
  </si>
  <si>
    <t>608-713-5629</t>
  </si>
  <si>
    <t>408-342-9316</t>
  </si>
  <si>
    <t>858-663-1751</t>
  </si>
  <si>
    <t>212-252-8374</t>
  </si>
  <si>
    <t>260-410-1874</t>
  </si>
  <si>
    <t>605-570-4174</t>
  </si>
  <si>
    <t>209-336-8015</t>
  </si>
  <si>
    <t>718-964-4565</t>
  </si>
  <si>
    <t>402-727-2700</t>
  </si>
  <si>
    <t>614-379-6963</t>
  </si>
  <si>
    <t>570-791-6396</t>
  </si>
  <si>
    <t>323-207-4401</t>
  </si>
  <si>
    <t>407-207-4440</t>
  </si>
  <si>
    <t>513-877-5105</t>
  </si>
  <si>
    <t>724-393-6984</t>
  </si>
  <si>
    <t>510-317-3243</t>
  </si>
  <si>
    <t>602-447-1294</t>
  </si>
  <si>
    <t>760-861-6860</t>
  </si>
  <si>
    <t>410-256-6838</t>
  </si>
  <si>
    <t>818-477-8646</t>
  </si>
  <si>
    <t>617-575-7356</t>
  </si>
  <si>
    <t>210-251-3227</t>
  </si>
  <si>
    <t>407-241-5773</t>
  </si>
  <si>
    <t>814-337-5357</t>
  </si>
  <si>
    <t>217-745-4124</t>
  </si>
  <si>
    <t>201-610-3245</t>
  </si>
  <si>
    <t>617-866-8792</t>
  </si>
  <si>
    <t>315-525-9846</t>
  </si>
  <si>
    <t>415-832-4492</t>
  </si>
  <si>
    <t>858-633-6087</t>
  </si>
  <si>
    <t>215-774-4412</t>
  </si>
  <si>
    <t>562-394-3840</t>
  </si>
  <si>
    <t>503-411-5376</t>
  </si>
  <si>
    <t>914-901-3494</t>
  </si>
  <si>
    <t>413-666-9184</t>
  </si>
  <si>
    <t>813-320-4972</t>
  </si>
  <si>
    <t>401-643-6049</t>
  </si>
  <si>
    <t>920-869-7632</t>
  </si>
  <si>
    <t>715-554-3005</t>
  </si>
  <si>
    <t>918-342-7072</t>
  </si>
  <si>
    <t>615-857-7964</t>
  </si>
  <si>
    <t>202-498-5028</t>
  </si>
  <si>
    <t>718-237-3628</t>
  </si>
  <si>
    <t>719-662-7062</t>
  </si>
  <si>
    <t>703-257-6772</t>
  </si>
  <si>
    <t>770-482-3653</t>
  </si>
  <si>
    <t>815-288-1042</t>
  </si>
  <si>
    <t>810-788-8199</t>
  </si>
  <si>
    <t>816-773-8690</t>
  </si>
  <si>
    <t>504-851-9879</t>
  </si>
  <si>
    <t>916-610-2329</t>
  </si>
  <si>
    <t>215-456-2223</t>
  </si>
  <si>
    <t>337-239-2103</t>
  </si>
  <si>
    <t>815-688-8752</t>
  </si>
  <si>
    <t>410-950-1796</t>
  </si>
  <si>
    <t>931-412-3022</t>
  </si>
  <si>
    <t>856-212-5006</t>
  </si>
  <si>
    <t>336-758-9172</t>
  </si>
  <si>
    <t>508-230-6989</t>
  </si>
  <si>
    <t>203-240-3641</t>
  </si>
  <si>
    <t>203-205-6603</t>
  </si>
  <si>
    <t>415-340-6477</t>
  </si>
  <si>
    <t>308-859-7360</t>
  </si>
  <si>
    <t>616-705-1067</t>
  </si>
  <si>
    <t>806-281-6802</t>
  </si>
  <si>
    <t>215-359-8754</t>
  </si>
  <si>
    <t>585-201-9043</t>
  </si>
  <si>
    <t>650-217-8751</t>
  </si>
  <si>
    <t>718-224-7270</t>
  </si>
  <si>
    <t>770-666-5704</t>
  </si>
  <si>
    <t>760-615-4734</t>
  </si>
  <si>
    <t>310-214-8824</t>
  </si>
  <si>
    <t>802-530-8803</t>
  </si>
  <si>
    <t>907-948-7690</t>
  </si>
  <si>
    <t>209-638-9891</t>
  </si>
  <si>
    <t>972-888-5125</t>
  </si>
  <si>
    <t>248-214-8628</t>
  </si>
  <si>
    <t>480-412-7682</t>
  </si>
  <si>
    <t>760-790-8200</t>
  </si>
  <si>
    <t>215-391-5908</t>
  </si>
  <si>
    <t>609-961-9406</t>
  </si>
  <si>
    <t>516-929-1356</t>
  </si>
  <si>
    <t>973-569-4256</t>
  </si>
  <si>
    <t>410-398-8982</t>
  </si>
  <si>
    <t>562-780-9797</t>
  </si>
  <si>
    <t>757-439-8722</t>
  </si>
  <si>
    <t>773-870-8630</t>
  </si>
  <si>
    <t>914-279-9982</t>
  </si>
  <si>
    <t>602-653-3694</t>
  </si>
  <si>
    <t>908-850-2640</t>
  </si>
  <si>
    <t>907-868-3791</t>
  </si>
  <si>
    <t>804-666-5061</t>
  </si>
  <si>
    <t>214-267-6094</t>
  </si>
  <si>
    <t>973-265-4088</t>
  </si>
  <si>
    <t>602-459-9380</t>
  </si>
  <si>
    <t>719-221-9243</t>
  </si>
  <si>
    <t>508-691-3789</t>
  </si>
  <si>
    <t>805-958-4126</t>
  </si>
  <si>
    <t>724-596-5539</t>
  </si>
  <si>
    <t>818-572-4664</t>
  </si>
  <si>
    <t>201-560-5312</t>
  </si>
  <si>
    <t>770-224-9568</t>
  </si>
  <si>
    <t>310-679-3696</t>
  </si>
  <si>
    <t>609-359-9913</t>
  </si>
  <si>
    <t>661-999-5671</t>
  </si>
  <si>
    <t>503-291-6480</t>
  </si>
  <si>
    <t>856-447-1239</t>
  </si>
  <si>
    <t>717-431-1667</t>
  </si>
  <si>
    <t>508-465-1092</t>
  </si>
  <si>
    <t>602-388-2864</t>
  </si>
  <si>
    <t>717-577-7530</t>
  </si>
  <si>
    <t>401-640-5997</t>
  </si>
  <si>
    <t>408-244-5259</t>
  </si>
  <si>
    <t>361-627-2909</t>
  </si>
  <si>
    <t>909-902-4854</t>
  </si>
  <si>
    <t>207-551-5576</t>
  </si>
  <si>
    <t>212-862-6406</t>
  </si>
  <si>
    <t>631-936-5925</t>
  </si>
  <si>
    <t>323-544-2570</t>
  </si>
  <si>
    <t>802-293-6156</t>
  </si>
  <si>
    <t>706-388-3868</t>
  </si>
  <si>
    <t>856-252-1206</t>
  </si>
  <si>
    <t>504-504-9739</t>
  </si>
  <si>
    <t>610-445-2465</t>
  </si>
  <si>
    <t>248-249-4490</t>
  </si>
  <si>
    <t>973-862-5931</t>
  </si>
  <si>
    <t>803-718-3146</t>
  </si>
  <si>
    <t>715-403-9213</t>
  </si>
  <si>
    <t>760-933-4039</t>
  </si>
  <si>
    <t>585-482-4494</t>
  </si>
  <si>
    <t>570-886-7047</t>
  </si>
  <si>
    <t>215-761-5433</t>
  </si>
  <si>
    <t>972-475-4424</t>
  </si>
  <si>
    <t>206-907-6178</t>
  </si>
  <si>
    <t>208-253-6763</t>
  </si>
  <si>
    <t>562-349-7666</t>
  </si>
  <si>
    <t>717-337-4677</t>
  </si>
  <si>
    <t>208-490-5180</t>
  </si>
  <si>
    <t>617-677-9138</t>
  </si>
  <si>
    <t>816-468-4775</t>
  </si>
  <si>
    <t>509-671-9750</t>
  </si>
  <si>
    <t>801-440-8369</t>
  </si>
  <si>
    <t>925-626-7628</t>
  </si>
  <si>
    <t>718-413-2969</t>
  </si>
  <si>
    <t>818-378-5598</t>
  </si>
  <si>
    <t>305-787-6719</t>
  </si>
  <si>
    <t>650-276-4570</t>
  </si>
  <si>
    <t>410-441-5470</t>
  </si>
  <si>
    <t>732-882-7411</t>
  </si>
  <si>
    <t>718-970-1085</t>
  </si>
  <si>
    <t>623-509-6726</t>
  </si>
  <si>
    <t>513-615-9270</t>
  </si>
  <si>
    <t>405-834-9670</t>
  </si>
  <si>
    <t>414-321-6458</t>
  </si>
  <si>
    <t>785-936-1635</t>
  </si>
  <si>
    <t>323-253-1287</t>
  </si>
  <si>
    <t>510-363-2650</t>
  </si>
  <si>
    <t>508-304-7774</t>
  </si>
  <si>
    <t>901-473-6346</t>
  </si>
  <si>
    <t>602-537-3701</t>
  </si>
  <si>
    <t>845-410-5066</t>
  </si>
  <si>
    <t>907-321-4166</t>
  </si>
  <si>
    <t>414-800-2685</t>
  </si>
  <si>
    <t>985-515-6702</t>
  </si>
  <si>
    <t>765-666-9218</t>
  </si>
  <si>
    <t>317-859-7495</t>
  </si>
  <si>
    <t>352-594-7441</t>
  </si>
  <si>
    <t>805-247-7660</t>
  </si>
  <si>
    <t>702-911-7810</t>
  </si>
  <si>
    <t>718-508-4277</t>
  </si>
  <si>
    <t>303-367-2324</t>
  </si>
  <si>
    <t>812-863-9603</t>
  </si>
  <si>
    <t>925-543-6742</t>
  </si>
  <si>
    <t>210-274-1636</t>
  </si>
  <si>
    <t>775-794-2244</t>
  </si>
  <si>
    <t>770-794-2460</t>
  </si>
  <si>
    <t>914-642-2122</t>
  </si>
  <si>
    <t>212-308-6649</t>
  </si>
  <si>
    <t>504-371-8305</t>
  </si>
  <si>
    <t>715-745-2606</t>
  </si>
  <si>
    <t>508-695-3337</t>
  </si>
  <si>
    <t>605-525-9180</t>
  </si>
  <si>
    <t>262-247-5204</t>
  </si>
  <si>
    <t>856-924-7695</t>
  </si>
  <si>
    <t>714-848-2589</t>
  </si>
  <si>
    <t>510-365-3577</t>
  </si>
  <si>
    <t>410-544-9591</t>
  </si>
  <si>
    <t>212-469-3155</t>
  </si>
  <si>
    <t>620-638-1483</t>
  </si>
  <si>
    <t>412-974-5963</t>
  </si>
  <si>
    <t>610-582-4677</t>
  </si>
  <si>
    <t>973-467-7900</t>
  </si>
  <si>
    <t>732-261-6623</t>
  </si>
  <si>
    <t>610-616-8347</t>
  </si>
  <si>
    <t>415-344-5951</t>
  </si>
  <si>
    <t>407-413-6056</t>
  </si>
  <si>
    <t>301-344-1361</t>
  </si>
  <si>
    <t>213-243-8129</t>
  </si>
  <si>
    <t>215-689-6123</t>
  </si>
  <si>
    <t>714-801-3085</t>
  </si>
  <si>
    <t>310-447-5077</t>
  </si>
  <si>
    <t>707-735-1517</t>
  </si>
  <si>
    <t>219-895-1307</t>
  </si>
  <si>
    <t>541-522-3002</t>
  </si>
  <si>
    <t>734-579-4060</t>
  </si>
  <si>
    <t>323-672-8147</t>
  </si>
  <si>
    <t>561-940-3799</t>
  </si>
  <si>
    <t>505-562-1215</t>
  </si>
  <si>
    <t>516-286-9993</t>
  </si>
  <si>
    <t>801-206-3566</t>
  </si>
  <si>
    <t>303-208-5281</t>
  </si>
  <si>
    <t>978-685-8542</t>
  </si>
  <si>
    <t>508-560-3385</t>
  </si>
  <si>
    <t>201-708-6471</t>
  </si>
  <si>
    <t>212-948-9050</t>
  </si>
  <si>
    <t>503-246-4809</t>
  </si>
  <si>
    <t>310-321-5995</t>
  </si>
  <si>
    <t>918-872-4061</t>
  </si>
  <si>
    <t>516-359-7915</t>
  </si>
  <si>
    <t>603-713-5455</t>
  </si>
  <si>
    <t>818-750-8241</t>
  </si>
  <si>
    <t>541-481-5250</t>
  </si>
  <si>
    <t>310-773-4595</t>
  </si>
  <si>
    <t>850-926-6627</t>
  </si>
  <si>
    <t>303-305-6209</t>
  </si>
  <si>
    <t>218-825-6210</t>
  </si>
  <si>
    <t>212-274-5353</t>
  </si>
  <si>
    <t>773-272-8045</t>
  </si>
  <si>
    <t>626-490-6335</t>
  </si>
  <si>
    <t>352-302-9138</t>
  </si>
  <si>
    <t>407-435-6598</t>
  </si>
  <si>
    <t>718-543-2379</t>
  </si>
  <si>
    <t>323-483-2758</t>
  </si>
  <si>
    <t>580-587-4784</t>
  </si>
  <si>
    <t>515-702-3740</t>
  </si>
  <si>
    <t>541-338-5895</t>
  </si>
  <si>
    <t>973-864-7498</t>
  </si>
  <si>
    <t>208-764-3928</t>
  </si>
  <si>
    <t>415-938-9567</t>
  </si>
  <si>
    <t>619-417-9801</t>
  </si>
  <si>
    <t>215-364-7140</t>
  </si>
  <si>
    <t>908-438-3444</t>
  </si>
  <si>
    <t>785-487-4856</t>
  </si>
  <si>
    <t>920-277-4962</t>
  </si>
  <si>
    <t>503-584-7772</t>
  </si>
  <si>
    <t>505-320-6116</t>
  </si>
  <si>
    <t>314-367-9383</t>
  </si>
  <si>
    <t>208-289-3981</t>
  </si>
  <si>
    <t>215-569-6082</t>
  </si>
  <si>
    <t>808-704-5794</t>
  </si>
  <si>
    <t>510-429-4007</t>
  </si>
  <si>
    <t>301-626-6289</t>
  </si>
  <si>
    <t>410-631-5023</t>
  </si>
  <si>
    <t>310-990-2313</t>
  </si>
  <si>
    <t>215-991-6902</t>
  </si>
  <si>
    <t>312-927-1441</t>
  </si>
  <si>
    <t>562-315-9087</t>
  </si>
  <si>
    <t>201-913-6159</t>
  </si>
  <si>
    <t>631-350-8380</t>
  </si>
  <si>
    <t>301-302-7664</t>
  </si>
  <si>
    <t>610-624-4896</t>
  </si>
  <si>
    <t>716-795-5793</t>
  </si>
  <si>
    <t>907-895-6902</t>
  </si>
  <si>
    <t>305-494-5626</t>
  </si>
  <si>
    <t>315-769-4781</t>
  </si>
  <si>
    <t>207-939-1630</t>
  </si>
  <si>
    <t>410-520-5643</t>
  </si>
  <si>
    <t>845-927-4032</t>
  </si>
  <si>
    <t>561-234-4702</t>
  </si>
  <si>
    <t>618-628-5549</t>
  </si>
  <si>
    <t>847-732-3946</t>
  </si>
  <si>
    <t>563-372-8194</t>
  </si>
  <si>
    <t>215-309-5105</t>
  </si>
  <si>
    <t>212-509-4533</t>
  </si>
  <si>
    <t>212-914-4320</t>
  </si>
  <si>
    <t>216-367-7207</t>
  </si>
  <si>
    <t>978-752-7459</t>
  </si>
  <si>
    <t>312-580-7963</t>
  </si>
  <si>
    <t>650-455-9126</t>
  </si>
  <si>
    <t>419-212-2224</t>
  </si>
  <si>
    <t>714-477-2152</t>
  </si>
  <si>
    <t>908-801-8804</t>
  </si>
  <si>
    <t>586-744-8970</t>
  </si>
  <si>
    <t>612-202-2289</t>
  </si>
  <si>
    <t>602-294-6915</t>
  </si>
  <si>
    <t>812-592-5095</t>
  </si>
  <si>
    <t>713-748-6332</t>
  </si>
  <si>
    <t>610-987-4573</t>
  </si>
  <si>
    <t>419-468-9707</t>
  </si>
  <si>
    <t>219-230-9445</t>
  </si>
  <si>
    <t>973-857-6614</t>
  </si>
  <si>
    <t>608-899-3503</t>
  </si>
  <si>
    <t>410-729-4095</t>
  </si>
  <si>
    <t>203-879-5674</t>
  </si>
  <si>
    <t>973-320-6734</t>
  </si>
  <si>
    <t>312-565-6238</t>
  </si>
  <si>
    <t>850-283-5478</t>
  </si>
  <si>
    <t>661-288-2514</t>
  </si>
  <si>
    <t>920-676-3301</t>
  </si>
  <si>
    <t>904-423-9832</t>
  </si>
  <si>
    <t>816-811-6599</t>
  </si>
  <si>
    <t>352-868-4956</t>
  </si>
  <si>
    <t>903-577-7454</t>
  </si>
  <si>
    <t>209-678-5276</t>
  </si>
  <si>
    <t>419-386-1668</t>
  </si>
  <si>
    <t>510-893-1334</t>
  </si>
  <si>
    <t>415-217-6507</t>
  </si>
  <si>
    <t>212-653-3034</t>
  </si>
  <si>
    <t>636-713-8448</t>
  </si>
  <si>
    <t>818-817-9409</t>
  </si>
  <si>
    <t>410-359-1716</t>
  </si>
  <si>
    <t>925-211-4406</t>
  </si>
  <si>
    <t>773-527-2098</t>
  </si>
  <si>
    <t>201-592-9254</t>
  </si>
  <si>
    <t>410-674-1555</t>
  </si>
  <si>
    <t>602-754-4462</t>
  </si>
  <si>
    <t>718-354-3562</t>
  </si>
  <si>
    <t>303-713-5622</t>
  </si>
  <si>
    <t>605-807-5743</t>
  </si>
  <si>
    <t>201-415-9059</t>
  </si>
  <si>
    <t>503-782-6012</t>
  </si>
  <si>
    <t>206-334-1758</t>
  </si>
  <si>
    <t>208-582-1167</t>
  </si>
  <si>
    <t>973-787-9727</t>
  </si>
  <si>
    <t>215-486-1337</t>
  </si>
  <si>
    <t>585-683-6038</t>
  </si>
  <si>
    <t>501-743-8017</t>
  </si>
  <si>
    <t>714-623-8825</t>
  </si>
  <si>
    <t>662-429-7867</t>
  </si>
  <si>
    <t>615-887-2974</t>
  </si>
  <si>
    <t>407-903-2149</t>
  </si>
  <si>
    <t>215-825-2771</t>
  </si>
  <si>
    <t>541-832-2071</t>
  </si>
  <si>
    <t>215-670-4018</t>
  </si>
  <si>
    <t>937-670-8393</t>
  </si>
  <si>
    <t>562-919-6051</t>
  </si>
  <si>
    <t>718-661-2003</t>
  </si>
  <si>
    <t>916-366-7695</t>
  </si>
  <si>
    <t>972-604-4458</t>
  </si>
  <si>
    <t>201-446-6233</t>
  </si>
  <si>
    <t>570-592-6079</t>
  </si>
  <si>
    <t>847-745-1002</t>
  </si>
  <si>
    <t>703-721-9982</t>
  </si>
  <si>
    <t>323-694-5461</t>
  </si>
  <si>
    <t>215-901-8069</t>
  </si>
  <si>
    <t>580-383-8952</t>
  </si>
  <si>
    <t>856-924-3847</t>
  </si>
  <si>
    <t>856-437-2159</t>
  </si>
  <si>
    <t>973-823-4260</t>
  </si>
  <si>
    <t>541-749-5068</t>
  </si>
  <si>
    <t>402-525-3731</t>
  </si>
  <si>
    <t>212-521-3882</t>
  </si>
  <si>
    <t>704-743-9655</t>
  </si>
  <si>
    <t>402-574-6297</t>
  </si>
  <si>
    <t>410-550-1652</t>
  </si>
  <si>
    <t>330-612-1994</t>
  </si>
  <si>
    <t>260-568-8263</t>
  </si>
  <si>
    <t>310-832-1785</t>
  </si>
  <si>
    <t>830-693-1630</t>
  </si>
  <si>
    <t>336-956-3007</t>
  </si>
  <si>
    <t>602-836-1908</t>
  </si>
  <si>
    <t>816-675-9145</t>
  </si>
  <si>
    <t>918-808-4239</t>
  </si>
  <si>
    <t>314-868-6313</t>
  </si>
  <si>
    <t>734-437-4068</t>
  </si>
  <si>
    <t>732-926-5530</t>
  </si>
  <si>
    <t>907-861-5657</t>
  </si>
  <si>
    <t>256-788-8112</t>
  </si>
  <si>
    <t>510-383-5169</t>
  </si>
  <si>
    <t>408-392-6714</t>
  </si>
  <si>
    <t>305-842-6123</t>
  </si>
  <si>
    <t>781-483-6398</t>
  </si>
  <si>
    <t>281-654-8351</t>
  </si>
  <si>
    <t>845-438-3964</t>
  </si>
  <si>
    <t>610-780-8124</t>
  </si>
  <si>
    <t>856-637-4795</t>
  </si>
  <si>
    <t>517-463-6634</t>
  </si>
  <si>
    <t>215-260-7792</t>
  </si>
  <si>
    <t>517-295-9786</t>
  </si>
  <si>
    <t>216-277-8024</t>
  </si>
  <si>
    <t>310-917-8365</t>
  </si>
  <si>
    <t>903-932-6909</t>
  </si>
  <si>
    <t>973-369-4029</t>
  </si>
  <si>
    <t>940-629-4725</t>
  </si>
  <si>
    <t>205-914-7200</t>
  </si>
  <si>
    <t>609-305-5278</t>
  </si>
  <si>
    <t>408-447-5226</t>
  </si>
  <si>
    <t>201-934-6161</t>
  </si>
  <si>
    <t>810-875-5545</t>
  </si>
  <si>
    <t>503-304-4819</t>
  </si>
  <si>
    <t>208-491-6481</t>
  </si>
  <si>
    <t>215-536-9041</t>
  </si>
  <si>
    <t>607-734-5003</t>
  </si>
  <si>
    <t>972-940-9701</t>
  </si>
  <si>
    <t>352-730-7073</t>
  </si>
  <si>
    <t>201-219-6268</t>
  </si>
  <si>
    <t>804-516-2558</t>
  </si>
  <si>
    <t>702-604-9616</t>
  </si>
  <si>
    <t>307-438-7267</t>
  </si>
  <si>
    <t>815-586-3040</t>
  </si>
  <si>
    <t>770-357-3720</t>
  </si>
  <si>
    <t>248-859-3372</t>
  </si>
  <si>
    <t>563-413-6249</t>
  </si>
  <si>
    <t>781-371-4341</t>
  </si>
  <si>
    <t>707-925-6173</t>
  </si>
  <si>
    <t>219-909-3875</t>
  </si>
  <si>
    <t>262-384-9551</t>
  </si>
  <si>
    <t>808-273-9610</t>
  </si>
  <si>
    <t>215-998-8578</t>
  </si>
  <si>
    <t>907-489-5218</t>
  </si>
  <si>
    <t>626-813-8837</t>
  </si>
  <si>
    <t>908-341-3636</t>
  </si>
  <si>
    <t>516-406-4519</t>
  </si>
  <si>
    <t>352-380-3875</t>
  </si>
  <si>
    <t>206-880-1204</t>
  </si>
  <si>
    <t>718-780-6151</t>
  </si>
  <si>
    <t>727-948-2516</t>
  </si>
  <si>
    <t>402-628-2432</t>
  </si>
  <si>
    <t>805-425-5449</t>
  </si>
  <si>
    <t>631-635-9324</t>
  </si>
  <si>
    <t>847-366-8197</t>
  </si>
  <si>
    <t>949-665-4036</t>
  </si>
  <si>
    <t>618-254-3336</t>
  </si>
  <si>
    <t>207-400-5444</t>
  </si>
  <si>
    <t>570-623-2156</t>
  </si>
  <si>
    <t>408-568-5649</t>
  </si>
  <si>
    <t>916-503-7421</t>
  </si>
  <si>
    <t>323-442-7519</t>
  </si>
  <si>
    <t>352-616-6304</t>
  </si>
  <si>
    <t>419-627-9036</t>
  </si>
  <si>
    <t>856-931-6433</t>
  </si>
  <si>
    <t>410-609-3589</t>
  </si>
  <si>
    <t>203-573-4807</t>
  </si>
  <si>
    <t>805-603-3401</t>
  </si>
  <si>
    <t>914-517-2919</t>
  </si>
  <si>
    <t>504-694-5720</t>
  </si>
  <si>
    <t>770-892-4490</t>
  </si>
  <si>
    <t>201-327-1525</t>
  </si>
  <si>
    <t>562-578-6696</t>
  </si>
  <si>
    <t>215-403-1152</t>
  </si>
  <si>
    <t>706-465-6465</t>
  </si>
  <si>
    <t>559-760-1209</t>
  </si>
  <si>
    <t>419-951-3788</t>
  </si>
  <si>
    <t>818-731-8904</t>
  </si>
  <si>
    <t>510-795-9052</t>
  </si>
  <si>
    <t>361-706-9805</t>
  </si>
  <si>
    <t>818-565-6536</t>
  </si>
  <si>
    <t>352-932-8973</t>
  </si>
  <si>
    <t>734-795-2842</t>
  </si>
  <si>
    <t>570-563-4540</t>
  </si>
  <si>
    <t>209-567-8188</t>
  </si>
  <si>
    <t>972-632-9639</t>
  </si>
  <si>
    <t>925-516-4491</t>
  </si>
  <si>
    <t>303-611-3569</t>
  </si>
  <si>
    <t>337-465-4732</t>
  </si>
  <si>
    <t>813-505-7509</t>
  </si>
  <si>
    <t>585-306-8569</t>
  </si>
  <si>
    <t>718-682-9681</t>
  </si>
  <si>
    <t>760-522-8524</t>
  </si>
  <si>
    <t>973-340-8103</t>
  </si>
  <si>
    <t>208-986-8454</t>
  </si>
  <si>
    <t>626-547-3065</t>
  </si>
  <si>
    <t>804-986-5127</t>
  </si>
  <si>
    <t>770-543-1253</t>
  </si>
  <si>
    <t>518-513-1468</t>
  </si>
  <si>
    <t>732-569-1340</t>
  </si>
  <si>
    <t>818-810-1585</t>
  </si>
  <si>
    <t>252-604-5772</t>
  </si>
  <si>
    <t>503-658-5123</t>
  </si>
  <si>
    <t>818-681-4377</t>
  </si>
  <si>
    <t>804-980-7908</t>
  </si>
  <si>
    <t>906-965-6574</t>
  </si>
  <si>
    <t>212-602-6810</t>
  </si>
  <si>
    <t>516-746-7787</t>
  </si>
  <si>
    <t>301-348-1322</t>
  </si>
  <si>
    <t>973-666-7693</t>
  </si>
  <si>
    <t>212-327-6217</t>
  </si>
  <si>
    <t>714-400-5291</t>
  </si>
  <si>
    <t>617-749-2678</t>
  </si>
  <si>
    <t>631-843-3732</t>
  </si>
  <si>
    <t>843-238-8284</t>
  </si>
  <si>
    <t>719-864-6808</t>
  </si>
  <si>
    <t>212-244-6216</t>
  </si>
  <si>
    <t>310-357-1826</t>
  </si>
  <si>
    <t>415-529-1792</t>
  </si>
  <si>
    <t>254-273-8324</t>
  </si>
  <si>
    <t>909-927-1443</t>
  </si>
  <si>
    <t>512-907-3874</t>
  </si>
  <si>
    <t>228-980-8196</t>
  </si>
  <si>
    <t>314-908-7504</t>
  </si>
  <si>
    <t>978-960-7790</t>
  </si>
  <si>
    <t>715-267-7071</t>
  </si>
  <si>
    <t>414-534-9483</t>
  </si>
  <si>
    <t>732-976-1727</t>
  </si>
  <si>
    <t>301-572-2899</t>
  </si>
  <si>
    <t>616-504-5443</t>
  </si>
  <si>
    <t>262-982-8126</t>
  </si>
  <si>
    <t>419-504-2229</t>
  </si>
  <si>
    <t>602-495-3716</t>
  </si>
  <si>
    <t>401-889-8981</t>
  </si>
  <si>
    <t>808-522-5923</t>
  </si>
  <si>
    <t>734-657-1133</t>
  </si>
  <si>
    <t>503-350-1396</t>
  </si>
  <si>
    <t>804-640-1328</t>
  </si>
  <si>
    <t>212-221-9550</t>
  </si>
  <si>
    <t>209-882-7222</t>
  </si>
  <si>
    <t>818-276-9427</t>
  </si>
  <si>
    <t>918-210-5179</t>
  </si>
  <si>
    <t>419-613-2378</t>
  </si>
  <si>
    <t>301-244-2805</t>
  </si>
  <si>
    <t>815-213-3647</t>
  </si>
  <si>
    <t>413-384-6949</t>
  </si>
  <si>
    <t>813-735-5266</t>
  </si>
  <si>
    <t>850-751-5266</t>
  </si>
  <si>
    <t>310-572-1193</t>
  </si>
  <si>
    <t>215-753-9122</t>
  </si>
  <si>
    <t>609-374-1959</t>
  </si>
  <si>
    <t>818-789-7339</t>
  </si>
  <si>
    <t>956-293-4700</t>
  </si>
  <si>
    <t>513-498-5858</t>
  </si>
  <si>
    <t>303-444-7963</t>
  </si>
  <si>
    <t>215-778-1675</t>
  </si>
  <si>
    <t>717-653-5970</t>
  </si>
  <si>
    <t>978-644-7234</t>
  </si>
  <si>
    <t>401-720-1839</t>
  </si>
  <si>
    <t>734-493-7221</t>
  </si>
  <si>
    <t>718-664-7227</t>
  </si>
  <si>
    <t>610-801-8670</t>
  </si>
  <si>
    <t>724-507-9262</t>
  </si>
  <si>
    <t>201-987-4103</t>
  </si>
  <si>
    <t>734-449-5897</t>
  </si>
  <si>
    <t>570-541-6456</t>
  </si>
  <si>
    <t>505-674-4442</t>
  </si>
  <si>
    <t>973-269-9307</t>
  </si>
  <si>
    <t>617-564-2109</t>
  </si>
  <si>
    <t>609-742-1705</t>
  </si>
  <si>
    <t>303-856-2692</t>
  </si>
  <si>
    <t>415-261-8018</t>
  </si>
  <si>
    <t>303-734-7449</t>
  </si>
  <si>
    <t>847-403-8248</t>
  </si>
  <si>
    <t>609-236-3229</t>
  </si>
  <si>
    <t>712-300-3097</t>
  </si>
  <si>
    <t>301-755-3635</t>
  </si>
  <si>
    <t>401-899-2157</t>
  </si>
  <si>
    <t>704-701-7335</t>
  </si>
  <si>
    <t>585-443-9256</t>
  </si>
  <si>
    <t>704-527-4769</t>
  </si>
  <si>
    <t>703-958-7642</t>
  </si>
  <si>
    <t>602-451-7735</t>
  </si>
  <si>
    <t>412-342-7301</t>
  </si>
  <si>
    <t>541-890-9240</t>
  </si>
  <si>
    <t>570-349-6325</t>
  </si>
  <si>
    <t>716-898-7798</t>
  </si>
  <si>
    <t>617-237-3581</t>
  </si>
  <si>
    <t>706-722-7432</t>
  </si>
  <si>
    <t>510-494-4321</t>
  </si>
  <si>
    <t>718-804-5141</t>
  </si>
  <si>
    <t>631-219-6452</t>
  </si>
  <si>
    <t>203-377-7771</t>
  </si>
  <si>
    <t>352-972-9723</t>
  </si>
  <si>
    <t>212-360-9896</t>
  </si>
  <si>
    <t>310-960-3638</t>
  </si>
  <si>
    <t>412-467-4436</t>
  </si>
  <si>
    <t>714-498-6349</t>
  </si>
  <si>
    <t>510-771-7698</t>
  </si>
  <si>
    <t>305-666-6785</t>
  </si>
  <si>
    <t>732-473-7305</t>
  </si>
  <si>
    <t>956-784-4377</t>
  </si>
  <si>
    <t>212-759-6170</t>
  </si>
  <si>
    <t>818-726-6437</t>
  </si>
  <si>
    <t>714-217-6816</t>
  </si>
  <si>
    <t>504-687-9286</t>
  </si>
  <si>
    <t>214-959-4825</t>
  </si>
  <si>
    <t>510-492-7768</t>
  </si>
  <si>
    <t>985-389-9259</t>
  </si>
  <si>
    <t>718-722-1401</t>
  </si>
  <si>
    <t>763-765-7548</t>
  </si>
  <si>
    <t>513-557-5812</t>
  </si>
  <si>
    <t>408-896-8436</t>
  </si>
  <si>
    <t>409-602-7466</t>
  </si>
  <si>
    <t>908-273-6763</t>
  </si>
  <si>
    <t>612-980-9739</t>
  </si>
  <si>
    <t>650-870-1550</t>
  </si>
  <si>
    <t>617-511-1556</t>
  </si>
  <si>
    <t>714-356-8604</t>
  </si>
  <si>
    <t>586-809-3142</t>
  </si>
  <si>
    <t>215-990-8116</t>
  </si>
  <si>
    <t>504-967-5830</t>
  </si>
  <si>
    <t>510-497-9142</t>
  </si>
  <si>
    <t>609-412-7136</t>
  </si>
  <si>
    <t>985-787-9093</t>
  </si>
  <si>
    <t>907-921-3282</t>
  </si>
  <si>
    <t>501-583-9004</t>
  </si>
  <si>
    <t>973-555-8460</t>
  </si>
  <si>
    <t>516-300-6232</t>
  </si>
  <si>
    <t>562-991-1024</t>
  </si>
  <si>
    <t>919-538-9833</t>
  </si>
  <si>
    <t>530-980-3243</t>
  </si>
  <si>
    <t>512-875-7170</t>
  </si>
  <si>
    <t>973-444-8700</t>
  </si>
  <si>
    <t>716-593-5134</t>
  </si>
  <si>
    <t>610-202-4014</t>
  </si>
  <si>
    <t>732-907-5434</t>
  </si>
  <si>
    <t>305-516-8177</t>
  </si>
  <si>
    <t>973-465-2319</t>
  </si>
  <si>
    <t>910-738-6899</t>
  </si>
  <si>
    <t>248-693-8615</t>
  </si>
  <si>
    <t>973-431-3818</t>
  </si>
  <si>
    <t>401-280-5519</t>
  </si>
  <si>
    <t>530-206-1840</t>
  </si>
  <si>
    <t>718-353-5848</t>
  </si>
  <si>
    <t>201-553-3026</t>
  </si>
  <si>
    <t>562-623-5685</t>
  </si>
  <si>
    <t>615-566-6893</t>
  </si>
  <si>
    <t>718-346-2375</t>
  </si>
  <si>
    <t>920-312-8945</t>
  </si>
  <si>
    <t>813-328-5262</t>
  </si>
  <si>
    <t>513-740-3031</t>
  </si>
  <si>
    <t>817-986-5775</t>
  </si>
  <si>
    <t>262-477-4773</t>
  </si>
  <si>
    <t>608-869-4401</t>
  </si>
  <si>
    <t>973-257-2029</t>
  </si>
  <si>
    <t>405-850-6790</t>
  </si>
  <si>
    <t>215-443-9901</t>
  </si>
  <si>
    <t>770-746-6228</t>
  </si>
  <si>
    <t>509-402-2545</t>
  </si>
  <si>
    <t>580-645-7064</t>
  </si>
  <si>
    <t>908-404-2647</t>
  </si>
  <si>
    <t>203-587-1876</t>
  </si>
  <si>
    <t>979-814-9936</t>
  </si>
  <si>
    <t>650-267-8477</t>
  </si>
  <si>
    <t>562-401-2152</t>
  </si>
  <si>
    <t>215-236-9211</t>
  </si>
  <si>
    <t>702-492-4888</t>
  </si>
  <si>
    <t>616-952-1994</t>
  </si>
  <si>
    <t>714-426-7124</t>
  </si>
  <si>
    <t>202-910-9869</t>
  </si>
  <si>
    <t>562-850-8547</t>
  </si>
  <si>
    <t>407-709-3589</t>
  </si>
  <si>
    <t>978-295-9397</t>
  </si>
  <si>
    <t>562-855-3994</t>
  </si>
  <si>
    <t>330-957-6540</t>
  </si>
  <si>
    <t>718-630-7908</t>
  </si>
  <si>
    <t>847-465-3986</t>
  </si>
  <si>
    <t>503-431-4648</t>
  </si>
  <si>
    <t>214-263-1061</t>
  </si>
  <si>
    <t>402-596-9281</t>
  </si>
  <si>
    <t>718-899-8031</t>
  </si>
  <si>
    <t>408-376-2330</t>
  </si>
  <si>
    <t>310-599-2054</t>
  </si>
  <si>
    <t>478-842-4775</t>
  </si>
  <si>
    <t>952-620-2865</t>
  </si>
  <si>
    <t>419-640-4853</t>
  </si>
  <si>
    <t>302-527-6219</t>
  </si>
  <si>
    <t>215-687-4601</t>
  </si>
  <si>
    <t>856-831-3574</t>
  </si>
  <si>
    <t>616-548-3709</t>
  </si>
  <si>
    <t>513-521-1132</t>
  </si>
  <si>
    <t>412-909-7348</t>
  </si>
  <si>
    <t>212-505-6897</t>
  </si>
  <si>
    <t>907-590-1620</t>
  </si>
  <si>
    <t>410-967-9804</t>
  </si>
  <si>
    <t>212-514-8835</t>
  </si>
  <si>
    <t>415-377-1196</t>
  </si>
  <si>
    <t>773-475-5141</t>
  </si>
  <si>
    <t>925-268-9180</t>
  </si>
  <si>
    <t>517-410-8732</t>
  </si>
  <si>
    <t>909-727-2465</t>
  </si>
  <si>
    <t>617-222-4068</t>
  </si>
  <si>
    <t>973-493-2218</t>
  </si>
  <si>
    <t>412-584-3395</t>
  </si>
  <si>
    <t>415-949-1691</t>
  </si>
  <si>
    <t>248-446-3880</t>
  </si>
  <si>
    <t>718-624-6359</t>
  </si>
  <si>
    <t>908-443-6750</t>
  </si>
  <si>
    <t>920-339-8015</t>
  </si>
  <si>
    <t>702-610-3066</t>
  </si>
  <si>
    <t>661-348-1196</t>
  </si>
  <si>
    <t>815-462-3952</t>
  </si>
  <si>
    <t>847-590-4336</t>
  </si>
  <si>
    <t>303-602-4285</t>
  </si>
  <si>
    <t>870-886-7991</t>
  </si>
  <si>
    <t>719-939-4681</t>
  </si>
  <si>
    <t>972-626-1819</t>
  </si>
  <si>
    <t>201-720-1817</t>
  </si>
  <si>
    <t>212-543-7406</t>
  </si>
  <si>
    <t>512-875-7607</t>
  </si>
  <si>
    <t>714-483-6636</t>
  </si>
  <si>
    <t>206-594-7950</t>
  </si>
  <si>
    <t>206-459-3342</t>
  </si>
  <si>
    <t>662-631-6114</t>
  </si>
  <si>
    <t>317-307-9259</t>
  </si>
  <si>
    <t>732-707-9929</t>
  </si>
  <si>
    <t>907-719-6457</t>
  </si>
  <si>
    <t>805-565-6922</t>
  </si>
  <si>
    <t>951-763-7047</t>
  </si>
  <si>
    <t>859-254-1255</t>
  </si>
  <si>
    <t>920-279-8507</t>
  </si>
  <si>
    <t>732-233-3061</t>
  </si>
  <si>
    <t>973-219-4852</t>
  </si>
  <si>
    <t>909-809-4371</t>
  </si>
  <si>
    <t>912-733-9124</t>
  </si>
  <si>
    <t>661-611-7032</t>
  </si>
  <si>
    <t>916-476-6375</t>
  </si>
  <si>
    <t>614-830-3965</t>
  </si>
  <si>
    <t>818-267-6439</t>
  </si>
  <si>
    <t>415-297-9105</t>
  </si>
  <si>
    <t>718-487-7305</t>
  </si>
  <si>
    <t>703-576-4846</t>
  </si>
  <si>
    <t>212-636-4104</t>
  </si>
  <si>
    <t>201-330-4356</t>
  </si>
  <si>
    <t>662-466-8379</t>
  </si>
  <si>
    <t>415-908-4402</t>
  </si>
  <si>
    <t>816-726-6091</t>
  </si>
  <si>
    <t>732-602-5209</t>
  </si>
  <si>
    <t>806-949-5323</t>
  </si>
  <si>
    <t>661-852-8817</t>
  </si>
  <si>
    <t>214-661-1423</t>
  </si>
  <si>
    <t>717-200-2366</t>
  </si>
  <si>
    <t>650-437-2513</t>
  </si>
  <si>
    <t>718-574-3531</t>
  </si>
  <si>
    <t>904-669-4874</t>
  </si>
  <si>
    <t>409-231-4678</t>
  </si>
  <si>
    <t>703-393-2146</t>
  </si>
  <si>
    <t>708-222-1513</t>
  </si>
  <si>
    <t>949-200-8572</t>
  </si>
  <si>
    <t>212-456-4228</t>
  </si>
  <si>
    <t>847-999-2081</t>
  </si>
  <si>
    <t>856-372-9188</t>
  </si>
  <si>
    <t>401-463-6316</t>
  </si>
  <si>
    <t>817-764-2750</t>
  </si>
  <si>
    <t>925-775-2185</t>
  </si>
  <si>
    <t>610-907-6244</t>
  </si>
  <si>
    <t>605-809-2419</t>
  </si>
  <si>
    <t>414-654-5648</t>
  </si>
  <si>
    <t>202-277-6471</t>
  </si>
  <si>
    <t>508-851-2653</t>
  </si>
  <si>
    <t>715-520-9217</t>
  </si>
  <si>
    <t>907-345-6287</t>
  </si>
  <si>
    <t>650-350-8283</t>
  </si>
  <si>
    <t>703-582-2189</t>
  </si>
  <si>
    <t>772-914-4436</t>
  </si>
  <si>
    <t>847-377-8138</t>
  </si>
  <si>
    <t>732-303-2784</t>
  </si>
  <si>
    <t>206-735-4007</t>
  </si>
  <si>
    <t>610-805-3376</t>
  </si>
  <si>
    <t>908-659-2725</t>
  </si>
  <si>
    <t>201-307-3411</t>
  </si>
  <si>
    <t>321-880-4435</t>
  </si>
  <si>
    <t>401-404-9414</t>
  </si>
  <si>
    <t>316-795-7210</t>
  </si>
  <si>
    <t>915-364-6899</t>
  </si>
  <si>
    <t>201-520-4523</t>
  </si>
  <si>
    <t>907-858-8970</t>
  </si>
  <si>
    <t>573-776-9166</t>
  </si>
  <si>
    <t>925-445-2397</t>
  </si>
  <si>
    <t>972-656-3523</t>
  </si>
  <si>
    <t>301-925-7411</t>
  </si>
  <si>
    <t>856-702-7016</t>
  </si>
  <si>
    <t>440-384-3327</t>
  </si>
  <si>
    <t>410-385-4588</t>
  </si>
  <si>
    <t>718-472-2230</t>
  </si>
  <si>
    <t>510-273-7885</t>
  </si>
  <si>
    <t>616-505-9122</t>
  </si>
  <si>
    <t>509-297-4366</t>
  </si>
  <si>
    <t>419-987-3720</t>
  </si>
  <si>
    <t>212-518-1145</t>
  </si>
  <si>
    <t>805-508-4469</t>
  </si>
  <si>
    <t>713-451-5949</t>
  </si>
  <si>
    <t>585-848-2335</t>
  </si>
  <si>
    <t>561-986-1053</t>
  </si>
  <si>
    <t>718-334-9642</t>
  </si>
  <si>
    <t>703-859-8689</t>
  </si>
  <si>
    <t>314-213-6908</t>
  </si>
  <si>
    <t>513-653-3636</t>
  </si>
  <si>
    <t>303-754-2810</t>
  </si>
  <si>
    <t>305-722-1617</t>
  </si>
  <si>
    <t>208-411-5708</t>
  </si>
  <si>
    <t>907-679-4763</t>
  </si>
  <si>
    <t>315-392-3563</t>
  </si>
  <si>
    <t>503-602-4514</t>
  </si>
  <si>
    <t>508-831-2355</t>
  </si>
  <si>
    <t>815-398-7498</t>
  </si>
  <si>
    <t>973-967-8906</t>
  </si>
  <si>
    <t>610-895-2684</t>
  </si>
  <si>
    <t>305-348-2186</t>
  </si>
  <si>
    <t>607-294-5587</t>
  </si>
  <si>
    <t>775-879-6970</t>
  </si>
  <si>
    <t>512-410-8517</t>
  </si>
  <si>
    <t>518-758-1253</t>
  </si>
  <si>
    <t>203-492-2302</t>
  </si>
  <si>
    <t>973-205-6365</t>
  </si>
  <si>
    <t>337-238-3004</t>
  </si>
  <si>
    <t>201-493-7013</t>
  </si>
  <si>
    <t>208-509-1645</t>
  </si>
  <si>
    <t>925-812-6001</t>
  </si>
  <si>
    <t>610-890-9489</t>
  </si>
  <si>
    <t>914-259-7335</t>
  </si>
  <si>
    <t>262-934-4658</t>
  </si>
  <si>
    <t>650-804-4053</t>
  </si>
  <si>
    <t>316-764-5013</t>
  </si>
  <si>
    <t>757-452-2330</t>
  </si>
  <si>
    <t>718-312-6541</t>
  </si>
  <si>
    <t>207-874-6685</t>
  </si>
  <si>
    <t>702-580-4800</t>
  </si>
  <si>
    <t>209-382-9238</t>
  </si>
  <si>
    <t>918-235-2781</t>
  </si>
  <si>
    <t>201-506-8368</t>
  </si>
  <si>
    <t>480-569-5332</t>
  </si>
  <si>
    <t>813-811-8790</t>
  </si>
  <si>
    <t>716-461-3686</t>
  </si>
  <si>
    <t>440-579-1008</t>
  </si>
  <si>
    <t>408-484-3606</t>
  </si>
  <si>
    <t>510-299-8526</t>
  </si>
  <si>
    <t>847-617-9110</t>
  </si>
  <si>
    <t>907-775-2348</t>
  </si>
  <si>
    <t>215-944-3378</t>
  </si>
  <si>
    <t>478-902-8619</t>
  </si>
  <si>
    <t>212-576-6059</t>
  </si>
  <si>
    <t>734-778-7701</t>
  </si>
  <si>
    <t>586-331-7459</t>
  </si>
  <si>
    <t>989-838-9654</t>
  </si>
  <si>
    <t>303-346-4472</t>
  </si>
  <si>
    <t>803-257-5255</t>
  </si>
  <si>
    <t>719-955-1245</t>
  </si>
  <si>
    <t>906-363-8440</t>
  </si>
  <si>
    <t>414-446-1366</t>
  </si>
  <si>
    <t>303-252-1369</t>
  </si>
  <si>
    <t>413-283-6878</t>
  </si>
  <si>
    <t>260-869-7152</t>
  </si>
  <si>
    <t>623-688-2722</t>
  </si>
  <si>
    <t>585-521-3421</t>
  </si>
  <si>
    <t>847-690-3194</t>
  </si>
  <si>
    <t>907-948-1812</t>
  </si>
  <si>
    <t>203-580-3885</t>
  </si>
  <si>
    <t>718-536-2747</t>
  </si>
  <si>
    <t>516-268-3118</t>
  </si>
  <si>
    <t>609-671-9133</t>
  </si>
  <si>
    <t>203-977-3165</t>
  </si>
  <si>
    <t>951-737-1649</t>
  </si>
  <si>
    <t>760-610-2891</t>
  </si>
  <si>
    <t>561-353-6283</t>
  </si>
  <si>
    <t>907-476-9210</t>
  </si>
  <si>
    <t>718-927-6857</t>
  </si>
  <si>
    <t>419-500-9739</t>
  </si>
  <si>
    <t>609-555-5192</t>
  </si>
  <si>
    <t>410-783-8243</t>
  </si>
  <si>
    <t>337-953-7759</t>
  </si>
  <si>
    <t>626-862-6515</t>
  </si>
  <si>
    <t>408-360-5335</t>
  </si>
  <si>
    <t>760-991-7179</t>
  </si>
  <si>
    <t>410-965-6331</t>
  </si>
  <si>
    <t>907-533-7556</t>
  </si>
  <si>
    <t>972-255-1457</t>
  </si>
  <si>
    <t>337-980-1749</t>
  </si>
  <si>
    <t>352-689-3925</t>
  </si>
  <si>
    <t>419-716-5317</t>
  </si>
  <si>
    <t>254-875-7185</t>
  </si>
  <si>
    <t>856-743-1078</t>
  </si>
  <si>
    <t>847-759-1453</t>
  </si>
  <si>
    <t>719-791-3046</t>
  </si>
  <si>
    <t>301-939-6878</t>
  </si>
  <si>
    <t>757-527-6086</t>
  </si>
  <si>
    <t>856-930-1738</t>
  </si>
  <si>
    <t>301-329-5236</t>
  </si>
  <si>
    <t>801-899-9556</t>
  </si>
  <si>
    <t>773-363-7817</t>
  </si>
  <si>
    <t>215-678-3660</t>
  </si>
  <si>
    <t>201-996-3174</t>
  </si>
  <si>
    <t>415-301-7097</t>
  </si>
  <si>
    <t>661-745-3501</t>
  </si>
  <si>
    <t>805-736-2303</t>
  </si>
  <si>
    <t>856-473-4551</t>
  </si>
  <si>
    <t>608-492-3494</t>
  </si>
  <si>
    <t>310-554-4031</t>
  </si>
  <si>
    <t>402-364-3444</t>
  </si>
  <si>
    <t>702-973-5684</t>
  </si>
  <si>
    <t>973-302-2360</t>
  </si>
  <si>
    <t>973-213-1691</t>
  </si>
  <si>
    <t>415-247-4044</t>
  </si>
  <si>
    <t>973-277-2852</t>
  </si>
  <si>
    <t>262-352-7994</t>
  </si>
  <si>
    <t>310-544-3349</t>
  </si>
  <si>
    <t>916-693-7587</t>
  </si>
  <si>
    <t>732-670-3774</t>
  </si>
  <si>
    <t>570-349-3110</t>
  </si>
  <si>
    <t>714-733-1219</t>
  </si>
  <si>
    <t>903-444-6285</t>
  </si>
  <si>
    <t>717-958-2750</t>
  </si>
  <si>
    <t>610-283-7358</t>
  </si>
  <si>
    <t>732-411-9590</t>
  </si>
  <si>
    <t>773-647-8826</t>
  </si>
  <si>
    <t>315-256-8111</t>
  </si>
  <si>
    <t>315-763-5231</t>
  </si>
  <si>
    <t>715-989-7014</t>
  </si>
  <si>
    <t>216-740-5590</t>
  </si>
  <si>
    <t>323-507-2036</t>
  </si>
  <si>
    <t>570-339-9393</t>
  </si>
  <si>
    <t>770-930-5066</t>
  </si>
  <si>
    <t>937-534-5768</t>
  </si>
  <si>
    <t>317-417-6393</t>
  </si>
  <si>
    <t>314-920-9990</t>
  </si>
  <si>
    <t>212-402-1275</t>
  </si>
  <si>
    <t>973-533-4116</t>
  </si>
  <si>
    <t>856-552-1689</t>
  </si>
  <si>
    <t>817-339-9573</t>
  </si>
  <si>
    <t>586-562-5370</t>
  </si>
  <si>
    <t>281-769-3207</t>
  </si>
  <si>
    <t>215-299-4122</t>
  </si>
  <si>
    <t>215-770-1783</t>
  </si>
  <si>
    <t>586-340-3532</t>
  </si>
  <si>
    <t>530-759-7734</t>
  </si>
  <si>
    <t>847-523-3615</t>
  </si>
  <si>
    <t>203-233-4314</t>
  </si>
  <si>
    <t>616-568-4950</t>
  </si>
  <si>
    <t>614-359-3416</t>
  </si>
  <si>
    <t>973-899-3034</t>
  </si>
  <si>
    <t>908-684-3803</t>
  </si>
  <si>
    <t>517-423-5361</t>
  </si>
  <si>
    <t>661-614-1949</t>
  </si>
  <si>
    <t>714-279-8047</t>
  </si>
  <si>
    <t>972-641-1350</t>
  </si>
  <si>
    <t>216-571-7405</t>
  </si>
  <si>
    <t>815-642-4858</t>
  </si>
  <si>
    <t>617-548-8459</t>
  </si>
  <si>
    <t>707-461-6603</t>
  </si>
  <si>
    <t>626-877-6057</t>
  </si>
  <si>
    <t>907-242-1166</t>
  </si>
  <si>
    <t>808-278-5997</t>
  </si>
  <si>
    <t>650-737-5680</t>
  </si>
  <si>
    <t>248-276-8356</t>
  </si>
  <si>
    <t>907-805-7791</t>
  </si>
  <si>
    <t>215-532-7744</t>
  </si>
  <si>
    <t>559-469-8040</t>
  </si>
  <si>
    <t>719-283-9869</t>
  </si>
  <si>
    <t>207-505-9609</t>
  </si>
  <si>
    <t>616-812-1659</t>
  </si>
  <si>
    <t>412-800-9370</t>
  </si>
  <si>
    <t>585-309-7838</t>
  </si>
  <si>
    <t>215-207-4451</t>
  </si>
  <si>
    <t>606-649-1445</t>
  </si>
  <si>
    <t>631-754-7606</t>
  </si>
  <si>
    <t>856-576-7376</t>
  </si>
  <si>
    <t>301-636-7904</t>
  </si>
  <si>
    <t>818-412-3451</t>
  </si>
  <si>
    <t>305-439-6307</t>
  </si>
  <si>
    <t>407-489-6537</t>
  </si>
  <si>
    <t>330-499-5085</t>
  </si>
  <si>
    <t>785-752-5976</t>
  </si>
  <si>
    <t>919-905-6719</t>
  </si>
  <si>
    <t>714-867-4249</t>
  </si>
  <si>
    <t>734-821-3990</t>
  </si>
  <si>
    <t>773-959-9155</t>
  </si>
  <si>
    <t>916-771-4007</t>
  </si>
  <si>
    <t>916-801-7141</t>
  </si>
  <si>
    <t>814-498-9389</t>
  </si>
  <si>
    <t>323-668-6440</t>
  </si>
  <si>
    <t>303-250-6456</t>
  </si>
  <si>
    <t>610-354-7179</t>
  </si>
  <si>
    <t>808-578-7521</t>
  </si>
  <si>
    <t>202-807-5410</t>
  </si>
  <si>
    <t>415-800-4586</t>
  </si>
  <si>
    <t>602-839-7494</t>
  </si>
  <si>
    <t>610-250-4406</t>
  </si>
  <si>
    <t>717-522-8496</t>
  </si>
  <si>
    <t>602-697-2536</t>
  </si>
  <si>
    <t>714-240-5187</t>
  </si>
  <si>
    <t>216-560-8281</t>
  </si>
  <si>
    <t>336-821-6243</t>
  </si>
  <si>
    <t>417-293-3682</t>
  </si>
  <si>
    <t>718-779-5903</t>
  </si>
  <si>
    <t>508-469-1413</t>
  </si>
  <si>
    <t>609-888-8996</t>
  </si>
  <si>
    <t>440-776-1916</t>
  </si>
  <si>
    <t>731-290-7313</t>
  </si>
  <si>
    <t>216-841-2193</t>
  </si>
  <si>
    <t>410-708-6799</t>
  </si>
  <si>
    <t>650-920-1988</t>
  </si>
  <si>
    <t>706-457-9079</t>
  </si>
  <si>
    <t>813-406-5274</t>
  </si>
  <si>
    <t>215-392-4510</t>
  </si>
  <si>
    <t>480-386-3311</t>
  </si>
  <si>
    <t>915-731-7788</t>
  </si>
  <si>
    <t>707-714-2326</t>
  </si>
  <si>
    <t>504-502-7433</t>
  </si>
  <si>
    <t>513-762-6592</t>
  </si>
  <si>
    <t>313-485-7171</t>
  </si>
  <si>
    <t>408-251-2311</t>
  </si>
  <si>
    <t>561-598-5833</t>
  </si>
  <si>
    <t>248-397-2486</t>
  </si>
  <si>
    <t>732-312-6209</t>
  </si>
  <si>
    <t>805-447-4946</t>
  </si>
  <si>
    <t>320-430-1710</t>
  </si>
  <si>
    <t>201-200-8642</t>
  </si>
  <si>
    <t>419-300-1792</t>
  </si>
  <si>
    <t>989-947-3977</t>
  </si>
  <si>
    <t>909-763-1416</t>
  </si>
  <si>
    <t>317-574-7548</t>
  </si>
  <si>
    <t>530-358-6106</t>
  </si>
  <si>
    <t>808-375-3839</t>
  </si>
  <si>
    <t>303-538-1538</t>
  </si>
  <si>
    <t>703-434-1353</t>
  </si>
  <si>
    <t>207-364-9234</t>
  </si>
  <si>
    <t>818-241-7415</t>
  </si>
  <si>
    <t>845-436-1092</t>
  </si>
  <si>
    <t>908-514-7065</t>
  </si>
  <si>
    <t>303-853-3949</t>
  </si>
  <si>
    <t>631-475-8802</t>
  </si>
  <si>
    <t>831-722-5434</t>
  </si>
  <si>
    <t>727-944-8493</t>
  </si>
  <si>
    <t>580-601-4183</t>
  </si>
  <si>
    <t>915-222-8043</t>
  </si>
  <si>
    <t>408-660-3785</t>
  </si>
  <si>
    <t>559-679-8646</t>
  </si>
  <si>
    <t>501-331-5868</t>
  </si>
  <si>
    <t>215-550-7483</t>
  </si>
  <si>
    <t>517-783-5514</t>
  </si>
  <si>
    <t>601-927-3767</t>
  </si>
  <si>
    <t>972-256-5507</t>
  </si>
  <si>
    <t>972-921-5287</t>
  </si>
  <si>
    <t>949-320-4977</t>
  </si>
  <si>
    <t>831-810-9520</t>
  </si>
  <si>
    <t>504-497-8088</t>
  </si>
  <si>
    <t>608-277-7574</t>
  </si>
  <si>
    <t>973-710-9367</t>
  </si>
  <si>
    <t>254-733-3549</t>
  </si>
  <si>
    <t>419-389-1588</t>
  </si>
  <si>
    <t>805-840-2072</t>
  </si>
  <si>
    <t>410-814-6932</t>
  </si>
  <si>
    <t>847-684-7162</t>
  </si>
  <si>
    <t>316-966-7580</t>
  </si>
  <si>
    <t>732-975-7169</t>
  </si>
  <si>
    <t>419-333-9140</t>
  </si>
  <si>
    <t>817-819-7818</t>
  </si>
  <si>
    <t>303-486-2676</t>
  </si>
  <si>
    <t>413-408-1289</t>
  </si>
  <si>
    <t>206-265-6043</t>
  </si>
  <si>
    <t>310-768-3457</t>
  </si>
  <si>
    <t>314-731-3815</t>
  </si>
  <si>
    <t>609-448-7281</t>
  </si>
  <si>
    <t>973-667-9819</t>
  </si>
  <si>
    <t>616-948-9902</t>
  </si>
  <si>
    <t>831-877-9348</t>
  </si>
  <si>
    <t>706-339-3357</t>
  </si>
  <si>
    <t>718-736-1049</t>
  </si>
  <si>
    <t>908-296-7819</t>
  </si>
  <si>
    <t>303-738-3023</t>
  </si>
  <si>
    <t>201-711-9744</t>
  </si>
  <si>
    <t>717-350-5487</t>
  </si>
  <si>
    <t>507-749-3625</t>
  </si>
  <si>
    <t>972-612-2254</t>
  </si>
  <si>
    <t>206-255-3790</t>
  </si>
  <si>
    <t>973-388-3901</t>
  </si>
  <si>
    <t>580-665-8984</t>
  </si>
  <si>
    <t>425-271-5281</t>
  </si>
  <si>
    <t>410-283-4230</t>
  </si>
  <si>
    <t>501-432-4335</t>
  </si>
  <si>
    <t>813-313-1099</t>
  </si>
  <si>
    <t>717-966-8990</t>
  </si>
  <si>
    <t>317-582-1688</t>
  </si>
  <si>
    <t>608-837-9484</t>
  </si>
  <si>
    <t>702-526-4120</t>
  </si>
  <si>
    <t>937-290-8465</t>
  </si>
  <si>
    <t>718-726-9299</t>
  </si>
  <si>
    <t>504-340-4911</t>
  </si>
  <si>
    <t>808-349-4829</t>
  </si>
  <si>
    <t>415-260-3568</t>
  </si>
  <si>
    <t>773-978-8124</t>
  </si>
  <si>
    <t>808-738-5293</t>
  </si>
  <si>
    <t>510-380-4181</t>
  </si>
  <si>
    <t>253-998-5594</t>
  </si>
  <si>
    <t>972-245-9720</t>
  </si>
  <si>
    <t>401-792-6037</t>
  </si>
  <si>
    <t>813-818-3590</t>
  </si>
  <si>
    <t>630-618-4417</t>
  </si>
  <si>
    <t>573-778-7045</t>
  </si>
  <si>
    <t>907-585-5531</t>
  </si>
  <si>
    <t>562-356-8714</t>
  </si>
  <si>
    <t>440-334-4258</t>
  </si>
  <si>
    <t>323-334-4523</t>
  </si>
  <si>
    <t>805-952-7288</t>
  </si>
  <si>
    <t>718-911-3650</t>
  </si>
  <si>
    <t>765-727-6659</t>
  </si>
  <si>
    <t>815-654-7757</t>
  </si>
  <si>
    <t>541-705-6131</t>
  </si>
  <si>
    <t>719-340-1029</t>
  </si>
  <si>
    <t>602-382-6941</t>
  </si>
  <si>
    <t>718-688-3226</t>
  </si>
  <si>
    <t>650-552-4456</t>
  </si>
  <si>
    <t>Cheryl</t>
  </si>
  <si>
    <t>Green</t>
  </si>
  <si>
    <t>John Green</t>
  </si>
  <si>
    <t>Year</t>
  </si>
  <si>
    <t>Emp_Type</t>
  </si>
  <si>
    <t>Employees</t>
  </si>
  <si>
    <t>Tax Rate:</t>
  </si>
  <si>
    <t>Commission Split:</t>
  </si>
  <si>
    <t>TRX0011000403344</t>
  </si>
  <si>
    <t>TRX0011001402385</t>
  </si>
  <si>
    <t>TRX0011002410179</t>
  </si>
  <si>
    <t>TRX001100421032</t>
  </si>
  <si>
    <t>TRX0011004403338</t>
  </si>
  <si>
    <t>TRX0011005405017</t>
  </si>
  <si>
    <t>TRX0011006322537</t>
  </si>
  <si>
    <t>TRX0011007321535</t>
  </si>
  <si>
    <t>TRX0011008408236</t>
  </si>
  <si>
    <t>TRX0011009407136</t>
  </si>
  <si>
    <t>TRX0011010410155</t>
  </si>
  <si>
    <t>TRX0011011410141</t>
  </si>
  <si>
    <t>TRX001101411589</t>
  </si>
  <si>
    <t>TRX0011015413019</t>
  </si>
  <si>
    <t>TRX0011016404436</t>
  </si>
  <si>
    <t>TRX0011017409270</t>
  </si>
  <si>
    <t>TRX0011018409289</t>
  </si>
  <si>
    <t>TRX0011020411619</t>
  </si>
  <si>
    <t>TRX0011021410151</t>
  </si>
  <si>
    <t>TRX0011022402394</t>
  </si>
  <si>
    <t>TRX0011023410176</t>
  </si>
  <si>
    <t>TRX001102411593</t>
  </si>
  <si>
    <t>TRX0011024404437</t>
  </si>
  <si>
    <t>TRX0011027404456</t>
  </si>
  <si>
    <t>TRX0011028408223</t>
  </si>
  <si>
    <t>TRX0011029302521</t>
  </si>
  <si>
    <t>TRX0011031421017</t>
  </si>
  <si>
    <t>TRX0011032413024</t>
  </si>
  <si>
    <t>TRX0011035421034</t>
  </si>
  <si>
    <t>TRX0011038403349</t>
  </si>
  <si>
    <t>TRX0011039401509</t>
  </si>
  <si>
    <t>TRX0011040404456</t>
  </si>
  <si>
    <t>TRX00110411585</t>
  </si>
  <si>
    <t>TRX0011041404442</t>
  </si>
  <si>
    <t>TRX0011043410139</t>
  </si>
  <si>
    <t>TRX001104402394</t>
  </si>
  <si>
    <t>TRX0011044409256</t>
  </si>
  <si>
    <t>TRX0011045415055</t>
  </si>
  <si>
    <t>TRX0011046407127</t>
  </si>
  <si>
    <t>TRX0011048404471</t>
  </si>
  <si>
    <t>TRX0011049421013</t>
  </si>
  <si>
    <t>TRX0011050345342</t>
  </si>
  <si>
    <t>TRX0011051410150</t>
  </si>
  <si>
    <t>TRX0011052415080</t>
  </si>
  <si>
    <t>TRX001105407125</t>
  </si>
  <si>
    <t>TRX0011055412575</t>
  </si>
  <si>
    <t>TRX0011056409288</t>
  </si>
  <si>
    <t>TRX0011058408198</t>
  </si>
  <si>
    <t>TRX0011060421039</t>
  </si>
  <si>
    <t>TRX0011062410145</t>
  </si>
  <si>
    <t>TRX001106411589</t>
  </si>
  <si>
    <t>TRX0011064409259</t>
  </si>
  <si>
    <t>TRX0011065301520</t>
  </si>
  <si>
    <t>TRX0011066304524</t>
  </si>
  <si>
    <t>TRX0011067304525</t>
  </si>
  <si>
    <t>TRX0011068402392</t>
  </si>
  <si>
    <t>TRX0011070408211</t>
  </si>
  <si>
    <t>TRX0011072415039</t>
  </si>
  <si>
    <t>TRX001107335553</t>
  </si>
  <si>
    <t>TRX0011074402392</t>
  </si>
  <si>
    <t>TRX0011075401371</t>
  </si>
  <si>
    <t>TRX0011076404442</t>
  </si>
  <si>
    <t>TRX0011077415089</t>
  </si>
  <si>
    <t>TRX0011078409287</t>
  </si>
  <si>
    <t>TRX0011080401525</t>
  </si>
  <si>
    <t>TRX0011082405017</t>
  </si>
  <si>
    <t>TRX001108421013</t>
  </si>
  <si>
    <t>TRX0011084402392</t>
  </si>
  <si>
    <t>TRX0011085411585</t>
  </si>
  <si>
    <t>TRX0011086421028</t>
  </si>
  <si>
    <t>TRX0011087415063</t>
  </si>
  <si>
    <t>TRX0011090325544</t>
  </si>
  <si>
    <t>TRX0011091407123</t>
  </si>
  <si>
    <t>TRX0011092322536</t>
  </si>
  <si>
    <t>TRX0011093410142</t>
  </si>
  <si>
    <t>TRX001109410144</t>
  </si>
  <si>
    <t>TRX0011094412602</t>
  </si>
  <si>
    <t>TRX0011095408233</t>
  </si>
  <si>
    <t>TRX0011096404460</t>
  </si>
  <si>
    <t>TRX0011097410163</t>
  </si>
  <si>
    <t>TRX0011099408204</t>
  </si>
  <si>
    <t>TRX0011100421081</t>
  </si>
  <si>
    <t>TRX001110302523</t>
  </si>
  <si>
    <t>TRX0011103402398</t>
  </si>
  <si>
    <t>TRX0011104404453</t>
  </si>
  <si>
    <t>TRX0011106407132</t>
  </si>
  <si>
    <t>TRX0011107408226</t>
  </si>
  <si>
    <t>TRX0011108415064</t>
  </si>
  <si>
    <t>TRX0011109403313</t>
  </si>
  <si>
    <t>TRX0011110301520</t>
  </si>
  <si>
    <t>TRX0011111407133</t>
  </si>
  <si>
    <t>TRX0011112421081</t>
  </si>
  <si>
    <t>TRX0011113321533</t>
  </si>
  <si>
    <t>TRX0011114407130</t>
  </si>
  <si>
    <t>TRX0011116421077</t>
  </si>
  <si>
    <t>TRX0011117421080</t>
  </si>
  <si>
    <t>TRX0011120411479</t>
  </si>
  <si>
    <t>TRX0011122407134</t>
  </si>
  <si>
    <t>TRX0011123401353</t>
  </si>
  <si>
    <t>TRX001112404453</t>
  </si>
  <si>
    <t>TRX0011124307528</t>
  </si>
  <si>
    <t>TRX0011126409292</t>
  </si>
  <si>
    <t>TRX0011127408328</t>
  </si>
  <si>
    <t>TRX0011128409281</t>
  </si>
  <si>
    <t>TRX0011130410153</t>
  </si>
  <si>
    <t>TRX0011131403362</t>
  </si>
  <si>
    <t>TRX0011132408216</t>
  </si>
  <si>
    <t>TRX0011133412581</t>
  </si>
  <si>
    <t>TRX001113406612</t>
  </si>
  <si>
    <t>TRX0011134410189</t>
  </si>
  <si>
    <t>TRX0011135421028</t>
  </si>
  <si>
    <t>TRX0011136408230</t>
  </si>
  <si>
    <t>TRX0011137407128</t>
  </si>
  <si>
    <t>TRX0011139322536</t>
  </si>
  <si>
    <t>TRX0011140410154</t>
  </si>
  <si>
    <t>TRX00111421026</t>
  </si>
  <si>
    <t>TRX0011142410141</t>
  </si>
  <si>
    <t>TRX001114403345</t>
  </si>
  <si>
    <t>TRX0011144402382</t>
  </si>
  <si>
    <t>TRX0011145409291</t>
  </si>
  <si>
    <t>TRX0011146409252</t>
  </si>
  <si>
    <t>TRX0011147402418</t>
  </si>
  <si>
    <t>TRX0011148415028</t>
  </si>
  <si>
    <t>TRX0011149407123</t>
  </si>
  <si>
    <t>TRX0011150415344</t>
  </si>
  <si>
    <t>TRX0011151410149</t>
  </si>
  <si>
    <t>TRX0011152321535</t>
  </si>
  <si>
    <t>TRX0011153401525</t>
  </si>
  <si>
    <t>TRX001115415085</t>
  </si>
  <si>
    <t>TRX0011156422005</t>
  </si>
  <si>
    <t>TRX0011158403368</t>
  </si>
  <si>
    <t>TRX0011160410151</t>
  </si>
  <si>
    <t>TRX0011161410145</t>
  </si>
  <si>
    <t>TRX0011162402387</t>
  </si>
  <si>
    <t>TRX0011163406615</t>
  </si>
  <si>
    <t>TRX001116406611</t>
  </si>
  <si>
    <t>TRX0011164421028</t>
  </si>
  <si>
    <t>TRX0011165324572</t>
  </si>
  <si>
    <t>TRX0011166415081</t>
  </si>
  <si>
    <t>TRX0011168408221</t>
  </si>
  <si>
    <t>TRX0011172324542</t>
  </si>
  <si>
    <t>TRX0011173402506</t>
  </si>
  <si>
    <t>TRX001117407137</t>
  </si>
  <si>
    <t>TRX0011174404448</t>
  </si>
  <si>
    <t>TRX0011176421031</t>
  </si>
  <si>
    <t>TRX0011177415078</t>
  </si>
  <si>
    <t>TRX0011179421028</t>
  </si>
  <si>
    <t>TRX0011180344340</t>
  </si>
  <si>
    <t>TRX0011181409299</t>
  </si>
  <si>
    <t>TRX0011182410154</t>
  </si>
  <si>
    <t>TRX0011183410146</t>
  </si>
  <si>
    <t>TRX0011185404448</t>
  </si>
  <si>
    <t>TRX0011186407110</t>
  </si>
  <si>
    <t>TRX0011190412600</t>
  </si>
  <si>
    <t>TRX0011191410142</t>
  </si>
  <si>
    <t>TRX0011192408202</t>
  </si>
  <si>
    <t>TRX0011193411593</t>
  </si>
  <si>
    <t>TRX0011194410183</t>
  </si>
  <si>
    <t>TRX0011195410141</t>
  </si>
  <si>
    <t>TRX0011196408200</t>
  </si>
  <si>
    <t>TRX0011197421081</t>
  </si>
  <si>
    <t>TRX0011198329001</t>
  </si>
  <si>
    <t>TRX0011199410184</t>
  </si>
  <si>
    <t>TRX0011201325543</t>
  </si>
  <si>
    <t>TRX0011202404456</t>
  </si>
  <si>
    <t>TRX001120406626</t>
  </si>
  <si>
    <t>TRX0011205412600</t>
  </si>
  <si>
    <t>TRX0011206402400</t>
  </si>
  <si>
    <t>TRX0011208404441</t>
  </si>
  <si>
    <t>TRX0011209410186</t>
  </si>
  <si>
    <t>TRX0011211403363</t>
  </si>
  <si>
    <t>TRX0011212410142</t>
  </si>
  <si>
    <t>TRX0011213409254</t>
  </si>
  <si>
    <t>TRX001121421028</t>
  </si>
  <si>
    <t>TRX0011214410150</t>
  </si>
  <si>
    <t>TRX0011216407127</t>
  </si>
  <si>
    <t>TRX0011218415350</t>
  </si>
  <si>
    <t>TRX0011219408200</t>
  </si>
  <si>
    <t>TRX0011220406578</t>
  </si>
  <si>
    <t>TRX0011221410150</t>
  </si>
  <si>
    <t>TRX0011223404437</t>
  </si>
  <si>
    <t>TRX0011224410176</t>
  </si>
  <si>
    <t>TRX0011225407127</t>
  </si>
  <si>
    <t>TRX0011226409249</t>
  </si>
  <si>
    <t>TRX0011227408207</t>
  </si>
  <si>
    <t>TRX0011228411589</t>
  </si>
  <si>
    <t>TRX0011231410142</t>
  </si>
  <si>
    <t>TRX001123321533</t>
  </si>
  <si>
    <t>TRX0011233410158</t>
  </si>
  <si>
    <t>TRX0011234406602</t>
  </si>
  <si>
    <t>TRX0011235404428</t>
  </si>
  <si>
    <t>TRX0011238325544</t>
  </si>
  <si>
    <t>TRX0011239408221</t>
  </si>
  <si>
    <t>TRX0011241410151</t>
  </si>
  <si>
    <t>TRX0011242408224</t>
  </si>
  <si>
    <t>TRX001124421032</t>
  </si>
  <si>
    <t>TRX0011245415097</t>
  </si>
  <si>
    <t>TRX0011246345341</t>
  </si>
  <si>
    <t>TRX0011247408226</t>
  </si>
  <si>
    <t>TRX0011249402397</t>
  </si>
  <si>
    <t>TRX0011250404448</t>
  </si>
  <si>
    <t>TRX0011251409305</t>
  </si>
  <si>
    <t>TRX0011252410161</t>
  </si>
  <si>
    <t>TRX001125421003</t>
  </si>
  <si>
    <t>TRX0011254408204</t>
  </si>
  <si>
    <t>TRX0011256407131</t>
  </si>
  <si>
    <t>TRX0011258314002</t>
  </si>
  <si>
    <t>TRX0011259406630</t>
  </si>
  <si>
    <t>TRX0011260328546</t>
  </si>
  <si>
    <t>TRX0011261402396</t>
  </si>
  <si>
    <t>TRX0011262406616</t>
  </si>
  <si>
    <t>TRX0011263329001</t>
  </si>
  <si>
    <t>TRX001126406616</t>
  </si>
  <si>
    <t>TRX0011264401509</t>
  </si>
  <si>
    <t>TRX0011265410145</t>
  </si>
  <si>
    <t>TRX0011266421077</t>
  </si>
  <si>
    <t>TRX0011268415097</t>
  </si>
  <si>
    <t>TRX0011270401523</t>
  </si>
  <si>
    <t>TRX0011272410145</t>
  </si>
  <si>
    <t>TRX0011273421064</t>
  </si>
  <si>
    <t>TRX001127421026</t>
  </si>
  <si>
    <t>TRX0011274404436</t>
  </si>
  <si>
    <t>TRX0011275415350</t>
  </si>
  <si>
    <t>TRX0011277402386</t>
  </si>
  <si>
    <t>TRX0011278421002</t>
  </si>
  <si>
    <t>TRX0011279410171</t>
  </si>
  <si>
    <t>TRX0011280406631</t>
  </si>
  <si>
    <t>TRX0011281408223</t>
  </si>
  <si>
    <t>TRX0011282403350</t>
  </si>
  <si>
    <t>TRX001128411593</t>
  </si>
  <si>
    <t>TRX0011285406615</t>
  </si>
  <si>
    <t>TRX0011286415057</t>
  </si>
  <si>
    <t>TRX0011288408197</t>
  </si>
  <si>
    <t>TRX0011289345342</t>
  </si>
  <si>
    <t>TRX0011290409256</t>
  </si>
  <si>
    <t>TRX0011291406615</t>
  </si>
  <si>
    <t>TRX0011293414004</t>
  </si>
  <si>
    <t>TRX0011296408236</t>
  </si>
  <si>
    <t>TRX0011297410139</t>
  </si>
  <si>
    <t>TRX0011298409247</t>
  </si>
  <si>
    <t>TRX0011299408235</t>
  </si>
  <si>
    <t>TRX0011300410179</t>
  </si>
  <si>
    <t>TRX0011302413009</t>
  </si>
  <si>
    <t>TRX0011302523</t>
  </si>
  <si>
    <t>TRX0011303314001</t>
  </si>
  <si>
    <t>TRX001130421031</t>
  </si>
  <si>
    <t>TRX0011304403348</t>
  </si>
  <si>
    <t>TRX0011308415072</t>
  </si>
  <si>
    <t>TRX0011309322536</t>
  </si>
  <si>
    <t>TRX0011311412602</t>
  </si>
  <si>
    <t>TRX0011312421073</t>
  </si>
  <si>
    <t>TRX001131421047</t>
  </si>
  <si>
    <t>TRX0011315421043</t>
  </si>
  <si>
    <t>TRX0011316412601</t>
  </si>
  <si>
    <t>TRX0011320403365</t>
  </si>
  <si>
    <t>TRX0011323410139</t>
  </si>
  <si>
    <t>TRX001132406628</t>
  </si>
  <si>
    <t>TRX0011324343338</t>
  </si>
  <si>
    <t>TRX0011325407109</t>
  </si>
  <si>
    <t>TRX0011326304524</t>
  </si>
  <si>
    <t>TRX0011327404451</t>
  </si>
  <si>
    <t>TRX0011328403312</t>
  </si>
  <si>
    <t>TRX0011329407109</t>
  </si>
  <si>
    <t>TRX0011330345341</t>
  </si>
  <si>
    <t>TRX0011331409255</t>
  </si>
  <si>
    <t>TRX0011332403353</t>
  </si>
  <si>
    <t>TRX001133407137</t>
  </si>
  <si>
    <t>TRX0011334402506</t>
  </si>
  <si>
    <t>TRX0011335304525</t>
  </si>
  <si>
    <t>TRX0011337406600</t>
  </si>
  <si>
    <t>TRX0011339335554</t>
  </si>
  <si>
    <t>TRX0011340407132</t>
  </si>
  <si>
    <t>TRX00113421027</t>
  </si>
  <si>
    <t>TRX0011343411597</t>
  </si>
  <si>
    <t>TRX001134421028</t>
  </si>
  <si>
    <t>TRX0011344409335</t>
  </si>
  <si>
    <t>TRX0011345410140</t>
  </si>
  <si>
    <t>TRX0011346410147</t>
  </si>
  <si>
    <t>TRX0011348409245</t>
  </si>
  <si>
    <t>TRX0011350402395</t>
  </si>
  <si>
    <t>TRX0011353404471</t>
  </si>
  <si>
    <t>TRX001135406633</t>
  </si>
  <si>
    <t>TRX0011354407124</t>
  </si>
  <si>
    <t>TRX0011355335553</t>
  </si>
  <si>
    <t>TRX0011356410140</t>
  </si>
  <si>
    <t>TRX0011359422343</t>
  </si>
  <si>
    <t>TRX0011360407120</t>
  </si>
  <si>
    <t>TRX0011361408195</t>
  </si>
  <si>
    <t>TRX0011362407139</t>
  </si>
  <si>
    <t>TRX0011363404460</t>
  </si>
  <si>
    <t>TRX001136421012</t>
  </si>
  <si>
    <t>TRX0011364403365</t>
  </si>
  <si>
    <t>TRX0011365406601</t>
  </si>
  <si>
    <t>TRX0011367406616</t>
  </si>
  <si>
    <t>TRX0011368413041</t>
  </si>
  <si>
    <t>TRX0011369407109</t>
  </si>
  <si>
    <t>TRX0011372406587</t>
  </si>
  <si>
    <t>TRX0011373402386</t>
  </si>
  <si>
    <t>TRX001137403317</t>
  </si>
  <si>
    <t>TRX0011374415086</t>
  </si>
  <si>
    <t>TRX0011375411611</t>
  </si>
  <si>
    <t>TRX0011376410153</t>
  </si>
  <si>
    <t>TRX0011377413031</t>
  </si>
  <si>
    <t>TRX0011378415081</t>
  </si>
  <si>
    <t>TRX0011379410144</t>
  </si>
  <si>
    <t>TRX0011381410142</t>
  </si>
  <si>
    <t>TRX0011382329001</t>
  </si>
  <si>
    <t>TRX0011383407120</t>
  </si>
  <si>
    <t>TRX001138406633</t>
  </si>
  <si>
    <t>TRX0011384409289</t>
  </si>
  <si>
    <t>TRX0011385409258</t>
  </si>
  <si>
    <t>TRX0011387329001</t>
  </si>
  <si>
    <t>TRX0011388408195</t>
  </si>
  <si>
    <t>TRX0011389411591</t>
  </si>
  <si>
    <t>TRX0011393408198</t>
  </si>
  <si>
    <t>TRX0011395410141</t>
  </si>
  <si>
    <t>TRX0011396413018</t>
  </si>
  <si>
    <t>TRX0011397403351</t>
  </si>
  <si>
    <t>TRX0011399410148</t>
  </si>
  <si>
    <t>TRX0011400410171</t>
  </si>
  <si>
    <t>TRX0011401409304</t>
  </si>
  <si>
    <t>TRX0011402411593</t>
  </si>
  <si>
    <t>TRX0011403413017</t>
  </si>
  <si>
    <t>TRX001140424002</t>
  </si>
  <si>
    <t>TRX0011405421026</t>
  </si>
  <si>
    <t>TRX0011406407113</t>
  </si>
  <si>
    <t>TRX0011407321535</t>
  </si>
  <si>
    <t>TRX0011408403314</t>
  </si>
  <si>
    <t>TRX0011410408209</t>
  </si>
  <si>
    <t>TRX0011411307528</t>
  </si>
  <si>
    <t>TRX0011412404457</t>
  </si>
  <si>
    <t>TRX0011413403351</t>
  </si>
  <si>
    <t>TRX001141403337</t>
  </si>
  <si>
    <t>TRX0011414412593</t>
  </si>
  <si>
    <t>TRX0011415409285</t>
  </si>
  <si>
    <t>TRX0011417410157</t>
  </si>
  <si>
    <t>TRX0011418410145</t>
  </si>
  <si>
    <t>TRX0011419409300</t>
  </si>
  <si>
    <t>TRX0011420404460</t>
  </si>
  <si>
    <t>TRX0011421341334</t>
  </si>
  <si>
    <t>TRX0011422410157</t>
  </si>
  <si>
    <t>TRX0011423324542</t>
  </si>
  <si>
    <t>TRX001142421031</t>
  </si>
  <si>
    <t>TRX0011425410145</t>
  </si>
  <si>
    <t>TRX0011426421002</t>
  </si>
  <si>
    <t>TRX0011427412576</t>
  </si>
  <si>
    <t>TRX0011428410142</t>
  </si>
  <si>
    <t>TRX0011429419003</t>
  </si>
  <si>
    <t>TRX0011430401371</t>
  </si>
  <si>
    <t>TRX00114304524</t>
  </si>
  <si>
    <t>TRX0011431409291</t>
  </si>
  <si>
    <t>TRX0011432409257</t>
  </si>
  <si>
    <t>TRX0011433410190</t>
  </si>
  <si>
    <t>TRX001143421032</t>
  </si>
  <si>
    <t>TRX0011434408228</t>
  </si>
  <si>
    <t>TRX0011436335554</t>
  </si>
  <si>
    <t>TRX0011437412584</t>
  </si>
  <si>
    <t>TRX0011440406600</t>
  </si>
  <si>
    <t>TRX0011441402521</t>
  </si>
  <si>
    <t>TRX0011442321535</t>
  </si>
  <si>
    <t>TRX001144421074</t>
  </si>
  <si>
    <t>TRX0011444406607</t>
  </si>
  <si>
    <t>TRX0011445415017</t>
  </si>
  <si>
    <t>TRX0011446410139</t>
  </si>
  <si>
    <t>TRX0011448401354</t>
  </si>
  <si>
    <t>TRX0011449409290</t>
  </si>
  <si>
    <t>TRX0011450407138</t>
  </si>
  <si>
    <t>TRX0011452410145</t>
  </si>
  <si>
    <t>TRX0011453411605</t>
  </si>
  <si>
    <t>TRX001145421003</t>
  </si>
  <si>
    <t>TRX0011454410180</t>
  </si>
  <si>
    <t>TRX0011455410186</t>
  </si>
  <si>
    <t>TRX0011456409306</t>
  </si>
  <si>
    <t>TRX0011457410160</t>
  </si>
  <si>
    <t>TRX0011458408235</t>
  </si>
  <si>
    <t>TRX0011459421036</t>
  </si>
  <si>
    <t>TRX0011460415078</t>
  </si>
  <si>
    <t>TRX0011462407130</t>
  </si>
  <si>
    <t>TRX001146335554</t>
  </si>
  <si>
    <t>TRX0011463415078</t>
  </si>
  <si>
    <t>TRX0011464421074</t>
  </si>
  <si>
    <t>TRX0011465410151</t>
  </si>
  <si>
    <t>TRX0011466407131</t>
  </si>
  <si>
    <t>TRX0011467325543</t>
  </si>
  <si>
    <t>TRX0011468406615</t>
  </si>
  <si>
    <t>TRX0011469401354</t>
  </si>
  <si>
    <t>TRX0011470402395</t>
  </si>
  <si>
    <t>TRX0011471421001</t>
  </si>
  <si>
    <t>TRX0011472411483</t>
  </si>
  <si>
    <t>TRX0011473406612</t>
  </si>
  <si>
    <t>TRX001147409252</t>
  </si>
  <si>
    <t>TRX0011474407120</t>
  </si>
  <si>
    <t>TRX0011475402388</t>
  </si>
  <si>
    <t>TRX0011476410160</t>
  </si>
  <si>
    <t>TRX0011478324541</t>
  </si>
  <si>
    <t>TRX0011479407111</t>
  </si>
  <si>
    <t>TRX001148302521</t>
  </si>
  <si>
    <t>TRX0011483410184</t>
  </si>
  <si>
    <t>TRX0011484403339</t>
  </si>
  <si>
    <t>TRX0011485335553</t>
  </si>
  <si>
    <t>TRX0011486411604</t>
  </si>
  <si>
    <t>TRX0011488410145</t>
  </si>
  <si>
    <t>TRX0011489410185</t>
  </si>
  <si>
    <t>TRX0011490411586</t>
  </si>
  <si>
    <t>TRX0011491406627</t>
  </si>
  <si>
    <t>TRX0011492421032</t>
  </si>
  <si>
    <t>TRX0011493403311</t>
  </si>
  <si>
    <t>TRX001149407131</t>
  </si>
  <si>
    <t>TRX0011494402427</t>
  </si>
  <si>
    <t>TRX0011495403315</t>
  </si>
  <si>
    <t>TRX0011496408328</t>
  </si>
  <si>
    <t>TRX0011497408211</t>
  </si>
  <si>
    <t>TRX0011499406583</t>
  </si>
  <si>
    <t>TRX0011500403365</t>
  </si>
  <si>
    <t>TRX0011501407127</t>
  </si>
  <si>
    <t>TRX0011502402525</t>
  </si>
  <si>
    <t>TRX0011503406617</t>
  </si>
  <si>
    <t>TRX001150403348</t>
  </si>
  <si>
    <t>TRX0011505371566</t>
  </si>
  <si>
    <t>TRX0011506321535</t>
  </si>
  <si>
    <t>TRX0011508301520</t>
  </si>
  <si>
    <t>TRX0011510401354</t>
  </si>
  <si>
    <t>TRX0011511413005</t>
  </si>
  <si>
    <t>TRX0011512301520</t>
  </si>
  <si>
    <t>TRX001151421030</t>
  </si>
  <si>
    <t>TRX0011514408195</t>
  </si>
  <si>
    <t>TRX0011515412602</t>
  </si>
  <si>
    <t>TRX0011516410145</t>
  </si>
  <si>
    <t>TRX0011517415020</t>
  </si>
  <si>
    <t>TRX0011518411480</t>
  </si>
  <si>
    <t>TRX0011519403312</t>
  </si>
  <si>
    <t>TRX0011520325543</t>
  </si>
  <si>
    <t>TRX0011521410145</t>
  </si>
  <si>
    <t>TRX0011522403348</t>
  </si>
  <si>
    <t>TRX0011523401381</t>
  </si>
  <si>
    <t>TRX001152411618</t>
  </si>
  <si>
    <t>TRX0011524407110</t>
  </si>
  <si>
    <t>TRX0011526412587</t>
  </si>
  <si>
    <t>TRX0011527405026</t>
  </si>
  <si>
    <t>TRX0011528410150</t>
  </si>
  <si>
    <t>TRX0011530410165</t>
  </si>
  <si>
    <t>TRX0011531410176</t>
  </si>
  <si>
    <t>TRX001153304524</t>
  </si>
  <si>
    <t>TRX0011534322536</t>
  </si>
  <si>
    <t>TRX0011536411578</t>
  </si>
  <si>
    <t>TRX0011537415056</t>
  </si>
  <si>
    <t>TRX0011538408226</t>
  </si>
  <si>
    <t>TRX0011539325544</t>
  </si>
  <si>
    <t>TRX0011540419017</t>
  </si>
  <si>
    <t>TRX00115410153</t>
  </si>
  <si>
    <t>TRX0011541405027</t>
  </si>
  <si>
    <t>TRX0011542413054</t>
  </si>
  <si>
    <t>TRX001154302523</t>
  </si>
  <si>
    <t>TRX0011543415077</t>
  </si>
  <si>
    <t>TRX0011546410142</t>
  </si>
  <si>
    <t>TRX0011547410145</t>
  </si>
  <si>
    <t>TRX0011548415063</t>
  </si>
  <si>
    <t>TRX0011549415032</t>
  </si>
  <si>
    <t>TRX0011550335554</t>
  </si>
  <si>
    <t>TRX0011551402398</t>
  </si>
  <si>
    <t>TRX0011552410174</t>
  </si>
  <si>
    <t>TRX0011553409259</t>
  </si>
  <si>
    <t>TRX001155421002</t>
  </si>
  <si>
    <t>TRX0011554401358</t>
  </si>
  <si>
    <t>TRX0011556415017</t>
  </si>
  <si>
    <t>TRX0011557406601</t>
  </si>
  <si>
    <t>TRX0011559304525</t>
  </si>
  <si>
    <t>TRX0011560402523</t>
  </si>
  <si>
    <t>TRX0011562411480</t>
  </si>
  <si>
    <t>TRX0011563411585</t>
  </si>
  <si>
    <t>TRX001156421072</t>
  </si>
  <si>
    <t>TRX0011564410142</t>
  </si>
  <si>
    <t>TRX0011566410145</t>
  </si>
  <si>
    <t>TRX0011567325543</t>
  </si>
  <si>
    <t>TRX0011569410188</t>
  </si>
  <si>
    <t>TRX0011570412614</t>
  </si>
  <si>
    <t>TRX0011571404454</t>
  </si>
  <si>
    <t>TRX0011572402521</t>
  </si>
  <si>
    <t>TRX0011573406601</t>
  </si>
  <si>
    <t>TRX0011574407138</t>
  </si>
  <si>
    <t>TRX0011575402521</t>
  </si>
  <si>
    <t>TRX0011576415058</t>
  </si>
  <si>
    <t>TRX0011577412600</t>
  </si>
  <si>
    <t>TRX0011578401370</t>
  </si>
  <si>
    <t>TRX0011579402522</t>
  </si>
  <si>
    <t>TRX0011580410141</t>
  </si>
  <si>
    <t>TRX0011581325544</t>
  </si>
  <si>
    <t>TRX0011583410151</t>
  </si>
  <si>
    <t>TRX001158410176</t>
  </si>
  <si>
    <t>TRX0011584407132</t>
  </si>
  <si>
    <t>TRX0011585402519</t>
  </si>
  <si>
    <t>TRX0011588411481</t>
  </si>
  <si>
    <t>TRX0011589408223</t>
  </si>
  <si>
    <t>TRX0011591412602</t>
  </si>
  <si>
    <t>TRX0011592410142</t>
  </si>
  <si>
    <t>TRX001159403317</t>
  </si>
  <si>
    <t>TRX0011595404518</t>
  </si>
  <si>
    <t>TRX0011596419014</t>
  </si>
  <si>
    <t>TRX0011597412609</t>
  </si>
  <si>
    <t>TRX0011598421043</t>
  </si>
  <si>
    <t>TRX0011599407127</t>
  </si>
  <si>
    <t>TRX0011600403349</t>
  </si>
  <si>
    <t>TRX001160302523</t>
  </si>
  <si>
    <t>TRX0011603411604</t>
  </si>
  <si>
    <t>TRX0011604415083</t>
  </si>
  <si>
    <t>TRX0011605407115</t>
  </si>
  <si>
    <t>TRX0011606408209</t>
  </si>
  <si>
    <t>TRX0011607402395</t>
  </si>
  <si>
    <t>TRX0011608414004</t>
  </si>
  <si>
    <t>TRX0011610407127</t>
  </si>
  <si>
    <t>TRX0011611403316</t>
  </si>
  <si>
    <t>TRX0011612413034</t>
  </si>
  <si>
    <t>TRX001161406611</t>
  </si>
  <si>
    <t>TRX0011614410154</t>
  </si>
  <si>
    <t>TRX0011616410159</t>
  </si>
  <si>
    <t>TRX0011618402391</t>
  </si>
  <si>
    <t>TRX0011619404473</t>
  </si>
  <si>
    <t>TRX0011621407119</t>
  </si>
  <si>
    <t>TRX0011622401353</t>
  </si>
  <si>
    <t>TRX0011623421010</t>
  </si>
  <si>
    <t>TRX001162410176</t>
  </si>
  <si>
    <t>TRX0011624412601</t>
  </si>
  <si>
    <t>TRX0011626403348</t>
  </si>
  <si>
    <t>TRX0011628413054</t>
  </si>
  <si>
    <t>TRX0011630402400</t>
  </si>
  <si>
    <t>TRX00116304524</t>
  </si>
  <si>
    <t>TRX0011631409291</t>
  </si>
  <si>
    <t>TRX0011632402387</t>
  </si>
  <si>
    <t>TRX0011633402522</t>
  </si>
  <si>
    <t>TRX001163407126</t>
  </si>
  <si>
    <t>TRX0011634412575</t>
  </si>
  <si>
    <t>TRX0011635351001</t>
  </si>
  <si>
    <t>TRX0011636412602</t>
  </si>
  <si>
    <t>TRX0011637407132</t>
  </si>
  <si>
    <t>TRX0011638409257</t>
  </si>
  <si>
    <t>TRX0011640409299</t>
  </si>
  <si>
    <t>TRX0011641410154</t>
  </si>
  <si>
    <t>TRX0011642409293</t>
  </si>
  <si>
    <t>TRX0011643401371</t>
  </si>
  <si>
    <t>TRX001164410143</t>
  </si>
  <si>
    <t>TRX0011644409290</t>
  </si>
  <si>
    <t>TRX0011648402391</t>
  </si>
  <si>
    <t>TRX0011651422004</t>
  </si>
  <si>
    <t>TRX0011652402426</t>
  </si>
  <si>
    <t>TRX0011653402387</t>
  </si>
  <si>
    <t>TRX001165410144</t>
  </si>
  <si>
    <t>TRX0011654404457</t>
  </si>
  <si>
    <t>TRX0011656413050</t>
  </si>
  <si>
    <t>TRX0011658410179</t>
  </si>
  <si>
    <t>TRX0011659410157</t>
  </si>
  <si>
    <t>TRX0011660321533</t>
  </si>
  <si>
    <t>TRX0011661421074</t>
  </si>
  <si>
    <t>TRX0011662407120</t>
  </si>
  <si>
    <t>TRX001166410188</t>
  </si>
  <si>
    <t>TRX0011666408205</t>
  </si>
  <si>
    <t>TRX0011667421012</t>
  </si>
  <si>
    <t>TRX0011669409258</t>
  </si>
  <si>
    <t>TRX0011670410180</t>
  </si>
  <si>
    <t>TRX0011672410142</t>
  </si>
  <si>
    <t>TRX0011673345342</t>
  </si>
  <si>
    <t>TRX001167335554</t>
  </si>
  <si>
    <t>TRX0011674410140</t>
  </si>
  <si>
    <t>TRX0011675405005</t>
  </si>
  <si>
    <t>TRX0011676410160</t>
  </si>
  <si>
    <t>TRX0011677421055</t>
  </si>
  <si>
    <t>TRX0011678406600</t>
  </si>
  <si>
    <t>TRX0011679415029</t>
  </si>
  <si>
    <t>TRX0011680410333</t>
  </si>
  <si>
    <t>TRX0011681406617</t>
  </si>
  <si>
    <t>TRX001168304524</t>
  </si>
  <si>
    <t>TRX0011684421033</t>
  </si>
  <si>
    <t>TRX0011685307528</t>
  </si>
  <si>
    <t>TRX0011687408207</t>
  </si>
  <si>
    <t>TRX0011688408230</t>
  </si>
  <si>
    <t>TRX0011691411588</t>
  </si>
  <si>
    <t>TRX0011693325543</t>
  </si>
  <si>
    <t>TRX001169406627</t>
  </si>
  <si>
    <t>TRX0011694413018</t>
  </si>
  <si>
    <t>TRX0011695335554</t>
  </si>
  <si>
    <t>TRX0011696344339</t>
  </si>
  <si>
    <t>TRX0011697403347</t>
  </si>
  <si>
    <t>TRX0011698411479</t>
  </si>
  <si>
    <t>TRX0011699405030</t>
  </si>
  <si>
    <t>TRX0011701402398</t>
  </si>
  <si>
    <t>TRX0011702415080</t>
  </si>
  <si>
    <t>TRX0011703401371</t>
  </si>
  <si>
    <t>TRX001170403344</t>
  </si>
  <si>
    <t>TRX0011704406627</t>
  </si>
  <si>
    <t>TRX0011705410139</t>
  </si>
  <si>
    <t>TRX0011706408227</t>
  </si>
  <si>
    <t>TRX0011708421017</t>
  </si>
  <si>
    <t>TRX0011709403338</t>
  </si>
  <si>
    <t>TRX0011711413022</t>
  </si>
  <si>
    <t>TRX0011712410145</t>
  </si>
  <si>
    <t>TRX001171321533</t>
  </si>
  <si>
    <t>TRX0011713403351</t>
  </si>
  <si>
    <t>TRX0011715402399</t>
  </si>
  <si>
    <t>TRX0011716415086</t>
  </si>
  <si>
    <t>TRX0011717406601</t>
  </si>
  <si>
    <t>TRX0011720324542</t>
  </si>
  <si>
    <t>TRX0011721410145</t>
  </si>
  <si>
    <t>TRX0011723304525</t>
  </si>
  <si>
    <t>TRX001172406632</t>
  </si>
  <si>
    <t>TRX0011724410141</t>
  </si>
  <si>
    <t>TRX0011725410145</t>
  </si>
  <si>
    <t>TRX0011726404453</t>
  </si>
  <si>
    <t>TRX0011727412600</t>
  </si>
  <si>
    <t>TRX0011728410153</t>
  </si>
  <si>
    <t>TRX0011729408223</t>
  </si>
  <si>
    <t>TRX0011730328545</t>
  </si>
  <si>
    <t>TRX0011731322537</t>
  </si>
  <si>
    <t>TRX0011732407118</t>
  </si>
  <si>
    <t>TRX001173335554</t>
  </si>
  <si>
    <t>TRX0011733412587</t>
  </si>
  <si>
    <t>TRX0011735311001</t>
  </si>
  <si>
    <t>TRX0011736421064</t>
  </si>
  <si>
    <t>TRX0011738407136</t>
  </si>
  <si>
    <t>TRX0011739329001</t>
  </si>
  <si>
    <t>TRX00117403317</t>
  </si>
  <si>
    <t>TRX0011740408209</t>
  </si>
  <si>
    <t>TRX0011742407126</t>
  </si>
  <si>
    <t>TRX0011743408209</t>
  </si>
  <si>
    <t>TRX001174421003</t>
  </si>
  <si>
    <t>TRX0011744410139</t>
  </si>
  <si>
    <t>TRX0011745404437</t>
  </si>
  <si>
    <t>TRX0011750415025</t>
  </si>
  <si>
    <t>TRX0011752402391</t>
  </si>
  <si>
    <t>TRX001175421002</t>
  </si>
  <si>
    <t>TRX0011754409292</t>
  </si>
  <si>
    <t>TRX0011755410140</t>
  </si>
  <si>
    <t>TRX0011756304524</t>
  </si>
  <si>
    <t>TRX0011757409254</t>
  </si>
  <si>
    <t>TRX0011758412600</t>
  </si>
  <si>
    <t>TRX0011759302522</t>
  </si>
  <si>
    <t>TRX0011761404521</t>
  </si>
  <si>
    <t>TRX0011763410139</t>
  </si>
  <si>
    <t>TRX001176403348</t>
  </si>
  <si>
    <t>TRX0011764409294</t>
  </si>
  <si>
    <t>TRX0011766410153</t>
  </si>
  <si>
    <t>TRX0011767301520</t>
  </si>
  <si>
    <t>TRX0011768329001</t>
  </si>
  <si>
    <t>TRX0011769341335</t>
  </si>
  <si>
    <t>TRX0011770304524</t>
  </si>
  <si>
    <t>TRX0011771404459</t>
  </si>
  <si>
    <t>TRX0011772408327</t>
  </si>
  <si>
    <t>TRX001177304524</t>
  </si>
  <si>
    <t>TRX0011773404451</t>
  </si>
  <si>
    <t>TRX0011774415081</t>
  </si>
  <si>
    <t>TRX0011775407128</t>
  </si>
  <si>
    <t>TRX0011776409259</t>
  </si>
  <si>
    <t>TRX0011777402426</t>
  </si>
  <si>
    <t>TRX0011778406633</t>
  </si>
  <si>
    <t>TRX0011779403311</t>
  </si>
  <si>
    <t>TRX0011780415348</t>
  </si>
  <si>
    <t>TRX0011782407139</t>
  </si>
  <si>
    <t>TRX001178421012</t>
  </si>
  <si>
    <t>TRX0011784408200</t>
  </si>
  <si>
    <t>TRX0011787325544</t>
  </si>
  <si>
    <t>TRX0011788411588</t>
  </si>
  <si>
    <t>TRX0011789421035</t>
  </si>
  <si>
    <t>TRX0011790402391</t>
  </si>
  <si>
    <t>TRX0011791406578</t>
  </si>
  <si>
    <t>TRX0011793421079</t>
  </si>
  <si>
    <t>TRX001179413012</t>
  </si>
  <si>
    <t>TRX0011794410147</t>
  </si>
  <si>
    <t>TRX0011795345342</t>
  </si>
  <si>
    <t>TRX0011796402520</t>
  </si>
  <si>
    <t>TRX0011798424004</t>
  </si>
  <si>
    <t>TRX0011799419015</t>
  </si>
  <si>
    <t>TRX0011800402418</t>
  </si>
  <si>
    <t>TRX0011801403339</t>
  </si>
  <si>
    <t>TRX0011802402383</t>
  </si>
  <si>
    <t>TRX0011803406628</t>
  </si>
  <si>
    <t>TRX001180411586</t>
  </si>
  <si>
    <t>TRX0011804402396</t>
  </si>
  <si>
    <t>TRX0011805402426</t>
  </si>
  <si>
    <t>TRX0011806415085</t>
  </si>
  <si>
    <t>TRX0011807410180</t>
  </si>
  <si>
    <t>TRX0011810421028</t>
  </si>
  <si>
    <t>TRX0011811402506</t>
  </si>
  <si>
    <t>TRX0011812401358</t>
  </si>
  <si>
    <t>TRX0011813408209</t>
  </si>
  <si>
    <t>TRX001181407131</t>
  </si>
  <si>
    <t>TRX0011814421069</t>
  </si>
  <si>
    <t>TRX0011816410171</t>
  </si>
  <si>
    <t>TRX0011818421001</t>
  </si>
  <si>
    <t>TRX0011819410146</t>
  </si>
  <si>
    <t>TRX0011822304525</t>
  </si>
  <si>
    <t>TRX0011823324542</t>
  </si>
  <si>
    <t>TRX0011824409287</t>
  </si>
  <si>
    <t>TRX0011825301520</t>
  </si>
  <si>
    <t>TRX0011826421003</t>
  </si>
  <si>
    <t>TRX0011827302521</t>
  </si>
  <si>
    <t>TRX0011828409255</t>
  </si>
  <si>
    <t>TRX0011829307528</t>
  </si>
  <si>
    <t>TRX0011830321533</t>
  </si>
  <si>
    <t>TRX0011831404452</t>
  </si>
  <si>
    <t>TRX0011833413008</t>
  </si>
  <si>
    <t>TRX001183421012</t>
  </si>
  <si>
    <t>TRX0011834409276</t>
  </si>
  <si>
    <t>TRX0011835410147</t>
  </si>
  <si>
    <t>TRX0011836410186</t>
  </si>
  <si>
    <t>TRX0011837325544</t>
  </si>
  <si>
    <t>TRX0011838321535</t>
  </si>
  <si>
    <t>TRX0011839304525</t>
  </si>
  <si>
    <t>TRX0011840401358</t>
  </si>
  <si>
    <t>TRX00118410143</t>
  </si>
  <si>
    <t>TRX0011841411586</t>
  </si>
  <si>
    <t>TRX0011843410177</t>
  </si>
  <si>
    <t>TRX001184411595</t>
  </si>
  <si>
    <t>TRX0011845403316</t>
  </si>
  <si>
    <t>TRX0011846404448</t>
  </si>
  <si>
    <t>TRX0011847402525</t>
  </si>
  <si>
    <t>TRX0011848404456</t>
  </si>
  <si>
    <t>TRX0011849335553</t>
  </si>
  <si>
    <t>TRX0011850410190</t>
  </si>
  <si>
    <t>TRX0011853406629</t>
  </si>
  <si>
    <t>TRX001185421047</t>
  </si>
  <si>
    <t>TRX0011855402395</t>
  </si>
  <si>
    <t>TRX0011856415350</t>
  </si>
  <si>
    <t>TRX0011858404452</t>
  </si>
  <si>
    <t>TRX0011859413018</t>
  </si>
  <si>
    <t>TRX0011860421047</t>
  </si>
  <si>
    <t>TRX0011861415082</t>
  </si>
  <si>
    <t>TRX001186302523</t>
  </si>
  <si>
    <t>TRX0011864421026</t>
  </si>
  <si>
    <t>TRX0011865402521</t>
  </si>
  <si>
    <t>TRX0011867404470</t>
  </si>
  <si>
    <t>TRX0011868401370</t>
  </si>
  <si>
    <t>TRX0011870408223</t>
  </si>
  <si>
    <t>TRX0011872407134</t>
  </si>
  <si>
    <t>TRX001187302522</t>
  </si>
  <si>
    <t>TRX0011873304524</t>
  </si>
  <si>
    <t>TRX0011875345342</t>
  </si>
  <si>
    <t>TRX0011879344339</t>
  </si>
  <si>
    <t>TRX0011880410142</t>
  </si>
  <si>
    <t>TRX0011881421033</t>
  </si>
  <si>
    <t>TRX0011882408233</t>
  </si>
  <si>
    <t>TRX0011883408221</t>
  </si>
  <si>
    <t>TRX001188402394</t>
  </si>
  <si>
    <t>TRX0011884402387</t>
  </si>
  <si>
    <t>TRX0011886302521</t>
  </si>
  <si>
    <t>TRX0011887408202</t>
  </si>
  <si>
    <t>TRX0011888408197</t>
  </si>
  <si>
    <t>TRX0011889322536</t>
  </si>
  <si>
    <t>TRX0011892413007</t>
  </si>
  <si>
    <t>TRX0011893328547</t>
  </si>
  <si>
    <t>TRX001189335554</t>
  </si>
  <si>
    <t>TRX0011894404436</t>
  </si>
  <si>
    <t>TRX0011895407108</t>
  </si>
  <si>
    <t>TRX0011897406612</t>
  </si>
  <si>
    <t>TRX0011899307528</t>
  </si>
  <si>
    <t>TRX0011902401525</t>
  </si>
  <si>
    <t>TRX0011905407138</t>
  </si>
  <si>
    <t>TRX0011907414001</t>
  </si>
  <si>
    <t>TRX0011909410153</t>
  </si>
  <si>
    <t>TRX0011910406597</t>
  </si>
  <si>
    <t>TRX0011911411584</t>
  </si>
  <si>
    <t>TRX0011912402392</t>
  </si>
  <si>
    <t>TRX0011913404520</t>
  </si>
  <si>
    <t>TRX001191421030</t>
  </si>
  <si>
    <t>TRX0011916412578</t>
  </si>
  <si>
    <t>TRX0011917421074</t>
  </si>
  <si>
    <t>TRX0011920403312</t>
  </si>
  <si>
    <t>TRX0011921415027</t>
  </si>
  <si>
    <t>TRX0011922402395</t>
  </si>
  <si>
    <t>TRX0011923411476</t>
  </si>
  <si>
    <t>TRX001192371566</t>
  </si>
  <si>
    <t>TRX0011927402414</t>
  </si>
  <si>
    <t>TRX0011928404469</t>
  </si>
  <si>
    <t>TRX0011929302522</t>
  </si>
  <si>
    <t>TRX0011930410147</t>
  </si>
  <si>
    <t>TRX0011931403370</t>
  </si>
  <si>
    <t>TRX0011933403337</t>
  </si>
  <si>
    <t>TRX001193407132</t>
  </si>
  <si>
    <t>TRX0011934409258</t>
  </si>
  <si>
    <t>TRX0011935345342</t>
  </si>
  <si>
    <t>TRX0011937410185</t>
  </si>
  <si>
    <t>TRX0011939325543</t>
  </si>
  <si>
    <t>TRX00119403345</t>
  </si>
  <si>
    <t>TRX0011940410145</t>
  </si>
  <si>
    <t>TRX0011942410144</t>
  </si>
  <si>
    <t>TRX001194304524</t>
  </si>
  <si>
    <t>TRX0011943405027</t>
  </si>
  <si>
    <t>TRX0011944421012</t>
  </si>
  <si>
    <t>TRX0011945419004</t>
  </si>
  <si>
    <t>TRX0011947407134</t>
  </si>
  <si>
    <t>TRX0011948328546</t>
  </si>
  <si>
    <t>TRX0011949407125</t>
  </si>
  <si>
    <t>TRX0011950421076</t>
  </si>
  <si>
    <t>TRX0011951407113</t>
  </si>
  <si>
    <t>TRX0011952406603</t>
  </si>
  <si>
    <t>TRX001195335554</t>
  </si>
  <si>
    <t>TRX0011953404442</t>
  </si>
  <si>
    <t>TRX0011954421077</t>
  </si>
  <si>
    <t>TRX0011955307528</t>
  </si>
  <si>
    <t>TRX0011956410141</t>
  </si>
  <si>
    <t>TRX0011957401523</t>
  </si>
  <si>
    <t>TRX0011958410149</t>
  </si>
  <si>
    <t>TRX0011959409245</t>
  </si>
  <si>
    <t>TRX0011961421034</t>
  </si>
  <si>
    <t>TRX0011963421047</t>
  </si>
  <si>
    <t>TRX001196411590</t>
  </si>
  <si>
    <t>TRX0011964409293</t>
  </si>
  <si>
    <t>TRX0011967408202</t>
  </si>
  <si>
    <t>TRX0011968408236</t>
  </si>
  <si>
    <t>TRX0011969401381</t>
  </si>
  <si>
    <t>TRX0011970408202</t>
  </si>
  <si>
    <t>TRX0011971409285</t>
  </si>
  <si>
    <t>TRX0011972304524</t>
  </si>
  <si>
    <t>TRX0011973403376</t>
  </si>
  <si>
    <t>TRX001197403316</t>
  </si>
  <si>
    <t>TRX0011974408231</t>
  </si>
  <si>
    <t>TRX0011975404524</t>
  </si>
  <si>
    <t>TRX0011976325543</t>
  </si>
  <si>
    <t>TRX0011977403314</t>
  </si>
  <si>
    <t>TRX0011978409292</t>
  </si>
  <si>
    <t>TRX0011980410188</t>
  </si>
  <si>
    <t>TRX0011981407126</t>
  </si>
  <si>
    <t>TRX0011982404440</t>
  </si>
  <si>
    <t>TRX001198408223</t>
  </si>
  <si>
    <t>TRX0011984345341</t>
  </si>
  <si>
    <t>TRX0011985413030</t>
  </si>
  <si>
    <t>TRX0011987412581</t>
  </si>
  <si>
    <t>TRX0011988409305</t>
  </si>
  <si>
    <t>TRX0011989344339</t>
  </si>
  <si>
    <t>TRX0011990411479</t>
  </si>
  <si>
    <t>TRX0011991412607</t>
  </si>
  <si>
    <t>TRX0011992410140</t>
  </si>
  <si>
    <t>TRX001199302521</t>
  </si>
  <si>
    <t>TRX0011993407123</t>
  </si>
  <si>
    <t>TRX0011995409259</t>
  </si>
  <si>
    <t>TRX0011996401362</t>
  </si>
  <si>
    <t>TRX0011997403348</t>
  </si>
  <si>
    <t>TRX0012000402426</t>
  </si>
  <si>
    <t>TRX0012001411476</t>
  </si>
  <si>
    <t>TRX0012002344339</t>
  </si>
  <si>
    <t>TRX0012003307528</t>
  </si>
  <si>
    <t>TRX001200335554</t>
  </si>
  <si>
    <t>TRX0012004410151</t>
  </si>
  <si>
    <t>TRX0012006421026</t>
  </si>
  <si>
    <t>TRX0012007408205</t>
  </si>
  <si>
    <t>TRX0012008335554</t>
  </si>
  <si>
    <t>TRX0012009411605</t>
  </si>
  <si>
    <t>TRX0012010325544</t>
  </si>
  <si>
    <t>TRX0012012409288</t>
  </si>
  <si>
    <t>TRX0012013404523</t>
  </si>
  <si>
    <t>TRX001201406631</t>
  </si>
  <si>
    <t>TRX0012016412604</t>
  </si>
  <si>
    <t>TRX0012017411586</t>
  </si>
  <si>
    <t>TRX0012018304525</t>
  </si>
  <si>
    <t>TRX0012019324542</t>
  </si>
  <si>
    <t>TRX0012020401381</t>
  </si>
  <si>
    <t>TRX0012021410139</t>
  </si>
  <si>
    <t>TRX0012022325544</t>
  </si>
  <si>
    <t>TRX001202402387</t>
  </si>
  <si>
    <t>TRX0012024321535</t>
  </si>
  <si>
    <t>TRX0012025410140</t>
  </si>
  <si>
    <t>TRX0012027345342</t>
  </si>
  <si>
    <t>TRX0012029410149</t>
  </si>
  <si>
    <t>TRX0012030405025</t>
  </si>
  <si>
    <t>TRX0012031410157</t>
  </si>
  <si>
    <t>TRX0012033328547</t>
  </si>
  <si>
    <t>TRX001203402390</t>
  </si>
  <si>
    <t>TRX0012034402426</t>
  </si>
  <si>
    <t>TRX0012035328545</t>
  </si>
  <si>
    <t>TRX0012036304525</t>
  </si>
  <si>
    <t>TRX0012037304525</t>
  </si>
  <si>
    <t>TRX0012039402387</t>
  </si>
  <si>
    <t>TRX0012040351002</t>
  </si>
  <si>
    <t>TRX0012041335554</t>
  </si>
  <si>
    <t>TRX0012042408232</t>
  </si>
  <si>
    <t>TRX0012043410189</t>
  </si>
  <si>
    <t>TRX0012044404436</t>
  </si>
  <si>
    <t>TRX0012046413017</t>
  </si>
  <si>
    <t>TRX0012047401359</t>
  </si>
  <si>
    <t>TRX0012048412602</t>
  </si>
  <si>
    <t>TRX0012049301520</t>
  </si>
  <si>
    <t>TRX0012050409288</t>
  </si>
  <si>
    <t>TRX0012051403366</t>
  </si>
  <si>
    <t>TRX0012052421041</t>
  </si>
  <si>
    <t>TRX0012053407118</t>
  </si>
  <si>
    <t>TRX001205404428</t>
  </si>
  <si>
    <t>TRX0012055402390</t>
  </si>
  <si>
    <t>TRX0012059401523</t>
  </si>
  <si>
    <t>TRX0012060328549</t>
  </si>
  <si>
    <t>TRX0012061411604</t>
  </si>
  <si>
    <t>TRX0012062401358</t>
  </si>
  <si>
    <t>TRX0012063406613</t>
  </si>
  <si>
    <t>TRX001206421047</t>
  </si>
  <si>
    <t>TRX0012064409258</t>
  </si>
  <si>
    <t>TRX0012065402385</t>
  </si>
  <si>
    <t>TRX0012066413005</t>
  </si>
  <si>
    <t>TRX0012068411483</t>
  </si>
  <si>
    <t>TRX0012069412604</t>
  </si>
  <si>
    <t>TRX0012070408194</t>
  </si>
  <si>
    <t>TRX0012071408221</t>
  </si>
  <si>
    <t>TRX0012072406617</t>
  </si>
  <si>
    <t>TRX001207302521</t>
  </si>
  <si>
    <t>TRX0012073421077</t>
  </si>
  <si>
    <t>TRX0012074324541</t>
  </si>
  <si>
    <t>TRX0012075408197</t>
  </si>
  <si>
    <t>TRX0012076411479</t>
  </si>
  <si>
    <t>TRX0012077414001</t>
  </si>
  <si>
    <t>TRX0012078410150</t>
  </si>
  <si>
    <t>TRX0012080407128</t>
  </si>
  <si>
    <t>TRX0012081344340</t>
  </si>
  <si>
    <t>TRX0012082408222</t>
  </si>
  <si>
    <t>TRX001208302521</t>
  </si>
  <si>
    <t>TRX0012084408236</t>
  </si>
  <si>
    <t>TRX0012085407136</t>
  </si>
  <si>
    <t>TRX0012086402522</t>
  </si>
  <si>
    <t>TRX0012087409291</t>
  </si>
  <si>
    <t>TRX0012088409281</t>
  </si>
  <si>
    <t>TRX0012090402522</t>
  </si>
  <si>
    <t>TRX0012091402399</t>
  </si>
  <si>
    <t>TRX0012093407139</t>
  </si>
  <si>
    <t>TRX0012094421028</t>
  </si>
  <si>
    <t>TRX0012096407124</t>
  </si>
  <si>
    <t>TRX0012097401519</t>
  </si>
  <si>
    <t>TRX0012099304524</t>
  </si>
  <si>
    <t>TRX0012100410146</t>
  </si>
  <si>
    <t>TRX0012101407128</t>
  </si>
  <si>
    <t>TRX0012104407126</t>
  </si>
  <si>
    <t>TRX0012105403376</t>
  </si>
  <si>
    <t>TRX0012106410148</t>
  </si>
  <si>
    <t>TRX0012107407125</t>
  </si>
  <si>
    <t>TRX0012108415025</t>
  </si>
  <si>
    <t>TRX0012109421002</t>
  </si>
  <si>
    <t>TRX0012111413007</t>
  </si>
  <si>
    <t>TRX0012112410142</t>
  </si>
  <si>
    <t>TRX001211335554</t>
  </si>
  <si>
    <t>TRX0012114407111</t>
  </si>
  <si>
    <t>TRX0012115304524</t>
  </si>
  <si>
    <t>TRX0012116401523</t>
  </si>
  <si>
    <t>TRX0012117424002</t>
  </si>
  <si>
    <t>TRX0012118403366</t>
  </si>
  <si>
    <t>TRX0012119403351</t>
  </si>
  <si>
    <t>TRX0012120410157</t>
  </si>
  <si>
    <t>TRX0012121407108</t>
  </si>
  <si>
    <t>TRX0012122422004</t>
  </si>
  <si>
    <t>TRX0012123421029</t>
  </si>
  <si>
    <t>TRX001212421027</t>
  </si>
  <si>
    <t>TRX0012124405030</t>
  </si>
  <si>
    <t>TRX0012125410141</t>
  </si>
  <si>
    <t>TRX0012129328549</t>
  </si>
  <si>
    <t>TRX0012130351001</t>
  </si>
  <si>
    <t>TRX0012132421013</t>
  </si>
  <si>
    <t>TRX0012133409255</t>
  </si>
  <si>
    <t>TRX001213403337</t>
  </si>
  <si>
    <t>TRX0012134409297</t>
  </si>
  <si>
    <t>TRX0012135407130</t>
  </si>
  <si>
    <t>TRX0012136402398</t>
  </si>
  <si>
    <t>TRX0012139404436</t>
  </si>
  <si>
    <t>TRX0012140407117</t>
  </si>
  <si>
    <t>TRX00121410176</t>
  </si>
  <si>
    <t>TRX0012141424002</t>
  </si>
  <si>
    <t>TRX0012143410145</t>
  </si>
  <si>
    <t>TRX001214421012</t>
  </si>
  <si>
    <t>TRX0012144302523</t>
  </si>
  <si>
    <t>TRX0012145421073</t>
  </si>
  <si>
    <t>TRX0012146410176</t>
  </si>
  <si>
    <t>TRX0012147406595</t>
  </si>
  <si>
    <t>TRX0012148421034</t>
  </si>
  <si>
    <t>TRX0012149408228</t>
  </si>
  <si>
    <t>TRX0012150409239</t>
  </si>
  <si>
    <t>TRX0012151411588</t>
  </si>
  <si>
    <t>TRX0012152403339</t>
  </si>
  <si>
    <t>TRX0012153404459</t>
  </si>
  <si>
    <t>TRX001215410152</t>
  </si>
  <si>
    <t>TRX0012155408209</t>
  </si>
  <si>
    <t>TRX0012156411577</t>
  </si>
  <si>
    <t>TRX0012158324572</t>
  </si>
  <si>
    <t>TRX0012159406600</t>
  </si>
  <si>
    <t>TRX0012160407115</t>
  </si>
  <si>
    <t>TRX0012162408234</t>
  </si>
  <si>
    <t>TRX0012163402396</t>
  </si>
  <si>
    <t>TRX001216408224</t>
  </si>
  <si>
    <t>TRX0012164410148</t>
  </si>
  <si>
    <t>TRX0012165409293</t>
  </si>
  <si>
    <t>TRX0012167403365</t>
  </si>
  <si>
    <t>TRX0012168410140</t>
  </si>
  <si>
    <t>TRX0012169407136</t>
  </si>
  <si>
    <t>TRX0012171404442</t>
  </si>
  <si>
    <t>TRX0012172406633</t>
  </si>
  <si>
    <t>TRX0012173407137</t>
  </si>
  <si>
    <t>TRX001217411590</t>
  </si>
  <si>
    <t>TRX0012174344340</t>
  </si>
  <si>
    <t>TRX0012175404460</t>
  </si>
  <si>
    <t>TRX0012176407113</t>
  </si>
  <si>
    <t>TRX0012177408205</t>
  </si>
  <si>
    <t>TRX0012179407126</t>
  </si>
  <si>
    <t>TRX0012180411480</t>
  </si>
  <si>
    <t>TRX0012181412600</t>
  </si>
  <si>
    <t>TRX0012182421077</t>
  </si>
  <si>
    <t>TRX0012183413012</t>
  </si>
  <si>
    <t>TRX0012184409292</t>
  </si>
  <si>
    <t>TRX0012185344339</t>
  </si>
  <si>
    <t>TRX0012187401359</t>
  </si>
  <si>
    <t>TRX0012188413008</t>
  </si>
  <si>
    <t>TRX0012189404436</t>
  </si>
  <si>
    <t>TRX0012190410160</t>
  </si>
  <si>
    <t>TRX0012191410145</t>
  </si>
  <si>
    <t>TRX0012192421062</t>
  </si>
  <si>
    <t>TRX0012193406613</t>
  </si>
  <si>
    <t>TRX001219410189</t>
  </si>
  <si>
    <t>TRX0012194419014</t>
  </si>
  <si>
    <t>TRX0012195408327</t>
  </si>
  <si>
    <t>TRX0012196405024</t>
  </si>
  <si>
    <t>TRX0012197408214</t>
  </si>
  <si>
    <t>TRX0012198408215</t>
  </si>
  <si>
    <t>TRX0012199402396</t>
  </si>
  <si>
    <t>TRX0012200410186</t>
  </si>
  <si>
    <t>TRX0012201404524</t>
  </si>
  <si>
    <t>TRX0012202421077</t>
  </si>
  <si>
    <t>TRX001220302521</t>
  </si>
  <si>
    <t>TRX0012203408232</t>
  </si>
  <si>
    <t>TRX0012204408235</t>
  </si>
  <si>
    <t>TRX0012205409288</t>
  </si>
  <si>
    <t>TRX0012206408194</t>
  </si>
  <si>
    <t>TRX0012209403317</t>
  </si>
  <si>
    <t>TRX0012210415096</t>
  </si>
  <si>
    <t>TRX0012211412581</t>
  </si>
  <si>
    <t>TRX0012212421044</t>
  </si>
  <si>
    <t>TRX001221302523</t>
  </si>
  <si>
    <t>TRX0012213344339</t>
  </si>
  <si>
    <t>TRX0012214401359</t>
  </si>
  <si>
    <t>TRX0012215302521</t>
  </si>
  <si>
    <t>TRX0012216421035</t>
  </si>
  <si>
    <t>TRX0012217421072</t>
  </si>
  <si>
    <t>TRX0012218401353</t>
  </si>
  <si>
    <t>TRX0012219421047</t>
  </si>
  <si>
    <t>TRX0012221402398</t>
  </si>
  <si>
    <t>TRX0012222411585</t>
  </si>
  <si>
    <t>TRX0012223403351</t>
  </si>
  <si>
    <t>TRX001222421004</t>
  </si>
  <si>
    <t>TRX0012224411476</t>
  </si>
  <si>
    <t>TRX0012226406614</t>
  </si>
  <si>
    <t>TRX0012227413038</t>
  </si>
  <si>
    <t>TRX0012228407136</t>
  </si>
  <si>
    <t>TRX0012229401371</t>
  </si>
  <si>
    <t>TRX0012230407110</t>
  </si>
  <si>
    <t>TRX00122304524</t>
  </si>
  <si>
    <t>TRX0012231412600</t>
  </si>
  <si>
    <t>TRX0012232402394</t>
  </si>
  <si>
    <t>TRX001223408223</t>
  </si>
  <si>
    <t>TRX0012236402399</t>
  </si>
  <si>
    <t>TRX0012237409252</t>
  </si>
  <si>
    <t>TRX0012238409286</t>
  </si>
  <si>
    <t>TRX0012240410140</t>
  </si>
  <si>
    <t>TRX0012243408207</t>
  </si>
  <si>
    <t>TRX001224406614</t>
  </si>
  <si>
    <t>TRX0012244410157</t>
  </si>
  <si>
    <t>TRX0012245408235</t>
  </si>
  <si>
    <t>TRX0012247409291</t>
  </si>
  <si>
    <t>TRX0012248410141</t>
  </si>
  <si>
    <t>TRX0012250409303</t>
  </si>
  <si>
    <t>TRX0012251322536</t>
  </si>
  <si>
    <t>TRX001225335553</t>
  </si>
  <si>
    <t>TRX0012253415027</t>
  </si>
  <si>
    <t>TRX0012254408211</t>
  </si>
  <si>
    <t>TRX0012255413018</t>
  </si>
  <si>
    <t>TRX0012256335553</t>
  </si>
  <si>
    <t>TRX0012257402394</t>
  </si>
  <si>
    <t>TRX0012258410145</t>
  </si>
  <si>
    <t>TRX0012259321534</t>
  </si>
  <si>
    <t>TRX0012261415085</t>
  </si>
  <si>
    <t>TRX0012262407137</t>
  </si>
  <si>
    <t>TRX0012263304525</t>
  </si>
  <si>
    <t>TRX001226421031</t>
  </si>
  <si>
    <t>TRX0012264402391</t>
  </si>
  <si>
    <t>TRX0012265411585</t>
  </si>
  <si>
    <t>TRX0012267411587</t>
  </si>
  <si>
    <t>TRX0012269335553</t>
  </si>
  <si>
    <t>TRX0012270324572</t>
  </si>
  <si>
    <t>TRX0012271404449</t>
  </si>
  <si>
    <t>TRX0012272407138</t>
  </si>
  <si>
    <t>TRX0012273403350</t>
  </si>
  <si>
    <t>TRX001227341334</t>
  </si>
  <si>
    <t>TRX0012275408212</t>
  </si>
  <si>
    <t>TRX0012277412602</t>
  </si>
  <si>
    <t>TRX0012278409306</t>
  </si>
  <si>
    <t>TRX0012279410191</t>
  </si>
  <si>
    <t>TRX0012281410333</t>
  </si>
  <si>
    <t>TRX0012282307527</t>
  </si>
  <si>
    <t>TRX0012283421069</t>
  </si>
  <si>
    <t>TRX001228421012</t>
  </si>
  <si>
    <t>TRX0012285410153</t>
  </si>
  <si>
    <t>TRX0012286409292</t>
  </si>
  <si>
    <t>TRX0012288411592</t>
  </si>
  <si>
    <t>TRX0012289410150</t>
  </si>
  <si>
    <t>TRX0012290402394</t>
  </si>
  <si>
    <t>TRX0012291345342</t>
  </si>
  <si>
    <t>TRX001229321534</t>
  </si>
  <si>
    <t>TRX0012293301520</t>
  </si>
  <si>
    <t>TRX0012295408212</t>
  </si>
  <si>
    <t>TRX0012296410145</t>
  </si>
  <si>
    <t>TRX0012299409244</t>
  </si>
  <si>
    <t>TRX0012300405027</t>
  </si>
  <si>
    <t>TRX0012301413010</t>
  </si>
  <si>
    <t>TRX0012302410167</t>
  </si>
  <si>
    <t>TRX0012303410151</t>
  </si>
  <si>
    <t>TRX001230421003</t>
  </si>
  <si>
    <t>TRX0012305406633</t>
  </si>
  <si>
    <t>TRX0012306402426</t>
  </si>
  <si>
    <t>TRX0012309406616</t>
  </si>
  <si>
    <t>TRX0012310411590</t>
  </si>
  <si>
    <t>TRX0012311422343</t>
  </si>
  <si>
    <t>TRX0012312402418</t>
  </si>
  <si>
    <t>TRX0012313421077</t>
  </si>
  <si>
    <t>TRX001231406615</t>
  </si>
  <si>
    <t>TRX0012314328548</t>
  </si>
  <si>
    <t>TRX0012315421065</t>
  </si>
  <si>
    <t>TRX0012316407115</t>
  </si>
  <si>
    <t>TRX0012318410143</t>
  </si>
  <si>
    <t>TRX0012319415086</t>
  </si>
  <si>
    <t>TRX0012320401358</t>
  </si>
  <si>
    <t>TRX0012322413009</t>
  </si>
  <si>
    <t>TRX0012323321535</t>
  </si>
  <si>
    <t>TRX001232415058</t>
  </si>
  <si>
    <t>TRX0012324410146</t>
  </si>
  <si>
    <t>TRX0012325411616</t>
  </si>
  <si>
    <t>TRX0012326407127</t>
  </si>
  <si>
    <t>TRX0012327304524</t>
  </si>
  <si>
    <t>TRX0012328402427</t>
  </si>
  <si>
    <t>TRX0012330325544</t>
  </si>
  <si>
    <t>TRX00123304525</t>
  </si>
  <si>
    <t>TRX0012333410171</t>
  </si>
  <si>
    <t>TRX001233421010</t>
  </si>
  <si>
    <t>TRX0012334408328</t>
  </si>
  <si>
    <t>TRX0012335402426</t>
  </si>
  <si>
    <t>TRX0012336401525</t>
  </si>
  <si>
    <t>TRX0012337415083</t>
  </si>
  <si>
    <t>TRX0012338409293</t>
  </si>
  <si>
    <t>TRX0012339421079</t>
  </si>
  <si>
    <t>TRX0012340410159</t>
  </si>
  <si>
    <t>TRX0012341321535</t>
  </si>
  <si>
    <t>TRX0012342422003</t>
  </si>
  <si>
    <t>TRX0012343410167</t>
  </si>
  <si>
    <t>TRX001234421026</t>
  </si>
  <si>
    <t>TRX0012344407137</t>
  </si>
  <si>
    <t>TRX0012346413047</t>
  </si>
  <si>
    <t>TRX0012347409252</t>
  </si>
  <si>
    <t>TRX0012348325543</t>
  </si>
  <si>
    <t>TRX0012350402391</t>
  </si>
  <si>
    <t>TRX0012351411612</t>
  </si>
  <si>
    <t>TRX0012352412608</t>
  </si>
  <si>
    <t>TRX001235410140</t>
  </si>
  <si>
    <t>TRX0012354321535</t>
  </si>
  <si>
    <t>TRX0012355415078</t>
  </si>
  <si>
    <t>TRX0012356345342</t>
  </si>
  <si>
    <t>TRX0012359322536</t>
  </si>
  <si>
    <t>TRX0012360415066</t>
  </si>
  <si>
    <t>TRX0012361401362</t>
  </si>
  <si>
    <t>TRX0012362410171</t>
  </si>
  <si>
    <t>TRX001236335554</t>
  </si>
  <si>
    <t>TRX0012363409259</t>
  </si>
  <si>
    <t>TRX0012365409257</t>
  </si>
  <si>
    <t>TRX0012366404428</t>
  </si>
  <si>
    <t>TRX0012370421028</t>
  </si>
  <si>
    <t>TRX0012371415057</t>
  </si>
  <si>
    <t>TRX0012372407119</t>
  </si>
  <si>
    <t>TRX001237410145</t>
  </si>
  <si>
    <t>TRX0012375411603</t>
  </si>
  <si>
    <t>TRX0012377408222</t>
  </si>
  <si>
    <t>TRX0012378412595</t>
  </si>
  <si>
    <t>TRX0012379401372</t>
  </si>
  <si>
    <t>TRX0012383407123</t>
  </si>
  <si>
    <t>TRX001238421027</t>
  </si>
  <si>
    <t>TRX0012384401350</t>
  </si>
  <si>
    <t>TRX0012385324542</t>
  </si>
  <si>
    <t>TRX0012387402510</t>
  </si>
  <si>
    <t>TRX0012388406631</t>
  </si>
  <si>
    <t>TRX0012392325543</t>
  </si>
  <si>
    <t>TRX0012393410158</t>
  </si>
  <si>
    <t>TRX001239411595</t>
  </si>
  <si>
    <t>TRX0012394345342</t>
  </si>
  <si>
    <t>TRX0012395401360</t>
  </si>
  <si>
    <t>TRX0012396301520</t>
  </si>
  <si>
    <t>TRX0012397407124</t>
  </si>
  <si>
    <t>TRX0012398408203</t>
  </si>
  <si>
    <t>TRX0012399411481</t>
  </si>
  <si>
    <t>TRX0012401402510</t>
  </si>
  <si>
    <t>TRX0012402421034</t>
  </si>
  <si>
    <t>TRX001240302521</t>
  </si>
  <si>
    <t>TRX0012404415084</t>
  </si>
  <si>
    <t>TRX0012406412587</t>
  </si>
  <si>
    <t>TRX0012407411479</t>
  </si>
  <si>
    <t>TRX0012409407109</t>
  </si>
  <si>
    <t>TRX0012410152</t>
  </si>
  <si>
    <t>TRX0012410405024</t>
  </si>
  <si>
    <t>TRX0012411302521</t>
  </si>
  <si>
    <t>TRX0012412410147</t>
  </si>
  <si>
    <t>TRX001241406627</t>
  </si>
  <si>
    <t>TRX0012414402412</t>
  </si>
  <si>
    <t>TRX0012415421043</t>
  </si>
  <si>
    <t>TRX0012417408204</t>
  </si>
  <si>
    <t>TRX0012418344340</t>
  </si>
  <si>
    <t>TRX0012421401351</t>
  </si>
  <si>
    <t>TRX0012422402392</t>
  </si>
  <si>
    <t>TRX0012425413041</t>
  </si>
  <si>
    <t>TRX0012426411602</t>
  </si>
  <si>
    <t>TRX0012427410171</t>
  </si>
  <si>
    <t>TRX0012428421027</t>
  </si>
  <si>
    <t>TRX0012429408230</t>
  </si>
  <si>
    <t>TRX0012430408233</t>
  </si>
  <si>
    <t>TRX0012431328545</t>
  </si>
  <si>
    <t>TRX0012433412583</t>
  </si>
  <si>
    <t>TRX0012436408233</t>
  </si>
  <si>
    <t>TRX0012437406580</t>
  </si>
  <si>
    <t>TRX0012438403341</t>
  </si>
  <si>
    <t>TRX0012439402406</t>
  </si>
  <si>
    <t>TRX0012440407125</t>
  </si>
  <si>
    <t>TRX00124406633</t>
  </si>
  <si>
    <t>TRX0012442421068</t>
  </si>
  <si>
    <t>TRX001244407126</t>
  </si>
  <si>
    <t>TRX0012444401509</t>
  </si>
  <si>
    <t>TRX0012445406590</t>
  </si>
  <si>
    <t>TRX0012447409259</t>
  </si>
  <si>
    <t>TRX0012448415084</t>
  </si>
  <si>
    <t>TRX0012449413012</t>
  </si>
  <si>
    <t>TRX0012453403312</t>
  </si>
  <si>
    <t>TRX001245410157</t>
  </si>
  <si>
    <t>TRX0012455415077</t>
  </si>
  <si>
    <t>TRX0012456409277</t>
  </si>
  <si>
    <t>TRX0012457401366</t>
  </si>
  <si>
    <t>TRX0012458421033</t>
  </si>
  <si>
    <t>TRX0012459408222</t>
  </si>
  <si>
    <t>TRX0012461406631</t>
  </si>
  <si>
    <t>TRX001246302523</t>
  </si>
  <si>
    <t>TRX0012463404473</t>
  </si>
  <si>
    <t>TRX0012465402416</t>
  </si>
  <si>
    <t>TRX0012466411597</t>
  </si>
  <si>
    <t>TRX0012469411592</t>
  </si>
  <si>
    <t>TRX0012470328545</t>
  </si>
  <si>
    <t>TRX0012471404454</t>
  </si>
  <si>
    <t>TRX0012473407120</t>
  </si>
  <si>
    <t>TRX001247403338</t>
  </si>
  <si>
    <t>TRX0012474324541</t>
  </si>
  <si>
    <t>TRX0012475408327</t>
  </si>
  <si>
    <t>TRX0012476404515</t>
  </si>
  <si>
    <t>TRX0012478407128</t>
  </si>
  <si>
    <t>TRX0012479401521</t>
  </si>
  <si>
    <t>TRX0012484404453</t>
  </si>
  <si>
    <t>TRX0012486408225</t>
  </si>
  <si>
    <t>TRX0012487403364</t>
  </si>
  <si>
    <t>TRX0012489402511</t>
  </si>
  <si>
    <t>TRX0012490401372</t>
  </si>
  <si>
    <t>TRX0012493335554</t>
  </si>
  <si>
    <t>TRX001249371571</t>
  </si>
  <si>
    <t>TRX0012495328548</t>
  </si>
  <si>
    <t>TRX0012496415026</t>
  </si>
  <si>
    <t>TRX0012497341334</t>
  </si>
  <si>
    <t>TRX0012498406632</t>
  </si>
  <si>
    <t>TRX0012499421031</t>
  </si>
  <si>
    <t>TRX0012502410160</t>
  </si>
  <si>
    <t>TRX0012503404437</t>
  </si>
  <si>
    <t>TRX001250406632</t>
  </si>
  <si>
    <t>TRX0012504345342</t>
  </si>
  <si>
    <t>TRX0012505409256</t>
  </si>
  <si>
    <t>TRX0012506402394</t>
  </si>
  <si>
    <t>TRX0012507402415</t>
  </si>
  <si>
    <t>TRX0012508412600</t>
  </si>
  <si>
    <t>TRX0012509307528</t>
  </si>
  <si>
    <t>TRX0012510406595</t>
  </si>
  <si>
    <t>TRX0012511421069</t>
  </si>
  <si>
    <t>TRX001251335554</t>
  </si>
  <si>
    <t>TRX0012513415026</t>
  </si>
  <si>
    <t>TRX0012514421033</t>
  </si>
  <si>
    <t>TRX0012515409292</t>
  </si>
  <si>
    <t>TRX0012517415345</t>
  </si>
  <si>
    <t>TRX0012518410159</t>
  </si>
  <si>
    <t>TRX0012520407113</t>
  </si>
  <si>
    <t>TRX0012521410148</t>
  </si>
  <si>
    <t>TRX0012522301520</t>
  </si>
  <si>
    <t>TRX001252335554</t>
  </si>
  <si>
    <t>TRX0012523401348</t>
  </si>
  <si>
    <t>TRX0012524409294</t>
  </si>
  <si>
    <t>TRX0012525334552</t>
  </si>
  <si>
    <t>TRX0012527324572</t>
  </si>
  <si>
    <t>TRX0012528410171</t>
  </si>
  <si>
    <t>TRX0012529406631</t>
  </si>
  <si>
    <t>TRX0012530405015</t>
  </si>
  <si>
    <t>TRX0012531408192</t>
  </si>
  <si>
    <t>TRX0012533323540</t>
  </si>
  <si>
    <t>TRX001253407113</t>
  </si>
  <si>
    <t>TRX0012534401366</t>
  </si>
  <si>
    <t>TRX0012535344340</t>
  </si>
  <si>
    <t>TRX0012540404475</t>
  </si>
  <si>
    <t>TRX00125410153</t>
  </si>
  <si>
    <t>TRX0012541407112</t>
  </si>
  <si>
    <t>TRX0012542402508</t>
  </si>
  <si>
    <t>TRX0012543410142</t>
  </si>
  <si>
    <t>TRX001254421047</t>
  </si>
  <si>
    <t>TRX0012545410140</t>
  </si>
  <si>
    <t>TRX0012548335554</t>
  </si>
  <si>
    <t>TRX0012549410144</t>
  </si>
  <si>
    <t>TRX0012550421070</t>
  </si>
  <si>
    <t>TRX0012551409276</t>
  </si>
  <si>
    <t>TRX0012552408212</t>
  </si>
  <si>
    <t>TRX001255335553</t>
  </si>
  <si>
    <t>TRX0012553404461</t>
  </si>
  <si>
    <t>TRX0012554335554</t>
  </si>
  <si>
    <t>TRX0012556408327</t>
  </si>
  <si>
    <t>TRX0012557421081</t>
  </si>
  <si>
    <t>TRX0012558415077</t>
  </si>
  <si>
    <t>TRX0012559411476</t>
  </si>
  <si>
    <t>TRX0012561402403</t>
  </si>
  <si>
    <t>TRX0012562402525</t>
  </si>
  <si>
    <t>TRX0012563412585</t>
  </si>
  <si>
    <t>TRX001256421030</t>
  </si>
  <si>
    <t>TRX0012564401525</t>
  </si>
  <si>
    <t>TRX0012565415025</t>
  </si>
  <si>
    <t>TRX0012568421041</t>
  </si>
  <si>
    <t>TRX0012569410149</t>
  </si>
  <si>
    <t>TRX0012570402523</t>
  </si>
  <si>
    <t>TRX0012571307527</t>
  </si>
  <si>
    <t>TRX001257407130</t>
  </si>
  <si>
    <t>TRX0012574421069</t>
  </si>
  <si>
    <t>TRX0012575419018</t>
  </si>
  <si>
    <t>TRX0012579325543</t>
  </si>
  <si>
    <t>TRX0012581411477</t>
  </si>
  <si>
    <t>TRX001258407131</t>
  </si>
  <si>
    <t>TRX0012584410140</t>
  </si>
  <si>
    <t>TRX0012585406635</t>
  </si>
  <si>
    <t>TRX0012586407113</t>
  </si>
  <si>
    <t>TRX0012587409277</t>
  </si>
  <si>
    <t>TRX0012588335553</t>
  </si>
  <si>
    <t>TRX0012589411591</t>
  </si>
  <si>
    <t>TRX0012591403353</t>
  </si>
  <si>
    <t>TRX0012592410141</t>
  </si>
  <si>
    <t>TRX001259406616</t>
  </si>
  <si>
    <t>TRX0012594406598</t>
  </si>
  <si>
    <t>TRX0012595422343</t>
  </si>
  <si>
    <t>TRX0012597307528</t>
  </si>
  <si>
    <t>TRX0012598415101</t>
  </si>
  <si>
    <t>TRX0012599411479</t>
  </si>
  <si>
    <t>TRX0012600321535</t>
  </si>
  <si>
    <t>TRX0012601410188</t>
  </si>
  <si>
    <t>TRX0012602402395</t>
  </si>
  <si>
    <t>TRX001260335554</t>
  </si>
  <si>
    <t>TRX0012603415024</t>
  </si>
  <si>
    <t>TRX0012604402520</t>
  </si>
  <si>
    <t>TRX0012605404442</t>
  </si>
  <si>
    <t>TRX0012607401352</t>
  </si>
  <si>
    <t>TRX0012608413054</t>
  </si>
  <si>
    <t>TRX0012610401365</t>
  </si>
  <si>
    <t>TRX0012611409295</t>
  </si>
  <si>
    <t>TRX0012613307528</t>
  </si>
  <si>
    <t>TRX001261421072</t>
  </si>
  <si>
    <t>TRX0012615421034</t>
  </si>
  <si>
    <t>TRX0012618410188</t>
  </si>
  <si>
    <t>TRX0012621401365</t>
  </si>
  <si>
    <t>TRX0012623402413</t>
  </si>
  <si>
    <t>TRX0012624411483</t>
  </si>
  <si>
    <t>TRX0012625406633</t>
  </si>
  <si>
    <t>TRX0012626411481</t>
  </si>
  <si>
    <t>TRX0012627404521</t>
  </si>
  <si>
    <t>TRX0012629408223</t>
  </si>
  <si>
    <t>TRX0012631401354</t>
  </si>
  <si>
    <t>TRX001263335554</t>
  </si>
  <si>
    <t>TRX0012635413027</t>
  </si>
  <si>
    <t>TRX0012636421083</t>
  </si>
  <si>
    <t>TRX0012640421028</t>
  </si>
  <si>
    <t>TRX00126421013</t>
  </si>
  <si>
    <t>TRX0012642404469</t>
  </si>
  <si>
    <t>TRX001264335554</t>
  </si>
  <si>
    <t>TRX0012643410139</t>
  </si>
  <si>
    <t>TRX0012644409251</t>
  </si>
  <si>
    <t>TRX0012645407134</t>
  </si>
  <si>
    <t>TRX0012647343338</t>
  </si>
  <si>
    <t>TRX0012648409254</t>
  </si>
  <si>
    <t>TRX0012649415099</t>
  </si>
  <si>
    <t>TRX0012650410185</t>
  </si>
  <si>
    <t>TRX0012651408227</t>
  </si>
  <si>
    <t>TRX0012652408235</t>
  </si>
  <si>
    <t>TRX0012654412576</t>
  </si>
  <si>
    <t>TRX0012655421030</t>
  </si>
  <si>
    <t>TRX0012657410333</t>
  </si>
  <si>
    <t>TRX0012658402414</t>
  </si>
  <si>
    <t>TRX0012659407117</t>
  </si>
  <si>
    <t>TRX0012660401365</t>
  </si>
  <si>
    <t>TRX0012661405018</t>
  </si>
  <si>
    <t>TRX0012662404519</t>
  </si>
  <si>
    <t>TRX001266406606</t>
  </si>
  <si>
    <t>TRX0012667401349</t>
  </si>
  <si>
    <t>TRX0012668325544</t>
  </si>
  <si>
    <t>TRX0012669410188</t>
  </si>
  <si>
    <t>TRX0012670407118</t>
  </si>
  <si>
    <t>TRX0012672407108</t>
  </si>
  <si>
    <t>TRX001267406632</t>
  </si>
  <si>
    <t>TRX0012675402400</t>
  </si>
  <si>
    <t>TRX0012677406610</t>
  </si>
  <si>
    <t>TRX0012678401352</t>
  </si>
  <si>
    <t>TRX0012679407119</t>
  </si>
  <si>
    <t>TRX0012680407119</t>
  </si>
  <si>
    <t>TRX0012681402399</t>
  </si>
  <si>
    <t>TRX001268403312</t>
  </si>
  <si>
    <t>TRX0012686421007</t>
  </si>
  <si>
    <t>TRX0012687409291</t>
  </si>
  <si>
    <t>TRX0012688412602</t>
  </si>
  <si>
    <t>TRX0012689344339</t>
  </si>
  <si>
    <t>TRX0012690302523</t>
  </si>
  <si>
    <t>TRX0012692322538</t>
  </si>
  <si>
    <t>TRX0012694421079</t>
  </si>
  <si>
    <t>TRX0012695407126</t>
  </si>
  <si>
    <t>TRX0012697412609</t>
  </si>
  <si>
    <t>TRX0012698408197</t>
  </si>
  <si>
    <t>TRX0012699408202</t>
  </si>
  <si>
    <t>TRX0012700402419</t>
  </si>
  <si>
    <t>TRX0012701402399</t>
  </si>
  <si>
    <t>TRX0012702415023</t>
  </si>
  <si>
    <t>TRX001270335554</t>
  </si>
  <si>
    <t>TRX0012703408199</t>
  </si>
  <si>
    <t>TRX0012705408234</t>
  </si>
  <si>
    <t>TRX0012706415024</t>
  </si>
  <si>
    <t>TRX0012707328545</t>
  </si>
  <si>
    <t>TRX0012709413019</t>
  </si>
  <si>
    <t>TRX0012711325544</t>
  </si>
  <si>
    <t>TRX0012712410140</t>
  </si>
  <si>
    <t>TRX0012713410141</t>
  </si>
  <si>
    <t>TRX001271411592</t>
  </si>
  <si>
    <t>TRX0012715409287</t>
  </si>
  <si>
    <t>TRX0012720408235</t>
  </si>
  <si>
    <t>TRX0012722407126</t>
  </si>
  <si>
    <t>TRX0012723321533</t>
  </si>
  <si>
    <t>TRX001272408196</t>
  </si>
  <si>
    <t>TRX0012724325543</t>
  </si>
  <si>
    <t>TRX0012725421079</t>
  </si>
  <si>
    <t>TRX0012726415020</t>
  </si>
  <si>
    <t>TRX0012730322536</t>
  </si>
  <si>
    <t>TRX0012731410143</t>
  </si>
  <si>
    <t>TRX0012732415039</t>
  </si>
  <si>
    <t>TRX001273408222</t>
  </si>
  <si>
    <t>TRX0012735415058</t>
  </si>
  <si>
    <t>TRX0012736407132</t>
  </si>
  <si>
    <t>TRX0012737407114</t>
  </si>
  <si>
    <t>TRX0012738402521</t>
  </si>
  <si>
    <t>TRX0012739401523</t>
  </si>
  <si>
    <t>TRX00127403314</t>
  </si>
  <si>
    <t>TRX0012741401367</t>
  </si>
  <si>
    <t>TRX0012742403365</t>
  </si>
  <si>
    <t>TRX0012743404457</t>
  </si>
  <si>
    <t>TRX001274412600</t>
  </si>
  <si>
    <t>TRX0012747404444</t>
  </si>
  <si>
    <t>TRX0012748422003</t>
  </si>
  <si>
    <t>TRX0012751413043</t>
  </si>
  <si>
    <t>TRX001275404473</t>
  </si>
  <si>
    <t>TRX0012754301520</t>
  </si>
  <si>
    <t>TRX0012755307528</t>
  </si>
  <si>
    <t>TRX0012757410158</t>
  </si>
  <si>
    <t>TRX0012758421001</t>
  </si>
  <si>
    <t>TRX0012759421029</t>
  </si>
  <si>
    <t>TRX0012760415350</t>
  </si>
  <si>
    <t>TRX0012763421012</t>
  </si>
  <si>
    <t>TRX001276410159</t>
  </si>
  <si>
    <t>TRX0012764421021</t>
  </si>
  <si>
    <t>TRX0012765402400</t>
  </si>
  <si>
    <t>TRX0012766344340</t>
  </si>
  <si>
    <t>TRX0012767409285</t>
  </si>
  <si>
    <t>TRX0012769410145</t>
  </si>
  <si>
    <t>TRX0012770402410</t>
  </si>
  <si>
    <t>TRX0012772421017</t>
  </si>
  <si>
    <t>TRX001277357568</t>
  </si>
  <si>
    <t>TRX0012774301520</t>
  </si>
  <si>
    <t>TRX0012775421033</t>
  </si>
  <si>
    <t>TRX0012776415089</t>
  </si>
  <si>
    <t>TRX0012777302523</t>
  </si>
  <si>
    <t>TRX0012779409304</t>
  </si>
  <si>
    <t>TRX0012780409248</t>
  </si>
  <si>
    <t>TRX0012781409292</t>
  </si>
  <si>
    <t>TRX0012782402511</t>
  </si>
  <si>
    <t>TRX0012783402422</t>
  </si>
  <si>
    <t>TRX0012785413014</t>
  </si>
  <si>
    <t>TRX0012788401368</t>
  </si>
  <si>
    <t>TRX0012790408228</t>
  </si>
  <si>
    <t>TRX0012792322536</t>
  </si>
  <si>
    <t>TRX001279415085</t>
  </si>
  <si>
    <t>TRX0012795301520</t>
  </si>
  <si>
    <t>TRX0012797409294</t>
  </si>
  <si>
    <t>TRX0012798322536</t>
  </si>
  <si>
    <t>TRX0012800409277</t>
  </si>
  <si>
    <t>TRX0012802328547</t>
  </si>
  <si>
    <t>TRX0012803402395</t>
  </si>
  <si>
    <t>TRX001280403311</t>
  </si>
  <si>
    <t>TRX0012804411480</t>
  </si>
  <si>
    <t>TRX0012805410140</t>
  </si>
  <si>
    <t>TRX0012806409298</t>
  </si>
  <si>
    <t>TRX0012808402524</t>
  </si>
  <si>
    <t>TRX0012809402424</t>
  </si>
  <si>
    <t>TRX0012810323540</t>
  </si>
  <si>
    <t>TRX0012811402401</t>
  </si>
  <si>
    <t>TRX001281410188</t>
  </si>
  <si>
    <t>TRX0012815415053</t>
  </si>
  <si>
    <t>TRX0012817422025</t>
  </si>
  <si>
    <t>TRX0012818401523</t>
  </si>
  <si>
    <t>TRX0012820412575</t>
  </si>
  <si>
    <t>TRX0012821415058</t>
  </si>
  <si>
    <t>TRX0012822410151</t>
  </si>
  <si>
    <t>TRX001282406598</t>
  </si>
  <si>
    <t>TRX0012824412590</t>
  </si>
  <si>
    <t>TRX0012825402409</t>
  </si>
  <si>
    <t>TRX0012826404435</t>
  </si>
  <si>
    <t>TRX0012827406592</t>
  </si>
  <si>
    <t>TRX0012828321534</t>
  </si>
  <si>
    <t>TRX0012830302522</t>
  </si>
  <si>
    <t>TRX00128304524</t>
  </si>
  <si>
    <t>TRX0012831410159</t>
  </si>
  <si>
    <t>TRX0012832404470</t>
  </si>
  <si>
    <t>TRX001283335554</t>
  </si>
  <si>
    <t>TRX0012833410144</t>
  </si>
  <si>
    <t>TRX0012835410191</t>
  </si>
  <si>
    <t>TRX0012836409277</t>
  </si>
  <si>
    <t>TRX0012838341335</t>
  </si>
  <si>
    <t>TRX0012840411604</t>
  </si>
  <si>
    <t>TRX0012841404474</t>
  </si>
  <si>
    <t>TRX0012844328546</t>
  </si>
  <si>
    <t>TRX0012845402392</t>
  </si>
  <si>
    <t>TRX0012846424005</t>
  </si>
  <si>
    <t>TRX0012847410142</t>
  </si>
  <si>
    <t>TRX0012848410141</t>
  </si>
  <si>
    <t>TRX0012849411590</t>
  </si>
  <si>
    <t>TRX0012850341335</t>
  </si>
  <si>
    <t>TRX0012852321534</t>
  </si>
  <si>
    <t>TRX001285401354</t>
  </si>
  <si>
    <t>TRX0012854409284</t>
  </si>
  <si>
    <t>TRX0012856404448</t>
  </si>
  <si>
    <t>TRX0012858411586</t>
  </si>
  <si>
    <t>TRX0012860402425</t>
  </si>
  <si>
    <t>TRX0012861415081</t>
  </si>
  <si>
    <t>TRX0012862407118</t>
  </si>
  <si>
    <t>TRX0012863409252</t>
  </si>
  <si>
    <t>TRX001286408222</t>
  </si>
  <si>
    <t>TRX0012864402506</t>
  </si>
  <si>
    <t>TRX0012865402508</t>
  </si>
  <si>
    <t>TRX0012866411619</t>
  </si>
  <si>
    <t>TRX0012867412573</t>
  </si>
  <si>
    <t>TRX0012870402411</t>
  </si>
  <si>
    <t>TRX0012872403312</t>
  </si>
  <si>
    <t>TRX0012873402418</t>
  </si>
  <si>
    <t>TRX001287402397</t>
  </si>
  <si>
    <t>TRX0012874404520</t>
  </si>
  <si>
    <t>TRX0012875410143</t>
  </si>
  <si>
    <t>TRX0012876408231</t>
  </si>
  <si>
    <t>TRX0012877421025</t>
  </si>
  <si>
    <t>TRX0012878421029</t>
  </si>
  <si>
    <t>TRX0012879403349</t>
  </si>
  <si>
    <t>TRX0012880345342</t>
  </si>
  <si>
    <t>TRX001288322536</t>
  </si>
  <si>
    <t>TRX0012883409295</t>
  </si>
  <si>
    <t>TRX0012886402523</t>
  </si>
  <si>
    <t>TRX0012887410171</t>
  </si>
  <si>
    <t>TRX0012889408205</t>
  </si>
  <si>
    <t>TRX0012890307528</t>
  </si>
  <si>
    <t>TRX0012891409282</t>
  </si>
  <si>
    <t>TRX0012892407116</t>
  </si>
  <si>
    <t>TRX001289408234</t>
  </si>
  <si>
    <t>TRX0012894402398</t>
  </si>
  <si>
    <t>TRX0012897412575</t>
  </si>
  <si>
    <t>TRX0012900406603</t>
  </si>
  <si>
    <t>TRX0012902402510</t>
  </si>
  <si>
    <t>TRX001290409283</t>
  </si>
  <si>
    <t>TRX0012904401359</t>
  </si>
  <si>
    <t>TRX0012905401348</t>
  </si>
  <si>
    <t>TRX0012907421033</t>
  </si>
  <si>
    <t>TRX0012908322536</t>
  </si>
  <si>
    <t>TRX0012910402511</t>
  </si>
  <si>
    <t>TRX0012911402523</t>
  </si>
  <si>
    <t>TRX0012912421071</t>
  </si>
  <si>
    <t>TRX0012913409252</t>
  </si>
  <si>
    <t>TRX001291407126</t>
  </si>
  <si>
    <t>TRX0012914335554</t>
  </si>
  <si>
    <t>TRX0012915402395</t>
  </si>
  <si>
    <t>TRX0012916407124</t>
  </si>
  <si>
    <t>TRX0012919324542</t>
  </si>
  <si>
    <t>TRX0012920401372</t>
  </si>
  <si>
    <t>TRX0012922401365</t>
  </si>
  <si>
    <t>TRX0012923421038</t>
  </si>
  <si>
    <t>TRX001292410144</t>
  </si>
  <si>
    <t>TRX0012924413052</t>
  </si>
  <si>
    <t>TRX0012926335554</t>
  </si>
  <si>
    <t>TRX0012928403364</t>
  </si>
  <si>
    <t>TRX0012929415034</t>
  </si>
  <si>
    <t>TRX0012930351001</t>
  </si>
  <si>
    <t>TRX001293322536</t>
  </si>
  <si>
    <t>TRX00129421013</t>
  </si>
  <si>
    <t>TRX001294408226</t>
  </si>
  <si>
    <t>TRX001295335553</t>
  </si>
  <si>
    <t>TRX001296406630</t>
  </si>
  <si>
    <t>TRX001297408216</t>
  </si>
  <si>
    <t>TRX001298421079</t>
  </si>
  <si>
    <t>TRX001299406633</t>
  </si>
  <si>
    <t>TRX001300407135</t>
  </si>
  <si>
    <t>TRX00130410180</t>
  </si>
  <si>
    <t>TRX001304335553</t>
  </si>
  <si>
    <t>TRX001305407134</t>
  </si>
  <si>
    <t>TRX001306411585</t>
  </si>
  <si>
    <t>TRX001307407125</t>
  </si>
  <si>
    <t>TRX001308403317</t>
  </si>
  <si>
    <t>TRX001310402506</t>
  </si>
  <si>
    <t>TRX001311410147</t>
  </si>
  <si>
    <t>TRX001313335554</t>
  </si>
  <si>
    <t>TRX00131410155</t>
  </si>
  <si>
    <t>TRX001314322536</t>
  </si>
  <si>
    <t>TRX001315408226</t>
  </si>
  <si>
    <t>TRX001316403350</t>
  </si>
  <si>
    <t>TRX001317406583</t>
  </si>
  <si>
    <t>TRX001318411585</t>
  </si>
  <si>
    <t>TRX001320402415</t>
  </si>
  <si>
    <t>TRX001322407114</t>
  </si>
  <si>
    <t>TRX001323409241</t>
  </si>
  <si>
    <t>TRX00132410155</t>
  </si>
  <si>
    <t>TRX001324401520</t>
  </si>
  <si>
    <t>TRX001325402397</t>
  </si>
  <si>
    <t>TRX001326401525</t>
  </si>
  <si>
    <t>TRX001327406614</t>
  </si>
  <si>
    <t>TRX001328402395</t>
  </si>
  <si>
    <t>TRX001330422001</t>
  </si>
  <si>
    <t>TRX001331412587</t>
  </si>
  <si>
    <t>TRX00133304524</t>
  </si>
  <si>
    <t>TRX001333406631</t>
  </si>
  <si>
    <t>TRX001334335554</t>
  </si>
  <si>
    <t>TRX001335402400</t>
  </si>
  <si>
    <t>TRX001336402395</t>
  </si>
  <si>
    <t>TRX001337406600</t>
  </si>
  <si>
    <t>TRX001338410144</t>
  </si>
  <si>
    <t>TRX001339406614</t>
  </si>
  <si>
    <t>TRX001340335553</t>
  </si>
  <si>
    <t>TRX0013410139</t>
  </si>
  <si>
    <t>TRX001341410144</t>
  </si>
  <si>
    <t>TRX001342409257</t>
  </si>
  <si>
    <t>TRX001344401509</t>
  </si>
  <si>
    <t>TRX001345402399</t>
  </si>
  <si>
    <t>TRX001346403311</t>
  </si>
  <si>
    <t>TRX001347410186</t>
  </si>
  <si>
    <t>TRX001348406615</t>
  </si>
  <si>
    <t>TRX001349302521</t>
  </si>
  <si>
    <t>TRX001351421029</t>
  </si>
  <si>
    <t>TRX001353415350</t>
  </si>
  <si>
    <t>TRX00135411585</t>
  </si>
  <si>
    <t>TRX001354409299</t>
  </si>
  <si>
    <t>TRX001355406613</t>
  </si>
  <si>
    <t>TRX001357406597</t>
  </si>
  <si>
    <t>TRX001358304524</t>
  </si>
  <si>
    <t>TRX001359402388</t>
  </si>
  <si>
    <t>TRX001360402397</t>
  </si>
  <si>
    <t>TRX001362410176</t>
  </si>
  <si>
    <t>TRX00136403311</t>
  </si>
  <si>
    <t>TRX001364335554</t>
  </si>
  <si>
    <t>TRX001365413024</t>
  </si>
  <si>
    <t>TRX001366407108</t>
  </si>
  <si>
    <t>TRX001367412602</t>
  </si>
  <si>
    <t>TRX001368314002</t>
  </si>
  <si>
    <t>TRX001369406633</t>
  </si>
  <si>
    <t>TRX001370408207</t>
  </si>
  <si>
    <t>TRX001371410149</t>
  </si>
  <si>
    <t>TRX001372412602</t>
  </si>
  <si>
    <t>TRX001373410157</t>
  </si>
  <si>
    <t>TRX00137410141</t>
  </si>
  <si>
    <t>TRX001374421004</t>
  </si>
  <si>
    <t>TRX001375403311</t>
  </si>
  <si>
    <t>TRX001376404448</t>
  </si>
  <si>
    <t>TRX001378343338</t>
  </si>
  <si>
    <t>TRX001379411585</t>
  </si>
  <si>
    <t>TRX001380411586</t>
  </si>
  <si>
    <t>TRX001381335553</t>
  </si>
  <si>
    <t>TRX001382335554</t>
  </si>
  <si>
    <t>TRX001383407128</t>
  </si>
  <si>
    <t>TRX00138403345</t>
  </si>
  <si>
    <t>TRX001384409242</t>
  </si>
  <si>
    <t>TRX001386404440</t>
  </si>
  <si>
    <t>TRX001387407128</t>
  </si>
  <si>
    <t>TRX001388408235</t>
  </si>
  <si>
    <t>TRX001389322536</t>
  </si>
  <si>
    <t>TRX001390407136</t>
  </si>
  <si>
    <t>TRX001391421075</t>
  </si>
  <si>
    <t>TRX001392322536</t>
  </si>
  <si>
    <t>TRX001393407117</t>
  </si>
  <si>
    <t>TRX00139403312</t>
  </si>
  <si>
    <t>TRX001394415103</t>
  </si>
  <si>
    <t>TRX001395410141</t>
  </si>
  <si>
    <t>TRX001397410152</t>
  </si>
  <si>
    <t>TRX001398408234</t>
  </si>
  <si>
    <t>TRX001399404472</t>
  </si>
  <si>
    <t>TRX001400341335</t>
  </si>
  <si>
    <t>TRX001401410150</t>
  </si>
  <si>
    <t>TRX001402410159</t>
  </si>
  <si>
    <t>TRX001403403366</t>
  </si>
  <si>
    <t>TRX00140421044</t>
  </si>
  <si>
    <t>TRX001404410159</t>
  </si>
  <si>
    <t>TRX001405410177</t>
  </si>
  <si>
    <t>TRX001406406617</t>
  </si>
  <si>
    <t>TRX001407324542</t>
  </si>
  <si>
    <t>TRX001409410146</t>
  </si>
  <si>
    <t>TRX001410409277</t>
  </si>
  <si>
    <t>TRX001411402397</t>
  </si>
  <si>
    <t>TRX001412404436</t>
  </si>
  <si>
    <t>TRX00141421004</t>
  </si>
  <si>
    <t>TRX001414407118</t>
  </si>
  <si>
    <t>TRX001415325543</t>
  </si>
  <si>
    <t>TRX001416410139</t>
  </si>
  <si>
    <t>TRX001417408235</t>
  </si>
  <si>
    <t>TRX001418403312</t>
  </si>
  <si>
    <t>TRX001419408195</t>
  </si>
  <si>
    <t>TRX001420409298</t>
  </si>
  <si>
    <t>TRX001422406632</t>
  </si>
  <si>
    <t>TRX001423304525</t>
  </si>
  <si>
    <t>TRX00142410153</t>
  </si>
  <si>
    <t>TRX001424412581</t>
  </si>
  <si>
    <t>TRX001425410177</t>
  </si>
  <si>
    <t>TRX001426407134</t>
  </si>
  <si>
    <t>TRX001427406612</t>
  </si>
  <si>
    <t>TRX001428410144</t>
  </si>
  <si>
    <t>TRX001429413023</t>
  </si>
  <si>
    <t>TRX001431410141</t>
  </si>
  <si>
    <t>TRX001432411593</t>
  </si>
  <si>
    <t>TRX001433404435</t>
  </si>
  <si>
    <t>TRX00143403313</t>
  </si>
  <si>
    <t>TRX001434304524</t>
  </si>
  <si>
    <t>TRX001436404448</t>
  </si>
  <si>
    <t>TRX001437421013</t>
  </si>
  <si>
    <t>TRX001439335554</t>
  </si>
  <si>
    <t>TRX0014403317</t>
  </si>
  <si>
    <t>TRX001441410155</t>
  </si>
  <si>
    <t>TRX001442421081</t>
  </si>
  <si>
    <t>TRX001443403344</t>
  </si>
  <si>
    <t>TRX00144410144</t>
  </si>
  <si>
    <t>TRX001444412604</t>
  </si>
  <si>
    <t>TRX001445322537</t>
  </si>
  <si>
    <t>TRX001446411476</t>
  </si>
  <si>
    <t>TRX001447421038</t>
  </si>
  <si>
    <t>TRX001448408214</t>
  </si>
  <si>
    <t>TRX001450407123</t>
  </si>
  <si>
    <t>TRX001451411584</t>
  </si>
  <si>
    <t>TRX001452408222</t>
  </si>
  <si>
    <t>TRX00145335554</t>
  </si>
  <si>
    <t>TRX001454406616</t>
  </si>
  <si>
    <t>TRX001455406612</t>
  </si>
  <si>
    <t>TRX001456402395</t>
  </si>
  <si>
    <t>TRX001459409289</t>
  </si>
  <si>
    <t>TRX001460411598</t>
  </si>
  <si>
    <t>TRX001461408222</t>
  </si>
  <si>
    <t>TRX001462407111</t>
  </si>
  <si>
    <t>TRX00146304524</t>
  </si>
  <si>
    <t>TRX001463328547</t>
  </si>
  <si>
    <t>TRX001464411588</t>
  </si>
  <si>
    <t>TRX001465302521</t>
  </si>
  <si>
    <t>TRX001466406633</t>
  </si>
  <si>
    <t>TRX001467324541</t>
  </si>
  <si>
    <t>TRX001468409259</t>
  </si>
  <si>
    <t>TRX001469421032</t>
  </si>
  <si>
    <t>TRX001470406616</t>
  </si>
  <si>
    <t>TRX001471402382</t>
  </si>
  <si>
    <t>TRX001472415027</t>
  </si>
  <si>
    <t>TRX00147411587</t>
  </si>
  <si>
    <t>TRX001474401520</t>
  </si>
  <si>
    <t>TRX001475421047</t>
  </si>
  <si>
    <t>TRX001476403315</t>
  </si>
  <si>
    <t>TRX001479408229</t>
  </si>
  <si>
    <t>TRX001480410190</t>
  </si>
  <si>
    <t>TRX001482307528</t>
  </si>
  <si>
    <t>TRX001483403366</t>
  </si>
  <si>
    <t>TRX00148410139</t>
  </si>
  <si>
    <t>TRX001484335554</t>
  </si>
  <si>
    <t>TRX001485325543</t>
  </si>
  <si>
    <t>TRX001486404457</t>
  </si>
  <si>
    <t>TRX001487421076</t>
  </si>
  <si>
    <t>TRX001488421030</t>
  </si>
  <si>
    <t>TRX001490325543</t>
  </si>
  <si>
    <t>TRX001491404435</t>
  </si>
  <si>
    <t>TRX001492409246</t>
  </si>
  <si>
    <t>TRX001493408215</t>
  </si>
  <si>
    <t>TRX00149410139</t>
  </si>
  <si>
    <t>TRX001494408222</t>
  </si>
  <si>
    <t>TRX001496408194</t>
  </si>
  <si>
    <t>TRX001497407135</t>
  </si>
  <si>
    <t>TRX001498402397</t>
  </si>
  <si>
    <t>TRX001499402520</t>
  </si>
  <si>
    <t>TRX001500406602</t>
  </si>
  <si>
    <t>TRX001501412607</t>
  </si>
  <si>
    <t>TRX001503409298</t>
  </si>
  <si>
    <t>TRX00150406614</t>
  </si>
  <si>
    <t>TRX001504410145</t>
  </si>
  <si>
    <t>TRX001505421057</t>
  </si>
  <si>
    <t>TRX001506402391</t>
  </si>
  <si>
    <t>TRX001508408235</t>
  </si>
  <si>
    <t>TRX001509407139</t>
  </si>
  <si>
    <t>TRX001510415017</t>
  </si>
  <si>
    <t>TRX001511324542</t>
  </si>
  <si>
    <t>TRX001512411592</t>
  </si>
  <si>
    <t>TRX00151304524</t>
  </si>
  <si>
    <t>TRX001513407133</t>
  </si>
  <si>
    <t>TRX001514410143</t>
  </si>
  <si>
    <t>TRX001515407134</t>
  </si>
  <si>
    <t>TRX001516402397</t>
  </si>
  <si>
    <t>TRX001517324542</t>
  </si>
  <si>
    <t>TRX001519406632</t>
  </si>
  <si>
    <t>TRX001520325544</t>
  </si>
  <si>
    <t>TRX001521411478</t>
  </si>
  <si>
    <t>TRX001522407108</t>
  </si>
  <si>
    <t>TRX001523421047</t>
  </si>
  <si>
    <t>TRX00152421032</t>
  </si>
  <si>
    <t>TRX001525402523</t>
  </si>
  <si>
    <t>TRX001527410157</t>
  </si>
  <si>
    <t>TRX001528415102</t>
  </si>
  <si>
    <t>TRX001529403337</t>
  </si>
  <si>
    <t>TRX001530403346</t>
  </si>
  <si>
    <t>TRX001531407132</t>
  </si>
  <si>
    <t>TRX001532407137</t>
  </si>
  <si>
    <t>TRX00153421044</t>
  </si>
  <si>
    <t>TRX001534335554</t>
  </si>
  <si>
    <t>TRX001535404455</t>
  </si>
  <si>
    <t>TRX001536410187</t>
  </si>
  <si>
    <t>TRX001538415057</t>
  </si>
  <si>
    <t>TRX001539406631</t>
  </si>
  <si>
    <t>TRX001540412600</t>
  </si>
  <si>
    <t>TRX0015408198</t>
  </si>
  <si>
    <t>TRX001541409258</t>
  </si>
  <si>
    <t>TRX001542410155</t>
  </si>
  <si>
    <t>TRX001543345342</t>
  </si>
  <si>
    <t>TRX00154410157</t>
  </si>
  <si>
    <t>TRX001544401523</t>
  </si>
  <si>
    <t>TRX001545406633</t>
  </si>
  <si>
    <t>TRX001546415056</t>
  </si>
  <si>
    <t>TRX001547335554</t>
  </si>
  <si>
    <t>TRX001548415055</t>
  </si>
  <si>
    <t>TRX001549403315</t>
  </si>
  <si>
    <t>TRX001551422006</t>
  </si>
  <si>
    <t>TRX001552404517</t>
  </si>
  <si>
    <t>TRX00155335554</t>
  </si>
  <si>
    <t>TRX001553402521</t>
  </si>
  <si>
    <t>TRX001554304525</t>
  </si>
  <si>
    <t>TRX001555335553</t>
  </si>
  <si>
    <t>TRX001559404523</t>
  </si>
  <si>
    <t>TRX001560412607</t>
  </si>
  <si>
    <t>TRX001561421030</t>
  </si>
  <si>
    <t>TRX001562421043</t>
  </si>
  <si>
    <t>TRX00156304524</t>
  </si>
  <si>
    <t>TRX001563403312</t>
  </si>
  <si>
    <t>TRX001565304525</t>
  </si>
  <si>
    <t>TRX001566403364</t>
  </si>
  <si>
    <t>TRX001568324572</t>
  </si>
  <si>
    <t>TRX001569335554</t>
  </si>
  <si>
    <t>TRX001570324542</t>
  </si>
  <si>
    <t>TRX001571401354</t>
  </si>
  <si>
    <t>TRX001572411591</t>
  </si>
  <si>
    <t>TRX001573410152</t>
  </si>
  <si>
    <t>TRX00157407126</t>
  </si>
  <si>
    <t>TRX001574325544</t>
  </si>
  <si>
    <t>TRX001575415013</t>
  </si>
  <si>
    <t>TRX001576411476</t>
  </si>
  <si>
    <t>TRX001577406615</t>
  </si>
  <si>
    <t>TRX001579402390</t>
  </si>
  <si>
    <t>TRX001580410188</t>
  </si>
  <si>
    <t>TRX001581410147</t>
  </si>
  <si>
    <t>TRX001582402506</t>
  </si>
  <si>
    <t>TRX001583403316</t>
  </si>
  <si>
    <t>TRX00158421032</t>
  </si>
  <si>
    <t>TRX001584335554</t>
  </si>
  <si>
    <t>TRX001585412584</t>
  </si>
  <si>
    <t>TRX001588404437</t>
  </si>
  <si>
    <t>TRX001589402391</t>
  </si>
  <si>
    <t>TRX001590404448</t>
  </si>
  <si>
    <t>TRX001591401360</t>
  </si>
  <si>
    <t>TRX001592411592</t>
  </si>
  <si>
    <t>TRX001593304524</t>
  </si>
  <si>
    <t>TRX00159421031</t>
  </si>
  <si>
    <t>TRX001594410142</t>
  </si>
  <si>
    <t>TRX001595413012</t>
  </si>
  <si>
    <t>TRX001596421002</t>
  </si>
  <si>
    <t>TRX001599413012</t>
  </si>
  <si>
    <t>TRX001601409285</t>
  </si>
  <si>
    <t>TRX001603411597</t>
  </si>
  <si>
    <t>TRX00160410144</t>
  </si>
  <si>
    <t>TRX001604411588</t>
  </si>
  <si>
    <t>TRX001605408226</t>
  </si>
  <si>
    <t>TRX001606408231</t>
  </si>
  <si>
    <t>TRX001609410141</t>
  </si>
  <si>
    <t>TRX001613406612</t>
  </si>
  <si>
    <t>TRX00161411592</t>
  </si>
  <si>
    <t>TRX001614324541</t>
  </si>
  <si>
    <t>TRX001615404459</t>
  </si>
  <si>
    <t>TRX001616406612</t>
  </si>
  <si>
    <t>TRX001617403351</t>
  </si>
  <si>
    <t>TRX001618407132</t>
  </si>
  <si>
    <t>TRX001619408229</t>
  </si>
  <si>
    <t>TRX001620410155</t>
  </si>
  <si>
    <t>TRX001623421031</t>
  </si>
  <si>
    <t>TRX00162421013</t>
  </si>
  <si>
    <t>TRX001624411597</t>
  </si>
  <si>
    <t>TRX001625401521</t>
  </si>
  <si>
    <t>TRX001626421013</t>
  </si>
  <si>
    <t>TRX001628410150</t>
  </si>
  <si>
    <t>TRX001629402399</t>
  </si>
  <si>
    <t>TRX001631344339</t>
  </si>
  <si>
    <t>TRX001632409259</t>
  </si>
  <si>
    <t>TRX00163304524</t>
  </si>
  <si>
    <t>TRX001633408234</t>
  </si>
  <si>
    <t>TRX001634408223</t>
  </si>
  <si>
    <t>TRX001635421004</t>
  </si>
  <si>
    <t>TRX001636403316</t>
  </si>
  <si>
    <t>TRX001637422006</t>
  </si>
  <si>
    <t>TRX001638421043</t>
  </si>
  <si>
    <t>TRX001640410171</t>
  </si>
  <si>
    <t>TRX0016404453</t>
  </si>
  <si>
    <t>TRX001641401362</t>
  </si>
  <si>
    <t>TRX001642408199</t>
  </si>
  <si>
    <t>TRX001643406615</t>
  </si>
  <si>
    <t>TRX00164406629</t>
  </si>
  <si>
    <t>TRX001644407128</t>
  </si>
  <si>
    <t>TRX001645404470</t>
  </si>
  <si>
    <t>TRX001646402519</t>
  </si>
  <si>
    <t>TRX001649421027</t>
  </si>
  <si>
    <t>TRX001650401521</t>
  </si>
  <si>
    <t>TRX001651302522</t>
  </si>
  <si>
    <t>TRX001652321534</t>
  </si>
  <si>
    <t>TRX001653421027</t>
  </si>
  <si>
    <t>TRX00165403313</t>
  </si>
  <si>
    <t>TRX001655408223</t>
  </si>
  <si>
    <t>TRX001656409292</t>
  </si>
  <si>
    <t>TRX001659422006</t>
  </si>
  <si>
    <t>TRX001660406611</t>
  </si>
  <si>
    <t>TRX001661412604</t>
  </si>
  <si>
    <t>TRX00166304525</t>
  </si>
  <si>
    <t>TRX001663408215</t>
  </si>
  <si>
    <t>TRX001664420005</t>
  </si>
  <si>
    <t>TRX001665406629</t>
  </si>
  <si>
    <t>TRX001666402395</t>
  </si>
  <si>
    <t>TRX001668410141</t>
  </si>
  <si>
    <t>TRX001669402400</t>
  </si>
  <si>
    <t>TRX001670403348</t>
  </si>
  <si>
    <t>TRX001671411595</t>
  </si>
  <si>
    <t>TRX00167335554</t>
  </si>
  <si>
    <t>TRX001673422024</t>
  </si>
  <si>
    <t>TRX001674321534</t>
  </si>
  <si>
    <t>TRX001675402385</t>
  </si>
  <si>
    <t>TRX001676406633</t>
  </si>
  <si>
    <t>TRX001677412587</t>
  </si>
  <si>
    <t>TRX001679411575</t>
  </si>
  <si>
    <t>TRX001681401358</t>
  </si>
  <si>
    <t>TRX001682410139</t>
  </si>
  <si>
    <t>TRX001683406633</t>
  </si>
  <si>
    <t>TRX00168410144</t>
  </si>
  <si>
    <t>TRX001685421028</t>
  </si>
  <si>
    <t>TRX001686410155</t>
  </si>
  <si>
    <t>TRX001688401371</t>
  </si>
  <si>
    <t>TRX001690402506</t>
  </si>
  <si>
    <t>TRX001691402415</t>
  </si>
  <si>
    <t>TRX001692404520</t>
  </si>
  <si>
    <t>TRX001693415084</t>
  </si>
  <si>
    <t>TRX00169403317</t>
  </si>
  <si>
    <t>TRX001694422006</t>
  </si>
  <si>
    <t>TRX001695410177</t>
  </si>
  <si>
    <t>TRX001697421033</t>
  </si>
  <si>
    <t>TRX001698415016</t>
  </si>
  <si>
    <t>TRX001699404453</t>
  </si>
  <si>
    <t>TRX001700404437</t>
  </si>
  <si>
    <t>TRX001702324572</t>
  </si>
  <si>
    <t>TRX001703406603</t>
  </si>
  <si>
    <t>TRX00170421031</t>
  </si>
  <si>
    <t>TRX001704335553</t>
  </si>
  <si>
    <t>TRX001706408234</t>
  </si>
  <si>
    <t>TRX001707409288</t>
  </si>
  <si>
    <t>TRX001708401523</t>
  </si>
  <si>
    <t>TRX001709421030</t>
  </si>
  <si>
    <t>TRX001710421027</t>
  </si>
  <si>
    <t>TRX001711406615</t>
  </si>
  <si>
    <t>TRX001712335554</t>
  </si>
  <si>
    <t>TRX001713407135</t>
  </si>
  <si>
    <t>TRX00171411586</t>
  </si>
  <si>
    <t>TRX001714412602</t>
  </si>
  <si>
    <t>TRX001715408194</t>
  </si>
  <si>
    <t>TRX001716406632</t>
  </si>
  <si>
    <t>TRX001717421039</t>
  </si>
  <si>
    <t>TRX001719410141</t>
  </si>
  <si>
    <t>TRX001720403316</t>
  </si>
  <si>
    <t>TRX001721406612</t>
  </si>
  <si>
    <t>TRX001723402385</t>
  </si>
  <si>
    <t>TRX00172421013</t>
  </si>
  <si>
    <t>TRX001724407126</t>
  </si>
  <si>
    <t>TRX001725409290</t>
  </si>
  <si>
    <t>TRX001726402399</t>
  </si>
  <si>
    <t>TRX001727402519</t>
  </si>
  <si>
    <t>TRX001728407132</t>
  </si>
  <si>
    <t>TRX001729304525</t>
  </si>
  <si>
    <t>TRX001730307528</t>
  </si>
  <si>
    <t>TRX001731409291</t>
  </si>
  <si>
    <t>TRX001732410144</t>
  </si>
  <si>
    <t>TRX001733412599</t>
  </si>
  <si>
    <t>TRX00173408198</t>
  </si>
  <si>
    <t>TRX001734412602</t>
  </si>
  <si>
    <t>TRX001735407115</t>
  </si>
  <si>
    <t>TRX001736411619</t>
  </si>
  <si>
    <t>TRX001737408199</t>
  </si>
  <si>
    <t>TRX001738409288</t>
  </si>
  <si>
    <t>TRX001740402391</t>
  </si>
  <si>
    <t>TRX001741411586</t>
  </si>
  <si>
    <t>TRX0017421013</t>
  </si>
  <si>
    <t>TRX001742407125</t>
  </si>
  <si>
    <t>TRX001743408204</t>
  </si>
  <si>
    <t>TRX00174421032</t>
  </si>
  <si>
    <t>TRX001744409303</t>
  </si>
  <si>
    <t>TRX001746324572</t>
  </si>
  <si>
    <t>TRX001747403312</t>
  </si>
  <si>
    <t>TRX001748335554</t>
  </si>
  <si>
    <t>TRX001749415095</t>
  </si>
  <si>
    <t>TRX001750406632</t>
  </si>
  <si>
    <t>TRX001751403376</t>
  </si>
  <si>
    <t>TRX001752406612</t>
  </si>
  <si>
    <t>TRX00175304524</t>
  </si>
  <si>
    <t>TRX001753406612</t>
  </si>
  <si>
    <t>TRX001754411593</t>
  </si>
  <si>
    <t>TRX001755410140</t>
  </si>
  <si>
    <t>TRX001756410187</t>
  </si>
  <si>
    <t>TRX001757408203</t>
  </si>
  <si>
    <t>TRX001758421002</t>
  </si>
  <si>
    <t>TRX001759406613</t>
  </si>
  <si>
    <t>TRX001761404437</t>
  </si>
  <si>
    <t>TRX001762335553</t>
  </si>
  <si>
    <t>TRX001763415020</t>
  </si>
  <si>
    <t>TRX00176421027</t>
  </si>
  <si>
    <t>TRX001764402385</t>
  </si>
  <si>
    <t>TRX001766413012</t>
  </si>
  <si>
    <t>TRX001767407128</t>
  </si>
  <si>
    <t>TRX001768407135</t>
  </si>
  <si>
    <t>TRX001769410151</t>
  </si>
  <si>
    <t>TRX001771405019</t>
  </si>
  <si>
    <t>TRX001773335553</t>
  </si>
  <si>
    <t>TRX00177403345</t>
  </si>
  <si>
    <t>TRX001776404459</t>
  </si>
  <si>
    <t>TRX001777413008</t>
  </si>
  <si>
    <t>TRX001778402519</t>
  </si>
  <si>
    <t>TRX001779335553</t>
  </si>
  <si>
    <t>TRX001780406597</t>
  </si>
  <si>
    <t>TRX001781410142</t>
  </si>
  <si>
    <t>TRX001782421031</t>
  </si>
  <si>
    <t>TRX00178321533</t>
  </si>
  <si>
    <t>TRX001783401523</t>
  </si>
  <si>
    <t>TRX001784325544</t>
  </si>
  <si>
    <t>TRX001785335554</t>
  </si>
  <si>
    <t>TRX001786406627</t>
  </si>
  <si>
    <t>TRX001787409283</t>
  </si>
  <si>
    <t>TRX001788403312</t>
  </si>
  <si>
    <t>TRX001789324541</t>
  </si>
  <si>
    <t>TRX001791410146</t>
  </si>
  <si>
    <t>TRX001792410333</t>
  </si>
  <si>
    <t>TRX001793412601</t>
  </si>
  <si>
    <t>TRX00179410150</t>
  </si>
  <si>
    <t>TRX001795410149</t>
  </si>
  <si>
    <t>TRX001796405025</t>
  </si>
  <si>
    <t>TRX001797421074</t>
  </si>
  <si>
    <t>TRX001798403362</t>
  </si>
  <si>
    <t>TRX001799328548</t>
  </si>
  <si>
    <t>TRX001800411586</t>
  </si>
  <si>
    <t>TRX001801345342</t>
  </si>
  <si>
    <t>TRX001802408223</t>
  </si>
  <si>
    <t>TRX00180302521</t>
  </si>
  <si>
    <t>TRX001803408236</t>
  </si>
  <si>
    <t>TRX001804302523</t>
  </si>
  <si>
    <t>TRX001805408198</t>
  </si>
  <si>
    <t>TRX001806404517</t>
  </si>
  <si>
    <t>TRX001807411585</t>
  </si>
  <si>
    <t>TRX001809421047</t>
  </si>
  <si>
    <t>TRX001810402396</t>
  </si>
  <si>
    <t>TRX001811410141</t>
  </si>
  <si>
    <t>TRX001812322536</t>
  </si>
  <si>
    <t>TRX00181321533</t>
  </si>
  <si>
    <t>TRX001813335553</t>
  </si>
  <si>
    <t>TRX001814421028</t>
  </si>
  <si>
    <t>TRX001817410141</t>
  </si>
  <si>
    <t>TRX001818406611</t>
  </si>
  <si>
    <t>TRX001819307528</t>
  </si>
  <si>
    <t>TRX001821410179</t>
  </si>
  <si>
    <t>TRX001822406582</t>
  </si>
  <si>
    <t>TRX001823406632</t>
  </si>
  <si>
    <t>TRX00182403317</t>
  </si>
  <si>
    <t>TRX001824410179</t>
  </si>
  <si>
    <t>TRX001826403366</t>
  </si>
  <si>
    <t>TRX001827407133</t>
  </si>
  <si>
    <t>TRX001828335554</t>
  </si>
  <si>
    <t>TRX001829406603</t>
  </si>
  <si>
    <t>TRX001831408328</t>
  </si>
  <si>
    <t>TRX00183335554</t>
  </si>
  <si>
    <t>TRX001833410143</t>
  </si>
  <si>
    <t>TRX0018335554</t>
  </si>
  <si>
    <t>TRX001834421038</t>
  </si>
  <si>
    <t>TRX001835335554</t>
  </si>
  <si>
    <t>TRX001836404460</t>
  </si>
  <si>
    <t>TRX001837421074</t>
  </si>
  <si>
    <t>TRX001839406583</t>
  </si>
  <si>
    <t>TRX001840401520</t>
  </si>
  <si>
    <t>TRX001842404428</t>
  </si>
  <si>
    <t>TRX001843412587</t>
  </si>
  <si>
    <t>TRX00184421072</t>
  </si>
  <si>
    <t>TRX001844411479</t>
  </si>
  <si>
    <t>TRX001845408212</t>
  </si>
  <si>
    <t>TRX001847411476</t>
  </si>
  <si>
    <t>TRX001848404449</t>
  </si>
  <si>
    <t>TRX001850406597</t>
  </si>
  <si>
    <t>TRX001851401523</t>
  </si>
  <si>
    <t>TRX001852324572</t>
  </si>
  <si>
    <t>TRX001853404460</t>
  </si>
  <si>
    <t>TRX00185407130</t>
  </si>
  <si>
    <t>TRX001854402519</t>
  </si>
  <si>
    <t>TRX001855411483</t>
  </si>
  <si>
    <t>TRX001856408226</t>
  </si>
  <si>
    <t>TRX001857404446</t>
  </si>
  <si>
    <t>TRX001859410333</t>
  </si>
  <si>
    <t>TRX001860325543</t>
  </si>
  <si>
    <t>TRX001861411591</t>
  </si>
  <si>
    <t>TRX00186411584</t>
  </si>
  <si>
    <t>TRX001864322536</t>
  </si>
  <si>
    <t>TRX001865408230</t>
  </si>
  <si>
    <t>TRX001866409289</t>
  </si>
  <si>
    <t>TRX001867407134</t>
  </si>
  <si>
    <t>TRX001868404436</t>
  </si>
  <si>
    <t>TRX001869422003</t>
  </si>
  <si>
    <t>TRX001870421044</t>
  </si>
  <si>
    <t>TRX001871407135</t>
  </si>
  <si>
    <t>TRX001872403350</t>
  </si>
  <si>
    <t>TRX001873410139</t>
  </si>
  <si>
    <t>TRX001874404472</t>
  </si>
  <si>
    <t>TRX001875408227</t>
  </si>
  <si>
    <t>TRX001876409306</t>
  </si>
  <si>
    <t>TRX001877407110</t>
  </si>
  <si>
    <t>TRX001878410154</t>
  </si>
  <si>
    <t>TRX001880403365</t>
  </si>
  <si>
    <t>TRX001882415350</t>
  </si>
  <si>
    <t>TRX001883304525</t>
  </si>
  <si>
    <t>TRX00188411587</t>
  </si>
  <si>
    <t>TRX001884410145</t>
  </si>
  <si>
    <t>TRX001885410158</t>
  </si>
  <si>
    <t>TRX001886411597</t>
  </si>
  <si>
    <t>TRX001887412607</t>
  </si>
  <si>
    <t>TRX001888407125</t>
  </si>
  <si>
    <t>TRX001890408212</t>
  </si>
  <si>
    <t>TRX001891302522</t>
  </si>
  <si>
    <t>TRX001893401381</t>
  </si>
  <si>
    <t>TRX00189410150</t>
  </si>
  <si>
    <t>TRX001894407127</t>
  </si>
  <si>
    <t>TRX001896401359</t>
  </si>
  <si>
    <t>TRX001897410150</t>
  </si>
  <si>
    <t>TRX001898407109</t>
  </si>
  <si>
    <t>TRX001899403345</t>
  </si>
  <si>
    <t>TRX001900409291</t>
  </si>
  <si>
    <t>TRX001901421072</t>
  </si>
  <si>
    <t>TRX001902413021</t>
  </si>
  <si>
    <t>TRX001903407117</t>
  </si>
  <si>
    <t>TRX00190421004</t>
  </si>
  <si>
    <t>TRX001904406602</t>
  </si>
  <si>
    <t>TRX001906409249</t>
  </si>
  <si>
    <t>TRX001907301520</t>
  </si>
  <si>
    <t>TRX001908406628</t>
  </si>
  <si>
    <t>TRX001909407118</t>
  </si>
  <si>
    <t>TRX001911409248</t>
  </si>
  <si>
    <t>TRX001912409293</t>
  </si>
  <si>
    <t>TRX00191302523</t>
  </si>
  <si>
    <t>TRX001913421028</t>
  </si>
  <si>
    <t>TRX001914403337</t>
  </si>
  <si>
    <t>TRX001916321535</t>
  </si>
  <si>
    <t>TRX001919409300</t>
  </si>
  <si>
    <t>TRX001920421069</t>
  </si>
  <si>
    <t>TRX001922412578</t>
  </si>
  <si>
    <t>TRX00192321533</t>
  </si>
  <si>
    <t>TRX001923409257</t>
  </si>
  <si>
    <t>TRX001924406583</t>
  </si>
  <si>
    <t>TRX001927410141</t>
  </si>
  <si>
    <t>TRX001928321533</t>
  </si>
  <si>
    <t>TRX001929404469</t>
  </si>
  <si>
    <t>TRX001930411585</t>
  </si>
  <si>
    <t>TRX001931345342</t>
  </si>
  <si>
    <t>TRX00193335553</t>
  </si>
  <si>
    <t>TRX001934408235</t>
  </si>
  <si>
    <t>TRX001937403314</t>
  </si>
  <si>
    <t>TRX001938407110</t>
  </si>
  <si>
    <t>TRX001939415093</t>
  </si>
  <si>
    <t>TRX0019403345</t>
  </si>
  <si>
    <t>TRX001941402391</t>
  </si>
  <si>
    <t>TRX001942411590</t>
  </si>
  <si>
    <t>TRX00194335554</t>
  </si>
  <si>
    <t>TRX001944415062</t>
  </si>
  <si>
    <t>TRX001946403370</t>
  </si>
  <si>
    <t>TRX001947415022</t>
  </si>
  <si>
    <t>TRX001949421045</t>
  </si>
  <si>
    <t>TRX001950410187</t>
  </si>
  <si>
    <t>TRX00195334552</t>
  </si>
  <si>
    <t>TRX001953422006</t>
  </si>
  <si>
    <t>TRX001954401356</t>
  </si>
  <si>
    <t>TRX001956415016</t>
  </si>
  <si>
    <t>TRX001957325543</t>
  </si>
  <si>
    <t>TRX001959408225</t>
  </si>
  <si>
    <t>TRX001963302521</t>
  </si>
  <si>
    <t>TRX00196421026</t>
  </si>
  <si>
    <t>TRX001964415017</t>
  </si>
  <si>
    <t>TRX001965322536</t>
  </si>
  <si>
    <t>TRX001966407125</t>
  </si>
  <si>
    <t>TRX001969410333</t>
  </si>
  <si>
    <t>TRX001972304525</t>
  </si>
  <si>
    <t>TRX00197302523</t>
  </si>
  <si>
    <t>TRX001973409255</t>
  </si>
  <si>
    <t>TRX001974314002</t>
  </si>
  <si>
    <t>TRX001975314001</t>
  </si>
  <si>
    <t>TRX001976410143</t>
  </si>
  <si>
    <t>TRX001978409297</t>
  </si>
  <si>
    <t>TRX001979410187</t>
  </si>
  <si>
    <t>TRX001980409286</t>
  </si>
  <si>
    <t>TRX001982403312</t>
  </si>
  <si>
    <t>TRX00198406632</t>
  </si>
  <si>
    <t>TRX001984324541</t>
  </si>
  <si>
    <t>TRX001985410145</t>
  </si>
  <si>
    <t>TRX001987325544</t>
  </si>
  <si>
    <t>TRX001988412608</t>
  </si>
  <si>
    <t>TRX001989407120</t>
  </si>
  <si>
    <t>TRX001990410153</t>
  </si>
  <si>
    <t>TRX001991410142</t>
  </si>
  <si>
    <t>TRX001993401358</t>
  </si>
  <si>
    <t>TRX00199407131</t>
  </si>
  <si>
    <t>TRX001995407123</t>
  </si>
  <si>
    <t>TRX001996402386</t>
  </si>
  <si>
    <t>TRX001997421047</t>
  </si>
  <si>
    <t>TRX001998404453</t>
  </si>
  <si>
    <t>Term_Date</t>
  </si>
  <si>
    <t>#2</t>
  </si>
  <si>
    <t>#3</t>
  </si>
  <si>
    <t>Month Number</t>
  </si>
  <si>
    <t>#5</t>
  </si>
  <si>
    <t>#4</t>
  </si>
  <si>
    <t>#3 Nested</t>
  </si>
  <si>
    <t>Joshua Peake</t>
  </si>
  <si>
    <t>Yvonne Turner</t>
  </si>
  <si>
    <t>Joseph Newman</t>
  </si>
  <si>
    <t>Natalie Grant</t>
  </si>
  <si>
    <t>Trevor McGrath</t>
  </si>
  <si>
    <t>Mary Pullman</t>
  </si>
  <si>
    <t>John Burgess</t>
  </si>
  <si>
    <t>Anna Ince</t>
  </si>
  <si>
    <t>Jonathan Robertson</t>
  </si>
  <si>
    <t>Wanda Churchill</t>
  </si>
  <si>
    <t>Isaac Davidson</t>
  </si>
  <si>
    <t>Joseph Clark</t>
  </si>
  <si>
    <t>Felicity Fraser</t>
  </si>
  <si>
    <t>Megan Davidson</t>
  </si>
  <si>
    <t>Una Carr</t>
  </si>
  <si>
    <t>Julia Bower</t>
  </si>
  <si>
    <t>Steven Wright</t>
  </si>
  <si>
    <t>Stewart Wallace</t>
  </si>
  <si>
    <t>Victoria Wilkins</t>
  </si>
  <si>
    <t>Alison Forsyth</t>
  </si>
  <si>
    <t>Thomas Abraham</t>
  </si>
  <si>
    <t>Liam Slater</t>
  </si>
  <si>
    <t>Ruth Dowd</t>
  </si>
  <si>
    <t>Lauren Welch</t>
  </si>
  <si>
    <t>Sonia Graham</t>
  </si>
  <si>
    <t>Caroline Hunter</t>
  </si>
  <si>
    <t>Sally Cameron</t>
  </si>
  <si>
    <t>Julian King</t>
  </si>
  <si>
    <t>Anthony MacDonald</t>
  </si>
  <si>
    <t>Gordon Wallace</t>
  </si>
  <si>
    <t>Claire Hudson</t>
  </si>
  <si>
    <t>Ryan Sanderson</t>
  </si>
  <si>
    <t>Amelia Gibson</t>
  </si>
  <si>
    <t>Jacob Mills</t>
  </si>
  <si>
    <t>Neil Gibson</t>
  </si>
  <si>
    <t>Colin Berry</t>
  </si>
  <si>
    <t>Gordon Parsons</t>
  </si>
  <si>
    <t>Carolyn Burgess</t>
  </si>
  <si>
    <t>Ava Bond</t>
  </si>
  <si>
    <t>Edward Ince</t>
  </si>
  <si>
    <t>Joshua Marshall</t>
  </si>
  <si>
    <t>Jacob Roberts</t>
  </si>
  <si>
    <t>John Pullman</t>
  </si>
  <si>
    <t>Ella Lee</t>
  </si>
  <si>
    <t>Nathan Bailey</t>
  </si>
  <si>
    <t>Mary Paterson</t>
  </si>
  <si>
    <t>Isaac Tucker</t>
  </si>
  <si>
    <t>Bernadette Cornish</t>
  </si>
  <si>
    <t>Jonathan Langdon</t>
  </si>
  <si>
    <t>Gabrielle Clarkson</t>
  </si>
  <si>
    <t>Chloe Russell</t>
  </si>
  <si>
    <t>Dorothy Black</t>
  </si>
  <si>
    <t>Heather Gray</t>
  </si>
  <si>
    <t>Diane Springer</t>
  </si>
  <si>
    <t>Sam Metcalfe</t>
  </si>
  <si>
    <t>Oliver Bailey</t>
  </si>
  <si>
    <t>Justin North</t>
  </si>
  <si>
    <t>William Welch</t>
  </si>
  <si>
    <t>Matt Sanderson</t>
  </si>
  <si>
    <t>Piers Hodges</t>
  </si>
  <si>
    <t>Nicholas Burgess</t>
  </si>
  <si>
    <t>Austin Nash</t>
  </si>
  <si>
    <t>Adam Young</t>
  </si>
  <si>
    <t>Austin Springer</t>
  </si>
  <si>
    <t>Leah Clarkson</t>
  </si>
  <si>
    <t>Brian Ellison</t>
  </si>
  <si>
    <t>Mary Reid</t>
  </si>
  <si>
    <t>Wendy May</t>
  </si>
  <si>
    <t>Austin Short</t>
  </si>
  <si>
    <t>Bella Poole</t>
  </si>
  <si>
    <t>Amanda Morrison</t>
  </si>
  <si>
    <t>Sally Dickens</t>
  </si>
  <si>
    <t>Carl Vance</t>
  </si>
  <si>
    <t>Faith Glover</t>
  </si>
  <si>
    <t>Maria White</t>
  </si>
  <si>
    <t>Olivia Piper</t>
  </si>
  <si>
    <t>Alan Mackay</t>
  </si>
  <si>
    <t>Dan Gibson</t>
  </si>
  <si>
    <t>Harry Slater</t>
  </si>
  <si>
    <t>Cameron Underwood</t>
  </si>
  <si>
    <t>Pippa Burgess</t>
  </si>
  <si>
    <t>Brian Sharp</t>
  </si>
  <si>
    <t>James Alsop</t>
  </si>
  <si>
    <t>Justin Bell</t>
  </si>
  <si>
    <t>Rachel Lawrence</t>
  </si>
  <si>
    <t>Joan Hudson</t>
  </si>
  <si>
    <t>Penelope Simpson</t>
  </si>
  <si>
    <t>Pippa Clark</t>
  </si>
  <si>
    <t>Molly Mackenzie</t>
  </si>
  <si>
    <t>Victor Duncan</t>
  </si>
  <si>
    <t>Joshua Robertson</t>
  </si>
  <si>
    <t>Jake Ince</t>
  </si>
  <si>
    <t>Nathan Roberts</t>
  </si>
  <si>
    <t>Faith Smith</t>
  </si>
  <si>
    <t>Edward Duncan</t>
  </si>
  <si>
    <t>Lauren MacDonald</t>
  </si>
  <si>
    <t>Megan Poole</t>
  </si>
  <si>
    <t>Nicholas Lyman</t>
  </si>
  <si>
    <t>Benjamin Bell</t>
  </si>
  <si>
    <t>Donna Parr</t>
  </si>
  <si>
    <t>Jonathan Chapman</t>
  </si>
  <si>
    <t>Angela Mills</t>
  </si>
  <si>
    <t>Frank McLean</t>
  </si>
  <si>
    <t>Phil MacLeod</t>
  </si>
  <si>
    <t>Bella Martin</t>
  </si>
  <si>
    <t>Alan Brown</t>
  </si>
  <si>
    <t>Carl Poole</t>
  </si>
  <si>
    <t>Michelle Turner</t>
  </si>
  <si>
    <t>Dan Underwood</t>
  </si>
  <si>
    <t>Sally Hardacre</t>
  </si>
  <si>
    <t>Joe Carr</t>
  </si>
  <si>
    <t>Alan Cameron</t>
  </si>
  <si>
    <t>Ryan Russell</t>
  </si>
  <si>
    <t>Bernadette Hughes</t>
  </si>
  <si>
    <t>Justin Bower</t>
  </si>
  <si>
    <t>Connor Arnold</t>
  </si>
  <si>
    <t>Maria Vance</t>
  </si>
  <si>
    <t>Amelia Davidson</t>
  </si>
  <si>
    <t>Michael Robertson</t>
  </si>
  <si>
    <t>Charles Welch</t>
  </si>
  <si>
    <t>Paul Chapman</t>
  </si>
  <si>
    <t>Victor North</t>
  </si>
  <si>
    <t>Virginia Lawrence</t>
  </si>
  <si>
    <t>Oliver Peters</t>
  </si>
  <si>
    <t>David Paige</t>
  </si>
  <si>
    <t>Dylan Knox</t>
  </si>
  <si>
    <t>Brandon Payne</t>
  </si>
  <si>
    <t>Phil Clark</t>
  </si>
  <si>
    <t>Wanda Mitchell</t>
  </si>
  <si>
    <t>Sebastian Mitchell</t>
  </si>
  <si>
    <t>Jack Powell</t>
  </si>
  <si>
    <t>Irene Marshall</t>
  </si>
  <si>
    <t>Sean Ross</t>
  </si>
  <si>
    <t>Victoria Lambert</t>
  </si>
  <si>
    <t>Neil Sanderson</t>
  </si>
  <si>
    <t>Claire Kelly</t>
  </si>
  <si>
    <t>Dorothy Greene</t>
  </si>
  <si>
    <t>Jake Thomson</t>
  </si>
  <si>
    <t>Sally Rampling</t>
  </si>
  <si>
    <t>Mary Blake</t>
  </si>
  <si>
    <t>Evan Avery</t>
  </si>
  <si>
    <t>Christian Vaughan</t>
  </si>
  <si>
    <t>Wendy Cameron</t>
  </si>
  <si>
    <t>Alexander Mackenzie</t>
  </si>
  <si>
    <t>Faith Fraser</t>
  </si>
  <si>
    <t>Alexandra Parsons</t>
  </si>
  <si>
    <t>Donna Underwood</t>
  </si>
  <si>
    <t>Mary Lyman</t>
  </si>
  <si>
    <t>David Skinner</t>
  </si>
  <si>
    <t>Phil James</t>
  </si>
  <si>
    <t>Brandon Newman</t>
  </si>
  <si>
    <t>Neil Greene</t>
  </si>
  <si>
    <t>Sebastian Morgan</t>
  </si>
  <si>
    <t>Lucas Lewis</t>
  </si>
  <si>
    <t>Vanessa Hill</t>
  </si>
  <si>
    <t>Lillian Blake</t>
  </si>
  <si>
    <t>Amelia Scott</t>
  </si>
  <si>
    <t>Angela Young</t>
  </si>
  <si>
    <t>Austin Brown</t>
  </si>
  <si>
    <t>Gabrielle Langdon</t>
  </si>
  <si>
    <t>Alexander Buckland</t>
  </si>
  <si>
    <t>Stewart King</t>
  </si>
  <si>
    <t>Amelia Welch</t>
  </si>
  <si>
    <t>Jack Avery</t>
  </si>
  <si>
    <t>Christopher Gill</t>
  </si>
  <si>
    <t>Carl Hill</t>
  </si>
  <si>
    <t>Steven Oliver</t>
  </si>
  <si>
    <t>Tracey James</t>
  </si>
  <si>
    <t>Angela Lambert</t>
  </si>
  <si>
    <t>Cameron James</t>
  </si>
  <si>
    <t>Kylie Avery</t>
  </si>
  <si>
    <t>Sam Manning</t>
  </si>
  <si>
    <t>Felicity Lawrence</t>
  </si>
  <si>
    <t>Adrian Edmunds</t>
  </si>
  <si>
    <t>Stephanie Rutherford</t>
  </si>
  <si>
    <t>Robert Lee</t>
  </si>
  <si>
    <t>Cameron Lawrence</t>
  </si>
  <si>
    <t>Oliver Carr</t>
  </si>
  <si>
    <t>Leah Mills</t>
  </si>
  <si>
    <t>Warren Lawrence</t>
  </si>
  <si>
    <t>Neil Butler</t>
  </si>
  <si>
    <t>Wendy Berry</t>
  </si>
  <si>
    <t>Jasmine Black</t>
  </si>
  <si>
    <t>David Lyman</t>
  </si>
  <si>
    <t>Max Stewart</t>
  </si>
  <si>
    <t>Brandon Slater</t>
  </si>
  <si>
    <t>Joan Terry</t>
  </si>
  <si>
    <t>Boris Anderson</t>
  </si>
  <si>
    <t>Jacob Coleman</t>
  </si>
  <si>
    <t>Una Sanderson</t>
  </si>
  <si>
    <t>Virginia Knox</t>
  </si>
  <si>
    <t>Diane Rutherford</t>
  </si>
  <si>
    <t>Brian Sutherland</t>
  </si>
  <si>
    <t>Leah Avery</t>
  </si>
  <si>
    <t>Sue Short</t>
  </si>
  <si>
    <t>Megan Smith</t>
  </si>
  <si>
    <t>Victoria Alsop</t>
  </si>
  <si>
    <t>Mary Ince</t>
  </si>
  <si>
    <t>Stephanie Graham</t>
  </si>
  <si>
    <t>Sam Vaughan</t>
  </si>
  <si>
    <t>Caroline Hamilton</t>
  </si>
  <si>
    <t>Samantha Paterson</t>
  </si>
  <si>
    <t>Karen Scott</t>
  </si>
  <si>
    <t>Andrew McGrath</t>
  </si>
  <si>
    <t>Alan Edmunds</t>
  </si>
  <si>
    <t>Jasmine Stewart</t>
  </si>
  <si>
    <t>Hannah Powell</t>
  </si>
  <si>
    <t>Joan Kerr</t>
  </si>
  <si>
    <t>Leah Arnold</t>
  </si>
  <si>
    <t>Jasmine Berry</t>
  </si>
  <si>
    <t>Hannah Pullman</t>
  </si>
  <si>
    <t>Olivia Ogden</t>
  </si>
  <si>
    <t>Sally Walsh</t>
  </si>
  <si>
    <t>Nicola Ogden</t>
  </si>
  <si>
    <t>Cameron McGrath</t>
  </si>
  <si>
    <t>Victoria McDonald</t>
  </si>
  <si>
    <t>Sally Powell</t>
  </si>
  <si>
    <t>Yvonne Wilkins</t>
  </si>
  <si>
    <t>Caroline MacDonald</t>
  </si>
  <si>
    <t>Carolyn Hunter</t>
  </si>
  <si>
    <t>Katherine Sanderson</t>
  </si>
  <si>
    <t>Justin McDonald</t>
  </si>
  <si>
    <t>Rebecca Fraser</t>
  </si>
  <si>
    <t>Diane Turner</t>
  </si>
  <si>
    <t>Leah Nolan</t>
  </si>
  <si>
    <t>Jasmine Russell</t>
  </si>
  <si>
    <t>Donna Davies</t>
  </si>
  <si>
    <t>Adrian McGrath</t>
  </si>
  <si>
    <t>Emma Cameron</t>
  </si>
  <si>
    <t>Christopher Oliver</t>
  </si>
  <si>
    <t>James Clark</t>
  </si>
  <si>
    <t>Boris Turner</t>
  </si>
  <si>
    <t>Ava Manning</t>
  </si>
  <si>
    <t>Amy Underwood</t>
  </si>
  <si>
    <t>Elizabeth Sanderson</t>
  </si>
  <si>
    <t>Kylie Scott</t>
  </si>
  <si>
    <t>Samantha Ferguson</t>
  </si>
  <si>
    <t>Joanne Fraser</t>
  </si>
  <si>
    <t>Charles Wright</t>
  </si>
  <si>
    <t>Austin Oliver</t>
  </si>
  <si>
    <t>Liam Taylor</t>
  </si>
  <si>
    <t>Simon Hodges</t>
  </si>
  <si>
    <t>Sam Piper</t>
  </si>
  <si>
    <t>Heather Buckland</t>
  </si>
  <si>
    <t>Stewart MacDonald</t>
  </si>
  <si>
    <t>Andrea Campbell</t>
  </si>
  <si>
    <t>Gabrielle Turner</t>
  </si>
  <si>
    <t>Grace Kerr</t>
  </si>
  <si>
    <t>Carolyn Rampling</t>
  </si>
  <si>
    <t>Michelle Ferguson</t>
  </si>
  <si>
    <t>Nicholas Sanderson</t>
  </si>
  <si>
    <t>Phil Randall</t>
  </si>
  <si>
    <t>Joanne Hodges</t>
  </si>
  <si>
    <t>Joe Young</t>
  </si>
  <si>
    <t>Jasmine Jackson</t>
  </si>
  <si>
    <t>Liam Turner</t>
  </si>
  <si>
    <t>Julia Paige</t>
  </si>
  <si>
    <t>Leah Butler</t>
  </si>
  <si>
    <t>Nicholas Alsop</t>
  </si>
  <si>
    <t>Gabrielle Vaughan</t>
  </si>
  <si>
    <t>Heather MacLeod</t>
  </si>
  <si>
    <t>Victor Greene</t>
  </si>
  <si>
    <t>Nicholas Harris</t>
  </si>
  <si>
    <t>Joshua Gill</t>
  </si>
  <si>
    <t>Caroline Duncan</t>
  </si>
  <si>
    <t>Ryan Poole</t>
  </si>
  <si>
    <t>Rachel Hill</t>
  </si>
  <si>
    <t>Leonard Morgan</t>
  </si>
  <si>
    <t>Madeleine Peters</t>
  </si>
  <si>
    <t>Kimberly Knox</t>
  </si>
  <si>
    <t>Cameron Metcalfe</t>
  </si>
  <si>
    <t>Kylie Quinn</t>
  </si>
  <si>
    <t>Irene White</t>
  </si>
  <si>
    <t>Emma Abraham</t>
  </si>
  <si>
    <t>Blake Lambert</t>
  </si>
  <si>
    <t>Abigail Peake</t>
  </si>
  <si>
    <t>Charles Churchill</t>
  </si>
  <si>
    <t>Madeleine Randall</t>
  </si>
  <si>
    <t>Zoe Gill</t>
  </si>
  <si>
    <t>Tracey Sharp</t>
  </si>
  <si>
    <t>Alison Ellison</t>
  </si>
  <si>
    <t>Sue Wilkins</t>
  </si>
  <si>
    <t>Madeleine Black</t>
  </si>
  <si>
    <t>David Walker</t>
  </si>
  <si>
    <t>Deirdre Campbell</t>
  </si>
  <si>
    <t>Olivia Murray</t>
  </si>
  <si>
    <t>Joseph Davidson</t>
  </si>
  <si>
    <t>Mary Poole</t>
  </si>
  <si>
    <t>Jasmine Poole</t>
  </si>
  <si>
    <t>Rachel Slater</t>
  </si>
  <si>
    <t>Joanne Taylor</t>
  </si>
  <si>
    <t>Jake Hart</t>
  </si>
  <si>
    <t>Bella Quinn</t>
  </si>
  <si>
    <t>Liam Kerr</t>
  </si>
  <si>
    <t>Ryan Bower</t>
  </si>
  <si>
    <t>Adam Brown</t>
  </si>
  <si>
    <t>Jason Morrison</t>
  </si>
  <si>
    <t>Leonard Oliver</t>
  </si>
  <si>
    <t>Lucas Arnold</t>
  </si>
  <si>
    <t>Jasmine Ball</t>
  </si>
  <si>
    <t>Claire Campbell</t>
  </si>
  <si>
    <t>Victor Cameron</t>
  </si>
  <si>
    <t>Felicity Terry</t>
  </si>
  <si>
    <t>Joseph Turner</t>
  </si>
  <si>
    <t>Mary Marshall</t>
  </si>
  <si>
    <t>Stephen Coleman</t>
  </si>
  <si>
    <t>Victoria Brown</t>
  </si>
  <si>
    <t>Wendy Pullman</t>
  </si>
  <si>
    <t>Phil Hardacre</t>
  </si>
  <si>
    <t>Julian McDonald</t>
  </si>
  <si>
    <t>Christian Sharp</t>
  </si>
  <si>
    <t>Gavin Kerr</t>
  </si>
  <si>
    <t>Eric Berry</t>
  </si>
  <si>
    <t>Wanda Russell</t>
  </si>
  <si>
    <t>Sonia Duncan</t>
  </si>
  <si>
    <t>Lauren Ross</t>
  </si>
  <si>
    <t>Jake Young</t>
  </si>
  <si>
    <t>Irene Stewart</t>
  </si>
  <si>
    <t>Sarah Avery</t>
  </si>
  <si>
    <t>Anna Nolan</t>
  </si>
  <si>
    <t>Robert Robertson</t>
  </si>
  <si>
    <t>Warren McGrath</t>
  </si>
  <si>
    <t>Amelia Hughes</t>
  </si>
  <si>
    <t>Andrea Butler</t>
  </si>
  <si>
    <t>Justin Reid</t>
  </si>
  <si>
    <t>Carolyn King</t>
  </si>
  <si>
    <t>Grace Springer</t>
  </si>
  <si>
    <t>Kylie Vaughan</t>
  </si>
  <si>
    <t>Chloe Berry</t>
  </si>
  <si>
    <t>Sam Cameron</t>
  </si>
  <si>
    <t>Eric North</t>
  </si>
  <si>
    <t>Vanessa James</t>
  </si>
  <si>
    <t>Sophie Mills</t>
  </si>
  <si>
    <t>Amanda Hunter</t>
  </si>
  <si>
    <t>Max Hardacre</t>
  </si>
  <si>
    <t>Sean Springer</t>
  </si>
  <si>
    <t>Jacob Anderson</t>
  </si>
  <si>
    <t>Connor Mackay</t>
  </si>
  <si>
    <t>Ella Tucker</t>
  </si>
  <si>
    <t>Claire Glover</t>
  </si>
  <si>
    <t>Caroline Allan</t>
  </si>
  <si>
    <t>Stephen Vance</t>
  </si>
  <si>
    <t>Felicity Alsop</t>
  </si>
  <si>
    <t>Peter Piper</t>
  </si>
  <si>
    <t>Una Churchill</t>
  </si>
  <si>
    <t>Kevin Black</t>
  </si>
  <si>
    <t>Lauren Fraser</t>
  </si>
  <si>
    <t>Victoria Paterson</t>
  </si>
  <si>
    <t>Isaac Hudson</t>
  </si>
  <si>
    <t>Jack Quinn</t>
  </si>
  <si>
    <t>Leonard Terry</t>
  </si>
  <si>
    <t>Anne Hill</t>
  </si>
  <si>
    <t>Sean Hunter</t>
  </si>
  <si>
    <t>Frank Forsyth</t>
  </si>
  <si>
    <t>Megan Morgan</t>
  </si>
  <si>
    <t>Emma Ferguson</t>
  </si>
  <si>
    <t>Megan James</t>
  </si>
  <si>
    <t>Donna Mackenzie</t>
  </si>
  <si>
    <t>Justin McLean</t>
  </si>
  <si>
    <t>Natalie McGrath</t>
  </si>
  <si>
    <t>James Dickens</t>
  </si>
  <si>
    <t>Luke Sanderson</t>
  </si>
  <si>
    <t>Max Hudson</t>
  </si>
  <si>
    <t>Peter Baker</t>
  </si>
  <si>
    <t>Andrea Harris</t>
  </si>
  <si>
    <t>Theresa Alsop</t>
  </si>
  <si>
    <t>Amanda Quinn</t>
  </si>
  <si>
    <t>Joseph Glover</t>
  </si>
  <si>
    <t>Bella Skinner</t>
  </si>
  <si>
    <t>Julia Burgess</t>
  </si>
  <si>
    <t>Ruth Powell</t>
  </si>
  <si>
    <t>Megan Underwood</t>
  </si>
  <si>
    <t>Emily Rees</t>
  </si>
  <si>
    <t>Claire Edmunds</t>
  </si>
  <si>
    <t>Nathan Wilkins</t>
  </si>
  <si>
    <t>Ella Peters</t>
  </si>
  <si>
    <t>Lisa White</t>
  </si>
  <si>
    <t>Mary Morrison</t>
  </si>
  <si>
    <t>Peter Mackenzie</t>
  </si>
  <si>
    <t>Isaac Payne</t>
  </si>
  <si>
    <t>Vanessa Hudson</t>
  </si>
  <si>
    <t>Jack Fraser</t>
  </si>
  <si>
    <t>Maria Lee</t>
  </si>
  <si>
    <t>Colin Jackson</t>
  </si>
  <si>
    <t>Joe Reid</t>
  </si>
  <si>
    <t>Blake Parsons</t>
  </si>
  <si>
    <t>Carol Jackson</t>
  </si>
  <si>
    <t>Ava Wilson</t>
  </si>
  <si>
    <t>Phil Turner</t>
  </si>
  <si>
    <t>Lucas Welch</t>
  </si>
  <si>
    <t>Vanessa Glover</t>
  </si>
  <si>
    <t>David Wallace</t>
  </si>
  <si>
    <t>Claire McDonald</t>
  </si>
  <si>
    <t>Jacob Lawrence</t>
  </si>
  <si>
    <t>Rachel Anderson</t>
  </si>
  <si>
    <t>James Rutherford</t>
  </si>
  <si>
    <t>Irene McDonald</t>
  </si>
  <si>
    <t>Ava Walsh</t>
  </si>
  <si>
    <t>Leonard Short</t>
  </si>
  <si>
    <t>Robert Chapman</t>
  </si>
  <si>
    <t>Katherine Grant</t>
  </si>
  <si>
    <t>Jason Hemmings</t>
  </si>
  <si>
    <t>Steven Black</t>
  </si>
  <si>
    <t>Dan Miller</t>
  </si>
  <si>
    <t>Julia Wilkins</t>
  </si>
  <si>
    <t>Blake Lyman</t>
  </si>
  <si>
    <t>Jennifer Hardacre</t>
  </si>
  <si>
    <t>Sam Hunter</t>
  </si>
  <si>
    <t>Alison Cameron</t>
  </si>
  <si>
    <t>Stephanie McLean</t>
  </si>
  <si>
    <t>Gordon Ross</t>
  </si>
  <si>
    <t>William Avery</t>
  </si>
  <si>
    <t>Nicholas MacDonald</t>
  </si>
  <si>
    <t>Austin Churchill</t>
  </si>
  <si>
    <t>Lauren Nash</t>
  </si>
  <si>
    <t>Mary Langdon</t>
  </si>
  <si>
    <t>Colin Peake</t>
  </si>
  <si>
    <t>Irene Peters</t>
  </si>
  <si>
    <t>Donna Mitchell</t>
  </si>
  <si>
    <t>Harry Metcalfe</t>
  </si>
  <si>
    <t>Penelope Mackenzie</t>
  </si>
  <si>
    <t>Colin Tucker</t>
  </si>
  <si>
    <t>Colin Coleman</t>
  </si>
  <si>
    <t>Gordon Glover</t>
  </si>
  <si>
    <t>Nathan Churchill</t>
  </si>
  <si>
    <t>Michael Mathis</t>
  </si>
  <si>
    <t>William Graham</t>
  </si>
  <si>
    <t>Nathan McDonald</t>
  </si>
  <si>
    <t>Kimberly Marshall</t>
  </si>
  <si>
    <t>Kimberly Stewart</t>
  </si>
  <si>
    <t>Fiona Kelly</t>
  </si>
  <si>
    <t>Pippa Walker</t>
  </si>
  <si>
    <t>Hannah Oliver</t>
  </si>
  <si>
    <t>Sean Avery</t>
  </si>
  <si>
    <t>Dominic Powell</t>
  </si>
  <si>
    <t>Trevor Nolan</t>
  </si>
  <si>
    <t>Luke Lambert</t>
  </si>
  <si>
    <t>Victor Burgess</t>
  </si>
  <si>
    <t>Nathan Cornish</t>
  </si>
  <si>
    <t>Kevin Roberts</t>
  </si>
  <si>
    <t>Audrey Burgess</t>
  </si>
  <si>
    <t>Neil Turner</t>
  </si>
  <si>
    <t>Gabrielle Hemmings</t>
  </si>
  <si>
    <t>Anthony Hemmings</t>
  </si>
  <si>
    <t>Amanda Terry</t>
  </si>
  <si>
    <t>Elizabeth Langdon</t>
  </si>
  <si>
    <t>Lucas Murray</t>
  </si>
  <si>
    <t>Gabrielle Underwood</t>
  </si>
  <si>
    <t>Simon Piper</t>
  </si>
  <si>
    <t>Stephanie Brown</t>
  </si>
  <si>
    <t>Una Ogden</t>
  </si>
  <si>
    <t>Gavin Simpson</t>
  </si>
  <si>
    <t>Carol Black</t>
  </si>
  <si>
    <t>Lucas Ince</t>
  </si>
  <si>
    <t>Una Ross</t>
  </si>
  <si>
    <t>Max Dowd</t>
  </si>
  <si>
    <t>Jonathan Cornish</t>
  </si>
  <si>
    <t>Michael King</t>
  </si>
  <si>
    <t>Blake Morrison</t>
  </si>
  <si>
    <t>John Gray</t>
  </si>
  <si>
    <t>Christopher Wright</t>
  </si>
  <si>
    <t>Hannah Glover</t>
  </si>
  <si>
    <t>Karen Cornish</t>
  </si>
  <si>
    <t>Peter Burgess</t>
  </si>
  <si>
    <t>Sally Peake</t>
  </si>
  <si>
    <t>Olivia Gray</t>
  </si>
  <si>
    <t>Andrew May</t>
  </si>
  <si>
    <t>Max Anderson</t>
  </si>
  <si>
    <t>Ella Berry</t>
  </si>
  <si>
    <t>Brian Miller</t>
  </si>
  <si>
    <t>Alan Bailey</t>
  </si>
  <si>
    <t>Irene Manning</t>
  </si>
  <si>
    <t>Ella Smith</t>
  </si>
  <si>
    <t>Steven Mathis</t>
  </si>
  <si>
    <t>Amy Powell</t>
  </si>
  <si>
    <t>Pippa Smith</t>
  </si>
  <si>
    <t>Phil Ogden</t>
  </si>
  <si>
    <t>Trevor Reid</t>
  </si>
  <si>
    <t>Nicholas Dickens</t>
  </si>
  <si>
    <t>Claire Newman</t>
  </si>
  <si>
    <t>William White</t>
  </si>
  <si>
    <t>Emma Springer</t>
  </si>
  <si>
    <t>Lily Blake</t>
  </si>
  <si>
    <t>Warren Terry</t>
  </si>
  <si>
    <t>Christian Parr</t>
  </si>
  <si>
    <t>Lily Ogden</t>
  </si>
  <si>
    <t>Ryan Randall</t>
  </si>
  <si>
    <t>Carol Payne</t>
  </si>
  <si>
    <t>Frank Marshall</t>
  </si>
  <si>
    <t>Steven Fraser</t>
  </si>
  <si>
    <t>Charles Tucker</t>
  </si>
  <si>
    <t>Jan Harris</t>
  </si>
  <si>
    <t>Amanda Wallace</t>
  </si>
  <si>
    <t>Olivia Fisher</t>
  </si>
  <si>
    <t>Sebastian Newman</t>
  </si>
  <si>
    <t>Joanne Davies</t>
  </si>
  <si>
    <t>Grace Welch</t>
  </si>
  <si>
    <t>Nicholas Carr</t>
  </si>
  <si>
    <t>Trevor North</t>
  </si>
  <si>
    <t>Sonia Clarkson</t>
  </si>
  <si>
    <t>Fiona Russell</t>
  </si>
  <si>
    <t>Adam Rutherford</t>
  </si>
  <si>
    <t>Dylan Powell</t>
  </si>
  <si>
    <t>Jacob Chapman</t>
  </si>
  <si>
    <t>Ruth Allan</t>
  </si>
  <si>
    <t>Dan Mackenzie</t>
  </si>
  <si>
    <t>Michael Underwood</t>
  </si>
  <si>
    <t>Pippa Quinn</t>
  </si>
  <si>
    <t>Sophie Grant</t>
  </si>
  <si>
    <t>Benjamin Rampling</t>
  </si>
  <si>
    <t>Michelle Peake</t>
  </si>
  <si>
    <t>Keith Scott</t>
  </si>
  <si>
    <t>Keith Blake</t>
  </si>
  <si>
    <t>Colin Alsop</t>
  </si>
  <si>
    <t>Sebastian Sharp</t>
  </si>
  <si>
    <t>Andrew Glover</t>
  </si>
  <si>
    <t>Natalie Tucker</t>
  </si>
  <si>
    <t>Simon Fisher</t>
  </si>
  <si>
    <t>Olivia Paterson</t>
  </si>
  <si>
    <t>Natalie Arnold</t>
  </si>
  <si>
    <t>Liam Wright</t>
  </si>
  <si>
    <t>Jason Payne</t>
  </si>
  <si>
    <t>Sonia Nolan</t>
  </si>
  <si>
    <t>Gordon Forsyth</t>
  </si>
  <si>
    <t>Harry Hodges</t>
  </si>
  <si>
    <t>Jonathan Fraser</t>
  </si>
  <si>
    <t>Trevor Newman</t>
  </si>
  <si>
    <t>Alexandra Alsop</t>
  </si>
  <si>
    <t>Christopher James</t>
  </si>
  <si>
    <t>Robert Mackenzie</t>
  </si>
  <si>
    <t>Wanda Wright</t>
  </si>
  <si>
    <t>Faith MacDonald</t>
  </si>
  <si>
    <t>Boris Baker</t>
  </si>
  <si>
    <t>Colin Gray</t>
  </si>
  <si>
    <t>Simon Harris</t>
  </si>
  <si>
    <t>Katherine Arnold</t>
  </si>
  <si>
    <t>Kylie Wilkins</t>
  </si>
  <si>
    <t>Christian Blake</t>
  </si>
  <si>
    <t>Jacob Davidson</t>
  </si>
  <si>
    <t>Megan Scott</t>
  </si>
  <si>
    <t>Alexandra Bailey</t>
  </si>
  <si>
    <t>Audrey Howard</t>
  </si>
  <si>
    <t>Kylie Grant</t>
  </si>
  <si>
    <t>Grace Fraser</t>
  </si>
  <si>
    <t>Alison Abraham</t>
  </si>
  <si>
    <t>Thomas Roberts</t>
  </si>
  <si>
    <t>Sonia Turner</t>
  </si>
  <si>
    <t>Jessica Payne</t>
  </si>
  <si>
    <t>Caroline Newman</t>
  </si>
  <si>
    <t>Yvonne Thomson</t>
  </si>
  <si>
    <t>Justin Newman</t>
  </si>
  <si>
    <t>Grace Burgess</t>
  </si>
  <si>
    <t>Amelia Ball</t>
  </si>
  <si>
    <t>Samantha Davies</t>
  </si>
  <si>
    <t>Alan Ellison</t>
  </si>
  <si>
    <t>Dominic Ball</t>
  </si>
  <si>
    <t>Madeleine Wilson</t>
  </si>
  <si>
    <t>Wendy McLean</t>
  </si>
  <si>
    <t>Faith Mathis</t>
  </si>
  <si>
    <t>Heather Scott</t>
  </si>
  <si>
    <t>Lauren Stewart</t>
  </si>
  <si>
    <t>Yvonne Ogden</t>
  </si>
  <si>
    <t>Christopher Mitchell</t>
  </si>
  <si>
    <t>Julia Churchill</t>
  </si>
  <si>
    <t>Sophie Pullman</t>
  </si>
  <si>
    <t>Mary Parsons</t>
  </si>
  <si>
    <t>Irene Ellison</t>
  </si>
  <si>
    <t>Robert Newman</t>
  </si>
  <si>
    <t>Lauren Dowd</t>
  </si>
  <si>
    <t>Rachel Lyman</t>
  </si>
  <si>
    <t>Anthony McDonald</t>
  </si>
  <si>
    <t>Jack Jones</t>
  </si>
  <si>
    <t>Sophie Quinn</t>
  </si>
  <si>
    <t>Keith Hemmings</t>
  </si>
  <si>
    <t>Alan Parsons</t>
  </si>
  <si>
    <t>Ella Avery</t>
  </si>
  <si>
    <t>Sonia Quinn</t>
  </si>
  <si>
    <t>Michael Abraham</t>
  </si>
  <si>
    <t>Tracey Chapman</t>
  </si>
  <si>
    <t>Jane Bailey</t>
  </si>
  <si>
    <t>Ryan Bailey</t>
  </si>
  <si>
    <t>Trevor Mathis</t>
  </si>
  <si>
    <t>Melanie Ogden</t>
  </si>
  <si>
    <t>Felicity Graham</t>
  </si>
  <si>
    <t>Christopher Wallace</t>
  </si>
  <si>
    <t>Michelle Parsons</t>
  </si>
  <si>
    <t>Rachel Kerr</t>
  </si>
  <si>
    <t>Sue Vance</t>
  </si>
  <si>
    <t>Jason MacDonald</t>
  </si>
  <si>
    <t>Amelia Slater</t>
  </si>
  <si>
    <t>Ryan Mills</t>
  </si>
  <si>
    <t>Pippa Ellison</t>
  </si>
  <si>
    <t>John Quinn</t>
  </si>
  <si>
    <t>Paul Buckland</t>
  </si>
  <si>
    <t>Jan Quinn</t>
  </si>
  <si>
    <t>Eric Hamilton</t>
  </si>
  <si>
    <t>Luke Manning</t>
  </si>
  <si>
    <t>Jacob Kerr</t>
  </si>
  <si>
    <t>Pippa Bond</t>
  </si>
  <si>
    <t>Victor Wallace</t>
  </si>
  <si>
    <t>Andrew Ball</t>
  </si>
  <si>
    <t>David Rampling</t>
  </si>
  <si>
    <t>Rebecca Hodges</t>
  </si>
  <si>
    <t>Faith Wright</t>
  </si>
  <si>
    <t>Brandon Paige</t>
  </si>
  <si>
    <t>Carol Alsop</t>
  </si>
  <si>
    <t>Molly Metcalfe</t>
  </si>
  <si>
    <t>Jasmine Wilkins</t>
  </si>
  <si>
    <t>Stephen King</t>
  </si>
  <si>
    <t>Blake Grant</t>
  </si>
  <si>
    <t>Diana Springer</t>
  </si>
  <si>
    <t>Tracey Parsons</t>
  </si>
  <si>
    <t>Piers Hardacre</t>
  </si>
  <si>
    <t>Jasmine Gray</t>
  </si>
  <si>
    <t>Richard Pullman</t>
  </si>
  <si>
    <t>Audrey May</t>
  </si>
  <si>
    <t>Irene Anderson</t>
  </si>
  <si>
    <t>Wendy Blake</t>
  </si>
  <si>
    <t>Penelope Anderson</t>
  </si>
  <si>
    <t>Yvonne Lewis</t>
  </si>
  <si>
    <t>Warren Vance</t>
  </si>
  <si>
    <t>Edward Jackson</t>
  </si>
  <si>
    <t>Michelle Pullman</t>
  </si>
  <si>
    <t>Harry Henderson</t>
  </si>
  <si>
    <t>Dan Hunter</t>
  </si>
  <si>
    <t>Leonard Glover</t>
  </si>
  <si>
    <t>Rachel Jackson</t>
  </si>
  <si>
    <t>Rebecca Walsh</t>
  </si>
  <si>
    <t>Emily Davies</t>
  </si>
  <si>
    <t>Vanessa Springer</t>
  </si>
  <si>
    <t>Wanda Vance</t>
  </si>
  <si>
    <t>Sonia Kerr</t>
  </si>
  <si>
    <t>Simon Marshall</t>
  </si>
  <si>
    <t>Owen Metcalfe</t>
  </si>
  <si>
    <t>Vanessa Gill</t>
  </si>
  <si>
    <t>Adam Kelly</t>
  </si>
  <si>
    <t>Amelia Glover</t>
  </si>
  <si>
    <t>Richard Forsyth</t>
  </si>
  <si>
    <t>Michelle Jackson</t>
  </si>
  <si>
    <t>Amy McLean</t>
  </si>
  <si>
    <t>Carol Walker</t>
  </si>
  <si>
    <t>Karen Clarkson</t>
  </si>
  <si>
    <t>Dan Baker</t>
  </si>
  <si>
    <t>Jane Watson</t>
  </si>
  <si>
    <t>Austin Ross</t>
  </si>
  <si>
    <t>Mary Avery</t>
  </si>
  <si>
    <t>Evan Powell</t>
  </si>
  <si>
    <t>Heather Sharp</t>
  </si>
  <si>
    <t>Kimberly Grant</t>
  </si>
  <si>
    <t>Dan Greene</t>
  </si>
  <si>
    <t>Bernadette Roberts</t>
  </si>
  <si>
    <t>Sarah Nash</t>
  </si>
  <si>
    <t>Jacob Rees</t>
  </si>
  <si>
    <t>Trevor Sutherland</t>
  </si>
  <si>
    <t>Rachel Robertson</t>
  </si>
  <si>
    <t>Harry Manning</t>
  </si>
  <si>
    <t>Colin Hardacre</t>
  </si>
  <si>
    <t>David King</t>
  </si>
  <si>
    <t>Alexander Mitchell</t>
  </si>
  <si>
    <t>Austin Hemmings</t>
  </si>
  <si>
    <t>Joseph Skinner</t>
  </si>
  <si>
    <t>Alison Clark</t>
  </si>
  <si>
    <t>Amelia Hodges</t>
  </si>
  <si>
    <t>Anna Gibson</t>
  </si>
  <si>
    <t>Donna Sharp</t>
  </si>
  <si>
    <t>Jasmine Lee</t>
  </si>
  <si>
    <t>Phil Baker</t>
  </si>
  <si>
    <t>Jonathan Ince</t>
  </si>
  <si>
    <t>Lillian McDonald</t>
  </si>
  <si>
    <t>Leah Murray</t>
  </si>
  <si>
    <t>Warren Johnston</t>
  </si>
  <si>
    <t>Leonard Arnold</t>
  </si>
  <si>
    <t>Liam Coleman</t>
  </si>
  <si>
    <t>Molly Simpson</t>
  </si>
  <si>
    <t>Joe Newman</t>
  </si>
  <si>
    <t>Dominic Stewart</t>
  </si>
  <si>
    <t>Warren Reid</t>
  </si>
  <si>
    <t>Una Mackenzie</t>
  </si>
  <si>
    <t>Donna Baker</t>
  </si>
  <si>
    <t>Leah Hemmings</t>
  </si>
  <si>
    <t>Hannah Nolan</t>
  </si>
  <si>
    <t>Yvonne MacLeod</t>
  </si>
  <si>
    <t>Edward Thomson</t>
  </si>
  <si>
    <t>James Stewart</t>
  </si>
  <si>
    <t>Ella Wilkins</t>
  </si>
  <si>
    <t>Richard Johnston</t>
  </si>
  <si>
    <t>Jack Lambert</t>
  </si>
  <si>
    <t>Charles Rees</t>
  </si>
  <si>
    <t>Sam Welch</t>
  </si>
  <si>
    <t>Owen Gill</t>
  </si>
  <si>
    <t>Amelia Mills</t>
  </si>
  <si>
    <t>Sue Allan</t>
  </si>
  <si>
    <t>Jack Buckland</t>
  </si>
  <si>
    <t>Julian Hamilton</t>
  </si>
  <si>
    <t>Jason Fraser</t>
  </si>
  <si>
    <t>Dylan Hemmings</t>
  </si>
  <si>
    <t>Carol Brown</t>
  </si>
  <si>
    <t>Jane Coleman</t>
  </si>
  <si>
    <t>Virginia Dickens</t>
  </si>
  <si>
    <t>Max Hill</t>
  </si>
  <si>
    <t>Lisa Pullman</t>
  </si>
  <si>
    <t>Jennifer Gill</t>
  </si>
  <si>
    <t>Steven Edmunds</t>
  </si>
  <si>
    <t>Bernadette James</t>
  </si>
  <si>
    <t>Jasmine Hughes</t>
  </si>
  <si>
    <t>Diana Fraser</t>
  </si>
  <si>
    <t>Jacob Simpson</t>
  </si>
  <si>
    <t>Charles Parr</t>
  </si>
  <si>
    <t>Michelle Taylor</t>
  </si>
  <si>
    <t>Thomas Nash</t>
  </si>
  <si>
    <t>Piers Carr</t>
  </si>
  <si>
    <t>Joseph Lee</t>
  </si>
  <si>
    <t>Joseph Thomson</t>
  </si>
  <si>
    <t>Alexandra Quinn</t>
  </si>
  <si>
    <t>Tim Dowd</t>
  </si>
  <si>
    <t>Alexander Walsh</t>
  </si>
  <si>
    <t>Joseph Coleman</t>
  </si>
  <si>
    <t>Emily Blake</t>
  </si>
  <si>
    <t>Edward Manning</t>
  </si>
  <si>
    <t>Paul Hardacre</t>
  </si>
  <si>
    <t>Dominic Sanderson</t>
  </si>
  <si>
    <t>Stephen Marshall</t>
  </si>
  <si>
    <t>Diana Ellison</t>
  </si>
  <si>
    <t>Heather Underwood</t>
  </si>
  <si>
    <t>Nathan Ince</t>
  </si>
  <si>
    <t>Victor Hill</t>
  </si>
  <si>
    <t>Anthony Ellison</t>
  </si>
  <si>
    <t>Adrian Hill</t>
  </si>
  <si>
    <t>Jack Hemmings</t>
  </si>
  <si>
    <t>Brandon Mathis</t>
  </si>
  <si>
    <t>Max Simpson</t>
  </si>
  <si>
    <t>Cameron Bond</t>
  </si>
  <si>
    <t>Hannah Thomson</t>
  </si>
  <si>
    <t>Amanda Parsons</t>
  </si>
  <si>
    <t>Benjamin Clark</t>
  </si>
  <si>
    <t>Michelle Peters</t>
  </si>
  <si>
    <t>Carolyn White</t>
  </si>
  <si>
    <t>Jacob Gibson</t>
  </si>
  <si>
    <t>Colin Poole</t>
  </si>
  <si>
    <t>Anna Bower</t>
  </si>
  <si>
    <t>James McDonald</t>
  </si>
  <si>
    <t>Joanne Miller</t>
  </si>
  <si>
    <t>Fiona Sharp</t>
  </si>
  <si>
    <t>Katherine Duncan</t>
  </si>
  <si>
    <t>Sean Nash</t>
  </si>
  <si>
    <t>Stephen Campbell</t>
  </si>
  <si>
    <t>Stewart Henderson</t>
  </si>
  <si>
    <t>Oliver Edmunds</t>
  </si>
  <si>
    <t>Caroline Mitchell</t>
  </si>
  <si>
    <t>Joshua Rutherford</t>
  </si>
  <si>
    <t>Evan Taylor</t>
  </si>
  <si>
    <t>Harry Bower</t>
  </si>
  <si>
    <t>Amy Johnston</t>
  </si>
  <si>
    <t>Lillian Hamilton</t>
  </si>
  <si>
    <t>Gordon Blake</t>
  </si>
  <si>
    <t>Richard Rampling</t>
  </si>
  <si>
    <t>Sally Anderson</t>
  </si>
  <si>
    <t>Abigail Baker</t>
  </si>
  <si>
    <t>Jason McDonald</t>
  </si>
  <si>
    <t>Lily Ross</t>
  </si>
  <si>
    <t>Jessica Lyman</t>
  </si>
  <si>
    <t>Anna Sutherland</t>
  </si>
  <si>
    <t>Trevor Dyer</t>
  </si>
  <si>
    <t>Chloe Miller</t>
  </si>
  <si>
    <t>Stewart Hill</t>
  </si>
  <si>
    <t>Stephanie Lee</t>
  </si>
  <si>
    <t>Rebecca Wright</t>
  </si>
  <si>
    <t>Sarah Smith</t>
  </si>
  <si>
    <t>Karen Springer</t>
  </si>
  <si>
    <t>Wanda Stewart</t>
  </si>
  <si>
    <t>Dan Blake</t>
  </si>
  <si>
    <t>Kimberly Powell</t>
  </si>
  <si>
    <t>Ian Slater</t>
  </si>
  <si>
    <t>Sally Hart</t>
  </si>
  <si>
    <t>Tim Lambert</t>
  </si>
  <si>
    <t>Lillian Metcalfe</t>
  </si>
  <si>
    <t>Joseph Burgess</t>
  </si>
  <si>
    <t>Kimberly Hudson</t>
  </si>
  <si>
    <t>Carol Wilson</t>
  </si>
  <si>
    <t>Sean Hughes</t>
  </si>
  <si>
    <t>Julia Avery</t>
  </si>
  <si>
    <t>Gavin Murray</t>
  </si>
  <si>
    <t>Lily Burgess</t>
  </si>
  <si>
    <t>Diana Hardacre</t>
  </si>
  <si>
    <t>David MacDonald</t>
  </si>
  <si>
    <t>Adam Grant</t>
  </si>
  <si>
    <t>Carol Rees</t>
  </si>
  <si>
    <t>Joshua Ball</t>
  </si>
  <si>
    <t>Evan Marshall</t>
  </si>
  <si>
    <t>Ian Brown</t>
  </si>
  <si>
    <t>Kylie Skinner</t>
  </si>
  <si>
    <t>Alexandra Forsyth</t>
  </si>
  <si>
    <t>Evan Ross</t>
  </si>
  <si>
    <t>Diana King</t>
  </si>
  <si>
    <t>Emma Howard</t>
  </si>
  <si>
    <t>Angela Metcalfe</t>
  </si>
  <si>
    <t>Edward Chapman</t>
  </si>
  <si>
    <t>Justin Jones</t>
  </si>
  <si>
    <t>Jessica Henderson</t>
  </si>
  <si>
    <t>Jan Reid</t>
  </si>
  <si>
    <t>Faith Gibson</t>
  </si>
  <si>
    <t>Claire Berry</t>
  </si>
  <si>
    <t>Bella Bower</t>
  </si>
  <si>
    <t>Irene Wilkins</t>
  </si>
  <si>
    <t>Austin Berry</t>
  </si>
  <si>
    <t>Peter Campbell</t>
  </si>
  <si>
    <t>Frank Clark</t>
  </si>
  <si>
    <t>Jack Henderson</t>
  </si>
  <si>
    <t>Julian Henderson</t>
  </si>
  <si>
    <t>Joe Rees</t>
  </si>
  <si>
    <t>Gavin James</t>
  </si>
  <si>
    <t>Paul Paterson</t>
  </si>
  <si>
    <t>Maria Campbell</t>
  </si>
  <si>
    <t>Sally Smith</t>
  </si>
  <si>
    <t>Richard Hunter</t>
  </si>
  <si>
    <t>Andrew Powell</t>
  </si>
  <si>
    <t>Blake Springer</t>
  </si>
  <si>
    <t>Gavin Davies</t>
  </si>
  <si>
    <t>Amanda Ogden</t>
  </si>
  <si>
    <t>Heather Wallace</t>
  </si>
  <si>
    <t>Simon Hunter</t>
  </si>
  <si>
    <t>Wendy Bailey</t>
  </si>
  <si>
    <t>Victor Underwood</t>
  </si>
  <si>
    <t>Trevor Paterson</t>
  </si>
  <si>
    <t>Gordon Walker</t>
  </si>
  <si>
    <t>Anna Welch</t>
  </si>
  <si>
    <t>Maria Coleman</t>
  </si>
  <si>
    <t>Harry Walker</t>
  </si>
  <si>
    <t>Alexander Davies</t>
  </si>
  <si>
    <t>Peter Fraser</t>
  </si>
  <si>
    <t>Evan McLean</t>
  </si>
  <si>
    <t>Claire Chapman</t>
  </si>
  <si>
    <t>Max Ferguson</t>
  </si>
  <si>
    <t>Matt Carr</t>
  </si>
  <si>
    <t>Wendy Clark</t>
  </si>
  <si>
    <t>Yvonne Gray</t>
  </si>
  <si>
    <t>Pippa Harris</t>
  </si>
  <si>
    <t>Yvonne Underwood</t>
  </si>
  <si>
    <t>Ella Manning</t>
  </si>
  <si>
    <t>Brian Jackson</t>
  </si>
  <si>
    <t>Steven Hamilton</t>
  </si>
  <si>
    <t>Rebecca Hardacre</t>
  </si>
  <si>
    <t>John Vance</t>
  </si>
  <si>
    <t>Luke MacDonald</t>
  </si>
  <si>
    <t>Lucas Newman</t>
  </si>
  <si>
    <t>Gabrielle Quinn</t>
  </si>
  <si>
    <t>Amelia Allan</t>
  </si>
  <si>
    <t>Brian Mackenzie</t>
  </si>
  <si>
    <t>Emily Dowd</t>
  </si>
  <si>
    <t>Sonia Oliver</t>
  </si>
  <si>
    <t>Molly McGrath</t>
  </si>
  <si>
    <t>Madeleine Vaughan</t>
  </si>
  <si>
    <t>Adrian Thomson</t>
  </si>
  <si>
    <t>Austin Kelly</t>
  </si>
  <si>
    <t>Dorothy Mills</t>
  </si>
  <si>
    <t>Julia Randall</t>
  </si>
  <si>
    <t>Wanda Berry</t>
  </si>
  <si>
    <t>Joan Sutherland</t>
  </si>
  <si>
    <t>Kevin Short</t>
  </si>
  <si>
    <t>Joan Simpson</t>
  </si>
  <si>
    <t>Rachel Randall</t>
  </si>
  <si>
    <t>Rebecca Dyer</t>
  </si>
  <si>
    <t>Warren Rampling</t>
  </si>
  <si>
    <t>Claire McGrath</t>
  </si>
  <si>
    <t>Colin Graham</t>
  </si>
  <si>
    <t>Lisa Alsop</t>
  </si>
  <si>
    <t>Olivia Burgess</t>
  </si>
  <si>
    <t>Lily Stewart</t>
  </si>
  <si>
    <t>Robert Russell</t>
  </si>
  <si>
    <t>Andrew Murray</t>
  </si>
  <si>
    <t>Sue Thomson</t>
  </si>
  <si>
    <t>Anthony Campbell</t>
  </si>
  <si>
    <t>Nathan Howard</t>
  </si>
  <si>
    <t>Jasmine King</t>
  </si>
  <si>
    <t>James Wilson</t>
  </si>
  <si>
    <t>Angela Mackay</t>
  </si>
  <si>
    <t>Blake Burgess</t>
  </si>
  <si>
    <t>Neil Springer</t>
  </si>
  <si>
    <t>Alexandra Kelly</t>
  </si>
  <si>
    <t>Eric Arnold</t>
  </si>
  <si>
    <t>Bella Hart</t>
  </si>
  <si>
    <t>Charles Springer</t>
  </si>
  <si>
    <t>Natalie Marshall</t>
  </si>
  <si>
    <t>Jennifer Wilkins</t>
  </si>
  <si>
    <t>Lauren Ellison</t>
  </si>
  <si>
    <t>Jessica Parr</t>
  </si>
  <si>
    <t>David Bell</t>
  </si>
  <si>
    <t>Liam Rampling</t>
  </si>
  <si>
    <t>Pippa Allan</t>
  </si>
  <si>
    <t>Maria Churchill</t>
  </si>
  <si>
    <t>Donna Morrison</t>
  </si>
  <si>
    <t>Sally Vance</t>
  </si>
  <si>
    <t>James Metcalfe</t>
  </si>
  <si>
    <t>Olivia Henderson</t>
  </si>
  <si>
    <t>Sam McLean</t>
  </si>
  <si>
    <t>Harry Martin</t>
  </si>
  <si>
    <t>Alan Anderson</t>
  </si>
  <si>
    <t>Simon Morrison</t>
  </si>
  <si>
    <t>Jonathan Murray</t>
  </si>
  <si>
    <t>Irene Carr</t>
  </si>
  <si>
    <t>Sally Lyman</t>
  </si>
  <si>
    <t>Alexandra Fisher</t>
  </si>
  <si>
    <t>Benjamin King</t>
  </si>
  <si>
    <t>Ava Ross</t>
  </si>
  <si>
    <t>Charles Peters</t>
  </si>
  <si>
    <t>Connor Ogden</t>
  </si>
  <si>
    <t>Stewart Peake</t>
  </si>
  <si>
    <t>Joan Campbell</t>
  </si>
  <si>
    <t>Owen Jones</t>
  </si>
  <si>
    <t>Kimberly Wallace</t>
  </si>
  <si>
    <t>Amy Simpson</t>
  </si>
  <si>
    <t>Kevin Paterson</t>
  </si>
  <si>
    <t>Joshua King</t>
  </si>
  <si>
    <t>Connor Butler</t>
  </si>
  <si>
    <t>Carolyn Hart</t>
  </si>
  <si>
    <t>Penelope Churchill</t>
  </si>
  <si>
    <t>Steven Slater</t>
  </si>
  <si>
    <t>Alexander Sanderson</t>
  </si>
  <si>
    <t>Stephen Hunter</t>
  </si>
  <si>
    <t>Wendy Hemmings</t>
  </si>
  <si>
    <t>Frank Henderson</t>
  </si>
  <si>
    <t>Claire Bower</t>
  </si>
  <si>
    <t>Alan McGrath</t>
  </si>
  <si>
    <t>Penelope Cornish</t>
  </si>
  <si>
    <t>Victoria Churchill</t>
  </si>
  <si>
    <t>Amanda McGrath</t>
  </si>
  <si>
    <t>Sally Rees</t>
  </si>
  <si>
    <t>Joanne Mills</t>
  </si>
  <si>
    <t>Richard Gibson</t>
  </si>
  <si>
    <t>Jake Henderson</t>
  </si>
  <si>
    <t>Kimberly Randall</t>
  </si>
  <si>
    <t>Anne Tucker</t>
  </si>
  <si>
    <t>Leonard Parr</t>
  </si>
  <si>
    <t>Tim Hughes</t>
  </si>
  <si>
    <t>Carolyn Miller</t>
  </si>
  <si>
    <t>Piers Duncan</t>
  </si>
  <si>
    <t>Neil Manning</t>
  </si>
  <si>
    <t>Jason Carr</t>
  </si>
  <si>
    <t>Peter Cornish</t>
  </si>
  <si>
    <t>Ruth Reid</t>
  </si>
  <si>
    <t>Anthony Rees</t>
  </si>
  <si>
    <t>Liam Abraham</t>
  </si>
  <si>
    <t>Neil Rees</t>
  </si>
  <si>
    <t>Joe Welch</t>
  </si>
  <si>
    <t>Joanne Randall</t>
  </si>
  <si>
    <t>Sean White</t>
  </si>
  <si>
    <t>Harry Langdon</t>
  </si>
  <si>
    <t>Adam Parr</t>
  </si>
  <si>
    <t>Julian Buckland</t>
  </si>
  <si>
    <t>Liam Oliver</t>
  </si>
  <si>
    <t>Austin Fisher</t>
  </si>
  <si>
    <t>Tim Metcalfe</t>
  </si>
  <si>
    <t>Liam Hodges</t>
  </si>
  <si>
    <t>Leah Morrison</t>
  </si>
  <si>
    <t>Michelle Bailey</t>
  </si>
  <si>
    <t>Jonathan Forsyth</t>
  </si>
  <si>
    <t>Amelia May</t>
  </si>
  <si>
    <t>Stewart Butler</t>
  </si>
  <si>
    <t>Alison Vance</t>
  </si>
  <si>
    <t>Anthony Peters</t>
  </si>
  <si>
    <t>Lily Lee</t>
  </si>
  <si>
    <t>Amanda Ferguson</t>
  </si>
  <si>
    <t>Edward Scott</t>
  </si>
  <si>
    <t>Gavin Morgan</t>
  </si>
  <si>
    <t>Carl Skinner</t>
  </si>
  <si>
    <t>Michelle Randall</t>
  </si>
  <si>
    <t>Una Skinner</t>
  </si>
  <si>
    <t>Christian Russell</t>
  </si>
  <si>
    <t>Wanda Thomson</t>
  </si>
  <si>
    <t>Chloe Ellison</t>
  </si>
  <si>
    <t>Simon Vaughan</t>
  </si>
  <si>
    <t>Virginia Reid</t>
  </si>
  <si>
    <t>Oliver Greene</t>
  </si>
  <si>
    <t>Adam Hodges</t>
  </si>
  <si>
    <t>Fiona Miller</t>
  </si>
  <si>
    <t>Ella Morrison</t>
  </si>
  <si>
    <t>Karen Ogden</t>
  </si>
  <si>
    <t>Warren Ross</t>
  </si>
  <si>
    <t>Amanda Mitchell</t>
  </si>
  <si>
    <t>Victor Graham</t>
  </si>
  <si>
    <t>Julian Randall</t>
  </si>
  <si>
    <t>Adrian Vance</t>
  </si>
  <si>
    <t>Brian Avery</t>
  </si>
  <si>
    <t>Pippa Anderson</t>
  </si>
  <si>
    <t>Jessica Knox</t>
  </si>
  <si>
    <t>Stewart Slater</t>
  </si>
  <si>
    <t>Liam Martin</t>
  </si>
  <si>
    <t>Bella Burgess</t>
  </si>
  <si>
    <t>Eric Lee</t>
  </si>
  <si>
    <t>Donna Kelly</t>
  </si>
  <si>
    <t>Julia Quinn</t>
  </si>
  <si>
    <t>Tracey Dyer</t>
  </si>
  <si>
    <t>Joe Smith</t>
  </si>
  <si>
    <t>Lucas Duncan</t>
  </si>
  <si>
    <t>Blake Coleman</t>
  </si>
  <si>
    <t>Paul Wallace</t>
  </si>
  <si>
    <t>Rebecca North</t>
  </si>
  <si>
    <t>Thomas Poole</t>
  </si>
  <si>
    <t>Neil Payne</t>
  </si>
  <si>
    <t>Thomas Hemmings</t>
  </si>
  <si>
    <t>David Russell</t>
  </si>
  <si>
    <t>Fiona Allan</t>
  </si>
  <si>
    <t>Lily Thomson</t>
  </si>
  <si>
    <t>Yvonne Stewart</t>
  </si>
  <si>
    <t>Lily Sanderson</t>
  </si>
  <si>
    <t>Joshua Metcalfe</t>
  </si>
  <si>
    <t>Brandon Coleman</t>
  </si>
  <si>
    <t>Alison Hart</t>
  </si>
  <si>
    <t>Jonathan Peake</t>
  </si>
  <si>
    <t>Oliver Brown</t>
  </si>
  <si>
    <t>Benjamin Short</t>
  </si>
  <si>
    <t>Jessica Lewis</t>
  </si>
  <si>
    <t>Kevin Baker</t>
  </si>
  <si>
    <t>Paul Harris</t>
  </si>
  <si>
    <t>William Short</t>
  </si>
  <si>
    <t>Audrey Hunter</t>
  </si>
  <si>
    <t>Colin Slater</t>
  </si>
  <si>
    <t>Dan Tucker</t>
  </si>
  <si>
    <t>Nathan Gray</t>
  </si>
  <si>
    <t>Ava Rampling</t>
  </si>
  <si>
    <t>Jennifer Henderson</t>
  </si>
  <si>
    <t>Nicola Ferguson</t>
  </si>
  <si>
    <t>John Ogden</t>
  </si>
  <si>
    <t>Sam Carr</t>
  </si>
  <si>
    <t>Maria Berry</t>
  </si>
  <si>
    <t>Claire Terry</t>
  </si>
  <si>
    <t>Ian Nash</t>
  </si>
  <si>
    <t>Sarah Underwood</t>
  </si>
  <si>
    <t>Warren MacDonald</t>
  </si>
  <si>
    <t>Hannah Hart</t>
  </si>
  <si>
    <t>Anthony Reid</t>
  </si>
  <si>
    <t>Evan Wilkins</t>
  </si>
  <si>
    <t>Ella Johnston</t>
  </si>
  <si>
    <t>Ruth Forsyth</t>
  </si>
  <si>
    <t>Jennifer Mills</t>
  </si>
  <si>
    <t>Lillian Marshall</t>
  </si>
  <si>
    <t>Gavin Morrison</t>
  </si>
  <si>
    <t>Adrian Lambert</t>
  </si>
  <si>
    <t>Diane Quinn</t>
  </si>
  <si>
    <t>Isaac Dowd</t>
  </si>
  <si>
    <t>Irene Miller</t>
  </si>
  <si>
    <t>Isaac Gibson</t>
  </si>
  <si>
    <t>Max Springer</t>
  </si>
  <si>
    <t>Oliver Rutherford</t>
  </si>
  <si>
    <t>Maria Morgan</t>
  </si>
  <si>
    <t>Hannah Mackenzie</t>
  </si>
  <si>
    <t>Kimberly Metcalfe</t>
  </si>
  <si>
    <t>Jasmine Walsh</t>
  </si>
  <si>
    <t>Chloe Randall</t>
  </si>
  <si>
    <t>Wanda Duncan</t>
  </si>
  <si>
    <t>Eric Sutherland</t>
  </si>
  <si>
    <t>Elizabeth Blake</t>
  </si>
  <si>
    <t>Alexandra Marshall</t>
  </si>
  <si>
    <t>Tracey Johnston</t>
  </si>
  <si>
    <t>Jane Miller</t>
  </si>
  <si>
    <t>Sam Arnold</t>
  </si>
  <si>
    <t>Tim Arnold</t>
  </si>
  <si>
    <t>Karen MacLeod</t>
  </si>
  <si>
    <t>Wendy Terry</t>
  </si>
  <si>
    <t>Claire Abraham</t>
  </si>
  <si>
    <t>Victor Bell</t>
  </si>
  <si>
    <t>Anthony Nolan</t>
  </si>
  <si>
    <t>Evan Black</t>
  </si>
  <si>
    <t>Audrey Mitchell</t>
  </si>
  <si>
    <t>Max Randall</t>
  </si>
  <si>
    <t>Peter Harris</t>
  </si>
  <si>
    <t>Jan Sanderson</t>
  </si>
  <si>
    <t>Una Scott</t>
  </si>
  <si>
    <t>Heather Lyman</t>
  </si>
  <si>
    <t>Robert Scott</t>
  </si>
  <si>
    <t>Rachel Bailey</t>
  </si>
  <si>
    <t>Donna James</t>
  </si>
  <si>
    <t>Sonia Welch</t>
  </si>
  <si>
    <t>Brandon Kerr</t>
  </si>
  <si>
    <t>Lisa Mackay</t>
  </si>
  <si>
    <t>Tracey Slater</t>
  </si>
  <si>
    <t>Nicholas Ross</t>
  </si>
  <si>
    <t>Stephanie Reid</t>
  </si>
  <si>
    <t>Matt Randall</t>
  </si>
  <si>
    <t>Anne Springer</t>
  </si>
  <si>
    <t>Joseph Hemmings</t>
  </si>
  <si>
    <t>Alexandra Murray</t>
  </si>
  <si>
    <t>Justin Jackson</t>
  </si>
  <si>
    <t>Yvonne Bailey</t>
  </si>
  <si>
    <t>Zoe King</t>
  </si>
  <si>
    <t>Stephanie MacDonald</t>
  </si>
  <si>
    <t>Kylie Morrison</t>
  </si>
  <si>
    <t>Sophie Vaughan</t>
  </si>
  <si>
    <t>Donna Rutherford</t>
  </si>
  <si>
    <t>Frank North</t>
  </si>
  <si>
    <t>Bernadette Jackson</t>
  </si>
  <si>
    <t>Victor Sharp</t>
  </si>
  <si>
    <t>Leonard Paterson</t>
  </si>
  <si>
    <t>James Fraser</t>
  </si>
  <si>
    <t>Diana Watson</t>
  </si>
  <si>
    <t>Piers Russell</t>
  </si>
  <si>
    <t>Rose Underwood</t>
  </si>
  <si>
    <t>Emma Stewart</t>
  </si>
  <si>
    <t>Anna Forsyth</t>
  </si>
  <si>
    <t>Nicola Peake</t>
  </si>
  <si>
    <t>John Paterson</t>
  </si>
  <si>
    <t>Cameron Coleman</t>
  </si>
  <si>
    <t>Rose Howard</t>
  </si>
  <si>
    <t>Alan MacDonald</t>
  </si>
  <si>
    <t>Benjamin Avery</t>
  </si>
  <si>
    <t>Gavin Jackson</t>
  </si>
  <si>
    <t>Stewart Churchill</t>
  </si>
  <si>
    <t>Richard Ince</t>
  </si>
  <si>
    <t>Samantha MacLeod</t>
  </si>
  <si>
    <t>Richard Paige</t>
  </si>
  <si>
    <t>Colin Russell</t>
  </si>
  <si>
    <t>Jacob Avery</t>
  </si>
  <si>
    <t>Ian Wallace</t>
  </si>
  <si>
    <t>Simon Mackay</t>
  </si>
  <si>
    <t>Emily Arnold</t>
  </si>
  <si>
    <t>Ian Manning</t>
  </si>
  <si>
    <t>Ella Rees</t>
  </si>
  <si>
    <t>Lisa Wilkins</t>
  </si>
  <si>
    <t>Ian Roberts</t>
  </si>
  <si>
    <t>Wendy Duncan</t>
  </si>
  <si>
    <t>Tim Underwood</t>
  </si>
  <si>
    <t>Lisa Stewart</t>
  </si>
  <si>
    <t>Penelope Kerr</t>
  </si>
  <si>
    <t>Sue Parsons</t>
  </si>
  <si>
    <t>Donna Mackay</t>
  </si>
  <si>
    <t>Isaac Avery</t>
  </si>
  <si>
    <t>Harry Ferguson</t>
  </si>
  <si>
    <t>Anthony Wright</t>
  </si>
  <si>
    <t>Emma Piper</t>
  </si>
  <si>
    <t>Chloe Oliver</t>
  </si>
  <si>
    <t>Neil King</t>
  </si>
  <si>
    <t>Bernadette Marshall</t>
  </si>
  <si>
    <t>Jonathan Bailey</t>
  </si>
  <si>
    <t>Felicity James</t>
  </si>
  <si>
    <t>Eric Gray</t>
  </si>
  <si>
    <t>Harry McLean</t>
  </si>
  <si>
    <t>Austin Poole</t>
  </si>
  <si>
    <t>Sebastian Berry</t>
  </si>
  <si>
    <t>Sally Welch</t>
  </si>
  <si>
    <t>Audrey Martin</t>
  </si>
  <si>
    <t>Joan Hamilton</t>
  </si>
  <si>
    <t>Donna Roberts</t>
  </si>
  <si>
    <t>Wanda Scott</t>
  </si>
  <si>
    <t>Anna Hunter</t>
  </si>
  <si>
    <t>Adrian Lewis</t>
  </si>
  <si>
    <t>Charles Arnold</t>
  </si>
  <si>
    <t>Anne Jackson</t>
  </si>
  <si>
    <t>Rose Wilkins</t>
  </si>
  <si>
    <t>Ella Jackson</t>
  </si>
  <si>
    <t>Lily Black</t>
  </si>
  <si>
    <t>Grace Kelly</t>
  </si>
  <si>
    <t>Gordon Taylor</t>
  </si>
  <si>
    <t>Edward Alsop</t>
  </si>
  <si>
    <t>Una Lambert</t>
  </si>
  <si>
    <t>Sam Alsop</t>
  </si>
  <si>
    <t>Irene Reid</t>
  </si>
  <si>
    <t>Tracey Hemmings</t>
  </si>
  <si>
    <t>Angela Ball</t>
  </si>
  <si>
    <t>Zoe Morrison</t>
  </si>
  <si>
    <t>Yvonne Cameron</t>
  </si>
  <si>
    <t>Stephanie Short</t>
  </si>
  <si>
    <t>Sue Ince</t>
  </si>
  <si>
    <t>Nicholas Edmunds</t>
  </si>
  <si>
    <t>Emily Abraham</t>
  </si>
  <si>
    <t>James Walsh</t>
  </si>
  <si>
    <t>Megan Taylor</t>
  </si>
  <si>
    <t>Piers Paterson</t>
  </si>
  <si>
    <t>Andrea Hill</t>
  </si>
  <si>
    <t>Sebastian Sutherland</t>
  </si>
  <si>
    <t>Adam Davidson</t>
  </si>
  <si>
    <t>Carolyn Kelly</t>
  </si>
  <si>
    <t>Anna James</t>
  </si>
  <si>
    <t>Lauren Henderson</t>
  </si>
  <si>
    <t>Alexandra Baker</t>
  </si>
  <si>
    <t>Olivia Butler</t>
  </si>
  <si>
    <t>Trevor Turner</t>
  </si>
  <si>
    <t>Julia Hemmings</t>
  </si>
  <si>
    <t>Jessica Davies</t>
  </si>
  <si>
    <t>Maria Ellison</t>
  </si>
  <si>
    <t>William Fisher</t>
  </si>
  <si>
    <t>Evan Greene</t>
  </si>
  <si>
    <t>Irene Baker</t>
  </si>
  <si>
    <t>Boris Pullman</t>
  </si>
  <si>
    <t>Elizabeth Springer</t>
  </si>
  <si>
    <t>Benjamin Hill</t>
  </si>
  <si>
    <t>Julian Clark</t>
  </si>
  <si>
    <t>Eric Johnston</t>
  </si>
  <si>
    <t>Una Hill</t>
  </si>
  <si>
    <t>Melanie Lambert</t>
  </si>
  <si>
    <t>Emily Hunter</t>
  </si>
  <si>
    <t>Robert North</t>
  </si>
  <si>
    <t>Evan Hemmings</t>
  </si>
  <si>
    <t>Dominic Fraser</t>
  </si>
  <si>
    <t>Bernadette Nash</t>
  </si>
  <si>
    <t>Jacob Graham</t>
  </si>
  <si>
    <t>Hannah Slater</t>
  </si>
  <si>
    <t>Warren Hamilton</t>
  </si>
  <si>
    <t>Faith Mills</t>
  </si>
  <si>
    <t>Neil McLean</t>
  </si>
  <si>
    <t>Sebastian Forsyth</t>
  </si>
  <si>
    <t>Warren King</t>
  </si>
  <si>
    <t>Adam Poole</t>
  </si>
  <si>
    <t>Christopher Henderson</t>
  </si>
  <si>
    <t>Lillian Sutherland</t>
  </si>
  <si>
    <t>Richard Wilkins</t>
  </si>
  <si>
    <t>Heather Ball</t>
  </si>
  <si>
    <t>Yvonne Ellison</t>
  </si>
  <si>
    <t>Maria Tucker</t>
  </si>
  <si>
    <t>Richard Roberts</t>
  </si>
  <si>
    <t>Sally Hunter</t>
  </si>
  <si>
    <t>Alexandra Short</t>
  </si>
  <si>
    <t>Austin Dickens</t>
  </si>
  <si>
    <t>Ella Buckland</t>
  </si>
  <si>
    <t>Stephanie Dickens</t>
  </si>
  <si>
    <t>Gavin Mackenzie</t>
  </si>
  <si>
    <t>John Alsop</t>
  </si>
  <si>
    <t>Luke Murray</t>
  </si>
  <si>
    <t>Jake Arnold</t>
  </si>
  <si>
    <t>Victor Wilson</t>
  </si>
  <si>
    <t>Boris Springer</t>
  </si>
  <si>
    <t>Oliver Reid</t>
  </si>
  <si>
    <t>Fiona MacDonald</t>
  </si>
  <si>
    <t>Claire Fisher</t>
  </si>
  <si>
    <t>Christopher Terry</t>
  </si>
  <si>
    <t>Dylan Stewart</t>
  </si>
  <si>
    <t>Alison Morrison</t>
  </si>
  <si>
    <t>Lisa Peake</t>
  </si>
  <si>
    <t>Phil Robertson</t>
  </si>
  <si>
    <t>Tim Nash</t>
  </si>
  <si>
    <t>Stewart Short</t>
  </si>
  <si>
    <t>Benjamin Wilkins</t>
  </si>
  <si>
    <t>Grace Hamilton</t>
  </si>
  <si>
    <t>Lauren Quinn</t>
  </si>
  <si>
    <t>Adam Walker</t>
  </si>
  <si>
    <t>Jake Manning</t>
  </si>
  <si>
    <t>Nathan North</t>
  </si>
  <si>
    <t>Julia Hunter</t>
  </si>
  <si>
    <t>Edward Skinner</t>
  </si>
  <si>
    <t>Robert Hart</t>
  </si>
  <si>
    <t>Connor Henderson</t>
  </si>
  <si>
    <t>Natalie Coleman</t>
  </si>
  <si>
    <t>Amanda Sanderson</t>
  </si>
  <si>
    <t>Isaac Thomson</t>
  </si>
  <si>
    <t>Abigail Kelly</t>
  </si>
  <si>
    <t>Adam King</t>
  </si>
  <si>
    <t>Leonard Lewis</t>
  </si>
  <si>
    <t>Sally Kelly</t>
  </si>
  <si>
    <t>Samantha Short</t>
  </si>
  <si>
    <t>Amanda Lee</t>
  </si>
  <si>
    <t>Frank Vaughan</t>
  </si>
  <si>
    <t>Emily Peake</t>
  </si>
  <si>
    <t>Boris Paterson</t>
  </si>
  <si>
    <t>Amelia Bell</t>
  </si>
  <si>
    <t>Kimberly Berry</t>
  </si>
  <si>
    <t>Rose Duncan</t>
  </si>
  <si>
    <t>Rebecca Burgess</t>
  </si>
  <si>
    <t>James Wilkins</t>
  </si>
  <si>
    <t>Cameron Welch</t>
  </si>
  <si>
    <t>Lillian Murray</t>
  </si>
  <si>
    <t>Christopher Grant</t>
  </si>
  <si>
    <t>Ella Brown</t>
  </si>
  <si>
    <t>Wendy Roberts</t>
  </si>
  <si>
    <t>William Butler</t>
  </si>
  <si>
    <t>Leonard Underwood</t>
  </si>
  <si>
    <t>Eric Abraham</t>
  </si>
  <si>
    <t>Irene Bailey</t>
  </si>
  <si>
    <t>Benjamin Russell</t>
  </si>
  <si>
    <t>Jack Reid</t>
  </si>
  <si>
    <t>Felicity Ferguson</t>
  </si>
  <si>
    <t>Anne Fisher</t>
  </si>
  <si>
    <t>Heather Hamilton</t>
  </si>
  <si>
    <t>Jack Dickens</t>
  </si>
  <si>
    <t>Sean Carr</t>
  </si>
  <si>
    <t>Sue Payne</t>
  </si>
  <si>
    <t>Julian Wright</t>
  </si>
  <si>
    <t>Sonia Gill</t>
  </si>
  <si>
    <t>Jennifer Hamilton</t>
  </si>
  <si>
    <t>Anthony Underwood</t>
  </si>
  <si>
    <t>Heather Jackson</t>
  </si>
  <si>
    <t>Brian Graham</t>
  </si>
  <si>
    <t>Jack Davies</t>
  </si>
  <si>
    <t>Lauren Piper</t>
  </si>
  <si>
    <t>Adam Jackson</t>
  </si>
  <si>
    <t>Sonia King</t>
  </si>
  <si>
    <t>Joan Ellison</t>
  </si>
  <si>
    <t>Rachel Skinner</t>
  </si>
  <si>
    <t>Lily Young</t>
  </si>
  <si>
    <t>Ryan Parr</t>
  </si>
  <si>
    <t>Colin Churchill</t>
  </si>
  <si>
    <t>Leonard Duncan</t>
  </si>
  <si>
    <t>Sue MacLeod</t>
  </si>
  <si>
    <t>Pippa Wright</t>
  </si>
  <si>
    <t>Joanne Turner</t>
  </si>
  <si>
    <t>Rose Graham</t>
  </si>
  <si>
    <t>Heather Harris</t>
  </si>
  <si>
    <t>Liam Jackson</t>
  </si>
  <si>
    <t>Lisa Piper</t>
  </si>
  <si>
    <t>Dorothy Hemmings</t>
  </si>
  <si>
    <t>Owen Glover</t>
  </si>
  <si>
    <t>Boris Rampling</t>
  </si>
  <si>
    <t>Adam Ball</t>
  </si>
  <si>
    <t>Joanne Gibson</t>
  </si>
  <si>
    <t>Robert Carr</t>
  </si>
  <si>
    <t>Joe Burgess</t>
  </si>
  <si>
    <t>Isaac Wright</t>
  </si>
  <si>
    <t>Michelle McLean</t>
  </si>
  <si>
    <t>Austin Davies</t>
  </si>
  <si>
    <t>Christian Dickens</t>
  </si>
  <si>
    <t>Joanne Berry</t>
  </si>
  <si>
    <t>Sean Graham</t>
  </si>
  <si>
    <t>Charles MacDonald</t>
  </si>
  <si>
    <t>Sarah Newman</t>
  </si>
  <si>
    <t>Gabrielle Poole</t>
  </si>
  <si>
    <t>Oliver Ogden</t>
  </si>
  <si>
    <t>John Hardacre</t>
  </si>
  <si>
    <t>Irene Mills</t>
  </si>
  <si>
    <t>Kevin Clark</t>
  </si>
  <si>
    <t>Anne Peake</t>
  </si>
  <si>
    <t>Nicholas Hemmings</t>
  </si>
  <si>
    <t>Thomas Welch</t>
  </si>
  <si>
    <t>Jacob Bond</t>
  </si>
  <si>
    <t>Keith Manning</t>
  </si>
  <si>
    <t>Owen Wright</t>
  </si>
  <si>
    <t>Lisa Ball</t>
  </si>
  <si>
    <t>Phil Miller</t>
  </si>
  <si>
    <t>Jennifer Wright</t>
  </si>
  <si>
    <t>Dylan Brown</t>
  </si>
  <si>
    <t>Joe James</t>
  </si>
  <si>
    <t>Warren Randall</t>
  </si>
  <si>
    <t>Brian Watson</t>
  </si>
  <si>
    <t>Amanda Slater</t>
  </si>
  <si>
    <t>Michelle McDonald</t>
  </si>
  <si>
    <t>Rose Oliver</t>
  </si>
  <si>
    <t>Jan Sharp</t>
  </si>
  <si>
    <t>Connor Peake</t>
  </si>
  <si>
    <t>Alison Burgess</t>
  </si>
  <si>
    <t>Christian North</t>
  </si>
  <si>
    <t>Richard Dickens</t>
  </si>
  <si>
    <t>Stewart Lambert</t>
  </si>
  <si>
    <t>Simon Short</t>
  </si>
  <si>
    <t>Rose Knox</t>
  </si>
  <si>
    <t>Leonard Hodges</t>
  </si>
  <si>
    <t>Tracey Glover</t>
  </si>
  <si>
    <t>Wanda Davies</t>
  </si>
  <si>
    <t>Max Clarkson</t>
  </si>
  <si>
    <t>Jane Sharp</t>
  </si>
  <si>
    <t>Tracey Black</t>
  </si>
  <si>
    <t>Stephen Ferguson</t>
  </si>
  <si>
    <t>Olivia Jones</t>
  </si>
  <si>
    <t>Nicholas Marshall</t>
  </si>
  <si>
    <t>Joan Manning</t>
  </si>
  <si>
    <t>Max Bell</t>
  </si>
  <si>
    <t>Diana Vaughan</t>
  </si>
  <si>
    <t>Jacob Scott</t>
  </si>
  <si>
    <t>Jonathan Greene</t>
  </si>
  <si>
    <t>Blake Walsh</t>
  </si>
  <si>
    <t>Sue McDonald</t>
  </si>
  <si>
    <t>Ian Reid</t>
  </si>
  <si>
    <t>Amy Taylor</t>
  </si>
  <si>
    <t>Benjamin Wilson</t>
  </si>
  <si>
    <t>Dylan Bond</t>
  </si>
  <si>
    <t>Dorothy Walker</t>
  </si>
  <si>
    <t>Zoe Peters</t>
  </si>
  <si>
    <t>Virginia Manning</t>
  </si>
  <si>
    <t>Audrey Simpson</t>
  </si>
  <si>
    <t>Diane Arnold</t>
  </si>
  <si>
    <t>Jennifer Russell</t>
  </si>
  <si>
    <t>Bernadette Reid</t>
  </si>
  <si>
    <t>Phil Paige</t>
  </si>
  <si>
    <t>Nicola May</t>
  </si>
  <si>
    <t>Tim Short</t>
  </si>
  <si>
    <t>Michelle Mackay</t>
  </si>
  <si>
    <t>Isaac Martin</t>
  </si>
  <si>
    <t>Simon Stewart</t>
  </si>
  <si>
    <t>Gavin Bower</t>
  </si>
  <si>
    <t>Sebastian Chapman</t>
  </si>
  <si>
    <t>Vanessa Graham</t>
  </si>
  <si>
    <t>Felicity Stewart</t>
  </si>
  <si>
    <t>Trevor Cameron</t>
  </si>
  <si>
    <t>Alexander James</t>
  </si>
  <si>
    <t>Neil McGrath</t>
  </si>
  <si>
    <t>Megan Brown</t>
  </si>
  <si>
    <t>Stephanie Thomson</t>
  </si>
  <si>
    <t>Heather Davidson</t>
  </si>
  <si>
    <t>Amy White</t>
  </si>
  <si>
    <t>Lily Hemmings</t>
  </si>
  <si>
    <t>Andrea Stewart</t>
  </si>
  <si>
    <t>Donna Reid</t>
  </si>
  <si>
    <t>Evan Davies</t>
  </si>
  <si>
    <t>Chloe White</t>
  </si>
  <si>
    <t>Stephanie Newman</t>
  </si>
  <si>
    <t>Austin Manning</t>
  </si>
  <si>
    <t>James Ross</t>
  </si>
  <si>
    <t>Olivia Berry</t>
  </si>
  <si>
    <t>Julian Rampling</t>
  </si>
  <si>
    <t>Jan Buckland</t>
  </si>
  <si>
    <t>Gordon Vaughan</t>
  </si>
  <si>
    <t>Jennifer Morgan</t>
  </si>
  <si>
    <t>Warren Cornish</t>
  </si>
  <si>
    <t>Jason Terry</t>
  </si>
  <si>
    <t>Charles Wilson</t>
  </si>
  <si>
    <t>Jacob Abraham</t>
  </si>
  <si>
    <t>Peter Slater</t>
  </si>
  <si>
    <t>Audrey Welch</t>
  </si>
  <si>
    <t>Brandon Short</t>
  </si>
  <si>
    <t>Luke Underwood</t>
  </si>
  <si>
    <t>Amy Skinner</t>
  </si>
  <si>
    <t>Jan Graham</t>
  </si>
  <si>
    <t>Alexander Marshall</t>
  </si>
  <si>
    <t>Warren Walker</t>
  </si>
  <si>
    <t>Joan Lee</t>
  </si>
  <si>
    <t>Adam Campbell</t>
  </si>
  <si>
    <t>Matt Nash</t>
  </si>
  <si>
    <t>Virginia Churchill</t>
  </si>
  <si>
    <t>Sean Pullman</t>
  </si>
  <si>
    <t>Deirdre Butler</t>
  </si>
  <si>
    <t>Diane Blake</t>
  </si>
  <si>
    <t>Joe Edmunds</t>
  </si>
  <si>
    <t>Luke Peters</t>
  </si>
  <si>
    <t>Peter Morrison</t>
  </si>
  <si>
    <t>Steven Hunter</t>
  </si>
  <si>
    <t>Faith Hughes</t>
  </si>
  <si>
    <t>Leah Rees</t>
  </si>
  <si>
    <t>David Ince</t>
  </si>
  <si>
    <t>Jake Davies</t>
  </si>
  <si>
    <t>Simon MacDonald</t>
  </si>
  <si>
    <t>John Peters</t>
  </si>
  <si>
    <t>Diane Ellison</t>
  </si>
  <si>
    <t>Rachel Pullman</t>
  </si>
  <si>
    <t>Jan Berry</t>
  </si>
  <si>
    <t>Michael Rutherford</t>
  </si>
  <si>
    <t>Kylie Hart</t>
  </si>
  <si>
    <t>James Black</t>
  </si>
  <si>
    <t>Dylan Wilson</t>
  </si>
  <si>
    <t>Kylie Mills</t>
  </si>
  <si>
    <t>John Henderson</t>
  </si>
  <si>
    <t>Michelle Young</t>
  </si>
  <si>
    <t>Max Jones</t>
  </si>
  <si>
    <t>Liam Hardacre</t>
  </si>
  <si>
    <t>Thomas Skinner</t>
  </si>
  <si>
    <t>Anne Bell</t>
  </si>
  <si>
    <t>Eric Churchill</t>
  </si>
  <si>
    <t>Gordon Rutherford</t>
  </si>
  <si>
    <t>Lauren Martin</t>
  </si>
  <si>
    <t>William Ellison</t>
  </si>
  <si>
    <t>Rebecca Howard</t>
  </si>
  <si>
    <t>Diane Young</t>
  </si>
  <si>
    <t>Evan Grant</t>
  </si>
  <si>
    <t>Elizabeth Ogden</t>
  </si>
  <si>
    <t>Chloe Baker</t>
  </si>
  <si>
    <t>Peter Hunter</t>
  </si>
  <si>
    <t>Boris Robertson</t>
  </si>
  <si>
    <t>Stephen Slater</t>
  </si>
  <si>
    <t>Brian Hudson</t>
  </si>
  <si>
    <t>Elizabeth Ross</t>
  </si>
  <si>
    <t>Diane Knox</t>
  </si>
  <si>
    <t>Jan Knox</t>
  </si>
  <si>
    <t>Jack Springer</t>
  </si>
  <si>
    <t>Theresa Forsyth</t>
  </si>
  <si>
    <t>Jessica Scott</t>
  </si>
  <si>
    <t>Amanda Dyer</t>
  </si>
  <si>
    <t>Christopher Ross</t>
  </si>
  <si>
    <t>Luke Vance</t>
  </si>
  <si>
    <t>Abigail Slater</t>
  </si>
  <si>
    <t>Jasmine Randall</t>
  </si>
  <si>
    <t>Peter Allan</t>
  </si>
  <si>
    <t>Amanda Hughes</t>
  </si>
  <si>
    <t>Vanessa Wallace</t>
  </si>
  <si>
    <t>Yvonne Black</t>
  </si>
  <si>
    <t>Virginia Fraser</t>
  </si>
  <si>
    <t>Joe Grant</t>
  </si>
  <si>
    <t>Ryan Pullman</t>
  </si>
  <si>
    <t>Leah North</t>
  </si>
  <si>
    <t>Leonard Bailey</t>
  </si>
  <si>
    <t>Madeleine Wilkins</t>
  </si>
  <si>
    <t>Boris Knox</t>
  </si>
  <si>
    <t>Carol Powell</t>
  </si>
  <si>
    <t>Anna Hamilton</t>
  </si>
  <si>
    <t>Karen Young</t>
  </si>
  <si>
    <t>Melanie Scott</t>
  </si>
  <si>
    <t>Connor Edmunds</t>
  </si>
  <si>
    <t>Angela Cornish</t>
  </si>
  <si>
    <t>Deirdre Gray</t>
  </si>
  <si>
    <t>Stewart Springer</t>
  </si>
  <si>
    <t>Anthony Watson</t>
  </si>
  <si>
    <t>Nicola Black</t>
  </si>
  <si>
    <t>Claire Lewis</t>
  </si>
  <si>
    <t>Phil Short</t>
  </si>
  <si>
    <t>Emma White</t>
  </si>
  <si>
    <t>Faith Morrison</t>
  </si>
  <si>
    <t>Emma Ball</t>
  </si>
  <si>
    <t>Joe Vaughan</t>
  </si>
  <si>
    <t>Harry Harris</t>
  </si>
  <si>
    <t>Jasmine Allan</t>
  </si>
  <si>
    <t>Nicholas Sharp</t>
  </si>
  <si>
    <t>Colin Bailey</t>
  </si>
  <si>
    <t>Ruth Ogden</t>
  </si>
  <si>
    <t>Dylan Jones</t>
  </si>
  <si>
    <t>Jake Hughes</t>
  </si>
  <si>
    <t>Victoria Powell</t>
  </si>
  <si>
    <t>Charles Hunter</t>
  </si>
  <si>
    <t>Ava Rutherford</t>
  </si>
  <si>
    <t>Neil Knox</t>
  </si>
  <si>
    <t>Katherine May</t>
  </si>
  <si>
    <t>Angela Roberts</t>
  </si>
  <si>
    <t>Jan Murray</t>
  </si>
  <si>
    <t>Irene Oliver</t>
  </si>
  <si>
    <t>Jack Black</t>
  </si>
  <si>
    <t>Faith Ball</t>
  </si>
  <si>
    <t>Tim Walsh</t>
  </si>
  <si>
    <t>Alan Tucker</t>
  </si>
  <si>
    <t>Stewart Jackson</t>
  </si>
  <si>
    <t>Olivia Kerr</t>
  </si>
  <si>
    <t>Michael Slater</t>
  </si>
  <si>
    <t>Blake James</t>
  </si>
  <si>
    <t>Alison Cornish</t>
  </si>
  <si>
    <t>Christian McDonald</t>
  </si>
  <si>
    <t>Samantha Tucker</t>
  </si>
  <si>
    <t>Michael Grant</t>
  </si>
  <si>
    <t>Julian Vaughan</t>
  </si>
  <si>
    <t>Max Hughes</t>
  </si>
  <si>
    <t>Dylan Vance</t>
  </si>
  <si>
    <t>Madeleine Tucker</t>
  </si>
  <si>
    <t>Owen Clark</t>
  </si>
  <si>
    <t>Bernadette Bond</t>
  </si>
  <si>
    <t>Diana Hart</t>
  </si>
  <si>
    <t>Virginia Peters</t>
  </si>
  <si>
    <t>Joshua Lee</t>
  </si>
  <si>
    <t>Andrew Simpson</t>
  </si>
  <si>
    <t>Melanie Smith</t>
  </si>
  <si>
    <t>Anne Kerr</t>
  </si>
  <si>
    <t>Joanne Newman</t>
  </si>
  <si>
    <t>Robert Hughes</t>
  </si>
  <si>
    <t>Alexandra Avery</t>
  </si>
  <si>
    <t>Kevin Vaughan</t>
  </si>
  <si>
    <t>Peter Cameron</t>
  </si>
  <si>
    <t>Julian Vance</t>
  </si>
  <si>
    <t>Ryan Greene</t>
  </si>
  <si>
    <t>Ava Poole</t>
  </si>
  <si>
    <t>Connor Grant</t>
  </si>
  <si>
    <t>Eric Russell</t>
  </si>
  <si>
    <t>Dorothy Hodges</t>
  </si>
  <si>
    <t>Fiona Alsop</t>
  </si>
  <si>
    <t>Christopher Bond</t>
  </si>
  <si>
    <t>Lauren Fisher</t>
  </si>
  <si>
    <t>Julian May</t>
  </si>
  <si>
    <t>Steven White</t>
  </si>
  <si>
    <t>Stephen Watson</t>
  </si>
  <si>
    <t>Michael Pullman</t>
  </si>
  <si>
    <t>Melanie Arnold</t>
  </si>
  <si>
    <t>Wanda Arnold</t>
  </si>
  <si>
    <t>Sue Walsh</t>
  </si>
  <si>
    <t>Caroline Lawrence</t>
  </si>
  <si>
    <t>Zoe Hill</t>
  </si>
  <si>
    <t>William Walker</t>
  </si>
  <si>
    <t>Warren Peake</t>
  </si>
  <si>
    <t>David Lewis</t>
  </si>
  <si>
    <t>Rachel Ellison</t>
  </si>
  <si>
    <t>Carl Gray</t>
  </si>
  <si>
    <t>Joan Mackay</t>
  </si>
  <si>
    <t>Elizabeth Campbell</t>
  </si>
  <si>
    <t>Stewart Lewis</t>
  </si>
  <si>
    <t>Deirdre Knox</t>
  </si>
  <si>
    <t>Andrea Alsop</t>
  </si>
  <si>
    <t>Cameron Springer</t>
  </si>
  <si>
    <t>Nicholas Glover</t>
  </si>
  <si>
    <t>Jonathan Ogden</t>
  </si>
  <si>
    <t>Alexander Alsop</t>
  </si>
  <si>
    <t>Ian Alsop</t>
  </si>
  <si>
    <t>Sam Slater</t>
  </si>
  <si>
    <t>Sophie Martin</t>
  </si>
  <si>
    <t>Jason Brown</t>
  </si>
  <si>
    <t>Wendy Slater</t>
  </si>
  <si>
    <t>Dominic Murray</t>
  </si>
  <si>
    <t>Boris Marshall</t>
  </si>
  <si>
    <t>Yvonne Skinner</t>
  </si>
  <si>
    <t>Jack Parsons</t>
  </si>
  <si>
    <t>Victor Glover</t>
  </si>
  <si>
    <t>Nathan Greene</t>
  </si>
  <si>
    <t>Joe Hemmings</t>
  </si>
  <si>
    <t>Natalie Hemmings</t>
  </si>
  <si>
    <t>Lily Lambert</t>
  </si>
  <si>
    <t>Phil Duncan</t>
  </si>
  <si>
    <t>Theresa Simpson</t>
  </si>
  <si>
    <t>Katherine Johnston</t>
  </si>
  <si>
    <t>Brandon Stewart</t>
  </si>
  <si>
    <t>Colin Kerr</t>
  </si>
  <si>
    <t>Irene Springer</t>
  </si>
  <si>
    <t>Sebastian Bailey</t>
  </si>
  <si>
    <t>Connor Dyer</t>
  </si>
  <si>
    <t>Dan Roberts</t>
  </si>
  <si>
    <t>Eric Oliver</t>
  </si>
  <si>
    <t>Luke Tucker</t>
  </si>
  <si>
    <t>Eric MacLeod</t>
  </si>
  <si>
    <t>Adrian Duncan</t>
  </si>
  <si>
    <t>Ava Mitchell</t>
  </si>
  <si>
    <t>Jacob Wilson</t>
  </si>
  <si>
    <t>Ella Mills</t>
  </si>
  <si>
    <t>Piers Thomson</t>
  </si>
  <si>
    <t>Stewart Forsyth</t>
  </si>
  <si>
    <t>Una Ellison</t>
  </si>
  <si>
    <t>Claire Morrison</t>
  </si>
  <si>
    <t>Karen Vaughan</t>
  </si>
  <si>
    <t>Jennifer Bower</t>
  </si>
  <si>
    <t>Irene Hughes</t>
  </si>
  <si>
    <t>Dan Allan</t>
  </si>
  <si>
    <t>Zoe Quinn</t>
  </si>
  <si>
    <t>Karen Abraham</t>
  </si>
  <si>
    <t>Sean Hill</t>
  </si>
  <si>
    <t>Karen Langdon</t>
  </si>
  <si>
    <t>Carolyn Morgan</t>
  </si>
  <si>
    <t>Elizabeth Randall</t>
  </si>
  <si>
    <t>James Abraham</t>
  </si>
  <si>
    <t>Ava Metcalfe</t>
  </si>
  <si>
    <t>Stephanie Roberts</t>
  </si>
  <si>
    <t>Victoria Hart</t>
  </si>
  <si>
    <t>Keith Fraser</t>
  </si>
  <si>
    <t>Donna MacDonald</t>
  </si>
  <si>
    <t>Dan Rutherford</t>
  </si>
  <si>
    <t>Felicity Rutherford</t>
  </si>
  <si>
    <t>Edward Wallace</t>
  </si>
  <si>
    <t>Alexander Bond</t>
  </si>
  <si>
    <t>Edward Peake</t>
  </si>
  <si>
    <t>Colin Campbell</t>
  </si>
  <si>
    <t>Heather Ross</t>
  </si>
  <si>
    <t>Melanie Morrison</t>
  </si>
  <si>
    <t>Ryan Clark</t>
  </si>
  <si>
    <t>Gabrielle Rutherford</t>
  </si>
  <si>
    <t>Cameron Stewart</t>
  </si>
  <si>
    <t>Donna Randall</t>
  </si>
  <si>
    <t>Sebastian North</t>
  </si>
  <si>
    <t>Elizabeth King</t>
  </si>
  <si>
    <t>Molly Langdon</t>
  </si>
  <si>
    <t>Grace Miller</t>
  </si>
  <si>
    <t>Amy Smith</t>
  </si>
  <si>
    <t>Diane Bond</t>
  </si>
  <si>
    <t>Brian Kerr</t>
  </si>
  <si>
    <t>Elizabeth Rampling</t>
  </si>
  <si>
    <t>Isaac Graham</t>
  </si>
  <si>
    <t>Luke Mitchell</t>
  </si>
  <si>
    <t>Faith Ellison</t>
  </si>
  <si>
    <t>Lucas Carr</t>
  </si>
  <si>
    <t>Carol Scott</t>
  </si>
  <si>
    <t>Diane Russell</t>
  </si>
  <si>
    <t>Owen Wallace</t>
  </si>
  <si>
    <t>Boris Carr</t>
  </si>
  <si>
    <t>Harry Murray</t>
  </si>
  <si>
    <t>Thomas White</t>
  </si>
  <si>
    <t>Maria Anderson</t>
  </si>
  <si>
    <t>Audrey Paterson</t>
  </si>
  <si>
    <t>Sally Black</t>
  </si>
  <si>
    <t>Samantha Morgan</t>
  </si>
  <si>
    <t>Ian Terry</t>
  </si>
  <si>
    <t>Dan Watson</t>
  </si>
  <si>
    <t>Dan Avery</t>
  </si>
  <si>
    <t>Lily Bailey</t>
  </si>
  <si>
    <t>Dorothy Dyer</t>
  </si>
  <si>
    <t>Connor Nash</t>
  </si>
  <si>
    <t>Charles Buckland</t>
  </si>
  <si>
    <t>William Coleman</t>
  </si>
  <si>
    <t>Mary Peters</t>
  </si>
  <si>
    <t>Jane White</t>
  </si>
  <si>
    <t>Yvonne Dickens</t>
  </si>
  <si>
    <t>Victor Churchill</t>
  </si>
  <si>
    <t>Carl Bond</t>
  </si>
  <si>
    <t>Heather Forsyth</t>
  </si>
  <si>
    <t>Sarah Ross</t>
  </si>
  <si>
    <t>Jessica Anderson</t>
  </si>
  <si>
    <t>Grace Taylor</t>
  </si>
  <si>
    <t>Penelope Turner</t>
  </si>
  <si>
    <t>Molly Robertson</t>
  </si>
  <si>
    <t>Isaac Hughes</t>
  </si>
  <si>
    <t>Penelope Mackay</t>
  </si>
  <si>
    <t>Vanessa MacLeod</t>
  </si>
  <si>
    <t>Brandon James</t>
  </si>
  <si>
    <t>Ruth Oliver</t>
  </si>
  <si>
    <t>Heather Avery</t>
  </si>
  <si>
    <t>Boris North</t>
  </si>
  <si>
    <t>Jan Morgan</t>
  </si>
  <si>
    <t>Dylan Kerr</t>
  </si>
  <si>
    <t>Keith Nash</t>
  </si>
  <si>
    <t>Rebecca Springer</t>
  </si>
  <si>
    <t>Bernadette Berry</t>
  </si>
  <si>
    <t>Andrew Piper</t>
  </si>
  <si>
    <t>Hannah King</t>
  </si>
  <si>
    <t>Bella Peters</t>
  </si>
  <si>
    <t>Sam Johnston</t>
  </si>
  <si>
    <t>Ryan Fisher</t>
  </si>
  <si>
    <t>Michael White</t>
  </si>
  <si>
    <t>Diane Ross</t>
  </si>
  <si>
    <t>Edward Peters</t>
  </si>
  <si>
    <t>Jasmine Mitchell</t>
  </si>
  <si>
    <t>Julia Bond</t>
  </si>
  <si>
    <t>Christian Mackay</t>
  </si>
  <si>
    <t>Stephen Hardacre</t>
  </si>
  <si>
    <t>Donna Russell</t>
  </si>
  <si>
    <t>Peter Young</t>
  </si>
  <si>
    <t>Boris Clarkson</t>
  </si>
  <si>
    <t>Joan Gray</t>
  </si>
  <si>
    <t>Anne Lyman</t>
  </si>
  <si>
    <t>Adrian Coleman</t>
  </si>
  <si>
    <t>Caroline Baker</t>
  </si>
  <si>
    <t>Jason Welch</t>
  </si>
  <si>
    <t>Mary Russell</t>
  </si>
  <si>
    <t>Brandon Edmunds</t>
  </si>
  <si>
    <t>Tim Black</t>
  </si>
  <si>
    <t>Jack Lewis</t>
  </si>
  <si>
    <t>Lisa Terry</t>
  </si>
  <si>
    <t>Christopher Sanderson</t>
  </si>
  <si>
    <t>John Kelly</t>
  </si>
  <si>
    <t>Bernadette Walker</t>
  </si>
  <si>
    <t>Jonathan Duncan</t>
  </si>
  <si>
    <t>Owen Arnold</t>
  </si>
  <si>
    <t>Christopher Dickens</t>
  </si>
  <si>
    <t>Cameron Allan</t>
  </si>
  <si>
    <t>Peter Glover</t>
  </si>
  <si>
    <t>Stephanie Randall</t>
  </si>
  <si>
    <t>Joe Blake</t>
  </si>
  <si>
    <t>Megan Campbell</t>
  </si>
  <si>
    <t>Alexander Scott</t>
  </si>
  <si>
    <t>Nicola Hemmings</t>
  </si>
  <si>
    <t>Alexander Springer</t>
  </si>
  <si>
    <t>Gordon Sanderson</t>
  </si>
  <si>
    <t>Dan Wilson</t>
  </si>
  <si>
    <t>Claire Cameron</t>
  </si>
  <si>
    <t>Fiona Cornish</t>
  </si>
  <si>
    <t>Caroline Anderson</t>
  </si>
  <si>
    <t>Faith Hill</t>
  </si>
  <si>
    <t>Katherine Dickens</t>
  </si>
  <si>
    <t>Pippa Walsh</t>
  </si>
  <si>
    <t>Jack Wallace</t>
  </si>
  <si>
    <t>Emily Scott</t>
  </si>
  <si>
    <t>Jasmine White</t>
  </si>
  <si>
    <t>Joe Wallace</t>
  </si>
  <si>
    <t>David Lee</t>
  </si>
  <si>
    <t>Keith Vaughan</t>
  </si>
  <si>
    <t>Jan Edmunds</t>
  </si>
  <si>
    <t>Una King</t>
  </si>
  <si>
    <t>Rachel Scott</t>
  </si>
  <si>
    <t>Jan Mills</t>
  </si>
  <si>
    <t>Steven Powell</t>
  </si>
  <si>
    <t>Ian Mitchell</t>
  </si>
  <si>
    <t>Amanda Martin</t>
  </si>
  <si>
    <t>Simon Howard</t>
  </si>
  <si>
    <t>Rose Metcalfe</t>
  </si>
  <si>
    <t>Victor Vance</t>
  </si>
  <si>
    <t>Sally Simpson</t>
  </si>
  <si>
    <t>Lily Lyman</t>
  </si>
  <si>
    <t>Luke Knox</t>
  </si>
  <si>
    <t>Penelope Ellison</t>
  </si>
  <si>
    <t>Jonathan Underwood</t>
  </si>
  <si>
    <t>Colin Davidson</t>
  </si>
  <si>
    <t>Zoe Burgess</t>
  </si>
  <si>
    <t>Nicholas Smith</t>
  </si>
  <si>
    <t>Faith Langdon</t>
  </si>
  <si>
    <t>Warren Morrison</t>
  </si>
  <si>
    <t>Emma Rutherford</t>
  </si>
  <si>
    <t>Bella Wilson</t>
  </si>
  <si>
    <t>Alison Greene</t>
  </si>
  <si>
    <t>Benjamin MacDonald</t>
  </si>
  <si>
    <t>Gabrielle Peake</t>
  </si>
  <si>
    <t>Dylan Welch</t>
  </si>
  <si>
    <t>Joseph Dickens</t>
  </si>
  <si>
    <t>Neil Gray</t>
  </si>
  <si>
    <t>Sarah Lewis</t>
  </si>
  <si>
    <t>Megan Hardacre</t>
  </si>
  <si>
    <t>Andrew Young</t>
  </si>
  <si>
    <t>Jennifer Taylor</t>
  </si>
  <si>
    <t>Lauren Mackenzie</t>
  </si>
  <si>
    <t>Colin Black</t>
  </si>
  <si>
    <t>Wendy Paterson</t>
  </si>
  <si>
    <t>Brandon Campbell</t>
  </si>
  <si>
    <t>Lily Reid</t>
  </si>
  <si>
    <t>Theresa Buckland</t>
  </si>
  <si>
    <t>Leonard Tucker</t>
  </si>
  <si>
    <t>Warren Buckland</t>
  </si>
  <si>
    <t>Peter Mathis</t>
  </si>
  <si>
    <t>Alexandra Vaughan</t>
  </si>
  <si>
    <t>Mary Wilson</t>
  </si>
  <si>
    <t>Audrey Bond</t>
  </si>
  <si>
    <t>Olivia Reid</t>
  </si>
  <si>
    <t>Gabrielle McLean</t>
  </si>
  <si>
    <t>Felicity Metcalfe</t>
  </si>
  <si>
    <t>Ruth Chapman</t>
  </si>
  <si>
    <t>Keith Gill</t>
  </si>
  <si>
    <t>Donna Anderson</t>
  </si>
  <si>
    <t>Ella Nolan</t>
  </si>
  <si>
    <t>Gavin Lee</t>
  </si>
  <si>
    <t>Elizabeth Gill</t>
  </si>
  <si>
    <t>James Hamilton</t>
  </si>
  <si>
    <t>Michael Hamilton</t>
  </si>
  <si>
    <t>Jonathan White</t>
  </si>
  <si>
    <t>Anne Walsh</t>
  </si>
  <si>
    <t>Wanda Graham</t>
  </si>
  <si>
    <t>Fiona Parsons</t>
  </si>
  <si>
    <t>Angela Fisher</t>
  </si>
  <si>
    <t>Carl Clarkson</t>
  </si>
  <si>
    <t>Michelle Glover</t>
  </si>
  <si>
    <t>Abigail Johnston</t>
  </si>
  <si>
    <t>Alan Alsop</t>
  </si>
  <si>
    <t>Faith Ross</t>
  </si>
  <si>
    <t>Anna Wallace</t>
  </si>
  <si>
    <t>Evan Fisher</t>
  </si>
  <si>
    <t>Alison Arnold</t>
  </si>
  <si>
    <t>Jason Reid</t>
  </si>
  <si>
    <t>John May</t>
  </si>
  <si>
    <t>Leah Allan</t>
  </si>
  <si>
    <t>Stephen Arnold</t>
  </si>
  <si>
    <t>Wanda Hart</t>
  </si>
  <si>
    <t>Diane McDonald</t>
  </si>
  <si>
    <t>Victoria MacDonald</t>
  </si>
  <si>
    <t>Justin Avery</t>
  </si>
  <si>
    <t>Gordon Bower</t>
  </si>
  <si>
    <t>Evan Dowd</t>
  </si>
  <si>
    <t>Joe Bell</t>
  </si>
  <si>
    <t>Joanne Slater</t>
  </si>
  <si>
    <t>Caroline Martin</t>
  </si>
  <si>
    <t>Julia Cameron</t>
  </si>
  <si>
    <t>Adam Duncan</t>
  </si>
  <si>
    <t>Amelia Anderson</t>
  </si>
  <si>
    <t>Tim Turner</t>
  </si>
  <si>
    <t>Joseph Hudson</t>
  </si>
  <si>
    <t>Joan Mitchell</t>
  </si>
  <si>
    <t>Andrew Nash</t>
  </si>
  <si>
    <t>Jacob Newman</t>
  </si>
  <si>
    <t>Carol Hardacre</t>
  </si>
  <si>
    <t>Colin Clarkson</t>
  </si>
  <si>
    <t>Julia Allan</t>
  </si>
  <si>
    <t>Gabrielle Oliver</t>
  </si>
  <si>
    <t>Theresa Rutherford</t>
  </si>
  <si>
    <t>Colin Metcalfe</t>
  </si>
  <si>
    <t>Alison Fisher</t>
  </si>
  <si>
    <t>Peter Black</t>
  </si>
  <si>
    <t>Victor Buckland</t>
  </si>
  <si>
    <t>Brandon Thomson</t>
  </si>
  <si>
    <t>Jasmine Scott</t>
  </si>
  <si>
    <t>Karen Walsh</t>
  </si>
  <si>
    <t>Ella Butler</t>
  </si>
  <si>
    <t>Harry Hardacre</t>
  </si>
  <si>
    <t>Steven Skinner</t>
  </si>
  <si>
    <t>Megan Bower</t>
  </si>
  <si>
    <t>Nicholas Howard</t>
  </si>
  <si>
    <t>Andrea Springer</t>
  </si>
  <si>
    <t>Wanda Springer</t>
  </si>
  <si>
    <t>Stephen Springer</t>
  </si>
  <si>
    <t>Tim Roberts</t>
  </si>
  <si>
    <t>Cameron McLean</t>
  </si>
  <si>
    <t>Natalie Edmunds</t>
  </si>
  <si>
    <t>Sonia Reid</t>
  </si>
  <si>
    <t>Sebastian Arnold</t>
  </si>
  <si>
    <t>Warren Rees</t>
  </si>
  <si>
    <t>Felicity Cameron</t>
  </si>
  <si>
    <t>John Tucker</t>
  </si>
  <si>
    <t>Steven Sutherland</t>
  </si>
  <si>
    <t>Joanne Blake</t>
  </si>
  <si>
    <t>Katherine North</t>
  </si>
  <si>
    <t>Nicholas Poole</t>
  </si>
  <si>
    <t>Lauren Arnold</t>
  </si>
  <si>
    <t>Austin Pullman</t>
  </si>
  <si>
    <t>Ian Churchill</t>
  </si>
  <si>
    <t>Steven Walker</t>
  </si>
  <si>
    <t>Joe Clarkson</t>
  </si>
  <si>
    <t>Penelope May</t>
  </si>
  <si>
    <t>Charles Avery</t>
  </si>
  <si>
    <t>Sally Hudson</t>
  </si>
  <si>
    <t>Theresa Lawrence</t>
  </si>
  <si>
    <t>Robert Hamilton</t>
  </si>
  <si>
    <t>Dominic Avery</t>
  </si>
  <si>
    <t>Peter Edmunds</t>
  </si>
  <si>
    <t>Evan Mills</t>
  </si>
  <si>
    <t>Lucas King</t>
  </si>
  <si>
    <t>Samantha Vance</t>
  </si>
  <si>
    <t>Rose Taylor</t>
  </si>
  <si>
    <t>Pippa Payne</t>
  </si>
  <si>
    <t>Theresa Brown</t>
  </si>
  <si>
    <t>John Dyer</t>
  </si>
  <si>
    <t>Jack MacDonald</t>
  </si>
  <si>
    <t>Stephanie Hill</t>
  </si>
  <si>
    <t>Diane Rampling</t>
  </si>
  <si>
    <t>Ruth Burgess</t>
  </si>
  <si>
    <t>Sam Churchill</t>
  </si>
  <si>
    <t>Evan Kerr</t>
  </si>
  <si>
    <t>Stephen Tucker</t>
  </si>
  <si>
    <t>Carolyn Pullman</t>
  </si>
  <si>
    <t>Victor Paterson</t>
  </si>
  <si>
    <t>Audrey Springer</t>
  </si>
  <si>
    <t>Gabrielle Graham</t>
  </si>
  <si>
    <t>Chloe Kerr</t>
  </si>
  <si>
    <t>Isaac Mathis</t>
  </si>
  <si>
    <t>Frank Thomson</t>
  </si>
  <si>
    <t>Lisa Morgan</t>
  </si>
  <si>
    <t>Samantha Harris</t>
  </si>
  <si>
    <t>Brian Davies</t>
  </si>
  <si>
    <t>Kylie Forsyth</t>
  </si>
  <si>
    <t>Nicola Skinner</t>
  </si>
  <si>
    <t>Gavin Nash</t>
  </si>
  <si>
    <t>Rebecca Avery</t>
  </si>
  <si>
    <t>Dylan Cameron</t>
  </si>
  <si>
    <t>Oliver Russell</t>
  </si>
  <si>
    <t>Samantha Scott</t>
  </si>
  <si>
    <t>Neil Stewart</t>
  </si>
  <si>
    <t>Edward Simpson</t>
  </si>
  <si>
    <t>Virginia Cornish</t>
  </si>
  <si>
    <t>Thomas Hill</t>
  </si>
  <si>
    <t>Leonard Berry</t>
  </si>
  <si>
    <t>Jan Welch</t>
  </si>
  <si>
    <t>Brian Lewis</t>
  </si>
  <si>
    <t>Benjamin Morgan</t>
  </si>
  <si>
    <t>Phil Parr</t>
  </si>
  <si>
    <t>Gavin Wright</t>
  </si>
  <si>
    <t>Brian Henderson</t>
  </si>
  <si>
    <t>Dan Clark</t>
  </si>
  <si>
    <t>Una White</t>
  </si>
  <si>
    <t>Anne Bailey</t>
  </si>
  <si>
    <t>Kylie Greene</t>
  </si>
  <si>
    <t>Lauren MacLeod</t>
  </si>
  <si>
    <t>Tim Welch</t>
  </si>
  <si>
    <t>James Buckland</t>
  </si>
  <si>
    <t>Lauren Lyman</t>
  </si>
  <si>
    <t>Lisa Murray</t>
  </si>
  <si>
    <t>Yvonne McGrath</t>
  </si>
  <si>
    <t>Dan Carr</t>
  </si>
  <si>
    <t>Andrea Mitchell</t>
  </si>
  <si>
    <t>Una Quinn</t>
  </si>
  <si>
    <t>Connor Piper</t>
  </si>
  <si>
    <t>Amy Harris</t>
  </si>
  <si>
    <t>Ava Vaughan</t>
  </si>
  <si>
    <t>Leah Langdon</t>
  </si>
  <si>
    <t>Felicity Walker</t>
  </si>
  <si>
    <t>Alexandra Springer</t>
  </si>
  <si>
    <t>Phil Graham</t>
  </si>
  <si>
    <t>Ava Blake</t>
  </si>
  <si>
    <t>Joseph Berry</t>
  </si>
  <si>
    <t>Alan Grant</t>
  </si>
  <si>
    <t>Charles North</t>
  </si>
  <si>
    <t>Lillian Peake</t>
  </si>
  <si>
    <t>Lauren Allan</t>
  </si>
  <si>
    <t>Ava Randall</t>
  </si>
  <si>
    <t>Luke Paige</t>
  </si>
  <si>
    <t>Adam Bell</t>
  </si>
  <si>
    <t>Victoria Knox</t>
  </si>
  <si>
    <t>Katherine Blake</t>
  </si>
  <si>
    <t>Amelia Powell</t>
  </si>
  <si>
    <t>Lauren Ogden</t>
  </si>
  <si>
    <t>Neil Newman</t>
  </si>
  <si>
    <t>Keith Watson</t>
  </si>
  <si>
    <t>Dorothy Skinner</t>
  </si>
  <si>
    <t>Benjamin Coleman</t>
  </si>
  <si>
    <t>Piers Parr</t>
  </si>
  <si>
    <t>Tim Bailey</t>
  </si>
  <si>
    <t>Rachel Abraham</t>
  </si>
  <si>
    <t>Andrew Ferguson</t>
  </si>
  <si>
    <t>Jasmine Kelly</t>
  </si>
  <si>
    <t>Stewart Blake</t>
  </si>
  <si>
    <t>Adrian Hamilton</t>
  </si>
  <si>
    <t>Jane Ince</t>
  </si>
  <si>
    <t>Dylan Russell</t>
  </si>
  <si>
    <t>Michelle King</t>
  </si>
  <si>
    <t>Wanda Brown</t>
  </si>
  <si>
    <t>Bella Anderson</t>
  </si>
  <si>
    <t>Andrew Henderson</t>
  </si>
  <si>
    <t>Lucas Terry</t>
  </si>
  <si>
    <t>Penelope Avery</t>
  </si>
  <si>
    <t>Dan Sharp</t>
  </si>
  <si>
    <t>Eric Glover</t>
  </si>
  <si>
    <t>Abigail Sharp</t>
  </si>
  <si>
    <t>Joshua Fisher</t>
  </si>
  <si>
    <t>Lisa Ferguson</t>
  </si>
  <si>
    <t>Dylan Robertson</t>
  </si>
  <si>
    <t>Owen Hardacre</t>
  </si>
  <si>
    <t>Theresa Fraser</t>
  </si>
  <si>
    <t>Edward Nash</t>
  </si>
  <si>
    <t>Warren Hunter</t>
  </si>
  <si>
    <t>Robert Grant</t>
  </si>
  <si>
    <t>Victor Ball</t>
  </si>
  <si>
    <t>Sean Wright</t>
  </si>
  <si>
    <t>Wanda Oliver</t>
  </si>
  <si>
    <t>Neil Hardacre</t>
  </si>
  <si>
    <t>Lisa MacLeod</t>
  </si>
  <si>
    <t>Maria Mitchell</t>
  </si>
  <si>
    <t>Melanie Short</t>
  </si>
  <si>
    <t>Una Hodges</t>
  </si>
  <si>
    <t>Isaac Chapman</t>
  </si>
  <si>
    <t>Diana Greene</t>
  </si>
  <si>
    <t>Boris Bond</t>
  </si>
  <si>
    <t>Evan White</t>
  </si>
  <si>
    <t>Peter Bell</t>
  </si>
  <si>
    <t>Oliver Langdon</t>
  </si>
  <si>
    <t>Frank Short</t>
  </si>
  <si>
    <t>Wanda Johnston</t>
  </si>
  <si>
    <t>Jessica Metcalfe</t>
  </si>
  <si>
    <t>Bella Abraham</t>
  </si>
  <si>
    <t>Stewart Davies</t>
  </si>
  <si>
    <t>Rose Hardacre</t>
  </si>
  <si>
    <t>Bella Wallace</t>
  </si>
  <si>
    <t>Austin James</t>
  </si>
  <si>
    <t>Lily Buckland</t>
  </si>
  <si>
    <t>Megan Tucker</t>
  </si>
  <si>
    <t>Carol Mitchell</t>
  </si>
  <si>
    <t>Felicity Hunter</t>
  </si>
  <si>
    <t>Wendy Baker</t>
  </si>
  <si>
    <t>Rebecca Parsons</t>
  </si>
  <si>
    <t>Sarah Berry</t>
  </si>
  <si>
    <t>Piers Wilson</t>
  </si>
  <si>
    <t>Adam Johnston</t>
  </si>
  <si>
    <t>Anne Pullman</t>
  </si>
  <si>
    <t>Joseph Bower</t>
  </si>
  <si>
    <t>Leah Oliver</t>
  </si>
  <si>
    <t>Cameron Terry</t>
  </si>
  <si>
    <t>Faith Cornish</t>
  </si>
  <si>
    <t>Alan Mackenzie</t>
  </si>
  <si>
    <t>Piers Gibson</t>
  </si>
  <si>
    <t>Olivia Lambert</t>
  </si>
  <si>
    <t>Nathan Simpson</t>
  </si>
  <si>
    <t>Colin Dyer</t>
  </si>
  <si>
    <t>Wanda Ogden</t>
  </si>
  <si>
    <t>Zoe Berry</t>
  </si>
  <si>
    <t>Emma Martin</t>
  </si>
  <si>
    <t>Alison Harris</t>
  </si>
  <si>
    <t>Simon Sharp</t>
  </si>
  <si>
    <t>Keith Forsyth</t>
  </si>
  <si>
    <t>Amanda Ellison</t>
  </si>
  <si>
    <t>Alison Manning</t>
  </si>
  <si>
    <t>Frank Alsop</t>
  </si>
  <si>
    <t>Isaac Lewis</t>
  </si>
  <si>
    <t>Angela Manning</t>
  </si>
  <si>
    <t>Faith Dowd</t>
  </si>
  <si>
    <t>Eric Gibson</t>
  </si>
  <si>
    <t>Zoe Lambert</t>
  </si>
  <si>
    <t>Justin King</t>
  </si>
  <si>
    <t>Matt Ross</t>
  </si>
  <si>
    <t>Irene King</t>
  </si>
  <si>
    <t>Isaac Scott</t>
  </si>
  <si>
    <t>Sean Murray</t>
  </si>
  <si>
    <t>Melanie Mackenzie</t>
  </si>
  <si>
    <t>Fiona Hart</t>
  </si>
  <si>
    <t>Ryan Gill</t>
  </si>
  <si>
    <t>Wendy Ince</t>
  </si>
  <si>
    <t>John Bower</t>
  </si>
  <si>
    <t>Thomas Simpson</t>
  </si>
  <si>
    <t>Ian Thomson</t>
  </si>
  <si>
    <t>Wanda Butler</t>
  </si>
  <si>
    <t>Lisa Berry</t>
  </si>
  <si>
    <t>Jane Hodges</t>
  </si>
  <si>
    <t>Fiona Reid</t>
  </si>
  <si>
    <t>Theresa Bond</t>
  </si>
  <si>
    <t>Andrea Hughes</t>
  </si>
  <si>
    <t>Cameron Robertson</t>
  </si>
  <si>
    <t>Samantha Dyer</t>
  </si>
  <si>
    <t>Tracey Jackson</t>
  </si>
  <si>
    <t>Elizabeth Smith</t>
  </si>
  <si>
    <t>Jane Payne</t>
  </si>
  <si>
    <t>Madeleine Ellison</t>
  </si>
  <si>
    <t>Abigail Ellison</t>
  </si>
  <si>
    <t>Thomas Hunter</t>
  </si>
  <si>
    <t>Ryan Johnston</t>
  </si>
  <si>
    <t>Robert Underwood</t>
  </si>
  <si>
    <t>Gavin King</t>
  </si>
  <si>
    <t>Peter Davies</t>
  </si>
  <si>
    <t>Katherine King</t>
  </si>
  <si>
    <t>Nathan Sutherland</t>
  </si>
  <si>
    <t>Dylan Sutherland</t>
  </si>
  <si>
    <t>Robert Greene</t>
  </si>
  <si>
    <t>Andrew Hardacre</t>
  </si>
  <si>
    <t>Hannah Fraser</t>
  </si>
  <si>
    <t>Penelope Edmunds</t>
  </si>
  <si>
    <t>Boris Cameron</t>
  </si>
  <si>
    <t>Chloe Peake</t>
  </si>
  <si>
    <t>Edward Stewart</t>
  </si>
  <si>
    <t>Caroline Rampling</t>
  </si>
  <si>
    <t>James Bell</t>
  </si>
  <si>
    <t>Faith King</t>
  </si>
  <si>
    <t>Robert Payne</t>
  </si>
  <si>
    <t>Jason White</t>
  </si>
  <si>
    <t>Carol Watson</t>
  </si>
  <si>
    <t>Justin Blake</t>
  </si>
  <si>
    <t>Amanda Davidson</t>
  </si>
  <si>
    <t>Blake Terry</t>
  </si>
  <si>
    <t>Eric Murray</t>
  </si>
  <si>
    <t>Benjamin Jackson</t>
  </si>
  <si>
    <t>Brian Wilson</t>
  </si>
  <si>
    <t>Simon Cornish</t>
  </si>
  <si>
    <t>Edward Poole</t>
  </si>
  <si>
    <t>Warren White</t>
  </si>
  <si>
    <t>Ava Oliver</t>
  </si>
  <si>
    <t>Kylie Davies</t>
  </si>
  <si>
    <t>Mary Vance</t>
  </si>
  <si>
    <t>Owen Marshall</t>
  </si>
  <si>
    <t>Gabrielle Parr</t>
  </si>
  <si>
    <t>Vanessa Welch</t>
  </si>
  <si>
    <t>Kimberly Piper</t>
  </si>
  <si>
    <t>Fiona Oliver</t>
  </si>
  <si>
    <t>Amanda Newman</t>
  </si>
  <si>
    <t>Vanessa Lee</t>
  </si>
  <si>
    <t>Dominic Edmunds</t>
  </si>
  <si>
    <t>Abigail Nash</t>
  </si>
  <si>
    <t>Alan Peake</t>
  </si>
  <si>
    <t>Sean Manning</t>
  </si>
  <si>
    <t>Adam Lee</t>
  </si>
  <si>
    <t>Dorothy Hunter</t>
  </si>
  <si>
    <t>Maria Hardacre</t>
  </si>
  <si>
    <t>Yvonne Poole</t>
  </si>
  <si>
    <t>Alan Walker</t>
  </si>
  <si>
    <t>Cameron Quinn</t>
  </si>
  <si>
    <t>Gordon Newman</t>
  </si>
  <si>
    <t>Emma Tucker</t>
  </si>
  <si>
    <t>David Arnold</t>
  </si>
  <si>
    <t>Natalie Metcalfe</t>
  </si>
  <si>
    <t>Ryan MacDonald</t>
  </si>
  <si>
    <t>Andrew Allan</t>
  </si>
  <si>
    <t>Audrey Davies</t>
  </si>
  <si>
    <t>Adam Abraham</t>
  </si>
  <si>
    <t>Stewart Abraham</t>
  </si>
  <si>
    <t>Sonia Scott</t>
  </si>
  <si>
    <t>Christopher Cameron</t>
  </si>
  <si>
    <t>Bella Sanderson</t>
  </si>
  <si>
    <t>Irene Hodges</t>
  </si>
  <si>
    <t>Yvonne Johnston</t>
  </si>
  <si>
    <t>Julian Paige</t>
  </si>
  <si>
    <t>Edward Lambert</t>
  </si>
  <si>
    <t>Joe Henderson</t>
  </si>
  <si>
    <t>Gabrielle Baker</t>
  </si>
  <si>
    <t>Piers Alsop</t>
  </si>
  <si>
    <t>Keith Peake</t>
  </si>
  <si>
    <t>Isaac North</t>
  </si>
  <si>
    <t>Tracey Allan</t>
  </si>
  <si>
    <t>Dominic Dickens</t>
  </si>
  <si>
    <t>Paul Bower</t>
  </si>
  <si>
    <t>Angela Hudson</t>
  </si>
  <si>
    <t>Deirdre Pullman</t>
  </si>
  <si>
    <t>Stephen May</t>
  </si>
  <si>
    <t>Colin White</t>
  </si>
  <si>
    <t>Leah Lyman</t>
  </si>
  <si>
    <t>Gavin Grant</t>
  </si>
  <si>
    <t>Oliver Oliver</t>
  </si>
  <si>
    <t>Lisa Allan</t>
  </si>
  <si>
    <t>Tracey Piper</t>
  </si>
  <si>
    <t>Faith Clarkson</t>
  </si>
  <si>
    <t>Nicola Mackay</t>
  </si>
  <si>
    <t>Dominic Rees</t>
  </si>
  <si>
    <t>Thomas Vance</t>
  </si>
  <si>
    <t>Jonathan Miller</t>
  </si>
  <si>
    <t>Jacob Butler</t>
  </si>
  <si>
    <t>James Piper</t>
  </si>
  <si>
    <t>Ruth Sharp</t>
  </si>
  <si>
    <t>Natalie King</t>
  </si>
  <si>
    <t>Lillian Chapman</t>
  </si>
  <si>
    <t>Cheryl Thomson</t>
  </si>
  <si>
    <t>Joan Skinner</t>
  </si>
  <si>
    <t>Una Howard</t>
  </si>
  <si>
    <t>Kevin Wallace</t>
  </si>
  <si>
    <t>Ava Thomson</t>
  </si>
  <si>
    <t>Cameron Burgess</t>
  </si>
  <si>
    <t>Piers Ince</t>
  </si>
  <si>
    <t>Sarah Fisher</t>
  </si>
  <si>
    <t>Oliver Davies</t>
  </si>
  <si>
    <t>Vanessa Manning</t>
  </si>
  <si>
    <t>Angela Kerr</t>
  </si>
  <si>
    <t>Katherine Bell</t>
  </si>
  <si>
    <t>Sean Miller</t>
  </si>
  <si>
    <t>Diana Ogden</t>
  </si>
  <si>
    <t>Matt Ince</t>
  </si>
  <si>
    <t>Jake Harris</t>
  </si>
  <si>
    <t>Felicity Ellison</t>
  </si>
  <si>
    <t>Gordon Miller</t>
  </si>
  <si>
    <t>Faith Gill</t>
  </si>
  <si>
    <t>Jonathan Avery</t>
  </si>
  <si>
    <t>Connor Turner</t>
  </si>
  <si>
    <t>Samantha Chapman</t>
  </si>
  <si>
    <t>Max Buckland</t>
  </si>
  <si>
    <t>Bella Underwood</t>
  </si>
  <si>
    <t>Austin Rampling</t>
  </si>
  <si>
    <t>Lily Morgan</t>
  </si>
  <si>
    <t>Fiona Ferguson</t>
  </si>
  <si>
    <t>Grace Walker</t>
  </si>
  <si>
    <t>Emily Vaughan</t>
  </si>
  <si>
    <t>Jasmine Welch</t>
  </si>
  <si>
    <t>Amanda Allan</t>
  </si>
  <si>
    <t>Vanessa Edmunds</t>
  </si>
  <si>
    <t>Emma Miller</t>
  </si>
  <si>
    <t>Caroline Bond</t>
  </si>
  <si>
    <t>Chloe Black</t>
  </si>
  <si>
    <t>Katherine Welch</t>
  </si>
  <si>
    <t>Grace Graham</t>
  </si>
  <si>
    <t>Dylan Reid</t>
  </si>
  <si>
    <t>Max Short</t>
  </si>
  <si>
    <t>Melanie Langdon</t>
  </si>
  <si>
    <t>Dominic Anderson</t>
  </si>
  <si>
    <t>Jasmine MacLeod</t>
  </si>
  <si>
    <t>Cameron Hudson</t>
  </si>
  <si>
    <t>Stephanie Wallace</t>
  </si>
  <si>
    <t>Sean Bailey</t>
  </si>
  <si>
    <t>Sarah Paige</t>
  </si>
  <si>
    <t>Charles Abraham</t>
  </si>
  <si>
    <t>Colin Hamilton</t>
  </si>
  <si>
    <t>Sophie Murray</t>
  </si>
  <si>
    <t>Matt Newman</t>
  </si>
  <si>
    <t>Owen Greene</t>
  </si>
  <si>
    <t>Trevor Hemmings</t>
  </si>
  <si>
    <t>Jessica Avery</t>
  </si>
  <si>
    <t>Lucas Dickens</t>
  </si>
  <si>
    <t>Max Mills</t>
  </si>
  <si>
    <t>Michelle Thomson</t>
  </si>
  <si>
    <t>Anthony Paterson</t>
  </si>
  <si>
    <t>Dan MacDonald</t>
  </si>
  <si>
    <t>Jason Fisher</t>
  </si>
  <si>
    <t>John Davies</t>
  </si>
  <si>
    <t>Virginia Henderson</t>
  </si>
  <si>
    <t>S21ST0002415</t>
  </si>
  <si>
    <t>18CARSN0002344</t>
  </si>
  <si>
    <t>PEARL0201406</t>
  </si>
  <si>
    <t>19CARSN0001343</t>
  </si>
  <si>
    <t>EOHIOLOT2371</t>
  </si>
  <si>
    <t>18CARSN0001344</t>
  </si>
  <si>
    <t>EOHIOLOT3371</t>
  </si>
  <si>
    <t>SMTHFD0301 402</t>
  </si>
  <si>
    <t>LIBRTY0302 402</t>
  </si>
  <si>
    <t>TRX_ID</t>
  </si>
  <si>
    <t>Hourly_Rate</t>
  </si>
  <si>
    <t>#6</t>
  </si>
  <si>
    <t>#7</t>
  </si>
  <si>
    <t>#8</t>
  </si>
  <si>
    <t>#9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</si>
</sst>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3" fillId="0" borderId="0" xfId="0" applyFont="1"/>
    <xf numFmtId="14" fontId="3" fillId="0" borderId="0" xfId="0" applyNumberFormat="1" applyFont="1"/>
    <xf numFmtId="2" fontId="1" fillId="0" borderId="0" xfId="0" applyNumberFormat="1" applyFont="1"/>
    <xf numFmtId="2" fontId="3" fillId="0" borderId="0" xfId="2" applyNumberFormat="1" applyFont="1" applyFill="1"/>
    <xf numFmtId="2" fontId="1" fillId="0" borderId="0" xfId="2" applyNumberFormat="1" applyFont="1" applyFill="1"/>
    <xf numFmtId="43" fontId="3" fillId="0" borderId="0" xfId="1" applyFont="1"/>
    <xf numFmtId="43" fontId="1" fillId="0" borderId="0" xfId="1" applyFont="1"/>
    <xf numFmtId="164" fontId="1" fillId="0" borderId="0" xfId="1" applyNumberFormat="1" applyFont="1" applyFill="1"/>
    <xf numFmtId="0" fontId="4" fillId="0" borderId="0" xfId="0" applyFont="1"/>
    <xf numFmtId="0" fontId="5" fillId="0" borderId="0" xfId="0" applyFont="1"/>
    <xf numFmtId="1" fontId="5" fillId="0" borderId="0" xfId="0" applyNumberFormat="1" applyFont="1"/>
    <xf numFmtId="0" fontId="3" fillId="2" borderId="0" xfId="0" applyFont="1" applyFill="1"/>
    <xf numFmtId="0" fontId="1" fillId="2" borderId="0" xfId="0" applyFont="1" applyFill="1"/>
    <xf numFmtId="43" fontId="1" fillId="2" borderId="0" xfId="1" applyFont="1" applyFill="1"/>
    <xf numFmtId="8" fontId="1" fillId="2" borderId="0" xfId="0" applyNumberFormat="1" applyFont="1" applyFill="1"/>
    <xf numFmtId="0" fontId="1" fillId="0" borderId="0" xfId="0" applyFont="1" applyAlignment="1">
      <alignment wrapText="1"/>
    </xf>
    <xf numFmtId="0" fontId="1" fillId="0" borderId="0" xfId="0" applyFont="1" applyAlignment="1">
      <alignment vertical="top" wrapText="1"/>
    </xf>
    <xf numFmtId="0" fontId="3" fillId="0" borderId="0" xfId="0" applyFont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72802-883C-441C-8FB9-6793DFA1B487}">
  <sheetPr>
    <tabColor rgb="FF0000FF"/>
  </sheetPr>
  <dimension ref="F3:G13"/>
  <sheetViews>
    <sheetView zoomScale="160" zoomScaleNormal="160" workbookViewId="0">
      <selection activeCell="G4" sqref="G4"/>
    </sheetView>
  </sheetViews>
  <sheetFormatPr defaultRowHeight="13.8" x14ac:dyDescent="0.25"/>
  <cols>
    <col min="1" max="5" width="8.88671875" style="1"/>
    <col min="6" max="6" width="17.21875" style="1" bestFit="1" customWidth="1"/>
    <col min="7" max="16384" width="8.88671875" style="1"/>
  </cols>
  <sheetData>
    <row r="3" spans="6:7" x14ac:dyDescent="0.25">
      <c r="F3" s="20" t="s">
        <v>7588</v>
      </c>
      <c r="G3" s="20"/>
    </row>
    <row r="4" spans="6:7" x14ac:dyDescent="0.25">
      <c r="F4" s="1" t="s">
        <v>5352</v>
      </c>
      <c r="G4" s="1" cm="1">
        <f t="array" ref="G4">_xlfn.XLOOKUP(1,(Empl_Demo!N:N='MA Summary'!F4)*(Empl_Demo!E:E="MA")*(Empl_Demo!G:G=0.17)*(Empl_Demo!P:P="Engineering"),Empl_Demo!R:R,0)</f>
        <v>0</v>
      </c>
    </row>
    <row r="5" spans="6:7" x14ac:dyDescent="0.25">
      <c r="F5" s="1" t="s">
        <v>7585</v>
      </c>
      <c r="G5" s="1" cm="1">
        <f t="array" ref="G5">_xlfn.XLOOKUP(1,(Empl_Demo!N:N='MA Summary'!F5)*(Empl_Demo!E:E="MA")*(Empl_Demo!G:G=0.17)*(Empl_Demo!P:P="Engineering"),Empl_Demo!R:R,0)</f>
        <v>0</v>
      </c>
    </row>
    <row r="6" spans="6:7" x14ac:dyDescent="0.25">
      <c r="F6" s="1" t="s">
        <v>5353</v>
      </c>
      <c r="G6" s="1" cm="1">
        <f t="array" ref="G6">_xlfn.XLOOKUP(1,(Empl_Demo!N:N='MA Summary'!F6)*(Empl_Demo!E:E="MA")*(Empl_Demo!G:G=0.17)*(Empl_Demo!P:P="Engineering"),Empl_Demo!R:R,0)</f>
        <v>0</v>
      </c>
    </row>
    <row r="7" spans="6:7" x14ac:dyDescent="0.25">
      <c r="F7" s="1" t="s">
        <v>5354</v>
      </c>
      <c r="G7" s="1" cm="1">
        <f t="array" ref="G7">_xlfn.XLOOKUP(1,(Empl_Demo!N:N='MA Summary'!F7)*(Empl_Demo!E:E="MA")*(Empl_Demo!G:G=0.17)*(Empl_Demo!P:P="Engineering"),Empl_Demo!R:R,0)</f>
        <v>0</v>
      </c>
    </row>
    <row r="8" spans="6:7" x14ac:dyDescent="0.25">
      <c r="F8" s="1" t="s">
        <v>5355</v>
      </c>
      <c r="G8" s="1" cm="1">
        <f t="array" ref="G8">_xlfn.XLOOKUP(1,(Empl_Demo!N:N='MA Summary'!F8)*(Empl_Demo!E:E="MA")*(Empl_Demo!G:G=0.17)*(Empl_Demo!P:P="Engineering"),Empl_Demo!R:R,0)</f>
        <v>0</v>
      </c>
    </row>
    <row r="9" spans="6:7" x14ac:dyDescent="0.25">
      <c r="F9" s="1" t="s">
        <v>5356</v>
      </c>
      <c r="G9" s="1" cm="1">
        <f t="array" ref="G9">_xlfn.XLOOKUP(1,(Empl_Demo!N:N='MA Summary'!F9)*(Empl_Demo!E:E="MA")*(Empl_Demo!G:G=0.17)*(Empl_Demo!P:P="Engineering"),Empl_Demo!R:R,0)</f>
        <v>0</v>
      </c>
    </row>
    <row r="11" spans="6:7" x14ac:dyDescent="0.25">
      <c r="F11" s="20" t="s">
        <v>4766</v>
      </c>
      <c r="G11" s="20"/>
    </row>
    <row r="12" spans="6:7" x14ac:dyDescent="0.25">
      <c r="F12" s="1" t="s">
        <v>7589</v>
      </c>
    </row>
    <row r="13" spans="6:7" x14ac:dyDescent="0.25">
      <c r="F13" s="1" t="s">
        <v>7590</v>
      </c>
    </row>
  </sheetData>
  <mergeCells count="2">
    <mergeCell ref="F3:G3"/>
    <mergeCell ref="F11:G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EF0C-786F-4BCD-A8FB-4888EC5AA7AE}">
  <dimension ref="A1:U2222"/>
  <sheetViews>
    <sheetView tabSelected="1" topLeftCell="O1" zoomScale="160" zoomScaleNormal="160" workbookViewId="0">
      <selection activeCell="U2" sqref="U2:U2222"/>
    </sheetView>
  </sheetViews>
  <sheetFormatPr defaultRowHeight="13.8" x14ac:dyDescent="0.25"/>
  <cols>
    <col min="1" max="1" width="39.33203125" style="1" bestFit="1" customWidth="1"/>
    <col min="2" max="2" width="14.5546875" style="1" bestFit="1" customWidth="1"/>
    <col min="3" max="3" width="14.44140625" style="1" bestFit="1" customWidth="1"/>
    <col min="4" max="4" width="33.44140625" style="1" bestFit="1" customWidth="1"/>
    <col min="5" max="5" width="7.5546875" style="15" bestFit="1" customWidth="1"/>
    <col min="6" max="6" width="13.5546875" style="1" bestFit="1" customWidth="1"/>
    <col min="7" max="7" width="17.77734375" style="16" bestFit="1" customWidth="1"/>
    <col min="8" max="8" width="23.77734375" style="1" bestFit="1" customWidth="1"/>
    <col min="9" max="9" width="12.33203125" style="1" bestFit="1" customWidth="1"/>
    <col min="10" max="10" width="24.5546875" style="1" bestFit="1" customWidth="1"/>
    <col min="11" max="11" width="8.88671875" style="1"/>
    <col min="12" max="12" width="14.33203125" style="12" bestFit="1" customWidth="1"/>
    <col min="13" max="13" width="14.44140625" style="12" bestFit="1" customWidth="1"/>
    <col min="14" max="14" width="22" style="15" bestFit="1" customWidth="1"/>
    <col min="15" max="15" width="22" style="1" customWidth="1"/>
    <col min="16" max="16" width="20.21875" style="15" bestFit="1" customWidth="1"/>
    <col min="17" max="17" width="19.6640625" style="1" bestFit="1" customWidth="1"/>
    <col min="18" max="18" width="13.109375" style="15" bestFit="1" customWidth="1"/>
    <col min="19" max="19" width="19.109375" style="12" bestFit="1" customWidth="1"/>
    <col min="20" max="20" width="16.88671875" style="1" bestFit="1" customWidth="1"/>
    <col min="21" max="21" width="13.77734375" style="12" customWidth="1"/>
    <col min="22" max="16384" width="8.88671875" style="1"/>
  </cols>
  <sheetData>
    <row r="1" spans="1:21" x14ac:dyDescent="0.25">
      <c r="A1" s="1" t="s">
        <v>4762</v>
      </c>
      <c r="B1" s="1" t="s">
        <v>4782</v>
      </c>
      <c r="C1" s="1" t="s">
        <v>4783</v>
      </c>
      <c r="D1" s="1" t="s">
        <v>2221</v>
      </c>
      <c r="E1" s="15" t="s">
        <v>5360</v>
      </c>
      <c r="F1" s="1" t="s">
        <v>5361</v>
      </c>
      <c r="G1" s="16" t="s">
        <v>4768</v>
      </c>
      <c r="H1" s="5" t="s">
        <v>4769</v>
      </c>
      <c r="I1" s="1" t="s">
        <v>4771</v>
      </c>
      <c r="J1" s="5" t="s">
        <v>4770</v>
      </c>
      <c r="K1" s="1" t="s">
        <v>4784</v>
      </c>
      <c r="L1" s="11" t="s">
        <v>9813</v>
      </c>
      <c r="M1" s="11" t="s">
        <v>9817</v>
      </c>
      <c r="N1" s="14" t="s">
        <v>5351</v>
      </c>
      <c r="O1" s="3" t="s">
        <v>5357</v>
      </c>
      <c r="P1" s="14" t="s">
        <v>4772</v>
      </c>
      <c r="Q1" s="3" t="s">
        <v>12036</v>
      </c>
      <c r="R1" s="14" t="s">
        <v>12037</v>
      </c>
      <c r="S1" s="11" t="s">
        <v>12038</v>
      </c>
      <c r="T1" s="11" t="s">
        <v>12039</v>
      </c>
      <c r="U1" s="11" t="s">
        <v>12040</v>
      </c>
    </row>
    <row r="2" spans="1:21" x14ac:dyDescent="0.25">
      <c r="A2" s="1" t="s">
        <v>827</v>
      </c>
      <c r="B2" s="1" t="s">
        <v>2257</v>
      </c>
      <c r="C2" s="1" t="s">
        <v>2350</v>
      </c>
      <c r="D2" s="1" t="s">
        <v>3366</v>
      </c>
      <c r="E2" s="15" t="s">
        <v>2225</v>
      </c>
      <c r="F2" s="1" t="s">
        <v>6189</v>
      </c>
      <c r="G2" s="16">
        <v>0.19</v>
      </c>
      <c r="H2" s="5">
        <v>829.92</v>
      </c>
      <c r="I2" s="10" t="s">
        <v>4760</v>
      </c>
      <c r="J2" s="5">
        <v>238.29</v>
      </c>
      <c r="K2" s="1">
        <v>46</v>
      </c>
      <c r="L2" s="12" t="str" cm="1">
        <f t="array" ref="L2">_xlfn.IFS(G2=0.05,"Minimal",G2=0.07,"Above Minimal",G2=0.17,"Near Maximum",TRUE,"Maximum")</f>
        <v>Maximum</v>
      </c>
      <c r="M2" s="12" t="str" cm="1">
        <f t="array" ref="M2">_xlfn.IFS(E2="MA","Massachusetts",E2="NY","New York",E2="CT","Connecticut",E2="PA","Pennsylvania",E2="RI","Rhode Island",E2="DE","Delaware",E2="ME","Maine",E2="NJ","New Jersey",E2="VT","Vermont",TRUE,"Other States")</f>
        <v>Massachusetts</v>
      </c>
      <c r="N2" s="15" t="s">
        <v>9819</v>
      </c>
      <c r="O2" s="1" t="s">
        <v>4857</v>
      </c>
      <c r="P2" s="15" t="s">
        <v>4775</v>
      </c>
      <c r="Q2" s="1" t="s">
        <v>7591</v>
      </c>
      <c r="R2" s="17">
        <v>52</v>
      </c>
      <c r="S2" s="12" t="str" cm="1">
        <f t="array" ref="S2">_xlfn.IFS(AND(R2&gt;=12,R2&lt;=25),"Low Range",AND(R2&gt;=25.01,R2&lt;=40),"Mid Range",AND(R2&gt;=40.01,R2&lt;=75),"Mid to Upper Range",TRUE,"Max Upper Range")</f>
        <v>Mid to Upper Range</v>
      </c>
      <c r="T2" s="12" t="str" cm="1">
        <f t="array" ref="T2">_xlfn.IFS(OR(E2="NY",E2="NJ",E2="CT"),"Tri-State Area",OR(E2="MA",E2="PA",E2="RI"),"East Atlantic",OR(E2="ME",E2="VT"),"NE Border",TRUE,"Upper East Coast")</f>
        <v>East Atlantic</v>
      </c>
      <c r="U2" s="12" t="str">
        <f>IFERROR(_xlfn.XLOOKUP(A2,DIRECT_FTEs!A:A,DIRECT_FTEs!B:B),"Contractor")</f>
        <v>Contractor</v>
      </c>
    </row>
    <row r="3" spans="1:21" x14ac:dyDescent="0.25">
      <c r="A3" s="1" t="s">
        <v>828</v>
      </c>
      <c r="B3" s="1" t="s">
        <v>2630</v>
      </c>
      <c r="C3" s="1" t="s">
        <v>2856</v>
      </c>
      <c r="D3" s="1" t="s">
        <v>3367</v>
      </c>
      <c r="E3" s="15" t="s">
        <v>2225</v>
      </c>
      <c r="F3" s="1" t="s">
        <v>6190</v>
      </c>
      <c r="G3" s="16">
        <v>0.17</v>
      </c>
      <c r="H3" s="5">
        <v>426.8761445783133</v>
      </c>
      <c r="I3" s="10" t="s">
        <v>4760</v>
      </c>
      <c r="J3" s="5">
        <v>249.78</v>
      </c>
      <c r="K3" s="1">
        <v>32</v>
      </c>
      <c r="L3" s="12" t="str" cm="1">
        <f t="array" ref="L3">_xlfn.IFS(G3=0.05,"Minimal",G3=0.07,"Above Minimal",G3=0.17,"Near Maximum",TRUE,"Maximum")</f>
        <v>Near Maximum</v>
      </c>
      <c r="M3" s="12" t="str" cm="1">
        <f t="array" ref="M3">_xlfn.IFS(E3="MA","Massachusetts",E3="NY","New York",E3="CT","Connecticut",E3="PA","Pennsylvania",E3="RI","Rhode Island",E3="DE","Delaware",E3="ME","Maine",E3="NJ","New Jersey",E3="VT","Vermont",TRUE,"Other States")</f>
        <v>Massachusetts</v>
      </c>
      <c r="N3" s="15" t="s">
        <v>9820</v>
      </c>
      <c r="O3" s="1" t="s">
        <v>5031</v>
      </c>
      <c r="P3" s="15" t="s">
        <v>4774</v>
      </c>
      <c r="Q3" s="1" t="s">
        <v>7592</v>
      </c>
      <c r="R3" s="17">
        <v>57</v>
      </c>
      <c r="S3" s="12" t="str" cm="1">
        <f t="array" ref="S3">_xlfn.IFS(AND(R3&gt;=12,R3&lt;=25),"Low Range",AND(R3&gt;=25.01,R3&lt;=40),"Mid Range",AND(R3&gt;=40.01,R3&lt;=75),"Mid to Upper Range",TRUE,"Max Upper Range")</f>
        <v>Mid to Upper Range</v>
      </c>
      <c r="T3" s="12" t="str" cm="1">
        <f t="array" ref="T3">_xlfn.IFS(OR(E3="NY",E3="NJ",E3="CT"),"Tri-State Area",OR(E3="MA",E3="PA",E3="RI"),"East Atlantic",OR(E3="ME",E3="VT"),"NE Border",TRUE,"Upper East Coast")</f>
        <v>East Atlantic</v>
      </c>
      <c r="U3" s="12" t="str">
        <f>IFERROR(_xlfn.XLOOKUP(A3,DIRECT_FTEs!A:A,DIRECT_FTEs!B:B),"Contractor")</f>
        <v>Contractor</v>
      </c>
    </row>
    <row r="4" spans="1:21" x14ac:dyDescent="0.25">
      <c r="A4" s="1" t="s">
        <v>829</v>
      </c>
      <c r="B4" s="1" t="s">
        <v>2582</v>
      </c>
      <c r="C4" s="1" t="s">
        <v>2452</v>
      </c>
      <c r="D4" s="1" t="s">
        <v>3368</v>
      </c>
      <c r="E4" s="15" t="s">
        <v>2247</v>
      </c>
      <c r="F4" s="1" t="s">
        <v>6191</v>
      </c>
      <c r="G4" s="16">
        <v>0.17</v>
      </c>
      <c r="H4" s="5">
        <v>461.44799999999998</v>
      </c>
      <c r="I4" s="10" t="s">
        <v>4760</v>
      </c>
      <c r="J4" s="5">
        <v>252</v>
      </c>
      <c r="K4" s="1">
        <v>53</v>
      </c>
      <c r="L4" s="12" t="str" cm="1">
        <f t="array" ref="L4">_xlfn.IFS(G4=0.05,"Minimal",G4=0.07,"Above Minimal",G4=0.17,"Near Maximum",TRUE,"Maximum")</f>
        <v>Near Maximum</v>
      </c>
      <c r="M4" s="12" t="str" cm="1">
        <f t="array" ref="M4">_xlfn.IFS(E4="MA","Massachusetts",E4="NY","New York",E4="CT","Connecticut",E4="PA","Pennsylvania",E4="RI","Rhode Island",E4="DE","Delaware",E4="ME","Maine",E4="NJ","New Jersey",E4="VT","Vermont",TRUE,"Other States")</f>
        <v>New York</v>
      </c>
      <c r="N4" s="15" t="s">
        <v>5352</v>
      </c>
      <c r="O4" s="1" t="s">
        <v>5063</v>
      </c>
      <c r="P4" s="15" t="s">
        <v>4777</v>
      </c>
      <c r="Q4" s="1" t="s">
        <v>7593</v>
      </c>
      <c r="R4" s="17">
        <v>52</v>
      </c>
      <c r="S4" s="12" t="str" cm="1">
        <f t="array" ref="S4">_xlfn.IFS(AND(R4&gt;=12,R4&lt;=25),"Low Range",AND(R4&gt;=25.01,R4&lt;=40),"Mid Range",AND(R4&gt;=40.01,R4&lt;=75),"Mid to Upper Range",TRUE,"Max Upper Range")</f>
        <v>Mid to Upper Range</v>
      </c>
      <c r="T4" s="12" t="str" cm="1">
        <f t="array" ref="T4">_xlfn.IFS(OR(E4="NY",E4="NJ",E4="CT"),"Tri-State Area",OR(E4="MA",E4="PA",E4="RI"),"East Atlantic",OR(E4="ME",E4="VT"),"NE Border",TRUE,"Upper East Coast")</f>
        <v>Tri-State Area</v>
      </c>
      <c r="U4" s="12" t="str">
        <f>IFERROR(_xlfn.XLOOKUP(A4,DIRECT_FTEs!A:A,DIRECT_FTEs!B:B),"Contractor")</f>
        <v>Contractor</v>
      </c>
    </row>
    <row r="5" spans="1:21" x14ac:dyDescent="0.25">
      <c r="A5" s="1" t="s">
        <v>95</v>
      </c>
      <c r="B5" s="1" t="s">
        <v>2464</v>
      </c>
      <c r="C5" s="1" t="s">
        <v>2465</v>
      </c>
      <c r="D5" s="1" t="s">
        <v>2466</v>
      </c>
      <c r="E5" s="15" t="s">
        <v>2225</v>
      </c>
      <c r="F5" s="1" t="s">
        <v>5457</v>
      </c>
      <c r="G5" s="16">
        <v>0.17</v>
      </c>
      <c r="H5" s="5">
        <v>919.36000000000013</v>
      </c>
      <c r="I5" s="10" t="s">
        <v>4760</v>
      </c>
      <c r="J5" s="5">
        <v>676</v>
      </c>
      <c r="K5" s="1">
        <v>64</v>
      </c>
      <c r="L5" s="12" t="str" cm="1">
        <f t="array" ref="L5">_xlfn.IFS(G5=0.05,"Minimal",G5=0.07,"Above Minimal",G5=0.17,"Near Maximum",TRUE,"Maximum")</f>
        <v>Near Maximum</v>
      </c>
      <c r="M5" s="12" t="str" cm="1">
        <f t="array" ref="M5">_xlfn.IFS(E5="MA","Massachusetts",E5="NY","New York",E5="CT","Connecticut",E5="PA","Pennsylvania",E5="RI","Rhode Island",E5="DE","Delaware",E5="ME","Maine",E5="NJ","New Jersey",E5="VT","Vermont",TRUE,"Other States")</f>
        <v>Massachusetts</v>
      </c>
      <c r="N5" s="15" t="s">
        <v>9821</v>
      </c>
      <c r="O5" s="1" t="s">
        <v>4815</v>
      </c>
      <c r="P5" s="15" t="s">
        <v>4778</v>
      </c>
      <c r="Q5" s="1" t="s">
        <v>7594</v>
      </c>
      <c r="R5" s="17">
        <v>120</v>
      </c>
      <c r="S5" s="12" t="str" cm="1">
        <f t="array" ref="S5">_xlfn.IFS(AND(R5&gt;=12,R5&lt;=25),"Low Range",AND(R5&gt;=25.01,R5&lt;=40),"Mid Range",AND(R5&gt;=40.01,R5&lt;=75),"Mid to Upper Range",TRUE,"Max Upper Range")</f>
        <v>Max Upper Range</v>
      </c>
      <c r="T5" s="12" t="str" cm="1">
        <f t="array" ref="T5">_xlfn.IFS(OR(E5="NY",E5="NJ",E5="CT"),"Tri-State Area",OR(E5="MA",E5="PA",E5="RI"),"East Atlantic",OR(E5="ME",E5="VT"),"NE Border",TRUE,"Upper East Coast")</f>
        <v>East Atlantic</v>
      </c>
      <c r="U5" s="12" t="str">
        <f>IFERROR(_xlfn.XLOOKUP(A5,DIRECT_FTEs!A:A,DIRECT_FTEs!B:B),"Contractor")</f>
        <v>Contractor</v>
      </c>
    </row>
    <row r="6" spans="1:21" x14ac:dyDescent="0.25">
      <c r="A6" s="1" t="s">
        <v>830</v>
      </c>
      <c r="B6" s="1" t="s">
        <v>2266</v>
      </c>
      <c r="C6" s="1" t="s">
        <v>2270</v>
      </c>
      <c r="D6" s="1" t="s">
        <v>3369</v>
      </c>
      <c r="E6" s="15" t="s">
        <v>2225</v>
      </c>
      <c r="F6" s="1" t="s">
        <v>6192</v>
      </c>
      <c r="G6" s="16">
        <v>0.17</v>
      </c>
      <c r="H6" s="5">
        <v>483.08832000000001</v>
      </c>
      <c r="I6" s="10" t="s">
        <v>4760</v>
      </c>
      <c r="J6" s="5">
        <v>114.34</v>
      </c>
      <c r="K6" s="1">
        <v>46</v>
      </c>
      <c r="L6" s="12" t="str" cm="1">
        <f t="array" ref="L6">_xlfn.IFS(G6=0.05,"Minimal",G6=0.07,"Above Minimal",G6=0.17,"Near Maximum",TRUE,"Maximum")</f>
        <v>Near Maximum</v>
      </c>
      <c r="M6" s="12" t="str" cm="1">
        <f t="array" ref="M6">_xlfn.IFS(E6="MA","Massachusetts",E6="NY","New York",E6="CT","Connecticut",E6="PA","Pennsylvania",E6="RI","Rhode Island",E6="DE","Delaware",E6="ME","Maine",E6="NJ","New Jersey",E6="VT","Vermont",TRUE,"Other States")</f>
        <v>Massachusetts</v>
      </c>
      <c r="N6" s="15" t="s">
        <v>9822</v>
      </c>
      <c r="O6" s="1" t="s">
        <v>4879</v>
      </c>
      <c r="P6" s="15" t="s">
        <v>4780</v>
      </c>
      <c r="Q6" s="1" t="s">
        <v>7595</v>
      </c>
      <c r="R6" s="17">
        <v>93</v>
      </c>
      <c r="S6" s="12" t="str" cm="1">
        <f t="array" ref="S6">_xlfn.IFS(AND(R6&gt;=12,R6&lt;=25),"Low Range",AND(R6&gt;=25.01,R6&lt;=40),"Mid Range",AND(R6&gt;=40.01,R6&lt;=75),"Mid to Upper Range",TRUE,"Max Upper Range")</f>
        <v>Max Upper Range</v>
      </c>
      <c r="T6" s="12" t="str" cm="1">
        <f t="array" ref="T6">_xlfn.IFS(OR(E6="NY",E6="NJ",E6="CT"),"Tri-State Area",OR(E6="MA",E6="PA",E6="RI"),"East Atlantic",OR(E6="ME",E6="VT"),"NE Border",TRUE,"Upper East Coast")</f>
        <v>East Atlantic</v>
      </c>
      <c r="U6" s="12" t="str">
        <f>IFERROR(_xlfn.XLOOKUP(A6,DIRECT_FTEs!A:A,DIRECT_FTEs!B:B),"Contractor")</f>
        <v>Contractor</v>
      </c>
    </row>
    <row r="7" spans="1:21" x14ac:dyDescent="0.25">
      <c r="A7" s="1" t="s">
        <v>831</v>
      </c>
      <c r="B7" s="1" t="s">
        <v>3356</v>
      </c>
      <c r="C7" s="1" t="s">
        <v>2506</v>
      </c>
      <c r="D7" s="1" t="s">
        <v>3370</v>
      </c>
      <c r="E7" s="15" t="s">
        <v>2356</v>
      </c>
      <c r="F7" s="1" t="s">
        <v>6193</v>
      </c>
      <c r="G7" s="16">
        <v>0.17</v>
      </c>
      <c r="H7" s="5">
        <v>498.3638400000001</v>
      </c>
      <c r="I7" s="10" t="s">
        <v>4760</v>
      </c>
      <c r="J7" s="5">
        <v>286.13</v>
      </c>
      <c r="K7" s="1">
        <v>38</v>
      </c>
      <c r="L7" s="12" t="str" cm="1">
        <f t="array" ref="L7">_xlfn.IFS(G7=0.05,"Minimal",G7=0.07,"Above Minimal",G7=0.17,"Near Maximum",TRUE,"Maximum")</f>
        <v>Near Maximum</v>
      </c>
      <c r="M7" s="12" t="str" cm="1">
        <f t="array" ref="M7">_xlfn.IFS(E7="MA","Massachusetts",E7="NY","New York",E7="CT","Connecticut",E7="PA","Pennsylvania",E7="RI","Rhode Island",E7="DE","Delaware",E7="ME","Maine",E7="NJ","New Jersey",E7="VT","Vermont",TRUE,"Other States")</f>
        <v>Connecticut</v>
      </c>
      <c r="N7" s="15" t="s">
        <v>9823</v>
      </c>
      <c r="O7" s="1" t="s">
        <v>5108</v>
      </c>
      <c r="P7" s="15" t="s">
        <v>4778</v>
      </c>
      <c r="Q7" s="1" t="s">
        <v>7596</v>
      </c>
      <c r="R7" s="17">
        <v>110</v>
      </c>
      <c r="S7" s="12" t="str" cm="1">
        <f t="array" ref="S7">_xlfn.IFS(AND(R7&gt;=12,R7&lt;=25),"Low Range",AND(R7&gt;=25.01,R7&lt;=40),"Mid Range",AND(R7&gt;=40.01,R7&lt;=75),"Mid to Upper Range",TRUE,"Max Upper Range")</f>
        <v>Max Upper Range</v>
      </c>
      <c r="T7" s="12" t="str" cm="1">
        <f t="array" ref="T7">_xlfn.IFS(OR(E7="NY",E7="NJ",E7="CT"),"Tri-State Area",OR(E7="MA",E7="PA",E7="RI"),"East Atlantic",OR(E7="ME",E7="VT"),"NE Border",TRUE,"Upper East Coast")</f>
        <v>Tri-State Area</v>
      </c>
      <c r="U7" s="12" t="str">
        <f>IFERROR(_xlfn.XLOOKUP(A7,DIRECT_FTEs!A:A,DIRECT_FTEs!B:B),"Contractor")</f>
        <v>Contractor</v>
      </c>
    </row>
    <row r="8" spans="1:21" x14ac:dyDescent="0.25">
      <c r="A8" s="1" t="s">
        <v>832</v>
      </c>
      <c r="B8" s="1" t="s">
        <v>2354</v>
      </c>
      <c r="C8" s="1" t="s">
        <v>2387</v>
      </c>
      <c r="D8" s="1" t="s">
        <v>3371</v>
      </c>
      <c r="E8" s="15" t="s">
        <v>2250</v>
      </c>
      <c r="F8" s="1" t="s">
        <v>6194</v>
      </c>
      <c r="G8" s="16">
        <v>0.17</v>
      </c>
      <c r="H8" s="5">
        <v>536.56744186046512</v>
      </c>
      <c r="I8" s="10" t="s">
        <v>4760</v>
      </c>
      <c r="J8" s="5">
        <v>362</v>
      </c>
      <c r="K8" s="1">
        <v>31</v>
      </c>
      <c r="L8" s="12" t="str" cm="1">
        <f t="array" ref="L8">_xlfn.IFS(G8=0.05,"Minimal",G8=0.07,"Above Minimal",G8=0.17,"Near Maximum",TRUE,"Maximum")</f>
        <v>Near Maximum</v>
      </c>
      <c r="M8" s="12" t="str" cm="1">
        <f t="array" ref="M8">_xlfn.IFS(E8="MA","Massachusetts",E8="NY","New York",E8="CT","Connecticut",E8="PA","Pennsylvania",E8="RI","Rhode Island",E8="DE","Delaware",E8="ME","Maine",E8="NJ","New Jersey",E8="VT","Vermont",TRUE,"Other States")</f>
        <v>Pennsylvania</v>
      </c>
      <c r="N8" s="15" t="s">
        <v>9824</v>
      </c>
      <c r="O8" s="1" t="s">
        <v>4959</v>
      </c>
      <c r="P8" s="15" t="s">
        <v>4779</v>
      </c>
      <c r="Q8" s="1" t="s">
        <v>7597</v>
      </c>
      <c r="R8" s="17">
        <v>34</v>
      </c>
      <c r="S8" s="12" t="str" cm="1">
        <f t="array" ref="S8">_xlfn.IFS(AND(R8&gt;=12,R8&lt;=25),"Low Range",AND(R8&gt;=25.01,R8&lt;=40),"Mid Range",AND(R8&gt;=40.01,R8&lt;=75),"Mid to Upper Range",TRUE,"Max Upper Range")</f>
        <v>Mid Range</v>
      </c>
      <c r="T8" s="12" t="str" cm="1">
        <f t="array" ref="T8">_xlfn.IFS(OR(E8="NY",E8="NJ",E8="CT"),"Tri-State Area",OR(E8="MA",E8="PA",E8="RI"),"East Atlantic",OR(E8="ME",E8="VT"),"NE Border",TRUE,"Upper East Coast")</f>
        <v>East Atlantic</v>
      </c>
      <c r="U8" s="12" t="str">
        <f>IFERROR(_xlfn.XLOOKUP(A8,DIRECT_FTEs!A:A,DIRECT_FTEs!B:B),"Contractor")</f>
        <v>Contractor</v>
      </c>
    </row>
    <row r="9" spans="1:21" x14ac:dyDescent="0.25">
      <c r="A9" s="1" t="s">
        <v>833</v>
      </c>
      <c r="B9" s="1" t="s">
        <v>2582</v>
      </c>
      <c r="C9" s="1" t="s">
        <v>2452</v>
      </c>
      <c r="D9" s="1" t="s">
        <v>3372</v>
      </c>
      <c r="E9" s="15" t="s">
        <v>2225</v>
      </c>
      <c r="F9" s="1" t="s">
        <v>6195</v>
      </c>
      <c r="G9" s="16">
        <v>0.05</v>
      </c>
      <c r="H9" s="5">
        <v>365.03999999999996</v>
      </c>
      <c r="I9" s="10" t="s">
        <v>4760</v>
      </c>
      <c r="J9" s="5">
        <v>900</v>
      </c>
      <c r="K9" s="1">
        <v>38</v>
      </c>
      <c r="L9" s="12" t="str" cm="1">
        <f t="array" ref="L9">_xlfn.IFS(G9=0.05,"Minimal",G9=0.07,"Above Minimal",G9=0.17,"Near Maximum",TRUE,"Maximum")</f>
        <v>Minimal</v>
      </c>
      <c r="M9" s="12" t="str" cm="1">
        <f t="array" ref="M9">_xlfn.IFS(E9="MA","Massachusetts",E9="NY","New York",E9="CT","Connecticut",E9="PA","Pennsylvania",E9="RI","Rhode Island",E9="DE","Delaware",E9="ME","Maine",E9="NJ","New Jersey",E9="VT","Vermont",TRUE,"Other States")</f>
        <v>Massachusetts</v>
      </c>
      <c r="N9" s="15" t="s">
        <v>5352</v>
      </c>
      <c r="O9" s="1" t="s">
        <v>5089</v>
      </c>
      <c r="P9" s="15" t="s">
        <v>4778</v>
      </c>
      <c r="Q9" s="1" t="s">
        <v>7598</v>
      </c>
      <c r="R9" s="17">
        <v>102</v>
      </c>
      <c r="S9" s="12" t="str" cm="1">
        <f t="array" ref="S9">_xlfn.IFS(AND(R9&gt;=12,R9&lt;=25),"Low Range",AND(R9&gt;=25.01,R9&lt;=40),"Mid Range",AND(R9&gt;=40.01,R9&lt;=75),"Mid to Upper Range",TRUE,"Max Upper Range")</f>
        <v>Max Upper Range</v>
      </c>
      <c r="T9" s="12" t="str" cm="1">
        <f t="array" ref="T9">_xlfn.IFS(OR(E9="NY",E9="NJ",E9="CT"),"Tri-State Area",OR(E9="MA",E9="PA",E9="RI"),"East Atlantic",OR(E9="ME",E9="VT"),"NE Border",TRUE,"Upper East Coast")</f>
        <v>East Atlantic</v>
      </c>
      <c r="U9" s="12" t="str">
        <f>IFERROR(_xlfn.XLOOKUP(A9,DIRECT_FTEs!A:A,DIRECT_FTEs!B:B),"Contractor")</f>
        <v>Contractor</v>
      </c>
    </row>
    <row r="10" spans="1:21" x14ac:dyDescent="0.25">
      <c r="A10" s="1" t="s">
        <v>834</v>
      </c>
      <c r="B10" s="1" t="s">
        <v>2384</v>
      </c>
      <c r="C10" s="1" t="s">
        <v>2264</v>
      </c>
      <c r="D10" s="1" t="s">
        <v>3373</v>
      </c>
      <c r="E10" s="15" t="s">
        <v>2225</v>
      </c>
      <c r="F10" s="1" t="s">
        <v>6196</v>
      </c>
      <c r="G10" s="16">
        <v>0.19</v>
      </c>
      <c r="H10" s="5">
        <v>1090.752</v>
      </c>
      <c r="I10" s="10" t="s">
        <v>4760</v>
      </c>
      <c r="J10" s="5">
        <v>351.6</v>
      </c>
      <c r="K10" s="1">
        <v>46</v>
      </c>
      <c r="L10" s="12" t="str" cm="1">
        <f t="array" ref="L10">_xlfn.IFS(G10=0.05,"Minimal",G10=0.07,"Above Minimal",G10=0.17,"Near Maximum",TRUE,"Maximum")</f>
        <v>Maximum</v>
      </c>
      <c r="M10" s="12" t="str" cm="1">
        <f t="array" ref="M10">_xlfn.IFS(E10="MA","Massachusetts",E10="NY","New York",E10="CT","Connecticut",E10="PA","Pennsylvania",E10="RI","Rhode Island",E10="DE","Delaware",E10="ME","Maine",E10="NJ","New Jersey",E10="VT","Vermont",TRUE,"Other States")</f>
        <v>Massachusetts</v>
      </c>
      <c r="N10" s="15" t="s">
        <v>9825</v>
      </c>
      <c r="O10" s="1" t="s">
        <v>5061</v>
      </c>
      <c r="P10" s="15" t="s">
        <v>4779</v>
      </c>
      <c r="Q10" s="1" t="s">
        <v>7599</v>
      </c>
      <c r="R10" s="17">
        <v>80</v>
      </c>
      <c r="S10" s="12" t="str" cm="1">
        <f t="array" ref="S10">_xlfn.IFS(AND(R10&gt;=12,R10&lt;=25),"Low Range",AND(R10&gt;=25.01,R10&lt;=40),"Mid Range",AND(R10&gt;=40.01,R10&lt;=75),"Mid to Upper Range",TRUE,"Max Upper Range")</f>
        <v>Max Upper Range</v>
      </c>
      <c r="T10" s="12" t="str" cm="1">
        <f t="array" ref="T10">_xlfn.IFS(OR(E10="NY",E10="NJ",E10="CT"),"Tri-State Area",OR(E10="MA",E10="PA",E10="RI"),"East Atlantic",OR(E10="ME",E10="VT"),"NE Border",TRUE,"Upper East Coast")</f>
        <v>East Atlantic</v>
      </c>
      <c r="U10" s="12" t="str">
        <f>IFERROR(_xlfn.XLOOKUP(A10,DIRECT_FTEs!A:A,DIRECT_FTEs!B:B),"Contractor")</f>
        <v>Contractor</v>
      </c>
    </row>
    <row r="11" spans="1:21" x14ac:dyDescent="0.25">
      <c r="A11" s="1" t="s">
        <v>835</v>
      </c>
      <c r="B11" s="1" t="s">
        <v>2992</v>
      </c>
      <c r="C11" s="1" t="s">
        <v>2556</v>
      </c>
      <c r="D11" s="1" t="s">
        <v>3374</v>
      </c>
      <c r="E11" s="15" t="s">
        <v>2225</v>
      </c>
      <c r="F11" s="1" t="s">
        <v>6197</v>
      </c>
      <c r="G11" s="16">
        <v>0.19</v>
      </c>
      <c r="H11" s="5">
        <v>877.34399999999994</v>
      </c>
      <c r="I11" s="10" t="s">
        <v>4760</v>
      </c>
      <c r="J11" s="5">
        <v>715.75</v>
      </c>
      <c r="K11" s="1">
        <v>47</v>
      </c>
      <c r="L11" s="12" t="str" cm="1">
        <f t="array" ref="L11">_xlfn.IFS(G11=0.05,"Minimal",G11=0.07,"Above Minimal",G11=0.17,"Near Maximum",TRUE,"Maximum")</f>
        <v>Maximum</v>
      </c>
      <c r="M11" s="12" t="str" cm="1">
        <f t="array" ref="M11">_xlfn.IFS(E11="MA","Massachusetts",E11="NY","New York",E11="CT","Connecticut",E11="PA","Pennsylvania",E11="RI","Rhode Island",E11="DE","Delaware",E11="ME","Maine",E11="NJ","New Jersey",E11="VT","Vermont",TRUE,"Other States")</f>
        <v>Massachusetts</v>
      </c>
      <c r="N11" s="15" t="s">
        <v>9826</v>
      </c>
      <c r="O11" s="1" t="s">
        <v>4937</v>
      </c>
      <c r="P11" s="15" t="s">
        <v>4774</v>
      </c>
      <c r="Q11" s="1" t="s">
        <v>7600</v>
      </c>
      <c r="R11" s="17">
        <v>101</v>
      </c>
      <c r="S11" s="12" t="str" cm="1">
        <f t="array" ref="S11">_xlfn.IFS(AND(R11&gt;=12,R11&lt;=25),"Low Range",AND(R11&gt;=25.01,R11&lt;=40),"Mid Range",AND(R11&gt;=40.01,R11&lt;=75),"Mid to Upper Range",TRUE,"Max Upper Range")</f>
        <v>Max Upper Range</v>
      </c>
      <c r="T11" s="12" t="str" cm="1">
        <f t="array" ref="T11">_xlfn.IFS(OR(E11="NY",E11="NJ",E11="CT"),"Tri-State Area",OR(E11="MA",E11="PA",E11="RI"),"East Atlantic",OR(E11="ME",E11="VT"),"NE Border",TRUE,"Upper East Coast")</f>
        <v>East Atlantic</v>
      </c>
      <c r="U11" s="12" t="str">
        <f>IFERROR(_xlfn.XLOOKUP(A11,DIRECT_FTEs!A:A,DIRECT_FTEs!B:B),"Contractor")</f>
        <v>Contractor</v>
      </c>
    </row>
    <row r="12" spans="1:21" x14ac:dyDescent="0.25">
      <c r="A12" s="1" t="s">
        <v>836</v>
      </c>
      <c r="B12" s="1" t="s">
        <v>2347</v>
      </c>
      <c r="C12" s="1" t="s">
        <v>2484</v>
      </c>
      <c r="D12" s="1" t="s">
        <v>3375</v>
      </c>
      <c r="E12" s="15" t="s">
        <v>2225</v>
      </c>
      <c r="F12" s="1" t="s">
        <v>6198</v>
      </c>
      <c r="G12" s="16">
        <v>0.17</v>
      </c>
      <c r="H12" s="5">
        <v>954.72</v>
      </c>
      <c r="I12" s="10" t="s">
        <v>4760</v>
      </c>
      <c r="J12" s="5">
        <v>792</v>
      </c>
      <c r="K12" s="1">
        <v>47</v>
      </c>
      <c r="L12" s="12" t="str" cm="1">
        <f t="array" ref="L12">_xlfn.IFS(G12=0.05,"Minimal",G12=0.07,"Above Minimal",G12=0.17,"Near Maximum",TRUE,"Maximum")</f>
        <v>Near Maximum</v>
      </c>
      <c r="M12" s="12" t="str" cm="1">
        <f t="array" ref="M12">_xlfn.IFS(E12="MA","Massachusetts",E12="NY","New York",E12="CT","Connecticut",E12="PA","Pennsylvania",E12="RI","Rhode Island",E12="DE","Delaware",E12="ME","Maine",E12="NJ","New Jersey",E12="VT","Vermont",TRUE,"Other States")</f>
        <v>Massachusetts</v>
      </c>
      <c r="N12" s="15" t="s">
        <v>9827</v>
      </c>
      <c r="O12" s="1" t="s">
        <v>4805</v>
      </c>
      <c r="P12" s="15" t="s">
        <v>4777</v>
      </c>
      <c r="Q12" s="1" t="s">
        <v>7601</v>
      </c>
      <c r="R12" s="17">
        <v>96</v>
      </c>
      <c r="S12" s="12" t="str" cm="1">
        <f t="array" ref="S12">_xlfn.IFS(AND(R12&gt;=12,R12&lt;=25),"Low Range",AND(R12&gt;=25.01,R12&lt;=40),"Mid Range",AND(R12&gt;=40.01,R12&lt;=75),"Mid to Upper Range",TRUE,"Max Upper Range")</f>
        <v>Max Upper Range</v>
      </c>
      <c r="T12" s="12" t="str" cm="1">
        <f t="array" ref="T12">_xlfn.IFS(OR(E12="NY",E12="NJ",E12="CT"),"Tri-State Area",OR(E12="MA",E12="PA",E12="RI"),"East Atlantic",OR(E12="ME",E12="VT"),"NE Border",TRUE,"Upper East Coast")</f>
        <v>East Atlantic</v>
      </c>
      <c r="U12" s="12" t="str">
        <f>IFERROR(_xlfn.XLOOKUP(A12,DIRECT_FTEs!A:A,DIRECT_FTEs!B:B),"Contractor")</f>
        <v>Contractor</v>
      </c>
    </row>
    <row r="13" spans="1:21" x14ac:dyDescent="0.25">
      <c r="A13" s="1" t="s">
        <v>837</v>
      </c>
      <c r="B13" s="1" t="s">
        <v>2384</v>
      </c>
      <c r="C13" s="1" t="s">
        <v>7584</v>
      </c>
      <c r="D13" s="1" t="s">
        <v>3376</v>
      </c>
      <c r="E13" s="15" t="s">
        <v>2225</v>
      </c>
      <c r="F13" s="1" t="s">
        <v>6199</v>
      </c>
      <c r="G13" s="16">
        <v>0.19</v>
      </c>
      <c r="H13" s="5">
        <v>580.94399999999996</v>
      </c>
      <c r="I13" s="10" t="s">
        <v>4760</v>
      </c>
      <c r="J13" s="5">
        <v>865.2</v>
      </c>
      <c r="K13" s="1">
        <v>56</v>
      </c>
      <c r="L13" s="12" t="str" cm="1">
        <f t="array" ref="L13">_xlfn.IFS(G13=0.05,"Minimal",G13=0.07,"Above Minimal",G13=0.17,"Near Maximum",TRUE,"Maximum")</f>
        <v>Maximum</v>
      </c>
      <c r="M13" s="12" t="str" cm="1">
        <f t="array" ref="M13">_xlfn.IFS(E13="MA","Massachusetts",E13="NY","New York",E13="CT","Connecticut",E13="PA","Pennsylvania",E13="RI","Rhode Island",E13="DE","Delaware",E13="ME","Maine",E13="NJ","New Jersey",E13="VT","Vermont",TRUE,"Other States")</f>
        <v>Massachusetts</v>
      </c>
      <c r="N13" s="15" t="s">
        <v>7585</v>
      </c>
      <c r="O13" s="1" t="s">
        <v>4807</v>
      </c>
      <c r="P13" s="15" t="s">
        <v>4779</v>
      </c>
      <c r="Q13" s="1" t="s">
        <v>7602</v>
      </c>
      <c r="R13" s="17">
        <v>45</v>
      </c>
      <c r="S13" s="12" t="str" cm="1">
        <f t="array" ref="S13">_xlfn.IFS(AND(R13&gt;=12,R13&lt;=25),"Low Range",AND(R13&gt;=25.01,R13&lt;=40),"Mid Range",AND(R13&gt;=40.01,R13&lt;=75),"Mid to Upper Range",TRUE,"Max Upper Range")</f>
        <v>Mid to Upper Range</v>
      </c>
      <c r="T13" s="12" t="str" cm="1">
        <f t="array" ref="T13">_xlfn.IFS(OR(E13="NY",E13="NJ",E13="CT"),"Tri-State Area",OR(E13="MA",E13="PA",E13="RI"),"East Atlantic",OR(E13="ME",E13="VT"),"NE Border",TRUE,"Upper East Coast")</f>
        <v>East Atlantic</v>
      </c>
      <c r="U13" s="12" t="str">
        <f>IFERROR(_xlfn.XLOOKUP(A13,DIRECT_FTEs!A:A,DIRECT_FTEs!B:B),"Contractor")</f>
        <v>Contractor</v>
      </c>
    </row>
    <row r="14" spans="1:21" x14ac:dyDescent="0.25">
      <c r="A14" s="1" t="s">
        <v>96</v>
      </c>
      <c r="B14" s="1" t="s">
        <v>2384</v>
      </c>
      <c r="C14" s="1" t="s">
        <v>7584</v>
      </c>
      <c r="D14" s="1" t="s">
        <v>2469</v>
      </c>
      <c r="E14" s="15" t="s">
        <v>2250</v>
      </c>
      <c r="F14" s="1" t="s">
        <v>5458</v>
      </c>
      <c r="G14" s="16">
        <v>0.17</v>
      </c>
      <c r="H14" s="5">
        <v>919.36000000000013</v>
      </c>
      <c r="I14" s="10" t="s">
        <v>4760</v>
      </c>
      <c r="J14" s="5">
        <v>781.3</v>
      </c>
      <c r="K14" s="1">
        <v>45</v>
      </c>
      <c r="L14" s="12" t="str" cm="1">
        <f t="array" ref="L14">_xlfn.IFS(G14=0.05,"Minimal",G14=0.07,"Above Minimal",G14=0.17,"Near Maximum",TRUE,"Maximum")</f>
        <v>Near Maximum</v>
      </c>
      <c r="M14" s="12" t="str" cm="1">
        <f t="array" ref="M14">_xlfn.IFS(E14="MA","Massachusetts",E14="NY","New York",E14="CT","Connecticut",E14="PA","Pennsylvania",E14="RI","Rhode Island",E14="DE","Delaware",E14="ME","Maine",E14="NJ","New Jersey",E14="VT","Vermont",TRUE,"Other States")</f>
        <v>Pennsylvania</v>
      </c>
      <c r="N14" s="15" t="s">
        <v>7585</v>
      </c>
      <c r="O14" s="1" t="s">
        <v>4832</v>
      </c>
      <c r="P14" s="15" t="s">
        <v>4774</v>
      </c>
      <c r="Q14" s="1" t="s">
        <v>7603</v>
      </c>
      <c r="R14" s="17">
        <v>96</v>
      </c>
      <c r="S14" s="12" t="str" cm="1">
        <f t="array" ref="S14">_xlfn.IFS(AND(R14&gt;=12,R14&lt;=25),"Low Range",AND(R14&gt;=25.01,R14&lt;=40),"Mid Range",AND(R14&gt;=40.01,R14&lt;=75),"Mid to Upper Range",TRUE,"Max Upper Range")</f>
        <v>Max Upper Range</v>
      </c>
      <c r="T14" s="12" t="str" cm="1">
        <f t="array" ref="T14">_xlfn.IFS(OR(E14="NY",E14="NJ",E14="CT"),"Tri-State Area",OR(E14="MA",E14="PA",E14="RI"),"East Atlantic",OR(E14="ME",E14="VT"),"NE Border",TRUE,"Upper East Coast")</f>
        <v>East Atlantic</v>
      </c>
      <c r="U14" s="12" t="str">
        <f>IFERROR(_xlfn.XLOOKUP(A14,DIRECT_FTEs!A:A,DIRECT_FTEs!B:B),"Contractor")</f>
        <v>Contractor</v>
      </c>
    </row>
    <row r="15" spans="1:21" x14ac:dyDescent="0.25">
      <c r="A15" s="1" t="s">
        <v>838</v>
      </c>
      <c r="B15" s="1" t="s">
        <v>2363</v>
      </c>
      <c r="C15" s="1" t="s">
        <v>2537</v>
      </c>
      <c r="D15" s="1" t="s">
        <v>3377</v>
      </c>
      <c r="E15" s="15" t="s">
        <v>2377</v>
      </c>
      <c r="F15" s="1" t="s">
        <v>6200</v>
      </c>
      <c r="G15" s="16">
        <v>0.19</v>
      </c>
      <c r="H15" s="5">
        <v>569.08799999999997</v>
      </c>
      <c r="I15" s="10" t="s">
        <v>4760</v>
      </c>
      <c r="J15" s="5">
        <v>730</v>
      </c>
      <c r="K15" s="1">
        <v>47</v>
      </c>
      <c r="L15" s="12" t="str" cm="1">
        <f t="array" ref="L15">_xlfn.IFS(G15=0.05,"Minimal",G15=0.07,"Above Minimal",G15=0.17,"Near Maximum",TRUE,"Maximum")</f>
        <v>Maximum</v>
      </c>
      <c r="M15" s="12" t="str" cm="1">
        <f t="array" ref="M15">_xlfn.IFS(E15="MA","Massachusetts",E15="NY","New York",E15="CT","Connecticut",E15="PA","Pennsylvania",E15="RI","Rhode Island",E15="DE","Delaware",E15="ME","Maine",E15="NJ","New Jersey",E15="VT","Vermont",TRUE,"Other States")</f>
        <v>Rhode Island</v>
      </c>
      <c r="N15" s="15" t="s">
        <v>9828</v>
      </c>
      <c r="O15" s="1" t="s">
        <v>5109</v>
      </c>
      <c r="P15" s="15" t="s">
        <v>4780</v>
      </c>
      <c r="Q15" s="1" t="s">
        <v>7604</v>
      </c>
      <c r="R15" s="17">
        <v>109</v>
      </c>
      <c r="S15" s="12" t="str" cm="1">
        <f t="array" ref="S15">_xlfn.IFS(AND(R15&gt;=12,R15&lt;=25),"Low Range",AND(R15&gt;=25.01,R15&lt;=40),"Mid Range",AND(R15&gt;=40.01,R15&lt;=75),"Mid to Upper Range",TRUE,"Max Upper Range")</f>
        <v>Max Upper Range</v>
      </c>
      <c r="T15" s="12" t="str" cm="1">
        <f t="array" ref="T15">_xlfn.IFS(OR(E15="NY",E15="NJ",E15="CT"),"Tri-State Area",OR(E15="MA",E15="PA",E15="RI"),"East Atlantic",OR(E15="ME",E15="VT"),"NE Border",TRUE,"Upper East Coast")</f>
        <v>East Atlantic</v>
      </c>
      <c r="U15" s="12" t="str">
        <f>IFERROR(_xlfn.XLOOKUP(A15,DIRECT_FTEs!A:A,DIRECT_FTEs!B:B),"Contractor")</f>
        <v>Direct</v>
      </c>
    </row>
    <row r="16" spans="1:21" x14ac:dyDescent="0.25">
      <c r="A16" s="1" t="s">
        <v>839</v>
      </c>
      <c r="B16" s="1" t="s">
        <v>2664</v>
      </c>
      <c r="C16" s="1" t="s">
        <v>2939</v>
      </c>
      <c r="D16" s="1" t="s">
        <v>3378</v>
      </c>
      <c r="E16" s="15" t="s">
        <v>2225</v>
      </c>
      <c r="F16" s="1" t="s">
        <v>6201</v>
      </c>
      <c r="G16" s="16">
        <v>0.17</v>
      </c>
      <c r="H16" s="5">
        <v>342.108</v>
      </c>
      <c r="I16" s="10" t="s">
        <v>4760</v>
      </c>
      <c r="J16" s="5">
        <v>111</v>
      </c>
      <c r="K16" s="1">
        <v>47</v>
      </c>
      <c r="L16" s="12" t="str" cm="1">
        <f t="array" ref="L16">_xlfn.IFS(G16=0.05,"Minimal",G16=0.07,"Above Minimal",G16=0.17,"Near Maximum",TRUE,"Maximum")</f>
        <v>Near Maximum</v>
      </c>
      <c r="M16" s="12" t="str" cm="1">
        <f t="array" ref="M16">_xlfn.IFS(E16="MA","Massachusetts",E16="NY","New York",E16="CT","Connecticut",E16="PA","Pennsylvania",E16="RI","Rhode Island",E16="DE","Delaware",E16="ME","Maine",E16="NJ","New Jersey",E16="VT","Vermont",TRUE,"Other States")</f>
        <v>Massachusetts</v>
      </c>
      <c r="N16" s="15" t="s">
        <v>9829</v>
      </c>
      <c r="O16" s="1" t="s">
        <v>4949</v>
      </c>
      <c r="P16" s="15" t="s">
        <v>4775</v>
      </c>
      <c r="Q16" s="1" t="s">
        <v>7605</v>
      </c>
      <c r="R16" s="17">
        <v>87.500031201248049</v>
      </c>
      <c r="S16" s="12" t="str" cm="1">
        <f t="array" ref="S16">_xlfn.IFS(AND(R16&gt;=12,R16&lt;=25),"Low Range",AND(R16&gt;=25.01,R16&lt;=40),"Mid Range",AND(R16&gt;=40.01,R16&lt;=75),"Mid to Upper Range",TRUE,"Max Upper Range")</f>
        <v>Max Upper Range</v>
      </c>
      <c r="T16" s="12" t="str" cm="1">
        <f t="array" ref="T16">_xlfn.IFS(OR(E16="NY",E16="NJ",E16="CT"),"Tri-State Area",OR(E16="MA",E16="PA",E16="RI"),"East Atlantic",OR(E16="ME",E16="VT"),"NE Border",TRUE,"Upper East Coast")</f>
        <v>East Atlantic</v>
      </c>
      <c r="U16" s="12" t="str">
        <f>IFERROR(_xlfn.XLOOKUP(A16,DIRECT_FTEs!A:A,DIRECT_FTEs!B:B),"Contractor")</f>
        <v>Direct</v>
      </c>
    </row>
    <row r="17" spans="1:21" x14ac:dyDescent="0.25">
      <c r="A17" s="1" t="s">
        <v>840</v>
      </c>
      <c r="B17" s="1" t="s">
        <v>2290</v>
      </c>
      <c r="C17" s="1" t="s">
        <v>2236</v>
      </c>
      <c r="D17" s="1" t="s">
        <v>3379</v>
      </c>
      <c r="E17" s="15" t="s">
        <v>2225</v>
      </c>
      <c r="F17" s="1" t="s">
        <v>6202</v>
      </c>
      <c r="G17" s="16">
        <v>0.17</v>
      </c>
      <c r="H17" s="5">
        <v>243.98400000000001</v>
      </c>
      <c r="I17" s="10" t="s">
        <v>4760</v>
      </c>
      <c r="J17" s="5">
        <v>207.1</v>
      </c>
      <c r="K17" s="1">
        <v>64</v>
      </c>
      <c r="L17" s="12" t="str" cm="1">
        <f t="array" ref="L17">_xlfn.IFS(G17=0.05,"Minimal",G17=0.07,"Above Minimal",G17=0.17,"Near Maximum",TRUE,"Maximum")</f>
        <v>Near Maximum</v>
      </c>
      <c r="M17" s="12" t="str" cm="1">
        <f t="array" ref="M17">_xlfn.IFS(E17="MA","Massachusetts",E17="NY","New York",E17="CT","Connecticut",E17="PA","Pennsylvania",E17="RI","Rhode Island",E17="DE","Delaware",E17="ME","Maine",E17="NJ","New Jersey",E17="VT","Vermont",TRUE,"Other States")</f>
        <v>Massachusetts</v>
      </c>
      <c r="N17" s="15" t="s">
        <v>5353</v>
      </c>
      <c r="O17" s="1" t="s">
        <v>5110</v>
      </c>
      <c r="P17" s="15" t="s">
        <v>4773</v>
      </c>
      <c r="Q17" s="1" t="s">
        <v>7606</v>
      </c>
      <c r="R17" s="17">
        <v>43.5</v>
      </c>
      <c r="S17" s="12" t="str" cm="1">
        <f t="array" ref="S17">_xlfn.IFS(AND(R17&gt;=12,R17&lt;=25),"Low Range",AND(R17&gt;=25.01,R17&lt;=40),"Mid Range",AND(R17&gt;=40.01,R17&lt;=75),"Mid to Upper Range",TRUE,"Max Upper Range")</f>
        <v>Mid to Upper Range</v>
      </c>
      <c r="T17" s="12" t="str" cm="1">
        <f t="array" ref="T17">_xlfn.IFS(OR(E17="NY",E17="NJ",E17="CT"),"Tri-State Area",OR(E17="MA",E17="PA",E17="RI"),"East Atlantic",OR(E17="ME",E17="VT"),"NE Border",TRUE,"Upper East Coast")</f>
        <v>East Atlantic</v>
      </c>
      <c r="U17" s="12" t="str">
        <f>IFERROR(_xlfn.XLOOKUP(A17,DIRECT_FTEs!A:A,DIRECT_FTEs!B:B),"Contractor")</f>
        <v>Direct</v>
      </c>
    </row>
    <row r="18" spans="1:21" x14ac:dyDescent="0.25">
      <c r="A18" s="1" t="s">
        <v>841</v>
      </c>
      <c r="B18" s="1" t="s">
        <v>2290</v>
      </c>
      <c r="C18" s="1" t="s">
        <v>2236</v>
      </c>
      <c r="D18" s="1" t="s">
        <v>3380</v>
      </c>
      <c r="E18" s="15" t="s">
        <v>2225</v>
      </c>
      <c r="F18" s="1" t="s">
        <v>6203</v>
      </c>
      <c r="G18" s="16">
        <v>0.19</v>
      </c>
      <c r="H18" s="5">
        <v>687.64799999999991</v>
      </c>
      <c r="I18" s="10" t="s">
        <v>4760</v>
      </c>
      <c r="J18" s="5">
        <v>821.31</v>
      </c>
      <c r="K18" s="1">
        <v>37</v>
      </c>
      <c r="L18" s="12" t="str" cm="1">
        <f t="array" ref="L18">_xlfn.IFS(G18=0.05,"Minimal",G18=0.07,"Above Minimal",G18=0.17,"Near Maximum",TRUE,"Maximum")</f>
        <v>Maximum</v>
      </c>
      <c r="M18" s="12" t="str" cm="1">
        <f t="array" ref="M18">_xlfn.IFS(E18="MA","Massachusetts",E18="NY","New York",E18="CT","Connecticut",E18="PA","Pennsylvania",E18="RI","Rhode Island",E18="DE","Delaware",E18="ME","Maine",E18="NJ","New Jersey",E18="VT","Vermont",TRUE,"Other States")</f>
        <v>Massachusetts</v>
      </c>
      <c r="N18" s="15" t="s">
        <v>5353</v>
      </c>
      <c r="O18" s="1" t="s">
        <v>4964</v>
      </c>
      <c r="P18" s="15" t="s">
        <v>4774</v>
      </c>
      <c r="Q18" s="1" t="s">
        <v>7607</v>
      </c>
      <c r="R18" s="17">
        <v>45.54</v>
      </c>
      <c r="S18" s="12" t="str" cm="1">
        <f t="array" ref="S18">_xlfn.IFS(AND(R18&gt;=12,R18&lt;=25),"Low Range",AND(R18&gt;=25.01,R18&lt;=40),"Mid Range",AND(R18&gt;=40.01,R18&lt;=75),"Mid to Upper Range",TRUE,"Max Upper Range")</f>
        <v>Mid to Upper Range</v>
      </c>
      <c r="T18" s="12" t="str" cm="1">
        <f t="array" ref="T18">_xlfn.IFS(OR(E18="NY",E18="NJ",E18="CT"),"Tri-State Area",OR(E18="MA",E18="PA",E18="RI"),"East Atlantic",OR(E18="ME",E18="VT"),"NE Border",TRUE,"Upper East Coast")</f>
        <v>East Atlantic</v>
      </c>
      <c r="U18" s="12" t="str">
        <f>IFERROR(_xlfn.XLOOKUP(A18,DIRECT_FTEs!A:A,DIRECT_FTEs!B:B),"Contractor")</f>
        <v>Direct</v>
      </c>
    </row>
    <row r="19" spans="1:21" x14ac:dyDescent="0.25">
      <c r="A19" s="1" t="s">
        <v>842</v>
      </c>
      <c r="B19" s="1" t="s">
        <v>2464</v>
      </c>
      <c r="C19" s="1" t="s">
        <v>2812</v>
      </c>
      <c r="D19" s="1" t="s">
        <v>3381</v>
      </c>
      <c r="E19" s="15" t="s">
        <v>2225</v>
      </c>
      <c r="F19" s="1" t="s">
        <v>6204</v>
      </c>
      <c r="G19" s="16">
        <v>0.19</v>
      </c>
      <c r="H19" s="5">
        <v>782.49599999999998</v>
      </c>
      <c r="I19" s="10" t="s">
        <v>4760</v>
      </c>
      <c r="J19" s="5">
        <v>1065.19</v>
      </c>
      <c r="K19" s="1">
        <v>42</v>
      </c>
      <c r="L19" s="12" t="str" cm="1">
        <f t="array" ref="L19">_xlfn.IFS(G19=0.05,"Minimal",G19=0.07,"Above Minimal",G19=0.17,"Near Maximum",TRUE,"Maximum")</f>
        <v>Maximum</v>
      </c>
      <c r="M19" s="12" t="str" cm="1">
        <f t="array" ref="M19">_xlfn.IFS(E19="MA","Massachusetts",E19="NY","New York",E19="CT","Connecticut",E19="PA","Pennsylvania",E19="RI","Rhode Island",E19="DE","Delaware",E19="ME","Maine",E19="NJ","New Jersey",E19="VT","Vermont",TRUE,"Other States")</f>
        <v>Massachusetts</v>
      </c>
      <c r="N19" s="15" t="s">
        <v>9830</v>
      </c>
      <c r="O19" s="1" t="s">
        <v>5046</v>
      </c>
      <c r="P19" s="15" t="s">
        <v>4779</v>
      </c>
      <c r="Q19" s="1" t="s">
        <v>7608</v>
      </c>
      <c r="R19" s="17">
        <v>35.879999999999995</v>
      </c>
      <c r="S19" s="12" t="str" cm="1">
        <f t="array" ref="S19">_xlfn.IFS(AND(R19&gt;=12,R19&lt;=25),"Low Range",AND(R19&gt;=25.01,R19&lt;=40),"Mid Range",AND(R19&gt;=40.01,R19&lt;=75),"Mid to Upper Range",TRUE,"Max Upper Range")</f>
        <v>Mid Range</v>
      </c>
      <c r="T19" s="12" t="str" cm="1">
        <f t="array" ref="T19">_xlfn.IFS(OR(E19="NY",E19="NJ",E19="CT"),"Tri-State Area",OR(E19="MA",E19="PA",E19="RI"),"East Atlantic",OR(E19="ME",E19="VT"),"NE Border",TRUE,"Upper East Coast")</f>
        <v>East Atlantic</v>
      </c>
      <c r="U19" s="12" t="str">
        <f>IFERROR(_xlfn.XLOOKUP(A19,DIRECT_FTEs!A:A,DIRECT_FTEs!B:B),"Contractor")</f>
        <v>Direct</v>
      </c>
    </row>
    <row r="20" spans="1:21" x14ac:dyDescent="0.25">
      <c r="A20" s="1" t="s">
        <v>843</v>
      </c>
      <c r="B20" s="1" t="s">
        <v>2248</v>
      </c>
      <c r="C20" s="1" t="s">
        <v>2230</v>
      </c>
      <c r="D20" s="1" t="s">
        <v>3382</v>
      </c>
      <c r="E20" s="15" t="s">
        <v>2225</v>
      </c>
      <c r="F20" s="1" t="s">
        <v>6205</v>
      </c>
      <c r="G20" s="16">
        <v>0.19</v>
      </c>
      <c r="H20" s="5">
        <v>865.48799999999994</v>
      </c>
      <c r="I20" s="10" t="s">
        <v>4760</v>
      </c>
      <c r="J20" s="5">
        <v>778</v>
      </c>
      <c r="K20" s="1">
        <v>41</v>
      </c>
      <c r="L20" s="12" t="str" cm="1">
        <f t="array" ref="L20">_xlfn.IFS(G20=0.05,"Minimal",G20=0.07,"Above Minimal",G20=0.17,"Near Maximum",TRUE,"Maximum")</f>
        <v>Maximum</v>
      </c>
      <c r="M20" s="12" t="str" cm="1">
        <f t="array" ref="M20">_xlfn.IFS(E20="MA","Massachusetts",E20="NY","New York",E20="CT","Connecticut",E20="PA","Pennsylvania",E20="RI","Rhode Island",E20="DE","Delaware",E20="ME","Maine",E20="NJ","New Jersey",E20="VT","Vermont",TRUE,"Other States")</f>
        <v>Massachusetts</v>
      </c>
      <c r="N20" s="15" t="s">
        <v>9831</v>
      </c>
      <c r="O20" s="1" t="s">
        <v>5053</v>
      </c>
      <c r="P20" s="15" t="s">
        <v>4775</v>
      </c>
      <c r="Q20" s="1" t="s">
        <v>7609</v>
      </c>
      <c r="R20" s="17">
        <v>46.980000000000004</v>
      </c>
      <c r="S20" s="12" t="str" cm="1">
        <f t="array" ref="S20">_xlfn.IFS(AND(R20&gt;=12,R20&lt;=25),"Low Range",AND(R20&gt;=25.01,R20&lt;=40),"Mid Range",AND(R20&gt;=40.01,R20&lt;=75),"Mid to Upper Range",TRUE,"Max Upper Range")</f>
        <v>Mid to Upper Range</v>
      </c>
      <c r="T20" s="12" t="str" cm="1">
        <f t="array" ref="T20">_xlfn.IFS(OR(E20="NY",E20="NJ",E20="CT"),"Tri-State Area",OR(E20="MA",E20="PA",E20="RI"),"East Atlantic",OR(E20="ME",E20="VT"),"NE Border",TRUE,"Upper East Coast")</f>
        <v>East Atlantic</v>
      </c>
      <c r="U20" s="12" t="str">
        <f>IFERROR(_xlfn.XLOOKUP(A20,DIRECT_FTEs!A:A,DIRECT_FTEs!B:B),"Contractor")</f>
        <v>Direct</v>
      </c>
    </row>
    <row r="21" spans="1:21" x14ac:dyDescent="0.25">
      <c r="A21" s="1" t="s">
        <v>844</v>
      </c>
      <c r="B21" s="1" t="s">
        <v>2904</v>
      </c>
      <c r="C21" s="1" t="s">
        <v>2939</v>
      </c>
      <c r="D21" s="1" t="s">
        <v>3383</v>
      </c>
      <c r="E21" s="15" t="s">
        <v>2225</v>
      </c>
      <c r="F21" s="1" t="s">
        <v>6206</v>
      </c>
      <c r="G21" s="16">
        <v>0.19</v>
      </c>
      <c r="H21" s="5">
        <v>936.62399999999991</v>
      </c>
      <c r="I21" s="10" t="s">
        <v>4760</v>
      </c>
      <c r="J21" s="5">
        <v>780</v>
      </c>
      <c r="K21" s="1">
        <v>65</v>
      </c>
      <c r="L21" s="12" t="str" cm="1">
        <f t="array" ref="L21">_xlfn.IFS(G21=0.05,"Minimal",G21=0.07,"Above Minimal",G21=0.17,"Near Maximum",TRUE,"Maximum")</f>
        <v>Maximum</v>
      </c>
      <c r="M21" s="12" t="str" cm="1">
        <f t="array" ref="M21">_xlfn.IFS(E21="MA","Massachusetts",E21="NY","New York",E21="CT","Connecticut",E21="PA","Pennsylvania",E21="RI","Rhode Island",E21="DE","Delaware",E21="ME","Maine",E21="NJ","New Jersey",E21="VT","Vermont",TRUE,"Other States")</f>
        <v>Massachusetts</v>
      </c>
      <c r="N21" s="15" t="s">
        <v>9832</v>
      </c>
      <c r="O21" s="1" t="s">
        <v>4834</v>
      </c>
      <c r="P21" s="15" t="s">
        <v>4774</v>
      </c>
      <c r="Q21" s="1" t="s">
        <v>7610</v>
      </c>
      <c r="R21" s="17">
        <v>32.25</v>
      </c>
      <c r="S21" s="12" t="str" cm="1">
        <f t="array" ref="S21">_xlfn.IFS(AND(R21&gt;=12,R21&lt;=25),"Low Range",AND(R21&gt;=25.01,R21&lt;=40),"Mid Range",AND(R21&gt;=40.01,R21&lt;=75),"Mid to Upper Range",TRUE,"Max Upper Range")</f>
        <v>Mid Range</v>
      </c>
      <c r="T21" s="12" t="str" cm="1">
        <f t="array" ref="T21">_xlfn.IFS(OR(E21="NY",E21="NJ",E21="CT"),"Tri-State Area",OR(E21="MA",E21="PA",E21="RI"),"East Atlantic",OR(E21="ME",E21="VT"),"NE Border",TRUE,"Upper East Coast")</f>
        <v>East Atlantic</v>
      </c>
      <c r="U21" s="12" t="str">
        <f>IFERROR(_xlfn.XLOOKUP(A21,DIRECT_FTEs!A:A,DIRECT_FTEs!B:B),"Contractor")</f>
        <v>Direct</v>
      </c>
    </row>
    <row r="22" spans="1:21" x14ac:dyDescent="0.25">
      <c r="A22" s="1" t="s">
        <v>845</v>
      </c>
      <c r="B22" s="1" t="s">
        <v>2536</v>
      </c>
      <c r="C22" s="1" t="s">
        <v>2827</v>
      </c>
      <c r="D22" s="1" t="s">
        <v>3384</v>
      </c>
      <c r="E22" s="15" t="s">
        <v>2225</v>
      </c>
      <c r="F22" s="1" t="s">
        <v>6207</v>
      </c>
      <c r="G22" s="16">
        <v>0.19</v>
      </c>
      <c r="H22" s="5">
        <v>735.072</v>
      </c>
      <c r="I22" s="10" t="s">
        <v>4760</v>
      </c>
      <c r="J22" s="5">
        <v>814</v>
      </c>
      <c r="K22" s="1">
        <v>49</v>
      </c>
      <c r="L22" s="12" t="str" cm="1">
        <f t="array" ref="L22">_xlfn.IFS(G22=0.05,"Minimal",G22=0.07,"Above Minimal",G22=0.17,"Near Maximum",TRUE,"Maximum")</f>
        <v>Maximum</v>
      </c>
      <c r="M22" s="12" t="str" cm="1">
        <f t="array" ref="M22">_xlfn.IFS(E22="MA","Massachusetts",E22="NY","New York",E22="CT","Connecticut",E22="PA","Pennsylvania",E22="RI","Rhode Island",E22="DE","Delaware",E22="ME","Maine",E22="NJ","New Jersey",E22="VT","Vermont",TRUE,"Other States")</f>
        <v>Massachusetts</v>
      </c>
      <c r="N22" s="15" t="s">
        <v>9833</v>
      </c>
      <c r="O22" s="1" t="s">
        <v>4800</v>
      </c>
      <c r="P22" s="15" t="s">
        <v>4780</v>
      </c>
      <c r="Q22" s="1" t="s">
        <v>7611</v>
      </c>
      <c r="R22" s="17">
        <v>38.612176039119802</v>
      </c>
      <c r="S22" s="12" t="str" cm="1">
        <f t="array" ref="S22">_xlfn.IFS(AND(R22&gt;=12,R22&lt;=25),"Low Range",AND(R22&gt;=25.01,R22&lt;=40),"Mid Range",AND(R22&gt;=40.01,R22&lt;=75),"Mid to Upper Range",TRUE,"Max Upper Range")</f>
        <v>Mid Range</v>
      </c>
      <c r="T22" s="12" t="str" cm="1">
        <f t="array" ref="T22">_xlfn.IFS(OR(E22="NY",E22="NJ",E22="CT"),"Tri-State Area",OR(E22="MA",E22="PA",E22="RI"),"East Atlantic",OR(E22="ME",E22="VT"),"NE Border",TRUE,"Upper East Coast")</f>
        <v>East Atlantic</v>
      </c>
      <c r="U22" s="12" t="str">
        <f>IFERROR(_xlfn.XLOOKUP(A22,DIRECT_FTEs!A:A,DIRECT_FTEs!B:B),"Contractor")</f>
        <v>Direct</v>
      </c>
    </row>
    <row r="23" spans="1:21" x14ac:dyDescent="0.25">
      <c r="A23" s="1" t="s">
        <v>97</v>
      </c>
      <c r="B23" s="1" t="s">
        <v>2366</v>
      </c>
      <c r="C23" s="1" t="s">
        <v>2470</v>
      </c>
      <c r="D23" s="1" t="s">
        <v>2471</v>
      </c>
      <c r="E23" s="15" t="s">
        <v>2225</v>
      </c>
      <c r="F23" s="1" t="s">
        <v>5459</v>
      </c>
      <c r="G23" s="16">
        <v>0.17</v>
      </c>
      <c r="H23" s="5">
        <v>2121.6</v>
      </c>
      <c r="I23" s="10" t="s">
        <v>4760</v>
      </c>
      <c r="J23" s="5">
        <v>822</v>
      </c>
      <c r="K23" s="1">
        <v>53</v>
      </c>
      <c r="L23" s="12" t="str" cm="1">
        <f t="array" ref="L23">_xlfn.IFS(G23=0.05,"Minimal",G23=0.07,"Above Minimal",G23=0.17,"Near Maximum",TRUE,"Maximum")</f>
        <v>Near Maximum</v>
      </c>
      <c r="M23" s="12" t="str" cm="1">
        <f t="array" ref="M23">_xlfn.IFS(E23="MA","Massachusetts",E23="NY","New York",E23="CT","Connecticut",E23="PA","Pennsylvania",E23="RI","Rhode Island",E23="DE","Delaware",E23="ME","Maine",E23="NJ","New Jersey",E23="VT","Vermont",TRUE,"Other States")</f>
        <v>Massachusetts</v>
      </c>
      <c r="N23" s="15" t="s">
        <v>9834</v>
      </c>
      <c r="O23" s="1" t="s">
        <v>4833</v>
      </c>
      <c r="P23" s="15" t="s">
        <v>4774</v>
      </c>
      <c r="Q23" s="1" t="s">
        <v>7612</v>
      </c>
      <c r="R23" s="17">
        <v>59.198276923076918</v>
      </c>
      <c r="S23" s="12" t="str" cm="1">
        <f t="array" ref="S23">_xlfn.IFS(AND(R23&gt;=12,R23&lt;=25),"Low Range",AND(R23&gt;=25.01,R23&lt;=40),"Mid Range",AND(R23&gt;=40.01,R23&lt;=75),"Mid to Upper Range",TRUE,"Max Upper Range")</f>
        <v>Mid to Upper Range</v>
      </c>
      <c r="T23" s="12" t="str" cm="1">
        <f t="array" ref="T23">_xlfn.IFS(OR(E23="NY",E23="NJ",E23="CT"),"Tri-State Area",OR(E23="MA",E23="PA",E23="RI"),"East Atlantic",OR(E23="ME",E23="VT"),"NE Border",TRUE,"Upper East Coast")</f>
        <v>East Atlantic</v>
      </c>
      <c r="U23" s="12" t="str">
        <f>IFERROR(_xlfn.XLOOKUP(A23,DIRECT_FTEs!A:A,DIRECT_FTEs!B:B),"Contractor")</f>
        <v>Direct</v>
      </c>
    </row>
    <row r="24" spans="1:21" x14ac:dyDescent="0.25">
      <c r="A24" s="1" t="s">
        <v>846</v>
      </c>
      <c r="B24" s="1" t="s">
        <v>2750</v>
      </c>
      <c r="C24" s="1" t="s">
        <v>2333</v>
      </c>
      <c r="D24" s="1" t="s">
        <v>3385</v>
      </c>
      <c r="E24" s="15" t="s">
        <v>2225</v>
      </c>
      <c r="F24" s="1" t="s">
        <v>6208</v>
      </c>
      <c r="G24" s="16">
        <v>0.19</v>
      </c>
      <c r="H24" s="5">
        <v>652.07999999999993</v>
      </c>
      <c r="I24" s="10" t="s">
        <v>4760</v>
      </c>
      <c r="J24" s="5">
        <v>772</v>
      </c>
      <c r="K24" s="1">
        <v>54</v>
      </c>
      <c r="L24" s="12" t="str" cm="1">
        <f t="array" ref="L24">_xlfn.IFS(G24=0.05,"Minimal",G24=0.07,"Above Minimal",G24=0.17,"Near Maximum",TRUE,"Maximum")</f>
        <v>Maximum</v>
      </c>
      <c r="M24" s="12" t="str" cm="1">
        <f t="array" ref="M24">_xlfn.IFS(E24="MA","Massachusetts",E24="NY","New York",E24="CT","Connecticut",E24="PA","Pennsylvania",E24="RI","Rhode Island",E24="DE","Delaware",E24="ME","Maine",E24="NJ","New Jersey",E24="VT","Vermont",TRUE,"Other States")</f>
        <v>Massachusetts</v>
      </c>
      <c r="N24" s="15" t="s">
        <v>5354</v>
      </c>
      <c r="O24" s="1" t="s">
        <v>5013</v>
      </c>
      <c r="P24" s="15" t="s">
        <v>4778</v>
      </c>
      <c r="Q24" s="1" t="s">
        <v>7613</v>
      </c>
      <c r="R24" s="17">
        <v>72.894889867841414</v>
      </c>
      <c r="S24" s="12" t="str" cm="1">
        <f t="array" ref="S24">_xlfn.IFS(AND(R24&gt;=12,R24&lt;=25),"Low Range",AND(R24&gt;=25.01,R24&lt;=40),"Mid Range",AND(R24&gt;=40.01,R24&lt;=75),"Mid to Upper Range",TRUE,"Max Upper Range")</f>
        <v>Mid to Upper Range</v>
      </c>
      <c r="T24" s="12" t="str" cm="1">
        <f t="array" ref="T24">_xlfn.IFS(OR(E24="NY",E24="NJ",E24="CT"),"Tri-State Area",OR(E24="MA",E24="PA",E24="RI"),"East Atlantic",OR(E24="ME",E24="VT"),"NE Border",TRUE,"Upper East Coast")</f>
        <v>East Atlantic</v>
      </c>
      <c r="U24" s="12" t="str">
        <f>IFERROR(_xlfn.XLOOKUP(A24,DIRECT_FTEs!A:A,DIRECT_FTEs!B:B),"Contractor")</f>
        <v>Direct</v>
      </c>
    </row>
    <row r="25" spans="1:21" x14ac:dyDescent="0.25">
      <c r="A25" s="1" t="s">
        <v>847</v>
      </c>
      <c r="B25" s="1" t="s">
        <v>2750</v>
      </c>
      <c r="C25" s="1" t="s">
        <v>2333</v>
      </c>
      <c r="D25" s="1" t="s">
        <v>3386</v>
      </c>
      <c r="E25" s="15" t="s">
        <v>2225</v>
      </c>
      <c r="F25" s="1" t="s">
        <v>6209</v>
      </c>
      <c r="G25" s="16">
        <v>0.19</v>
      </c>
      <c r="H25" s="5">
        <v>829.92</v>
      </c>
      <c r="I25" s="10" t="s">
        <v>4760</v>
      </c>
      <c r="J25" s="5">
        <v>896</v>
      </c>
      <c r="K25" s="1">
        <v>46</v>
      </c>
      <c r="L25" s="12" t="str" cm="1">
        <f t="array" ref="L25">_xlfn.IFS(G25=0.05,"Minimal",G25=0.07,"Above Minimal",G25=0.17,"Near Maximum",TRUE,"Maximum")</f>
        <v>Maximum</v>
      </c>
      <c r="M25" s="12" t="str" cm="1">
        <f t="array" ref="M25">_xlfn.IFS(E25="MA","Massachusetts",E25="NY","New York",E25="CT","Connecticut",E25="PA","Pennsylvania",E25="RI","Rhode Island",E25="DE","Delaware",E25="ME","Maine",E25="NJ","New Jersey",E25="VT","Vermont",TRUE,"Other States")</f>
        <v>Massachusetts</v>
      </c>
      <c r="N25" s="15" t="s">
        <v>5354</v>
      </c>
      <c r="O25" s="1" t="s">
        <v>5111</v>
      </c>
      <c r="P25" s="15" t="s">
        <v>4777</v>
      </c>
      <c r="Q25" s="1" t="s">
        <v>7614</v>
      </c>
      <c r="R25" s="17">
        <v>63.949595687331538</v>
      </c>
      <c r="S25" s="12" t="str" cm="1">
        <f t="array" ref="S25">_xlfn.IFS(AND(R25&gt;=12,R25&lt;=25),"Low Range",AND(R25&gt;=25.01,R25&lt;=40),"Mid Range",AND(R25&gt;=40.01,R25&lt;=75),"Mid to Upper Range",TRUE,"Max Upper Range")</f>
        <v>Mid to Upper Range</v>
      </c>
      <c r="T25" s="12" t="str" cm="1">
        <f t="array" ref="T25">_xlfn.IFS(OR(E25="NY",E25="NJ",E25="CT"),"Tri-State Area",OR(E25="MA",E25="PA",E25="RI"),"East Atlantic",OR(E25="ME",E25="VT"),"NE Border",TRUE,"Upper East Coast")</f>
        <v>East Atlantic</v>
      </c>
      <c r="U25" s="12" t="str">
        <f>IFERROR(_xlfn.XLOOKUP(A25,DIRECT_FTEs!A:A,DIRECT_FTEs!B:B),"Contractor")</f>
        <v>Direct</v>
      </c>
    </row>
    <row r="26" spans="1:21" x14ac:dyDescent="0.25">
      <c r="A26" s="1" t="s">
        <v>848</v>
      </c>
      <c r="B26" s="1" t="s">
        <v>2378</v>
      </c>
      <c r="C26" s="1" t="s">
        <v>2569</v>
      </c>
      <c r="D26" s="1" t="s">
        <v>3387</v>
      </c>
      <c r="E26" s="15" t="s">
        <v>2225</v>
      </c>
      <c r="F26" s="1" t="s">
        <v>6210</v>
      </c>
      <c r="G26" s="16">
        <v>0.17</v>
      </c>
      <c r="H26" s="5">
        <v>409.59796342298284</v>
      </c>
      <c r="I26" s="10" t="s">
        <v>4760</v>
      </c>
      <c r="J26" s="5">
        <v>234.78</v>
      </c>
      <c r="K26" s="1">
        <v>50</v>
      </c>
      <c r="L26" s="12" t="str" cm="1">
        <f t="array" ref="L26">_xlfn.IFS(G26=0.05,"Minimal",G26=0.07,"Above Minimal",G26=0.17,"Near Maximum",TRUE,"Maximum")</f>
        <v>Near Maximum</v>
      </c>
      <c r="M26" s="12" t="str" cm="1">
        <f t="array" ref="M26">_xlfn.IFS(E26="MA","Massachusetts",E26="NY","New York",E26="CT","Connecticut",E26="PA","Pennsylvania",E26="RI","Rhode Island",E26="DE","Delaware",E26="ME","Maine",E26="NJ","New Jersey",E26="VT","Vermont",TRUE,"Other States")</f>
        <v>Massachusetts</v>
      </c>
      <c r="N26" s="15" t="s">
        <v>9835</v>
      </c>
      <c r="O26" s="1" t="s">
        <v>4865</v>
      </c>
      <c r="P26" s="15" t="s">
        <v>4778</v>
      </c>
      <c r="Q26" s="1" t="s">
        <v>7615</v>
      </c>
      <c r="R26" s="17">
        <v>62.314999999999998</v>
      </c>
      <c r="S26" s="12" t="str" cm="1">
        <f t="array" ref="S26">_xlfn.IFS(AND(R26&gt;=12,R26&lt;=25),"Low Range",AND(R26&gt;=25.01,R26&lt;=40),"Mid Range",AND(R26&gt;=40.01,R26&lt;=75),"Mid to Upper Range",TRUE,"Max Upper Range")</f>
        <v>Mid to Upper Range</v>
      </c>
      <c r="T26" s="12" t="str" cm="1">
        <f t="array" ref="T26">_xlfn.IFS(OR(E26="NY",E26="NJ",E26="CT"),"Tri-State Area",OR(E26="MA",E26="PA",E26="RI"),"East Atlantic",OR(E26="ME",E26="VT"),"NE Border",TRUE,"Upper East Coast")</f>
        <v>East Atlantic</v>
      </c>
      <c r="U26" s="12" t="str">
        <f>IFERROR(_xlfn.XLOOKUP(A26,DIRECT_FTEs!A:A,DIRECT_FTEs!B:B),"Contractor")</f>
        <v>Direct</v>
      </c>
    </row>
    <row r="27" spans="1:21" x14ac:dyDescent="0.25">
      <c r="A27" s="1" t="s">
        <v>849</v>
      </c>
      <c r="B27" s="1" t="s">
        <v>2309</v>
      </c>
      <c r="C27" s="1" t="s">
        <v>2446</v>
      </c>
      <c r="D27" s="1" t="s">
        <v>3388</v>
      </c>
      <c r="E27" s="15" t="s">
        <v>2225</v>
      </c>
      <c r="F27" s="1" t="s">
        <v>6211</v>
      </c>
      <c r="G27" s="16">
        <v>0.19</v>
      </c>
      <c r="H27" s="5">
        <v>701.85477119999996</v>
      </c>
      <c r="I27" s="10" t="s">
        <v>4760</v>
      </c>
      <c r="J27" s="5">
        <v>161.21</v>
      </c>
      <c r="K27" s="1">
        <v>50</v>
      </c>
      <c r="L27" s="12" t="str" cm="1">
        <f t="array" ref="L27">_xlfn.IFS(G27=0.05,"Minimal",G27=0.07,"Above Minimal",G27=0.17,"Near Maximum",TRUE,"Maximum")</f>
        <v>Maximum</v>
      </c>
      <c r="M27" s="12" t="str" cm="1">
        <f t="array" ref="M27">_xlfn.IFS(E27="MA","Massachusetts",E27="NY","New York",E27="CT","Connecticut",E27="PA","Pennsylvania",E27="RI","Rhode Island",E27="DE","Delaware",E27="ME","Maine",E27="NJ","New Jersey",E27="VT","Vermont",TRUE,"Other States")</f>
        <v>Massachusetts</v>
      </c>
      <c r="N27" s="15" t="s">
        <v>9836</v>
      </c>
      <c r="O27" s="1" t="s">
        <v>4824</v>
      </c>
      <c r="P27" s="15" t="s">
        <v>4773</v>
      </c>
      <c r="Q27" s="1" t="s">
        <v>7616</v>
      </c>
      <c r="R27" s="17">
        <v>35.64</v>
      </c>
      <c r="S27" s="12" t="str" cm="1">
        <f t="array" ref="S27">_xlfn.IFS(AND(R27&gt;=12,R27&lt;=25),"Low Range",AND(R27&gt;=25.01,R27&lt;=40),"Mid Range",AND(R27&gt;=40.01,R27&lt;=75),"Mid to Upper Range",TRUE,"Max Upper Range")</f>
        <v>Mid Range</v>
      </c>
      <c r="T27" s="12" t="str" cm="1">
        <f t="array" ref="T27">_xlfn.IFS(OR(E27="NY",E27="NJ",E27="CT"),"Tri-State Area",OR(E27="MA",E27="PA",E27="RI"),"East Atlantic",OR(E27="ME",E27="VT"),"NE Border",TRUE,"Upper East Coast")</f>
        <v>East Atlantic</v>
      </c>
      <c r="U27" s="12" t="str">
        <f>IFERROR(_xlfn.XLOOKUP(A27,DIRECT_FTEs!A:A,DIRECT_FTEs!B:B),"Contractor")</f>
        <v>Direct</v>
      </c>
    </row>
    <row r="28" spans="1:21" x14ac:dyDescent="0.25">
      <c r="A28" s="1" t="s">
        <v>850</v>
      </c>
      <c r="B28" s="1" t="s">
        <v>2493</v>
      </c>
      <c r="C28" s="1" t="s">
        <v>2523</v>
      </c>
      <c r="D28" s="1" t="s">
        <v>3389</v>
      </c>
      <c r="E28" s="15" t="s">
        <v>2225</v>
      </c>
      <c r="F28" s="1" t="s">
        <v>6212</v>
      </c>
      <c r="G28" s="16">
        <v>0.17</v>
      </c>
      <c r="H28" s="5">
        <v>773.2689917180619</v>
      </c>
      <c r="I28" s="10" t="s">
        <v>4760</v>
      </c>
      <c r="J28" s="5">
        <v>506.65</v>
      </c>
      <c r="K28" s="1">
        <v>48</v>
      </c>
      <c r="L28" s="12" t="str" cm="1">
        <f t="array" ref="L28">_xlfn.IFS(G28=0.05,"Minimal",G28=0.07,"Above Minimal",G28=0.17,"Near Maximum",TRUE,"Maximum")</f>
        <v>Near Maximum</v>
      </c>
      <c r="M28" s="12" t="str" cm="1">
        <f t="array" ref="M28">_xlfn.IFS(E28="MA","Massachusetts",E28="NY","New York",E28="CT","Connecticut",E28="PA","Pennsylvania",E28="RI","Rhode Island",E28="DE","Delaware",E28="ME","Maine",E28="NJ","New Jersey",E28="VT","Vermont",TRUE,"Other States")</f>
        <v>Massachusetts</v>
      </c>
      <c r="N28" s="15" t="s">
        <v>9837</v>
      </c>
      <c r="O28" s="1" t="s">
        <v>5112</v>
      </c>
      <c r="P28" s="15" t="s">
        <v>4778</v>
      </c>
      <c r="Q28" s="1" t="s">
        <v>7617</v>
      </c>
      <c r="R28" s="17">
        <v>63.896394230769232</v>
      </c>
      <c r="S28" s="12" t="str" cm="1">
        <f t="array" ref="S28">_xlfn.IFS(AND(R28&gt;=12,R28&lt;=25),"Low Range",AND(R28&gt;=25.01,R28&lt;=40),"Mid Range",AND(R28&gt;=40.01,R28&lt;=75),"Mid to Upper Range",TRUE,"Max Upper Range")</f>
        <v>Mid to Upper Range</v>
      </c>
      <c r="T28" s="12" t="str" cm="1">
        <f t="array" ref="T28">_xlfn.IFS(OR(E28="NY",E28="NJ",E28="CT"),"Tri-State Area",OR(E28="MA",E28="PA",E28="RI"),"East Atlantic",OR(E28="ME",E28="VT"),"NE Border",TRUE,"Upper East Coast")</f>
        <v>East Atlantic</v>
      </c>
      <c r="U28" s="12" t="str">
        <f>IFERROR(_xlfn.XLOOKUP(A28,DIRECT_FTEs!A:A,DIRECT_FTEs!B:B),"Contractor")</f>
        <v>Direct</v>
      </c>
    </row>
    <row r="29" spans="1:21" x14ac:dyDescent="0.25">
      <c r="A29" s="1" t="s">
        <v>851</v>
      </c>
      <c r="B29" s="1" t="s">
        <v>2548</v>
      </c>
      <c r="C29" s="1" t="s">
        <v>2310</v>
      </c>
      <c r="D29" s="1" t="s">
        <v>3390</v>
      </c>
      <c r="E29" s="15" t="s">
        <v>2225</v>
      </c>
      <c r="F29" s="1" t="s">
        <v>6213</v>
      </c>
      <c r="G29" s="16">
        <v>0.19</v>
      </c>
      <c r="H29" s="5">
        <v>758.18640646900269</v>
      </c>
      <c r="I29" s="10" t="s">
        <v>4760</v>
      </c>
      <c r="J29" s="5">
        <v>398.98</v>
      </c>
      <c r="K29" s="1">
        <v>62</v>
      </c>
      <c r="L29" s="12" t="str" cm="1">
        <f t="array" ref="L29">_xlfn.IFS(G29=0.05,"Minimal",G29=0.07,"Above Minimal",G29=0.17,"Near Maximum",TRUE,"Maximum")</f>
        <v>Maximum</v>
      </c>
      <c r="M29" s="12" t="str" cm="1">
        <f t="array" ref="M29">_xlfn.IFS(E29="MA","Massachusetts",E29="NY","New York",E29="CT","Connecticut",E29="PA","Pennsylvania",E29="RI","Rhode Island",E29="DE","Delaware",E29="ME","Maine",E29="NJ","New Jersey",E29="VT","Vermont",TRUE,"Other States")</f>
        <v>Massachusetts</v>
      </c>
      <c r="N29" s="15" t="s">
        <v>9838</v>
      </c>
      <c r="O29" s="1" t="s">
        <v>4925</v>
      </c>
      <c r="P29" s="15" t="s">
        <v>4773</v>
      </c>
      <c r="Q29" s="1" t="s">
        <v>7618</v>
      </c>
      <c r="R29" s="17">
        <v>32.68</v>
      </c>
      <c r="S29" s="12" t="str" cm="1">
        <f t="array" ref="S29">_xlfn.IFS(AND(R29&gt;=12,R29&lt;=25),"Low Range",AND(R29&gt;=25.01,R29&lt;=40),"Mid Range",AND(R29&gt;=40.01,R29&lt;=75),"Mid to Upper Range",TRUE,"Max Upper Range")</f>
        <v>Mid Range</v>
      </c>
      <c r="T29" s="12" t="str" cm="1">
        <f t="array" ref="T29">_xlfn.IFS(OR(E29="NY",E29="NJ",E29="CT"),"Tri-State Area",OR(E29="MA",E29="PA",E29="RI"),"East Atlantic",OR(E29="ME",E29="VT"),"NE Border",TRUE,"Upper East Coast")</f>
        <v>East Atlantic</v>
      </c>
      <c r="U29" s="12" t="str">
        <f>IFERROR(_xlfn.XLOOKUP(A29,DIRECT_FTEs!A:A,DIRECT_FTEs!B:B),"Contractor")</f>
        <v>Direct</v>
      </c>
    </row>
    <row r="30" spans="1:21" x14ac:dyDescent="0.25">
      <c r="A30" s="1" t="s">
        <v>852</v>
      </c>
      <c r="B30" s="1" t="s">
        <v>2834</v>
      </c>
      <c r="C30" s="1" t="s">
        <v>2313</v>
      </c>
      <c r="D30" s="1" t="s">
        <v>3391</v>
      </c>
      <c r="E30" s="15" t="s">
        <v>2225</v>
      </c>
      <c r="F30" s="1" t="s">
        <v>6214</v>
      </c>
      <c r="G30" s="16">
        <v>0.17</v>
      </c>
      <c r="H30" s="5">
        <v>378.06912</v>
      </c>
      <c r="I30" s="10" t="s">
        <v>4760</v>
      </c>
      <c r="J30" s="5">
        <v>208.8</v>
      </c>
      <c r="K30" s="1">
        <v>39</v>
      </c>
      <c r="L30" s="12" t="str" cm="1">
        <f t="array" ref="L30">_xlfn.IFS(G30=0.05,"Minimal",G30=0.07,"Above Minimal",G30=0.17,"Near Maximum",TRUE,"Maximum")</f>
        <v>Near Maximum</v>
      </c>
      <c r="M30" s="12" t="str" cm="1">
        <f t="array" ref="M30">_xlfn.IFS(E30="MA","Massachusetts",E30="NY","New York",E30="CT","Connecticut",E30="PA","Pennsylvania",E30="RI","Rhode Island",E30="DE","Delaware",E30="ME","Maine",E30="NJ","New Jersey",E30="VT","Vermont",TRUE,"Other States")</f>
        <v>Massachusetts</v>
      </c>
      <c r="N30" s="15" t="s">
        <v>9839</v>
      </c>
      <c r="O30" s="1" t="s">
        <v>5113</v>
      </c>
      <c r="P30" s="15" t="s">
        <v>4778</v>
      </c>
      <c r="Q30" s="1" t="s">
        <v>7619</v>
      </c>
      <c r="R30" s="17">
        <v>68.539999999999992</v>
      </c>
      <c r="S30" s="12" t="str" cm="1">
        <f t="array" ref="S30">_xlfn.IFS(AND(R30&gt;=12,R30&lt;=25),"Low Range",AND(R30&gt;=25.01,R30&lt;=40),"Mid Range",AND(R30&gt;=40.01,R30&lt;=75),"Mid to Upper Range",TRUE,"Max Upper Range")</f>
        <v>Mid to Upper Range</v>
      </c>
      <c r="T30" s="12" t="str" cm="1">
        <f t="array" ref="T30">_xlfn.IFS(OR(E30="NY",E30="NJ",E30="CT"),"Tri-State Area",OR(E30="MA",E30="PA",E30="RI"),"East Atlantic",OR(E30="ME",E30="VT"),"NE Border",TRUE,"Upper East Coast")</f>
        <v>East Atlantic</v>
      </c>
      <c r="U30" s="12" t="str">
        <f>IFERROR(_xlfn.XLOOKUP(A30,DIRECT_FTEs!A:A,DIRECT_FTEs!B:B),"Contractor")</f>
        <v>Direct</v>
      </c>
    </row>
    <row r="31" spans="1:21" x14ac:dyDescent="0.25">
      <c r="A31" s="1" t="s">
        <v>853</v>
      </c>
      <c r="B31" s="1" t="s">
        <v>2568</v>
      </c>
      <c r="C31" s="1" t="s">
        <v>2525</v>
      </c>
      <c r="D31" s="1" t="s">
        <v>3392</v>
      </c>
      <c r="E31" s="15" t="s">
        <v>2225</v>
      </c>
      <c r="F31" s="1" t="s">
        <v>6215</v>
      </c>
      <c r="G31" s="16">
        <v>0.19</v>
      </c>
      <c r="H31" s="5">
        <v>757.55565000000001</v>
      </c>
      <c r="I31" s="10" t="s">
        <v>4760</v>
      </c>
      <c r="J31" s="5">
        <v>467.64</v>
      </c>
      <c r="K31" s="1">
        <v>46</v>
      </c>
      <c r="L31" s="12" t="str" cm="1">
        <f t="array" ref="L31">_xlfn.IFS(G31=0.05,"Minimal",G31=0.07,"Above Minimal",G31=0.17,"Near Maximum",TRUE,"Maximum")</f>
        <v>Maximum</v>
      </c>
      <c r="M31" s="12" t="str" cm="1">
        <f t="array" ref="M31">_xlfn.IFS(E31="MA","Massachusetts",E31="NY","New York",E31="CT","Connecticut",E31="PA","Pennsylvania",E31="RI","Rhode Island",E31="DE","Delaware",E31="ME","Maine",E31="NJ","New Jersey",E31="VT","Vermont",TRUE,"Other States")</f>
        <v>Massachusetts</v>
      </c>
      <c r="N31" s="15" t="s">
        <v>9840</v>
      </c>
      <c r="O31" s="1" t="s">
        <v>5114</v>
      </c>
      <c r="P31" s="15" t="s">
        <v>4779</v>
      </c>
      <c r="Q31" s="1" t="s">
        <v>7620</v>
      </c>
      <c r="R31" s="17">
        <v>63.879999999999995</v>
      </c>
      <c r="S31" s="12" t="str" cm="1">
        <f t="array" ref="S31">_xlfn.IFS(AND(R31&gt;=12,R31&lt;=25),"Low Range",AND(R31&gt;=25.01,R31&lt;=40),"Mid Range",AND(R31&gt;=40.01,R31&lt;=75),"Mid to Upper Range",TRUE,"Max Upper Range")</f>
        <v>Mid to Upper Range</v>
      </c>
      <c r="T31" s="12" t="str" cm="1">
        <f t="array" ref="T31">_xlfn.IFS(OR(E31="NY",E31="NJ",E31="CT"),"Tri-State Area",OR(E31="MA",E31="PA",E31="RI"),"East Atlantic",OR(E31="ME",E31="VT"),"NE Border",TRUE,"Upper East Coast")</f>
        <v>East Atlantic</v>
      </c>
      <c r="U31" s="12" t="str">
        <f>IFERROR(_xlfn.XLOOKUP(A31,DIRECT_FTEs!A:A,DIRECT_FTEs!B:B),"Contractor")</f>
        <v>Direct</v>
      </c>
    </row>
    <row r="32" spans="1:21" x14ac:dyDescent="0.25">
      <c r="A32" s="1" t="s">
        <v>854</v>
      </c>
      <c r="B32" s="1" t="s">
        <v>2649</v>
      </c>
      <c r="C32" s="1" t="s">
        <v>3004</v>
      </c>
      <c r="D32" s="1" t="s">
        <v>3393</v>
      </c>
      <c r="E32" s="15" t="s">
        <v>2225</v>
      </c>
      <c r="F32" s="1" t="s">
        <v>6216</v>
      </c>
      <c r="G32" s="16">
        <v>0.19</v>
      </c>
      <c r="H32" s="5">
        <v>387.45408000000003</v>
      </c>
      <c r="I32" s="10" t="s">
        <v>4760</v>
      </c>
      <c r="J32" s="5">
        <v>172.42</v>
      </c>
      <c r="K32" s="1">
        <v>41</v>
      </c>
      <c r="L32" s="12" t="str" cm="1">
        <f t="array" ref="L32">_xlfn.IFS(G32=0.05,"Minimal",G32=0.07,"Above Minimal",G32=0.17,"Near Maximum",TRUE,"Maximum")</f>
        <v>Maximum</v>
      </c>
      <c r="M32" s="12" t="str" cm="1">
        <f t="array" ref="M32">_xlfn.IFS(E32="MA","Massachusetts",E32="NY","New York",E32="CT","Connecticut",E32="PA","Pennsylvania",E32="RI","Rhode Island",E32="DE","Delaware",E32="ME","Maine",E32="NJ","New Jersey",E32="VT","Vermont",TRUE,"Other States")</f>
        <v>Massachusetts</v>
      </c>
      <c r="N32" s="15" t="s">
        <v>9841</v>
      </c>
      <c r="O32" s="1" t="s">
        <v>4916</v>
      </c>
      <c r="P32" s="15" t="s">
        <v>4774</v>
      </c>
      <c r="Q32" s="1" t="s">
        <v>7621</v>
      </c>
      <c r="R32" s="17">
        <v>34.08</v>
      </c>
      <c r="S32" s="12" t="str" cm="1">
        <f t="array" ref="S32">_xlfn.IFS(AND(R32&gt;=12,R32&lt;=25),"Low Range",AND(R32&gt;=25.01,R32&lt;=40),"Mid Range",AND(R32&gt;=40.01,R32&lt;=75),"Mid to Upper Range",TRUE,"Max Upper Range")</f>
        <v>Mid Range</v>
      </c>
      <c r="T32" s="12" t="str" cm="1">
        <f t="array" ref="T32">_xlfn.IFS(OR(E32="NY",E32="NJ",E32="CT"),"Tri-State Area",OR(E32="MA",E32="PA",E32="RI"),"East Atlantic",OR(E32="ME",E32="VT"),"NE Border",TRUE,"Upper East Coast")</f>
        <v>East Atlantic</v>
      </c>
      <c r="U32" s="12" t="str">
        <f>IFERROR(_xlfn.XLOOKUP(A32,DIRECT_FTEs!A:A,DIRECT_FTEs!B:B),"Contractor")</f>
        <v>Direct</v>
      </c>
    </row>
    <row r="33" spans="1:21" x14ac:dyDescent="0.25">
      <c r="A33" s="1" t="s">
        <v>855</v>
      </c>
      <c r="B33" s="1" t="s">
        <v>2576</v>
      </c>
      <c r="C33" s="1" t="s">
        <v>2435</v>
      </c>
      <c r="D33" s="1" t="s">
        <v>3394</v>
      </c>
      <c r="E33" s="15" t="s">
        <v>2225</v>
      </c>
      <c r="F33" s="1" t="s">
        <v>6217</v>
      </c>
      <c r="G33" s="16">
        <v>0.19</v>
      </c>
      <c r="H33" s="5">
        <v>812.61023999999986</v>
      </c>
      <c r="I33" s="10" t="s">
        <v>4760</v>
      </c>
      <c r="J33" s="5">
        <v>332.6</v>
      </c>
      <c r="K33" s="1">
        <v>39</v>
      </c>
      <c r="L33" s="12" t="str" cm="1">
        <f t="array" ref="L33">_xlfn.IFS(G33=0.05,"Minimal",G33=0.07,"Above Minimal",G33=0.17,"Near Maximum",TRUE,"Maximum")</f>
        <v>Maximum</v>
      </c>
      <c r="M33" s="12" t="str" cm="1">
        <f t="array" ref="M33">_xlfn.IFS(E33="MA","Massachusetts",E33="NY","New York",E33="CT","Connecticut",E33="PA","Pennsylvania",E33="RI","Rhode Island",E33="DE","Delaware",E33="ME","Maine",E33="NJ","New Jersey",E33="VT","Vermont",TRUE,"Other States")</f>
        <v>Massachusetts</v>
      </c>
      <c r="N33" s="15" t="s">
        <v>9842</v>
      </c>
      <c r="O33" s="1" t="s">
        <v>5111</v>
      </c>
      <c r="P33" s="15" t="s">
        <v>4777</v>
      </c>
      <c r="Q33" s="1" t="s">
        <v>7622</v>
      </c>
      <c r="R33" s="17">
        <v>52.5</v>
      </c>
      <c r="S33" s="12" t="str" cm="1">
        <f t="array" ref="S33">_xlfn.IFS(AND(R33&gt;=12,R33&lt;=25),"Low Range",AND(R33&gt;=25.01,R33&lt;=40),"Mid Range",AND(R33&gt;=40.01,R33&lt;=75),"Mid to Upper Range",TRUE,"Max Upper Range")</f>
        <v>Mid to Upper Range</v>
      </c>
      <c r="T33" s="12" t="str" cm="1">
        <f t="array" ref="T33">_xlfn.IFS(OR(E33="NY",E33="NJ",E33="CT"),"Tri-State Area",OR(E33="MA",E33="PA",E33="RI"),"East Atlantic",OR(E33="ME",E33="VT"),"NE Border",TRUE,"Upper East Coast")</f>
        <v>East Atlantic</v>
      </c>
      <c r="U33" s="12" t="str">
        <f>IFERROR(_xlfn.XLOOKUP(A33,DIRECT_FTEs!A:A,DIRECT_FTEs!B:B),"Contractor")</f>
        <v>Direct</v>
      </c>
    </row>
    <row r="34" spans="1:21" x14ac:dyDescent="0.25">
      <c r="A34" s="1" t="s">
        <v>9</v>
      </c>
      <c r="B34" s="1" t="s">
        <v>2251</v>
      </c>
      <c r="C34" s="1" t="s">
        <v>2252</v>
      </c>
      <c r="D34" s="1" t="s">
        <v>2253</v>
      </c>
      <c r="E34" s="15" t="s">
        <v>2225</v>
      </c>
      <c r="F34" s="1" t="s">
        <v>5371</v>
      </c>
      <c r="G34" s="16">
        <v>0.17</v>
      </c>
      <c r="H34" s="5">
        <v>1785.6800000000003</v>
      </c>
      <c r="I34" s="10" t="s">
        <v>4760</v>
      </c>
      <c r="J34" s="5">
        <v>790.12</v>
      </c>
      <c r="K34" s="1">
        <v>48</v>
      </c>
      <c r="L34" s="12" t="str" cm="1">
        <f t="array" ref="L34">_xlfn.IFS(G34=0.05,"Minimal",G34=0.07,"Above Minimal",G34=0.17,"Near Maximum",TRUE,"Maximum")</f>
        <v>Near Maximum</v>
      </c>
      <c r="M34" s="12" t="str" cm="1">
        <f t="array" ref="M34">_xlfn.IFS(E34="MA","Massachusetts",E34="NY","New York",E34="CT","Connecticut",E34="PA","Pennsylvania",E34="RI","Rhode Island",E34="DE","Delaware",E34="ME","Maine",E34="NJ","New Jersey",E34="VT","Vermont",TRUE,"Other States")</f>
        <v>Massachusetts</v>
      </c>
      <c r="N34" s="15" t="s">
        <v>9843</v>
      </c>
      <c r="O34" s="1" t="s">
        <v>4794</v>
      </c>
      <c r="P34" s="15" t="s">
        <v>4777</v>
      </c>
      <c r="Q34" s="1" t="s">
        <v>7623</v>
      </c>
      <c r="R34" s="17">
        <v>70.139664804469277</v>
      </c>
      <c r="S34" s="12" t="str" cm="1">
        <f t="array" ref="S34">_xlfn.IFS(AND(R34&gt;=12,R34&lt;=25),"Low Range",AND(R34&gt;=25.01,R34&lt;=40),"Mid Range",AND(R34&gt;=40.01,R34&lt;=75),"Mid to Upper Range",TRUE,"Max Upper Range")</f>
        <v>Mid to Upper Range</v>
      </c>
      <c r="T34" s="12" t="str" cm="1">
        <f t="array" ref="T34">_xlfn.IFS(OR(E34="NY",E34="NJ",E34="CT"),"Tri-State Area",OR(E34="MA",E34="PA",E34="RI"),"East Atlantic",OR(E34="ME",E34="VT"),"NE Border",TRUE,"Upper East Coast")</f>
        <v>East Atlantic</v>
      </c>
      <c r="U34" s="12" t="str">
        <f>IFERROR(_xlfn.XLOOKUP(A34,DIRECT_FTEs!A:A,DIRECT_FTEs!B:B),"Contractor")</f>
        <v>Direct</v>
      </c>
    </row>
    <row r="35" spans="1:21" x14ac:dyDescent="0.25">
      <c r="A35" s="1" t="s">
        <v>856</v>
      </c>
      <c r="B35" s="1" t="s">
        <v>2260</v>
      </c>
      <c r="C35" s="1" t="s">
        <v>2534</v>
      </c>
      <c r="D35" s="1" t="s">
        <v>3395</v>
      </c>
      <c r="E35" s="15" t="s">
        <v>2225</v>
      </c>
      <c r="F35" s="1" t="s">
        <v>6218</v>
      </c>
      <c r="G35" s="16">
        <v>0.17</v>
      </c>
      <c r="H35" s="5">
        <v>371.27999999999992</v>
      </c>
      <c r="I35" s="10" t="s">
        <v>4760</v>
      </c>
      <c r="J35" s="5">
        <v>91.46</v>
      </c>
      <c r="K35" s="1">
        <v>46</v>
      </c>
      <c r="L35" s="12" t="str" cm="1">
        <f t="array" ref="L35">_xlfn.IFS(G35=0.05,"Minimal",G35=0.07,"Above Minimal",G35=0.17,"Near Maximum",TRUE,"Maximum")</f>
        <v>Near Maximum</v>
      </c>
      <c r="M35" s="12" t="str" cm="1">
        <f t="array" ref="M35">_xlfn.IFS(E35="MA","Massachusetts",E35="NY","New York",E35="CT","Connecticut",E35="PA","Pennsylvania",E35="RI","Rhode Island",E35="DE","Delaware",E35="ME","Maine",E35="NJ","New Jersey",E35="VT","Vermont",TRUE,"Other States")</f>
        <v>Massachusetts</v>
      </c>
      <c r="N35" s="15" t="s">
        <v>9844</v>
      </c>
      <c r="O35" s="1" t="s">
        <v>5115</v>
      </c>
      <c r="P35" s="15" t="s">
        <v>4780</v>
      </c>
      <c r="Q35" s="1" t="s">
        <v>7624</v>
      </c>
      <c r="R35" s="17">
        <v>40.051282051282051</v>
      </c>
      <c r="S35" s="12" t="str" cm="1">
        <f t="array" ref="S35">_xlfn.IFS(AND(R35&gt;=12,R35&lt;=25),"Low Range",AND(R35&gt;=25.01,R35&lt;=40),"Mid Range",AND(R35&gt;=40.01,R35&lt;=75),"Mid to Upper Range",TRUE,"Max Upper Range")</f>
        <v>Mid to Upper Range</v>
      </c>
      <c r="T35" s="12" t="str" cm="1">
        <f t="array" ref="T35">_xlfn.IFS(OR(E35="NY",E35="NJ",E35="CT"),"Tri-State Area",OR(E35="MA",E35="PA",E35="RI"),"East Atlantic",OR(E35="ME",E35="VT"),"NE Border",TRUE,"Upper East Coast")</f>
        <v>East Atlantic</v>
      </c>
      <c r="U35" s="12" t="str">
        <f>IFERROR(_xlfn.XLOOKUP(A35,DIRECT_FTEs!A:A,DIRECT_FTEs!B:B),"Contractor")</f>
        <v>Direct</v>
      </c>
    </row>
    <row r="36" spans="1:21" x14ac:dyDescent="0.25">
      <c r="A36" s="1" t="s">
        <v>857</v>
      </c>
      <c r="B36" s="1" t="s">
        <v>2620</v>
      </c>
      <c r="C36" s="1" t="s">
        <v>2338</v>
      </c>
      <c r="D36" s="1" t="s">
        <v>3396</v>
      </c>
      <c r="E36" s="15" t="s">
        <v>2225</v>
      </c>
      <c r="F36" s="1" t="s">
        <v>6219</v>
      </c>
      <c r="G36" s="16">
        <v>0.19</v>
      </c>
      <c r="H36" s="5">
        <v>404.05247999999995</v>
      </c>
      <c r="I36" s="10" t="s">
        <v>4760</v>
      </c>
      <c r="J36" s="5">
        <v>220.8</v>
      </c>
      <c r="K36" s="1">
        <v>39</v>
      </c>
      <c r="L36" s="12" t="str" cm="1">
        <f t="array" ref="L36">_xlfn.IFS(G36=0.05,"Minimal",G36=0.07,"Above Minimal",G36=0.17,"Near Maximum",TRUE,"Maximum")</f>
        <v>Maximum</v>
      </c>
      <c r="M36" s="12" t="str" cm="1">
        <f t="array" ref="M36">_xlfn.IFS(E36="MA","Massachusetts",E36="NY","New York",E36="CT","Connecticut",E36="PA","Pennsylvania",E36="RI","Rhode Island",E36="DE","Delaware",E36="ME","Maine",E36="NJ","New Jersey",E36="VT","Vermont",TRUE,"Other States")</f>
        <v>Massachusetts</v>
      </c>
      <c r="N36" s="15" t="s">
        <v>9845</v>
      </c>
      <c r="O36" s="1" t="s">
        <v>4787</v>
      </c>
      <c r="P36" s="15" t="s">
        <v>4774</v>
      </c>
      <c r="Q36" s="1" t="s">
        <v>7625</v>
      </c>
      <c r="R36" s="17">
        <v>38</v>
      </c>
      <c r="S36" s="12" t="str" cm="1">
        <f t="array" ref="S36">_xlfn.IFS(AND(R36&gt;=12,R36&lt;=25),"Low Range",AND(R36&gt;=25.01,R36&lt;=40),"Mid Range",AND(R36&gt;=40.01,R36&lt;=75),"Mid to Upper Range",TRUE,"Max Upper Range")</f>
        <v>Mid Range</v>
      </c>
      <c r="T36" s="12" t="str" cm="1">
        <f t="array" ref="T36">_xlfn.IFS(OR(E36="NY",E36="NJ",E36="CT"),"Tri-State Area",OR(E36="MA",E36="PA",E36="RI"),"East Atlantic",OR(E36="ME",E36="VT"),"NE Border",TRUE,"Upper East Coast")</f>
        <v>East Atlantic</v>
      </c>
      <c r="U36" s="12" t="str">
        <f>IFERROR(_xlfn.XLOOKUP(A36,DIRECT_FTEs!A:A,DIRECT_FTEs!B:B),"Contractor")</f>
        <v>Direct</v>
      </c>
    </row>
    <row r="37" spans="1:21" x14ac:dyDescent="0.25">
      <c r="A37" s="1" t="s">
        <v>98</v>
      </c>
      <c r="B37" s="1" t="s">
        <v>2472</v>
      </c>
      <c r="C37" s="1" t="s">
        <v>2245</v>
      </c>
      <c r="D37" s="1" t="s">
        <v>2473</v>
      </c>
      <c r="E37" s="15" t="s">
        <v>2225</v>
      </c>
      <c r="F37" s="1" t="s">
        <v>5460</v>
      </c>
      <c r="G37" s="16">
        <v>0.17</v>
      </c>
      <c r="H37" s="5">
        <v>1644.2400000000002</v>
      </c>
      <c r="I37" s="10" t="s">
        <v>4760</v>
      </c>
      <c r="J37" s="5">
        <v>818.4</v>
      </c>
      <c r="K37" s="1">
        <v>56</v>
      </c>
      <c r="L37" s="12" t="str" cm="1">
        <f t="array" ref="L37">_xlfn.IFS(G37=0.05,"Minimal",G37=0.07,"Above Minimal",G37=0.17,"Near Maximum",TRUE,"Maximum")</f>
        <v>Near Maximum</v>
      </c>
      <c r="M37" s="12" t="str" cm="1">
        <f t="array" ref="M37">_xlfn.IFS(E37="MA","Massachusetts",E37="NY","New York",E37="CT","Connecticut",E37="PA","Pennsylvania",E37="RI","Rhode Island",E37="DE","Delaware",E37="ME","Maine",E37="NJ","New Jersey",E37="VT","Vermont",TRUE,"Other States")</f>
        <v>Massachusetts</v>
      </c>
      <c r="N37" s="15" t="s">
        <v>9846</v>
      </c>
      <c r="O37" s="1" t="s">
        <v>4834</v>
      </c>
      <c r="P37" s="15" t="s">
        <v>4774</v>
      </c>
      <c r="Q37" s="1" t="s">
        <v>7626</v>
      </c>
      <c r="R37" s="17">
        <v>70</v>
      </c>
      <c r="S37" s="12" t="str" cm="1">
        <f t="array" ref="S37">_xlfn.IFS(AND(R37&gt;=12,R37&lt;=25),"Low Range",AND(R37&gt;=25.01,R37&lt;=40),"Mid Range",AND(R37&gt;=40.01,R37&lt;=75),"Mid to Upper Range",TRUE,"Max Upper Range")</f>
        <v>Mid to Upper Range</v>
      </c>
      <c r="T37" s="12" t="str" cm="1">
        <f t="array" ref="T37">_xlfn.IFS(OR(E37="NY",E37="NJ",E37="CT"),"Tri-State Area",OR(E37="MA",E37="PA",E37="RI"),"East Atlantic",OR(E37="ME",E37="VT"),"NE Border",TRUE,"Upper East Coast")</f>
        <v>East Atlantic</v>
      </c>
      <c r="U37" s="12" t="str">
        <f>IFERROR(_xlfn.XLOOKUP(A37,DIRECT_FTEs!A:A,DIRECT_FTEs!B:B),"Contractor")</f>
        <v>Direct</v>
      </c>
    </row>
    <row r="38" spans="1:21" x14ac:dyDescent="0.25">
      <c r="A38" s="1" t="s">
        <v>858</v>
      </c>
      <c r="B38" s="1" t="s">
        <v>2461</v>
      </c>
      <c r="C38" s="1" t="s">
        <v>2801</v>
      </c>
      <c r="D38" s="1" t="s">
        <v>3397</v>
      </c>
      <c r="E38" s="15" t="s">
        <v>2225</v>
      </c>
      <c r="F38" s="1" t="s">
        <v>6220</v>
      </c>
      <c r="G38" s="16">
        <v>0.19</v>
      </c>
      <c r="H38" s="5">
        <v>875.44698629826746</v>
      </c>
      <c r="I38" s="10" t="s">
        <v>4760</v>
      </c>
      <c r="J38" s="5">
        <v>496.34</v>
      </c>
      <c r="K38" s="1">
        <v>44</v>
      </c>
      <c r="L38" s="12" t="str" cm="1">
        <f t="array" ref="L38">_xlfn.IFS(G38=0.05,"Minimal",G38=0.07,"Above Minimal",G38=0.17,"Near Maximum",TRUE,"Maximum")</f>
        <v>Maximum</v>
      </c>
      <c r="M38" s="12" t="str" cm="1">
        <f t="array" ref="M38">_xlfn.IFS(E38="MA","Massachusetts",E38="NY","New York",E38="CT","Connecticut",E38="PA","Pennsylvania",E38="RI","Rhode Island",E38="DE","Delaware",E38="ME","Maine",E38="NJ","New Jersey",E38="VT","Vermont",TRUE,"Other States")</f>
        <v>Massachusetts</v>
      </c>
      <c r="N38" s="15" t="s">
        <v>9847</v>
      </c>
      <c r="O38" s="1" t="s">
        <v>5116</v>
      </c>
      <c r="P38" s="15" t="s">
        <v>4780</v>
      </c>
      <c r="Q38" s="1" t="s">
        <v>7627</v>
      </c>
      <c r="R38" s="17">
        <v>40.24096385542169</v>
      </c>
      <c r="S38" s="12" t="str" cm="1">
        <f t="array" ref="S38">_xlfn.IFS(AND(R38&gt;=12,R38&lt;=25),"Low Range",AND(R38&gt;=25.01,R38&lt;=40),"Mid Range",AND(R38&gt;=40.01,R38&lt;=75),"Mid to Upper Range",TRUE,"Max Upper Range")</f>
        <v>Mid to Upper Range</v>
      </c>
      <c r="T38" s="12" t="str" cm="1">
        <f t="array" ref="T38">_xlfn.IFS(OR(E38="NY",E38="NJ",E38="CT"),"Tri-State Area",OR(E38="MA",E38="PA",E38="RI"),"East Atlantic",OR(E38="ME",E38="VT"),"NE Border",TRUE,"Upper East Coast")</f>
        <v>East Atlantic</v>
      </c>
      <c r="U38" s="12" t="str">
        <f>IFERROR(_xlfn.XLOOKUP(A38,DIRECT_FTEs!A:A,DIRECT_FTEs!B:B),"Contractor")</f>
        <v>Direct</v>
      </c>
    </row>
    <row r="39" spans="1:21" x14ac:dyDescent="0.25">
      <c r="A39" s="1" t="s">
        <v>859</v>
      </c>
      <c r="B39" s="1" t="s">
        <v>2474</v>
      </c>
      <c r="C39" s="1" t="s">
        <v>2446</v>
      </c>
      <c r="D39" s="1" t="s">
        <v>3398</v>
      </c>
      <c r="E39" s="15" t="s">
        <v>2225</v>
      </c>
      <c r="F39" s="1" t="s">
        <v>6221</v>
      </c>
      <c r="G39" s="16">
        <v>0.19</v>
      </c>
      <c r="H39" s="5">
        <v>673.42079999999999</v>
      </c>
      <c r="I39" s="10" t="s">
        <v>4760</v>
      </c>
      <c r="J39" s="5">
        <v>398.36</v>
      </c>
      <c r="K39" s="1">
        <v>57</v>
      </c>
      <c r="L39" s="12" t="str" cm="1">
        <f t="array" ref="L39">_xlfn.IFS(G39=0.05,"Minimal",G39=0.07,"Above Minimal",G39=0.17,"Near Maximum",TRUE,"Maximum")</f>
        <v>Maximum</v>
      </c>
      <c r="M39" s="12" t="str" cm="1">
        <f t="array" ref="M39">_xlfn.IFS(E39="MA","Massachusetts",E39="NY","New York",E39="CT","Connecticut",E39="PA","Pennsylvania",E39="RI","Rhode Island",E39="DE","Delaware",E39="ME","Maine",E39="NJ","New Jersey",E39="VT","Vermont",TRUE,"Other States")</f>
        <v>Massachusetts</v>
      </c>
      <c r="N39" s="15" t="s">
        <v>9848</v>
      </c>
      <c r="O39" s="1" t="s">
        <v>5002</v>
      </c>
      <c r="P39" s="15" t="s">
        <v>4773</v>
      </c>
      <c r="Q39" s="1" t="s">
        <v>7628</v>
      </c>
      <c r="R39" s="17">
        <v>23</v>
      </c>
      <c r="S39" s="12" t="str" cm="1">
        <f t="array" ref="S39">_xlfn.IFS(AND(R39&gt;=12,R39&lt;=25),"Low Range",AND(R39&gt;=25.01,R39&lt;=40),"Mid Range",AND(R39&gt;=40.01,R39&lt;=75),"Mid to Upper Range",TRUE,"Max Upper Range")</f>
        <v>Low Range</v>
      </c>
      <c r="T39" s="12" t="str" cm="1">
        <f t="array" ref="T39">_xlfn.IFS(OR(E39="NY",E39="NJ",E39="CT"),"Tri-State Area",OR(E39="MA",E39="PA",E39="RI"),"East Atlantic",OR(E39="ME",E39="VT"),"NE Border",TRUE,"Upper East Coast")</f>
        <v>East Atlantic</v>
      </c>
      <c r="U39" s="12" t="str">
        <f>IFERROR(_xlfn.XLOOKUP(A39,DIRECT_FTEs!A:A,DIRECT_FTEs!B:B),"Contractor")</f>
        <v>Direct</v>
      </c>
    </row>
    <row r="40" spans="1:21" x14ac:dyDescent="0.25">
      <c r="A40" s="1" t="s">
        <v>860</v>
      </c>
      <c r="B40" s="1" t="s">
        <v>2560</v>
      </c>
      <c r="C40" s="1" t="s">
        <v>3013</v>
      </c>
      <c r="D40" s="1" t="s">
        <v>3399</v>
      </c>
      <c r="E40" s="15" t="s">
        <v>2225</v>
      </c>
      <c r="F40" s="1" t="s">
        <v>6222</v>
      </c>
      <c r="G40" s="16">
        <v>0.19</v>
      </c>
      <c r="H40" s="5">
        <v>673.42079999999999</v>
      </c>
      <c r="I40" s="10" t="s">
        <v>4760</v>
      </c>
      <c r="J40" s="5">
        <v>356.5</v>
      </c>
      <c r="K40" s="1">
        <v>40</v>
      </c>
      <c r="L40" s="12" t="str" cm="1">
        <f t="array" ref="L40">_xlfn.IFS(G40=0.05,"Minimal",G40=0.07,"Above Minimal",G40=0.17,"Near Maximum",TRUE,"Maximum")</f>
        <v>Maximum</v>
      </c>
      <c r="M40" s="12" t="str" cm="1">
        <f t="array" ref="M40">_xlfn.IFS(E40="MA","Massachusetts",E40="NY","New York",E40="CT","Connecticut",E40="PA","Pennsylvania",E40="RI","Rhode Island",E40="DE","Delaware",E40="ME","Maine",E40="NJ","New Jersey",E40="VT","Vermont",TRUE,"Other States")</f>
        <v>Massachusetts</v>
      </c>
      <c r="N40" s="15" t="s">
        <v>9849</v>
      </c>
      <c r="O40" s="1" t="s">
        <v>5081</v>
      </c>
      <c r="P40" s="15" t="s">
        <v>4778</v>
      </c>
      <c r="Q40" s="1" t="s">
        <v>7629</v>
      </c>
      <c r="R40" s="17">
        <v>26.350027648313453</v>
      </c>
      <c r="S40" s="12" t="str" cm="1">
        <f t="array" ref="S40">_xlfn.IFS(AND(R40&gt;=12,R40&lt;=25),"Low Range",AND(R40&gt;=25.01,R40&lt;=40),"Mid Range",AND(R40&gt;=40.01,R40&lt;=75),"Mid to Upper Range",TRUE,"Max Upper Range")</f>
        <v>Mid Range</v>
      </c>
      <c r="T40" s="12" t="str" cm="1">
        <f t="array" ref="T40">_xlfn.IFS(OR(E40="NY",E40="NJ",E40="CT"),"Tri-State Area",OR(E40="MA",E40="PA",E40="RI"),"East Atlantic",OR(E40="ME",E40="VT"),"NE Border",TRUE,"Upper East Coast")</f>
        <v>East Atlantic</v>
      </c>
      <c r="U40" s="12" t="str">
        <f>IFERROR(_xlfn.XLOOKUP(A40,DIRECT_FTEs!A:A,DIRECT_FTEs!B:B),"Contractor")</f>
        <v>Direct</v>
      </c>
    </row>
    <row r="41" spans="1:21" x14ac:dyDescent="0.25">
      <c r="A41" s="1" t="s">
        <v>861</v>
      </c>
      <c r="B41" s="1" t="s">
        <v>2520</v>
      </c>
      <c r="C41" s="1" t="s">
        <v>2223</v>
      </c>
      <c r="D41" s="1" t="s">
        <v>3400</v>
      </c>
      <c r="E41" s="15" t="s">
        <v>2225</v>
      </c>
      <c r="F41" s="1" t="s">
        <v>6223</v>
      </c>
      <c r="G41" s="16">
        <v>0.19</v>
      </c>
      <c r="H41" s="5">
        <v>589.24313148009014</v>
      </c>
      <c r="I41" s="10" t="s">
        <v>4760</v>
      </c>
      <c r="J41" s="5">
        <v>352.27</v>
      </c>
      <c r="K41" s="1">
        <v>65</v>
      </c>
      <c r="L41" s="12" t="str" cm="1">
        <f t="array" ref="L41">_xlfn.IFS(G41=0.05,"Minimal",G41=0.07,"Above Minimal",G41=0.17,"Near Maximum",TRUE,"Maximum")</f>
        <v>Maximum</v>
      </c>
      <c r="M41" s="12" t="str" cm="1">
        <f t="array" ref="M41">_xlfn.IFS(E41="MA","Massachusetts",E41="NY","New York",E41="CT","Connecticut",E41="PA","Pennsylvania",E41="RI","Rhode Island",E41="DE","Delaware",E41="ME","Maine",E41="NJ","New Jersey",E41="VT","Vermont",TRUE,"Other States")</f>
        <v>Massachusetts</v>
      </c>
      <c r="N41" s="15" t="s">
        <v>9850</v>
      </c>
      <c r="O41" s="1" t="s">
        <v>5117</v>
      </c>
      <c r="P41" s="15" t="s">
        <v>4774</v>
      </c>
      <c r="Q41" s="1" t="s">
        <v>7630</v>
      </c>
      <c r="R41" s="17">
        <v>29.449968253968255</v>
      </c>
      <c r="S41" s="12" t="str" cm="1">
        <f t="array" ref="S41">_xlfn.IFS(AND(R41&gt;=12,R41&lt;=25),"Low Range",AND(R41&gt;=25.01,R41&lt;=40),"Mid Range",AND(R41&gt;=40.01,R41&lt;=75),"Mid to Upper Range",TRUE,"Max Upper Range")</f>
        <v>Mid Range</v>
      </c>
      <c r="T41" s="12" t="str" cm="1">
        <f t="array" ref="T41">_xlfn.IFS(OR(E41="NY",E41="NJ",E41="CT"),"Tri-State Area",OR(E41="MA",E41="PA",E41="RI"),"East Atlantic",OR(E41="ME",E41="VT"),"NE Border",TRUE,"Upper East Coast")</f>
        <v>East Atlantic</v>
      </c>
      <c r="U41" s="12" t="str">
        <f>IFERROR(_xlfn.XLOOKUP(A41,DIRECT_FTEs!A:A,DIRECT_FTEs!B:B),"Contractor")</f>
        <v>Direct</v>
      </c>
    </row>
    <row r="42" spans="1:21" x14ac:dyDescent="0.25">
      <c r="A42" s="1" t="s">
        <v>862</v>
      </c>
      <c r="B42" s="1" t="s">
        <v>2495</v>
      </c>
      <c r="C42" s="1" t="s">
        <v>2665</v>
      </c>
      <c r="D42" s="1" t="s">
        <v>3401</v>
      </c>
      <c r="E42" s="15" t="s">
        <v>2225</v>
      </c>
      <c r="F42" s="1" t="s">
        <v>6224</v>
      </c>
      <c r="G42" s="16">
        <v>0.19</v>
      </c>
      <c r="H42" s="5">
        <v>673.42079999999999</v>
      </c>
      <c r="I42" s="10" t="s">
        <v>4760</v>
      </c>
      <c r="J42" s="5">
        <v>368</v>
      </c>
      <c r="K42" s="1">
        <v>26</v>
      </c>
      <c r="L42" s="12" t="str" cm="1">
        <f t="array" ref="L42">_xlfn.IFS(G42=0.05,"Minimal",G42=0.07,"Above Minimal",G42=0.17,"Near Maximum",TRUE,"Maximum")</f>
        <v>Maximum</v>
      </c>
      <c r="M42" s="12" t="str" cm="1">
        <f t="array" ref="M42">_xlfn.IFS(E42="MA","Massachusetts",E42="NY","New York",E42="CT","Connecticut",E42="PA","Pennsylvania",E42="RI","Rhode Island",E42="DE","Delaware",E42="ME","Maine",E42="NJ","New Jersey",E42="VT","Vermont",TRUE,"Other States")</f>
        <v>Massachusetts</v>
      </c>
      <c r="N42" s="15" t="s">
        <v>9851</v>
      </c>
      <c r="O42" s="1" t="s">
        <v>4791</v>
      </c>
      <c r="P42" s="15" t="s">
        <v>4776</v>
      </c>
      <c r="Q42" s="1" t="s">
        <v>7631</v>
      </c>
      <c r="R42" s="17">
        <v>50.581395348837212</v>
      </c>
      <c r="S42" s="12" t="str" cm="1">
        <f t="array" ref="S42">_xlfn.IFS(AND(R42&gt;=12,R42&lt;=25),"Low Range",AND(R42&gt;=25.01,R42&lt;=40),"Mid Range",AND(R42&gt;=40.01,R42&lt;=75),"Mid to Upper Range",TRUE,"Max Upper Range")</f>
        <v>Mid to Upper Range</v>
      </c>
      <c r="T42" s="12" t="str" cm="1">
        <f t="array" ref="T42">_xlfn.IFS(OR(E42="NY",E42="NJ",E42="CT"),"Tri-State Area",OR(E42="MA",E42="PA",E42="RI"),"East Atlantic",OR(E42="ME",E42="VT"),"NE Border",TRUE,"Upper East Coast")</f>
        <v>East Atlantic</v>
      </c>
      <c r="U42" s="12" t="str">
        <f>IFERROR(_xlfn.XLOOKUP(A42,DIRECT_FTEs!A:A,DIRECT_FTEs!B:B),"Contractor")</f>
        <v>Direct</v>
      </c>
    </row>
    <row r="43" spans="1:21" x14ac:dyDescent="0.25">
      <c r="A43" s="1" t="s">
        <v>863</v>
      </c>
      <c r="B43" s="1" t="s">
        <v>2293</v>
      </c>
      <c r="C43" s="1" t="s">
        <v>2498</v>
      </c>
      <c r="D43" s="1" t="s">
        <v>3402</v>
      </c>
      <c r="E43" s="15" t="s">
        <v>2225</v>
      </c>
      <c r="F43" s="1" t="s">
        <v>6225</v>
      </c>
      <c r="G43" s="16">
        <v>0.05</v>
      </c>
      <c r="H43" s="5">
        <v>310.1280763582966</v>
      </c>
      <c r="I43" s="10" t="s">
        <v>4760</v>
      </c>
      <c r="J43" s="5">
        <v>1036.52</v>
      </c>
      <c r="K43" s="1">
        <v>47</v>
      </c>
      <c r="L43" s="12" t="str" cm="1">
        <f t="array" ref="L43">_xlfn.IFS(G43=0.05,"Minimal",G43=0.07,"Above Minimal",G43=0.17,"Near Maximum",TRUE,"Maximum")</f>
        <v>Minimal</v>
      </c>
      <c r="M43" s="12" t="str" cm="1">
        <f t="array" ref="M43">_xlfn.IFS(E43="MA","Massachusetts",E43="NY","New York",E43="CT","Connecticut",E43="PA","Pennsylvania",E43="RI","Rhode Island",E43="DE","Delaware",E43="ME","Maine",E43="NJ","New Jersey",E43="VT","Vermont",TRUE,"Other States")</f>
        <v>Massachusetts</v>
      </c>
      <c r="N43" s="15" t="s">
        <v>9852</v>
      </c>
      <c r="O43" s="1" t="s">
        <v>4999</v>
      </c>
      <c r="P43" s="15" t="s">
        <v>4779</v>
      </c>
      <c r="Q43" s="1" t="s">
        <v>7632</v>
      </c>
      <c r="R43" s="17">
        <v>117</v>
      </c>
      <c r="S43" s="12" t="str" cm="1">
        <f t="array" ref="S43">_xlfn.IFS(AND(R43&gt;=12,R43&lt;=25),"Low Range",AND(R43&gt;=25.01,R43&lt;=40),"Mid Range",AND(R43&gt;=40.01,R43&lt;=75),"Mid to Upper Range",TRUE,"Max Upper Range")</f>
        <v>Max Upper Range</v>
      </c>
      <c r="T43" s="12" t="str" cm="1">
        <f t="array" ref="T43">_xlfn.IFS(OR(E43="NY",E43="NJ",E43="CT"),"Tri-State Area",OR(E43="MA",E43="PA",E43="RI"),"East Atlantic",OR(E43="ME",E43="VT"),"NE Border",TRUE,"Upper East Coast")</f>
        <v>East Atlantic</v>
      </c>
      <c r="U43" s="12" t="str">
        <f>IFERROR(_xlfn.XLOOKUP(A43,DIRECT_FTEs!A:A,DIRECT_FTEs!B:B),"Contractor")</f>
        <v>Direct</v>
      </c>
    </row>
    <row r="44" spans="1:21" x14ac:dyDescent="0.25">
      <c r="A44" s="1" t="s">
        <v>864</v>
      </c>
      <c r="B44" s="1" t="s">
        <v>2953</v>
      </c>
      <c r="C44" s="1" t="s">
        <v>2665</v>
      </c>
      <c r="D44" s="1" t="s">
        <v>3403</v>
      </c>
      <c r="E44" s="15" t="s">
        <v>2225</v>
      </c>
      <c r="F44" s="1" t="s">
        <v>6226</v>
      </c>
      <c r="G44" s="16">
        <v>0.05</v>
      </c>
      <c r="H44" s="5">
        <v>349.44</v>
      </c>
      <c r="I44" s="10" t="s">
        <v>4760</v>
      </c>
      <c r="J44" s="5">
        <v>700</v>
      </c>
      <c r="K44" s="1">
        <v>47</v>
      </c>
      <c r="L44" s="12" t="str" cm="1">
        <f t="array" ref="L44">_xlfn.IFS(G44=0.05,"Minimal",G44=0.07,"Above Minimal",G44=0.17,"Near Maximum",TRUE,"Maximum")</f>
        <v>Minimal</v>
      </c>
      <c r="M44" s="12" t="str" cm="1">
        <f t="array" ref="M44">_xlfn.IFS(E44="MA","Massachusetts",E44="NY","New York",E44="CT","Connecticut",E44="PA","Pennsylvania",E44="RI","Rhode Island",E44="DE","Delaware",E44="ME","Maine",E44="NJ","New Jersey",E44="VT","Vermont",TRUE,"Other States")</f>
        <v>Massachusetts</v>
      </c>
      <c r="N44" s="15" t="s">
        <v>9853</v>
      </c>
      <c r="O44" s="1" t="s">
        <v>4823</v>
      </c>
      <c r="P44" s="15" t="s">
        <v>4780</v>
      </c>
      <c r="Q44" s="1" t="s">
        <v>7633</v>
      </c>
      <c r="R44" s="17">
        <v>92</v>
      </c>
      <c r="S44" s="12" t="str" cm="1">
        <f t="array" ref="S44">_xlfn.IFS(AND(R44&gt;=12,R44&lt;=25),"Low Range",AND(R44&gt;=25.01,R44&lt;=40),"Mid Range",AND(R44&gt;=40.01,R44&lt;=75),"Mid to Upper Range",TRUE,"Max Upper Range")</f>
        <v>Max Upper Range</v>
      </c>
      <c r="T44" s="12" t="str" cm="1">
        <f t="array" ref="T44">_xlfn.IFS(OR(E44="NY",E44="NJ",E44="CT"),"Tri-State Area",OR(E44="MA",E44="PA",E44="RI"),"East Atlantic",OR(E44="ME",E44="VT"),"NE Border",TRUE,"Upper East Coast")</f>
        <v>East Atlantic</v>
      </c>
      <c r="U44" s="12" t="str">
        <f>IFERROR(_xlfn.XLOOKUP(A44,DIRECT_FTEs!A:A,DIRECT_FTEs!B:B),"Contractor")</f>
        <v>Direct</v>
      </c>
    </row>
    <row r="45" spans="1:21" x14ac:dyDescent="0.25">
      <c r="A45" s="1" t="s">
        <v>865</v>
      </c>
      <c r="B45" s="1" t="s">
        <v>2352</v>
      </c>
      <c r="C45" s="1" t="s">
        <v>2393</v>
      </c>
      <c r="D45" s="1" t="s">
        <v>3404</v>
      </c>
      <c r="E45" s="15" t="s">
        <v>2225</v>
      </c>
      <c r="F45" s="1" t="s">
        <v>6227</v>
      </c>
      <c r="G45" s="16">
        <v>0.05</v>
      </c>
      <c r="H45" s="5">
        <v>332.28</v>
      </c>
      <c r="I45" s="10" t="s">
        <v>4760</v>
      </c>
      <c r="J45" s="5">
        <v>1110</v>
      </c>
      <c r="K45" s="1">
        <v>57</v>
      </c>
      <c r="L45" s="12" t="str" cm="1">
        <f t="array" ref="L45">_xlfn.IFS(G45=0.05,"Minimal",G45=0.07,"Above Minimal",G45=0.17,"Near Maximum",TRUE,"Maximum")</f>
        <v>Minimal</v>
      </c>
      <c r="M45" s="12" t="str" cm="1">
        <f t="array" ref="M45">_xlfn.IFS(E45="MA","Massachusetts",E45="NY","New York",E45="CT","Connecticut",E45="PA","Pennsylvania",E45="RI","Rhode Island",E45="DE","Delaware",E45="ME","Maine",E45="NJ","New Jersey",E45="VT","Vermont",TRUE,"Other States")</f>
        <v>Massachusetts</v>
      </c>
      <c r="N45" s="15" t="s">
        <v>9854</v>
      </c>
      <c r="O45" s="1" t="s">
        <v>5118</v>
      </c>
      <c r="P45" s="15" t="s">
        <v>4776</v>
      </c>
      <c r="Q45" s="1" t="s">
        <v>7634</v>
      </c>
      <c r="R45" s="17">
        <v>115</v>
      </c>
      <c r="S45" s="12" t="str" cm="1">
        <f t="array" ref="S45">_xlfn.IFS(AND(R45&gt;=12,R45&lt;=25),"Low Range",AND(R45&gt;=25.01,R45&lt;=40),"Mid Range",AND(R45&gt;=40.01,R45&lt;=75),"Mid to Upper Range",TRUE,"Max Upper Range")</f>
        <v>Max Upper Range</v>
      </c>
      <c r="T45" s="12" t="str" cm="1">
        <f t="array" ref="T45">_xlfn.IFS(OR(E45="NY",E45="NJ",E45="CT"),"Tri-State Area",OR(E45="MA",E45="PA",E45="RI"),"East Atlantic",OR(E45="ME",E45="VT"),"NE Border",TRUE,"Upper East Coast")</f>
        <v>East Atlantic</v>
      </c>
      <c r="U45" s="12" t="str">
        <f>IFERROR(_xlfn.XLOOKUP(A45,DIRECT_FTEs!A:A,DIRECT_FTEs!B:B),"Contractor")</f>
        <v>Direct</v>
      </c>
    </row>
    <row r="46" spans="1:21" x14ac:dyDescent="0.25">
      <c r="A46" s="1" t="s">
        <v>99</v>
      </c>
      <c r="B46" s="1" t="s">
        <v>2474</v>
      </c>
      <c r="C46" s="1" t="s">
        <v>2475</v>
      </c>
      <c r="D46" s="1" t="s">
        <v>2476</v>
      </c>
      <c r="E46" s="15" t="s">
        <v>2225</v>
      </c>
      <c r="F46" s="1" t="s">
        <v>5461</v>
      </c>
      <c r="G46" s="16">
        <v>0.19</v>
      </c>
      <c r="H46" s="5">
        <v>2173.6</v>
      </c>
      <c r="I46" s="10" t="s">
        <v>4760</v>
      </c>
      <c r="J46" s="5">
        <v>830</v>
      </c>
      <c r="K46" s="1">
        <v>47</v>
      </c>
      <c r="L46" s="12" t="str" cm="1">
        <f t="array" ref="L46">_xlfn.IFS(G46=0.05,"Minimal",G46=0.07,"Above Minimal",G46=0.17,"Near Maximum",TRUE,"Maximum")</f>
        <v>Maximum</v>
      </c>
      <c r="M46" s="12" t="str" cm="1">
        <f t="array" ref="M46">_xlfn.IFS(E46="MA","Massachusetts",E46="NY","New York",E46="CT","Connecticut",E46="PA","Pennsylvania",E46="RI","Rhode Island",E46="DE","Delaware",E46="ME","Maine",E46="NJ","New Jersey",E46="VT","Vermont",TRUE,"Other States")</f>
        <v>Massachusetts</v>
      </c>
      <c r="N46" s="15" t="s">
        <v>9855</v>
      </c>
      <c r="O46" s="1" t="s">
        <v>4835</v>
      </c>
      <c r="P46" s="15" t="s">
        <v>4774</v>
      </c>
      <c r="Q46" s="1" t="s">
        <v>7635</v>
      </c>
      <c r="R46" s="17">
        <v>74</v>
      </c>
      <c r="S46" s="12" t="str" cm="1">
        <f t="array" ref="S46">_xlfn.IFS(AND(R46&gt;=12,R46&lt;=25),"Low Range",AND(R46&gt;=25.01,R46&lt;=40),"Mid Range",AND(R46&gt;=40.01,R46&lt;=75),"Mid to Upper Range",TRUE,"Max Upper Range")</f>
        <v>Mid to Upper Range</v>
      </c>
      <c r="T46" s="12" t="str" cm="1">
        <f t="array" ref="T46">_xlfn.IFS(OR(E46="NY",E46="NJ",E46="CT"),"Tri-State Area",OR(E46="MA",E46="PA",E46="RI"),"East Atlantic",OR(E46="ME",E46="VT"),"NE Border",TRUE,"Upper East Coast")</f>
        <v>East Atlantic</v>
      </c>
      <c r="U46" s="12" t="str">
        <f>IFERROR(_xlfn.XLOOKUP(A46,DIRECT_FTEs!A:A,DIRECT_FTEs!B:B),"Contractor")</f>
        <v>Direct</v>
      </c>
    </row>
    <row r="47" spans="1:21" x14ac:dyDescent="0.25">
      <c r="A47" s="1" t="s">
        <v>866</v>
      </c>
      <c r="B47" s="1" t="s">
        <v>2386</v>
      </c>
      <c r="C47" s="1" t="s">
        <v>2264</v>
      </c>
      <c r="D47" s="1" t="s">
        <v>3405</v>
      </c>
      <c r="E47" s="15" t="s">
        <v>2225</v>
      </c>
      <c r="F47" s="1" t="s">
        <v>6228</v>
      </c>
      <c r="G47" s="16">
        <v>0.05</v>
      </c>
      <c r="H47" s="5">
        <v>243.67217757541266</v>
      </c>
      <c r="I47" s="10" t="s">
        <v>4760</v>
      </c>
      <c r="J47" s="5">
        <v>605.36</v>
      </c>
      <c r="K47" s="1">
        <v>31</v>
      </c>
      <c r="L47" s="12" t="str" cm="1">
        <f t="array" ref="L47">_xlfn.IFS(G47=0.05,"Minimal",G47=0.07,"Above Minimal",G47=0.17,"Near Maximum",TRUE,"Maximum")</f>
        <v>Minimal</v>
      </c>
      <c r="M47" s="12" t="str" cm="1">
        <f t="array" ref="M47">_xlfn.IFS(E47="MA","Massachusetts",E47="NY","New York",E47="CT","Connecticut",E47="PA","Pennsylvania",E47="RI","Rhode Island",E47="DE","Delaware",E47="ME","Maine",E47="NJ","New Jersey",E47="VT","Vermont",TRUE,"Other States")</f>
        <v>Massachusetts</v>
      </c>
      <c r="N47" s="15" t="s">
        <v>9856</v>
      </c>
      <c r="O47" s="1" t="s">
        <v>5119</v>
      </c>
      <c r="P47" s="15" t="s">
        <v>4777</v>
      </c>
      <c r="Q47" s="1" t="s">
        <v>7636</v>
      </c>
      <c r="R47" s="17">
        <v>90</v>
      </c>
      <c r="S47" s="12" t="str" cm="1">
        <f t="array" ref="S47">_xlfn.IFS(AND(R47&gt;=12,R47&lt;=25),"Low Range",AND(R47&gt;=25.01,R47&lt;=40),"Mid Range",AND(R47&gt;=40.01,R47&lt;=75),"Mid to Upper Range",TRUE,"Max Upper Range")</f>
        <v>Max Upper Range</v>
      </c>
      <c r="T47" s="12" t="str" cm="1">
        <f t="array" ref="T47">_xlfn.IFS(OR(E47="NY",E47="NJ",E47="CT"),"Tri-State Area",OR(E47="MA",E47="PA",E47="RI"),"East Atlantic",OR(E47="ME",E47="VT"),"NE Border",TRUE,"Upper East Coast")</f>
        <v>East Atlantic</v>
      </c>
      <c r="U47" s="12" t="str">
        <f>IFERROR(_xlfn.XLOOKUP(A47,DIRECT_FTEs!A:A,DIRECT_FTEs!B:B),"Contractor")</f>
        <v>Direct</v>
      </c>
    </row>
    <row r="48" spans="1:21" x14ac:dyDescent="0.25">
      <c r="A48" s="1" t="s">
        <v>867</v>
      </c>
      <c r="B48" s="1" t="s">
        <v>2401</v>
      </c>
      <c r="C48" s="1" t="s">
        <v>2242</v>
      </c>
      <c r="D48" s="1" t="s">
        <v>3406</v>
      </c>
      <c r="E48" s="15" t="s">
        <v>2225</v>
      </c>
      <c r="F48" s="1" t="s">
        <v>6229</v>
      </c>
      <c r="G48" s="16">
        <v>0.19</v>
      </c>
      <c r="H48" s="5">
        <v>673.42079999999999</v>
      </c>
      <c r="I48" s="10" t="s">
        <v>4760</v>
      </c>
      <c r="J48" s="5">
        <v>381.8</v>
      </c>
      <c r="K48" s="1">
        <v>54</v>
      </c>
      <c r="L48" s="12" t="str" cm="1">
        <f t="array" ref="L48">_xlfn.IFS(G48=0.05,"Minimal",G48=0.07,"Above Minimal",G48=0.17,"Near Maximum",TRUE,"Maximum")</f>
        <v>Maximum</v>
      </c>
      <c r="M48" s="12" t="str" cm="1">
        <f t="array" ref="M48">_xlfn.IFS(E48="MA","Massachusetts",E48="NY","New York",E48="CT","Connecticut",E48="PA","Pennsylvania",E48="RI","Rhode Island",E48="DE","Delaware",E48="ME","Maine",E48="NJ","New Jersey",E48="VT","Vermont",TRUE,"Other States")</f>
        <v>Massachusetts</v>
      </c>
      <c r="N48" s="15" t="s">
        <v>9857</v>
      </c>
      <c r="O48" s="1" t="s">
        <v>5040</v>
      </c>
      <c r="P48" s="15" t="s">
        <v>4776</v>
      </c>
      <c r="Q48" s="1" t="s">
        <v>7637</v>
      </c>
      <c r="R48" s="17">
        <v>49</v>
      </c>
      <c r="S48" s="12" t="str" cm="1">
        <f t="array" ref="S48">_xlfn.IFS(AND(R48&gt;=12,R48&lt;=25),"Low Range",AND(R48&gt;=25.01,R48&lt;=40),"Mid Range",AND(R48&gt;=40.01,R48&lt;=75),"Mid to Upper Range",TRUE,"Max Upper Range")</f>
        <v>Mid to Upper Range</v>
      </c>
      <c r="T48" s="12" t="str" cm="1">
        <f t="array" ref="T48">_xlfn.IFS(OR(E48="NY",E48="NJ",E48="CT"),"Tri-State Area",OR(E48="MA",E48="PA",E48="RI"),"East Atlantic",OR(E48="ME",E48="VT"),"NE Border",TRUE,"Upper East Coast")</f>
        <v>East Atlantic</v>
      </c>
      <c r="U48" s="12" t="str">
        <f>IFERROR(_xlfn.XLOOKUP(A48,DIRECT_FTEs!A:A,DIRECT_FTEs!B:B),"Contractor")</f>
        <v>Direct</v>
      </c>
    </row>
    <row r="49" spans="1:21" x14ac:dyDescent="0.25">
      <c r="A49" s="1" t="s">
        <v>868</v>
      </c>
      <c r="B49" s="1" t="s">
        <v>2467</v>
      </c>
      <c r="C49" s="1" t="s">
        <v>2556</v>
      </c>
      <c r="D49" s="1" t="s">
        <v>3407</v>
      </c>
      <c r="E49" s="15" t="s">
        <v>2225</v>
      </c>
      <c r="F49" s="1" t="s">
        <v>6230</v>
      </c>
      <c r="G49" s="16">
        <v>0.19</v>
      </c>
      <c r="H49" s="5">
        <v>589.24319999999989</v>
      </c>
      <c r="I49" s="10" t="s">
        <v>4760</v>
      </c>
      <c r="J49" s="5">
        <v>332.22</v>
      </c>
      <c r="K49" s="1">
        <v>43</v>
      </c>
      <c r="L49" s="12" t="str" cm="1">
        <f t="array" ref="L49">_xlfn.IFS(G49=0.05,"Minimal",G49=0.07,"Above Minimal",G49=0.17,"Near Maximum",TRUE,"Maximum")</f>
        <v>Maximum</v>
      </c>
      <c r="M49" s="12" t="str" cm="1">
        <f t="array" ref="M49">_xlfn.IFS(E49="MA","Massachusetts",E49="NY","New York",E49="CT","Connecticut",E49="PA","Pennsylvania",E49="RI","Rhode Island",E49="DE","Delaware",E49="ME","Maine",E49="NJ","New Jersey",E49="VT","Vermont",TRUE,"Other States")</f>
        <v>Massachusetts</v>
      </c>
      <c r="N49" s="15" t="s">
        <v>9858</v>
      </c>
      <c r="O49" s="1" t="s">
        <v>4789</v>
      </c>
      <c r="P49" s="15" t="s">
        <v>4774</v>
      </c>
      <c r="Q49" s="1" t="s">
        <v>7638</v>
      </c>
      <c r="R49" s="17">
        <v>130</v>
      </c>
      <c r="S49" s="12" t="str" cm="1">
        <f t="array" ref="S49">_xlfn.IFS(AND(R49&gt;=12,R49&lt;=25),"Low Range",AND(R49&gt;=25.01,R49&lt;=40),"Mid Range",AND(R49&gt;=40.01,R49&lt;=75),"Mid to Upper Range",TRUE,"Max Upper Range")</f>
        <v>Max Upper Range</v>
      </c>
      <c r="T49" s="12" t="str" cm="1">
        <f t="array" ref="T49">_xlfn.IFS(OR(E49="NY",E49="NJ",E49="CT"),"Tri-State Area",OR(E49="MA",E49="PA",E49="RI"),"East Atlantic",OR(E49="ME",E49="VT"),"NE Border",TRUE,"Upper East Coast")</f>
        <v>East Atlantic</v>
      </c>
      <c r="U49" s="12" t="str">
        <f>IFERROR(_xlfn.XLOOKUP(A49,DIRECT_FTEs!A:A,DIRECT_FTEs!B:B),"Contractor")</f>
        <v>Direct</v>
      </c>
    </row>
    <row r="50" spans="1:21" x14ac:dyDescent="0.25">
      <c r="A50" s="1" t="s">
        <v>869</v>
      </c>
      <c r="B50" s="1" t="s">
        <v>2257</v>
      </c>
      <c r="C50" s="1" t="s">
        <v>2662</v>
      </c>
      <c r="D50" s="1" t="s">
        <v>3408</v>
      </c>
      <c r="E50" s="15" t="s">
        <v>2225</v>
      </c>
      <c r="F50" s="1" t="s">
        <v>6231</v>
      </c>
      <c r="G50" s="16">
        <v>0.19</v>
      </c>
      <c r="H50" s="5">
        <v>622.43999999999994</v>
      </c>
      <c r="I50" s="10" t="s">
        <v>4760</v>
      </c>
      <c r="J50" s="5">
        <v>434</v>
      </c>
      <c r="K50" s="1">
        <v>39</v>
      </c>
      <c r="L50" s="12" t="str" cm="1">
        <f t="array" ref="L50">_xlfn.IFS(G50=0.05,"Minimal",G50=0.07,"Above Minimal",G50=0.17,"Near Maximum",TRUE,"Maximum")</f>
        <v>Maximum</v>
      </c>
      <c r="M50" s="12" t="str" cm="1">
        <f t="array" ref="M50">_xlfn.IFS(E50="MA","Massachusetts",E50="NY","New York",E50="CT","Connecticut",E50="PA","Pennsylvania",E50="RI","Rhode Island",E50="DE","Delaware",E50="ME","Maine",E50="NJ","New Jersey",E50="VT","Vermont",TRUE,"Other States")</f>
        <v>Massachusetts</v>
      </c>
      <c r="N50" s="15" t="s">
        <v>9859</v>
      </c>
      <c r="O50" s="1" t="s">
        <v>5041</v>
      </c>
      <c r="P50" s="15" t="s">
        <v>4780</v>
      </c>
      <c r="Q50" s="1" t="s">
        <v>7639</v>
      </c>
      <c r="R50" s="17">
        <v>48</v>
      </c>
      <c r="S50" s="12" t="str" cm="1">
        <f t="array" ref="S50">_xlfn.IFS(AND(R50&gt;=12,R50&lt;=25),"Low Range",AND(R50&gt;=25.01,R50&lt;=40),"Mid Range",AND(R50&gt;=40.01,R50&lt;=75),"Mid to Upper Range",TRUE,"Max Upper Range")</f>
        <v>Mid to Upper Range</v>
      </c>
      <c r="T50" s="12" t="str" cm="1">
        <f t="array" ref="T50">_xlfn.IFS(OR(E50="NY",E50="NJ",E50="CT"),"Tri-State Area",OR(E50="MA",E50="PA",E50="RI"),"East Atlantic",OR(E50="ME",E50="VT"),"NE Border",TRUE,"Upper East Coast")</f>
        <v>East Atlantic</v>
      </c>
      <c r="U50" s="12" t="str">
        <f>IFERROR(_xlfn.XLOOKUP(A50,DIRECT_FTEs!A:A,DIRECT_FTEs!B:B),"Contractor")</f>
        <v>Direct</v>
      </c>
    </row>
    <row r="51" spans="1:21" x14ac:dyDescent="0.25">
      <c r="A51" s="1" t="s">
        <v>870</v>
      </c>
      <c r="B51" s="1" t="s">
        <v>2293</v>
      </c>
      <c r="C51" s="1" t="s">
        <v>2307</v>
      </c>
      <c r="D51" s="1" t="s">
        <v>3409</v>
      </c>
      <c r="E51" s="15" t="s">
        <v>2225</v>
      </c>
      <c r="F51" s="1" t="s">
        <v>6232</v>
      </c>
      <c r="G51" s="16">
        <v>0.19</v>
      </c>
      <c r="H51" s="5">
        <v>546.57818181818186</v>
      </c>
      <c r="I51" s="10" t="s">
        <v>4760</v>
      </c>
      <c r="J51" s="5">
        <v>372</v>
      </c>
      <c r="K51" s="1">
        <v>53</v>
      </c>
      <c r="L51" s="12" t="str" cm="1">
        <f t="array" ref="L51">_xlfn.IFS(G51=0.05,"Minimal",G51=0.07,"Above Minimal",G51=0.17,"Near Maximum",TRUE,"Maximum")</f>
        <v>Maximum</v>
      </c>
      <c r="M51" s="12" t="str" cm="1">
        <f t="array" ref="M51">_xlfn.IFS(E51="MA","Massachusetts",E51="NY","New York",E51="CT","Connecticut",E51="PA","Pennsylvania",E51="RI","Rhode Island",E51="DE","Delaware",E51="ME","Maine",E51="NJ","New Jersey",E51="VT","Vermont",TRUE,"Other States")</f>
        <v>Massachusetts</v>
      </c>
      <c r="N51" s="15" t="s">
        <v>9860</v>
      </c>
      <c r="O51" s="1" t="s">
        <v>4878</v>
      </c>
      <c r="P51" s="15" t="s">
        <v>4777</v>
      </c>
      <c r="Q51" s="1" t="s">
        <v>7640</v>
      </c>
      <c r="R51" s="17">
        <v>95</v>
      </c>
      <c r="S51" s="12" t="str" cm="1">
        <f t="array" ref="S51">_xlfn.IFS(AND(R51&gt;=12,R51&lt;=25),"Low Range",AND(R51&gt;=25.01,R51&lt;=40),"Mid Range",AND(R51&gt;=40.01,R51&lt;=75),"Mid to Upper Range",TRUE,"Max Upper Range")</f>
        <v>Max Upper Range</v>
      </c>
      <c r="T51" s="12" t="str" cm="1">
        <f t="array" ref="T51">_xlfn.IFS(OR(E51="NY",E51="NJ",E51="CT"),"Tri-State Area",OR(E51="MA",E51="PA",E51="RI"),"East Atlantic",OR(E51="ME",E51="VT"),"NE Border",TRUE,"Upper East Coast")</f>
        <v>East Atlantic</v>
      </c>
      <c r="U51" s="12" t="str">
        <f>IFERROR(_xlfn.XLOOKUP(A51,DIRECT_FTEs!A:A,DIRECT_FTEs!B:B),"Contractor")</f>
        <v>Direct</v>
      </c>
    </row>
    <row r="52" spans="1:21" x14ac:dyDescent="0.25">
      <c r="A52" s="1" t="s">
        <v>100</v>
      </c>
      <c r="B52" s="1" t="s">
        <v>2384</v>
      </c>
      <c r="C52" s="1" t="s">
        <v>2387</v>
      </c>
      <c r="D52" s="1" t="s">
        <v>2477</v>
      </c>
      <c r="E52" s="15" t="s">
        <v>2225</v>
      </c>
      <c r="F52" s="1" t="s">
        <v>5462</v>
      </c>
      <c r="G52" s="16">
        <v>0.17</v>
      </c>
      <c r="H52" s="5">
        <v>601.12000000000012</v>
      </c>
      <c r="I52" s="10" t="s">
        <v>4760</v>
      </c>
      <c r="J52" s="5">
        <v>190</v>
      </c>
      <c r="K52" s="1">
        <v>49</v>
      </c>
      <c r="L52" s="12" t="str" cm="1">
        <f t="array" ref="L52">_xlfn.IFS(G52=0.05,"Minimal",G52=0.07,"Above Minimal",G52=0.17,"Near Maximum",TRUE,"Maximum")</f>
        <v>Near Maximum</v>
      </c>
      <c r="M52" s="12" t="str" cm="1">
        <f t="array" ref="M52">_xlfn.IFS(E52="MA","Massachusetts",E52="NY","New York",E52="CT","Connecticut",E52="PA","Pennsylvania",E52="RI","Rhode Island",E52="DE","Delaware",E52="ME","Maine",E52="NJ","New Jersey",E52="VT","Vermont",TRUE,"Other States")</f>
        <v>Massachusetts</v>
      </c>
      <c r="N52" s="15" t="s">
        <v>9861</v>
      </c>
      <c r="O52" s="1" t="s">
        <v>4832</v>
      </c>
      <c r="P52" s="15" t="s">
        <v>4774</v>
      </c>
      <c r="Q52" s="1" t="s">
        <v>7641</v>
      </c>
      <c r="R52" s="17">
        <v>98</v>
      </c>
      <c r="S52" s="12" t="str" cm="1">
        <f t="array" ref="S52">_xlfn.IFS(AND(R52&gt;=12,R52&lt;=25),"Low Range",AND(R52&gt;=25.01,R52&lt;=40),"Mid Range",AND(R52&gt;=40.01,R52&lt;=75),"Mid to Upper Range",TRUE,"Max Upper Range")</f>
        <v>Max Upper Range</v>
      </c>
      <c r="T52" s="12" t="str" cm="1">
        <f t="array" ref="T52">_xlfn.IFS(OR(E52="NY",E52="NJ",E52="CT"),"Tri-State Area",OR(E52="MA",E52="PA",E52="RI"),"East Atlantic",OR(E52="ME",E52="VT"),"NE Border",TRUE,"Upper East Coast")</f>
        <v>East Atlantic</v>
      </c>
      <c r="U52" s="12" t="str">
        <f>IFERROR(_xlfn.XLOOKUP(A52,DIRECT_FTEs!A:A,DIRECT_FTEs!B:B),"Contractor")</f>
        <v>Direct</v>
      </c>
    </row>
    <row r="53" spans="1:21" x14ac:dyDescent="0.25">
      <c r="A53" s="1" t="s">
        <v>871</v>
      </c>
      <c r="B53" s="1" t="s">
        <v>2281</v>
      </c>
      <c r="C53" s="1" t="s">
        <v>2618</v>
      </c>
      <c r="D53" s="1" t="s">
        <v>3410</v>
      </c>
      <c r="E53" s="15" t="s">
        <v>2225</v>
      </c>
      <c r="F53" s="1" t="s">
        <v>6233</v>
      </c>
      <c r="G53" s="16">
        <v>0.19</v>
      </c>
      <c r="H53" s="5">
        <v>497.952</v>
      </c>
      <c r="I53" s="10" t="s">
        <v>4760</v>
      </c>
      <c r="J53" s="5">
        <v>347.2</v>
      </c>
      <c r="K53" s="1">
        <v>44</v>
      </c>
      <c r="L53" s="12" t="str" cm="1">
        <f t="array" ref="L53">_xlfn.IFS(G53=0.05,"Minimal",G53=0.07,"Above Minimal",G53=0.17,"Near Maximum",TRUE,"Maximum")</f>
        <v>Maximum</v>
      </c>
      <c r="M53" s="12" t="str" cm="1">
        <f t="array" ref="M53">_xlfn.IFS(E53="MA","Massachusetts",E53="NY","New York",E53="CT","Connecticut",E53="PA","Pennsylvania",E53="RI","Rhode Island",E53="DE","Delaware",E53="ME","Maine",E53="NJ","New Jersey",E53="VT","Vermont",TRUE,"Other States")</f>
        <v>Massachusetts</v>
      </c>
      <c r="N53" s="15" t="s">
        <v>9862</v>
      </c>
      <c r="O53" s="1" t="s">
        <v>4970</v>
      </c>
      <c r="P53" s="15" t="s">
        <v>4779</v>
      </c>
      <c r="Q53" s="1" t="s">
        <v>7642</v>
      </c>
      <c r="R53" s="17">
        <v>66</v>
      </c>
      <c r="S53" s="12" t="str" cm="1">
        <f t="array" ref="S53">_xlfn.IFS(AND(R53&gt;=12,R53&lt;=25),"Low Range",AND(R53&gt;=25.01,R53&lt;=40),"Mid Range",AND(R53&gt;=40.01,R53&lt;=75),"Mid to Upper Range",TRUE,"Max Upper Range")</f>
        <v>Mid to Upper Range</v>
      </c>
      <c r="T53" s="12" t="str" cm="1">
        <f t="array" ref="T53">_xlfn.IFS(OR(E53="NY",E53="NJ",E53="CT"),"Tri-State Area",OR(E53="MA",E53="PA",E53="RI"),"East Atlantic",OR(E53="ME",E53="VT"),"NE Border",TRUE,"Upper East Coast")</f>
        <v>East Atlantic</v>
      </c>
      <c r="U53" s="12" t="str">
        <f>IFERROR(_xlfn.XLOOKUP(A53,DIRECT_FTEs!A:A,DIRECT_FTEs!B:B),"Contractor")</f>
        <v>Direct</v>
      </c>
    </row>
    <row r="54" spans="1:21" x14ac:dyDescent="0.25">
      <c r="A54" s="1" t="s">
        <v>872</v>
      </c>
      <c r="B54" s="1" t="s">
        <v>2272</v>
      </c>
      <c r="C54" s="1" t="s">
        <v>2369</v>
      </c>
      <c r="D54" s="1" t="s">
        <v>3411</v>
      </c>
      <c r="E54" s="15" t="s">
        <v>2225</v>
      </c>
      <c r="F54" s="1" t="s">
        <v>6234</v>
      </c>
      <c r="G54" s="16">
        <v>0.19</v>
      </c>
      <c r="H54" s="5">
        <v>311.73363856347225</v>
      </c>
      <c r="I54" s="10" t="s">
        <v>4760</v>
      </c>
      <c r="J54" s="5">
        <v>185.56</v>
      </c>
      <c r="K54" s="1">
        <v>59</v>
      </c>
      <c r="L54" s="12" t="str" cm="1">
        <f t="array" ref="L54">_xlfn.IFS(G54=0.05,"Minimal",G54=0.07,"Above Minimal",G54=0.17,"Near Maximum",TRUE,"Maximum")</f>
        <v>Maximum</v>
      </c>
      <c r="M54" s="12" t="str" cm="1">
        <f t="array" ref="M54">_xlfn.IFS(E54="MA","Massachusetts",E54="NY","New York",E54="CT","Connecticut",E54="PA","Pennsylvania",E54="RI","Rhode Island",E54="DE","Delaware",E54="ME","Maine",E54="NJ","New Jersey",E54="VT","Vermont",TRUE,"Other States")</f>
        <v>Massachusetts</v>
      </c>
      <c r="N54" s="15" t="s">
        <v>5355</v>
      </c>
      <c r="O54" s="1" t="s">
        <v>5086</v>
      </c>
      <c r="P54" s="15" t="s">
        <v>4774</v>
      </c>
      <c r="Q54" s="1" t="s">
        <v>7643</v>
      </c>
      <c r="R54" s="17">
        <v>55</v>
      </c>
      <c r="S54" s="12" t="str" cm="1">
        <f t="array" ref="S54">_xlfn.IFS(AND(R54&gt;=12,R54&lt;=25),"Low Range",AND(R54&gt;=25.01,R54&lt;=40),"Mid Range",AND(R54&gt;=40.01,R54&lt;=75),"Mid to Upper Range",TRUE,"Max Upper Range")</f>
        <v>Mid to Upper Range</v>
      </c>
      <c r="T54" s="12" t="str" cm="1">
        <f t="array" ref="T54">_xlfn.IFS(OR(E54="NY",E54="NJ",E54="CT"),"Tri-State Area",OR(E54="MA",E54="PA",E54="RI"),"East Atlantic",OR(E54="ME",E54="VT"),"NE Border",TRUE,"Upper East Coast")</f>
        <v>East Atlantic</v>
      </c>
      <c r="U54" s="12" t="str">
        <f>IFERROR(_xlfn.XLOOKUP(A54,DIRECT_FTEs!A:A,DIRECT_FTEs!B:B),"Contractor")</f>
        <v>Direct</v>
      </c>
    </row>
    <row r="55" spans="1:21" x14ac:dyDescent="0.25">
      <c r="A55" s="1" t="s">
        <v>873</v>
      </c>
      <c r="B55" s="1" t="s">
        <v>2637</v>
      </c>
      <c r="C55" s="1" t="s">
        <v>2768</v>
      </c>
      <c r="D55" s="1" t="s">
        <v>3412</v>
      </c>
      <c r="E55" s="15" t="s">
        <v>2225</v>
      </c>
      <c r="F55" s="1" t="s">
        <v>6235</v>
      </c>
      <c r="G55" s="16">
        <v>0.19</v>
      </c>
      <c r="H55" s="5">
        <v>369.43635600064613</v>
      </c>
      <c r="I55" s="10" t="s">
        <v>4760</v>
      </c>
      <c r="J55" s="5">
        <v>153.83000000000001</v>
      </c>
      <c r="K55" s="1">
        <v>53</v>
      </c>
      <c r="L55" s="12" t="str" cm="1">
        <f t="array" ref="L55">_xlfn.IFS(G55=0.05,"Minimal",G55=0.07,"Above Minimal",G55=0.17,"Near Maximum",TRUE,"Maximum")</f>
        <v>Maximum</v>
      </c>
      <c r="M55" s="12" t="str" cm="1">
        <f t="array" ref="M55">_xlfn.IFS(E55="MA","Massachusetts",E55="NY","New York",E55="CT","Connecticut",E55="PA","Pennsylvania",E55="RI","Rhode Island",E55="DE","Delaware",E55="ME","Maine",E55="NJ","New Jersey",E55="VT","Vermont",TRUE,"Other States")</f>
        <v>Massachusetts</v>
      </c>
      <c r="N55" s="15" t="s">
        <v>9863</v>
      </c>
      <c r="O55" s="1" t="s">
        <v>4797</v>
      </c>
      <c r="P55" s="15" t="s">
        <v>4778</v>
      </c>
      <c r="Q55" s="1" t="s">
        <v>7644</v>
      </c>
      <c r="R55" s="17">
        <v>95</v>
      </c>
      <c r="S55" s="12" t="str" cm="1">
        <f t="array" ref="S55">_xlfn.IFS(AND(R55&gt;=12,R55&lt;=25),"Low Range",AND(R55&gt;=25.01,R55&lt;=40),"Mid Range",AND(R55&gt;=40.01,R55&lt;=75),"Mid to Upper Range",TRUE,"Max Upper Range")</f>
        <v>Max Upper Range</v>
      </c>
      <c r="T55" s="12" t="str" cm="1">
        <f t="array" ref="T55">_xlfn.IFS(OR(E55="NY",E55="NJ",E55="CT"),"Tri-State Area",OR(E55="MA",E55="PA",E55="RI"),"East Atlantic",OR(E55="ME",E55="VT"),"NE Border",TRUE,"Upper East Coast")</f>
        <v>East Atlantic</v>
      </c>
      <c r="U55" s="12" t="str">
        <f>IFERROR(_xlfn.XLOOKUP(A55,DIRECT_FTEs!A:A,DIRECT_FTEs!B:B),"Contractor")</f>
        <v>Direct</v>
      </c>
    </row>
    <row r="56" spans="1:21" x14ac:dyDescent="0.25">
      <c r="A56" s="1" t="s">
        <v>874</v>
      </c>
      <c r="B56" s="1" t="s">
        <v>2354</v>
      </c>
      <c r="C56" s="1" t="s">
        <v>2462</v>
      </c>
      <c r="D56" s="1" t="s">
        <v>3413</v>
      </c>
      <c r="E56" s="15" t="s">
        <v>2225</v>
      </c>
      <c r="F56" s="1" t="s">
        <v>6236</v>
      </c>
      <c r="G56" s="16">
        <v>0.19</v>
      </c>
      <c r="H56" s="5">
        <v>314.44034594594598</v>
      </c>
      <c r="I56" s="10" t="s">
        <v>4760</v>
      </c>
      <c r="J56" s="5">
        <v>175.23</v>
      </c>
      <c r="K56" s="1">
        <v>34</v>
      </c>
      <c r="L56" s="12" t="str" cm="1">
        <f t="array" ref="L56">_xlfn.IFS(G56=0.05,"Minimal",G56=0.07,"Above Minimal",G56=0.17,"Near Maximum",TRUE,"Maximum")</f>
        <v>Maximum</v>
      </c>
      <c r="M56" s="12" t="str" cm="1">
        <f t="array" ref="M56">_xlfn.IFS(E56="MA","Massachusetts",E56="NY","New York",E56="CT","Connecticut",E56="PA","Pennsylvania",E56="RI","Rhode Island",E56="DE","Delaware",E56="ME","Maine",E56="NJ","New Jersey",E56="VT","Vermont",TRUE,"Other States")</f>
        <v>Massachusetts</v>
      </c>
      <c r="N56" s="15" t="s">
        <v>9864</v>
      </c>
      <c r="O56" s="1" t="s">
        <v>4801</v>
      </c>
      <c r="P56" s="15" t="s">
        <v>4774</v>
      </c>
      <c r="Q56" s="1" t="s">
        <v>7645</v>
      </c>
      <c r="R56" s="17">
        <v>73.839995470501648</v>
      </c>
      <c r="S56" s="12" t="str" cm="1">
        <f t="array" ref="S56">_xlfn.IFS(AND(R56&gt;=12,R56&lt;=25),"Low Range",AND(R56&gt;=25.01,R56&lt;=40),"Mid Range",AND(R56&gt;=40.01,R56&lt;=75),"Mid to Upper Range",TRUE,"Max Upper Range")</f>
        <v>Mid to Upper Range</v>
      </c>
      <c r="T56" s="12" t="str" cm="1">
        <f t="array" ref="T56">_xlfn.IFS(OR(E56="NY",E56="NJ",E56="CT"),"Tri-State Area",OR(E56="MA",E56="PA",E56="RI"),"East Atlantic",OR(E56="ME",E56="VT"),"NE Border",TRUE,"Upper East Coast")</f>
        <v>East Atlantic</v>
      </c>
      <c r="U56" s="12" t="str">
        <f>IFERROR(_xlfn.XLOOKUP(A56,DIRECT_FTEs!A:A,DIRECT_FTEs!B:B),"Contractor")</f>
        <v>Direct</v>
      </c>
    </row>
    <row r="57" spans="1:21" x14ac:dyDescent="0.25">
      <c r="A57" s="1" t="s">
        <v>875</v>
      </c>
      <c r="B57" s="1" t="s">
        <v>2664</v>
      </c>
      <c r="C57" s="1" t="s">
        <v>2267</v>
      </c>
      <c r="D57" s="1" t="s">
        <v>3414</v>
      </c>
      <c r="E57" s="15" t="s">
        <v>2225</v>
      </c>
      <c r="F57" s="1" t="s">
        <v>6237</v>
      </c>
      <c r="G57" s="16">
        <v>0.19</v>
      </c>
      <c r="H57" s="5">
        <v>302.32800000000003</v>
      </c>
      <c r="I57" s="10" t="s">
        <v>4760</v>
      </c>
      <c r="J57" s="5">
        <v>154.19999999999999</v>
      </c>
      <c r="K57" s="1">
        <v>47</v>
      </c>
      <c r="L57" s="12" t="str" cm="1">
        <f t="array" ref="L57">_xlfn.IFS(G57=0.05,"Minimal",G57=0.07,"Above Minimal",G57=0.17,"Near Maximum",TRUE,"Maximum")</f>
        <v>Maximum</v>
      </c>
      <c r="M57" s="12" t="str" cm="1">
        <f t="array" ref="M57">_xlfn.IFS(E57="MA","Massachusetts",E57="NY","New York",E57="CT","Connecticut",E57="PA","Pennsylvania",E57="RI","Rhode Island",E57="DE","Delaware",E57="ME","Maine",E57="NJ","New Jersey",E57="VT","Vermont",TRUE,"Other States")</f>
        <v>Massachusetts</v>
      </c>
      <c r="N57" s="15" t="s">
        <v>9865</v>
      </c>
      <c r="O57" s="1" t="s">
        <v>5120</v>
      </c>
      <c r="P57" s="15" t="s">
        <v>4780</v>
      </c>
      <c r="Q57" s="1" t="s">
        <v>7646</v>
      </c>
      <c r="R57" s="17">
        <v>56.8</v>
      </c>
      <c r="S57" s="12" t="str" cm="1">
        <f t="array" ref="S57">_xlfn.IFS(AND(R57&gt;=12,R57&lt;=25),"Low Range",AND(R57&gt;=25.01,R57&lt;=40),"Mid Range",AND(R57&gt;=40.01,R57&lt;=75),"Mid to Upper Range",TRUE,"Max Upper Range")</f>
        <v>Mid to Upper Range</v>
      </c>
      <c r="T57" s="12" t="str" cm="1">
        <f t="array" ref="T57">_xlfn.IFS(OR(E57="NY",E57="NJ",E57="CT"),"Tri-State Area",OR(E57="MA",E57="PA",E57="RI"),"East Atlantic",OR(E57="ME",E57="VT"),"NE Border",TRUE,"Upper East Coast")</f>
        <v>East Atlantic</v>
      </c>
      <c r="U57" s="12" t="str">
        <f>IFERROR(_xlfn.XLOOKUP(A57,DIRECT_FTEs!A:A,DIRECT_FTEs!B:B),"Contractor")</f>
        <v>Direct</v>
      </c>
    </row>
    <row r="58" spans="1:21" x14ac:dyDescent="0.25">
      <c r="A58" s="1" t="s">
        <v>876</v>
      </c>
      <c r="B58" s="1" t="s">
        <v>2232</v>
      </c>
      <c r="C58" s="1" t="s">
        <v>2912</v>
      </c>
      <c r="D58" s="1" t="s">
        <v>3415</v>
      </c>
      <c r="E58" s="15" t="s">
        <v>2225</v>
      </c>
      <c r="F58" s="1" t="s">
        <v>6238</v>
      </c>
      <c r="G58" s="16">
        <v>0.19</v>
      </c>
      <c r="H58" s="5">
        <v>301.43808647087144</v>
      </c>
      <c r="I58" s="10" t="s">
        <v>4760</v>
      </c>
      <c r="J58" s="5">
        <v>120.3</v>
      </c>
      <c r="K58" s="1">
        <v>54</v>
      </c>
      <c r="L58" s="12" t="str" cm="1">
        <f t="array" ref="L58">_xlfn.IFS(G58=0.05,"Minimal",G58=0.07,"Above Minimal",G58=0.17,"Near Maximum",TRUE,"Maximum")</f>
        <v>Maximum</v>
      </c>
      <c r="M58" s="12" t="str" cm="1">
        <f t="array" ref="M58">_xlfn.IFS(E58="MA","Massachusetts",E58="NY","New York",E58="CT","Connecticut",E58="PA","Pennsylvania",E58="RI","Rhode Island",E58="DE","Delaware",E58="ME","Maine",E58="NJ","New Jersey",E58="VT","Vermont",TRUE,"Other States")</f>
        <v>Massachusetts</v>
      </c>
      <c r="N58" s="15" t="s">
        <v>9866</v>
      </c>
      <c r="O58" s="1" t="s">
        <v>5121</v>
      </c>
      <c r="P58" s="15" t="s">
        <v>4780</v>
      </c>
      <c r="Q58" s="1" t="s">
        <v>7647</v>
      </c>
      <c r="R58" s="17">
        <v>56.8</v>
      </c>
      <c r="S58" s="12" t="str" cm="1">
        <f t="array" ref="S58">_xlfn.IFS(AND(R58&gt;=12,R58&lt;=25),"Low Range",AND(R58&gt;=25.01,R58&lt;=40),"Mid Range",AND(R58&gt;=40.01,R58&lt;=75),"Mid to Upper Range",TRUE,"Max Upper Range")</f>
        <v>Mid to Upper Range</v>
      </c>
      <c r="T58" s="12" t="str" cm="1">
        <f t="array" ref="T58">_xlfn.IFS(OR(E58="NY",E58="NJ",E58="CT"),"Tri-State Area",OR(E58="MA",E58="PA",E58="RI"),"East Atlantic",OR(E58="ME",E58="VT"),"NE Border",TRUE,"Upper East Coast")</f>
        <v>East Atlantic</v>
      </c>
      <c r="U58" s="12" t="str">
        <f>IFERROR(_xlfn.XLOOKUP(A58,DIRECT_FTEs!A:A,DIRECT_FTEs!B:B),"Contractor")</f>
        <v>Direct</v>
      </c>
    </row>
    <row r="59" spans="1:21" x14ac:dyDescent="0.25">
      <c r="A59" s="1" t="s">
        <v>877</v>
      </c>
      <c r="B59" s="1" t="s">
        <v>2347</v>
      </c>
      <c r="C59" s="1" t="s">
        <v>2412</v>
      </c>
      <c r="D59" s="1" t="s">
        <v>3416</v>
      </c>
      <c r="E59" s="15" t="s">
        <v>2225</v>
      </c>
      <c r="F59" s="1" t="s">
        <v>6239</v>
      </c>
      <c r="G59" s="16">
        <v>0.19</v>
      </c>
      <c r="H59" s="5">
        <v>278.85286984043256</v>
      </c>
      <c r="I59" s="10" t="s">
        <v>4760</v>
      </c>
      <c r="J59" s="5">
        <v>162.61000000000001</v>
      </c>
      <c r="K59" s="1">
        <v>42</v>
      </c>
      <c r="L59" s="12" t="str" cm="1">
        <f t="array" ref="L59">_xlfn.IFS(G59=0.05,"Minimal",G59=0.07,"Above Minimal",G59=0.17,"Near Maximum",TRUE,"Maximum")</f>
        <v>Maximum</v>
      </c>
      <c r="M59" s="12" t="str" cm="1">
        <f t="array" ref="M59">_xlfn.IFS(E59="MA","Massachusetts",E59="NY","New York",E59="CT","Connecticut",E59="PA","Pennsylvania",E59="RI","Rhode Island",E59="DE","Delaware",E59="ME","Maine",E59="NJ","New Jersey",E59="VT","Vermont",TRUE,"Other States")</f>
        <v>Massachusetts</v>
      </c>
      <c r="N59" s="15" t="s">
        <v>9867</v>
      </c>
      <c r="O59" s="1" t="s">
        <v>5122</v>
      </c>
      <c r="P59" s="15" t="s">
        <v>4780</v>
      </c>
      <c r="Q59" s="1" t="s">
        <v>7648</v>
      </c>
      <c r="R59" s="17">
        <v>49.699994220655377</v>
      </c>
      <c r="S59" s="12" t="str" cm="1">
        <f t="array" ref="S59">_xlfn.IFS(AND(R59&gt;=12,R59&lt;=25),"Low Range",AND(R59&gt;=25.01,R59&lt;=40),"Mid Range",AND(R59&gt;=40.01,R59&lt;=75),"Mid to Upper Range",TRUE,"Max Upper Range")</f>
        <v>Mid to Upper Range</v>
      </c>
      <c r="T59" s="12" t="str" cm="1">
        <f t="array" ref="T59">_xlfn.IFS(OR(E59="NY",E59="NJ",E59="CT"),"Tri-State Area",OR(E59="MA",E59="PA",E59="RI"),"East Atlantic",OR(E59="ME",E59="VT"),"NE Border",TRUE,"Upper East Coast")</f>
        <v>East Atlantic</v>
      </c>
      <c r="U59" s="12" t="str">
        <f>IFERROR(_xlfn.XLOOKUP(A59,DIRECT_FTEs!A:A,DIRECT_FTEs!B:B),"Contractor")</f>
        <v>Direct</v>
      </c>
    </row>
    <row r="60" spans="1:21" x14ac:dyDescent="0.25">
      <c r="A60" s="1" t="s">
        <v>101</v>
      </c>
      <c r="B60" s="1" t="s">
        <v>2315</v>
      </c>
      <c r="C60" s="1" t="s">
        <v>2478</v>
      </c>
      <c r="D60" s="1" t="s">
        <v>2479</v>
      </c>
      <c r="E60" s="15" t="s">
        <v>2225</v>
      </c>
      <c r="F60" s="1" t="s">
        <v>5463</v>
      </c>
      <c r="G60" s="16">
        <v>7.0000000000000007E-2</v>
      </c>
      <c r="H60" s="5">
        <v>742.56000000000006</v>
      </c>
      <c r="I60" s="10" t="s">
        <v>4760</v>
      </c>
      <c r="J60" s="5">
        <v>1111.0999999999999</v>
      </c>
      <c r="K60" s="1">
        <v>41</v>
      </c>
      <c r="L60" s="12" t="str" cm="1">
        <f t="array" ref="L60">_xlfn.IFS(G60=0.05,"Minimal",G60=0.07,"Above Minimal",G60=0.17,"Near Maximum",TRUE,"Maximum")</f>
        <v>Above Minimal</v>
      </c>
      <c r="M60" s="12" t="str" cm="1">
        <f t="array" ref="M60">_xlfn.IFS(E60="MA","Massachusetts",E60="NY","New York",E60="CT","Connecticut",E60="PA","Pennsylvania",E60="RI","Rhode Island",E60="DE","Delaware",E60="ME","Maine",E60="NJ","New Jersey",E60="VT","Vermont",TRUE,"Other States")</f>
        <v>Massachusetts</v>
      </c>
      <c r="N60" s="15" t="s">
        <v>9868</v>
      </c>
      <c r="O60" s="1" t="s">
        <v>4828</v>
      </c>
      <c r="P60" s="15" t="s">
        <v>4778</v>
      </c>
      <c r="Q60" s="1" t="s">
        <v>7649</v>
      </c>
      <c r="R60" s="17">
        <v>53.960016585712602</v>
      </c>
      <c r="S60" s="12" t="str" cm="1">
        <f t="array" ref="S60">_xlfn.IFS(AND(R60&gt;=12,R60&lt;=25),"Low Range",AND(R60&gt;=25.01,R60&lt;=40),"Mid Range",AND(R60&gt;=40.01,R60&lt;=75),"Mid to Upper Range",TRUE,"Max Upper Range")</f>
        <v>Mid to Upper Range</v>
      </c>
      <c r="T60" s="12" t="str" cm="1">
        <f t="array" ref="T60">_xlfn.IFS(OR(E60="NY",E60="NJ",E60="CT"),"Tri-State Area",OR(E60="MA",E60="PA",E60="RI"),"East Atlantic",OR(E60="ME",E60="VT"),"NE Border",TRUE,"Upper East Coast")</f>
        <v>East Atlantic</v>
      </c>
      <c r="U60" s="12" t="str">
        <f>IFERROR(_xlfn.XLOOKUP(A60,DIRECT_FTEs!A:A,DIRECT_FTEs!B:B),"Contractor")</f>
        <v>Direct</v>
      </c>
    </row>
    <row r="61" spans="1:21" x14ac:dyDescent="0.25">
      <c r="A61" s="1" t="s">
        <v>878</v>
      </c>
      <c r="B61" s="1" t="s">
        <v>2667</v>
      </c>
      <c r="C61" s="1" t="s">
        <v>2333</v>
      </c>
      <c r="D61" s="1" t="s">
        <v>3417</v>
      </c>
      <c r="E61" s="15" t="s">
        <v>2225</v>
      </c>
      <c r="F61" s="1" t="s">
        <v>6240</v>
      </c>
      <c r="G61" s="16">
        <v>0.19</v>
      </c>
      <c r="H61" s="5">
        <v>326.68104957343792</v>
      </c>
      <c r="I61" s="10" t="s">
        <v>4760</v>
      </c>
      <c r="J61" s="5">
        <v>171.31</v>
      </c>
      <c r="K61" s="1">
        <v>53</v>
      </c>
      <c r="L61" s="12" t="str" cm="1">
        <f t="array" ref="L61">_xlfn.IFS(G61=0.05,"Minimal",G61=0.07,"Above Minimal",G61=0.17,"Near Maximum",TRUE,"Maximum")</f>
        <v>Maximum</v>
      </c>
      <c r="M61" s="12" t="str" cm="1">
        <f t="array" ref="M61">_xlfn.IFS(E61="MA","Massachusetts",E61="NY","New York",E61="CT","Connecticut",E61="PA","Pennsylvania",E61="RI","Rhode Island",E61="DE","Delaware",E61="ME","Maine",E61="NJ","New Jersey",E61="VT","Vermont",TRUE,"Other States")</f>
        <v>Massachusetts</v>
      </c>
      <c r="N61" s="15" t="s">
        <v>9869</v>
      </c>
      <c r="O61" s="1" t="s">
        <v>5120</v>
      </c>
      <c r="P61" s="15" t="s">
        <v>4780</v>
      </c>
      <c r="Q61" s="1" t="s">
        <v>7650</v>
      </c>
      <c r="R61" s="17">
        <v>78.100005176251358</v>
      </c>
      <c r="S61" s="12" t="str" cm="1">
        <f t="array" ref="S61">_xlfn.IFS(AND(R61&gt;=12,R61&lt;=25),"Low Range",AND(R61&gt;=25.01,R61&lt;=40),"Mid Range",AND(R61&gt;=40.01,R61&lt;=75),"Mid to Upper Range",TRUE,"Max Upper Range")</f>
        <v>Max Upper Range</v>
      </c>
      <c r="T61" s="12" t="str" cm="1">
        <f t="array" ref="T61">_xlfn.IFS(OR(E61="NY",E61="NJ",E61="CT"),"Tri-State Area",OR(E61="MA",E61="PA",E61="RI"),"East Atlantic",OR(E61="ME",E61="VT"),"NE Border",TRUE,"Upper East Coast")</f>
        <v>East Atlantic</v>
      </c>
      <c r="U61" s="12" t="str">
        <f>IFERROR(_xlfn.XLOOKUP(A61,DIRECT_FTEs!A:A,DIRECT_FTEs!B:B),"Contractor")</f>
        <v>Direct</v>
      </c>
    </row>
    <row r="62" spans="1:21" x14ac:dyDescent="0.25">
      <c r="A62" s="1" t="s">
        <v>879</v>
      </c>
      <c r="B62" s="1" t="s">
        <v>2321</v>
      </c>
      <c r="C62" s="1" t="s">
        <v>2336</v>
      </c>
      <c r="D62" s="1" t="s">
        <v>3418</v>
      </c>
      <c r="E62" s="15" t="s">
        <v>2225</v>
      </c>
      <c r="F62" s="1" t="s">
        <v>6241</v>
      </c>
      <c r="G62" s="16">
        <v>0.19</v>
      </c>
      <c r="H62" s="5">
        <v>889.19999999999993</v>
      </c>
      <c r="I62" s="10" t="s">
        <v>4760</v>
      </c>
      <c r="J62" s="5">
        <v>382</v>
      </c>
      <c r="K62" s="1">
        <v>50</v>
      </c>
      <c r="L62" s="12" t="str" cm="1">
        <f t="array" ref="L62">_xlfn.IFS(G62=0.05,"Minimal",G62=0.07,"Above Minimal",G62=0.17,"Near Maximum",TRUE,"Maximum")</f>
        <v>Maximum</v>
      </c>
      <c r="M62" s="12" t="str" cm="1">
        <f t="array" ref="M62">_xlfn.IFS(E62="MA","Massachusetts",E62="NY","New York",E62="CT","Connecticut",E62="PA","Pennsylvania",E62="RI","Rhode Island",E62="DE","Delaware",E62="ME","Maine",E62="NJ","New Jersey",E62="VT","Vermont",TRUE,"Other States")</f>
        <v>Massachusetts</v>
      </c>
      <c r="N62" s="15" t="s">
        <v>9870</v>
      </c>
      <c r="O62" s="1" t="s">
        <v>5034</v>
      </c>
      <c r="P62" s="15" t="s">
        <v>4778</v>
      </c>
      <c r="Q62" s="1" t="s">
        <v>7651</v>
      </c>
      <c r="R62" s="17">
        <v>112</v>
      </c>
      <c r="S62" s="12" t="str" cm="1">
        <f t="array" ref="S62">_xlfn.IFS(AND(R62&gt;=12,R62&lt;=25),"Low Range",AND(R62&gt;=25.01,R62&lt;=40),"Mid Range",AND(R62&gt;=40.01,R62&lt;=75),"Mid to Upper Range",TRUE,"Max Upper Range")</f>
        <v>Max Upper Range</v>
      </c>
      <c r="T62" s="12" t="str" cm="1">
        <f t="array" ref="T62">_xlfn.IFS(OR(E62="NY",E62="NJ",E62="CT"),"Tri-State Area",OR(E62="MA",E62="PA",E62="RI"),"East Atlantic",OR(E62="ME",E62="VT"),"NE Border",TRUE,"Upper East Coast")</f>
        <v>East Atlantic</v>
      </c>
      <c r="U62" s="12" t="str">
        <f>IFERROR(_xlfn.XLOOKUP(A62,DIRECT_FTEs!A:A,DIRECT_FTEs!B:B),"Contractor")</f>
        <v>Direct</v>
      </c>
    </row>
    <row r="63" spans="1:21" x14ac:dyDescent="0.25">
      <c r="A63" s="1" t="s">
        <v>880</v>
      </c>
      <c r="B63" s="1" t="s">
        <v>2290</v>
      </c>
      <c r="C63" s="1" t="s">
        <v>2585</v>
      </c>
      <c r="D63" s="1" t="s">
        <v>3419</v>
      </c>
      <c r="E63" s="15" t="s">
        <v>2225</v>
      </c>
      <c r="F63" s="1" t="s">
        <v>6242</v>
      </c>
      <c r="G63" s="16">
        <v>0.19</v>
      </c>
      <c r="H63" s="5">
        <v>1007.76</v>
      </c>
      <c r="I63" s="10" t="s">
        <v>4760</v>
      </c>
      <c r="J63" s="5">
        <v>163.19999999999999</v>
      </c>
      <c r="K63" s="1">
        <v>56</v>
      </c>
      <c r="L63" s="12" t="str" cm="1">
        <f t="array" ref="L63">_xlfn.IFS(G63=0.05,"Minimal",G63=0.07,"Above Minimal",G63=0.17,"Near Maximum",TRUE,"Maximum")</f>
        <v>Maximum</v>
      </c>
      <c r="M63" s="12" t="str" cm="1">
        <f t="array" ref="M63">_xlfn.IFS(E63="MA","Massachusetts",E63="NY","New York",E63="CT","Connecticut",E63="PA","Pennsylvania",E63="RI","Rhode Island",E63="DE","Delaware",E63="ME","Maine",E63="NJ","New Jersey",E63="VT","Vermont",TRUE,"Other States")</f>
        <v>Massachusetts</v>
      </c>
      <c r="N63" s="15" t="s">
        <v>9871</v>
      </c>
      <c r="O63" s="1" t="s">
        <v>5115</v>
      </c>
      <c r="P63" s="15" t="s">
        <v>4780</v>
      </c>
      <c r="Q63" s="1" t="s">
        <v>7652</v>
      </c>
      <c r="R63" s="17">
        <v>113.6</v>
      </c>
      <c r="S63" s="12" t="str" cm="1">
        <f t="array" ref="S63">_xlfn.IFS(AND(R63&gt;=12,R63&lt;=25),"Low Range",AND(R63&gt;=25.01,R63&lt;=40),"Mid Range",AND(R63&gt;=40.01,R63&lt;=75),"Mid to Upper Range",TRUE,"Max Upper Range")</f>
        <v>Max Upper Range</v>
      </c>
      <c r="T63" s="12" t="str" cm="1">
        <f t="array" ref="T63">_xlfn.IFS(OR(E63="NY",E63="NJ",E63="CT"),"Tri-State Area",OR(E63="MA",E63="PA",E63="RI"),"East Atlantic",OR(E63="ME",E63="VT"),"NE Border",TRUE,"Upper East Coast")</f>
        <v>East Atlantic</v>
      </c>
      <c r="U63" s="12" t="str">
        <f>IFERROR(_xlfn.XLOOKUP(A63,DIRECT_FTEs!A:A,DIRECT_FTEs!B:B),"Contractor")</f>
        <v>Direct</v>
      </c>
    </row>
    <row r="64" spans="1:21" x14ac:dyDescent="0.25">
      <c r="A64" s="1" t="s">
        <v>881</v>
      </c>
      <c r="B64" s="1" t="s">
        <v>2296</v>
      </c>
      <c r="C64" s="1" t="s">
        <v>2375</v>
      </c>
      <c r="D64" s="1" t="s">
        <v>3420</v>
      </c>
      <c r="E64" s="15" t="s">
        <v>2225</v>
      </c>
      <c r="F64" s="1" t="s">
        <v>6243</v>
      </c>
      <c r="G64" s="16">
        <v>0.19</v>
      </c>
      <c r="H64" s="5">
        <v>948.48</v>
      </c>
      <c r="I64" s="10" t="s">
        <v>4760</v>
      </c>
      <c r="J64" s="5">
        <v>344</v>
      </c>
      <c r="K64" s="1">
        <v>43</v>
      </c>
      <c r="L64" s="12" t="str" cm="1">
        <f t="array" ref="L64">_xlfn.IFS(G64=0.05,"Minimal",G64=0.07,"Above Minimal",G64=0.17,"Near Maximum",TRUE,"Maximum")</f>
        <v>Maximum</v>
      </c>
      <c r="M64" s="12" t="str" cm="1">
        <f t="array" ref="M64">_xlfn.IFS(E64="MA","Massachusetts",E64="NY","New York",E64="CT","Connecticut",E64="PA","Pennsylvania",E64="RI","Rhode Island",E64="DE","Delaware",E64="ME","Maine",E64="NJ","New Jersey",E64="VT","Vermont",TRUE,"Other States")</f>
        <v>Massachusetts</v>
      </c>
      <c r="N64" s="15" t="s">
        <v>9872</v>
      </c>
      <c r="O64" s="1" t="s">
        <v>5123</v>
      </c>
      <c r="P64" s="15" t="s">
        <v>4774</v>
      </c>
      <c r="Q64" s="1" t="s">
        <v>7653</v>
      </c>
      <c r="R64" s="17">
        <v>56.800056481219997</v>
      </c>
      <c r="S64" s="12" t="str" cm="1">
        <f t="array" ref="S64">_xlfn.IFS(AND(R64&gt;=12,R64&lt;=25),"Low Range",AND(R64&gt;=25.01,R64&lt;=40),"Mid Range",AND(R64&gt;=40.01,R64&lt;=75),"Mid to Upper Range",TRUE,"Max Upper Range")</f>
        <v>Mid to Upper Range</v>
      </c>
      <c r="T64" s="12" t="str" cm="1">
        <f t="array" ref="T64">_xlfn.IFS(OR(E64="NY",E64="NJ",E64="CT"),"Tri-State Area",OR(E64="MA",E64="PA",E64="RI"),"East Atlantic",OR(E64="ME",E64="VT"),"NE Border",TRUE,"Upper East Coast")</f>
        <v>East Atlantic</v>
      </c>
      <c r="U64" s="12" t="str">
        <f>IFERROR(_xlfn.XLOOKUP(A64,DIRECT_FTEs!A:A,DIRECT_FTEs!B:B),"Contractor")</f>
        <v>Direct</v>
      </c>
    </row>
    <row r="65" spans="1:21" x14ac:dyDescent="0.25">
      <c r="A65" s="1" t="s">
        <v>882</v>
      </c>
      <c r="B65" s="1" t="s">
        <v>2513</v>
      </c>
      <c r="C65" s="1" t="s">
        <v>2657</v>
      </c>
      <c r="D65" s="1" t="s">
        <v>3421</v>
      </c>
      <c r="E65" s="15" t="s">
        <v>2225</v>
      </c>
      <c r="F65" s="1" t="s">
        <v>6244</v>
      </c>
      <c r="G65" s="16">
        <v>0.17</v>
      </c>
      <c r="H65" s="5">
        <v>1124.4480000000001</v>
      </c>
      <c r="I65" s="10" t="s">
        <v>4760</v>
      </c>
      <c r="J65" s="5">
        <v>730</v>
      </c>
      <c r="K65" s="1">
        <v>44</v>
      </c>
      <c r="L65" s="12" t="str" cm="1">
        <f t="array" ref="L65">_xlfn.IFS(G65=0.05,"Minimal",G65=0.07,"Above Minimal",G65=0.17,"Near Maximum",TRUE,"Maximum")</f>
        <v>Near Maximum</v>
      </c>
      <c r="M65" s="12" t="str" cm="1">
        <f t="array" ref="M65">_xlfn.IFS(E65="MA","Massachusetts",E65="NY","New York",E65="CT","Connecticut",E65="PA","Pennsylvania",E65="RI","Rhode Island",E65="DE","Delaware",E65="ME","Maine",E65="NJ","New Jersey",E65="VT","Vermont",TRUE,"Other States")</f>
        <v>Massachusetts</v>
      </c>
      <c r="N65" s="15" t="s">
        <v>9873</v>
      </c>
      <c r="O65" s="1" t="s">
        <v>5124</v>
      </c>
      <c r="P65" s="15" t="s">
        <v>4774</v>
      </c>
      <c r="Q65" s="1" t="s">
        <v>7654</v>
      </c>
      <c r="R65" s="17">
        <v>46.1013986013986</v>
      </c>
      <c r="S65" s="12" t="str" cm="1">
        <f t="array" ref="S65">_xlfn.IFS(AND(R65&gt;=12,R65&lt;=25),"Low Range",AND(R65&gt;=25.01,R65&lt;=40),"Mid Range",AND(R65&gt;=40.01,R65&lt;=75),"Mid to Upper Range",TRUE,"Max Upper Range")</f>
        <v>Mid to Upper Range</v>
      </c>
      <c r="T65" s="12" t="str" cm="1">
        <f t="array" ref="T65">_xlfn.IFS(OR(E65="NY",E65="NJ",E65="CT"),"Tri-State Area",OR(E65="MA",E65="PA",E65="RI"),"East Atlantic",OR(E65="ME",E65="VT"),"NE Border",TRUE,"Upper East Coast")</f>
        <v>East Atlantic</v>
      </c>
      <c r="U65" s="12" t="str">
        <f>IFERROR(_xlfn.XLOOKUP(A65,DIRECT_FTEs!A:A,DIRECT_FTEs!B:B),"Contractor")</f>
        <v>Direct</v>
      </c>
    </row>
    <row r="66" spans="1:21" x14ac:dyDescent="0.25">
      <c r="A66" s="1" t="s">
        <v>883</v>
      </c>
      <c r="B66" s="1" t="s">
        <v>2410</v>
      </c>
      <c r="C66" s="1" t="s">
        <v>2768</v>
      </c>
      <c r="D66" s="1" t="s">
        <v>3422</v>
      </c>
      <c r="E66" s="15" t="s">
        <v>2225</v>
      </c>
      <c r="F66" s="1" t="s">
        <v>6245</v>
      </c>
      <c r="G66" s="16">
        <v>0.19</v>
      </c>
      <c r="H66" s="5">
        <v>1092.0561600000001</v>
      </c>
      <c r="I66" s="10" t="s">
        <v>4760</v>
      </c>
      <c r="J66" s="5">
        <v>590.4</v>
      </c>
      <c r="K66" s="1">
        <v>34</v>
      </c>
      <c r="L66" s="12" t="str" cm="1">
        <f t="array" ref="L66">_xlfn.IFS(G66=0.05,"Minimal",G66=0.07,"Above Minimal",G66=0.17,"Near Maximum",TRUE,"Maximum")</f>
        <v>Maximum</v>
      </c>
      <c r="M66" s="12" t="str" cm="1">
        <f t="array" ref="M66">_xlfn.IFS(E66="MA","Massachusetts",E66="NY","New York",E66="CT","Connecticut",E66="PA","Pennsylvania",E66="RI","Rhode Island",E66="DE","Delaware",E66="ME","Maine",E66="NJ","New Jersey",E66="VT","Vermont",TRUE,"Other States")</f>
        <v>Massachusetts</v>
      </c>
      <c r="N66" s="15" t="s">
        <v>9874</v>
      </c>
      <c r="O66" s="1" t="s">
        <v>4909</v>
      </c>
      <c r="P66" s="15" t="s">
        <v>4777</v>
      </c>
      <c r="Q66" s="1" t="s">
        <v>7655</v>
      </c>
      <c r="R66" s="17">
        <v>28.5</v>
      </c>
      <c r="S66" s="12" t="str" cm="1">
        <f t="array" ref="S66">_xlfn.IFS(AND(R66&gt;=12,R66&lt;=25),"Low Range",AND(R66&gt;=25.01,R66&lt;=40),"Mid Range",AND(R66&gt;=40.01,R66&lt;=75),"Mid to Upper Range",TRUE,"Max Upper Range")</f>
        <v>Mid Range</v>
      </c>
      <c r="T66" s="12" t="str" cm="1">
        <f t="array" ref="T66">_xlfn.IFS(OR(E66="NY",E66="NJ",E66="CT"),"Tri-State Area",OR(E66="MA",E66="PA",E66="RI"),"East Atlantic",OR(E66="ME",E66="VT"),"NE Border",TRUE,"Upper East Coast")</f>
        <v>East Atlantic</v>
      </c>
      <c r="U66" s="12" t="str">
        <f>IFERROR(_xlfn.XLOOKUP(A66,DIRECT_FTEs!A:A,DIRECT_FTEs!B:B),"Contractor")</f>
        <v>Direct</v>
      </c>
    </row>
    <row r="67" spans="1:21" x14ac:dyDescent="0.25">
      <c r="A67" s="1" t="s">
        <v>884</v>
      </c>
      <c r="B67" s="1" t="s">
        <v>2672</v>
      </c>
      <c r="C67" s="1" t="s">
        <v>2732</v>
      </c>
      <c r="D67" s="1" t="s">
        <v>3423</v>
      </c>
      <c r="E67" s="15" t="s">
        <v>2225</v>
      </c>
      <c r="F67" s="1" t="s">
        <v>6246</v>
      </c>
      <c r="G67" s="16">
        <v>0.19</v>
      </c>
      <c r="H67" s="5">
        <v>1428.0552</v>
      </c>
      <c r="I67" s="10" t="s">
        <v>4760</v>
      </c>
      <c r="J67" s="5">
        <v>772</v>
      </c>
      <c r="K67" s="1">
        <v>61</v>
      </c>
      <c r="L67" s="12" t="str" cm="1">
        <f t="array" ref="L67">_xlfn.IFS(G67=0.05,"Minimal",G67=0.07,"Above Minimal",G67=0.17,"Near Maximum",TRUE,"Maximum")</f>
        <v>Maximum</v>
      </c>
      <c r="M67" s="12" t="str" cm="1">
        <f t="array" ref="M67">_xlfn.IFS(E67="MA","Massachusetts",E67="NY","New York",E67="CT","Connecticut",E67="PA","Pennsylvania",E67="RI","Rhode Island",E67="DE","Delaware",E67="ME","Maine",E67="NJ","New Jersey",E67="VT","Vermont",TRUE,"Other States")</f>
        <v>Massachusetts</v>
      </c>
      <c r="N67" s="15" t="s">
        <v>9875</v>
      </c>
      <c r="O67" s="1" t="s">
        <v>5108</v>
      </c>
      <c r="P67" s="15" t="s">
        <v>4778</v>
      </c>
      <c r="Q67" s="1" t="s">
        <v>7656</v>
      </c>
      <c r="R67" s="17">
        <v>28.259948198728516</v>
      </c>
      <c r="S67" s="12" t="str" cm="1">
        <f t="array" ref="S67">_xlfn.IFS(AND(R67&gt;=12,R67&lt;=25),"Low Range",AND(R67&gt;=25.01,R67&lt;=40),"Mid Range",AND(R67&gt;=40.01,R67&lt;=75),"Mid to Upper Range",TRUE,"Max Upper Range")</f>
        <v>Mid Range</v>
      </c>
      <c r="T67" s="12" t="str" cm="1">
        <f t="array" ref="T67">_xlfn.IFS(OR(E67="NY",E67="NJ",E67="CT"),"Tri-State Area",OR(E67="MA",E67="PA",E67="RI"),"East Atlantic",OR(E67="ME",E67="VT"),"NE Border",TRUE,"Upper East Coast")</f>
        <v>East Atlantic</v>
      </c>
      <c r="U67" s="12" t="str">
        <f>IFERROR(_xlfn.XLOOKUP(A67,DIRECT_FTEs!A:A,DIRECT_FTEs!B:B),"Contractor")</f>
        <v>Direct</v>
      </c>
    </row>
    <row r="68" spans="1:21" x14ac:dyDescent="0.25">
      <c r="A68" s="1" t="s">
        <v>102</v>
      </c>
      <c r="B68" s="1" t="s">
        <v>2480</v>
      </c>
      <c r="C68" s="1" t="s">
        <v>2435</v>
      </c>
      <c r="D68" s="1" t="s">
        <v>2481</v>
      </c>
      <c r="E68" s="15" t="s">
        <v>2225</v>
      </c>
      <c r="F68" s="1" t="s">
        <v>5464</v>
      </c>
      <c r="G68" s="16">
        <v>0.17</v>
      </c>
      <c r="H68" s="5">
        <v>1414.4000000000003</v>
      </c>
      <c r="I68" s="10" t="s">
        <v>4760</v>
      </c>
      <c r="J68" s="5">
        <v>672.8</v>
      </c>
      <c r="K68" s="1">
        <v>53</v>
      </c>
      <c r="L68" s="12" t="str" cm="1">
        <f t="array" ref="L68">_xlfn.IFS(G68=0.05,"Minimal",G68=0.07,"Above Minimal",G68=0.17,"Near Maximum",TRUE,"Maximum")</f>
        <v>Near Maximum</v>
      </c>
      <c r="M68" s="12" t="str" cm="1">
        <f t="array" ref="M68">_xlfn.IFS(E68="MA","Massachusetts",E68="NY","New York",E68="CT","Connecticut",E68="PA","Pennsylvania",E68="RI","Rhode Island",E68="DE","Delaware",E68="ME","Maine",E68="NJ","New Jersey",E68="VT","Vermont",TRUE,"Other States")</f>
        <v>Massachusetts</v>
      </c>
      <c r="N68" s="15" t="s">
        <v>9876</v>
      </c>
      <c r="O68" s="1" t="s">
        <v>4791</v>
      </c>
      <c r="P68" s="15" t="s">
        <v>4776</v>
      </c>
      <c r="Q68" s="1" t="s">
        <v>7657</v>
      </c>
      <c r="R68" s="17">
        <v>36.536016610765053</v>
      </c>
      <c r="S68" s="12" t="str" cm="1">
        <f t="array" ref="S68">_xlfn.IFS(AND(R68&gt;=12,R68&lt;=25),"Low Range",AND(R68&gt;=25.01,R68&lt;=40),"Mid Range",AND(R68&gt;=40.01,R68&lt;=75),"Mid to Upper Range",TRUE,"Max Upper Range")</f>
        <v>Mid Range</v>
      </c>
      <c r="T68" s="12" t="str" cm="1">
        <f t="array" ref="T68">_xlfn.IFS(OR(E68="NY",E68="NJ",E68="CT"),"Tri-State Area",OR(E68="MA",E68="PA",E68="RI"),"East Atlantic",OR(E68="ME",E68="VT"),"NE Border",TRUE,"Upper East Coast")</f>
        <v>East Atlantic</v>
      </c>
      <c r="U68" s="12" t="str">
        <f>IFERROR(_xlfn.XLOOKUP(A68,DIRECT_FTEs!A:A,DIRECT_FTEs!B:B),"Contractor")</f>
        <v>Direct</v>
      </c>
    </row>
    <row r="69" spans="1:21" x14ac:dyDescent="0.25">
      <c r="A69" s="1" t="s">
        <v>885</v>
      </c>
      <c r="B69" s="1" t="s">
        <v>3204</v>
      </c>
      <c r="C69" s="1" t="s">
        <v>2223</v>
      </c>
      <c r="D69" s="1" t="s">
        <v>3424</v>
      </c>
      <c r="E69" s="15" t="s">
        <v>2225</v>
      </c>
      <c r="F69" s="1" t="s">
        <v>6247</v>
      </c>
      <c r="G69" s="16">
        <v>0.19</v>
      </c>
      <c r="H69" s="5">
        <v>1261.8924958600585</v>
      </c>
      <c r="I69" s="10" t="s">
        <v>4760</v>
      </c>
      <c r="J69" s="5">
        <v>693.97</v>
      </c>
      <c r="K69" s="1">
        <v>54</v>
      </c>
      <c r="L69" s="12" t="str" cm="1">
        <f t="array" ref="L69">_xlfn.IFS(G69=0.05,"Minimal",G69=0.07,"Above Minimal",G69=0.17,"Near Maximum",TRUE,"Maximum")</f>
        <v>Maximum</v>
      </c>
      <c r="M69" s="12" t="str" cm="1">
        <f t="array" ref="M69">_xlfn.IFS(E69="MA","Massachusetts",E69="NY","New York",E69="CT","Connecticut",E69="PA","Pennsylvania",E69="RI","Rhode Island",E69="DE","Delaware",E69="ME","Maine",E69="NJ","New Jersey",E69="VT","Vermont",TRUE,"Other States")</f>
        <v>Massachusetts</v>
      </c>
      <c r="N69" s="15" t="s">
        <v>9877</v>
      </c>
      <c r="O69" s="1" t="s">
        <v>5120</v>
      </c>
      <c r="P69" s="15" t="s">
        <v>4780</v>
      </c>
      <c r="Q69" s="1" t="s">
        <v>7658</v>
      </c>
      <c r="R69" s="17">
        <v>26.293323090711219</v>
      </c>
      <c r="S69" s="12" t="str" cm="1">
        <f t="array" ref="S69">_xlfn.IFS(AND(R69&gt;=12,R69&lt;=25),"Low Range",AND(R69&gt;=25.01,R69&lt;=40),"Mid Range",AND(R69&gt;=40.01,R69&lt;=75),"Mid to Upper Range",TRUE,"Max Upper Range")</f>
        <v>Mid Range</v>
      </c>
      <c r="T69" s="12" t="str" cm="1">
        <f t="array" ref="T69">_xlfn.IFS(OR(E69="NY",E69="NJ",E69="CT"),"Tri-State Area",OR(E69="MA",E69="PA",E69="RI"),"East Atlantic",OR(E69="ME",E69="VT"),"NE Border",TRUE,"Upper East Coast")</f>
        <v>East Atlantic</v>
      </c>
      <c r="U69" s="12" t="str">
        <f>IFERROR(_xlfn.XLOOKUP(A69,DIRECT_FTEs!A:A,DIRECT_FTEs!B:B),"Contractor")</f>
        <v>Direct</v>
      </c>
    </row>
    <row r="70" spans="1:21" x14ac:dyDescent="0.25">
      <c r="A70" s="1" t="s">
        <v>886</v>
      </c>
      <c r="B70" s="1" t="s">
        <v>2780</v>
      </c>
      <c r="C70" s="1" t="s">
        <v>2426</v>
      </c>
      <c r="D70" s="1" t="s">
        <v>3425</v>
      </c>
      <c r="E70" s="15" t="s">
        <v>2225</v>
      </c>
      <c r="F70" s="1" t="s">
        <v>6248</v>
      </c>
      <c r="G70" s="16">
        <v>0.19</v>
      </c>
      <c r="H70" s="5">
        <v>839.99760000000003</v>
      </c>
      <c r="I70" s="10" t="s">
        <v>4760</v>
      </c>
      <c r="J70" s="5">
        <v>505.09</v>
      </c>
      <c r="K70" s="1">
        <v>49</v>
      </c>
      <c r="L70" s="12" t="str" cm="1">
        <f t="array" ref="L70">_xlfn.IFS(G70=0.05,"Minimal",G70=0.07,"Above Minimal",G70=0.17,"Near Maximum",TRUE,"Maximum")</f>
        <v>Maximum</v>
      </c>
      <c r="M70" s="12" t="str" cm="1">
        <f t="array" ref="M70">_xlfn.IFS(E70="MA","Massachusetts",E70="NY","New York",E70="CT","Connecticut",E70="PA","Pennsylvania",E70="RI","Rhode Island",E70="DE","Delaware",E70="ME","Maine",E70="NJ","New Jersey",E70="VT","Vermont",TRUE,"Other States")</f>
        <v>Massachusetts</v>
      </c>
      <c r="N70" s="15" t="s">
        <v>9878</v>
      </c>
      <c r="O70" s="1" t="s">
        <v>4794</v>
      </c>
      <c r="P70" s="15" t="s">
        <v>4777</v>
      </c>
      <c r="Q70" s="1" t="s">
        <v>7659</v>
      </c>
      <c r="R70" s="17">
        <v>31.160286437301458</v>
      </c>
      <c r="S70" s="12" t="str" cm="1">
        <f t="array" ref="S70">_xlfn.IFS(AND(R70&gt;=12,R70&lt;=25),"Low Range",AND(R70&gt;=25.01,R70&lt;=40),"Mid Range",AND(R70&gt;=40.01,R70&lt;=75),"Mid to Upper Range",TRUE,"Max Upper Range")</f>
        <v>Mid Range</v>
      </c>
      <c r="T70" s="12" t="str" cm="1">
        <f t="array" ref="T70">_xlfn.IFS(OR(E70="NY",E70="NJ",E70="CT"),"Tri-State Area",OR(E70="MA",E70="PA",E70="RI"),"East Atlantic",OR(E70="ME",E70="VT"),"NE Border",TRUE,"Upper East Coast")</f>
        <v>East Atlantic</v>
      </c>
      <c r="U70" s="12" t="str">
        <f>IFERROR(_xlfn.XLOOKUP(A70,DIRECT_FTEs!A:A,DIRECT_FTEs!B:B),"Contractor")</f>
        <v>Direct</v>
      </c>
    </row>
    <row r="71" spans="1:21" x14ac:dyDescent="0.25">
      <c r="A71" s="1" t="s">
        <v>887</v>
      </c>
      <c r="B71" s="1" t="s">
        <v>2298</v>
      </c>
      <c r="C71" s="1" t="s">
        <v>2264</v>
      </c>
      <c r="D71" s="1" t="s">
        <v>3426</v>
      </c>
      <c r="E71" s="15" t="s">
        <v>2225</v>
      </c>
      <c r="F71" s="1" t="s">
        <v>6249</v>
      </c>
      <c r="G71" s="16">
        <v>0.19</v>
      </c>
      <c r="H71" s="5">
        <v>1422.72</v>
      </c>
      <c r="I71" s="10" t="s">
        <v>4760</v>
      </c>
      <c r="J71" s="5">
        <v>1230</v>
      </c>
      <c r="K71" s="1">
        <v>56</v>
      </c>
      <c r="L71" s="12" t="str" cm="1">
        <f t="array" ref="L71">_xlfn.IFS(G71=0.05,"Minimal",G71=0.07,"Above Minimal",G71=0.17,"Near Maximum",TRUE,"Maximum")</f>
        <v>Maximum</v>
      </c>
      <c r="M71" s="12" t="str" cm="1">
        <f t="array" ref="M71">_xlfn.IFS(E71="MA","Massachusetts",E71="NY","New York",E71="CT","Connecticut",E71="PA","Pennsylvania",E71="RI","Rhode Island",E71="DE","Delaware",E71="ME","Maine",E71="NJ","New Jersey",E71="VT","Vermont",TRUE,"Other States")</f>
        <v>Massachusetts</v>
      </c>
      <c r="N71" s="15" t="s">
        <v>9879</v>
      </c>
      <c r="O71" s="1" t="s">
        <v>4841</v>
      </c>
      <c r="P71" s="15" t="s">
        <v>4780</v>
      </c>
      <c r="Q71" s="1" t="s">
        <v>7660</v>
      </c>
      <c r="R71" s="17">
        <v>26.521621621621623</v>
      </c>
      <c r="S71" s="12" t="str" cm="1">
        <f t="array" ref="S71">_xlfn.IFS(AND(R71&gt;=12,R71&lt;=25),"Low Range",AND(R71&gt;=25.01,R71&lt;=40),"Mid Range",AND(R71&gt;=40.01,R71&lt;=75),"Mid to Upper Range",TRUE,"Max Upper Range")</f>
        <v>Mid Range</v>
      </c>
      <c r="T71" s="12" t="str" cm="1">
        <f t="array" ref="T71">_xlfn.IFS(OR(E71="NY",E71="NJ",E71="CT"),"Tri-State Area",OR(E71="MA",E71="PA",E71="RI"),"East Atlantic",OR(E71="ME",E71="VT"),"NE Border",TRUE,"Upper East Coast")</f>
        <v>East Atlantic</v>
      </c>
      <c r="U71" s="12" t="str">
        <f>IFERROR(_xlfn.XLOOKUP(A71,DIRECT_FTEs!A:A,DIRECT_FTEs!B:B),"Contractor")</f>
        <v>Direct</v>
      </c>
    </row>
    <row r="72" spans="1:21" x14ac:dyDescent="0.25">
      <c r="A72" s="1" t="s">
        <v>888</v>
      </c>
      <c r="B72" s="1" t="s">
        <v>2634</v>
      </c>
      <c r="C72" s="1" t="s">
        <v>2390</v>
      </c>
      <c r="D72" s="1" t="s">
        <v>3427</v>
      </c>
      <c r="E72" s="15" t="s">
        <v>2225</v>
      </c>
      <c r="F72" s="1" t="s">
        <v>6250</v>
      </c>
      <c r="G72" s="16">
        <v>0.19</v>
      </c>
      <c r="H72" s="5">
        <v>592.79999999999995</v>
      </c>
      <c r="I72" s="10" t="s">
        <v>4760</v>
      </c>
      <c r="J72" s="5">
        <v>762.4</v>
      </c>
      <c r="K72" s="1">
        <v>47</v>
      </c>
      <c r="L72" s="12" t="str" cm="1">
        <f t="array" ref="L72">_xlfn.IFS(G72=0.05,"Minimal",G72=0.07,"Above Minimal",G72=0.17,"Near Maximum",TRUE,"Maximum")</f>
        <v>Maximum</v>
      </c>
      <c r="M72" s="12" t="str" cm="1">
        <f t="array" ref="M72">_xlfn.IFS(E72="MA","Massachusetts",E72="NY","New York",E72="CT","Connecticut",E72="PA","Pennsylvania",E72="RI","Rhode Island",E72="DE","Delaware",E72="ME","Maine",E72="NJ","New Jersey",E72="VT","Vermont",TRUE,"Other States")</f>
        <v>Massachusetts</v>
      </c>
      <c r="N72" s="15" t="s">
        <v>9880</v>
      </c>
      <c r="O72" s="1" t="s">
        <v>5125</v>
      </c>
      <c r="P72" s="15" t="s">
        <v>4778</v>
      </c>
      <c r="Q72" s="1" t="s">
        <v>7661</v>
      </c>
      <c r="R72" s="17">
        <v>28.591233659233218</v>
      </c>
      <c r="S72" s="12" t="str" cm="1">
        <f t="array" ref="S72">_xlfn.IFS(AND(R72&gt;=12,R72&lt;=25),"Low Range",AND(R72&gt;=25.01,R72&lt;=40),"Mid Range",AND(R72&gt;=40.01,R72&lt;=75),"Mid to Upper Range",TRUE,"Max Upper Range")</f>
        <v>Mid Range</v>
      </c>
      <c r="T72" s="12" t="str" cm="1">
        <f t="array" ref="T72">_xlfn.IFS(OR(E72="NY",E72="NJ",E72="CT"),"Tri-State Area",OR(E72="MA",E72="PA",E72="RI"),"East Atlantic",OR(E72="ME",E72="VT"),"NE Border",TRUE,"Upper East Coast")</f>
        <v>East Atlantic</v>
      </c>
      <c r="U72" s="12" t="str">
        <f>IFERROR(_xlfn.XLOOKUP(A72,DIRECT_FTEs!A:A,DIRECT_FTEs!B:B),"Contractor")</f>
        <v>Direct</v>
      </c>
    </row>
    <row r="73" spans="1:21" x14ac:dyDescent="0.25">
      <c r="A73" s="1" t="s">
        <v>889</v>
      </c>
      <c r="B73" s="1" t="s">
        <v>2704</v>
      </c>
      <c r="C73" s="1" t="s">
        <v>2883</v>
      </c>
      <c r="D73" s="1" t="s">
        <v>3428</v>
      </c>
      <c r="E73" s="15" t="s">
        <v>2225</v>
      </c>
      <c r="F73" s="1" t="s">
        <v>6251</v>
      </c>
      <c r="G73" s="16">
        <v>0.17</v>
      </c>
      <c r="H73" s="5">
        <v>551.61599999999999</v>
      </c>
      <c r="I73" s="10" t="s">
        <v>4760</v>
      </c>
      <c r="J73" s="5">
        <v>676</v>
      </c>
      <c r="K73" s="1">
        <v>53</v>
      </c>
      <c r="L73" s="12" t="str" cm="1">
        <f t="array" ref="L73">_xlfn.IFS(G73=0.05,"Minimal",G73=0.07,"Above Minimal",G73=0.17,"Near Maximum",TRUE,"Maximum")</f>
        <v>Near Maximum</v>
      </c>
      <c r="M73" s="12" t="str" cm="1">
        <f t="array" ref="M73">_xlfn.IFS(E73="MA","Massachusetts",E73="NY","New York",E73="CT","Connecticut",E73="PA","Pennsylvania",E73="RI","Rhode Island",E73="DE","Delaware",E73="ME","Maine",E73="NJ","New Jersey",E73="VT","Vermont",TRUE,"Other States")</f>
        <v>Massachusetts</v>
      </c>
      <c r="N73" s="15" t="s">
        <v>9881</v>
      </c>
      <c r="O73" s="1" t="s">
        <v>4990</v>
      </c>
      <c r="P73" s="15" t="s">
        <v>4780</v>
      </c>
      <c r="Q73" s="1" t="s">
        <v>7662</v>
      </c>
      <c r="R73" s="17">
        <v>23.901332924774017</v>
      </c>
      <c r="S73" s="12" t="str" cm="1">
        <f t="array" ref="S73">_xlfn.IFS(AND(R73&gt;=12,R73&lt;=25),"Low Range",AND(R73&gt;=25.01,R73&lt;=40),"Mid Range",AND(R73&gt;=40.01,R73&lt;=75),"Mid to Upper Range",TRUE,"Max Upper Range")</f>
        <v>Low Range</v>
      </c>
      <c r="T73" s="12" t="str" cm="1">
        <f t="array" ref="T73">_xlfn.IFS(OR(E73="NY",E73="NJ",E73="CT"),"Tri-State Area",OR(E73="MA",E73="PA",E73="RI"),"East Atlantic",OR(E73="ME",E73="VT"),"NE Border",TRUE,"Upper East Coast")</f>
        <v>East Atlantic</v>
      </c>
      <c r="U73" s="12" t="str">
        <f>IFERROR(_xlfn.XLOOKUP(A73,DIRECT_FTEs!A:A,DIRECT_FTEs!B:B),"Contractor")</f>
        <v>Direct</v>
      </c>
    </row>
    <row r="74" spans="1:21" x14ac:dyDescent="0.25">
      <c r="A74" s="1" t="s">
        <v>890</v>
      </c>
      <c r="B74" s="1" t="s">
        <v>2634</v>
      </c>
      <c r="C74" s="1" t="s">
        <v>2375</v>
      </c>
      <c r="D74" s="1" t="s">
        <v>3429</v>
      </c>
      <c r="E74" s="15" t="s">
        <v>2225</v>
      </c>
      <c r="F74" s="1" t="s">
        <v>6252</v>
      </c>
      <c r="G74" s="16">
        <v>0.17</v>
      </c>
      <c r="H74" s="5">
        <v>1272.96</v>
      </c>
      <c r="I74" s="10" t="s">
        <v>4760</v>
      </c>
      <c r="J74" s="5">
        <v>822</v>
      </c>
      <c r="K74" s="1">
        <v>30</v>
      </c>
      <c r="L74" s="12" t="str" cm="1">
        <f t="array" ref="L74">_xlfn.IFS(G74=0.05,"Minimal",G74=0.07,"Above Minimal",G74=0.17,"Near Maximum",TRUE,"Maximum")</f>
        <v>Near Maximum</v>
      </c>
      <c r="M74" s="12" t="str" cm="1">
        <f t="array" ref="M74">_xlfn.IFS(E74="MA","Massachusetts",E74="NY","New York",E74="CT","Connecticut",E74="PA","Pennsylvania",E74="RI","Rhode Island",E74="DE","Delaware",E74="ME","Maine",E74="NJ","New Jersey",E74="VT","Vermont",TRUE,"Other States")</f>
        <v>Massachusetts</v>
      </c>
      <c r="N74" s="15" t="s">
        <v>9882</v>
      </c>
      <c r="O74" s="1" t="s">
        <v>4963</v>
      </c>
      <c r="P74" s="15" t="s">
        <v>4780</v>
      </c>
      <c r="Q74" s="1" t="s">
        <v>7663</v>
      </c>
      <c r="R74" s="17">
        <v>25.500000000000004</v>
      </c>
      <c r="S74" s="12" t="str" cm="1">
        <f t="array" ref="S74">_xlfn.IFS(AND(R74&gt;=12,R74&lt;=25),"Low Range",AND(R74&gt;=25.01,R74&lt;=40),"Mid Range",AND(R74&gt;=40.01,R74&lt;=75),"Mid to Upper Range",TRUE,"Max Upper Range")</f>
        <v>Mid Range</v>
      </c>
      <c r="T74" s="12" t="str" cm="1">
        <f t="array" ref="T74">_xlfn.IFS(OR(E74="NY",E74="NJ",E74="CT"),"Tri-State Area",OR(E74="MA",E74="PA",E74="RI"),"East Atlantic",OR(E74="ME",E74="VT"),"NE Border",TRUE,"Upper East Coast")</f>
        <v>East Atlantic</v>
      </c>
      <c r="U74" s="12" t="str">
        <f>IFERROR(_xlfn.XLOOKUP(A74,DIRECT_FTEs!A:A,DIRECT_FTEs!B:B),"Contractor")</f>
        <v>Direct</v>
      </c>
    </row>
    <row r="75" spans="1:21" x14ac:dyDescent="0.25">
      <c r="A75" s="1" t="s">
        <v>891</v>
      </c>
      <c r="B75" s="1" t="s">
        <v>2416</v>
      </c>
      <c r="C75" s="1" t="s">
        <v>2478</v>
      </c>
      <c r="D75" s="1" t="s">
        <v>3430</v>
      </c>
      <c r="E75" s="15" t="s">
        <v>2225</v>
      </c>
      <c r="F75" s="1" t="s">
        <v>6253</v>
      </c>
      <c r="G75" s="16">
        <v>0.17</v>
      </c>
      <c r="H75" s="5">
        <v>986.5440000000001</v>
      </c>
      <c r="I75" s="10" t="s">
        <v>4760</v>
      </c>
      <c r="J75" s="5">
        <v>818.4</v>
      </c>
      <c r="K75" s="1">
        <v>39</v>
      </c>
      <c r="L75" s="12" t="str" cm="1">
        <f t="array" ref="L75">_xlfn.IFS(G75=0.05,"Minimal",G75=0.07,"Above Minimal",G75=0.17,"Near Maximum",TRUE,"Maximum")</f>
        <v>Near Maximum</v>
      </c>
      <c r="M75" s="12" t="str" cm="1">
        <f t="array" ref="M75">_xlfn.IFS(E75="MA","Massachusetts",E75="NY","New York",E75="CT","Connecticut",E75="PA","Pennsylvania",E75="RI","Rhode Island",E75="DE","Delaware",E75="ME","Maine",E75="NJ","New Jersey",E75="VT","Vermont",TRUE,"Other States")</f>
        <v>Massachusetts</v>
      </c>
      <c r="N75" s="15" t="s">
        <v>9883</v>
      </c>
      <c r="O75" s="1" t="s">
        <v>4892</v>
      </c>
      <c r="P75" s="15" t="s">
        <v>4779</v>
      </c>
      <c r="Q75" s="1" t="s">
        <v>7664</v>
      </c>
      <c r="R75" s="17">
        <v>25.424939817043814</v>
      </c>
      <c r="S75" s="12" t="str" cm="1">
        <f t="array" ref="S75">_xlfn.IFS(AND(R75&gt;=12,R75&lt;=25),"Low Range",AND(R75&gt;=25.01,R75&lt;=40),"Mid Range",AND(R75&gt;=40.01,R75&lt;=75),"Mid to Upper Range",TRUE,"Max Upper Range")</f>
        <v>Mid Range</v>
      </c>
      <c r="T75" s="12" t="str" cm="1">
        <f t="array" ref="T75">_xlfn.IFS(OR(E75="NY",E75="NJ",E75="CT"),"Tri-State Area",OR(E75="MA",E75="PA",E75="RI"),"East Atlantic",OR(E75="ME",E75="VT"),"NE Border",TRUE,"Upper East Coast")</f>
        <v>East Atlantic</v>
      </c>
      <c r="U75" s="12" t="str">
        <f>IFERROR(_xlfn.XLOOKUP(A75,DIRECT_FTEs!A:A,DIRECT_FTEs!B:B),"Contractor")</f>
        <v>Direct</v>
      </c>
    </row>
    <row r="76" spans="1:21" x14ac:dyDescent="0.25">
      <c r="A76" s="1" t="s">
        <v>892</v>
      </c>
      <c r="B76" s="1" t="s">
        <v>2395</v>
      </c>
      <c r="C76" s="1" t="s">
        <v>2227</v>
      </c>
      <c r="D76" s="1" t="s">
        <v>3431</v>
      </c>
      <c r="E76" s="15" t="s">
        <v>2225</v>
      </c>
      <c r="F76" s="1" t="s">
        <v>6254</v>
      </c>
      <c r="G76" s="16">
        <v>0.19</v>
      </c>
      <c r="H76" s="5">
        <v>1244.8799999999999</v>
      </c>
      <c r="I76" s="10" t="s">
        <v>4760</v>
      </c>
      <c r="J76" s="5">
        <v>868</v>
      </c>
      <c r="K76" s="1">
        <v>44</v>
      </c>
      <c r="L76" s="12" t="str" cm="1">
        <f t="array" ref="L76">_xlfn.IFS(G76=0.05,"Minimal",G76=0.07,"Above Minimal",G76=0.17,"Near Maximum",TRUE,"Maximum")</f>
        <v>Maximum</v>
      </c>
      <c r="M76" s="12" t="str" cm="1">
        <f t="array" ref="M76">_xlfn.IFS(E76="MA","Massachusetts",E76="NY","New York",E76="CT","Connecticut",E76="PA","Pennsylvania",E76="RI","Rhode Island",E76="DE","Delaware",E76="ME","Maine",E76="NJ","New Jersey",E76="VT","Vermont",TRUE,"Other States")</f>
        <v>Massachusetts</v>
      </c>
      <c r="N76" s="15" t="s">
        <v>9884</v>
      </c>
      <c r="O76" s="1" t="s">
        <v>5015</v>
      </c>
      <c r="P76" s="15" t="s">
        <v>4780</v>
      </c>
      <c r="Q76" s="1" t="s">
        <v>7665</v>
      </c>
      <c r="R76" s="17">
        <v>23.519978900171438</v>
      </c>
      <c r="S76" s="12" t="str" cm="1">
        <f t="array" ref="S76">_xlfn.IFS(AND(R76&gt;=12,R76&lt;=25),"Low Range",AND(R76&gt;=25.01,R76&lt;=40),"Mid Range",AND(R76&gt;=40.01,R76&lt;=75),"Mid to Upper Range",TRUE,"Max Upper Range")</f>
        <v>Low Range</v>
      </c>
      <c r="T76" s="12" t="str" cm="1">
        <f t="array" ref="T76">_xlfn.IFS(OR(E76="NY",E76="NJ",E76="CT"),"Tri-State Area",OR(E76="MA",E76="PA",E76="RI"),"East Atlantic",OR(E76="ME",E76="VT"),"NE Border",TRUE,"Upper East Coast")</f>
        <v>East Atlantic</v>
      </c>
      <c r="U76" s="12" t="str">
        <f>IFERROR(_xlfn.XLOOKUP(A76,DIRECT_FTEs!A:A,DIRECT_FTEs!B:B),"Contractor")</f>
        <v>Direct</v>
      </c>
    </row>
    <row r="77" spans="1:21" x14ac:dyDescent="0.25">
      <c r="A77" s="1" t="s">
        <v>103</v>
      </c>
      <c r="B77" s="1" t="s">
        <v>2354</v>
      </c>
      <c r="C77" s="1" t="s">
        <v>2236</v>
      </c>
      <c r="D77" s="1" t="s">
        <v>2482</v>
      </c>
      <c r="E77" s="15" t="s">
        <v>2225</v>
      </c>
      <c r="F77" s="1" t="s">
        <v>5465</v>
      </c>
      <c r="G77" s="16">
        <v>0.17</v>
      </c>
      <c r="H77" s="5">
        <v>1785.6800000000003</v>
      </c>
      <c r="I77" s="10" t="s">
        <v>4760</v>
      </c>
      <c r="J77" s="5">
        <v>800.66</v>
      </c>
      <c r="K77" s="1">
        <v>44</v>
      </c>
      <c r="L77" s="12" t="str" cm="1">
        <f t="array" ref="L77">_xlfn.IFS(G77=0.05,"Minimal",G77=0.07,"Above Minimal",G77=0.17,"Near Maximum",TRUE,"Maximum")</f>
        <v>Near Maximum</v>
      </c>
      <c r="M77" s="12" t="str" cm="1">
        <f t="array" ref="M77">_xlfn.IFS(E77="MA","Massachusetts",E77="NY","New York",E77="CT","Connecticut",E77="PA","Pennsylvania",E77="RI","Rhode Island",E77="DE","Delaware",E77="ME","Maine",E77="NJ","New Jersey",E77="VT","Vermont",TRUE,"Other States")</f>
        <v>Massachusetts</v>
      </c>
      <c r="N77" s="15" t="s">
        <v>9885</v>
      </c>
      <c r="O77" s="1" t="s">
        <v>4812</v>
      </c>
      <c r="P77" s="15" t="s">
        <v>4774</v>
      </c>
      <c r="Q77" s="1" t="s">
        <v>7666</v>
      </c>
      <c r="R77" s="17">
        <v>27.554069633387137</v>
      </c>
      <c r="S77" s="12" t="str" cm="1">
        <f t="array" ref="S77">_xlfn.IFS(AND(R77&gt;=12,R77&lt;=25),"Low Range",AND(R77&gt;=25.01,R77&lt;=40),"Mid Range",AND(R77&gt;=40.01,R77&lt;=75),"Mid to Upper Range",TRUE,"Max Upper Range")</f>
        <v>Mid Range</v>
      </c>
      <c r="T77" s="12" t="str" cm="1">
        <f t="array" ref="T77">_xlfn.IFS(OR(E77="NY",E77="NJ",E77="CT"),"Tri-State Area",OR(E77="MA",E77="PA",E77="RI"),"East Atlantic",OR(E77="ME",E77="VT"),"NE Border",TRUE,"Upper East Coast")</f>
        <v>East Atlantic</v>
      </c>
      <c r="U77" s="12" t="str">
        <f>IFERROR(_xlfn.XLOOKUP(A77,DIRECT_FTEs!A:A,DIRECT_FTEs!B:B),"Contractor")</f>
        <v>Direct</v>
      </c>
    </row>
    <row r="78" spans="1:21" x14ac:dyDescent="0.25">
      <c r="A78" s="1" t="s">
        <v>893</v>
      </c>
      <c r="B78" s="1" t="s">
        <v>2750</v>
      </c>
      <c r="C78" s="1" t="s">
        <v>2996</v>
      </c>
      <c r="D78" s="1" t="s">
        <v>3432</v>
      </c>
      <c r="E78" s="15" t="s">
        <v>2225</v>
      </c>
      <c r="F78" s="1" t="s">
        <v>6255</v>
      </c>
      <c r="G78" s="16">
        <v>0.19</v>
      </c>
      <c r="H78" s="5">
        <v>1304.1599999999999</v>
      </c>
      <c r="I78" s="10" t="s">
        <v>4760</v>
      </c>
      <c r="J78" s="5">
        <v>354</v>
      </c>
      <c r="K78" s="1">
        <v>54</v>
      </c>
      <c r="L78" s="12" t="str" cm="1">
        <f t="array" ref="L78">_xlfn.IFS(G78=0.05,"Minimal",G78=0.07,"Above Minimal",G78=0.17,"Near Maximum",TRUE,"Maximum")</f>
        <v>Maximum</v>
      </c>
      <c r="M78" s="12" t="str" cm="1">
        <f t="array" ref="M78">_xlfn.IFS(E78="MA","Massachusetts",E78="NY","New York",E78="CT","Connecticut",E78="PA","Pennsylvania",E78="RI","Rhode Island",E78="DE","Delaware",E78="ME","Maine",E78="NJ","New Jersey",E78="VT","Vermont",TRUE,"Other States")</f>
        <v>Massachusetts</v>
      </c>
      <c r="N78" s="15" t="s">
        <v>9886</v>
      </c>
      <c r="O78" s="1" t="s">
        <v>4927</v>
      </c>
      <c r="P78" s="15" t="s">
        <v>4774</v>
      </c>
      <c r="Q78" s="1" t="s">
        <v>7667</v>
      </c>
      <c r="R78" s="17">
        <v>37.5</v>
      </c>
      <c r="S78" s="12" t="str" cm="1">
        <f t="array" ref="S78">_xlfn.IFS(AND(R78&gt;=12,R78&lt;=25),"Low Range",AND(R78&gt;=25.01,R78&lt;=40),"Mid Range",AND(R78&gt;=40.01,R78&lt;=75),"Mid to Upper Range",TRUE,"Max Upper Range")</f>
        <v>Mid Range</v>
      </c>
      <c r="T78" s="12" t="str" cm="1">
        <f t="array" ref="T78">_xlfn.IFS(OR(E78="NY",E78="NJ",E78="CT"),"Tri-State Area",OR(E78="MA",E78="PA",E78="RI"),"East Atlantic",OR(E78="ME",E78="VT"),"NE Border",TRUE,"Upper East Coast")</f>
        <v>East Atlantic</v>
      </c>
      <c r="U78" s="12" t="str">
        <f>IFERROR(_xlfn.XLOOKUP(A78,DIRECT_FTEs!A:A,DIRECT_FTEs!B:B),"Contractor")</f>
        <v>Direct</v>
      </c>
    </row>
    <row r="79" spans="1:21" x14ac:dyDescent="0.25">
      <c r="A79" s="1" t="s">
        <v>894</v>
      </c>
      <c r="B79" s="1" t="s">
        <v>2634</v>
      </c>
      <c r="C79" s="1" t="s">
        <v>2458</v>
      </c>
      <c r="D79" s="1" t="s">
        <v>3433</v>
      </c>
      <c r="E79" s="15" t="s">
        <v>2225</v>
      </c>
      <c r="F79" s="1" t="s">
        <v>6256</v>
      </c>
      <c r="G79" s="16">
        <v>0.19</v>
      </c>
      <c r="H79" s="5">
        <v>978.12</v>
      </c>
      <c r="I79" s="10" t="s">
        <v>4760</v>
      </c>
      <c r="J79" s="5">
        <v>613.79999999999995</v>
      </c>
      <c r="K79" s="1">
        <v>46</v>
      </c>
      <c r="L79" s="12" t="str" cm="1">
        <f t="array" ref="L79">_xlfn.IFS(G79=0.05,"Minimal",G79=0.07,"Above Minimal",G79=0.17,"Near Maximum",TRUE,"Maximum")</f>
        <v>Maximum</v>
      </c>
      <c r="M79" s="12" t="str" cm="1">
        <f t="array" ref="M79">_xlfn.IFS(E79="MA","Massachusetts",E79="NY","New York",E79="CT","Connecticut",E79="PA","Pennsylvania",E79="RI","Rhode Island",E79="DE","Delaware",E79="ME","Maine",E79="NJ","New Jersey",E79="VT","Vermont",TRUE,"Other States")</f>
        <v>Massachusetts</v>
      </c>
      <c r="N79" s="15" t="s">
        <v>9887</v>
      </c>
      <c r="O79" s="1" t="s">
        <v>5126</v>
      </c>
      <c r="P79" s="15" t="s">
        <v>4780</v>
      </c>
      <c r="Q79" s="1" t="s">
        <v>7668</v>
      </c>
      <c r="R79" s="17">
        <v>106</v>
      </c>
      <c r="S79" s="12" t="str" cm="1">
        <f t="array" ref="S79">_xlfn.IFS(AND(R79&gt;=12,R79&lt;=25),"Low Range",AND(R79&gt;=25.01,R79&lt;=40),"Mid Range",AND(R79&gt;=40.01,R79&lt;=75),"Mid to Upper Range",TRUE,"Max Upper Range")</f>
        <v>Max Upper Range</v>
      </c>
      <c r="T79" s="12" t="str" cm="1">
        <f t="array" ref="T79">_xlfn.IFS(OR(E79="NY",E79="NJ",E79="CT"),"Tri-State Area",OR(E79="MA",E79="PA",E79="RI"),"East Atlantic",OR(E79="ME",E79="VT"),"NE Border",TRUE,"Upper East Coast")</f>
        <v>East Atlantic</v>
      </c>
      <c r="U79" s="12" t="str">
        <f>IFERROR(_xlfn.XLOOKUP(A79,DIRECT_FTEs!A:A,DIRECT_FTEs!B:B),"Contractor")</f>
        <v>Direct</v>
      </c>
    </row>
    <row r="80" spans="1:21" x14ac:dyDescent="0.25">
      <c r="A80" s="1" t="s">
        <v>895</v>
      </c>
      <c r="B80" s="1" t="s">
        <v>2329</v>
      </c>
      <c r="C80" s="1" t="s">
        <v>2255</v>
      </c>
      <c r="D80" s="1" t="s">
        <v>3434</v>
      </c>
      <c r="E80" s="15" t="s">
        <v>2225</v>
      </c>
      <c r="F80" s="1" t="s">
        <v>6257</v>
      </c>
      <c r="G80" s="16">
        <v>0.19</v>
      </c>
      <c r="H80" s="5">
        <v>1155.96</v>
      </c>
      <c r="I80" s="10" t="s">
        <v>4760</v>
      </c>
      <c r="J80" s="5">
        <v>806</v>
      </c>
      <c r="K80" s="1">
        <v>43</v>
      </c>
      <c r="L80" s="12" t="str" cm="1">
        <f t="array" ref="L80">_xlfn.IFS(G80=0.05,"Minimal",G80=0.07,"Above Minimal",G80=0.17,"Near Maximum",TRUE,"Maximum")</f>
        <v>Maximum</v>
      </c>
      <c r="M80" s="12" t="str" cm="1">
        <f t="array" ref="M80">_xlfn.IFS(E80="MA","Massachusetts",E80="NY","New York",E80="CT","Connecticut",E80="PA","Pennsylvania",E80="RI","Rhode Island",E80="DE","Delaware",E80="ME","Maine",E80="NJ","New Jersey",E80="VT","Vermont",TRUE,"Other States")</f>
        <v>Massachusetts</v>
      </c>
      <c r="N80" s="15" t="s">
        <v>9888</v>
      </c>
      <c r="O80" s="1" t="s">
        <v>5066</v>
      </c>
      <c r="P80" s="15" t="s">
        <v>4774</v>
      </c>
      <c r="Q80" s="1" t="s">
        <v>7669</v>
      </c>
      <c r="R80" s="17">
        <v>92.11</v>
      </c>
      <c r="S80" s="12" t="str" cm="1">
        <f t="array" ref="S80">_xlfn.IFS(AND(R80&gt;=12,R80&lt;=25),"Low Range",AND(R80&gt;=25.01,R80&lt;=40),"Mid Range",AND(R80&gt;=40.01,R80&lt;=75),"Mid to Upper Range",TRUE,"Max Upper Range")</f>
        <v>Max Upper Range</v>
      </c>
      <c r="T80" s="12" t="str" cm="1">
        <f t="array" ref="T80">_xlfn.IFS(OR(E80="NY",E80="NJ",E80="CT"),"Tri-State Area",OR(E80="MA",E80="PA",E80="RI"),"East Atlantic",OR(E80="ME",E80="VT"),"NE Border",TRUE,"Upper East Coast")</f>
        <v>East Atlantic</v>
      </c>
      <c r="U80" s="12" t="str">
        <f>IFERROR(_xlfn.XLOOKUP(A80,DIRECT_FTEs!A:A,DIRECT_FTEs!B:B),"Contractor")</f>
        <v>Direct</v>
      </c>
    </row>
    <row r="81" spans="1:21" x14ac:dyDescent="0.25">
      <c r="A81" s="1" t="s">
        <v>896</v>
      </c>
      <c r="B81" s="1" t="s">
        <v>2344</v>
      </c>
      <c r="C81" s="1" t="s">
        <v>2783</v>
      </c>
      <c r="D81" s="1" t="s">
        <v>3435</v>
      </c>
      <c r="E81" s="15" t="s">
        <v>2225</v>
      </c>
      <c r="F81" s="1" t="s">
        <v>6258</v>
      </c>
      <c r="G81" s="16">
        <v>0.19</v>
      </c>
      <c r="H81" s="5">
        <v>1209.3119999999999</v>
      </c>
      <c r="I81" s="10" t="s">
        <v>4760</v>
      </c>
      <c r="J81" s="5">
        <v>843.2</v>
      </c>
      <c r="K81" s="1">
        <v>35</v>
      </c>
      <c r="L81" s="12" t="str" cm="1">
        <f t="array" ref="L81">_xlfn.IFS(G81=0.05,"Minimal",G81=0.07,"Above Minimal",G81=0.17,"Near Maximum",TRUE,"Maximum")</f>
        <v>Maximum</v>
      </c>
      <c r="M81" s="12" t="str" cm="1">
        <f t="array" ref="M81">_xlfn.IFS(E81="MA","Massachusetts",E81="NY","New York",E81="CT","Connecticut",E81="PA","Pennsylvania",E81="RI","Rhode Island",E81="DE","Delaware",E81="ME","Maine",E81="NJ","New Jersey",E81="VT","Vermont",TRUE,"Other States")</f>
        <v>Massachusetts</v>
      </c>
      <c r="N81" s="15" t="s">
        <v>9889</v>
      </c>
      <c r="O81" s="1" t="s">
        <v>5127</v>
      </c>
      <c r="P81" s="15" t="s">
        <v>4780</v>
      </c>
      <c r="Q81" s="1" t="s">
        <v>7670</v>
      </c>
      <c r="R81" s="17">
        <v>120.44999999999999</v>
      </c>
      <c r="S81" s="12" t="str" cm="1">
        <f t="array" ref="S81">_xlfn.IFS(AND(R81&gt;=12,R81&lt;=25),"Low Range",AND(R81&gt;=25.01,R81&lt;=40),"Mid Range",AND(R81&gt;=40.01,R81&lt;=75),"Mid to Upper Range",TRUE,"Max Upper Range")</f>
        <v>Max Upper Range</v>
      </c>
      <c r="T81" s="12" t="str" cm="1">
        <f t="array" ref="T81">_xlfn.IFS(OR(E81="NY",E81="NJ",E81="CT"),"Tri-State Area",OR(E81="MA",E81="PA",E81="RI"),"East Atlantic",OR(E81="ME",E81="VT"),"NE Border",TRUE,"Upper East Coast")</f>
        <v>East Atlantic</v>
      </c>
      <c r="U81" s="12" t="str">
        <f>IFERROR(_xlfn.XLOOKUP(A81,DIRECT_FTEs!A:A,DIRECT_FTEs!B:B),"Contractor")</f>
        <v>Direct</v>
      </c>
    </row>
    <row r="82" spans="1:21" x14ac:dyDescent="0.25">
      <c r="A82" s="1" t="s">
        <v>897</v>
      </c>
      <c r="B82" s="1" t="s">
        <v>2620</v>
      </c>
      <c r="C82" s="1" t="s">
        <v>2468</v>
      </c>
      <c r="D82" s="1" t="s">
        <v>3436</v>
      </c>
      <c r="E82" s="15" t="s">
        <v>2225</v>
      </c>
      <c r="F82" s="1" t="s">
        <v>6259</v>
      </c>
      <c r="G82" s="16">
        <v>0.19</v>
      </c>
      <c r="H82" s="5">
        <v>355.68</v>
      </c>
      <c r="I82" s="10" t="s">
        <v>4760</v>
      </c>
      <c r="J82" s="5">
        <v>198.4</v>
      </c>
      <c r="K82" s="1">
        <v>39</v>
      </c>
      <c r="L82" s="12" t="str" cm="1">
        <f t="array" ref="L82">_xlfn.IFS(G82=0.05,"Minimal",G82=0.07,"Above Minimal",G82=0.17,"Near Maximum",TRUE,"Maximum")</f>
        <v>Maximum</v>
      </c>
      <c r="M82" s="12" t="str" cm="1">
        <f t="array" ref="M82">_xlfn.IFS(E82="MA","Massachusetts",E82="NY","New York",E82="CT","Connecticut",E82="PA","Pennsylvania",E82="RI","Rhode Island",E82="DE","Delaware",E82="ME","Maine",E82="NJ","New Jersey",E82="VT","Vermont",TRUE,"Other States")</f>
        <v>Massachusetts</v>
      </c>
      <c r="N82" s="15" t="s">
        <v>9890</v>
      </c>
      <c r="O82" s="1" t="s">
        <v>5047</v>
      </c>
      <c r="P82" s="15" t="s">
        <v>4774</v>
      </c>
      <c r="Q82" s="1" t="s">
        <v>7671</v>
      </c>
      <c r="R82" s="17">
        <v>106.43492711370263</v>
      </c>
      <c r="S82" s="12" t="str" cm="1">
        <f t="array" ref="S82">_xlfn.IFS(AND(R82&gt;=12,R82&lt;=25),"Low Range",AND(R82&gt;=25.01,R82&lt;=40),"Mid Range",AND(R82&gt;=40.01,R82&lt;=75),"Mid to Upper Range",TRUE,"Max Upper Range")</f>
        <v>Max Upper Range</v>
      </c>
      <c r="T82" s="12" t="str" cm="1">
        <f t="array" ref="T82">_xlfn.IFS(OR(E82="NY",E82="NJ",E82="CT"),"Tri-State Area",OR(E82="MA",E82="PA",E82="RI"),"East Atlantic",OR(E82="ME",E82="VT"),"NE Border",TRUE,"Upper East Coast")</f>
        <v>East Atlantic</v>
      </c>
      <c r="U82" s="12" t="str">
        <f>IFERROR(_xlfn.XLOOKUP(A82,DIRECT_FTEs!A:A,DIRECT_FTEs!B:B),"Contractor")</f>
        <v>Direct</v>
      </c>
    </row>
    <row r="83" spans="1:21" x14ac:dyDescent="0.25">
      <c r="A83" s="1" t="s">
        <v>898</v>
      </c>
      <c r="B83" s="1" t="s">
        <v>2254</v>
      </c>
      <c r="C83" s="1" t="s">
        <v>2744</v>
      </c>
      <c r="D83" s="1" t="s">
        <v>3437</v>
      </c>
      <c r="E83" s="15" t="s">
        <v>2225</v>
      </c>
      <c r="F83" s="1" t="s">
        <v>6260</v>
      </c>
      <c r="G83" s="16">
        <v>0.17</v>
      </c>
      <c r="H83" s="5">
        <v>360.67200000000003</v>
      </c>
      <c r="I83" s="10" t="s">
        <v>4760</v>
      </c>
      <c r="J83" s="5">
        <v>190</v>
      </c>
      <c r="K83" s="1">
        <v>61</v>
      </c>
      <c r="L83" s="12" t="str" cm="1">
        <f t="array" ref="L83">_xlfn.IFS(G83=0.05,"Minimal",G83=0.07,"Above Minimal",G83=0.17,"Near Maximum",TRUE,"Maximum")</f>
        <v>Near Maximum</v>
      </c>
      <c r="M83" s="12" t="str" cm="1">
        <f t="array" ref="M83">_xlfn.IFS(E83="MA","Massachusetts",E83="NY","New York",E83="CT","Connecticut",E83="PA","Pennsylvania",E83="RI","Rhode Island",E83="DE","Delaware",E83="ME","Maine",E83="NJ","New Jersey",E83="VT","Vermont",TRUE,"Other States")</f>
        <v>Massachusetts</v>
      </c>
      <c r="N83" s="15" t="s">
        <v>9891</v>
      </c>
      <c r="O83" s="1" t="s">
        <v>4957</v>
      </c>
      <c r="P83" s="15" t="s">
        <v>4778</v>
      </c>
      <c r="Q83" s="1" t="s">
        <v>7672</v>
      </c>
      <c r="R83" s="17">
        <v>70.849999999999994</v>
      </c>
      <c r="S83" s="12" t="str" cm="1">
        <f t="array" ref="S83">_xlfn.IFS(AND(R83&gt;=12,R83&lt;=25),"Low Range",AND(R83&gt;=25.01,R83&lt;=40),"Mid Range",AND(R83&gt;=40.01,R83&lt;=75),"Mid to Upper Range",TRUE,"Max Upper Range")</f>
        <v>Mid to Upper Range</v>
      </c>
      <c r="T83" s="12" t="str" cm="1">
        <f t="array" ref="T83">_xlfn.IFS(OR(E83="NY",E83="NJ",E83="CT"),"Tri-State Area",OR(E83="MA",E83="PA",E83="RI"),"East Atlantic",OR(E83="ME",E83="VT"),"NE Border",TRUE,"Upper East Coast")</f>
        <v>East Atlantic</v>
      </c>
      <c r="U83" s="12" t="str">
        <f>IFERROR(_xlfn.XLOOKUP(A83,DIRECT_FTEs!A:A,DIRECT_FTEs!B:B),"Contractor")</f>
        <v>Direct</v>
      </c>
    </row>
    <row r="84" spans="1:21" x14ac:dyDescent="0.25">
      <c r="A84" s="1" t="s">
        <v>104</v>
      </c>
      <c r="B84" s="1" t="s">
        <v>2244</v>
      </c>
      <c r="C84" s="1" t="s">
        <v>2361</v>
      </c>
      <c r="D84" s="1" t="s">
        <v>2483</v>
      </c>
      <c r="E84" s="15" t="s">
        <v>2225</v>
      </c>
      <c r="F84" s="1" t="s">
        <v>5466</v>
      </c>
      <c r="G84" s="16">
        <v>7.0000000000000007E-2</v>
      </c>
      <c r="H84" s="5">
        <v>698.88000000000011</v>
      </c>
      <c r="I84" s="10" t="s">
        <v>4760</v>
      </c>
      <c r="J84" s="5">
        <v>1058</v>
      </c>
      <c r="K84" s="1">
        <v>44</v>
      </c>
      <c r="L84" s="12" t="str" cm="1">
        <f t="array" ref="L84">_xlfn.IFS(G84=0.05,"Minimal",G84=0.07,"Above Minimal",G84=0.17,"Near Maximum",TRUE,"Maximum")</f>
        <v>Above Minimal</v>
      </c>
      <c r="M84" s="12" t="str" cm="1">
        <f t="array" ref="M84">_xlfn.IFS(E84="MA","Massachusetts",E84="NY","New York",E84="CT","Connecticut",E84="PA","Pennsylvania",E84="RI","Rhode Island",E84="DE","Delaware",E84="ME","Maine",E84="NJ","New Jersey",E84="VT","Vermont",TRUE,"Other States")</f>
        <v>Massachusetts</v>
      </c>
      <c r="N84" s="15" t="s">
        <v>9892</v>
      </c>
      <c r="O84" s="1" t="s">
        <v>4785</v>
      </c>
      <c r="P84" s="15" t="s">
        <v>4773</v>
      </c>
      <c r="Q84" s="1" t="s">
        <v>7673</v>
      </c>
      <c r="R84" s="17">
        <v>120</v>
      </c>
      <c r="S84" s="12" t="str" cm="1">
        <f t="array" ref="S84">_xlfn.IFS(AND(R84&gt;=12,R84&lt;=25),"Low Range",AND(R84&gt;=25.01,R84&lt;=40),"Mid Range",AND(R84&gt;=40.01,R84&lt;=75),"Mid to Upper Range",TRUE,"Max Upper Range")</f>
        <v>Max Upper Range</v>
      </c>
      <c r="T84" s="12" t="str" cm="1">
        <f t="array" ref="T84">_xlfn.IFS(OR(E84="NY",E84="NJ",E84="CT"),"Tri-State Area",OR(E84="MA",E84="PA",E84="RI"),"East Atlantic",OR(E84="ME",E84="VT"),"NE Border",TRUE,"Upper East Coast")</f>
        <v>East Atlantic</v>
      </c>
      <c r="U84" s="12" t="str">
        <f>IFERROR(_xlfn.XLOOKUP(A84,DIRECT_FTEs!A:A,DIRECT_FTEs!B:B),"Contractor")</f>
        <v>Direct</v>
      </c>
    </row>
    <row r="85" spans="1:21" x14ac:dyDescent="0.25">
      <c r="A85" s="1" t="s">
        <v>899</v>
      </c>
      <c r="B85" s="1" t="s">
        <v>2226</v>
      </c>
      <c r="C85" s="1" t="s">
        <v>2278</v>
      </c>
      <c r="D85" s="1" t="s">
        <v>3438</v>
      </c>
      <c r="E85" s="15" t="s">
        <v>2225</v>
      </c>
      <c r="F85" s="1" t="s">
        <v>6261</v>
      </c>
      <c r="G85" s="16">
        <v>0.17</v>
      </c>
      <c r="H85" s="5">
        <v>1272.96</v>
      </c>
      <c r="I85" s="10" t="s">
        <v>4760</v>
      </c>
      <c r="J85" s="5">
        <v>1196.4000000000001</v>
      </c>
      <c r="K85" s="1">
        <v>40</v>
      </c>
      <c r="L85" s="12" t="str" cm="1">
        <f t="array" ref="L85">_xlfn.IFS(G85=0.05,"Minimal",G85=0.07,"Above Minimal",G85=0.17,"Near Maximum",TRUE,"Maximum")</f>
        <v>Near Maximum</v>
      </c>
      <c r="M85" s="12" t="str" cm="1">
        <f t="array" ref="M85">_xlfn.IFS(E85="MA","Massachusetts",E85="NY","New York",E85="CT","Connecticut",E85="PA","Pennsylvania",E85="RI","Rhode Island",E85="DE","Delaware",E85="ME","Maine",E85="NJ","New Jersey",E85="VT","Vermont",TRUE,"Other States")</f>
        <v>Massachusetts</v>
      </c>
      <c r="N85" s="15" t="s">
        <v>9893</v>
      </c>
      <c r="O85" s="1" t="s">
        <v>5128</v>
      </c>
      <c r="P85" s="15" t="s">
        <v>4774</v>
      </c>
      <c r="Q85" s="1" t="s">
        <v>7674</v>
      </c>
      <c r="R85" s="17">
        <v>50</v>
      </c>
      <c r="S85" s="12" t="str" cm="1">
        <f t="array" ref="S85">_xlfn.IFS(AND(R85&gt;=12,R85&lt;=25),"Low Range",AND(R85&gt;=25.01,R85&lt;=40),"Mid Range",AND(R85&gt;=40.01,R85&lt;=75),"Mid to Upper Range",TRUE,"Max Upper Range")</f>
        <v>Mid to Upper Range</v>
      </c>
      <c r="T85" s="12" t="str" cm="1">
        <f t="array" ref="T85">_xlfn.IFS(OR(E85="NY",E85="NJ",E85="CT"),"Tri-State Area",OR(E85="MA",E85="PA",E85="RI"),"East Atlantic",OR(E85="ME",E85="VT"),"NE Border",TRUE,"Upper East Coast")</f>
        <v>East Atlantic</v>
      </c>
      <c r="U85" s="12" t="str">
        <f>IFERROR(_xlfn.XLOOKUP(A85,DIRECT_FTEs!A:A,DIRECT_FTEs!B:B),"Contractor")</f>
        <v>Direct</v>
      </c>
    </row>
    <row r="86" spans="1:21" x14ac:dyDescent="0.25">
      <c r="A86" s="1" t="s">
        <v>900</v>
      </c>
      <c r="B86" s="1" t="s">
        <v>2508</v>
      </c>
      <c r="C86" s="1" t="s">
        <v>2443</v>
      </c>
      <c r="D86" s="1" t="s">
        <v>3439</v>
      </c>
      <c r="E86" s="15" t="s">
        <v>2225</v>
      </c>
      <c r="F86" s="1" t="s">
        <v>6262</v>
      </c>
      <c r="G86" s="16">
        <v>7.0000000000000007E-2</v>
      </c>
      <c r="H86" s="5">
        <v>445.536</v>
      </c>
      <c r="I86" s="10" t="s">
        <v>4760</v>
      </c>
      <c r="J86" s="5">
        <v>1300.8</v>
      </c>
      <c r="K86" s="1">
        <v>53</v>
      </c>
      <c r="L86" s="12" t="str" cm="1">
        <f t="array" ref="L86">_xlfn.IFS(G86=0.05,"Minimal",G86=0.07,"Above Minimal",G86=0.17,"Near Maximum",TRUE,"Maximum")</f>
        <v>Above Minimal</v>
      </c>
      <c r="M86" s="12" t="str" cm="1">
        <f t="array" ref="M86">_xlfn.IFS(E86="MA","Massachusetts",E86="NY","New York",E86="CT","Connecticut",E86="PA","Pennsylvania",E86="RI","Rhode Island",E86="DE","Delaware",E86="ME","Maine",E86="NJ","New Jersey",E86="VT","Vermont",TRUE,"Other States")</f>
        <v>Massachusetts</v>
      </c>
      <c r="N86" s="15" t="s">
        <v>9894</v>
      </c>
      <c r="O86" s="1" t="s">
        <v>4790</v>
      </c>
      <c r="P86" s="15" t="s">
        <v>4775</v>
      </c>
      <c r="Q86" s="1" t="s">
        <v>7675</v>
      </c>
      <c r="R86" s="17">
        <v>105</v>
      </c>
      <c r="S86" s="12" t="str" cm="1">
        <f t="array" ref="S86">_xlfn.IFS(AND(R86&gt;=12,R86&lt;=25),"Low Range",AND(R86&gt;=25.01,R86&lt;=40),"Mid Range",AND(R86&gt;=40.01,R86&lt;=75),"Mid to Upper Range",TRUE,"Max Upper Range")</f>
        <v>Max Upper Range</v>
      </c>
      <c r="T86" s="12" t="str" cm="1">
        <f t="array" ref="T86">_xlfn.IFS(OR(E86="NY",E86="NJ",E86="CT"),"Tri-State Area",OR(E86="MA",E86="PA",E86="RI"),"East Atlantic",OR(E86="ME",E86="VT"),"NE Border",TRUE,"Upper East Coast")</f>
        <v>East Atlantic</v>
      </c>
      <c r="U86" s="12" t="str">
        <f>IFERROR(_xlfn.XLOOKUP(A86,DIRECT_FTEs!A:A,DIRECT_FTEs!B:B),"Contractor")</f>
        <v>Direct</v>
      </c>
    </row>
    <row r="87" spans="1:21" x14ac:dyDescent="0.25">
      <c r="A87" s="1" t="s">
        <v>901</v>
      </c>
      <c r="B87" s="1" t="s">
        <v>2989</v>
      </c>
      <c r="C87" s="1" t="s">
        <v>2860</v>
      </c>
      <c r="D87" s="1" t="s">
        <v>3440</v>
      </c>
      <c r="E87" s="15" t="s">
        <v>2225</v>
      </c>
      <c r="F87" s="1" t="s">
        <v>6263</v>
      </c>
      <c r="G87" s="16">
        <v>0.17</v>
      </c>
      <c r="H87" s="5">
        <v>848.6400000000001</v>
      </c>
      <c r="I87" s="10" t="s">
        <v>4760</v>
      </c>
      <c r="J87" s="5">
        <v>538.24</v>
      </c>
      <c r="K87" s="1">
        <v>55</v>
      </c>
      <c r="L87" s="12" t="str" cm="1">
        <f t="array" ref="L87">_xlfn.IFS(G87=0.05,"Minimal",G87=0.07,"Above Minimal",G87=0.17,"Near Maximum",TRUE,"Maximum")</f>
        <v>Near Maximum</v>
      </c>
      <c r="M87" s="12" t="str" cm="1">
        <f t="array" ref="M87">_xlfn.IFS(E87="MA","Massachusetts",E87="NY","New York",E87="CT","Connecticut",E87="PA","Pennsylvania",E87="RI","Rhode Island",E87="DE","Delaware",E87="ME","Maine",E87="NJ","New Jersey",E87="VT","Vermont",TRUE,"Other States")</f>
        <v>Massachusetts</v>
      </c>
      <c r="N87" s="15" t="s">
        <v>9895</v>
      </c>
      <c r="O87" s="1" t="s">
        <v>4862</v>
      </c>
      <c r="P87" s="15" t="s">
        <v>4777</v>
      </c>
      <c r="Q87" s="1" t="s">
        <v>7676</v>
      </c>
      <c r="R87" s="17">
        <v>82.5</v>
      </c>
      <c r="S87" s="12" t="str" cm="1">
        <f t="array" ref="S87">_xlfn.IFS(AND(R87&gt;=12,R87&lt;=25),"Low Range",AND(R87&gt;=25.01,R87&lt;=40),"Mid Range",AND(R87&gt;=40.01,R87&lt;=75),"Mid to Upper Range",TRUE,"Max Upper Range")</f>
        <v>Max Upper Range</v>
      </c>
      <c r="T87" s="12" t="str" cm="1">
        <f t="array" ref="T87">_xlfn.IFS(OR(E87="NY",E87="NJ",E87="CT"),"Tri-State Area",OR(E87="MA",E87="PA",E87="RI"),"East Atlantic",OR(E87="ME",E87="VT"),"NE Border",TRUE,"Upper East Coast")</f>
        <v>East Atlantic</v>
      </c>
      <c r="U87" s="12" t="str">
        <f>IFERROR(_xlfn.XLOOKUP(A87,DIRECT_FTEs!A:A,DIRECT_FTEs!B:B),"Contractor")</f>
        <v>Direct</v>
      </c>
    </row>
    <row r="88" spans="1:21" x14ac:dyDescent="0.25">
      <c r="A88" s="1" t="s">
        <v>902</v>
      </c>
      <c r="B88" s="1" t="s">
        <v>2275</v>
      </c>
      <c r="C88" s="1" t="s">
        <v>2665</v>
      </c>
      <c r="D88" s="1" t="s">
        <v>3441</v>
      </c>
      <c r="E88" s="15" t="s">
        <v>2225</v>
      </c>
      <c r="F88" s="1" t="s">
        <v>6264</v>
      </c>
      <c r="G88" s="16">
        <v>0.17</v>
      </c>
      <c r="H88" s="5">
        <v>1071.4080000000001</v>
      </c>
      <c r="I88" s="10" t="s">
        <v>4760</v>
      </c>
      <c r="J88" s="5">
        <v>846.27</v>
      </c>
      <c r="K88" s="1">
        <v>41</v>
      </c>
      <c r="L88" s="12" t="str" cm="1">
        <f t="array" ref="L88">_xlfn.IFS(G88=0.05,"Minimal",G88=0.07,"Above Minimal",G88=0.17,"Near Maximum",TRUE,"Maximum")</f>
        <v>Near Maximum</v>
      </c>
      <c r="M88" s="12" t="str" cm="1">
        <f t="array" ref="M88">_xlfn.IFS(E88="MA","Massachusetts",E88="NY","New York",E88="CT","Connecticut",E88="PA","Pennsylvania",E88="RI","Rhode Island",E88="DE","Delaware",E88="ME","Maine",E88="NJ","New Jersey",E88="VT","Vermont",TRUE,"Other States")</f>
        <v>Massachusetts</v>
      </c>
      <c r="N88" s="15" t="s">
        <v>9896</v>
      </c>
      <c r="O88" s="1" t="s">
        <v>4895</v>
      </c>
      <c r="P88" s="15" t="s">
        <v>4774</v>
      </c>
      <c r="Q88" s="1" t="s">
        <v>7677</v>
      </c>
      <c r="R88" s="17">
        <v>97.5</v>
      </c>
      <c r="S88" s="12" t="str" cm="1">
        <f t="array" ref="S88">_xlfn.IFS(AND(R88&gt;=12,R88&lt;=25),"Low Range",AND(R88&gt;=25.01,R88&lt;=40),"Mid Range",AND(R88&gt;=40.01,R88&lt;=75),"Mid to Upper Range",TRUE,"Max Upper Range")</f>
        <v>Max Upper Range</v>
      </c>
      <c r="T88" s="12" t="str" cm="1">
        <f t="array" ref="T88">_xlfn.IFS(OR(E88="NY",E88="NJ",E88="CT"),"Tri-State Area",OR(E88="MA",E88="PA",E88="RI"),"East Atlantic",OR(E88="ME",E88="VT"),"NE Border",TRUE,"Upper East Coast")</f>
        <v>East Atlantic</v>
      </c>
      <c r="U88" s="12" t="str">
        <f>IFERROR(_xlfn.XLOOKUP(A88,DIRECT_FTEs!A:A,DIRECT_FTEs!B:B),"Contractor")</f>
        <v>Direct</v>
      </c>
    </row>
    <row r="89" spans="1:21" x14ac:dyDescent="0.25">
      <c r="A89" s="1" t="s">
        <v>903</v>
      </c>
      <c r="B89" s="1" t="s">
        <v>2319</v>
      </c>
      <c r="C89" s="1" t="s">
        <v>2525</v>
      </c>
      <c r="D89" s="1" t="s">
        <v>3442</v>
      </c>
      <c r="E89" s="15" t="s">
        <v>2225</v>
      </c>
      <c r="F89" s="1" t="s">
        <v>6265</v>
      </c>
      <c r="G89" s="16">
        <v>0.19</v>
      </c>
      <c r="H89" s="5">
        <v>1150.0319999999999</v>
      </c>
      <c r="I89" s="10" t="s">
        <v>4760</v>
      </c>
      <c r="J89" s="5">
        <v>1024</v>
      </c>
      <c r="K89" s="1">
        <v>35</v>
      </c>
      <c r="L89" s="12" t="str" cm="1">
        <f t="array" ref="L89">_xlfn.IFS(G89=0.05,"Minimal",G89=0.07,"Above Minimal",G89=0.17,"Near Maximum",TRUE,"Maximum")</f>
        <v>Maximum</v>
      </c>
      <c r="M89" s="12" t="str" cm="1">
        <f t="array" ref="M89">_xlfn.IFS(E89="MA","Massachusetts",E89="NY","New York",E89="CT","Connecticut",E89="PA","Pennsylvania",E89="RI","Rhode Island",E89="DE","Delaware",E89="ME","Maine",E89="NJ","New Jersey",E89="VT","Vermont",TRUE,"Other States")</f>
        <v>Massachusetts</v>
      </c>
      <c r="N89" s="15" t="s">
        <v>9897</v>
      </c>
      <c r="O89" s="1" t="s">
        <v>5129</v>
      </c>
      <c r="P89" s="15" t="s">
        <v>4776</v>
      </c>
      <c r="Q89" s="1" t="s">
        <v>7678</v>
      </c>
      <c r="R89" s="17">
        <v>30</v>
      </c>
      <c r="S89" s="12" t="str" cm="1">
        <f t="array" ref="S89">_xlfn.IFS(AND(R89&gt;=12,R89&lt;=25),"Low Range",AND(R89&gt;=25.01,R89&lt;=40),"Mid Range",AND(R89&gt;=40.01,R89&lt;=75),"Mid to Upper Range",TRUE,"Max Upper Range")</f>
        <v>Mid Range</v>
      </c>
      <c r="T89" s="12" t="str" cm="1">
        <f t="array" ref="T89">_xlfn.IFS(OR(E89="NY",E89="NJ",E89="CT"),"Tri-State Area",OR(E89="MA",E89="PA",E89="RI"),"East Atlantic",OR(E89="ME",E89="VT"),"NE Border",TRUE,"Upper East Coast")</f>
        <v>East Atlantic</v>
      </c>
      <c r="U89" s="12" t="str">
        <f>IFERROR(_xlfn.XLOOKUP(A89,DIRECT_FTEs!A:A,DIRECT_FTEs!B:B),"Contractor")</f>
        <v>Direct</v>
      </c>
    </row>
    <row r="90" spans="1:21" x14ac:dyDescent="0.25">
      <c r="A90" s="1" t="s">
        <v>904</v>
      </c>
      <c r="B90" s="1" t="s">
        <v>2338</v>
      </c>
      <c r="C90" s="1" t="s">
        <v>2348</v>
      </c>
      <c r="D90" s="1" t="s">
        <v>3443</v>
      </c>
      <c r="E90" s="15" t="s">
        <v>2225</v>
      </c>
      <c r="F90" s="1" t="s">
        <v>6266</v>
      </c>
      <c r="G90" s="16">
        <v>0.19</v>
      </c>
      <c r="H90" s="5">
        <v>1244.8799999999999</v>
      </c>
      <c r="I90" s="10" t="s">
        <v>4760</v>
      </c>
      <c r="J90" s="5">
        <v>1119.83</v>
      </c>
      <c r="K90" s="1">
        <v>61</v>
      </c>
      <c r="L90" s="12" t="str" cm="1">
        <f t="array" ref="L90">_xlfn.IFS(G90=0.05,"Minimal",G90=0.07,"Above Minimal",G90=0.17,"Near Maximum",TRUE,"Maximum")</f>
        <v>Maximum</v>
      </c>
      <c r="M90" s="12" t="str" cm="1">
        <f t="array" ref="M90">_xlfn.IFS(E90="MA","Massachusetts",E90="NY","New York",E90="CT","Connecticut",E90="PA","Pennsylvania",E90="RI","Rhode Island",E90="DE","Delaware",E90="ME","Maine",E90="NJ","New Jersey",E90="VT","Vermont",TRUE,"Other States")</f>
        <v>Massachusetts</v>
      </c>
      <c r="N90" s="15" t="s">
        <v>9898</v>
      </c>
      <c r="O90" s="1" t="s">
        <v>4811</v>
      </c>
      <c r="P90" s="15" t="s">
        <v>4774</v>
      </c>
      <c r="Q90" s="1" t="s">
        <v>7679</v>
      </c>
      <c r="R90" s="17">
        <v>120</v>
      </c>
      <c r="S90" s="12" t="str" cm="1">
        <f t="array" ref="S90">_xlfn.IFS(AND(R90&gt;=12,R90&lt;=25),"Low Range",AND(R90&gt;=25.01,R90&lt;=40),"Mid Range",AND(R90&gt;=40.01,R90&lt;=75),"Mid to Upper Range",TRUE,"Max Upper Range")</f>
        <v>Max Upper Range</v>
      </c>
      <c r="T90" s="12" t="str" cm="1">
        <f t="array" ref="T90">_xlfn.IFS(OR(E90="NY",E90="NJ",E90="CT"),"Tri-State Area",OR(E90="MA",E90="PA",E90="RI"),"East Atlantic",OR(E90="ME",E90="VT"),"NE Border",TRUE,"Upper East Coast")</f>
        <v>East Atlantic</v>
      </c>
      <c r="U90" s="12" t="str">
        <f>IFERROR(_xlfn.XLOOKUP(A90,DIRECT_FTEs!A:A,DIRECT_FTEs!B:B),"Contractor")</f>
        <v>Direct</v>
      </c>
    </row>
    <row r="91" spans="1:21" x14ac:dyDescent="0.25">
      <c r="A91" s="1" t="s">
        <v>905</v>
      </c>
      <c r="B91" s="1" t="s">
        <v>2644</v>
      </c>
      <c r="C91" s="1" t="s">
        <v>2264</v>
      </c>
      <c r="D91" s="1" t="s">
        <v>3444</v>
      </c>
      <c r="E91" s="15" t="s">
        <v>2225</v>
      </c>
      <c r="F91" s="1" t="s">
        <v>6267</v>
      </c>
      <c r="G91" s="16">
        <v>0.19</v>
      </c>
      <c r="H91" s="5">
        <v>1114.4639999999999</v>
      </c>
      <c r="I91" s="10" t="s">
        <v>4760</v>
      </c>
      <c r="J91" s="5">
        <v>1142</v>
      </c>
      <c r="K91" s="1">
        <v>51</v>
      </c>
      <c r="L91" s="12" t="str" cm="1">
        <f t="array" ref="L91">_xlfn.IFS(G91=0.05,"Minimal",G91=0.07,"Above Minimal",G91=0.17,"Near Maximum",TRUE,"Maximum")</f>
        <v>Maximum</v>
      </c>
      <c r="M91" s="12" t="str" cm="1">
        <f t="array" ref="M91">_xlfn.IFS(E91="MA","Massachusetts",E91="NY","New York",E91="CT","Connecticut",E91="PA","Pennsylvania",E91="RI","Rhode Island",E91="DE","Delaware",E91="ME","Maine",E91="NJ","New Jersey",E91="VT","Vermont",TRUE,"Other States")</f>
        <v>Massachusetts</v>
      </c>
      <c r="N91" s="15" t="s">
        <v>9899</v>
      </c>
      <c r="O91" s="1" t="s">
        <v>5086</v>
      </c>
      <c r="P91" s="15" t="s">
        <v>4774</v>
      </c>
      <c r="Q91" s="1" t="s">
        <v>7680</v>
      </c>
      <c r="R91" s="17">
        <v>105</v>
      </c>
      <c r="S91" s="12" t="str" cm="1">
        <f t="array" ref="S91">_xlfn.IFS(AND(R91&gt;=12,R91&lt;=25),"Low Range",AND(R91&gt;=25.01,R91&lt;=40),"Mid Range",AND(R91&gt;=40.01,R91&lt;=75),"Mid to Upper Range",TRUE,"Max Upper Range")</f>
        <v>Max Upper Range</v>
      </c>
      <c r="T91" s="12" t="str" cm="1">
        <f t="array" ref="T91">_xlfn.IFS(OR(E91="NY",E91="NJ",E91="CT"),"Tri-State Area",OR(E91="MA",E91="PA",E91="RI"),"East Atlantic",OR(E91="ME",E91="VT"),"NE Border",TRUE,"Upper East Coast")</f>
        <v>East Atlantic</v>
      </c>
      <c r="U91" s="12" t="str">
        <f>IFERROR(_xlfn.XLOOKUP(A91,DIRECT_FTEs!A:A,DIRECT_FTEs!B:B),"Contractor")</f>
        <v>Direct</v>
      </c>
    </row>
    <row r="92" spans="1:21" x14ac:dyDescent="0.25">
      <c r="A92" s="1" t="s">
        <v>906</v>
      </c>
      <c r="B92" s="1" t="s">
        <v>2395</v>
      </c>
      <c r="C92" s="1" t="s">
        <v>2299</v>
      </c>
      <c r="D92" s="1" t="s">
        <v>3445</v>
      </c>
      <c r="E92" s="15" t="s">
        <v>2225</v>
      </c>
      <c r="F92" s="1" t="s">
        <v>6268</v>
      </c>
      <c r="G92" s="16">
        <v>0.17</v>
      </c>
      <c r="H92" s="5">
        <v>477.36</v>
      </c>
      <c r="I92" s="10" t="s">
        <v>4760</v>
      </c>
      <c r="J92" s="5">
        <v>396</v>
      </c>
      <c r="K92" s="1">
        <v>42</v>
      </c>
      <c r="L92" s="12" t="str" cm="1">
        <f t="array" ref="L92">_xlfn.IFS(G92=0.05,"Minimal",G92=0.07,"Above Minimal",G92=0.17,"Near Maximum",TRUE,"Maximum")</f>
        <v>Near Maximum</v>
      </c>
      <c r="M92" s="12" t="str" cm="1">
        <f t="array" ref="M92">_xlfn.IFS(E92="MA","Massachusetts",E92="NY","New York",E92="CT","Connecticut",E92="PA","Pennsylvania",E92="RI","Rhode Island",E92="DE","Delaware",E92="ME","Maine",E92="NJ","New Jersey",E92="VT","Vermont",TRUE,"Other States")</f>
        <v>Massachusetts</v>
      </c>
      <c r="N92" s="15" t="s">
        <v>9900</v>
      </c>
      <c r="O92" s="1" t="s">
        <v>4989</v>
      </c>
      <c r="P92" s="15" t="s">
        <v>4778</v>
      </c>
      <c r="Q92" s="1" t="s">
        <v>7681</v>
      </c>
      <c r="R92" s="17">
        <v>97</v>
      </c>
      <c r="S92" s="12" t="str" cm="1">
        <f t="array" ref="S92">_xlfn.IFS(AND(R92&gt;=12,R92&lt;=25),"Low Range",AND(R92&gt;=25.01,R92&lt;=40),"Mid Range",AND(R92&gt;=40.01,R92&lt;=75),"Mid to Upper Range",TRUE,"Max Upper Range")</f>
        <v>Max Upper Range</v>
      </c>
      <c r="T92" s="12" t="str" cm="1">
        <f t="array" ref="T92">_xlfn.IFS(OR(E92="NY",E92="NJ",E92="CT"),"Tri-State Area",OR(E92="MA",E92="PA",E92="RI"),"East Atlantic",OR(E92="ME",E92="VT"),"NE Border",TRUE,"Upper East Coast")</f>
        <v>East Atlantic</v>
      </c>
      <c r="U92" s="12" t="str">
        <f>IFERROR(_xlfn.XLOOKUP(A92,DIRECT_FTEs!A:A,DIRECT_FTEs!B:B),"Contractor")</f>
        <v>Direct</v>
      </c>
    </row>
    <row r="93" spans="1:21" x14ac:dyDescent="0.25">
      <c r="A93" s="1" t="s">
        <v>907</v>
      </c>
      <c r="B93" s="1" t="s">
        <v>2357</v>
      </c>
      <c r="C93" s="1" t="s">
        <v>2421</v>
      </c>
      <c r="D93" s="1" t="s">
        <v>3446</v>
      </c>
      <c r="E93" s="15" t="s">
        <v>2225</v>
      </c>
      <c r="F93" s="1" t="s">
        <v>6269</v>
      </c>
      <c r="G93" s="16">
        <v>0.19</v>
      </c>
      <c r="H93" s="5">
        <v>1209.3119999999999</v>
      </c>
      <c r="I93" s="10" t="s">
        <v>4760</v>
      </c>
      <c r="J93" s="5">
        <v>843.2</v>
      </c>
      <c r="K93" s="1">
        <v>46</v>
      </c>
      <c r="L93" s="12" t="str" cm="1">
        <f t="array" ref="L93">_xlfn.IFS(G93=0.05,"Minimal",G93=0.07,"Above Minimal",G93=0.17,"Near Maximum",TRUE,"Maximum")</f>
        <v>Maximum</v>
      </c>
      <c r="M93" s="12" t="str" cm="1">
        <f t="array" ref="M93">_xlfn.IFS(E93="MA","Massachusetts",E93="NY","New York",E93="CT","Connecticut",E93="PA","Pennsylvania",E93="RI","Rhode Island",E93="DE","Delaware",E93="ME","Maine",E93="NJ","New Jersey",E93="VT","Vermont",TRUE,"Other States")</f>
        <v>Massachusetts</v>
      </c>
      <c r="N93" s="15" t="s">
        <v>9901</v>
      </c>
      <c r="O93" s="1" t="s">
        <v>4957</v>
      </c>
      <c r="P93" s="15" t="s">
        <v>4778</v>
      </c>
      <c r="Q93" s="1" t="s">
        <v>7682</v>
      </c>
      <c r="R93" s="17">
        <v>102</v>
      </c>
      <c r="S93" s="12" t="str" cm="1">
        <f t="array" ref="S93">_xlfn.IFS(AND(R93&gt;=12,R93&lt;=25),"Low Range",AND(R93&gt;=25.01,R93&lt;=40),"Mid Range",AND(R93&gt;=40.01,R93&lt;=75),"Mid to Upper Range",TRUE,"Max Upper Range")</f>
        <v>Max Upper Range</v>
      </c>
      <c r="T93" s="12" t="str" cm="1">
        <f t="array" ref="T93">_xlfn.IFS(OR(E93="NY",E93="NJ",E93="CT"),"Tri-State Area",OR(E93="MA",E93="PA",E93="RI"),"East Atlantic",OR(E93="ME",E93="VT"),"NE Border",TRUE,"Upper East Coast")</f>
        <v>East Atlantic</v>
      </c>
      <c r="U93" s="12" t="str">
        <f>IFERROR(_xlfn.XLOOKUP(A93,DIRECT_FTEs!A:A,DIRECT_FTEs!B:B),"Contractor")</f>
        <v>Direct</v>
      </c>
    </row>
    <row r="94" spans="1:21" x14ac:dyDescent="0.25">
      <c r="A94" s="1" t="s">
        <v>908</v>
      </c>
      <c r="B94" s="1" t="s">
        <v>2672</v>
      </c>
      <c r="C94" s="1" t="s">
        <v>2449</v>
      </c>
      <c r="D94" s="1" t="s">
        <v>3447</v>
      </c>
      <c r="E94" s="15" t="s">
        <v>2225</v>
      </c>
      <c r="F94" s="1" t="s">
        <v>6270</v>
      </c>
      <c r="G94" s="16">
        <v>0.17</v>
      </c>
      <c r="H94" s="5">
        <v>1018.3680000000002</v>
      </c>
      <c r="I94" s="10" t="s">
        <v>4760</v>
      </c>
      <c r="J94" s="5">
        <v>844.8</v>
      </c>
      <c r="K94" s="1">
        <v>46</v>
      </c>
      <c r="L94" s="12" t="str" cm="1">
        <f t="array" ref="L94">_xlfn.IFS(G94=0.05,"Minimal",G94=0.07,"Above Minimal",G94=0.17,"Near Maximum",TRUE,"Maximum")</f>
        <v>Near Maximum</v>
      </c>
      <c r="M94" s="12" t="str" cm="1">
        <f t="array" ref="M94">_xlfn.IFS(E94="MA","Massachusetts",E94="NY","New York",E94="CT","Connecticut",E94="PA","Pennsylvania",E94="RI","Rhode Island",E94="DE","Delaware",E94="ME","Maine",E94="NJ","New Jersey",E94="VT","Vermont",TRUE,"Other States")</f>
        <v>Massachusetts</v>
      </c>
      <c r="N94" s="15" t="s">
        <v>9902</v>
      </c>
      <c r="O94" s="1" t="s">
        <v>4822</v>
      </c>
      <c r="P94" s="15" t="s">
        <v>4780</v>
      </c>
      <c r="Q94" s="1" t="s">
        <v>7683</v>
      </c>
      <c r="R94" s="17">
        <v>84</v>
      </c>
      <c r="S94" s="12" t="str" cm="1">
        <f t="array" ref="S94">_xlfn.IFS(AND(R94&gt;=12,R94&lt;=25),"Low Range",AND(R94&gt;=25.01,R94&lt;=40),"Mid Range",AND(R94&gt;=40.01,R94&lt;=75),"Mid to Upper Range",TRUE,"Max Upper Range")</f>
        <v>Max Upper Range</v>
      </c>
      <c r="T94" s="12" t="str" cm="1">
        <f t="array" ref="T94">_xlfn.IFS(OR(E94="NY",E94="NJ",E94="CT"),"Tri-State Area",OR(E94="MA",E94="PA",E94="RI"),"East Atlantic",OR(E94="ME",E94="VT"),"NE Border",TRUE,"Upper East Coast")</f>
        <v>East Atlantic</v>
      </c>
      <c r="U94" s="12" t="str">
        <f>IFERROR(_xlfn.XLOOKUP(A94,DIRECT_FTEs!A:A,DIRECT_FTEs!B:B),"Contractor")</f>
        <v>Direct</v>
      </c>
    </row>
    <row r="95" spans="1:21" x14ac:dyDescent="0.25">
      <c r="A95" s="1" t="s">
        <v>909</v>
      </c>
      <c r="B95" s="1" t="s">
        <v>2368</v>
      </c>
      <c r="C95" s="1" t="s">
        <v>3055</v>
      </c>
      <c r="D95" s="1" t="s">
        <v>3448</v>
      </c>
      <c r="E95" s="15" t="s">
        <v>2225</v>
      </c>
      <c r="F95" s="1" t="s">
        <v>6271</v>
      </c>
      <c r="G95" s="16">
        <v>0.19</v>
      </c>
      <c r="H95" s="5">
        <v>1280.4479999999999</v>
      </c>
      <c r="I95" s="10" t="s">
        <v>4760</v>
      </c>
      <c r="J95" s="5">
        <v>892.8</v>
      </c>
      <c r="K95" s="1">
        <v>46</v>
      </c>
      <c r="L95" s="12" t="str" cm="1">
        <f t="array" ref="L95">_xlfn.IFS(G95=0.05,"Minimal",G95=0.07,"Above Minimal",G95=0.17,"Near Maximum",TRUE,"Maximum")</f>
        <v>Maximum</v>
      </c>
      <c r="M95" s="12" t="str" cm="1">
        <f t="array" ref="M95">_xlfn.IFS(E95="MA","Massachusetts",E95="NY","New York",E95="CT","Connecticut",E95="PA","Pennsylvania",E95="RI","Rhode Island",E95="DE","Delaware",E95="ME","Maine",E95="NJ","New Jersey",E95="VT","Vermont",TRUE,"Other States")</f>
        <v>Massachusetts</v>
      </c>
      <c r="N95" s="15" t="s">
        <v>9903</v>
      </c>
      <c r="O95" s="1" t="s">
        <v>4826</v>
      </c>
      <c r="P95" s="15" t="s">
        <v>4775</v>
      </c>
      <c r="Q95" s="1" t="s">
        <v>7684</v>
      </c>
      <c r="R95" s="17">
        <v>108</v>
      </c>
      <c r="S95" s="12" t="str" cm="1">
        <f t="array" ref="S95">_xlfn.IFS(AND(R95&gt;=12,R95&lt;=25),"Low Range",AND(R95&gt;=25.01,R95&lt;=40),"Mid Range",AND(R95&gt;=40.01,R95&lt;=75),"Mid to Upper Range",TRUE,"Max Upper Range")</f>
        <v>Max Upper Range</v>
      </c>
      <c r="T95" s="12" t="str" cm="1">
        <f t="array" ref="T95">_xlfn.IFS(OR(E95="NY",E95="NJ",E95="CT"),"Tri-State Area",OR(E95="MA",E95="PA",E95="RI"),"East Atlantic",OR(E95="ME",E95="VT"),"NE Border",TRUE,"Upper East Coast")</f>
        <v>East Atlantic</v>
      </c>
      <c r="U95" s="12" t="str">
        <f>IFERROR(_xlfn.XLOOKUP(A95,DIRECT_FTEs!A:A,DIRECT_FTEs!B:B),"Contractor")</f>
        <v>Direct</v>
      </c>
    </row>
    <row r="96" spans="1:21" x14ac:dyDescent="0.25">
      <c r="A96" s="1" t="s">
        <v>910</v>
      </c>
      <c r="B96" s="1" t="s">
        <v>2500</v>
      </c>
      <c r="C96" s="1" t="s">
        <v>3013</v>
      </c>
      <c r="D96" s="1" t="s">
        <v>3449</v>
      </c>
      <c r="E96" s="15" t="s">
        <v>2225</v>
      </c>
      <c r="F96" s="1" t="s">
        <v>6272</v>
      </c>
      <c r="G96" s="16">
        <v>0.19</v>
      </c>
      <c r="H96" s="5">
        <v>1155.96</v>
      </c>
      <c r="I96" s="10" t="s">
        <v>4760</v>
      </c>
      <c r="J96" s="5">
        <v>806</v>
      </c>
      <c r="K96" s="1">
        <v>26</v>
      </c>
      <c r="L96" s="12" t="str" cm="1">
        <f t="array" ref="L96">_xlfn.IFS(G96=0.05,"Minimal",G96=0.07,"Above Minimal",G96=0.17,"Near Maximum",TRUE,"Maximum")</f>
        <v>Maximum</v>
      </c>
      <c r="M96" s="12" t="str" cm="1">
        <f t="array" ref="M96">_xlfn.IFS(E96="MA","Massachusetts",E96="NY","New York",E96="CT","Connecticut",E96="PA","Pennsylvania",E96="RI","Rhode Island",E96="DE","Delaware",E96="ME","Maine",E96="NJ","New Jersey",E96="VT","Vermont",TRUE,"Other States")</f>
        <v>Massachusetts</v>
      </c>
      <c r="N96" s="15" t="s">
        <v>9904</v>
      </c>
      <c r="O96" s="1" t="s">
        <v>5130</v>
      </c>
      <c r="P96" s="15" t="s">
        <v>4779</v>
      </c>
      <c r="Q96" s="1" t="s">
        <v>7685</v>
      </c>
      <c r="R96" s="17">
        <v>97.5</v>
      </c>
      <c r="S96" s="12" t="str" cm="1">
        <f t="array" ref="S96">_xlfn.IFS(AND(R96&gt;=12,R96&lt;=25),"Low Range",AND(R96&gt;=25.01,R96&lt;=40),"Mid Range",AND(R96&gt;=40.01,R96&lt;=75),"Mid to Upper Range",TRUE,"Max Upper Range")</f>
        <v>Max Upper Range</v>
      </c>
      <c r="T96" s="12" t="str" cm="1">
        <f t="array" ref="T96">_xlfn.IFS(OR(E96="NY",E96="NJ",E96="CT"),"Tri-State Area",OR(E96="MA",E96="PA",E96="RI"),"East Atlantic",OR(E96="ME",E96="VT"),"NE Border",TRUE,"Upper East Coast")</f>
        <v>East Atlantic</v>
      </c>
      <c r="U96" s="12" t="str">
        <f>IFERROR(_xlfn.XLOOKUP(A96,DIRECT_FTEs!A:A,DIRECT_FTEs!B:B),"Contractor")</f>
        <v>Direct</v>
      </c>
    </row>
    <row r="97" spans="1:21" x14ac:dyDescent="0.25">
      <c r="A97" s="1" t="s">
        <v>911</v>
      </c>
      <c r="B97" s="1" t="s">
        <v>2587</v>
      </c>
      <c r="C97" s="1" t="s">
        <v>2601</v>
      </c>
      <c r="D97" s="1" t="s">
        <v>3450</v>
      </c>
      <c r="E97" s="15" t="s">
        <v>2225</v>
      </c>
      <c r="F97" s="1" t="s">
        <v>6273</v>
      </c>
      <c r="G97" s="16">
        <v>0.19</v>
      </c>
      <c r="H97" s="5">
        <v>497.952</v>
      </c>
      <c r="I97" s="10" t="s">
        <v>4760</v>
      </c>
      <c r="J97" s="5">
        <v>347.2</v>
      </c>
      <c r="K97" s="1">
        <v>46</v>
      </c>
      <c r="L97" s="12" t="str" cm="1">
        <f t="array" ref="L97">_xlfn.IFS(G97=0.05,"Minimal",G97=0.07,"Above Minimal",G97=0.17,"Near Maximum",TRUE,"Maximum")</f>
        <v>Maximum</v>
      </c>
      <c r="M97" s="12" t="str" cm="1">
        <f t="array" ref="M97">_xlfn.IFS(E97="MA","Massachusetts",E97="NY","New York",E97="CT","Connecticut",E97="PA","Pennsylvania",E97="RI","Rhode Island",E97="DE","Delaware",E97="ME","Maine",E97="NJ","New Jersey",E97="VT","Vermont",TRUE,"Other States")</f>
        <v>Massachusetts</v>
      </c>
      <c r="N97" s="15" t="s">
        <v>9905</v>
      </c>
      <c r="O97" s="1" t="s">
        <v>5131</v>
      </c>
      <c r="P97" s="15" t="s">
        <v>4779</v>
      </c>
      <c r="Q97" s="1" t="s">
        <v>7686</v>
      </c>
      <c r="R97" s="17">
        <v>52</v>
      </c>
      <c r="S97" s="12" t="str" cm="1">
        <f t="array" ref="S97">_xlfn.IFS(AND(R97&gt;=12,R97&lt;=25),"Low Range",AND(R97&gt;=25.01,R97&lt;=40),"Mid Range",AND(R97&gt;=40.01,R97&lt;=75),"Mid to Upper Range",TRUE,"Max Upper Range")</f>
        <v>Mid to Upper Range</v>
      </c>
      <c r="T97" s="12" t="str" cm="1">
        <f t="array" ref="T97">_xlfn.IFS(OR(E97="NY",E97="NJ",E97="CT"),"Tri-State Area",OR(E97="MA",E97="PA",E97="RI"),"East Atlantic",OR(E97="ME",E97="VT"),"NE Border",TRUE,"Upper East Coast")</f>
        <v>East Atlantic</v>
      </c>
      <c r="U97" s="12" t="str">
        <f>IFERROR(_xlfn.XLOOKUP(A97,DIRECT_FTEs!A:A,DIRECT_FTEs!B:B),"Contractor")</f>
        <v>Direct</v>
      </c>
    </row>
    <row r="98" spans="1:21" x14ac:dyDescent="0.25">
      <c r="A98" s="1" t="s">
        <v>912</v>
      </c>
      <c r="B98" s="1" t="s">
        <v>2644</v>
      </c>
      <c r="C98" s="1" t="s">
        <v>2812</v>
      </c>
      <c r="D98" s="1" t="s">
        <v>3451</v>
      </c>
      <c r="E98" s="15" t="s">
        <v>2225</v>
      </c>
      <c r="F98" s="1" t="s">
        <v>6274</v>
      </c>
      <c r="G98" s="16">
        <v>0.17</v>
      </c>
      <c r="H98" s="5">
        <v>1156.2719999999999</v>
      </c>
      <c r="I98" s="10" t="s">
        <v>4760</v>
      </c>
      <c r="J98" s="5">
        <v>319.54000000000002</v>
      </c>
      <c r="K98" s="1">
        <v>62</v>
      </c>
      <c r="L98" s="12" t="str" cm="1">
        <f t="array" ref="L98">_xlfn.IFS(G98=0.05,"Minimal",G98=0.07,"Above Minimal",G98=0.17,"Near Maximum",TRUE,"Maximum")</f>
        <v>Near Maximum</v>
      </c>
      <c r="M98" s="12" t="str" cm="1">
        <f t="array" ref="M98">_xlfn.IFS(E98="MA","Massachusetts",E98="NY","New York",E98="CT","Connecticut",E98="PA","Pennsylvania",E98="RI","Rhode Island",E98="DE","Delaware",E98="ME","Maine",E98="NJ","New Jersey",E98="VT","Vermont",TRUE,"Other States")</f>
        <v>Massachusetts</v>
      </c>
      <c r="N98" s="15" t="s">
        <v>9906</v>
      </c>
      <c r="O98" s="1" t="s">
        <v>5067</v>
      </c>
      <c r="P98" s="15" t="s">
        <v>4777</v>
      </c>
      <c r="Q98" s="1" t="s">
        <v>7687</v>
      </c>
      <c r="R98" s="17">
        <v>52</v>
      </c>
      <c r="S98" s="12" t="str" cm="1">
        <f t="array" ref="S98">_xlfn.IFS(AND(R98&gt;=12,R98&lt;=25),"Low Range",AND(R98&gt;=25.01,R98&lt;=40),"Mid Range",AND(R98&gt;=40.01,R98&lt;=75),"Mid to Upper Range",TRUE,"Max Upper Range")</f>
        <v>Mid to Upper Range</v>
      </c>
      <c r="T98" s="12" t="str" cm="1">
        <f t="array" ref="T98">_xlfn.IFS(OR(E98="NY",E98="NJ",E98="CT"),"Tri-State Area",OR(E98="MA",E98="PA",E98="RI"),"East Atlantic",OR(E98="ME",E98="VT"),"NE Border",TRUE,"Upper East Coast")</f>
        <v>East Atlantic</v>
      </c>
      <c r="U98" s="12" t="str">
        <f>IFERROR(_xlfn.XLOOKUP(A98,DIRECT_FTEs!A:A,DIRECT_FTEs!B:B),"Contractor")</f>
        <v>Direct</v>
      </c>
    </row>
    <row r="99" spans="1:21" x14ac:dyDescent="0.25">
      <c r="A99" s="1" t="s">
        <v>913</v>
      </c>
      <c r="B99" s="1" t="s">
        <v>2600</v>
      </c>
      <c r="C99" s="1" t="s">
        <v>2424</v>
      </c>
      <c r="D99" s="1" t="s">
        <v>3452</v>
      </c>
      <c r="E99" s="15" t="s">
        <v>2225</v>
      </c>
      <c r="F99" s="1" t="s">
        <v>6275</v>
      </c>
      <c r="G99" s="16">
        <v>0.17</v>
      </c>
      <c r="H99" s="5">
        <v>928.20033098283932</v>
      </c>
      <c r="I99" s="10" t="s">
        <v>4760</v>
      </c>
      <c r="J99" s="5">
        <v>1019.6</v>
      </c>
      <c r="K99" s="1">
        <v>55</v>
      </c>
      <c r="L99" s="12" t="str" cm="1">
        <f t="array" ref="L99">_xlfn.IFS(G99=0.05,"Minimal",G99=0.07,"Above Minimal",G99=0.17,"Near Maximum",TRUE,"Maximum")</f>
        <v>Near Maximum</v>
      </c>
      <c r="M99" s="12" t="str" cm="1">
        <f t="array" ref="M99">_xlfn.IFS(E99="MA","Massachusetts",E99="NY","New York",E99="CT","Connecticut",E99="PA","Pennsylvania",E99="RI","Rhode Island",E99="DE","Delaware",E99="ME","Maine",E99="NJ","New Jersey",E99="VT","Vermont",TRUE,"Other States")</f>
        <v>Massachusetts</v>
      </c>
      <c r="N99" s="15" t="s">
        <v>9907</v>
      </c>
      <c r="O99" s="1" t="s">
        <v>4900</v>
      </c>
      <c r="P99" s="15" t="s">
        <v>4777</v>
      </c>
      <c r="Q99" s="1" t="s">
        <v>7688</v>
      </c>
      <c r="R99" s="17">
        <v>120</v>
      </c>
      <c r="S99" s="12" t="str" cm="1">
        <f t="array" ref="S99">_xlfn.IFS(AND(R99&gt;=12,R99&lt;=25),"Low Range",AND(R99&gt;=25.01,R99&lt;=40),"Mid Range",AND(R99&gt;=40.01,R99&lt;=75),"Mid to Upper Range",TRUE,"Max Upper Range")</f>
        <v>Max Upper Range</v>
      </c>
      <c r="T99" s="12" t="str" cm="1">
        <f t="array" ref="T99">_xlfn.IFS(OR(E99="NY",E99="NJ",E99="CT"),"Tri-State Area",OR(E99="MA",E99="PA",E99="RI"),"East Atlantic",OR(E99="ME",E99="VT"),"NE Border",TRUE,"Upper East Coast")</f>
        <v>East Atlantic</v>
      </c>
      <c r="U99" s="12" t="str">
        <f>IFERROR(_xlfn.XLOOKUP(A99,DIRECT_FTEs!A:A,DIRECT_FTEs!B:B),"Contractor")</f>
        <v>Direct</v>
      </c>
    </row>
    <row r="100" spans="1:21" x14ac:dyDescent="0.25">
      <c r="A100" s="1" t="s">
        <v>914</v>
      </c>
      <c r="B100" s="1" t="s">
        <v>2674</v>
      </c>
      <c r="C100" s="1" t="s">
        <v>2530</v>
      </c>
      <c r="D100" s="1" t="s">
        <v>3453</v>
      </c>
      <c r="E100" s="15" t="s">
        <v>2225</v>
      </c>
      <c r="F100" s="1" t="s">
        <v>6276</v>
      </c>
      <c r="G100" s="16">
        <v>0.19</v>
      </c>
      <c r="H100" s="5">
        <v>1422.72</v>
      </c>
      <c r="I100" s="10" t="s">
        <v>4760</v>
      </c>
      <c r="J100" s="5">
        <v>794.53</v>
      </c>
      <c r="K100" s="1">
        <v>55</v>
      </c>
      <c r="L100" s="12" t="str" cm="1">
        <f t="array" ref="L100">_xlfn.IFS(G100=0.05,"Minimal",G100=0.07,"Above Minimal",G100=0.17,"Near Maximum",TRUE,"Maximum")</f>
        <v>Maximum</v>
      </c>
      <c r="M100" s="12" t="str" cm="1">
        <f t="array" ref="M100">_xlfn.IFS(E100="MA","Massachusetts",E100="NY","New York",E100="CT","Connecticut",E100="PA","Pennsylvania",E100="RI","Rhode Island",E100="DE","Delaware",E100="ME","Maine",E100="NJ","New Jersey",E100="VT","Vermont",TRUE,"Other States")</f>
        <v>Massachusetts</v>
      </c>
      <c r="N100" s="15" t="s">
        <v>9908</v>
      </c>
      <c r="O100" s="1" t="s">
        <v>5132</v>
      </c>
      <c r="P100" s="15" t="s">
        <v>4780</v>
      </c>
      <c r="Q100" s="1" t="s">
        <v>7689</v>
      </c>
      <c r="R100" s="17">
        <v>93</v>
      </c>
      <c r="S100" s="12" t="str" cm="1">
        <f t="array" ref="S100">_xlfn.IFS(AND(R100&gt;=12,R100&lt;=25),"Low Range",AND(R100&gt;=25.01,R100&lt;=40),"Mid Range",AND(R100&gt;=40.01,R100&lt;=75),"Mid to Upper Range",TRUE,"Max Upper Range")</f>
        <v>Max Upper Range</v>
      </c>
      <c r="T100" s="12" t="str" cm="1">
        <f t="array" ref="T100">_xlfn.IFS(OR(E100="NY",E100="NJ",E100="CT"),"Tri-State Area",OR(E100="MA",E100="PA",E100="RI"),"East Atlantic",OR(E100="ME",E100="VT"),"NE Border",TRUE,"Upper East Coast")</f>
        <v>East Atlantic</v>
      </c>
      <c r="U100" s="12" t="str">
        <f>IFERROR(_xlfn.XLOOKUP(A100,DIRECT_FTEs!A:A,DIRECT_FTEs!B:B),"Contractor")</f>
        <v>Direct</v>
      </c>
    </row>
    <row r="101" spans="1:21" x14ac:dyDescent="0.25">
      <c r="A101" s="1" t="s">
        <v>105</v>
      </c>
      <c r="B101" s="1" t="s">
        <v>2257</v>
      </c>
      <c r="C101" s="1" t="s">
        <v>2484</v>
      </c>
      <c r="D101" s="1" t="s">
        <v>2485</v>
      </c>
      <c r="E101" s="15" t="s">
        <v>2225</v>
      </c>
      <c r="F101" s="1" t="s">
        <v>5467</v>
      </c>
      <c r="G101" s="16">
        <v>0.17</v>
      </c>
      <c r="H101" s="5">
        <v>795.60000000000014</v>
      </c>
      <c r="I101" s="10" t="s">
        <v>4760</v>
      </c>
      <c r="J101" s="5">
        <v>396</v>
      </c>
      <c r="K101" s="1">
        <v>43</v>
      </c>
      <c r="L101" s="12" t="str" cm="1">
        <f t="array" ref="L101">_xlfn.IFS(G101=0.05,"Minimal",G101=0.07,"Above Minimal",G101=0.17,"Near Maximum",TRUE,"Maximum")</f>
        <v>Near Maximum</v>
      </c>
      <c r="M101" s="12" t="str" cm="1">
        <f t="array" ref="M101">_xlfn.IFS(E101="MA","Massachusetts",E101="NY","New York",E101="CT","Connecticut",E101="PA","Pennsylvania",E101="RI","Rhode Island",E101="DE","Delaware",E101="ME","Maine",E101="NJ","New Jersey",E101="VT","Vermont",TRUE,"Other States")</f>
        <v>Massachusetts</v>
      </c>
      <c r="N101" s="15" t="s">
        <v>9909</v>
      </c>
      <c r="O101" s="1" t="s">
        <v>4790</v>
      </c>
      <c r="P101" s="15" t="s">
        <v>4775</v>
      </c>
      <c r="Q101" s="1" t="s">
        <v>7690</v>
      </c>
      <c r="R101" s="17">
        <v>110</v>
      </c>
      <c r="S101" s="12" t="str" cm="1">
        <f t="array" ref="S101">_xlfn.IFS(AND(R101&gt;=12,R101&lt;=25),"Low Range",AND(R101&gt;=25.01,R101&lt;=40),"Mid Range",AND(R101&gt;=40.01,R101&lt;=75),"Mid to Upper Range",TRUE,"Max Upper Range")</f>
        <v>Max Upper Range</v>
      </c>
      <c r="T101" s="12" t="str" cm="1">
        <f t="array" ref="T101">_xlfn.IFS(OR(E101="NY",E101="NJ",E101="CT"),"Tri-State Area",OR(E101="MA",E101="PA",E101="RI"),"East Atlantic",OR(E101="ME",E101="VT"),"NE Border",TRUE,"Upper East Coast")</f>
        <v>East Atlantic</v>
      </c>
      <c r="U101" s="12" t="str">
        <f>IFERROR(_xlfn.XLOOKUP(A101,DIRECT_FTEs!A:A,DIRECT_FTEs!B:B),"Contractor")</f>
        <v>Direct</v>
      </c>
    </row>
    <row r="102" spans="1:21" x14ac:dyDescent="0.25">
      <c r="A102" s="1" t="s">
        <v>915</v>
      </c>
      <c r="B102" s="1" t="s">
        <v>3324</v>
      </c>
      <c r="C102" s="1" t="s">
        <v>2556</v>
      </c>
      <c r="D102" s="1" t="s">
        <v>3454</v>
      </c>
      <c r="E102" s="15" t="s">
        <v>2225</v>
      </c>
      <c r="F102" s="1" t="s">
        <v>6277</v>
      </c>
      <c r="G102" s="16">
        <v>0.19</v>
      </c>
      <c r="H102" s="5">
        <v>829.92</v>
      </c>
      <c r="I102" s="10" t="s">
        <v>4760</v>
      </c>
      <c r="J102" s="5">
        <v>397.15</v>
      </c>
      <c r="K102" s="1">
        <v>32</v>
      </c>
      <c r="L102" s="12" t="str" cm="1">
        <f t="array" ref="L102">_xlfn.IFS(G102=0.05,"Minimal",G102=0.07,"Above Minimal",G102=0.17,"Near Maximum",TRUE,"Maximum")</f>
        <v>Maximum</v>
      </c>
      <c r="M102" s="12" t="str" cm="1">
        <f t="array" ref="M102">_xlfn.IFS(E102="MA","Massachusetts",E102="NY","New York",E102="CT","Connecticut",E102="PA","Pennsylvania",E102="RI","Rhode Island",E102="DE","Delaware",E102="ME","Maine",E102="NJ","New Jersey",E102="VT","Vermont",TRUE,"Other States")</f>
        <v>Massachusetts</v>
      </c>
      <c r="N102" s="15" t="s">
        <v>9910</v>
      </c>
      <c r="O102" s="1" t="s">
        <v>4976</v>
      </c>
      <c r="P102" s="15" t="s">
        <v>4774</v>
      </c>
      <c r="Q102" s="1" t="s">
        <v>7691</v>
      </c>
      <c r="R102" s="17">
        <v>34</v>
      </c>
      <c r="S102" s="12" t="str" cm="1">
        <f t="array" ref="S102">_xlfn.IFS(AND(R102&gt;=12,R102&lt;=25),"Low Range",AND(R102&gt;=25.01,R102&lt;=40),"Mid Range",AND(R102&gt;=40.01,R102&lt;=75),"Mid to Upper Range",TRUE,"Max Upper Range")</f>
        <v>Mid Range</v>
      </c>
      <c r="T102" s="12" t="str" cm="1">
        <f t="array" ref="T102">_xlfn.IFS(OR(E102="NY",E102="NJ",E102="CT"),"Tri-State Area",OR(E102="MA",E102="PA",E102="RI"),"East Atlantic",OR(E102="ME",E102="VT"),"NE Border",TRUE,"Upper East Coast")</f>
        <v>East Atlantic</v>
      </c>
      <c r="U102" s="12" t="str">
        <f>IFERROR(_xlfn.XLOOKUP(A102,DIRECT_FTEs!A:A,DIRECT_FTEs!B:B),"Contractor")</f>
        <v>Direct</v>
      </c>
    </row>
    <row r="103" spans="1:21" x14ac:dyDescent="0.25">
      <c r="A103" s="1" t="s">
        <v>916</v>
      </c>
      <c r="B103" s="1" t="s">
        <v>2637</v>
      </c>
      <c r="C103" s="1" t="s">
        <v>2307</v>
      </c>
      <c r="D103" s="1" t="s">
        <v>3455</v>
      </c>
      <c r="E103" s="15" t="s">
        <v>2225</v>
      </c>
      <c r="F103" s="1" t="s">
        <v>6278</v>
      </c>
      <c r="G103" s="16">
        <v>0.17</v>
      </c>
      <c r="H103" s="5">
        <v>426.8761445783133</v>
      </c>
      <c r="I103" s="10" t="s">
        <v>4760</v>
      </c>
      <c r="J103" s="5">
        <v>289.60000000000002</v>
      </c>
      <c r="K103" s="1">
        <v>37</v>
      </c>
      <c r="L103" s="12" t="str" cm="1">
        <f t="array" ref="L103">_xlfn.IFS(G103=0.05,"Minimal",G103=0.07,"Above Minimal",G103=0.17,"Near Maximum",TRUE,"Maximum")</f>
        <v>Near Maximum</v>
      </c>
      <c r="M103" s="12" t="str" cm="1">
        <f t="array" ref="M103">_xlfn.IFS(E103="MA","Massachusetts",E103="NY","New York",E103="CT","Connecticut",E103="PA","Pennsylvania",E103="RI","Rhode Island",E103="DE","Delaware",E103="ME","Maine",E103="NJ","New Jersey",E103="VT","Vermont",TRUE,"Other States")</f>
        <v>Massachusetts</v>
      </c>
      <c r="N103" s="15" t="s">
        <v>9911</v>
      </c>
      <c r="O103" s="1" t="s">
        <v>5028</v>
      </c>
      <c r="P103" s="15" t="s">
        <v>4776</v>
      </c>
      <c r="Q103" s="1" t="s">
        <v>7692</v>
      </c>
      <c r="R103" s="17">
        <v>102</v>
      </c>
      <c r="S103" s="12" t="str" cm="1">
        <f t="array" ref="S103">_xlfn.IFS(AND(R103&gt;=12,R103&lt;=25),"Low Range",AND(R103&gt;=25.01,R103&lt;=40),"Mid Range",AND(R103&gt;=40.01,R103&lt;=75),"Mid to Upper Range",TRUE,"Max Upper Range")</f>
        <v>Max Upper Range</v>
      </c>
      <c r="T103" s="12" t="str" cm="1">
        <f t="array" ref="T103">_xlfn.IFS(OR(E103="NY",E103="NJ",E103="CT"),"Tri-State Area",OR(E103="MA",E103="PA",E103="RI"),"East Atlantic",OR(E103="ME",E103="VT"),"NE Border",TRUE,"Upper East Coast")</f>
        <v>East Atlantic</v>
      </c>
      <c r="U103" s="12" t="str">
        <f>IFERROR(_xlfn.XLOOKUP(A103,DIRECT_FTEs!A:A,DIRECT_FTEs!B:B),"Contractor")</f>
        <v>Direct</v>
      </c>
    </row>
    <row r="104" spans="1:21" x14ac:dyDescent="0.25">
      <c r="A104" s="1" t="s">
        <v>917</v>
      </c>
      <c r="B104" s="1" t="s">
        <v>2244</v>
      </c>
      <c r="C104" s="1" t="s">
        <v>2369</v>
      </c>
      <c r="D104" s="1" t="s">
        <v>3456</v>
      </c>
      <c r="E104" s="15" t="s">
        <v>2225</v>
      </c>
      <c r="F104" s="1" t="s">
        <v>6279</v>
      </c>
      <c r="G104" s="16">
        <v>0</v>
      </c>
      <c r="H104" s="5">
        <v>0</v>
      </c>
      <c r="I104" s="10" t="s">
        <v>4760</v>
      </c>
      <c r="J104" s="5">
        <v>780</v>
      </c>
      <c r="K104" s="1">
        <v>33</v>
      </c>
      <c r="L104" s="12" t="str" cm="1">
        <f t="array" ref="L104">_xlfn.IFS(G104=0.05,"Minimal",G104=0.07,"Above Minimal",G104=0.17,"Near Maximum",TRUE,"Maximum")</f>
        <v>Maximum</v>
      </c>
      <c r="M104" s="12" t="str" cm="1">
        <f t="array" ref="M104">_xlfn.IFS(E104="MA","Massachusetts",E104="NY","New York",E104="CT","Connecticut",E104="PA","Pennsylvania",E104="RI","Rhode Island",E104="DE","Delaware",E104="ME","Maine",E104="NJ","New Jersey",E104="VT","Vermont",TRUE,"Other States")</f>
        <v>Massachusetts</v>
      </c>
      <c r="N104" s="15" t="s">
        <v>9912</v>
      </c>
      <c r="O104" s="1" t="s">
        <v>5065</v>
      </c>
      <c r="P104" s="15" t="s">
        <v>4780</v>
      </c>
      <c r="Q104" s="1" t="s">
        <v>7693</v>
      </c>
      <c r="R104" s="17">
        <v>80</v>
      </c>
      <c r="S104" s="12" t="str" cm="1">
        <f t="array" ref="S104">_xlfn.IFS(AND(R104&gt;=12,R104&lt;=25),"Low Range",AND(R104&gt;=25.01,R104&lt;=40),"Mid Range",AND(R104&gt;=40.01,R104&lt;=75),"Mid to Upper Range",TRUE,"Max Upper Range")</f>
        <v>Max Upper Range</v>
      </c>
      <c r="T104" s="12" t="str" cm="1">
        <f t="array" ref="T104">_xlfn.IFS(OR(E104="NY",E104="NJ",E104="CT"),"Tri-State Area",OR(E104="MA",E104="PA",E104="RI"),"East Atlantic",OR(E104="ME",E104="VT"),"NE Border",TRUE,"Upper East Coast")</f>
        <v>East Atlantic</v>
      </c>
      <c r="U104" s="12" t="str">
        <f>IFERROR(_xlfn.XLOOKUP(A104,DIRECT_FTEs!A:A,DIRECT_FTEs!B:B),"Contractor")</f>
        <v>Direct</v>
      </c>
    </row>
    <row r="105" spans="1:21" x14ac:dyDescent="0.25">
      <c r="A105" s="1" t="s">
        <v>918</v>
      </c>
      <c r="B105" s="1" t="s">
        <v>2467</v>
      </c>
      <c r="C105" s="1" t="s">
        <v>2530</v>
      </c>
      <c r="D105" s="1" t="s">
        <v>3457</v>
      </c>
      <c r="E105" s="15" t="s">
        <v>2225</v>
      </c>
      <c r="F105" s="1" t="s">
        <v>6280</v>
      </c>
      <c r="G105" s="16">
        <v>0.17</v>
      </c>
      <c r="H105" s="5">
        <v>461.44799999999998</v>
      </c>
      <c r="I105" s="10" t="s">
        <v>4760</v>
      </c>
      <c r="J105" s="5">
        <v>242.4</v>
      </c>
      <c r="K105" s="1">
        <v>42</v>
      </c>
      <c r="L105" s="12" t="str" cm="1">
        <f t="array" ref="L105">_xlfn.IFS(G105=0.05,"Minimal",G105=0.07,"Above Minimal",G105=0.17,"Near Maximum",TRUE,"Maximum")</f>
        <v>Near Maximum</v>
      </c>
      <c r="M105" s="12" t="str" cm="1">
        <f t="array" ref="M105">_xlfn.IFS(E105="MA","Massachusetts",E105="NY","New York",E105="CT","Connecticut",E105="PA","Pennsylvania",E105="RI","Rhode Island",E105="DE","Delaware",E105="ME","Maine",E105="NJ","New Jersey",E105="VT","Vermont",TRUE,"Other States")</f>
        <v>Massachusetts</v>
      </c>
      <c r="N105" s="15" t="s">
        <v>9913</v>
      </c>
      <c r="O105" s="1" t="s">
        <v>5133</v>
      </c>
      <c r="P105" s="15" t="s">
        <v>4781</v>
      </c>
      <c r="Q105" s="1" t="s">
        <v>7694</v>
      </c>
      <c r="R105" s="17">
        <v>101</v>
      </c>
      <c r="S105" s="12" t="str" cm="1">
        <f t="array" ref="S105">_xlfn.IFS(AND(R105&gt;=12,R105&lt;=25),"Low Range",AND(R105&gt;=25.01,R105&lt;=40),"Mid Range",AND(R105&gt;=40.01,R105&lt;=75),"Mid to Upper Range",TRUE,"Max Upper Range")</f>
        <v>Max Upper Range</v>
      </c>
      <c r="T105" s="12" t="str" cm="1">
        <f t="array" ref="T105">_xlfn.IFS(OR(E105="NY",E105="NJ",E105="CT"),"Tri-State Area",OR(E105="MA",E105="PA",E105="RI"),"East Atlantic",OR(E105="ME",E105="VT"),"NE Border",TRUE,"Upper East Coast")</f>
        <v>East Atlantic</v>
      </c>
      <c r="U105" s="12" t="str">
        <f>IFERROR(_xlfn.XLOOKUP(A105,DIRECT_FTEs!A:A,DIRECT_FTEs!B:B),"Contractor")</f>
        <v>Direct</v>
      </c>
    </row>
    <row r="106" spans="1:21" x14ac:dyDescent="0.25">
      <c r="A106" s="1" t="s">
        <v>919</v>
      </c>
      <c r="B106" s="1" t="s">
        <v>2576</v>
      </c>
      <c r="C106" s="1" t="s">
        <v>2801</v>
      </c>
      <c r="D106" s="1" t="s">
        <v>3458</v>
      </c>
      <c r="E106" s="15" t="s">
        <v>2225</v>
      </c>
      <c r="F106" s="1" t="s">
        <v>6281</v>
      </c>
      <c r="G106" s="16">
        <v>0.17</v>
      </c>
      <c r="H106" s="5">
        <v>483.08832000000001</v>
      </c>
      <c r="I106" s="10" t="s">
        <v>4760</v>
      </c>
      <c r="J106" s="5">
        <v>187.11</v>
      </c>
      <c r="K106" s="1">
        <v>33</v>
      </c>
      <c r="L106" s="12" t="str" cm="1">
        <f t="array" ref="L106">_xlfn.IFS(G106=0.05,"Minimal",G106=0.07,"Above Minimal",G106=0.17,"Near Maximum",TRUE,"Maximum")</f>
        <v>Near Maximum</v>
      </c>
      <c r="M106" s="12" t="str" cm="1">
        <f t="array" ref="M106">_xlfn.IFS(E106="MA","Massachusetts",E106="NY","New York",E106="CT","Connecticut",E106="PA","Pennsylvania",E106="RI","Rhode Island",E106="DE","Delaware",E106="ME","Maine",E106="NJ","New Jersey",E106="VT","Vermont",TRUE,"Other States")</f>
        <v>Massachusetts</v>
      </c>
      <c r="N106" s="15" t="s">
        <v>9914</v>
      </c>
      <c r="O106" s="1" t="s">
        <v>4798</v>
      </c>
      <c r="P106" s="15" t="s">
        <v>4779</v>
      </c>
      <c r="Q106" s="1" t="s">
        <v>7695</v>
      </c>
      <c r="R106" s="17">
        <v>96</v>
      </c>
      <c r="S106" s="12" t="str" cm="1">
        <f t="array" ref="S106">_xlfn.IFS(AND(R106&gt;=12,R106&lt;=25),"Low Range",AND(R106&gt;=25.01,R106&lt;=40),"Mid Range",AND(R106&gt;=40.01,R106&lt;=75),"Mid to Upper Range",TRUE,"Max Upper Range")</f>
        <v>Max Upper Range</v>
      </c>
      <c r="T106" s="12" t="str" cm="1">
        <f t="array" ref="T106">_xlfn.IFS(OR(E106="NY",E106="NJ",E106="CT"),"Tri-State Area",OR(E106="MA",E106="PA",E106="RI"),"East Atlantic",OR(E106="ME",E106="VT"),"NE Border",TRUE,"Upper East Coast")</f>
        <v>East Atlantic</v>
      </c>
      <c r="U106" s="12" t="str">
        <f>IFERROR(_xlfn.XLOOKUP(A106,DIRECT_FTEs!A:A,DIRECT_FTEs!B:B),"Contractor")</f>
        <v>Direct</v>
      </c>
    </row>
    <row r="107" spans="1:21" x14ac:dyDescent="0.25">
      <c r="A107" s="1" t="s">
        <v>920</v>
      </c>
      <c r="B107" s="1" t="s">
        <v>2904</v>
      </c>
      <c r="C107" s="1" t="s">
        <v>2255</v>
      </c>
      <c r="D107" s="1" t="s">
        <v>3459</v>
      </c>
      <c r="E107" s="15" t="s">
        <v>2225</v>
      </c>
      <c r="F107" s="1" t="s">
        <v>6282</v>
      </c>
      <c r="G107" s="16">
        <v>0.17</v>
      </c>
      <c r="H107" s="5">
        <v>498.3638400000001</v>
      </c>
      <c r="I107" s="10" t="s">
        <v>4760</v>
      </c>
      <c r="J107" s="5">
        <v>286.13</v>
      </c>
      <c r="K107" s="1">
        <v>60</v>
      </c>
      <c r="L107" s="12" t="str" cm="1">
        <f t="array" ref="L107">_xlfn.IFS(G107=0.05,"Minimal",G107=0.07,"Above Minimal",G107=0.17,"Near Maximum",TRUE,"Maximum")</f>
        <v>Near Maximum</v>
      </c>
      <c r="M107" s="12" t="str" cm="1">
        <f t="array" ref="M107">_xlfn.IFS(E107="MA","Massachusetts",E107="NY","New York",E107="CT","Connecticut",E107="PA","Pennsylvania",E107="RI","Rhode Island",E107="DE","Delaware",E107="ME","Maine",E107="NJ","New Jersey",E107="VT","Vermont",TRUE,"Other States")</f>
        <v>Massachusetts</v>
      </c>
      <c r="N107" s="15" t="s">
        <v>9915</v>
      </c>
      <c r="O107" s="1" t="s">
        <v>5059</v>
      </c>
      <c r="P107" s="15" t="s">
        <v>4777</v>
      </c>
      <c r="Q107" s="1" t="s">
        <v>7696</v>
      </c>
      <c r="R107" s="17">
        <v>45</v>
      </c>
      <c r="S107" s="12" t="str" cm="1">
        <f t="array" ref="S107">_xlfn.IFS(AND(R107&gt;=12,R107&lt;=25),"Low Range",AND(R107&gt;=25.01,R107&lt;=40),"Mid Range",AND(R107&gt;=40.01,R107&lt;=75),"Mid to Upper Range",TRUE,"Max Upper Range")</f>
        <v>Mid to Upper Range</v>
      </c>
      <c r="T107" s="12" t="str" cm="1">
        <f t="array" ref="T107">_xlfn.IFS(OR(E107="NY",E107="NJ",E107="CT"),"Tri-State Area",OR(E107="MA",E107="PA",E107="RI"),"East Atlantic",OR(E107="ME",E107="VT"),"NE Border",TRUE,"Upper East Coast")</f>
        <v>East Atlantic</v>
      </c>
      <c r="U107" s="12" t="str">
        <f>IFERROR(_xlfn.XLOOKUP(A107,DIRECT_FTEs!A:A,DIRECT_FTEs!B:B),"Contractor")</f>
        <v>Direct</v>
      </c>
    </row>
    <row r="108" spans="1:21" x14ac:dyDescent="0.25">
      <c r="A108" s="1" t="s">
        <v>921</v>
      </c>
      <c r="B108" s="1" t="s">
        <v>2298</v>
      </c>
      <c r="C108" s="1" t="s">
        <v>2887</v>
      </c>
      <c r="D108" s="1" t="s">
        <v>3460</v>
      </c>
      <c r="E108" s="15" t="s">
        <v>2225</v>
      </c>
      <c r="F108" s="1" t="s">
        <v>6283</v>
      </c>
      <c r="G108" s="16">
        <v>0.17</v>
      </c>
      <c r="H108" s="5">
        <v>536.56744186046512</v>
      </c>
      <c r="I108" s="10" t="s">
        <v>4760</v>
      </c>
      <c r="J108" s="5">
        <v>362</v>
      </c>
      <c r="K108" s="1">
        <v>65</v>
      </c>
      <c r="L108" s="12" t="str" cm="1">
        <f t="array" ref="L108">_xlfn.IFS(G108=0.05,"Minimal",G108=0.07,"Above Minimal",G108=0.17,"Near Maximum",TRUE,"Maximum")</f>
        <v>Near Maximum</v>
      </c>
      <c r="M108" s="12" t="str" cm="1">
        <f t="array" ref="M108">_xlfn.IFS(E108="MA","Massachusetts",E108="NY","New York",E108="CT","Connecticut",E108="PA","Pennsylvania",E108="RI","Rhode Island",E108="DE","Delaware",E108="ME","Maine",E108="NJ","New Jersey",E108="VT","Vermont",TRUE,"Other States")</f>
        <v>Massachusetts</v>
      </c>
      <c r="N108" s="15" t="s">
        <v>9916</v>
      </c>
      <c r="O108" s="1" t="s">
        <v>4897</v>
      </c>
      <c r="P108" s="15" t="s">
        <v>4774</v>
      </c>
      <c r="Q108" s="1" t="s">
        <v>7697</v>
      </c>
      <c r="R108" s="17">
        <v>96</v>
      </c>
      <c r="S108" s="12" t="str" cm="1">
        <f t="array" ref="S108">_xlfn.IFS(AND(R108&gt;=12,R108&lt;=25),"Low Range",AND(R108&gt;=25.01,R108&lt;=40),"Mid Range",AND(R108&gt;=40.01,R108&lt;=75),"Mid to Upper Range",TRUE,"Max Upper Range")</f>
        <v>Max Upper Range</v>
      </c>
      <c r="T108" s="12" t="str" cm="1">
        <f t="array" ref="T108">_xlfn.IFS(OR(E108="NY",E108="NJ",E108="CT"),"Tri-State Area",OR(E108="MA",E108="PA",E108="RI"),"East Atlantic",OR(E108="ME",E108="VT"),"NE Border",TRUE,"Upper East Coast")</f>
        <v>East Atlantic</v>
      </c>
      <c r="U108" s="12" t="str">
        <f>IFERROR(_xlfn.XLOOKUP(A108,DIRECT_FTEs!A:A,DIRECT_FTEs!B:B),"Contractor")</f>
        <v>Direct</v>
      </c>
    </row>
    <row r="109" spans="1:21" x14ac:dyDescent="0.25">
      <c r="A109" s="1" t="s">
        <v>922</v>
      </c>
      <c r="B109" s="1" t="s">
        <v>2949</v>
      </c>
      <c r="C109" s="1" t="s">
        <v>2449</v>
      </c>
      <c r="D109" s="1" t="s">
        <v>3461</v>
      </c>
      <c r="E109" s="15" t="s">
        <v>2225</v>
      </c>
      <c r="F109" s="1" t="s">
        <v>6284</v>
      </c>
      <c r="G109" s="16">
        <v>0.05</v>
      </c>
      <c r="H109" s="5">
        <v>365.03999999999996</v>
      </c>
      <c r="I109" s="10" t="s">
        <v>4760</v>
      </c>
      <c r="J109" s="5">
        <v>900</v>
      </c>
      <c r="K109" s="1">
        <v>57</v>
      </c>
      <c r="L109" s="12" t="str" cm="1">
        <f t="array" ref="L109">_xlfn.IFS(G109=0.05,"Minimal",G109=0.07,"Above Minimal",G109=0.17,"Near Maximum",TRUE,"Maximum")</f>
        <v>Minimal</v>
      </c>
      <c r="M109" s="12" t="str" cm="1">
        <f t="array" ref="M109">_xlfn.IFS(E109="MA","Massachusetts",E109="NY","New York",E109="CT","Connecticut",E109="PA","Pennsylvania",E109="RI","Rhode Island",E109="DE","Delaware",E109="ME","Maine",E109="NJ","New Jersey",E109="VT","Vermont",TRUE,"Other States")</f>
        <v>Massachusetts</v>
      </c>
      <c r="N109" s="15" t="s">
        <v>9917</v>
      </c>
      <c r="O109" s="1" t="s">
        <v>4954</v>
      </c>
      <c r="P109" s="15" t="s">
        <v>4780</v>
      </c>
      <c r="Q109" s="1" t="s">
        <v>7698</v>
      </c>
      <c r="R109" s="17">
        <v>109</v>
      </c>
      <c r="S109" s="12" t="str" cm="1">
        <f t="array" ref="S109">_xlfn.IFS(AND(R109&gt;=12,R109&lt;=25),"Low Range",AND(R109&gt;=25.01,R109&lt;=40),"Mid Range",AND(R109&gt;=40.01,R109&lt;=75),"Mid to Upper Range",TRUE,"Max Upper Range")</f>
        <v>Max Upper Range</v>
      </c>
      <c r="T109" s="12" t="str" cm="1">
        <f t="array" ref="T109">_xlfn.IFS(OR(E109="NY",E109="NJ",E109="CT"),"Tri-State Area",OR(E109="MA",E109="PA",E109="RI"),"East Atlantic",OR(E109="ME",E109="VT"),"NE Border",TRUE,"Upper East Coast")</f>
        <v>East Atlantic</v>
      </c>
      <c r="U109" s="12" t="str">
        <f>IFERROR(_xlfn.XLOOKUP(A109,DIRECT_FTEs!A:A,DIRECT_FTEs!B:B),"Contractor")</f>
        <v>Direct</v>
      </c>
    </row>
    <row r="110" spans="1:21" x14ac:dyDescent="0.25">
      <c r="A110" s="1" t="s">
        <v>106</v>
      </c>
      <c r="B110" s="1" t="s">
        <v>2332</v>
      </c>
      <c r="C110" s="1" t="s">
        <v>2486</v>
      </c>
      <c r="D110" s="1" t="s">
        <v>2487</v>
      </c>
      <c r="E110" s="15" t="s">
        <v>2225</v>
      </c>
      <c r="F110" s="1" t="s">
        <v>5468</v>
      </c>
      <c r="G110" s="16">
        <v>0.17</v>
      </c>
      <c r="H110" s="5">
        <v>1697.2800000000004</v>
      </c>
      <c r="I110" s="10" t="s">
        <v>4760</v>
      </c>
      <c r="J110" s="5">
        <v>844.8</v>
      </c>
      <c r="K110" s="1">
        <v>53</v>
      </c>
      <c r="L110" s="12" t="str" cm="1">
        <f t="array" ref="L110">_xlfn.IFS(G110=0.05,"Minimal",G110=0.07,"Above Minimal",G110=0.17,"Near Maximum",TRUE,"Maximum")</f>
        <v>Near Maximum</v>
      </c>
      <c r="M110" s="12" t="str" cm="1">
        <f t="array" ref="M110">_xlfn.IFS(E110="MA","Massachusetts",E110="NY","New York",E110="CT","Connecticut",E110="PA","Pennsylvania",E110="RI","Rhode Island",E110="DE","Delaware",E110="ME","Maine",E110="NJ","New Jersey",E110="VT","Vermont",TRUE,"Other States")</f>
        <v>Massachusetts</v>
      </c>
      <c r="N110" s="15" t="s">
        <v>9918</v>
      </c>
      <c r="O110" s="1" t="s">
        <v>4836</v>
      </c>
      <c r="P110" s="15" t="s">
        <v>4778</v>
      </c>
      <c r="Q110" s="1" t="s">
        <v>7699</v>
      </c>
      <c r="R110" s="17">
        <v>87.500031201248049</v>
      </c>
      <c r="S110" s="12" t="str" cm="1">
        <f t="array" ref="S110">_xlfn.IFS(AND(R110&gt;=12,R110&lt;=25),"Low Range",AND(R110&gt;=25.01,R110&lt;=40),"Mid Range",AND(R110&gt;=40.01,R110&lt;=75),"Mid to Upper Range",TRUE,"Max Upper Range")</f>
        <v>Max Upper Range</v>
      </c>
      <c r="T110" s="12" t="str" cm="1">
        <f t="array" ref="T110">_xlfn.IFS(OR(E110="NY",E110="NJ",E110="CT"),"Tri-State Area",OR(E110="MA",E110="PA",E110="RI"),"East Atlantic",OR(E110="ME",E110="VT"),"NE Border",TRUE,"Upper East Coast")</f>
        <v>East Atlantic</v>
      </c>
      <c r="U110" s="12" t="str">
        <f>IFERROR(_xlfn.XLOOKUP(A110,DIRECT_FTEs!A:A,DIRECT_FTEs!B:B),"Contractor")</f>
        <v>Direct</v>
      </c>
    </row>
    <row r="111" spans="1:21" x14ac:dyDescent="0.25">
      <c r="A111" s="1" t="s">
        <v>923</v>
      </c>
      <c r="B111" s="1" t="s">
        <v>2347</v>
      </c>
      <c r="C111" s="1" t="s">
        <v>2565</v>
      </c>
      <c r="D111" s="1" t="s">
        <v>3462</v>
      </c>
      <c r="E111" s="15" t="s">
        <v>2225</v>
      </c>
      <c r="F111" s="1" t="s">
        <v>6285</v>
      </c>
      <c r="G111" s="16">
        <v>0.19</v>
      </c>
      <c r="H111" s="5">
        <v>877.34399999999994</v>
      </c>
      <c r="I111" s="10" t="s">
        <v>4760</v>
      </c>
      <c r="J111" s="5">
        <v>787.32</v>
      </c>
      <c r="K111" s="1">
        <v>59</v>
      </c>
      <c r="L111" s="12" t="str" cm="1">
        <f t="array" ref="L111">_xlfn.IFS(G111=0.05,"Minimal",G111=0.07,"Above Minimal",G111=0.17,"Near Maximum",TRUE,"Maximum")</f>
        <v>Maximum</v>
      </c>
      <c r="M111" s="12" t="str" cm="1">
        <f t="array" ref="M111">_xlfn.IFS(E111="MA","Massachusetts",E111="NY","New York",E111="CT","Connecticut",E111="PA","Pennsylvania",E111="RI","Rhode Island",E111="DE","Delaware",E111="ME","Maine",E111="NJ","New Jersey",E111="VT","Vermont",TRUE,"Other States")</f>
        <v>Massachusetts</v>
      </c>
      <c r="N111" s="15" t="s">
        <v>9919</v>
      </c>
      <c r="O111" s="1" t="s">
        <v>4871</v>
      </c>
      <c r="P111" s="15" t="s">
        <v>4778</v>
      </c>
      <c r="Q111" s="1" t="s">
        <v>7700</v>
      </c>
      <c r="R111" s="17">
        <v>50.581395348837212</v>
      </c>
      <c r="S111" s="12" t="str" cm="1">
        <f t="array" ref="S111">_xlfn.IFS(AND(R111&gt;=12,R111&lt;=25),"Low Range",AND(R111&gt;=25.01,R111&lt;=40),"Mid Range",AND(R111&gt;=40.01,R111&lt;=75),"Mid to Upper Range",TRUE,"Max Upper Range")</f>
        <v>Mid to Upper Range</v>
      </c>
      <c r="T111" s="12" t="str" cm="1">
        <f t="array" ref="T111">_xlfn.IFS(OR(E111="NY",E111="NJ",E111="CT"),"Tri-State Area",OR(E111="MA",E111="PA",E111="RI"),"East Atlantic",OR(E111="ME",E111="VT"),"NE Border",TRUE,"Upper East Coast")</f>
        <v>East Atlantic</v>
      </c>
      <c r="U111" s="12" t="str">
        <f>IFERROR(_xlfn.XLOOKUP(A111,DIRECT_FTEs!A:A,DIRECT_FTEs!B:B),"Contractor")</f>
        <v>Direct</v>
      </c>
    </row>
    <row r="112" spans="1:21" x14ac:dyDescent="0.25">
      <c r="A112" s="1" t="s">
        <v>924</v>
      </c>
      <c r="B112" s="1" t="s">
        <v>2688</v>
      </c>
      <c r="C112" s="1" t="s">
        <v>2498</v>
      </c>
      <c r="D112" s="1" t="s">
        <v>3463</v>
      </c>
      <c r="E112" s="15" t="s">
        <v>2225</v>
      </c>
      <c r="F112" s="1" t="s">
        <v>6286</v>
      </c>
      <c r="G112" s="16">
        <v>0.17</v>
      </c>
      <c r="H112" s="5">
        <v>954.72</v>
      </c>
      <c r="I112" s="10" t="s">
        <v>4760</v>
      </c>
      <c r="J112" s="5">
        <v>792</v>
      </c>
      <c r="K112" s="1">
        <v>45</v>
      </c>
      <c r="L112" s="12" t="str" cm="1">
        <f t="array" ref="L112">_xlfn.IFS(G112=0.05,"Minimal",G112=0.07,"Above Minimal",G112=0.17,"Near Maximum",TRUE,"Maximum")</f>
        <v>Near Maximum</v>
      </c>
      <c r="M112" s="12" t="str" cm="1">
        <f t="array" ref="M112">_xlfn.IFS(E112="MA","Massachusetts",E112="NY","New York",E112="CT","Connecticut",E112="PA","Pennsylvania",E112="RI","Rhode Island",E112="DE","Delaware",E112="ME","Maine",E112="NJ","New Jersey",E112="VT","Vermont",TRUE,"Other States")</f>
        <v>Massachusetts</v>
      </c>
      <c r="N112" s="15" t="s">
        <v>9920</v>
      </c>
      <c r="O112" s="1" t="s">
        <v>4841</v>
      </c>
      <c r="P112" s="15" t="s">
        <v>4780</v>
      </c>
      <c r="Q112" s="1" t="s">
        <v>7701</v>
      </c>
      <c r="R112" s="17">
        <v>117</v>
      </c>
      <c r="S112" s="12" t="str" cm="1">
        <f t="array" ref="S112">_xlfn.IFS(AND(R112&gt;=12,R112&lt;=25),"Low Range",AND(R112&gt;=25.01,R112&lt;=40),"Mid Range",AND(R112&gt;=40.01,R112&lt;=75),"Mid to Upper Range",TRUE,"Max Upper Range")</f>
        <v>Max Upper Range</v>
      </c>
      <c r="T112" s="12" t="str" cm="1">
        <f t="array" ref="T112">_xlfn.IFS(OR(E112="NY",E112="NJ",E112="CT"),"Tri-State Area",OR(E112="MA",E112="PA",E112="RI"),"East Atlantic",OR(E112="ME",E112="VT"),"NE Border",TRUE,"Upper East Coast")</f>
        <v>East Atlantic</v>
      </c>
      <c r="U112" s="12" t="str">
        <f>IFERROR(_xlfn.XLOOKUP(A112,DIRECT_FTEs!A:A,DIRECT_FTEs!B:B),"Contractor")</f>
        <v>Direct</v>
      </c>
    </row>
    <row r="113" spans="1:21" x14ac:dyDescent="0.25">
      <c r="A113" s="1" t="s">
        <v>925</v>
      </c>
      <c r="B113" s="1" t="s">
        <v>2420</v>
      </c>
      <c r="C113" s="1" t="s">
        <v>2971</v>
      </c>
      <c r="D113" s="1" t="s">
        <v>3464</v>
      </c>
      <c r="E113" s="15" t="s">
        <v>2225</v>
      </c>
      <c r="F113" s="1" t="s">
        <v>6287</v>
      </c>
      <c r="G113" s="16">
        <v>0.19</v>
      </c>
      <c r="H113" s="5">
        <v>580.94399999999996</v>
      </c>
      <c r="I113" s="10" t="s">
        <v>4760</v>
      </c>
      <c r="J113" s="5">
        <v>757.05</v>
      </c>
      <c r="K113" s="1">
        <v>62</v>
      </c>
      <c r="L113" s="12" t="str" cm="1">
        <f t="array" ref="L113">_xlfn.IFS(G113=0.05,"Minimal",G113=0.07,"Above Minimal",G113=0.17,"Near Maximum",TRUE,"Maximum")</f>
        <v>Maximum</v>
      </c>
      <c r="M113" s="12" t="str" cm="1">
        <f t="array" ref="M113">_xlfn.IFS(E113="MA","Massachusetts",E113="NY","New York",E113="CT","Connecticut",E113="PA","Pennsylvania",E113="RI","Rhode Island",E113="DE","Delaware",E113="ME","Maine",E113="NJ","New Jersey",E113="VT","Vermont",TRUE,"Other States")</f>
        <v>Massachusetts</v>
      </c>
      <c r="N113" s="15" t="s">
        <v>9921</v>
      </c>
      <c r="O113" s="1" t="s">
        <v>5072</v>
      </c>
      <c r="P113" s="15" t="s">
        <v>4775</v>
      </c>
      <c r="Q113" s="1" t="s">
        <v>7702</v>
      </c>
      <c r="R113" s="17">
        <v>92</v>
      </c>
      <c r="S113" s="12" t="str" cm="1">
        <f t="array" ref="S113">_xlfn.IFS(AND(R113&gt;=12,R113&lt;=25),"Low Range",AND(R113&gt;=25.01,R113&lt;=40),"Mid Range",AND(R113&gt;=40.01,R113&lt;=75),"Mid to Upper Range",TRUE,"Max Upper Range")</f>
        <v>Max Upper Range</v>
      </c>
      <c r="T113" s="12" t="str" cm="1">
        <f t="array" ref="T113">_xlfn.IFS(OR(E113="NY",E113="NJ",E113="CT"),"Tri-State Area",OR(E113="MA",E113="PA",E113="RI"),"East Atlantic",OR(E113="ME",E113="VT"),"NE Border",TRUE,"Upper East Coast")</f>
        <v>East Atlantic</v>
      </c>
      <c r="U113" s="12" t="str">
        <f>IFERROR(_xlfn.XLOOKUP(A113,DIRECT_FTEs!A:A,DIRECT_FTEs!B:B),"Contractor")</f>
        <v>Direct</v>
      </c>
    </row>
    <row r="114" spans="1:21" x14ac:dyDescent="0.25">
      <c r="A114" s="1" t="s">
        <v>926</v>
      </c>
      <c r="B114" s="1" t="s">
        <v>2737</v>
      </c>
      <c r="C114" s="1" t="s">
        <v>2679</v>
      </c>
      <c r="D114" s="1" t="s">
        <v>3465</v>
      </c>
      <c r="E114" s="15" t="s">
        <v>2225</v>
      </c>
      <c r="F114" s="1" t="s">
        <v>6288</v>
      </c>
      <c r="G114" s="16">
        <v>0.19</v>
      </c>
      <c r="H114" s="5">
        <v>569.08799999999997</v>
      </c>
      <c r="I114" s="10" t="s">
        <v>4760</v>
      </c>
      <c r="J114" s="5">
        <v>657</v>
      </c>
      <c r="K114" s="1">
        <v>51</v>
      </c>
      <c r="L114" s="12" t="str" cm="1">
        <f t="array" ref="L114">_xlfn.IFS(G114=0.05,"Minimal",G114=0.07,"Above Minimal",G114=0.17,"Near Maximum",TRUE,"Maximum")</f>
        <v>Maximum</v>
      </c>
      <c r="M114" s="12" t="str" cm="1">
        <f t="array" ref="M114">_xlfn.IFS(E114="MA","Massachusetts",E114="NY","New York",E114="CT","Connecticut",E114="PA","Pennsylvania",E114="RI","Rhode Island",E114="DE","Delaware",E114="ME","Maine",E114="NJ","New Jersey",E114="VT","Vermont",TRUE,"Other States")</f>
        <v>Massachusetts</v>
      </c>
      <c r="N114" s="15" t="s">
        <v>9922</v>
      </c>
      <c r="O114" s="1" t="s">
        <v>4933</v>
      </c>
      <c r="P114" s="15" t="s">
        <v>4780</v>
      </c>
      <c r="Q114" s="1" t="s">
        <v>7703</v>
      </c>
      <c r="R114" s="17">
        <v>74</v>
      </c>
      <c r="S114" s="12" t="str" cm="1">
        <f t="array" ref="S114">_xlfn.IFS(AND(R114&gt;=12,R114&lt;=25),"Low Range",AND(R114&gt;=25.01,R114&lt;=40),"Mid Range",AND(R114&gt;=40.01,R114&lt;=75),"Mid to Upper Range",TRUE,"Max Upper Range")</f>
        <v>Mid to Upper Range</v>
      </c>
      <c r="T114" s="12" t="str" cm="1">
        <f t="array" ref="T114">_xlfn.IFS(OR(E114="NY",E114="NJ",E114="CT"),"Tri-State Area",OR(E114="MA",E114="PA",E114="RI"),"East Atlantic",OR(E114="ME",E114="VT"),"NE Border",TRUE,"Upper East Coast")</f>
        <v>East Atlantic</v>
      </c>
      <c r="U114" s="12" t="str">
        <f>IFERROR(_xlfn.XLOOKUP(A114,DIRECT_FTEs!A:A,DIRECT_FTEs!B:B),"Contractor")</f>
        <v>Direct</v>
      </c>
    </row>
    <row r="115" spans="1:21" x14ac:dyDescent="0.25">
      <c r="A115" s="1" t="s">
        <v>927</v>
      </c>
      <c r="B115" s="1" t="s">
        <v>2329</v>
      </c>
      <c r="C115" s="1" t="s">
        <v>2345</v>
      </c>
      <c r="D115" s="1" t="s">
        <v>3466</v>
      </c>
      <c r="E115" s="15" t="s">
        <v>2225</v>
      </c>
      <c r="F115" s="1" t="s">
        <v>6289</v>
      </c>
      <c r="G115" s="16">
        <v>0.17</v>
      </c>
      <c r="H115" s="5">
        <v>342.108</v>
      </c>
      <c r="I115" s="10" t="s">
        <v>4760</v>
      </c>
      <c r="J115" s="5">
        <v>96</v>
      </c>
      <c r="K115" s="1">
        <v>57</v>
      </c>
      <c r="L115" s="12" t="str" cm="1">
        <f t="array" ref="L115">_xlfn.IFS(G115=0.05,"Minimal",G115=0.07,"Above Minimal",G115=0.17,"Near Maximum",TRUE,"Maximum")</f>
        <v>Near Maximum</v>
      </c>
      <c r="M115" s="12" t="str" cm="1">
        <f t="array" ref="M115">_xlfn.IFS(E115="MA","Massachusetts",E115="NY","New York",E115="CT","Connecticut",E115="PA","Pennsylvania",E115="RI","Rhode Island",E115="DE","Delaware",E115="ME","Maine",E115="NJ","New Jersey",E115="VT","Vermont",TRUE,"Other States")</f>
        <v>Massachusetts</v>
      </c>
      <c r="N115" s="15" t="s">
        <v>9923</v>
      </c>
      <c r="O115" s="1" t="s">
        <v>4892</v>
      </c>
      <c r="P115" s="15" t="s">
        <v>4779</v>
      </c>
      <c r="Q115" s="1" t="s">
        <v>7704</v>
      </c>
      <c r="R115" s="17">
        <v>90</v>
      </c>
      <c r="S115" s="12" t="str" cm="1">
        <f t="array" ref="S115">_xlfn.IFS(AND(R115&gt;=12,R115&lt;=25),"Low Range",AND(R115&gt;=25.01,R115&lt;=40),"Mid Range",AND(R115&gt;=40.01,R115&lt;=75),"Mid to Upper Range",TRUE,"Max Upper Range")</f>
        <v>Max Upper Range</v>
      </c>
      <c r="T115" s="12" t="str" cm="1">
        <f t="array" ref="T115">_xlfn.IFS(OR(E115="NY",E115="NJ",E115="CT"),"Tri-State Area",OR(E115="MA",E115="PA",E115="RI"),"East Atlantic",OR(E115="ME",E115="VT"),"NE Border",TRUE,"Upper East Coast")</f>
        <v>East Atlantic</v>
      </c>
      <c r="U115" s="12" t="str">
        <f>IFERROR(_xlfn.XLOOKUP(A115,DIRECT_FTEs!A:A,DIRECT_FTEs!B:B),"Contractor")</f>
        <v>Direct</v>
      </c>
    </row>
    <row r="116" spans="1:21" x14ac:dyDescent="0.25">
      <c r="A116" s="1" t="s">
        <v>928</v>
      </c>
      <c r="B116" s="1" t="s">
        <v>2989</v>
      </c>
      <c r="C116" s="1" t="s">
        <v>3064</v>
      </c>
      <c r="D116" s="1" t="s">
        <v>3467</v>
      </c>
      <c r="E116" s="15" t="s">
        <v>2225</v>
      </c>
      <c r="F116" s="1" t="s">
        <v>6290</v>
      </c>
      <c r="G116" s="16">
        <v>0.19</v>
      </c>
      <c r="H116" s="5">
        <v>687.64799999999991</v>
      </c>
      <c r="I116" s="10" t="s">
        <v>4760</v>
      </c>
      <c r="J116" s="5">
        <v>635.54999999999995</v>
      </c>
      <c r="K116" s="1">
        <v>38</v>
      </c>
      <c r="L116" s="12" t="str" cm="1">
        <f t="array" ref="L116">_xlfn.IFS(G116=0.05,"Minimal",G116=0.07,"Above Minimal",G116=0.17,"Near Maximum",TRUE,"Maximum")</f>
        <v>Maximum</v>
      </c>
      <c r="M116" s="12" t="str" cm="1">
        <f t="array" ref="M116">_xlfn.IFS(E116="MA","Massachusetts",E116="NY","New York",E116="CT","Connecticut",E116="PA","Pennsylvania",E116="RI","Rhode Island",E116="DE","Delaware",E116="ME","Maine",E116="NJ","New Jersey",E116="VT","Vermont",TRUE,"Other States")</f>
        <v>Massachusetts</v>
      </c>
      <c r="N116" s="15" t="s">
        <v>9924</v>
      </c>
      <c r="O116" s="1" t="s">
        <v>5077</v>
      </c>
      <c r="P116" s="15" t="s">
        <v>4780</v>
      </c>
      <c r="Q116" s="1" t="s">
        <v>7705</v>
      </c>
      <c r="R116" s="17">
        <v>49</v>
      </c>
      <c r="S116" s="12" t="str" cm="1">
        <f t="array" ref="S116">_xlfn.IFS(AND(R116&gt;=12,R116&lt;=25),"Low Range",AND(R116&gt;=25.01,R116&lt;=40),"Mid Range",AND(R116&gt;=40.01,R116&lt;=75),"Mid to Upper Range",TRUE,"Max Upper Range")</f>
        <v>Mid to Upper Range</v>
      </c>
      <c r="T116" s="12" t="str" cm="1">
        <f t="array" ref="T116">_xlfn.IFS(OR(E116="NY",E116="NJ",E116="CT"),"Tri-State Area",OR(E116="MA",E116="PA",E116="RI"),"East Atlantic",OR(E116="ME",E116="VT"),"NE Border",TRUE,"Upper East Coast")</f>
        <v>East Atlantic</v>
      </c>
      <c r="U116" s="12" t="str">
        <f>IFERROR(_xlfn.XLOOKUP(A116,DIRECT_FTEs!A:A,DIRECT_FTEs!B:B),"Contractor")</f>
        <v>Direct</v>
      </c>
    </row>
    <row r="117" spans="1:21" x14ac:dyDescent="0.25">
      <c r="A117" s="1" t="s">
        <v>10</v>
      </c>
      <c r="B117" s="1" t="s">
        <v>2254</v>
      </c>
      <c r="C117" s="1" t="s">
        <v>2255</v>
      </c>
      <c r="D117" s="1" t="s">
        <v>2256</v>
      </c>
      <c r="E117" s="15" t="s">
        <v>2247</v>
      </c>
      <c r="F117" s="1" t="s">
        <v>5372</v>
      </c>
      <c r="G117" s="16">
        <v>7.0000000000000007E-2</v>
      </c>
      <c r="H117" s="5">
        <v>698.88000000000011</v>
      </c>
      <c r="I117" s="10" t="s">
        <v>4760</v>
      </c>
      <c r="J117" s="5">
        <v>846.4</v>
      </c>
      <c r="K117" s="1">
        <v>42</v>
      </c>
      <c r="L117" s="12" t="str" cm="1">
        <f t="array" ref="L117">_xlfn.IFS(G117=0.05,"Minimal",G117=0.07,"Above Minimal",G117=0.17,"Near Maximum",TRUE,"Maximum")</f>
        <v>Above Minimal</v>
      </c>
      <c r="M117" s="12" t="str" cm="1">
        <f t="array" ref="M117">_xlfn.IFS(E117="MA","Massachusetts",E117="NY","New York",E117="CT","Connecticut",E117="PA","Pennsylvania",E117="RI","Rhode Island",E117="DE","Delaware",E117="ME","Maine",E117="NJ","New Jersey",E117="VT","Vermont",TRUE,"Other States")</f>
        <v>New York</v>
      </c>
      <c r="N117" s="15" t="s">
        <v>9925</v>
      </c>
      <c r="O117" s="1" t="s">
        <v>4795</v>
      </c>
      <c r="P117" s="15" t="s">
        <v>4778</v>
      </c>
      <c r="Q117" s="1" t="s">
        <v>7706</v>
      </c>
      <c r="R117" s="17">
        <v>130</v>
      </c>
      <c r="S117" s="12" t="str" cm="1">
        <f t="array" ref="S117">_xlfn.IFS(AND(R117&gt;=12,R117&lt;=25),"Low Range",AND(R117&gt;=25.01,R117&lt;=40),"Mid Range",AND(R117&gt;=40.01,R117&lt;=75),"Mid to Upper Range",TRUE,"Max Upper Range")</f>
        <v>Max Upper Range</v>
      </c>
      <c r="T117" s="12" t="str" cm="1">
        <f t="array" ref="T117">_xlfn.IFS(OR(E117="NY",E117="NJ",E117="CT"),"Tri-State Area",OR(E117="MA",E117="PA",E117="RI"),"East Atlantic",OR(E117="ME",E117="VT"),"NE Border",TRUE,"Upper East Coast")</f>
        <v>Tri-State Area</v>
      </c>
      <c r="U117" s="12" t="str">
        <f>IFERROR(_xlfn.XLOOKUP(A117,DIRECT_FTEs!A:A,DIRECT_FTEs!B:B),"Contractor")</f>
        <v>Direct</v>
      </c>
    </row>
    <row r="118" spans="1:21" x14ac:dyDescent="0.25">
      <c r="A118" s="1" t="s">
        <v>929</v>
      </c>
      <c r="B118" s="1" t="s">
        <v>2360</v>
      </c>
      <c r="C118" s="1" t="s">
        <v>2856</v>
      </c>
      <c r="D118" s="1" t="s">
        <v>3468</v>
      </c>
      <c r="E118" s="15" t="s">
        <v>2225</v>
      </c>
      <c r="F118" s="1" t="s">
        <v>6291</v>
      </c>
      <c r="G118" s="16">
        <v>0.19</v>
      </c>
      <c r="H118" s="5">
        <v>782.49599999999998</v>
      </c>
      <c r="I118" s="10" t="s">
        <v>4760</v>
      </c>
      <c r="J118" s="5">
        <v>830.77</v>
      </c>
      <c r="K118" s="1">
        <v>32</v>
      </c>
      <c r="L118" s="12" t="str" cm="1">
        <f t="array" ref="L118">_xlfn.IFS(G118=0.05,"Minimal",G118=0.07,"Above Minimal",G118=0.17,"Near Maximum",TRUE,"Maximum")</f>
        <v>Maximum</v>
      </c>
      <c r="M118" s="12" t="str" cm="1">
        <f t="array" ref="M118">_xlfn.IFS(E118="MA","Massachusetts",E118="NY","New York",E118="CT","Connecticut",E118="PA","Pennsylvania",E118="RI","Rhode Island",E118="DE","Delaware",E118="ME","Maine",E118="NJ","New Jersey",E118="VT","Vermont",TRUE,"Other States")</f>
        <v>Massachusetts</v>
      </c>
      <c r="N118" s="15" t="s">
        <v>9926</v>
      </c>
      <c r="O118" s="1" t="s">
        <v>4807</v>
      </c>
      <c r="P118" s="15" t="s">
        <v>4779</v>
      </c>
      <c r="Q118" s="1" t="s">
        <v>7707</v>
      </c>
      <c r="R118" s="17">
        <v>48</v>
      </c>
      <c r="S118" s="12" t="str" cm="1">
        <f t="array" ref="S118">_xlfn.IFS(AND(R118&gt;=12,R118&lt;=25),"Low Range",AND(R118&gt;=25.01,R118&lt;=40),"Mid Range",AND(R118&gt;=40.01,R118&lt;=75),"Mid to Upper Range",TRUE,"Max Upper Range")</f>
        <v>Mid to Upper Range</v>
      </c>
      <c r="T118" s="12" t="str" cm="1">
        <f t="array" ref="T118">_xlfn.IFS(OR(E118="NY",E118="NJ",E118="CT"),"Tri-State Area",OR(E118="MA",E118="PA",E118="RI"),"East Atlantic",OR(E118="ME",E118="VT"),"NE Border",TRUE,"Upper East Coast")</f>
        <v>East Atlantic</v>
      </c>
      <c r="U118" s="12" t="str">
        <f>IFERROR(_xlfn.XLOOKUP(A118,DIRECT_FTEs!A:A,DIRECT_FTEs!B:B),"Contractor")</f>
        <v>Direct</v>
      </c>
    </row>
    <row r="119" spans="1:21" x14ac:dyDescent="0.25">
      <c r="A119" s="1" t="s">
        <v>107</v>
      </c>
      <c r="B119" s="1" t="s">
        <v>2275</v>
      </c>
      <c r="C119" s="1" t="s">
        <v>2348</v>
      </c>
      <c r="D119" s="1" t="s">
        <v>2488</v>
      </c>
      <c r="E119" s="15" t="s">
        <v>2225</v>
      </c>
      <c r="F119" s="1" t="s">
        <v>5469</v>
      </c>
      <c r="G119" s="16">
        <v>0.17</v>
      </c>
      <c r="H119" s="5">
        <v>1927.1200000000001</v>
      </c>
      <c r="I119" s="10" t="s">
        <v>4760</v>
      </c>
      <c r="J119" s="5">
        <v>295.86</v>
      </c>
      <c r="K119" s="1">
        <v>44</v>
      </c>
      <c r="L119" s="12" t="str" cm="1">
        <f t="array" ref="L119">_xlfn.IFS(G119=0.05,"Minimal",G119=0.07,"Above Minimal",G119=0.17,"Near Maximum",TRUE,"Maximum")</f>
        <v>Near Maximum</v>
      </c>
      <c r="M119" s="12" t="str" cm="1">
        <f t="array" ref="M119">_xlfn.IFS(E119="MA","Massachusetts",E119="NY","New York",E119="CT","Connecticut",E119="PA","Pennsylvania",E119="RI","Rhode Island",E119="DE","Delaware",E119="ME","Maine",E119="NJ","New Jersey",E119="VT","Vermont",TRUE,"Other States")</f>
        <v>Massachusetts</v>
      </c>
      <c r="N119" s="15" t="s">
        <v>9927</v>
      </c>
      <c r="O119" s="1" t="s">
        <v>4793</v>
      </c>
      <c r="P119" s="15" t="s">
        <v>4777</v>
      </c>
      <c r="Q119" s="1" t="s">
        <v>7708</v>
      </c>
      <c r="R119" s="17">
        <v>95</v>
      </c>
      <c r="S119" s="12" t="str" cm="1">
        <f t="array" ref="S119">_xlfn.IFS(AND(R119&gt;=12,R119&lt;=25),"Low Range",AND(R119&gt;=25.01,R119&lt;=40),"Mid Range",AND(R119&gt;=40.01,R119&lt;=75),"Mid to Upper Range",TRUE,"Max Upper Range")</f>
        <v>Max Upper Range</v>
      </c>
      <c r="T119" s="12" t="str" cm="1">
        <f t="array" ref="T119">_xlfn.IFS(OR(E119="NY",E119="NJ",E119="CT"),"Tri-State Area",OR(E119="MA",E119="PA",E119="RI"),"East Atlantic",OR(E119="ME",E119="VT"),"NE Border",TRUE,"Upper East Coast")</f>
        <v>East Atlantic</v>
      </c>
      <c r="U119" s="12" t="str">
        <f>IFERROR(_xlfn.XLOOKUP(A119,DIRECT_FTEs!A:A,DIRECT_FTEs!B:B),"Contractor")</f>
        <v>Direct</v>
      </c>
    </row>
    <row r="120" spans="1:21" x14ac:dyDescent="0.25">
      <c r="A120" s="1" t="s">
        <v>930</v>
      </c>
      <c r="B120" s="1" t="s">
        <v>2620</v>
      </c>
      <c r="C120" s="1" t="s">
        <v>2622</v>
      </c>
      <c r="D120" s="1" t="s">
        <v>3469</v>
      </c>
      <c r="E120" s="15" t="s">
        <v>2225</v>
      </c>
      <c r="F120" s="1" t="s">
        <v>6292</v>
      </c>
      <c r="G120" s="16">
        <v>0.19</v>
      </c>
      <c r="H120" s="5">
        <v>865.48799999999994</v>
      </c>
      <c r="I120" s="10" t="s">
        <v>4760</v>
      </c>
      <c r="J120" s="5">
        <v>778</v>
      </c>
      <c r="K120" s="1">
        <v>43</v>
      </c>
      <c r="L120" s="12" t="str" cm="1">
        <f t="array" ref="L120">_xlfn.IFS(G120=0.05,"Minimal",G120=0.07,"Above Minimal",G120=0.17,"Near Maximum",TRUE,"Maximum")</f>
        <v>Maximum</v>
      </c>
      <c r="M120" s="12" t="str" cm="1">
        <f t="array" ref="M120">_xlfn.IFS(E120="MA","Massachusetts",E120="NY","New York",E120="CT","Connecticut",E120="PA","Pennsylvania",E120="RI","Rhode Island",E120="DE","Delaware",E120="ME","Maine",E120="NJ","New Jersey",E120="VT","Vermont",TRUE,"Other States")</f>
        <v>Massachusetts</v>
      </c>
      <c r="N120" s="15" t="s">
        <v>9928</v>
      </c>
      <c r="O120" s="1" t="s">
        <v>4971</v>
      </c>
      <c r="P120" s="15" t="s">
        <v>4780</v>
      </c>
      <c r="Q120" s="1" t="s">
        <v>7709</v>
      </c>
      <c r="R120" s="17">
        <v>98</v>
      </c>
      <c r="S120" s="12" t="str" cm="1">
        <f t="array" ref="S120">_xlfn.IFS(AND(R120&gt;=12,R120&lt;=25),"Low Range",AND(R120&gt;=25.01,R120&lt;=40),"Mid Range",AND(R120&gt;=40.01,R120&lt;=75),"Mid to Upper Range",TRUE,"Max Upper Range")</f>
        <v>Max Upper Range</v>
      </c>
      <c r="T120" s="12" t="str" cm="1">
        <f t="array" ref="T120">_xlfn.IFS(OR(E120="NY",E120="NJ",E120="CT"),"Tri-State Area",OR(E120="MA",E120="PA",E120="RI"),"East Atlantic",OR(E120="ME",E120="VT"),"NE Border",TRUE,"Upper East Coast")</f>
        <v>East Atlantic</v>
      </c>
      <c r="U120" s="12" t="str">
        <f>IFERROR(_xlfn.XLOOKUP(A120,DIRECT_FTEs!A:A,DIRECT_FTEs!B:B),"Contractor")</f>
        <v>Direct</v>
      </c>
    </row>
    <row r="121" spans="1:21" x14ac:dyDescent="0.25">
      <c r="A121" s="1" t="s">
        <v>931</v>
      </c>
      <c r="B121" s="1" t="s">
        <v>2757</v>
      </c>
      <c r="C121" s="1" t="s">
        <v>2827</v>
      </c>
      <c r="D121" s="1" t="s">
        <v>3470</v>
      </c>
      <c r="E121" s="15" t="s">
        <v>2225</v>
      </c>
      <c r="F121" s="1" t="s">
        <v>6293</v>
      </c>
      <c r="G121" s="16">
        <v>0.19</v>
      </c>
      <c r="H121" s="5">
        <v>936.62399999999991</v>
      </c>
      <c r="I121" s="10" t="s">
        <v>4760</v>
      </c>
      <c r="J121" s="5">
        <v>780</v>
      </c>
      <c r="K121" s="1">
        <v>51</v>
      </c>
      <c r="L121" s="12" t="str" cm="1">
        <f t="array" ref="L121">_xlfn.IFS(G121=0.05,"Minimal",G121=0.07,"Above Minimal",G121=0.17,"Near Maximum",TRUE,"Maximum")</f>
        <v>Maximum</v>
      </c>
      <c r="M121" s="12" t="str" cm="1">
        <f t="array" ref="M121">_xlfn.IFS(E121="MA","Massachusetts",E121="NY","New York",E121="CT","Connecticut",E121="PA","Pennsylvania",E121="RI","Rhode Island",E121="DE","Delaware",E121="ME","Maine",E121="NJ","New Jersey",E121="VT","Vermont",TRUE,"Other States")</f>
        <v>Massachusetts</v>
      </c>
      <c r="N121" s="15" t="s">
        <v>9929</v>
      </c>
      <c r="O121" s="1" t="s">
        <v>5043</v>
      </c>
      <c r="P121" s="15" t="s">
        <v>4777</v>
      </c>
      <c r="Q121" s="1" t="s">
        <v>7710</v>
      </c>
      <c r="R121" s="17">
        <v>58</v>
      </c>
      <c r="S121" s="12" t="str" cm="1">
        <f t="array" ref="S121">_xlfn.IFS(AND(R121&gt;=12,R121&lt;=25),"Low Range",AND(R121&gt;=25.01,R121&lt;=40),"Mid Range",AND(R121&gt;=40.01,R121&lt;=75),"Mid to Upper Range",TRUE,"Max Upper Range")</f>
        <v>Mid to Upper Range</v>
      </c>
      <c r="T121" s="12" t="str" cm="1">
        <f t="array" ref="T121">_xlfn.IFS(OR(E121="NY",E121="NJ",E121="CT"),"Tri-State Area",OR(E121="MA",E121="PA",E121="RI"),"East Atlantic",OR(E121="ME",E121="VT"),"NE Border",TRUE,"Upper East Coast")</f>
        <v>East Atlantic</v>
      </c>
      <c r="U121" s="12" t="str">
        <f>IFERROR(_xlfn.XLOOKUP(A121,DIRECT_FTEs!A:A,DIRECT_FTEs!B:B),"Contractor")</f>
        <v>Direct</v>
      </c>
    </row>
    <row r="122" spans="1:21" x14ac:dyDescent="0.25">
      <c r="A122" s="1" t="s">
        <v>932</v>
      </c>
      <c r="B122" s="1" t="s">
        <v>2989</v>
      </c>
      <c r="C122" s="1" t="s">
        <v>2338</v>
      </c>
      <c r="D122" s="1" t="s">
        <v>3471</v>
      </c>
      <c r="E122" s="15" t="s">
        <v>2225</v>
      </c>
      <c r="F122" s="1" t="s">
        <v>6294</v>
      </c>
      <c r="G122" s="16">
        <v>0.19</v>
      </c>
      <c r="H122" s="5">
        <v>735.072</v>
      </c>
      <c r="I122" s="10" t="s">
        <v>4760</v>
      </c>
      <c r="J122" s="5">
        <v>814</v>
      </c>
      <c r="K122" s="1">
        <v>50</v>
      </c>
      <c r="L122" s="12" t="str" cm="1">
        <f t="array" ref="L122">_xlfn.IFS(G122=0.05,"Minimal",G122=0.07,"Above Minimal",G122=0.17,"Near Maximum",TRUE,"Maximum")</f>
        <v>Maximum</v>
      </c>
      <c r="M122" s="12" t="str" cm="1">
        <f t="array" ref="M122">_xlfn.IFS(E122="MA","Massachusetts",E122="NY","New York",E122="CT","Connecticut",E122="PA","Pennsylvania",E122="RI","Rhode Island",E122="DE","Delaware",E122="ME","Maine",E122="NJ","New Jersey",E122="VT","Vermont",TRUE,"Other States")</f>
        <v>Massachusetts</v>
      </c>
      <c r="N122" s="15" t="s">
        <v>9930</v>
      </c>
      <c r="O122" s="1" t="s">
        <v>4850</v>
      </c>
      <c r="P122" s="15" t="s">
        <v>4774</v>
      </c>
      <c r="Q122" s="1" t="s">
        <v>7711</v>
      </c>
      <c r="R122" s="17">
        <v>66</v>
      </c>
      <c r="S122" s="12" t="str" cm="1">
        <f t="array" ref="S122">_xlfn.IFS(AND(R122&gt;=12,R122&lt;=25),"Low Range",AND(R122&gt;=25.01,R122&lt;=40),"Mid Range",AND(R122&gt;=40.01,R122&lt;=75),"Mid to Upper Range",TRUE,"Max Upper Range")</f>
        <v>Mid to Upper Range</v>
      </c>
      <c r="T122" s="12" t="str" cm="1">
        <f t="array" ref="T122">_xlfn.IFS(OR(E122="NY",E122="NJ",E122="CT"),"Tri-State Area",OR(E122="MA",E122="PA",E122="RI"),"East Atlantic",OR(E122="ME",E122="VT"),"NE Border",TRUE,"Upper East Coast")</f>
        <v>East Atlantic</v>
      </c>
      <c r="U122" s="12" t="str">
        <f>IFERROR(_xlfn.XLOOKUP(A122,DIRECT_FTEs!A:A,DIRECT_FTEs!B:B),"Contractor")</f>
        <v>Direct</v>
      </c>
    </row>
    <row r="123" spans="1:21" x14ac:dyDescent="0.25">
      <c r="A123" s="1" t="s">
        <v>933</v>
      </c>
      <c r="B123" s="1" t="s">
        <v>2520</v>
      </c>
      <c r="C123" s="1" t="s">
        <v>2333</v>
      </c>
      <c r="D123" s="1" t="s">
        <v>3472</v>
      </c>
      <c r="E123" s="15" t="s">
        <v>2225</v>
      </c>
      <c r="F123" s="1" t="s">
        <v>6295</v>
      </c>
      <c r="G123" s="16">
        <v>0.19</v>
      </c>
      <c r="H123" s="5">
        <v>652.07999999999993</v>
      </c>
      <c r="I123" s="10" t="s">
        <v>4760</v>
      </c>
      <c r="J123" s="5">
        <v>772</v>
      </c>
      <c r="K123" s="1">
        <v>64</v>
      </c>
      <c r="L123" s="12" t="str" cm="1">
        <f t="array" ref="L123">_xlfn.IFS(G123=0.05,"Minimal",G123=0.07,"Above Minimal",G123=0.17,"Near Maximum",TRUE,"Maximum")</f>
        <v>Maximum</v>
      </c>
      <c r="M123" s="12" t="str" cm="1">
        <f t="array" ref="M123">_xlfn.IFS(E123="MA","Massachusetts",E123="NY","New York",E123="CT","Connecticut",E123="PA","Pennsylvania",E123="RI","Rhode Island",E123="DE","Delaware",E123="ME","Maine",E123="NJ","New Jersey",E123="VT","Vermont",TRUE,"Other States")</f>
        <v>Massachusetts</v>
      </c>
      <c r="N123" s="15" t="s">
        <v>9931</v>
      </c>
      <c r="O123" s="1" t="s">
        <v>5134</v>
      </c>
      <c r="P123" s="15" t="s">
        <v>4779</v>
      </c>
      <c r="Q123" s="1" t="s">
        <v>7712</v>
      </c>
      <c r="R123" s="17">
        <v>62</v>
      </c>
      <c r="S123" s="12" t="str" cm="1">
        <f t="array" ref="S123">_xlfn.IFS(AND(R123&gt;=12,R123&lt;=25),"Low Range",AND(R123&gt;=25.01,R123&lt;=40),"Mid Range",AND(R123&gt;=40.01,R123&lt;=75),"Mid to Upper Range",TRUE,"Max Upper Range")</f>
        <v>Mid to Upper Range</v>
      </c>
      <c r="T123" s="12" t="str" cm="1">
        <f t="array" ref="T123">_xlfn.IFS(OR(E123="NY",E123="NJ",E123="CT"),"Tri-State Area",OR(E123="MA",E123="PA",E123="RI"),"East Atlantic",OR(E123="ME",E123="VT"),"NE Border",TRUE,"Upper East Coast")</f>
        <v>East Atlantic</v>
      </c>
      <c r="U123" s="12" t="str">
        <f>IFERROR(_xlfn.XLOOKUP(A123,DIRECT_FTEs!A:A,DIRECT_FTEs!B:B),"Contractor")</f>
        <v>Direct</v>
      </c>
    </row>
    <row r="124" spans="1:21" x14ac:dyDescent="0.25">
      <c r="A124" s="1" t="s">
        <v>934</v>
      </c>
      <c r="B124" s="1" t="s">
        <v>2232</v>
      </c>
      <c r="C124" s="1" t="s">
        <v>2724</v>
      </c>
      <c r="D124" s="1" t="s">
        <v>3473</v>
      </c>
      <c r="E124" s="15" t="s">
        <v>2225</v>
      </c>
      <c r="F124" s="1" t="s">
        <v>6296</v>
      </c>
      <c r="G124" s="16">
        <v>0.19</v>
      </c>
      <c r="H124" s="5">
        <v>829.92</v>
      </c>
      <c r="I124" s="10" t="s">
        <v>4760</v>
      </c>
      <c r="J124" s="5">
        <v>806.4</v>
      </c>
      <c r="K124" s="1">
        <v>53</v>
      </c>
      <c r="L124" s="12" t="str" cm="1">
        <f t="array" ref="L124">_xlfn.IFS(G124=0.05,"Minimal",G124=0.07,"Above Minimal",G124=0.17,"Near Maximum",TRUE,"Maximum")</f>
        <v>Maximum</v>
      </c>
      <c r="M124" s="12" t="str" cm="1">
        <f t="array" ref="M124">_xlfn.IFS(E124="MA","Massachusetts",E124="NY","New York",E124="CT","Connecticut",E124="PA","Pennsylvania",E124="RI","Rhode Island",E124="DE","Delaware",E124="ME","Maine",E124="NJ","New Jersey",E124="VT","Vermont",TRUE,"Other States")</f>
        <v>Massachusetts</v>
      </c>
      <c r="N124" s="15" t="s">
        <v>9932</v>
      </c>
      <c r="O124" s="1" t="s">
        <v>5135</v>
      </c>
      <c r="P124" s="15" t="s">
        <v>4779</v>
      </c>
      <c r="Q124" s="1" t="s">
        <v>7713</v>
      </c>
      <c r="R124" s="17">
        <v>55</v>
      </c>
      <c r="S124" s="12" t="str" cm="1">
        <f t="array" ref="S124">_xlfn.IFS(AND(R124&gt;=12,R124&lt;=25),"Low Range",AND(R124&gt;=25.01,R124&lt;=40),"Mid Range",AND(R124&gt;=40.01,R124&lt;=75),"Mid to Upper Range",TRUE,"Max Upper Range")</f>
        <v>Mid to Upper Range</v>
      </c>
      <c r="T124" s="12" t="str" cm="1">
        <f t="array" ref="T124">_xlfn.IFS(OR(E124="NY",E124="NJ",E124="CT"),"Tri-State Area",OR(E124="MA",E124="PA",E124="RI"),"East Atlantic",OR(E124="ME",E124="VT"),"NE Border",TRUE,"Upper East Coast")</f>
        <v>East Atlantic</v>
      </c>
      <c r="U124" s="12" t="str">
        <f>IFERROR(_xlfn.XLOOKUP(A124,DIRECT_FTEs!A:A,DIRECT_FTEs!B:B),"Contractor")</f>
        <v>Direct</v>
      </c>
    </row>
    <row r="125" spans="1:21" x14ac:dyDescent="0.25">
      <c r="A125" s="1" t="s">
        <v>935</v>
      </c>
      <c r="B125" s="1" t="s">
        <v>2672</v>
      </c>
      <c r="C125" s="1" t="s">
        <v>2470</v>
      </c>
      <c r="D125" s="1" t="s">
        <v>3474</v>
      </c>
      <c r="E125" s="15" t="s">
        <v>2225</v>
      </c>
      <c r="F125" s="1" t="s">
        <v>6297</v>
      </c>
      <c r="G125" s="16">
        <v>0.17</v>
      </c>
      <c r="H125" s="5">
        <v>409.59796342298284</v>
      </c>
      <c r="I125" s="10" t="s">
        <v>4760</v>
      </c>
      <c r="J125" s="5">
        <v>225.92</v>
      </c>
      <c r="K125" s="1">
        <v>42</v>
      </c>
      <c r="L125" s="12" t="str" cm="1">
        <f t="array" ref="L125">_xlfn.IFS(G125=0.05,"Minimal",G125=0.07,"Above Minimal",G125=0.17,"Near Maximum",TRUE,"Maximum")</f>
        <v>Near Maximum</v>
      </c>
      <c r="M125" s="12" t="str" cm="1">
        <f t="array" ref="M125">_xlfn.IFS(E125="MA","Massachusetts",E125="NY","New York",E125="CT","Connecticut",E125="PA","Pennsylvania",E125="RI","Rhode Island",E125="DE","Delaware",E125="ME","Maine",E125="NJ","New Jersey",E125="VT","Vermont",TRUE,"Other States")</f>
        <v>Massachusetts</v>
      </c>
      <c r="N125" s="15" t="s">
        <v>9933</v>
      </c>
      <c r="O125" s="1" t="s">
        <v>4963</v>
      </c>
      <c r="P125" s="15" t="s">
        <v>4780</v>
      </c>
      <c r="Q125" s="1" t="s">
        <v>7714</v>
      </c>
      <c r="R125" s="17">
        <v>95</v>
      </c>
      <c r="S125" s="12" t="str" cm="1">
        <f t="array" ref="S125">_xlfn.IFS(AND(R125&gt;=12,R125&lt;=25),"Low Range",AND(R125&gt;=25.01,R125&lt;=40),"Mid Range",AND(R125&gt;=40.01,R125&lt;=75),"Mid to Upper Range",TRUE,"Max Upper Range")</f>
        <v>Max Upper Range</v>
      </c>
      <c r="T125" s="12" t="str" cm="1">
        <f t="array" ref="T125">_xlfn.IFS(OR(E125="NY",E125="NJ",E125="CT"),"Tri-State Area",OR(E125="MA",E125="PA",E125="RI"),"East Atlantic",OR(E125="ME",E125="VT"),"NE Border",TRUE,"Upper East Coast")</f>
        <v>East Atlantic</v>
      </c>
      <c r="U125" s="12" t="str">
        <f>IFERROR(_xlfn.XLOOKUP(A125,DIRECT_FTEs!A:A,DIRECT_FTEs!B:B),"Contractor")</f>
        <v>Direct</v>
      </c>
    </row>
    <row r="126" spans="1:21" x14ac:dyDescent="0.25">
      <c r="A126" s="1" t="s">
        <v>936</v>
      </c>
      <c r="B126" s="1" t="s">
        <v>2734</v>
      </c>
      <c r="C126" s="1" t="s">
        <v>2642</v>
      </c>
      <c r="D126" s="1" t="s">
        <v>3475</v>
      </c>
      <c r="E126" s="15" t="s">
        <v>2225</v>
      </c>
      <c r="F126" s="1" t="s">
        <v>6298</v>
      </c>
      <c r="G126" s="16">
        <v>0.17</v>
      </c>
      <c r="H126" s="5">
        <v>773.2689917180619</v>
      </c>
      <c r="I126" s="10" t="s">
        <v>4760</v>
      </c>
      <c r="J126" s="5">
        <v>502.79</v>
      </c>
      <c r="K126" s="1">
        <v>53</v>
      </c>
      <c r="L126" s="12" t="str" cm="1">
        <f t="array" ref="L126">_xlfn.IFS(G126=0.05,"Minimal",G126=0.07,"Above Minimal",G126=0.17,"Near Maximum",TRUE,"Maximum")</f>
        <v>Near Maximum</v>
      </c>
      <c r="M126" s="12" t="str" cm="1">
        <f t="array" ref="M126">_xlfn.IFS(E126="MA","Massachusetts",E126="NY","New York",E126="CT","Connecticut",E126="PA","Pennsylvania",E126="RI","Rhode Island",E126="DE","Delaware",E126="ME","Maine",E126="NJ","New Jersey",E126="VT","Vermont",TRUE,"Other States")</f>
        <v>Massachusetts</v>
      </c>
      <c r="N126" s="15" t="s">
        <v>9934</v>
      </c>
      <c r="O126" s="1" t="s">
        <v>12027</v>
      </c>
      <c r="P126" s="15" t="e">
        <v>#N/A</v>
      </c>
      <c r="Q126" s="1" t="s">
        <v>7715</v>
      </c>
      <c r="R126" s="17">
        <v>73.839995470501648</v>
      </c>
      <c r="S126" s="12" t="str" cm="1">
        <f t="array" ref="S126">_xlfn.IFS(AND(R126&gt;=12,R126&lt;=25),"Low Range",AND(R126&gt;=25.01,R126&lt;=40),"Mid Range",AND(R126&gt;=40.01,R126&lt;=75),"Mid to Upper Range",TRUE,"Max Upper Range")</f>
        <v>Mid to Upper Range</v>
      </c>
      <c r="T126" s="12" t="str" cm="1">
        <f t="array" ref="T126">_xlfn.IFS(OR(E126="NY",E126="NJ",E126="CT"),"Tri-State Area",OR(E126="MA",E126="PA",E126="RI"),"East Atlantic",OR(E126="ME",E126="VT"),"NE Border",TRUE,"Upper East Coast")</f>
        <v>East Atlantic</v>
      </c>
      <c r="U126" s="12" t="str">
        <f>IFERROR(_xlfn.XLOOKUP(A126,DIRECT_FTEs!A:A,DIRECT_FTEs!B:B),"Contractor")</f>
        <v>Direct</v>
      </c>
    </row>
    <row r="127" spans="1:21" x14ac:dyDescent="0.25">
      <c r="A127" s="1" t="s">
        <v>937</v>
      </c>
      <c r="B127" s="1" t="s">
        <v>2226</v>
      </c>
      <c r="C127" s="1" t="s">
        <v>2744</v>
      </c>
      <c r="D127" s="1" t="s">
        <v>3476</v>
      </c>
      <c r="E127" s="15" t="s">
        <v>2225</v>
      </c>
      <c r="F127" s="1" t="s">
        <v>6299</v>
      </c>
      <c r="G127" s="16">
        <v>0.19</v>
      </c>
      <c r="H127" s="5">
        <v>758.18640646900269</v>
      </c>
      <c r="I127" s="10" t="s">
        <v>4760</v>
      </c>
      <c r="J127" s="5">
        <v>398.98</v>
      </c>
      <c r="K127" s="1">
        <v>52</v>
      </c>
      <c r="L127" s="12" t="str" cm="1">
        <f t="array" ref="L127">_xlfn.IFS(G127=0.05,"Minimal",G127=0.07,"Above Minimal",G127=0.17,"Near Maximum",TRUE,"Maximum")</f>
        <v>Maximum</v>
      </c>
      <c r="M127" s="12" t="str" cm="1">
        <f t="array" ref="M127">_xlfn.IFS(E127="MA","Massachusetts",E127="NY","New York",E127="CT","Connecticut",E127="PA","Pennsylvania",E127="RI","Rhode Island",E127="DE","Delaware",E127="ME","Maine",E127="NJ","New Jersey",E127="VT","Vermont",TRUE,"Other States")</f>
        <v>Massachusetts</v>
      </c>
      <c r="N127" s="15" t="s">
        <v>9935</v>
      </c>
      <c r="O127" s="1" t="s">
        <v>4930</v>
      </c>
      <c r="P127" s="15" t="s">
        <v>4776</v>
      </c>
      <c r="Q127" s="1" t="s">
        <v>7716</v>
      </c>
      <c r="R127" s="17">
        <v>56.8</v>
      </c>
      <c r="S127" s="12" t="str" cm="1">
        <f t="array" ref="S127">_xlfn.IFS(AND(R127&gt;=12,R127&lt;=25),"Low Range",AND(R127&gt;=25.01,R127&lt;=40),"Mid Range",AND(R127&gt;=40.01,R127&lt;=75),"Mid to Upper Range",TRUE,"Max Upper Range")</f>
        <v>Mid to Upper Range</v>
      </c>
      <c r="T127" s="12" t="str" cm="1">
        <f t="array" ref="T127">_xlfn.IFS(OR(E127="NY",E127="NJ",E127="CT"),"Tri-State Area",OR(E127="MA",E127="PA",E127="RI"),"East Atlantic",OR(E127="ME",E127="VT"),"NE Border",TRUE,"Upper East Coast")</f>
        <v>East Atlantic</v>
      </c>
      <c r="U127" s="12" t="str">
        <f>IFERROR(_xlfn.XLOOKUP(A127,DIRECT_FTEs!A:A,DIRECT_FTEs!B:B),"Contractor")</f>
        <v>Direct</v>
      </c>
    </row>
    <row r="128" spans="1:21" x14ac:dyDescent="0.25">
      <c r="A128" s="1" t="s">
        <v>938</v>
      </c>
      <c r="B128" s="1" t="s">
        <v>2495</v>
      </c>
      <c r="C128" s="1" t="s">
        <v>2939</v>
      </c>
      <c r="D128" s="1" t="s">
        <v>3477</v>
      </c>
      <c r="E128" s="15" t="s">
        <v>2225</v>
      </c>
      <c r="F128" s="1" t="s">
        <v>6300</v>
      </c>
      <c r="G128" s="16">
        <v>0.17</v>
      </c>
      <c r="H128" s="5">
        <v>378.06912</v>
      </c>
      <c r="I128" s="10" t="s">
        <v>4760</v>
      </c>
      <c r="J128" s="5">
        <v>167.04</v>
      </c>
      <c r="K128" s="1">
        <v>60</v>
      </c>
      <c r="L128" s="12" t="str" cm="1">
        <f t="array" ref="L128">_xlfn.IFS(G128=0.05,"Minimal",G128=0.07,"Above Minimal",G128=0.17,"Near Maximum",TRUE,"Maximum")</f>
        <v>Near Maximum</v>
      </c>
      <c r="M128" s="12" t="str" cm="1">
        <f t="array" ref="M128">_xlfn.IFS(E128="MA","Massachusetts",E128="NY","New York",E128="CT","Connecticut",E128="PA","Pennsylvania",E128="RI","Rhode Island",E128="DE","Delaware",E128="ME","Maine",E128="NJ","New Jersey",E128="VT","Vermont",TRUE,"Other States")</f>
        <v>Massachusetts</v>
      </c>
      <c r="N128" s="15" t="s">
        <v>9936</v>
      </c>
      <c r="O128" s="1" t="s">
        <v>5089</v>
      </c>
      <c r="P128" s="15" t="s">
        <v>4778</v>
      </c>
      <c r="Q128" s="1" t="s">
        <v>7717</v>
      </c>
      <c r="R128" s="17">
        <v>49.699994220655377</v>
      </c>
      <c r="S128" s="12" t="str" cm="1">
        <f t="array" ref="S128">_xlfn.IFS(AND(R128&gt;=12,R128&lt;=25),"Low Range",AND(R128&gt;=25.01,R128&lt;=40),"Mid Range",AND(R128&gt;=40.01,R128&lt;=75),"Mid to Upper Range",TRUE,"Max Upper Range")</f>
        <v>Mid to Upper Range</v>
      </c>
      <c r="T128" s="12" t="str" cm="1">
        <f t="array" ref="T128">_xlfn.IFS(OR(E128="NY",E128="NJ",E128="CT"),"Tri-State Area",OR(E128="MA",E128="PA",E128="RI"),"East Atlantic",OR(E128="ME",E128="VT"),"NE Border",TRUE,"Upper East Coast")</f>
        <v>East Atlantic</v>
      </c>
      <c r="U128" s="12" t="str">
        <f>IFERROR(_xlfn.XLOOKUP(A128,DIRECT_FTEs!A:A,DIRECT_FTEs!B:B),"Contractor")</f>
        <v>Direct</v>
      </c>
    </row>
    <row r="129" spans="1:21" x14ac:dyDescent="0.25">
      <c r="A129" s="1" t="s">
        <v>939</v>
      </c>
      <c r="B129" s="1" t="s">
        <v>2579</v>
      </c>
      <c r="C129" s="1" t="s">
        <v>2484</v>
      </c>
      <c r="D129" s="1" t="s">
        <v>3478</v>
      </c>
      <c r="E129" s="15" t="s">
        <v>2225</v>
      </c>
      <c r="F129" s="1" t="s">
        <v>6301</v>
      </c>
      <c r="G129" s="16">
        <v>0.19</v>
      </c>
      <c r="H129" s="5">
        <v>757.55565000000001</v>
      </c>
      <c r="I129" s="10" t="s">
        <v>4760</v>
      </c>
      <c r="J129" s="5">
        <v>424.27</v>
      </c>
      <c r="K129" s="1">
        <v>30</v>
      </c>
      <c r="L129" s="12" t="str" cm="1">
        <f t="array" ref="L129">_xlfn.IFS(G129=0.05,"Minimal",G129=0.07,"Above Minimal",G129=0.17,"Near Maximum",TRUE,"Maximum")</f>
        <v>Maximum</v>
      </c>
      <c r="M129" s="12" t="str" cm="1">
        <f t="array" ref="M129">_xlfn.IFS(E129="MA","Massachusetts",E129="NY","New York",E129="CT","Connecticut",E129="PA","Pennsylvania",E129="RI","Rhode Island",E129="DE","Delaware",E129="ME","Maine",E129="NJ","New Jersey",E129="VT","Vermont",TRUE,"Other States")</f>
        <v>Massachusetts</v>
      </c>
      <c r="N129" s="15" t="s">
        <v>9937</v>
      </c>
      <c r="O129" s="1" t="s">
        <v>4909</v>
      </c>
      <c r="P129" s="15" t="s">
        <v>4777</v>
      </c>
      <c r="Q129" s="1" t="s">
        <v>7718</v>
      </c>
      <c r="R129" s="17">
        <v>53.960016585712602</v>
      </c>
      <c r="S129" s="12" t="str" cm="1">
        <f t="array" ref="S129">_xlfn.IFS(AND(R129&gt;=12,R129&lt;=25),"Low Range",AND(R129&gt;=25.01,R129&lt;=40),"Mid Range",AND(R129&gt;=40.01,R129&lt;=75),"Mid to Upper Range",TRUE,"Max Upper Range")</f>
        <v>Mid to Upper Range</v>
      </c>
      <c r="T129" s="12" t="str" cm="1">
        <f t="array" ref="T129">_xlfn.IFS(OR(E129="NY",E129="NJ",E129="CT"),"Tri-State Area",OR(E129="MA",E129="PA",E129="RI"),"East Atlantic",OR(E129="ME",E129="VT"),"NE Border",TRUE,"Upper East Coast")</f>
        <v>East Atlantic</v>
      </c>
      <c r="U129" s="12" t="str">
        <f>IFERROR(_xlfn.XLOOKUP(A129,DIRECT_FTEs!A:A,DIRECT_FTEs!B:B),"Contractor")</f>
        <v>Direct</v>
      </c>
    </row>
    <row r="130" spans="1:21" x14ac:dyDescent="0.25">
      <c r="A130" s="1" t="s">
        <v>108</v>
      </c>
      <c r="B130" s="1" t="s">
        <v>2489</v>
      </c>
      <c r="C130" s="1" t="s">
        <v>2435</v>
      </c>
      <c r="D130" s="1" t="s">
        <v>2490</v>
      </c>
      <c r="E130" s="15" t="s">
        <v>2225</v>
      </c>
      <c r="F130" s="1" t="s">
        <v>5470</v>
      </c>
      <c r="G130" s="16">
        <v>0.17</v>
      </c>
      <c r="H130" s="5">
        <v>1547.0005516380656</v>
      </c>
      <c r="I130" s="10" t="s">
        <v>4760</v>
      </c>
      <c r="J130" s="5">
        <v>1019.6</v>
      </c>
      <c r="K130" s="1">
        <v>62</v>
      </c>
      <c r="L130" s="12" t="str" cm="1">
        <f t="array" ref="L130">_xlfn.IFS(G130=0.05,"Minimal",G130=0.07,"Above Minimal",G130=0.17,"Near Maximum",TRUE,"Maximum")</f>
        <v>Near Maximum</v>
      </c>
      <c r="M130" s="12" t="str" cm="1">
        <f t="array" ref="M130">_xlfn.IFS(E130="MA","Massachusetts",E130="NY","New York",E130="CT","Connecticut",E130="PA","Pennsylvania",E130="RI","Rhode Island",E130="DE","Delaware",E130="ME","Maine",E130="NJ","New Jersey",E130="VT","Vermont",TRUE,"Other States")</f>
        <v>Massachusetts</v>
      </c>
      <c r="N130" s="15" t="s">
        <v>9938</v>
      </c>
      <c r="O130" s="1" t="s">
        <v>4837</v>
      </c>
      <c r="P130" s="15" t="s">
        <v>4779</v>
      </c>
      <c r="Q130" s="1" t="s">
        <v>7719</v>
      </c>
      <c r="R130" s="17">
        <v>78.100005176251358</v>
      </c>
      <c r="S130" s="12" t="str" cm="1">
        <f t="array" ref="S130">_xlfn.IFS(AND(R130&gt;=12,R130&lt;=25),"Low Range",AND(R130&gt;=25.01,R130&lt;=40),"Mid Range",AND(R130&gt;=40.01,R130&lt;=75),"Mid to Upper Range",TRUE,"Max Upper Range")</f>
        <v>Max Upper Range</v>
      </c>
      <c r="T130" s="12" t="str" cm="1">
        <f t="array" ref="T130">_xlfn.IFS(OR(E130="NY",E130="NJ",E130="CT"),"Tri-State Area",OR(E130="MA",E130="PA",E130="RI"),"East Atlantic",OR(E130="ME",E130="VT"),"NE Border",TRUE,"Upper East Coast")</f>
        <v>East Atlantic</v>
      </c>
      <c r="U130" s="12" t="str">
        <f>IFERROR(_xlfn.XLOOKUP(A130,DIRECT_FTEs!A:A,DIRECT_FTEs!B:B),"Contractor")</f>
        <v>Direct</v>
      </c>
    </row>
    <row r="131" spans="1:21" x14ac:dyDescent="0.25">
      <c r="A131" s="1" t="s">
        <v>940</v>
      </c>
      <c r="B131" s="1" t="s">
        <v>2582</v>
      </c>
      <c r="C131" s="1" t="s">
        <v>2565</v>
      </c>
      <c r="D131" s="1" t="s">
        <v>3479</v>
      </c>
      <c r="E131" s="15" t="s">
        <v>2225</v>
      </c>
      <c r="F131" s="1" t="s">
        <v>6302</v>
      </c>
      <c r="G131" s="16">
        <v>0.19</v>
      </c>
      <c r="H131" s="5">
        <v>387.45408000000003</v>
      </c>
      <c r="I131" s="10" t="s">
        <v>4760</v>
      </c>
      <c r="J131" s="5">
        <v>172.42</v>
      </c>
      <c r="K131" s="1">
        <v>43</v>
      </c>
      <c r="L131" s="12" t="str" cm="1">
        <f t="array" ref="L131">_xlfn.IFS(G131=0.05,"Minimal",G131=0.07,"Above Minimal",G131=0.17,"Near Maximum",TRUE,"Maximum")</f>
        <v>Maximum</v>
      </c>
      <c r="M131" s="12" t="str" cm="1">
        <f t="array" ref="M131">_xlfn.IFS(E131="MA","Massachusetts",E131="NY","New York",E131="CT","Connecticut",E131="PA","Pennsylvania",E131="RI","Rhode Island",E131="DE","Delaware",E131="ME","Maine",E131="NJ","New Jersey",E131="VT","Vermont",TRUE,"Other States")</f>
        <v>Massachusetts</v>
      </c>
      <c r="N131" s="15" t="s">
        <v>9939</v>
      </c>
      <c r="O131" s="1" t="s">
        <v>5137</v>
      </c>
      <c r="P131" s="15" t="s">
        <v>4774</v>
      </c>
      <c r="Q131" s="1" t="s">
        <v>7720</v>
      </c>
      <c r="R131" s="17">
        <v>112</v>
      </c>
      <c r="S131" s="12" t="str" cm="1">
        <f t="array" ref="S131">_xlfn.IFS(AND(R131&gt;=12,R131&lt;=25),"Low Range",AND(R131&gt;=25.01,R131&lt;=40),"Mid Range",AND(R131&gt;=40.01,R131&lt;=75),"Mid to Upper Range",TRUE,"Max Upper Range")</f>
        <v>Max Upper Range</v>
      </c>
      <c r="T131" s="12" t="str" cm="1">
        <f t="array" ref="T131">_xlfn.IFS(OR(E131="NY",E131="NJ",E131="CT"),"Tri-State Area",OR(E131="MA",E131="PA",E131="RI"),"East Atlantic",OR(E131="ME",E131="VT"),"NE Border",TRUE,"Upper East Coast")</f>
        <v>East Atlantic</v>
      </c>
      <c r="U131" s="12" t="str">
        <f>IFERROR(_xlfn.XLOOKUP(A131,DIRECT_FTEs!A:A,DIRECT_FTEs!B:B),"Contractor")</f>
        <v>Direct</v>
      </c>
    </row>
    <row r="132" spans="1:21" x14ac:dyDescent="0.25">
      <c r="A132" s="1" t="s">
        <v>941</v>
      </c>
      <c r="B132" s="1" t="s">
        <v>2674</v>
      </c>
      <c r="C132" s="1" t="s">
        <v>2732</v>
      </c>
      <c r="D132" s="1" t="s">
        <v>3480</v>
      </c>
      <c r="E132" s="15" t="s">
        <v>2225</v>
      </c>
      <c r="F132" s="1" t="s">
        <v>6303</v>
      </c>
      <c r="G132" s="16">
        <v>0.19</v>
      </c>
      <c r="H132" s="5">
        <v>812.61023999999986</v>
      </c>
      <c r="I132" s="10" t="s">
        <v>4760</v>
      </c>
      <c r="J132" s="5">
        <v>443.47</v>
      </c>
      <c r="K132" s="1">
        <v>60</v>
      </c>
      <c r="L132" s="12" t="str" cm="1">
        <f t="array" ref="L132">_xlfn.IFS(G132=0.05,"Minimal",G132=0.07,"Above Minimal",G132=0.17,"Near Maximum",TRUE,"Maximum")</f>
        <v>Maximum</v>
      </c>
      <c r="M132" s="12" t="str" cm="1">
        <f t="array" ref="M132">_xlfn.IFS(E132="MA","Massachusetts",E132="NY","New York",E132="CT","Connecticut",E132="PA","Pennsylvania",E132="RI","Rhode Island",E132="DE","Delaware",E132="ME","Maine",E132="NJ","New Jersey",E132="VT","Vermont",TRUE,"Other States")</f>
        <v>Massachusetts</v>
      </c>
      <c r="N132" s="15" t="s">
        <v>9940</v>
      </c>
      <c r="O132" s="1" t="s">
        <v>5138</v>
      </c>
      <c r="P132" s="15" t="s">
        <v>4774</v>
      </c>
      <c r="Q132" s="1" t="s">
        <v>7721</v>
      </c>
      <c r="R132" s="17">
        <v>113.6</v>
      </c>
      <c r="S132" s="12" t="str" cm="1">
        <f t="array" ref="S132">_xlfn.IFS(AND(R132&gt;=12,R132&lt;=25),"Low Range",AND(R132&gt;=25.01,R132&lt;=40),"Mid Range",AND(R132&gt;=40.01,R132&lt;=75),"Mid to Upper Range",TRUE,"Max Upper Range")</f>
        <v>Max Upper Range</v>
      </c>
      <c r="T132" s="12" t="str" cm="1">
        <f t="array" ref="T132">_xlfn.IFS(OR(E132="NY",E132="NJ",E132="CT"),"Tri-State Area",OR(E132="MA",E132="PA",E132="RI"),"East Atlantic",OR(E132="ME",E132="VT"),"NE Border",TRUE,"Upper East Coast")</f>
        <v>East Atlantic</v>
      </c>
      <c r="U132" s="12" t="str">
        <f>IFERROR(_xlfn.XLOOKUP(A132,DIRECT_FTEs!A:A,DIRECT_FTEs!B:B),"Contractor")</f>
        <v>Direct</v>
      </c>
    </row>
    <row r="133" spans="1:21" x14ac:dyDescent="0.25">
      <c r="A133" s="1" t="s">
        <v>942</v>
      </c>
      <c r="B133" s="1" t="s">
        <v>3089</v>
      </c>
      <c r="C133" s="1" t="s">
        <v>3055</v>
      </c>
      <c r="D133" s="1" t="s">
        <v>3481</v>
      </c>
      <c r="E133" s="15" t="s">
        <v>2225</v>
      </c>
      <c r="F133" s="1" t="s">
        <v>6304</v>
      </c>
      <c r="G133" s="16">
        <v>0.17</v>
      </c>
      <c r="H133" s="5">
        <v>371.27999999999992</v>
      </c>
      <c r="I133" s="10" t="s">
        <v>4760</v>
      </c>
      <c r="J133" s="5">
        <v>91.48</v>
      </c>
      <c r="K133" s="1">
        <v>46</v>
      </c>
      <c r="L133" s="12" t="str" cm="1">
        <f t="array" ref="L133">_xlfn.IFS(G133=0.05,"Minimal",G133=0.07,"Above Minimal",G133=0.17,"Near Maximum",TRUE,"Maximum")</f>
        <v>Near Maximum</v>
      </c>
      <c r="M133" s="12" t="str" cm="1">
        <f t="array" ref="M133">_xlfn.IFS(E133="MA","Massachusetts",E133="NY","New York",E133="CT","Connecticut",E133="PA","Pennsylvania",E133="RI","Rhode Island",E133="DE","Delaware",E133="ME","Maine",E133="NJ","New Jersey",E133="VT","Vermont",TRUE,"Other States")</f>
        <v>Massachusetts</v>
      </c>
      <c r="N133" s="15" t="s">
        <v>9941</v>
      </c>
      <c r="O133" s="1" t="s">
        <v>5053</v>
      </c>
      <c r="P133" s="15" t="s">
        <v>4775</v>
      </c>
      <c r="Q133" s="1" t="s">
        <v>7722</v>
      </c>
      <c r="R133" s="17">
        <v>56.800056481219997</v>
      </c>
      <c r="S133" s="12" t="str" cm="1">
        <f t="array" ref="S133">_xlfn.IFS(AND(R133&gt;=12,R133&lt;=25),"Low Range",AND(R133&gt;=25.01,R133&lt;=40),"Mid Range",AND(R133&gt;=40.01,R133&lt;=75),"Mid to Upper Range",TRUE,"Max Upper Range")</f>
        <v>Mid to Upper Range</v>
      </c>
      <c r="T133" s="12" t="str" cm="1">
        <f t="array" ref="T133">_xlfn.IFS(OR(E133="NY",E133="NJ",E133="CT"),"Tri-State Area",OR(E133="MA",E133="PA",E133="RI"),"East Atlantic",OR(E133="ME",E133="VT"),"NE Border",TRUE,"Upper East Coast")</f>
        <v>East Atlantic</v>
      </c>
      <c r="U133" s="12" t="str">
        <f>IFERROR(_xlfn.XLOOKUP(A133,DIRECT_FTEs!A:A,DIRECT_FTEs!B:B),"Contractor")</f>
        <v>Direct</v>
      </c>
    </row>
    <row r="134" spans="1:21" x14ac:dyDescent="0.25">
      <c r="A134" s="1" t="s">
        <v>943</v>
      </c>
      <c r="B134" s="1" t="s">
        <v>2410</v>
      </c>
      <c r="C134" s="1" t="s">
        <v>2330</v>
      </c>
      <c r="D134" s="1" t="s">
        <v>3482</v>
      </c>
      <c r="E134" s="15" t="s">
        <v>2225</v>
      </c>
      <c r="F134" s="1" t="s">
        <v>6305</v>
      </c>
      <c r="G134" s="16">
        <v>0.19</v>
      </c>
      <c r="H134" s="5">
        <v>404.05247999999995</v>
      </c>
      <c r="I134" s="10" t="s">
        <v>4760</v>
      </c>
      <c r="J134" s="5">
        <v>220.8</v>
      </c>
      <c r="K134" s="1">
        <v>65</v>
      </c>
      <c r="L134" s="12" t="str" cm="1">
        <f t="array" ref="L134">_xlfn.IFS(G134=0.05,"Minimal",G134=0.07,"Above Minimal",G134=0.17,"Near Maximum",TRUE,"Maximum")</f>
        <v>Maximum</v>
      </c>
      <c r="M134" s="12" t="str" cm="1">
        <f t="array" ref="M134">_xlfn.IFS(E134="MA","Massachusetts",E134="NY","New York",E134="CT","Connecticut",E134="PA","Pennsylvania",E134="RI","Rhode Island",E134="DE","Delaware",E134="ME","Maine",E134="NJ","New Jersey",E134="VT","Vermont",TRUE,"Other States")</f>
        <v>Massachusetts</v>
      </c>
      <c r="N134" s="15" t="s">
        <v>9942</v>
      </c>
      <c r="O134" s="1" t="s">
        <v>4878</v>
      </c>
      <c r="P134" s="15" t="s">
        <v>4777</v>
      </c>
      <c r="Q134" s="1" t="s">
        <v>7723</v>
      </c>
      <c r="R134" s="17">
        <v>46.1013986013986</v>
      </c>
      <c r="S134" s="12" t="str" cm="1">
        <f t="array" ref="S134">_xlfn.IFS(AND(R134&gt;=12,R134&lt;=25),"Low Range",AND(R134&gt;=25.01,R134&lt;=40),"Mid Range",AND(R134&gt;=40.01,R134&lt;=75),"Mid to Upper Range",TRUE,"Max Upper Range")</f>
        <v>Mid to Upper Range</v>
      </c>
      <c r="T134" s="12" t="str" cm="1">
        <f t="array" ref="T134">_xlfn.IFS(OR(E134="NY",E134="NJ",E134="CT"),"Tri-State Area",OR(E134="MA",E134="PA",E134="RI"),"East Atlantic",OR(E134="ME",E134="VT"),"NE Border",TRUE,"Upper East Coast")</f>
        <v>East Atlantic</v>
      </c>
      <c r="U134" s="12" t="str">
        <f>IFERROR(_xlfn.XLOOKUP(A134,DIRECT_FTEs!A:A,DIRECT_FTEs!B:B),"Contractor")</f>
        <v>Direct</v>
      </c>
    </row>
    <row r="135" spans="1:21" x14ac:dyDescent="0.25">
      <c r="A135" s="1" t="s">
        <v>944</v>
      </c>
      <c r="B135" s="1" t="s">
        <v>2921</v>
      </c>
      <c r="C135" s="1" t="s">
        <v>3121</v>
      </c>
      <c r="D135" s="1" t="s">
        <v>3483</v>
      </c>
      <c r="E135" s="15" t="s">
        <v>2225</v>
      </c>
      <c r="F135" s="1" t="s">
        <v>6306</v>
      </c>
      <c r="G135" s="16">
        <v>0.19</v>
      </c>
      <c r="H135" s="5">
        <v>875.44698629826746</v>
      </c>
      <c r="I135" s="10" t="s">
        <v>4760</v>
      </c>
      <c r="J135" s="5">
        <v>499.09</v>
      </c>
      <c r="K135" s="1">
        <v>44</v>
      </c>
      <c r="L135" s="12" t="str" cm="1">
        <f t="array" ref="L135">_xlfn.IFS(G135=0.05,"Minimal",G135=0.07,"Above Minimal",G135=0.17,"Near Maximum",TRUE,"Maximum")</f>
        <v>Maximum</v>
      </c>
      <c r="M135" s="12" t="str" cm="1">
        <f t="array" ref="M135">_xlfn.IFS(E135="MA","Massachusetts",E135="NY","New York",E135="CT","Connecticut",E135="PA","Pennsylvania",E135="RI","Rhode Island",E135="DE","Delaware",E135="ME","Maine",E135="NJ","New Jersey",E135="VT","Vermont",TRUE,"Other States")</f>
        <v>Massachusetts</v>
      </c>
      <c r="N135" s="15" t="s">
        <v>9943</v>
      </c>
      <c r="O135" s="1" t="s">
        <v>4867</v>
      </c>
      <c r="P135" s="15" t="s">
        <v>4780</v>
      </c>
      <c r="Q135" s="1" t="s">
        <v>7724</v>
      </c>
      <c r="R135" s="17">
        <v>28.5</v>
      </c>
      <c r="S135" s="12" t="str" cm="1">
        <f t="array" ref="S135">_xlfn.IFS(AND(R135&gt;=12,R135&lt;=25),"Low Range",AND(R135&gt;=25.01,R135&lt;=40),"Mid Range",AND(R135&gt;=40.01,R135&lt;=75),"Mid to Upper Range",TRUE,"Max Upper Range")</f>
        <v>Mid Range</v>
      </c>
      <c r="T135" s="12" t="str" cm="1">
        <f t="array" ref="T135">_xlfn.IFS(OR(E135="NY",E135="NJ",E135="CT"),"Tri-State Area",OR(E135="MA",E135="PA",E135="RI"),"East Atlantic",OR(E135="ME",E135="VT"),"NE Border",TRUE,"Upper East Coast")</f>
        <v>East Atlantic</v>
      </c>
      <c r="U135" s="12" t="str">
        <f>IFERROR(_xlfn.XLOOKUP(A135,DIRECT_FTEs!A:A,DIRECT_FTEs!B:B),"Contractor")</f>
        <v>Direct</v>
      </c>
    </row>
    <row r="136" spans="1:21" x14ac:dyDescent="0.25">
      <c r="A136" s="1" t="s">
        <v>945</v>
      </c>
      <c r="B136" s="1" t="s">
        <v>2406</v>
      </c>
      <c r="C136" s="1" t="s">
        <v>2936</v>
      </c>
      <c r="D136" s="1" t="s">
        <v>3484</v>
      </c>
      <c r="E136" s="15" t="s">
        <v>2225</v>
      </c>
      <c r="F136" s="1" t="s">
        <v>6307</v>
      </c>
      <c r="G136" s="16">
        <v>0.19</v>
      </c>
      <c r="H136" s="5">
        <v>673.42079999999999</v>
      </c>
      <c r="I136" s="10" t="s">
        <v>4760</v>
      </c>
      <c r="J136" s="5">
        <v>413.63</v>
      </c>
      <c r="K136" s="1">
        <v>56</v>
      </c>
      <c r="L136" s="12" t="str" cm="1">
        <f t="array" ref="L136">_xlfn.IFS(G136=0.05,"Minimal",G136=0.07,"Above Minimal",G136=0.17,"Near Maximum",TRUE,"Maximum")</f>
        <v>Maximum</v>
      </c>
      <c r="M136" s="12" t="str" cm="1">
        <f t="array" ref="M136">_xlfn.IFS(E136="MA","Massachusetts",E136="NY","New York",E136="CT","Connecticut",E136="PA","Pennsylvania",E136="RI","Rhode Island",E136="DE","Delaware",E136="ME","Maine",E136="NJ","New Jersey",E136="VT","Vermont",TRUE,"Other States")</f>
        <v>Massachusetts</v>
      </c>
      <c r="N136" s="15" t="s">
        <v>9944</v>
      </c>
      <c r="O136" s="1" t="s">
        <v>4874</v>
      </c>
      <c r="P136" s="15" t="s">
        <v>4774</v>
      </c>
      <c r="Q136" s="1" t="s">
        <v>7725</v>
      </c>
      <c r="R136" s="17">
        <v>28.259948198728516</v>
      </c>
      <c r="S136" s="12" t="str" cm="1">
        <f t="array" ref="S136">_xlfn.IFS(AND(R136&gt;=12,R136&lt;=25),"Low Range",AND(R136&gt;=25.01,R136&lt;=40),"Mid Range",AND(R136&gt;=40.01,R136&lt;=75),"Mid to Upper Range",TRUE,"Max Upper Range")</f>
        <v>Mid Range</v>
      </c>
      <c r="T136" s="12" t="str" cm="1">
        <f t="array" ref="T136">_xlfn.IFS(OR(E136="NY",E136="NJ",E136="CT"),"Tri-State Area",OR(E136="MA",E136="PA",E136="RI"),"East Atlantic",OR(E136="ME",E136="VT"),"NE Border",TRUE,"Upper East Coast")</f>
        <v>East Atlantic</v>
      </c>
      <c r="U136" s="12" t="str">
        <f>IFERROR(_xlfn.XLOOKUP(A136,DIRECT_FTEs!A:A,DIRECT_FTEs!B:B),"Contractor")</f>
        <v>Direct</v>
      </c>
    </row>
    <row r="137" spans="1:21" x14ac:dyDescent="0.25">
      <c r="A137" s="1" t="s">
        <v>109</v>
      </c>
      <c r="B137" s="1" t="s">
        <v>2371</v>
      </c>
      <c r="C137" s="1" t="s">
        <v>2491</v>
      </c>
      <c r="D137" s="1" t="s">
        <v>2492</v>
      </c>
      <c r="E137" s="15" t="s">
        <v>2225</v>
      </c>
      <c r="F137" s="1" t="s">
        <v>5471</v>
      </c>
      <c r="G137" s="16">
        <v>0.17</v>
      </c>
      <c r="H137" s="5">
        <v>894.27906976744202</v>
      </c>
      <c r="I137" s="10" t="s">
        <v>4760</v>
      </c>
      <c r="J137" s="5">
        <v>389.15</v>
      </c>
      <c r="K137" s="1">
        <v>54</v>
      </c>
      <c r="L137" s="12" t="str" cm="1">
        <f t="array" ref="L137">_xlfn.IFS(G137=0.05,"Minimal",G137=0.07,"Above Minimal",G137=0.17,"Near Maximum",TRUE,"Maximum")</f>
        <v>Near Maximum</v>
      </c>
      <c r="M137" s="12" t="str" cm="1">
        <f t="array" ref="M137">_xlfn.IFS(E137="MA","Massachusetts",E137="NY","New York",E137="CT","Connecticut",E137="PA","Pennsylvania",E137="RI","Rhode Island",E137="DE","Delaware",E137="ME","Maine",E137="NJ","New Jersey",E137="VT","Vermont",TRUE,"Other States")</f>
        <v>Massachusetts</v>
      </c>
      <c r="N137" s="15" t="s">
        <v>9945</v>
      </c>
      <c r="O137" s="1" t="s">
        <v>4838</v>
      </c>
      <c r="P137" s="15" t="s">
        <v>4779</v>
      </c>
      <c r="Q137" s="1" t="s">
        <v>7726</v>
      </c>
      <c r="R137" s="17">
        <v>36.536016610765053</v>
      </c>
      <c r="S137" s="12" t="str" cm="1">
        <f t="array" ref="S137">_xlfn.IFS(AND(R137&gt;=12,R137&lt;=25),"Low Range",AND(R137&gt;=25.01,R137&lt;=40),"Mid Range",AND(R137&gt;=40.01,R137&lt;=75),"Mid to Upper Range",TRUE,"Max Upper Range")</f>
        <v>Mid Range</v>
      </c>
      <c r="T137" s="12" t="str" cm="1">
        <f t="array" ref="T137">_xlfn.IFS(OR(E137="NY",E137="NJ",E137="CT"),"Tri-State Area",OR(E137="MA",E137="PA",E137="RI"),"East Atlantic",OR(E137="ME",E137="VT"),"NE Border",TRUE,"Upper East Coast")</f>
        <v>East Atlantic</v>
      </c>
      <c r="U137" s="12" t="str">
        <f>IFERROR(_xlfn.XLOOKUP(A137,DIRECT_FTEs!A:A,DIRECT_FTEs!B:B),"Contractor")</f>
        <v>Direct</v>
      </c>
    </row>
    <row r="138" spans="1:21" x14ac:dyDescent="0.25">
      <c r="A138" s="1" t="s">
        <v>946</v>
      </c>
      <c r="B138" s="1" t="s">
        <v>2737</v>
      </c>
      <c r="C138" s="1" t="s">
        <v>2812</v>
      </c>
      <c r="D138" s="1" t="s">
        <v>3485</v>
      </c>
      <c r="E138" s="15" t="s">
        <v>2225</v>
      </c>
      <c r="F138" s="1" t="s">
        <v>6308</v>
      </c>
      <c r="G138" s="16">
        <v>0.19</v>
      </c>
      <c r="H138" s="5">
        <v>673.42079999999999</v>
      </c>
      <c r="I138" s="10" t="s">
        <v>4760</v>
      </c>
      <c r="J138" s="5">
        <v>356.5</v>
      </c>
      <c r="K138" s="1">
        <v>45</v>
      </c>
      <c r="L138" s="12" t="str" cm="1">
        <f t="array" ref="L138">_xlfn.IFS(G138=0.05,"Minimal",G138=0.07,"Above Minimal",G138=0.17,"Near Maximum",TRUE,"Maximum")</f>
        <v>Maximum</v>
      </c>
      <c r="M138" s="12" t="str" cm="1">
        <f t="array" ref="M138">_xlfn.IFS(E138="MA","Massachusetts",E138="NY","New York",E138="CT","Connecticut",E138="PA","Pennsylvania",E138="RI","Rhode Island",E138="DE","Delaware",E138="ME","Maine",E138="NJ","New Jersey",E138="VT","Vermont",TRUE,"Other States")</f>
        <v>Massachusetts</v>
      </c>
      <c r="N138" s="15" t="s">
        <v>9946</v>
      </c>
      <c r="O138" s="1" t="s">
        <v>4841</v>
      </c>
      <c r="P138" s="15" t="s">
        <v>4780</v>
      </c>
      <c r="Q138" s="1" t="s">
        <v>7727</v>
      </c>
      <c r="R138" s="17">
        <v>26.293323090711219</v>
      </c>
      <c r="S138" s="12" t="str" cm="1">
        <f t="array" ref="S138">_xlfn.IFS(AND(R138&gt;=12,R138&lt;=25),"Low Range",AND(R138&gt;=25.01,R138&lt;=40),"Mid Range",AND(R138&gt;=40.01,R138&lt;=75),"Mid to Upper Range",TRUE,"Max Upper Range")</f>
        <v>Mid Range</v>
      </c>
      <c r="T138" s="12" t="str" cm="1">
        <f t="array" ref="T138">_xlfn.IFS(OR(E138="NY",E138="NJ",E138="CT"),"Tri-State Area",OR(E138="MA",E138="PA",E138="RI"),"East Atlantic",OR(E138="ME",E138="VT"),"NE Border",TRUE,"Upper East Coast")</f>
        <v>East Atlantic</v>
      </c>
      <c r="U138" s="12" t="str">
        <f>IFERROR(_xlfn.XLOOKUP(A138,DIRECT_FTEs!A:A,DIRECT_FTEs!B:B),"Contractor")</f>
        <v>Direct</v>
      </c>
    </row>
    <row r="139" spans="1:21" x14ac:dyDescent="0.25">
      <c r="A139" s="1" t="s">
        <v>947</v>
      </c>
      <c r="B139" s="1" t="s">
        <v>2363</v>
      </c>
      <c r="C139" s="1" t="s">
        <v>2776</v>
      </c>
      <c r="D139" s="1" t="s">
        <v>3486</v>
      </c>
      <c r="E139" s="15" t="s">
        <v>2225</v>
      </c>
      <c r="F139" s="1" t="s">
        <v>6309</v>
      </c>
      <c r="G139" s="16">
        <v>0.19</v>
      </c>
      <c r="H139" s="5">
        <v>589.24313148009014</v>
      </c>
      <c r="I139" s="10" t="s">
        <v>4760</v>
      </c>
      <c r="J139" s="5">
        <v>350.82</v>
      </c>
      <c r="K139" s="1">
        <v>37</v>
      </c>
      <c r="L139" s="12" t="str" cm="1">
        <f t="array" ref="L139">_xlfn.IFS(G139=0.05,"Minimal",G139=0.07,"Above Minimal",G139=0.17,"Near Maximum",TRUE,"Maximum")</f>
        <v>Maximum</v>
      </c>
      <c r="M139" s="12" t="str" cm="1">
        <f t="array" ref="M139">_xlfn.IFS(E139="MA","Massachusetts",E139="NY","New York",E139="CT","Connecticut",E139="PA","Pennsylvania",E139="RI","Rhode Island",E139="DE","Delaware",E139="ME","Maine",E139="NJ","New Jersey",E139="VT","Vermont",TRUE,"Other States")</f>
        <v>Massachusetts</v>
      </c>
      <c r="N139" s="15" t="s">
        <v>9947</v>
      </c>
      <c r="O139" s="1" t="s">
        <v>5009</v>
      </c>
      <c r="P139" s="15" t="s">
        <v>4779</v>
      </c>
      <c r="Q139" s="1" t="s">
        <v>7728</v>
      </c>
      <c r="R139" s="17">
        <v>31.160286437301458</v>
      </c>
      <c r="S139" s="12" t="str" cm="1">
        <f t="array" ref="S139">_xlfn.IFS(AND(R139&gt;=12,R139&lt;=25),"Low Range",AND(R139&gt;=25.01,R139&lt;=40),"Mid Range",AND(R139&gt;=40.01,R139&lt;=75),"Mid to Upper Range",TRUE,"Max Upper Range")</f>
        <v>Mid Range</v>
      </c>
      <c r="T139" s="12" t="str" cm="1">
        <f t="array" ref="T139">_xlfn.IFS(OR(E139="NY",E139="NJ",E139="CT"),"Tri-State Area",OR(E139="MA",E139="PA",E139="RI"),"East Atlantic",OR(E139="ME",E139="VT"),"NE Border",TRUE,"Upper East Coast")</f>
        <v>East Atlantic</v>
      </c>
      <c r="U139" s="12" t="str">
        <f>IFERROR(_xlfn.XLOOKUP(A139,DIRECT_FTEs!A:A,DIRECT_FTEs!B:B),"Contractor")</f>
        <v>Direct</v>
      </c>
    </row>
    <row r="140" spans="1:21" x14ac:dyDescent="0.25">
      <c r="A140" s="1" t="s">
        <v>948</v>
      </c>
      <c r="B140" s="1" t="s">
        <v>2767</v>
      </c>
      <c r="C140" s="1" t="s">
        <v>2776</v>
      </c>
      <c r="D140" s="1" t="s">
        <v>3487</v>
      </c>
      <c r="E140" s="15" t="s">
        <v>2225</v>
      </c>
      <c r="F140" s="1" t="s">
        <v>6310</v>
      </c>
      <c r="G140" s="16">
        <v>0.05</v>
      </c>
      <c r="H140" s="5">
        <v>332.28</v>
      </c>
      <c r="I140" s="10" t="s">
        <v>4760</v>
      </c>
      <c r="J140" s="5">
        <v>888</v>
      </c>
      <c r="K140" s="1">
        <v>48</v>
      </c>
      <c r="L140" s="12" t="str" cm="1">
        <f t="array" ref="L140">_xlfn.IFS(G140=0.05,"Minimal",G140=0.07,"Above Minimal",G140=0.17,"Near Maximum",TRUE,"Maximum")</f>
        <v>Minimal</v>
      </c>
      <c r="M140" s="12" t="str" cm="1">
        <f t="array" ref="M140">_xlfn.IFS(E140="MA","Massachusetts",E140="NY","New York",E140="CT","Connecticut",E140="PA","Pennsylvania",E140="RI","Rhode Island",E140="DE","Delaware",E140="ME","Maine",E140="NJ","New Jersey",E140="VT","Vermont",TRUE,"Other States")</f>
        <v>Massachusetts</v>
      </c>
      <c r="N140" s="15" t="s">
        <v>9948</v>
      </c>
      <c r="O140" s="1" t="s">
        <v>5139</v>
      </c>
      <c r="P140" s="15" t="s">
        <v>4777</v>
      </c>
      <c r="Q140" s="1" t="s">
        <v>7729</v>
      </c>
      <c r="R140" s="17">
        <v>26.521621621621623</v>
      </c>
      <c r="S140" s="12" t="str" cm="1">
        <f t="array" ref="S140">_xlfn.IFS(AND(R140&gt;=12,R140&lt;=25),"Low Range",AND(R140&gt;=25.01,R140&lt;=40),"Mid Range",AND(R140&gt;=40.01,R140&lt;=75),"Mid to Upper Range",TRUE,"Max Upper Range")</f>
        <v>Mid Range</v>
      </c>
      <c r="T140" s="12" t="str" cm="1">
        <f t="array" ref="T140">_xlfn.IFS(OR(E140="NY",E140="NJ",E140="CT"),"Tri-State Area",OR(E140="MA",E140="PA",E140="RI"),"East Atlantic",OR(E140="ME",E140="VT"),"NE Border",TRUE,"Upper East Coast")</f>
        <v>East Atlantic</v>
      </c>
      <c r="U140" s="12" t="str">
        <f>IFERROR(_xlfn.XLOOKUP(A140,DIRECT_FTEs!A:A,DIRECT_FTEs!B:B),"Contractor")</f>
        <v>Direct</v>
      </c>
    </row>
    <row r="141" spans="1:21" x14ac:dyDescent="0.25">
      <c r="A141" s="1" t="s">
        <v>949</v>
      </c>
      <c r="B141" s="1" t="s">
        <v>2544</v>
      </c>
      <c r="C141" s="1" t="s">
        <v>2595</v>
      </c>
      <c r="D141" s="1" t="s">
        <v>3488</v>
      </c>
      <c r="E141" s="15" t="s">
        <v>2225</v>
      </c>
      <c r="F141" s="1" t="s">
        <v>6311</v>
      </c>
      <c r="G141" s="16">
        <v>0.19</v>
      </c>
      <c r="H141" s="5">
        <v>673.42079999999999</v>
      </c>
      <c r="I141" s="10" t="s">
        <v>4760</v>
      </c>
      <c r="J141" s="5">
        <v>354.2</v>
      </c>
      <c r="K141" s="1">
        <v>37</v>
      </c>
      <c r="L141" s="12" t="str" cm="1">
        <f t="array" ref="L141">_xlfn.IFS(G141=0.05,"Minimal",G141=0.07,"Above Minimal",G141=0.17,"Near Maximum",TRUE,"Maximum")</f>
        <v>Maximum</v>
      </c>
      <c r="M141" s="12" t="str" cm="1">
        <f t="array" ref="M141">_xlfn.IFS(E141="MA","Massachusetts",E141="NY","New York",E141="CT","Connecticut",E141="PA","Pennsylvania",E141="RI","Rhode Island",E141="DE","Delaware",E141="ME","Maine",E141="NJ","New Jersey",E141="VT","Vermont",TRUE,"Other States")</f>
        <v>Massachusetts</v>
      </c>
      <c r="N141" s="15" t="s">
        <v>9949</v>
      </c>
      <c r="O141" s="1" t="s">
        <v>5140</v>
      </c>
      <c r="P141" s="15" t="s">
        <v>4778</v>
      </c>
      <c r="Q141" s="1" t="s">
        <v>7730</v>
      </c>
      <c r="R141" s="17">
        <v>28.591233659233218</v>
      </c>
      <c r="S141" s="12" t="str" cm="1">
        <f t="array" ref="S141">_xlfn.IFS(AND(R141&gt;=12,R141&lt;=25),"Low Range",AND(R141&gt;=25.01,R141&lt;=40),"Mid Range",AND(R141&gt;=40.01,R141&lt;=75),"Mid to Upper Range",TRUE,"Max Upper Range")</f>
        <v>Mid Range</v>
      </c>
      <c r="T141" s="12" t="str" cm="1">
        <f t="array" ref="T141">_xlfn.IFS(OR(E141="NY",E141="NJ",E141="CT"),"Tri-State Area",OR(E141="MA",E141="PA",E141="RI"),"East Atlantic",OR(E141="ME",E141="VT"),"NE Border",TRUE,"Upper East Coast")</f>
        <v>East Atlantic</v>
      </c>
      <c r="U141" s="12" t="str">
        <f>IFERROR(_xlfn.XLOOKUP(A141,DIRECT_FTEs!A:A,DIRECT_FTEs!B:B),"Contractor")</f>
        <v>Direct</v>
      </c>
    </row>
    <row r="142" spans="1:21" x14ac:dyDescent="0.25">
      <c r="A142" s="1" t="s">
        <v>950</v>
      </c>
      <c r="B142" s="1" t="s">
        <v>2438</v>
      </c>
      <c r="C142" s="1" t="s">
        <v>2662</v>
      </c>
      <c r="D142" s="1" t="s">
        <v>3489</v>
      </c>
      <c r="E142" s="15" t="s">
        <v>2598</v>
      </c>
      <c r="F142" s="1" t="s">
        <v>6312</v>
      </c>
      <c r="G142" s="16">
        <v>0.05</v>
      </c>
      <c r="H142" s="5">
        <v>310.1280763582966</v>
      </c>
      <c r="I142" s="10" t="s">
        <v>4760</v>
      </c>
      <c r="J142" s="5">
        <v>1036.52</v>
      </c>
      <c r="K142" s="1">
        <v>39</v>
      </c>
      <c r="L142" s="12" t="str" cm="1">
        <f t="array" ref="L142">_xlfn.IFS(G142=0.05,"Minimal",G142=0.07,"Above Minimal",G142=0.17,"Near Maximum",TRUE,"Maximum")</f>
        <v>Minimal</v>
      </c>
      <c r="M142" s="12" t="str" cm="1">
        <f t="array" ref="M142">_xlfn.IFS(E142="MA","Massachusetts",E142="NY","New York",E142="CT","Connecticut",E142="PA","Pennsylvania",E142="RI","Rhode Island",E142="DE","Delaware",E142="ME","Maine",E142="NJ","New Jersey",E142="VT","Vermont",TRUE,"Other States")</f>
        <v>Delaware</v>
      </c>
      <c r="N142" s="15" t="s">
        <v>9950</v>
      </c>
      <c r="O142" s="1" t="s">
        <v>4946</v>
      </c>
      <c r="P142" s="15" t="s">
        <v>4774</v>
      </c>
      <c r="Q142" s="1" t="s">
        <v>7731</v>
      </c>
      <c r="R142" s="17">
        <v>23.901332924774017</v>
      </c>
      <c r="S142" s="12" t="str" cm="1">
        <f t="array" ref="S142">_xlfn.IFS(AND(R142&gt;=12,R142&lt;=25),"Low Range",AND(R142&gt;=25.01,R142&lt;=40),"Mid Range",AND(R142&gt;=40.01,R142&lt;=75),"Mid to Upper Range",TRUE,"Max Upper Range")</f>
        <v>Low Range</v>
      </c>
      <c r="T142" s="12" t="str" cm="1">
        <f t="array" ref="T142">_xlfn.IFS(OR(E142="NY",E142="NJ",E142="CT"),"Tri-State Area",OR(E142="MA",E142="PA",E142="RI"),"East Atlantic",OR(E142="ME",E142="VT"),"NE Border",TRUE,"Upper East Coast")</f>
        <v>Upper East Coast</v>
      </c>
      <c r="U142" s="12" t="str">
        <f>IFERROR(_xlfn.XLOOKUP(A142,DIRECT_FTEs!A:A,DIRECT_FTEs!B:B),"Contractor")</f>
        <v>Direct</v>
      </c>
    </row>
    <row r="143" spans="1:21" x14ac:dyDescent="0.25">
      <c r="A143" s="1" t="s">
        <v>951</v>
      </c>
      <c r="B143" s="1" t="s">
        <v>2277</v>
      </c>
      <c r="C143" s="1" t="s">
        <v>2325</v>
      </c>
      <c r="D143" s="1" t="s">
        <v>3490</v>
      </c>
      <c r="E143" s="15" t="s">
        <v>2225</v>
      </c>
      <c r="F143" s="1" t="s">
        <v>6313</v>
      </c>
      <c r="G143" s="16">
        <v>0.05</v>
      </c>
      <c r="H143" s="5">
        <v>349.44</v>
      </c>
      <c r="I143" s="10" t="s">
        <v>4760</v>
      </c>
      <c r="J143" s="5">
        <v>700</v>
      </c>
      <c r="K143" s="1">
        <v>41</v>
      </c>
      <c r="L143" s="12" t="str" cm="1">
        <f t="array" ref="L143">_xlfn.IFS(G143=0.05,"Minimal",G143=0.07,"Above Minimal",G143=0.17,"Near Maximum",TRUE,"Maximum")</f>
        <v>Minimal</v>
      </c>
      <c r="M143" s="12" t="str" cm="1">
        <f t="array" ref="M143">_xlfn.IFS(E143="MA","Massachusetts",E143="NY","New York",E143="CT","Connecticut",E143="PA","Pennsylvania",E143="RI","Rhode Island",E143="DE","Delaware",E143="ME","Maine",E143="NJ","New Jersey",E143="VT","Vermont",TRUE,"Other States")</f>
        <v>Massachusetts</v>
      </c>
      <c r="N143" s="15" t="s">
        <v>9951</v>
      </c>
      <c r="O143" s="1" t="s">
        <v>4901</v>
      </c>
      <c r="P143" s="15" t="s">
        <v>4779</v>
      </c>
      <c r="Q143" s="1" t="s">
        <v>7732</v>
      </c>
      <c r="R143" s="17">
        <v>25.424939817043814</v>
      </c>
      <c r="S143" s="12" t="str" cm="1">
        <f t="array" ref="S143">_xlfn.IFS(AND(R143&gt;=12,R143&lt;=25),"Low Range",AND(R143&gt;=25.01,R143&lt;=40),"Mid Range",AND(R143&gt;=40.01,R143&lt;=75),"Mid to Upper Range",TRUE,"Max Upper Range")</f>
        <v>Mid Range</v>
      </c>
      <c r="T143" s="12" t="str" cm="1">
        <f t="array" ref="T143">_xlfn.IFS(OR(E143="NY",E143="NJ",E143="CT"),"Tri-State Area",OR(E143="MA",E143="PA",E143="RI"),"East Atlantic",OR(E143="ME",E143="VT"),"NE Border",TRUE,"Upper East Coast")</f>
        <v>East Atlantic</v>
      </c>
      <c r="U143" s="12" t="str">
        <f>IFERROR(_xlfn.XLOOKUP(A143,DIRECT_FTEs!A:A,DIRECT_FTEs!B:B),"Contractor")</f>
        <v>Direct</v>
      </c>
    </row>
    <row r="144" spans="1:21" x14ac:dyDescent="0.25">
      <c r="A144" s="1" t="s">
        <v>110</v>
      </c>
      <c r="B144" s="1" t="s">
        <v>2493</v>
      </c>
      <c r="C144" s="1" t="s">
        <v>2305</v>
      </c>
      <c r="D144" s="1" t="s">
        <v>2494</v>
      </c>
      <c r="E144" s="15" t="s">
        <v>2225</v>
      </c>
      <c r="F144" s="1" t="s">
        <v>5472</v>
      </c>
      <c r="G144" s="16">
        <v>0.05</v>
      </c>
      <c r="H144" s="5">
        <v>608.4</v>
      </c>
      <c r="I144" s="10" t="s">
        <v>4760</v>
      </c>
      <c r="J144" s="5">
        <v>900</v>
      </c>
      <c r="K144" s="1">
        <v>57</v>
      </c>
      <c r="L144" s="12" t="str" cm="1">
        <f t="array" ref="L144">_xlfn.IFS(G144=0.05,"Minimal",G144=0.07,"Above Minimal",G144=0.17,"Near Maximum",TRUE,"Maximum")</f>
        <v>Minimal</v>
      </c>
      <c r="M144" s="12" t="str" cm="1">
        <f t="array" ref="M144">_xlfn.IFS(E144="MA","Massachusetts",E144="NY","New York",E144="CT","Connecticut",E144="PA","Pennsylvania",E144="RI","Rhode Island",E144="DE","Delaware",E144="ME","Maine",E144="NJ","New Jersey",E144="VT","Vermont",TRUE,"Other States")</f>
        <v>Massachusetts</v>
      </c>
      <c r="N144" s="15" t="s">
        <v>9952</v>
      </c>
      <c r="O144" s="1" t="s">
        <v>4839</v>
      </c>
      <c r="P144" s="15" t="s">
        <v>4780</v>
      </c>
      <c r="Q144" s="1" t="s">
        <v>7733</v>
      </c>
      <c r="R144" s="17">
        <v>23.519978900171438</v>
      </c>
      <c r="S144" s="12" t="str" cm="1">
        <f t="array" ref="S144">_xlfn.IFS(AND(R144&gt;=12,R144&lt;=25),"Low Range",AND(R144&gt;=25.01,R144&lt;=40),"Mid Range",AND(R144&gt;=40.01,R144&lt;=75),"Mid to Upper Range",TRUE,"Max Upper Range")</f>
        <v>Low Range</v>
      </c>
      <c r="T144" s="12" t="str" cm="1">
        <f t="array" ref="T144">_xlfn.IFS(OR(E144="NY",E144="NJ",E144="CT"),"Tri-State Area",OR(E144="MA",E144="PA",E144="RI"),"East Atlantic",OR(E144="ME",E144="VT"),"NE Border",TRUE,"Upper East Coast")</f>
        <v>East Atlantic</v>
      </c>
      <c r="U144" s="12" t="str">
        <f>IFERROR(_xlfn.XLOOKUP(A144,DIRECT_FTEs!A:A,DIRECT_FTEs!B:B),"Contractor")</f>
        <v>Direct</v>
      </c>
    </row>
    <row r="145" spans="1:21" x14ac:dyDescent="0.25">
      <c r="A145" s="1" t="s">
        <v>952</v>
      </c>
      <c r="B145" s="1" t="s">
        <v>2953</v>
      </c>
      <c r="C145" s="1" t="s">
        <v>2223</v>
      </c>
      <c r="D145" s="1" t="s">
        <v>3491</v>
      </c>
      <c r="E145" s="15" t="s">
        <v>2225</v>
      </c>
      <c r="F145" s="1" t="s">
        <v>6314</v>
      </c>
      <c r="G145" s="16">
        <v>0.05</v>
      </c>
      <c r="H145" s="5">
        <v>332.28</v>
      </c>
      <c r="I145" s="10" t="s">
        <v>4760</v>
      </c>
      <c r="J145" s="5">
        <v>1110</v>
      </c>
      <c r="K145" s="1">
        <v>55</v>
      </c>
      <c r="L145" s="12" t="str" cm="1">
        <f t="array" ref="L145">_xlfn.IFS(G145=0.05,"Minimal",G145=0.07,"Above Minimal",G145=0.17,"Near Maximum",TRUE,"Maximum")</f>
        <v>Minimal</v>
      </c>
      <c r="M145" s="12" t="str" cm="1">
        <f t="array" ref="M145">_xlfn.IFS(E145="MA","Massachusetts",E145="NY","New York",E145="CT","Connecticut",E145="PA","Pennsylvania",E145="RI","Rhode Island",E145="DE","Delaware",E145="ME","Maine",E145="NJ","New Jersey",E145="VT","Vermont",TRUE,"Other States")</f>
        <v>Massachusetts</v>
      </c>
      <c r="N145" s="15" t="s">
        <v>9953</v>
      </c>
      <c r="O145" s="1" t="s">
        <v>4931</v>
      </c>
      <c r="P145" s="15" t="s">
        <v>4778</v>
      </c>
      <c r="Q145" s="1" t="s">
        <v>7734</v>
      </c>
      <c r="R145" s="17">
        <v>27.554069633387137</v>
      </c>
      <c r="S145" s="12" t="str" cm="1">
        <f t="array" ref="S145">_xlfn.IFS(AND(R145&gt;=12,R145&lt;=25),"Low Range",AND(R145&gt;=25.01,R145&lt;=40),"Mid Range",AND(R145&gt;=40.01,R145&lt;=75),"Mid to Upper Range",TRUE,"Max Upper Range")</f>
        <v>Mid Range</v>
      </c>
      <c r="T145" s="12" t="str" cm="1">
        <f t="array" ref="T145">_xlfn.IFS(OR(E145="NY",E145="NJ",E145="CT"),"Tri-State Area",OR(E145="MA",E145="PA",E145="RI"),"East Atlantic",OR(E145="ME",E145="VT"),"NE Border",TRUE,"Upper East Coast")</f>
        <v>East Atlantic</v>
      </c>
      <c r="U145" s="12" t="str">
        <f>IFERROR(_xlfn.XLOOKUP(A145,DIRECT_FTEs!A:A,DIRECT_FTEs!B:B),"Contractor")</f>
        <v>Direct</v>
      </c>
    </row>
    <row r="146" spans="1:21" x14ac:dyDescent="0.25">
      <c r="A146" s="1" t="s">
        <v>953</v>
      </c>
      <c r="B146" s="1" t="s">
        <v>2560</v>
      </c>
      <c r="C146" s="1" t="s">
        <v>2635</v>
      </c>
      <c r="D146" s="1" t="s">
        <v>3492</v>
      </c>
      <c r="E146" s="15" t="s">
        <v>2225</v>
      </c>
      <c r="F146" s="1" t="s">
        <v>6315</v>
      </c>
      <c r="G146" s="16">
        <v>0.05</v>
      </c>
      <c r="H146" s="5">
        <v>243.67217757541266</v>
      </c>
      <c r="I146" s="10" t="s">
        <v>4760</v>
      </c>
      <c r="J146" s="5">
        <v>605.05999999999995</v>
      </c>
      <c r="K146" s="1">
        <v>34</v>
      </c>
      <c r="L146" s="12" t="str" cm="1">
        <f t="array" ref="L146">_xlfn.IFS(G146=0.05,"Minimal",G146=0.07,"Above Minimal",G146=0.17,"Near Maximum",TRUE,"Maximum")</f>
        <v>Minimal</v>
      </c>
      <c r="M146" s="12" t="str" cm="1">
        <f t="array" ref="M146">_xlfn.IFS(E146="MA","Massachusetts",E146="NY","New York",E146="CT","Connecticut",E146="PA","Pennsylvania",E146="RI","Rhode Island",E146="DE","Delaware",E146="ME","Maine",E146="NJ","New Jersey",E146="VT","Vermont",TRUE,"Other States")</f>
        <v>Massachusetts</v>
      </c>
      <c r="N146" s="15" t="s">
        <v>9954</v>
      </c>
      <c r="O146" s="1" t="s">
        <v>4818</v>
      </c>
      <c r="P146" s="15" t="s">
        <v>4780</v>
      </c>
      <c r="Q146" s="1" t="s">
        <v>7735</v>
      </c>
      <c r="R146" s="17">
        <v>37.5</v>
      </c>
      <c r="S146" s="12" t="str" cm="1">
        <f t="array" ref="S146">_xlfn.IFS(AND(R146&gt;=12,R146&lt;=25),"Low Range",AND(R146&gt;=25.01,R146&lt;=40),"Mid Range",AND(R146&gt;=40.01,R146&lt;=75),"Mid to Upper Range",TRUE,"Max Upper Range")</f>
        <v>Mid Range</v>
      </c>
      <c r="T146" s="12" t="str" cm="1">
        <f t="array" ref="T146">_xlfn.IFS(OR(E146="NY",E146="NJ",E146="CT"),"Tri-State Area",OR(E146="MA",E146="PA",E146="RI"),"East Atlantic",OR(E146="ME",E146="VT"),"NE Border",TRUE,"Upper East Coast")</f>
        <v>East Atlantic</v>
      </c>
      <c r="U146" s="12" t="str">
        <f>IFERROR(_xlfn.XLOOKUP(A146,DIRECT_FTEs!A:A,DIRECT_FTEs!B:B),"Contractor")</f>
        <v>Direct</v>
      </c>
    </row>
    <row r="147" spans="1:21" x14ac:dyDescent="0.25">
      <c r="A147" s="1" t="s">
        <v>954</v>
      </c>
      <c r="B147" s="1" t="s">
        <v>2321</v>
      </c>
      <c r="C147" s="1" t="s">
        <v>2429</v>
      </c>
      <c r="D147" s="1" t="s">
        <v>3493</v>
      </c>
      <c r="E147" s="15" t="s">
        <v>2225</v>
      </c>
      <c r="F147" s="1" t="s">
        <v>6316</v>
      </c>
      <c r="G147" s="16">
        <v>0.05</v>
      </c>
      <c r="H147" s="5">
        <v>310.12799999999999</v>
      </c>
      <c r="I147" s="10" t="s">
        <v>4760</v>
      </c>
      <c r="J147" s="5">
        <v>828.8</v>
      </c>
      <c r="K147" s="1">
        <v>52</v>
      </c>
      <c r="L147" s="12" t="str" cm="1">
        <f t="array" ref="L147">_xlfn.IFS(G147=0.05,"Minimal",G147=0.07,"Above Minimal",G147=0.17,"Near Maximum",TRUE,"Maximum")</f>
        <v>Minimal</v>
      </c>
      <c r="M147" s="12" t="str" cm="1">
        <f t="array" ref="M147">_xlfn.IFS(E147="MA","Massachusetts",E147="NY","New York",E147="CT","Connecticut",E147="PA","Pennsylvania",E147="RI","Rhode Island",E147="DE","Delaware",E147="ME","Maine",E147="NJ","New Jersey",E147="VT","Vermont",TRUE,"Other States")</f>
        <v>Massachusetts</v>
      </c>
      <c r="N147" s="15" t="s">
        <v>9955</v>
      </c>
      <c r="O147" s="1" t="s">
        <v>5141</v>
      </c>
      <c r="P147" s="15" t="s">
        <v>4780</v>
      </c>
      <c r="Q147" s="1" t="s">
        <v>7736</v>
      </c>
      <c r="R147" s="17">
        <v>106</v>
      </c>
      <c r="S147" s="12" t="str" cm="1">
        <f t="array" ref="S147">_xlfn.IFS(AND(R147&gt;=12,R147&lt;=25),"Low Range",AND(R147&gt;=25.01,R147&lt;=40),"Mid Range",AND(R147&gt;=40.01,R147&lt;=75),"Mid to Upper Range",TRUE,"Max Upper Range")</f>
        <v>Max Upper Range</v>
      </c>
      <c r="T147" s="12" t="str" cm="1">
        <f t="array" ref="T147">_xlfn.IFS(OR(E147="NY",E147="NJ",E147="CT"),"Tri-State Area",OR(E147="MA",E147="PA",E147="RI"),"East Atlantic",OR(E147="ME",E147="VT"),"NE Border",TRUE,"Upper East Coast")</f>
        <v>East Atlantic</v>
      </c>
      <c r="U147" s="12" t="str">
        <f>IFERROR(_xlfn.XLOOKUP(A147,DIRECT_FTEs!A:A,DIRECT_FTEs!B:B),"Contractor")</f>
        <v>Direct</v>
      </c>
    </row>
    <row r="148" spans="1:21" x14ac:dyDescent="0.25">
      <c r="A148" s="1" t="s">
        <v>955</v>
      </c>
      <c r="B148" s="1" t="s">
        <v>3324</v>
      </c>
      <c r="C148" s="1" t="s">
        <v>2372</v>
      </c>
      <c r="D148" s="1" t="s">
        <v>3494</v>
      </c>
      <c r="E148" s="15" t="s">
        <v>2225</v>
      </c>
      <c r="F148" s="1" t="s">
        <v>6317</v>
      </c>
      <c r="G148" s="16">
        <v>0.19</v>
      </c>
      <c r="H148" s="5">
        <v>673.42079999999999</v>
      </c>
      <c r="I148" s="10" t="s">
        <v>4760</v>
      </c>
      <c r="J148" s="5">
        <v>368</v>
      </c>
      <c r="K148" s="1">
        <v>54</v>
      </c>
      <c r="L148" s="12" t="str" cm="1">
        <f t="array" ref="L148">_xlfn.IFS(G148=0.05,"Minimal",G148=0.07,"Above Minimal",G148=0.17,"Near Maximum",TRUE,"Maximum")</f>
        <v>Maximum</v>
      </c>
      <c r="M148" s="12" t="str" cm="1">
        <f t="array" ref="M148">_xlfn.IFS(E148="MA","Massachusetts",E148="NY","New York",E148="CT","Connecticut",E148="PA","Pennsylvania",E148="RI","Rhode Island",E148="DE","Delaware",E148="ME","Maine",E148="NJ","New Jersey",E148="VT","Vermont",TRUE,"Other States")</f>
        <v>Massachusetts</v>
      </c>
      <c r="N148" s="15" t="s">
        <v>9956</v>
      </c>
      <c r="O148" s="1" t="s">
        <v>4841</v>
      </c>
      <c r="P148" s="15" t="s">
        <v>4780</v>
      </c>
      <c r="Q148" s="1" t="s">
        <v>7737</v>
      </c>
      <c r="R148" s="17">
        <v>92.11</v>
      </c>
      <c r="S148" s="12" t="str" cm="1">
        <f t="array" ref="S148">_xlfn.IFS(AND(R148&gt;=12,R148&lt;=25),"Low Range",AND(R148&gt;=25.01,R148&lt;=40),"Mid Range",AND(R148&gt;=40.01,R148&lt;=75),"Mid to Upper Range",TRUE,"Max Upper Range")</f>
        <v>Max Upper Range</v>
      </c>
      <c r="T148" s="12" t="str" cm="1">
        <f t="array" ref="T148">_xlfn.IFS(OR(E148="NY",E148="NJ",E148="CT"),"Tri-State Area",OR(E148="MA",E148="PA",E148="RI"),"East Atlantic",OR(E148="ME",E148="VT"),"NE Border",TRUE,"Upper East Coast")</f>
        <v>East Atlantic</v>
      </c>
      <c r="U148" s="12" t="str">
        <f>IFERROR(_xlfn.XLOOKUP(A148,DIRECT_FTEs!A:A,DIRECT_FTEs!B:B),"Contractor")</f>
        <v>Direct</v>
      </c>
    </row>
    <row r="149" spans="1:21" x14ac:dyDescent="0.25">
      <c r="A149" s="1" t="s">
        <v>956</v>
      </c>
      <c r="B149" s="1" t="s">
        <v>2620</v>
      </c>
      <c r="C149" s="1" t="s">
        <v>2431</v>
      </c>
      <c r="D149" s="1" t="s">
        <v>3495</v>
      </c>
      <c r="E149" s="15" t="s">
        <v>2225</v>
      </c>
      <c r="F149" s="1" t="s">
        <v>6318</v>
      </c>
      <c r="G149" s="16">
        <v>0.19</v>
      </c>
      <c r="H149" s="5">
        <v>589.24319999999989</v>
      </c>
      <c r="I149" s="10" t="s">
        <v>4760</v>
      </c>
      <c r="J149" s="5">
        <v>335.44</v>
      </c>
      <c r="K149" s="1">
        <v>40</v>
      </c>
      <c r="L149" s="12" t="str" cm="1">
        <f t="array" ref="L149">_xlfn.IFS(G149=0.05,"Minimal",G149=0.07,"Above Minimal",G149=0.17,"Near Maximum",TRUE,"Maximum")</f>
        <v>Maximum</v>
      </c>
      <c r="M149" s="12" t="str" cm="1">
        <f t="array" ref="M149">_xlfn.IFS(E149="MA","Massachusetts",E149="NY","New York",E149="CT","Connecticut",E149="PA","Pennsylvania",E149="RI","Rhode Island",E149="DE","Delaware",E149="ME","Maine",E149="NJ","New Jersey",E149="VT","Vermont",TRUE,"Other States")</f>
        <v>Massachusetts</v>
      </c>
      <c r="N149" s="15" t="s">
        <v>9957</v>
      </c>
      <c r="O149" s="1" t="s">
        <v>12028</v>
      </c>
      <c r="P149" s="15" t="e">
        <v>#N/A</v>
      </c>
      <c r="Q149" s="1" t="s">
        <v>7738</v>
      </c>
      <c r="R149" s="17">
        <v>120.44999999999999</v>
      </c>
      <c r="S149" s="12" t="str" cm="1">
        <f t="array" ref="S149">_xlfn.IFS(AND(R149&gt;=12,R149&lt;=25),"Low Range",AND(R149&gt;=25.01,R149&lt;=40),"Mid Range",AND(R149&gt;=40.01,R149&lt;=75),"Mid to Upper Range",TRUE,"Max Upper Range")</f>
        <v>Max Upper Range</v>
      </c>
      <c r="T149" s="12" t="str" cm="1">
        <f t="array" ref="T149">_xlfn.IFS(OR(E149="NY",E149="NJ",E149="CT"),"Tri-State Area",OR(E149="MA",E149="PA",E149="RI"),"East Atlantic",OR(E149="ME",E149="VT"),"NE Border",TRUE,"Upper East Coast")</f>
        <v>East Atlantic</v>
      </c>
      <c r="U149" s="12" t="str">
        <f>IFERROR(_xlfn.XLOOKUP(A149,DIRECT_FTEs!A:A,DIRECT_FTEs!B:B),"Contractor")</f>
        <v>Direct</v>
      </c>
    </row>
    <row r="150" spans="1:21" x14ac:dyDescent="0.25">
      <c r="A150" s="1" t="s">
        <v>957</v>
      </c>
      <c r="B150" s="1" t="s">
        <v>2354</v>
      </c>
      <c r="C150" s="1" t="s">
        <v>2269</v>
      </c>
      <c r="D150" s="1" t="s">
        <v>3496</v>
      </c>
      <c r="E150" s="15" t="s">
        <v>2225</v>
      </c>
      <c r="F150" s="1" t="s">
        <v>6319</v>
      </c>
      <c r="G150" s="16">
        <v>0.19</v>
      </c>
      <c r="H150" s="5">
        <v>622.43999999999994</v>
      </c>
      <c r="I150" s="10" t="s">
        <v>4760</v>
      </c>
      <c r="J150" s="5">
        <v>434</v>
      </c>
      <c r="K150" s="1">
        <v>52</v>
      </c>
      <c r="L150" s="12" t="str" cm="1">
        <f t="array" ref="L150">_xlfn.IFS(G150=0.05,"Minimal",G150=0.07,"Above Minimal",G150=0.17,"Near Maximum",TRUE,"Maximum")</f>
        <v>Maximum</v>
      </c>
      <c r="M150" s="12" t="str" cm="1">
        <f t="array" ref="M150">_xlfn.IFS(E150="MA","Massachusetts",E150="NY","New York",E150="CT","Connecticut",E150="PA","Pennsylvania",E150="RI","Rhode Island",E150="DE","Delaware",E150="ME","Maine",E150="NJ","New Jersey",E150="VT","Vermont",TRUE,"Other States")</f>
        <v>Massachusetts</v>
      </c>
      <c r="N150" s="15" t="s">
        <v>9958</v>
      </c>
      <c r="O150" s="1" t="s">
        <v>4921</v>
      </c>
      <c r="P150" s="15" t="s">
        <v>4778</v>
      </c>
      <c r="Q150" s="1" t="s">
        <v>7739</v>
      </c>
      <c r="R150" s="17">
        <v>106.43492711370263</v>
      </c>
      <c r="S150" s="12" t="str" cm="1">
        <f t="array" ref="S150">_xlfn.IFS(AND(R150&gt;=12,R150&lt;=25),"Low Range",AND(R150&gt;=25.01,R150&lt;=40),"Mid Range",AND(R150&gt;=40.01,R150&lt;=75),"Mid to Upper Range",TRUE,"Max Upper Range")</f>
        <v>Max Upper Range</v>
      </c>
      <c r="T150" s="12" t="str" cm="1">
        <f t="array" ref="T150">_xlfn.IFS(OR(E150="NY",E150="NJ",E150="CT"),"Tri-State Area",OR(E150="MA",E150="PA",E150="RI"),"East Atlantic",OR(E150="ME",E150="VT"),"NE Border",TRUE,"Upper East Coast")</f>
        <v>East Atlantic</v>
      </c>
      <c r="U150" s="12" t="str">
        <f>IFERROR(_xlfn.XLOOKUP(A150,DIRECT_FTEs!A:A,DIRECT_FTEs!B:B),"Contractor")</f>
        <v>Direct</v>
      </c>
    </row>
    <row r="151" spans="1:21" x14ac:dyDescent="0.25">
      <c r="A151" s="1" t="s">
        <v>958</v>
      </c>
      <c r="B151" s="1" t="s">
        <v>2594</v>
      </c>
      <c r="C151" s="1" t="s">
        <v>2327</v>
      </c>
      <c r="D151" s="1" t="s">
        <v>3497</v>
      </c>
      <c r="E151" s="15" t="s">
        <v>2225</v>
      </c>
      <c r="F151" s="1" t="s">
        <v>6320</v>
      </c>
      <c r="G151" s="16">
        <v>0.19</v>
      </c>
      <c r="H151" s="5">
        <v>546.57818181818186</v>
      </c>
      <c r="I151" s="10" t="s">
        <v>4760</v>
      </c>
      <c r="J151" s="5">
        <v>372</v>
      </c>
      <c r="K151" s="1">
        <v>45</v>
      </c>
      <c r="L151" s="12" t="str" cm="1">
        <f t="array" ref="L151">_xlfn.IFS(G151=0.05,"Minimal",G151=0.07,"Above Minimal",G151=0.17,"Near Maximum",TRUE,"Maximum")</f>
        <v>Maximum</v>
      </c>
      <c r="M151" s="12" t="str" cm="1">
        <f t="array" ref="M151">_xlfn.IFS(E151="MA","Massachusetts",E151="NY","New York",E151="CT","Connecticut",E151="PA","Pennsylvania",E151="RI","Rhode Island",E151="DE","Delaware",E151="ME","Maine",E151="NJ","New Jersey",E151="VT","Vermont",TRUE,"Other States")</f>
        <v>Massachusetts</v>
      </c>
      <c r="N151" s="15" t="s">
        <v>9959</v>
      </c>
      <c r="O151" s="1" t="s">
        <v>5077</v>
      </c>
      <c r="P151" s="15" t="s">
        <v>4780</v>
      </c>
      <c r="Q151" s="1" t="s">
        <v>7740</v>
      </c>
      <c r="R151" s="17">
        <v>70.849999999999994</v>
      </c>
      <c r="S151" s="12" t="str" cm="1">
        <f t="array" ref="S151">_xlfn.IFS(AND(R151&gt;=12,R151&lt;=25),"Low Range",AND(R151&gt;=25.01,R151&lt;=40),"Mid Range",AND(R151&gt;=40.01,R151&lt;=75),"Mid to Upper Range",TRUE,"Max Upper Range")</f>
        <v>Mid to Upper Range</v>
      </c>
      <c r="T151" s="12" t="str" cm="1">
        <f t="array" ref="T151">_xlfn.IFS(OR(E151="NY",E151="NJ",E151="CT"),"Tri-State Area",OR(E151="MA",E151="PA",E151="RI"),"East Atlantic",OR(E151="ME",E151="VT"),"NE Border",TRUE,"Upper East Coast")</f>
        <v>East Atlantic</v>
      </c>
      <c r="U151" s="12" t="str">
        <f>IFERROR(_xlfn.XLOOKUP(A151,DIRECT_FTEs!A:A,DIRECT_FTEs!B:B),"Contractor")</f>
        <v>Direct</v>
      </c>
    </row>
    <row r="152" spans="1:21" x14ac:dyDescent="0.25">
      <c r="A152" s="1" t="s">
        <v>959</v>
      </c>
      <c r="B152" s="1" t="s">
        <v>2653</v>
      </c>
      <c r="C152" s="1" t="s">
        <v>2785</v>
      </c>
      <c r="D152" s="1" t="s">
        <v>3498</v>
      </c>
      <c r="E152" s="15" t="s">
        <v>2225</v>
      </c>
      <c r="F152" s="1" t="s">
        <v>6321</v>
      </c>
      <c r="G152" s="16">
        <v>0.19</v>
      </c>
      <c r="H152" s="5">
        <v>497.952</v>
      </c>
      <c r="I152" s="10" t="s">
        <v>4760</v>
      </c>
      <c r="J152" s="5">
        <v>347.2</v>
      </c>
      <c r="K152" s="1">
        <v>61</v>
      </c>
      <c r="L152" s="12" t="str" cm="1">
        <f t="array" ref="L152">_xlfn.IFS(G152=0.05,"Minimal",G152=0.07,"Above Minimal",G152=0.17,"Near Maximum",TRUE,"Maximum")</f>
        <v>Maximum</v>
      </c>
      <c r="M152" s="12" t="str" cm="1">
        <f t="array" ref="M152">_xlfn.IFS(E152="MA","Massachusetts",E152="NY","New York",E152="CT","Connecticut",E152="PA","Pennsylvania",E152="RI","Rhode Island",E152="DE","Delaware",E152="ME","Maine",E152="NJ","New Jersey",E152="VT","Vermont",TRUE,"Other States")</f>
        <v>Massachusetts</v>
      </c>
      <c r="N152" s="15" t="s">
        <v>9960</v>
      </c>
      <c r="O152" s="1" t="s">
        <v>4947</v>
      </c>
      <c r="P152" s="15" t="s">
        <v>4774</v>
      </c>
      <c r="Q152" s="1" t="s">
        <v>7741</v>
      </c>
      <c r="R152" s="17">
        <v>120</v>
      </c>
      <c r="S152" s="12" t="str" cm="1">
        <f t="array" ref="S152">_xlfn.IFS(AND(R152&gt;=12,R152&lt;=25),"Low Range",AND(R152&gt;=25.01,R152&lt;=40),"Mid Range",AND(R152&gt;=40.01,R152&lt;=75),"Mid to Upper Range",TRUE,"Max Upper Range")</f>
        <v>Max Upper Range</v>
      </c>
      <c r="T152" s="12" t="str" cm="1">
        <f t="array" ref="T152">_xlfn.IFS(OR(E152="NY",E152="NJ",E152="CT"),"Tri-State Area",OR(E152="MA",E152="PA",E152="RI"),"East Atlantic",OR(E152="ME",E152="VT"),"NE Border",TRUE,"Upper East Coast")</f>
        <v>East Atlantic</v>
      </c>
      <c r="U152" s="12" t="str">
        <f>IFERROR(_xlfn.XLOOKUP(A152,DIRECT_FTEs!A:A,DIRECT_FTEs!B:B),"Contractor")</f>
        <v>Direct</v>
      </c>
    </row>
    <row r="153" spans="1:21" x14ac:dyDescent="0.25">
      <c r="A153" s="1" t="s">
        <v>960</v>
      </c>
      <c r="B153" s="1" t="s">
        <v>2750</v>
      </c>
      <c r="C153" s="1" t="s">
        <v>2338</v>
      </c>
      <c r="D153" s="1" t="s">
        <v>3499</v>
      </c>
      <c r="E153" s="15" t="s">
        <v>2225</v>
      </c>
      <c r="F153" s="1" t="s">
        <v>6322</v>
      </c>
      <c r="G153" s="16">
        <v>0.19</v>
      </c>
      <c r="H153" s="5">
        <v>311.73363856347225</v>
      </c>
      <c r="I153" s="10" t="s">
        <v>4760</v>
      </c>
      <c r="J153" s="5">
        <v>185.35</v>
      </c>
      <c r="K153" s="1">
        <v>57</v>
      </c>
      <c r="L153" s="12" t="str" cm="1">
        <f t="array" ref="L153">_xlfn.IFS(G153=0.05,"Minimal",G153=0.07,"Above Minimal",G153=0.17,"Near Maximum",TRUE,"Maximum")</f>
        <v>Maximum</v>
      </c>
      <c r="M153" s="12" t="str" cm="1">
        <f t="array" ref="M153">_xlfn.IFS(E153="MA","Massachusetts",E153="NY","New York",E153="CT","Connecticut",E153="PA","Pennsylvania",E153="RI","Rhode Island",E153="DE","Delaware",E153="ME","Maine",E153="NJ","New Jersey",E153="VT","Vermont",TRUE,"Other States")</f>
        <v>Massachusetts</v>
      </c>
      <c r="N153" s="15" t="s">
        <v>9961</v>
      </c>
      <c r="O153" s="1" t="s">
        <v>4931</v>
      </c>
      <c r="P153" s="15" t="s">
        <v>4778</v>
      </c>
      <c r="Q153" s="1" t="s">
        <v>7742</v>
      </c>
      <c r="R153" s="17">
        <v>50</v>
      </c>
      <c r="S153" s="12" t="str" cm="1">
        <f t="array" ref="S153">_xlfn.IFS(AND(R153&gt;=12,R153&lt;=25),"Low Range",AND(R153&gt;=25.01,R153&lt;=40),"Mid Range",AND(R153&gt;=40.01,R153&lt;=75),"Mid to Upper Range",TRUE,"Max Upper Range")</f>
        <v>Mid to Upper Range</v>
      </c>
      <c r="T153" s="12" t="str" cm="1">
        <f t="array" ref="T153">_xlfn.IFS(OR(E153="NY",E153="NJ",E153="CT"),"Tri-State Area",OR(E153="MA",E153="PA",E153="RI"),"East Atlantic",OR(E153="ME",E153="VT"),"NE Border",TRUE,"Upper East Coast")</f>
        <v>East Atlantic</v>
      </c>
      <c r="U153" s="12" t="str">
        <f>IFERROR(_xlfn.XLOOKUP(A153,DIRECT_FTEs!A:A,DIRECT_FTEs!B:B),"Contractor")</f>
        <v>Direct</v>
      </c>
    </row>
    <row r="154" spans="1:21" x14ac:dyDescent="0.25">
      <c r="A154" s="1" t="s">
        <v>961</v>
      </c>
      <c r="B154" s="1" t="s">
        <v>2608</v>
      </c>
      <c r="C154" s="1" t="s">
        <v>2424</v>
      </c>
      <c r="D154" s="1" t="s">
        <v>3500</v>
      </c>
      <c r="E154" s="15" t="s">
        <v>2225</v>
      </c>
      <c r="F154" s="1" t="s">
        <v>6323</v>
      </c>
      <c r="G154" s="16">
        <v>0.19</v>
      </c>
      <c r="H154" s="5">
        <v>369.43635600064613</v>
      </c>
      <c r="I154" s="10" t="s">
        <v>4760</v>
      </c>
      <c r="J154" s="5">
        <v>187.82</v>
      </c>
      <c r="K154" s="1">
        <v>51</v>
      </c>
      <c r="L154" s="12" t="str" cm="1">
        <f t="array" ref="L154">_xlfn.IFS(G154=0.05,"Minimal",G154=0.07,"Above Minimal",G154=0.17,"Near Maximum",TRUE,"Maximum")</f>
        <v>Maximum</v>
      </c>
      <c r="M154" s="12" t="str" cm="1">
        <f t="array" ref="M154">_xlfn.IFS(E154="MA","Massachusetts",E154="NY","New York",E154="CT","Connecticut",E154="PA","Pennsylvania",E154="RI","Rhode Island",E154="DE","Delaware",E154="ME","Maine",E154="NJ","New Jersey",E154="VT","Vermont",TRUE,"Other States")</f>
        <v>Massachusetts</v>
      </c>
      <c r="N154" s="15" t="s">
        <v>9962</v>
      </c>
      <c r="O154" s="1" t="s">
        <v>5076</v>
      </c>
      <c r="P154" s="15" t="s">
        <v>4780</v>
      </c>
      <c r="Q154" s="1" t="s">
        <v>7743</v>
      </c>
      <c r="R154" s="17">
        <v>105</v>
      </c>
      <c r="S154" s="12" t="str" cm="1">
        <f t="array" ref="S154">_xlfn.IFS(AND(R154&gt;=12,R154&lt;=25),"Low Range",AND(R154&gt;=25.01,R154&lt;=40),"Mid Range",AND(R154&gt;=40.01,R154&lt;=75),"Mid to Upper Range",TRUE,"Max Upper Range")</f>
        <v>Max Upper Range</v>
      </c>
      <c r="T154" s="12" t="str" cm="1">
        <f t="array" ref="T154">_xlfn.IFS(OR(E154="NY",E154="NJ",E154="CT"),"Tri-State Area",OR(E154="MA",E154="PA",E154="RI"),"East Atlantic",OR(E154="ME",E154="VT"),"NE Border",TRUE,"Upper East Coast")</f>
        <v>East Atlantic</v>
      </c>
      <c r="U154" s="12" t="str">
        <f>IFERROR(_xlfn.XLOOKUP(A154,DIRECT_FTEs!A:A,DIRECT_FTEs!B:B),"Contractor")</f>
        <v>Direct</v>
      </c>
    </row>
    <row r="155" spans="1:21" x14ac:dyDescent="0.25">
      <c r="A155" s="1" t="s">
        <v>962</v>
      </c>
      <c r="B155" s="1" t="s">
        <v>2244</v>
      </c>
      <c r="C155" s="1" t="s">
        <v>2230</v>
      </c>
      <c r="D155" s="1" t="s">
        <v>3501</v>
      </c>
      <c r="E155" s="15" t="s">
        <v>2225</v>
      </c>
      <c r="F155" s="1" t="s">
        <v>6324</v>
      </c>
      <c r="G155" s="16">
        <v>0.19</v>
      </c>
      <c r="H155" s="5">
        <v>314.44034594594598</v>
      </c>
      <c r="I155" s="10" t="s">
        <v>4760</v>
      </c>
      <c r="J155" s="5">
        <v>106.51</v>
      </c>
      <c r="K155" s="1">
        <v>60</v>
      </c>
      <c r="L155" s="12" t="str" cm="1">
        <f t="array" ref="L155">_xlfn.IFS(G155=0.05,"Minimal",G155=0.07,"Above Minimal",G155=0.17,"Near Maximum",TRUE,"Maximum")</f>
        <v>Maximum</v>
      </c>
      <c r="M155" s="12" t="str" cm="1">
        <f t="array" ref="M155">_xlfn.IFS(E155="MA","Massachusetts",E155="NY","New York",E155="CT","Connecticut",E155="PA","Pennsylvania",E155="RI","Rhode Island",E155="DE","Delaware",E155="ME","Maine",E155="NJ","New Jersey",E155="VT","Vermont",TRUE,"Other States")</f>
        <v>Massachusetts</v>
      </c>
      <c r="N155" s="15" t="s">
        <v>9963</v>
      </c>
      <c r="O155" s="1" t="s">
        <v>4885</v>
      </c>
      <c r="P155" s="15" t="s">
        <v>4774</v>
      </c>
      <c r="Q155" s="1" t="s">
        <v>7744</v>
      </c>
      <c r="R155" s="17">
        <v>82.5</v>
      </c>
      <c r="S155" s="12" t="str" cm="1">
        <f t="array" ref="S155">_xlfn.IFS(AND(R155&gt;=12,R155&lt;=25),"Low Range",AND(R155&gt;=25.01,R155&lt;=40),"Mid Range",AND(R155&gt;=40.01,R155&lt;=75),"Mid to Upper Range",TRUE,"Max Upper Range")</f>
        <v>Max Upper Range</v>
      </c>
      <c r="T155" s="12" t="str" cm="1">
        <f t="array" ref="T155">_xlfn.IFS(OR(E155="NY",E155="NJ",E155="CT"),"Tri-State Area",OR(E155="MA",E155="PA",E155="RI"),"East Atlantic",OR(E155="ME",E155="VT"),"NE Border",TRUE,"Upper East Coast")</f>
        <v>East Atlantic</v>
      </c>
      <c r="U155" s="12" t="str">
        <f>IFERROR(_xlfn.XLOOKUP(A155,DIRECT_FTEs!A:A,DIRECT_FTEs!B:B),"Contractor")</f>
        <v>Direct</v>
      </c>
    </row>
    <row r="156" spans="1:21" x14ac:dyDescent="0.25">
      <c r="A156" s="1" t="s">
        <v>963</v>
      </c>
      <c r="B156" s="1" t="s">
        <v>2399</v>
      </c>
      <c r="C156" s="1" t="s">
        <v>2475</v>
      </c>
      <c r="D156" s="1" t="s">
        <v>3502</v>
      </c>
      <c r="E156" s="15" t="s">
        <v>2225</v>
      </c>
      <c r="F156" s="1" t="s">
        <v>6325</v>
      </c>
      <c r="G156" s="16">
        <v>0.19</v>
      </c>
      <c r="H156" s="5">
        <v>301.43808647087144</v>
      </c>
      <c r="I156" s="10" t="s">
        <v>4760</v>
      </c>
      <c r="J156" s="5">
        <v>152.80000000000001</v>
      </c>
      <c r="K156" s="1">
        <v>48</v>
      </c>
      <c r="L156" s="12" t="str" cm="1">
        <f t="array" ref="L156">_xlfn.IFS(G156=0.05,"Minimal",G156=0.07,"Above Minimal",G156=0.17,"Near Maximum",TRUE,"Maximum")</f>
        <v>Maximum</v>
      </c>
      <c r="M156" s="12" t="str" cm="1">
        <f t="array" ref="M156">_xlfn.IFS(E156="MA","Massachusetts",E156="NY","New York",E156="CT","Connecticut",E156="PA","Pennsylvania",E156="RI","Rhode Island",E156="DE","Delaware",E156="ME","Maine",E156="NJ","New Jersey",E156="VT","Vermont",TRUE,"Other States")</f>
        <v>Massachusetts</v>
      </c>
      <c r="N156" s="15" t="s">
        <v>9964</v>
      </c>
      <c r="O156" s="1" t="s">
        <v>5015</v>
      </c>
      <c r="P156" s="15" t="s">
        <v>4780</v>
      </c>
      <c r="Q156" s="1" t="s">
        <v>7745</v>
      </c>
      <c r="R156" s="17">
        <v>97.5</v>
      </c>
      <c r="S156" s="12" t="str" cm="1">
        <f t="array" ref="S156">_xlfn.IFS(AND(R156&gt;=12,R156&lt;=25),"Low Range",AND(R156&gt;=25.01,R156&lt;=40),"Mid Range",AND(R156&gt;=40.01,R156&lt;=75),"Mid to Upper Range",TRUE,"Max Upper Range")</f>
        <v>Max Upper Range</v>
      </c>
      <c r="T156" s="12" t="str" cm="1">
        <f t="array" ref="T156">_xlfn.IFS(OR(E156="NY",E156="NJ",E156="CT"),"Tri-State Area",OR(E156="MA",E156="PA",E156="RI"),"East Atlantic",OR(E156="ME",E156="VT"),"NE Border",TRUE,"Upper East Coast")</f>
        <v>East Atlantic</v>
      </c>
      <c r="U156" s="12" t="str">
        <f>IFERROR(_xlfn.XLOOKUP(A156,DIRECT_FTEs!A:A,DIRECT_FTEs!B:B),"Contractor")</f>
        <v>Direct</v>
      </c>
    </row>
    <row r="157" spans="1:21" x14ac:dyDescent="0.25">
      <c r="A157" s="1" t="s">
        <v>964</v>
      </c>
      <c r="B157" s="1" t="s">
        <v>2332</v>
      </c>
      <c r="C157" s="1" t="s">
        <v>2348</v>
      </c>
      <c r="D157" s="1" t="s">
        <v>3503</v>
      </c>
      <c r="E157" s="15" t="s">
        <v>2225</v>
      </c>
      <c r="F157" s="1" t="s">
        <v>6326</v>
      </c>
      <c r="G157" s="16">
        <v>0.19</v>
      </c>
      <c r="H157" s="5">
        <v>278.85286984043256</v>
      </c>
      <c r="I157" s="10" t="s">
        <v>4760</v>
      </c>
      <c r="J157" s="5">
        <v>168.24</v>
      </c>
      <c r="K157" s="1">
        <v>34</v>
      </c>
      <c r="L157" s="12" t="str" cm="1">
        <f t="array" ref="L157">_xlfn.IFS(G157=0.05,"Minimal",G157=0.07,"Above Minimal",G157=0.17,"Near Maximum",TRUE,"Maximum")</f>
        <v>Maximum</v>
      </c>
      <c r="M157" s="12" t="str" cm="1">
        <f t="array" ref="M157">_xlfn.IFS(E157="MA","Massachusetts",E157="NY","New York",E157="CT","Connecticut",E157="PA","Pennsylvania",E157="RI","Rhode Island",E157="DE","Delaware",E157="ME","Maine",E157="NJ","New Jersey",E157="VT","Vermont",TRUE,"Other States")</f>
        <v>Massachusetts</v>
      </c>
      <c r="N157" s="15" t="s">
        <v>9965</v>
      </c>
      <c r="O157" s="1" t="s">
        <v>5143</v>
      </c>
      <c r="P157" s="15" t="s">
        <v>4776</v>
      </c>
      <c r="Q157" s="1" t="s">
        <v>7746</v>
      </c>
      <c r="R157" s="17">
        <v>30</v>
      </c>
      <c r="S157" s="12" t="str" cm="1">
        <f t="array" ref="S157">_xlfn.IFS(AND(R157&gt;=12,R157&lt;=25),"Low Range",AND(R157&gt;=25.01,R157&lt;=40),"Mid Range",AND(R157&gt;=40.01,R157&lt;=75),"Mid to Upper Range",TRUE,"Max Upper Range")</f>
        <v>Mid Range</v>
      </c>
      <c r="T157" s="12" t="str" cm="1">
        <f t="array" ref="T157">_xlfn.IFS(OR(E157="NY",E157="NJ",E157="CT"),"Tri-State Area",OR(E157="MA",E157="PA",E157="RI"),"East Atlantic",OR(E157="ME",E157="VT"),"NE Border",TRUE,"Upper East Coast")</f>
        <v>East Atlantic</v>
      </c>
      <c r="U157" s="12" t="str">
        <f>IFERROR(_xlfn.XLOOKUP(A157,DIRECT_FTEs!A:A,DIRECT_FTEs!B:B),"Contractor")</f>
        <v>Direct</v>
      </c>
    </row>
    <row r="158" spans="1:21" x14ac:dyDescent="0.25">
      <c r="A158" s="1" t="s">
        <v>965</v>
      </c>
      <c r="B158" s="1" t="s">
        <v>2354</v>
      </c>
      <c r="C158" s="1" t="s">
        <v>2887</v>
      </c>
      <c r="D158" s="1" t="s">
        <v>3504</v>
      </c>
      <c r="E158" s="15" t="s">
        <v>2225</v>
      </c>
      <c r="F158" s="1" t="s">
        <v>6327</v>
      </c>
      <c r="G158" s="16">
        <v>0.19</v>
      </c>
      <c r="H158" s="5">
        <v>326.68104957343792</v>
      </c>
      <c r="I158" s="10" t="s">
        <v>4760</v>
      </c>
      <c r="J158" s="5">
        <v>179.82</v>
      </c>
      <c r="K158" s="1">
        <v>49</v>
      </c>
      <c r="L158" s="12" t="str" cm="1">
        <f t="array" ref="L158">_xlfn.IFS(G158=0.05,"Minimal",G158=0.07,"Above Minimal",G158=0.17,"Near Maximum",TRUE,"Maximum")</f>
        <v>Maximum</v>
      </c>
      <c r="M158" s="12" t="str" cm="1">
        <f t="array" ref="M158">_xlfn.IFS(E158="MA","Massachusetts",E158="NY","New York",E158="CT","Connecticut",E158="PA","Pennsylvania",E158="RI","Rhode Island",E158="DE","Delaware",E158="ME","Maine",E158="NJ","New Jersey",E158="VT","Vermont",TRUE,"Other States")</f>
        <v>Massachusetts</v>
      </c>
      <c r="N158" s="15" t="s">
        <v>9966</v>
      </c>
      <c r="O158" s="1" t="s">
        <v>4833</v>
      </c>
      <c r="P158" s="15" t="s">
        <v>4774</v>
      </c>
      <c r="Q158" s="1" t="s">
        <v>7747</v>
      </c>
      <c r="R158" s="17">
        <v>120</v>
      </c>
      <c r="S158" s="12" t="str" cm="1">
        <f t="array" ref="S158">_xlfn.IFS(AND(R158&gt;=12,R158&lt;=25),"Low Range",AND(R158&gt;=25.01,R158&lt;=40),"Mid Range",AND(R158&gt;=40.01,R158&lt;=75),"Mid to Upper Range",TRUE,"Max Upper Range")</f>
        <v>Max Upper Range</v>
      </c>
      <c r="T158" s="12" t="str" cm="1">
        <f t="array" ref="T158">_xlfn.IFS(OR(E158="NY",E158="NJ",E158="CT"),"Tri-State Area",OR(E158="MA",E158="PA",E158="RI"),"East Atlantic",OR(E158="ME",E158="VT"),"NE Border",TRUE,"Upper East Coast")</f>
        <v>East Atlantic</v>
      </c>
      <c r="U158" s="12" t="str">
        <f>IFERROR(_xlfn.XLOOKUP(A158,DIRECT_FTEs!A:A,DIRECT_FTEs!B:B),"Contractor")</f>
        <v>Direct</v>
      </c>
    </row>
    <row r="159" spans="1:21" x14ac:dyDescent="0.25">
      <c r="A159" s="1" t="s">
        <v>966</v>
      </c>
      <c r="B159" s="1" t="s">
        <v>2921</v>
      </c>
      <c r="C159" s="1" t="s">
        <v>2404</v>
      </c>
      <c r="D159" s="1" t="s">
        <v>3505</v>
      </c>
      <c r="E159" s="15" t="s">
        <v>2225</v>
      </c>
      <c r="F159" s="1" t="s">
        <v>6328</v>
      </c>
      <c r="G159" s="16">
        <v>0.19</v>
      </c>
      <c r="H159" s="5">
        <v>889.19999999999993</v>
      </c>
      <c r="I159" s="10" t="s">
        <v>4760</v>
      </c>
      <c r="J159" s="5">
        <v>382</v>
      </c>
      <c r="K159" s="1">
        <v>53</v>
      </c>
      <c r="L159" s="12" t="str" cm="1">
        <f t="array" ref="L159">_xlfn.IFS(G159=0.05,"Minimal",G159=0.07,"Above Minimal",G159=0.17,"Near Maximum",TRUE,"Maximum")</f>
        <v>Maximum</v>
      </c>
      <c r="M159" s="12" t="str" cm="1">
        <f t="array" ref="M159">_xlfn.IFS(E159="MA","Massachusetts",E159="NY","New York",E159="CT","Connecticut",E159="PA","Pennsylvania",E159="RI","Rhode Island",E159="DE","Delaware",E159="ME","Maine",E159="NJ","New Jersey",E159="VT","Vermont",TRUE,"Other States")</f>
        <v>Massachusetts</v>
      </c>
      <c r="N159" s="15" t="s">
        <v>9967</v>
      </c>
      <c r="O159" s="1" t="s">
        <v>5144</v>
      </c>
      <c r="P159" s="15" t="s">
        <v>4777</v>
      </c>
      <c r="Q159" s="1" t="s">
        <v>7748</v>
      </c>
      <c r="R159" s="17">
        <v>105</v>
      </c>
      <c r="S159" s="12" t="str" cm="1">
        <f t="array" ref="S159">_xlfn.IFS(AND(R159&gt;=12,R159&lt;=25),"Low Range",AND(R159&gt;=25.01,R159&lt;=40),"Mid Range",AND(R159&gt;=40.01,R159&lt;=75),"Mid to Upper Range",TRUE,"Max Upper Range")</f>
        <v>Max Upper Range</v>
      </c>
      <c r="T159" s="12" t="str" cm="1">
        <f t="array" ref="T159">_xlfn.IFS(OR(E159="NY",E159="NJ",E159="CT"),"Tri-State Area",OR(E159="MA",E159="PA",E159="RI"),"East Atlantic",OR(E159="ME",E159="VT"),"NE Border",TRUE,"Upper East Coast")</f>
        <v>East Atlantic</v>
      </c>
      <c r="U159" s="12" t="str">
        <f>IFERROR(_xlfn.XLOOKUP(A159,DIRECT_FTEs!A:A,DIRECT_FTEs!B:B),"Contractor")</f>
        <v>Direct</v>
      </c>
    </row>
    <row r="160" spans="1:21" x14ac:dyDescent="0.25">
      <c r="A160" s="1" t="s">
        <v>967</v>
      </c>
      <c r="B160" s="1" t="s">
        <v>2737</v>
      </c>
      <c r="C160" s="1" t="s">
        <v>2357</v>
      </c>
      <c r="D160" s="1" t="s">
        <v>3506</v>
      </c>
      <c r="E160" s="15" t="s">
        <v>2225</v>
      </c>
      <c r="F160" s="1" t="s">
        <v>6329</v>
      </c>
      <c r="G160" s="16">
        <v>0.19</v>
      </c>
      <c r="H160" s="5">
        <v>1007.76</v>
      </c>
      <c r="I160" s="10" t="s">
        <v>4760</v>
      </c>
      <c r="J160" s="5">
        <v>163.19999999999999</v>
      </c>
      <c r="K160" s="1">
        <v>34</v>
      </c>
      <c r="L160" s="12" t="str" cm="1">
        <f t="array" ref="L160">_xlfn.IFS(G160=0.05,"Minimal",G160=0.07,"Above Minimal",G160=0.17,"Near Maximum",TRUE,"Maximum")</f>
        <v>Maximum</v>
      </c>
      <c r="M160" s="12" t="str" cm="1">
        <f t="array" ref="M160">_xlfn.IFS(E160="MA","Massachusetts",E160="NY","New York",E160="CT","Connecticut",E160="PA","Pennsylvania",E160="RI","Rhode Island",E160="DE","Delaware",E160="ME","Maine",E160="NJ","New Jersey",E160="VT","Vermont",TRUE,"Other States")</f>
        <v>Massachusetts</v>
      </c>
      <c r="N160" s="15" t="s">
        <v>9968</v>
      </c>
      <c r="O160" s="1" t="s">
        <v>4807</v>
      </c>
      <c r="P160" s="15" t="s">
        <v>4779</v>
      </c>
      <c r="Q160" s="1" t="s">
        <v>7749</v>
      </c>
      <c r="R160" s="17">
        <v>97</v>
      </c>
      <c r="S160" s="12" t="str" cm="1">
        <f t="array" ref="S160">_xlfn.IFS(AND(R160&gt;=12,R160&lt;=25),"Low Range",AND(R160&gt;=25.01,R160&lt;=40),"Mid Range",AND(R160&gt;=40.01,R160&lt;=75),"Mid to Upper Range",TRUE,"Max Upper Range")</f>
        <v>Max Upper Range</v>
      </c>
      <c r="T160" s="12" t="str" cm="1">
        <f t="array" ref="T160">_xlfn.IFS(OR(E160="NY",E160="NJ",E160="CT"),"Tri-State Area",OR(E160="MA",E160="PA",E160="RI"),"East Atlantic",OR(E160="ME",E160="VT"),"NE Border",TRUE,"Upper East Coast")</f>
        <v>East Atlantic</v>
      </c>
      <c r="U160" s="12" t="str">
        <f>IFERROR(_xlfn.XLOOKUP(A160,DIRECT_FTEs!A:A,DIRECT_FTEs!B:B),"Contractor")</f>
        <v>Direct</v>
      </c>
    </row>
    <row r="161" spans="1:21" x14ac:dyDescent="0.25">
      <c r="A161" s="1" t="s">
        <v>968</v>
      </c>
      <c r="B161" s="1" t="s">
        <v>2371</v>
      </c>
      <c r="C161" s="1" t="s">
        <v>2465</v>
      </c>
      <c r="D161" s="1" t="s">
        <v>3507</v>
      </c>
      <c r="E161" s="15" t="s">
        <v>2225</v>
      </c>
      <c r="F161" s="1" t="s">
        <v>6330</v>
      </c>
      <c r="G161" s="16">
        <v>0.19</v>
      </c>
      <c r="H161" s="5">
        <v>948.48</v>
      </c>
      <c r="I161" s="10" t="s">
        <v>4760</v>
      </c>
      <c r="J161" s="5">
        <v>344</v>
      </c>
      <c r="K161" s="1">
        <v>54</v>
      </c>
      <c r="L161" s="12" t="str" cm="1">
        <f t="array" ref="L161">_xlfn.IFS(G161=0.05,"Minimal",G161=0.07,"Above Minimal",G161=0.17,"Near Maximum",TRUE,"Maximum")</f>
        <v>Maximum</v>
      </c>
      <c r="M161" s="12" t="str" cm="1">
        <f t="array" ref="M161">_xlfn.IFS(E161="MA","Massachusetts",E161="NY","New York",E161="CT","Connecticut",E161="PA","Pennsylvania",E161="RI","Rhode Island",E161="DE","Delaware",E161="ME","Maine",E161="NJ","New Jersey",E161="VT","Vermont",TRUE,"Other States")</f>
        <v>Massachusetts</v>
      </c>
      <c r="N161" s="15" t="s">
        <v>9969</v>
      </c>
      <c r="O161" s="1" t="s">
        <v>5145</v>
      </c>
      <c r="P161" s="15" t="s">
        <v>4778</v>
      </c>
      <c r="Q161" s="1" t="s">
        <v>7750</v>
      </c>
      <c r="R161" s="17">
        <v>102</v>
      </c>
      <c r="S161" s="12" t="str" cm="1">
        <f t="array" ref="S161">_xlfn.IFS(AND(R161&gt;=12,R161&lt;=25),"Low Range",AND(R161&gt;=25.01,R161&lt;=40),"Mid Range",AND(R161&gt;=40.01,R161&lt;=75),"Mid to Upper Range",TRUE,"Max Upper Range")</f>
        <v>Max Upper Range</v>
      </c>
      <c r="T161" s="12" t="str" cm="1">
        <f t="array" ref="T161">_xlfn.IFS(OR(E161="NY",E161="NJ",E161="CT"),"Tri-State Area",OR(E161="MA",E161="PA",E161="RI"),"East Atlantic",OR(E161="ME",E161="VT"),"NE Border",TRUE,"Upper East Coast")</f>
        <v>East Atlantic</v>
      </c>
      <c r="U161" s="12" t="str">
        <f>IFERROR(_xlfn.XLOOKUP(A161,DIRECT_FTEs!A:A,DIRECT_FTEs!B:B),"Contractor")</f>
        <v>Direct</v>
      </c>
    </row>
    <row r="162" spans="1:21" x14ac:dyDescent="0.25">
      <c r="A162" s="1" t="s">
        <v>969</v>
      </c>
      <c r="B162" s="1" t="s">
        <v>2953</v>
      </c>
      <c r="C162" s="1" t="s">
        <v>2429</v>
      </c>
      <c r="D162" s="1" t="s">
        <v>3508</v>
      </c>
      <c r="E162" s="15" t="s">
        <v>2225</v>
      </c>
      <c r="F162" s="1" t="s">
        <v>6331</v>
      </c>
      <c r="G162" s="16">
        <v>0.17</v>
      </c>
      <c r="H162" s="5">
        <v>1124.4480000000001</v>
      </c>
      <c r="I162" s="10" t="s">
        <v>4760</v>
      </c>
      <c r="J162" s="5">
        <v>730</v>
      </c>
      <c r="K162" s="1">
        <v>40</v>
      </c>
      <c r="L162" s="12" t="str" cm="1">
        <f t="array" ref="L162">_xlfn.IFS(G162=0.05,"Minimal",G162=0.07,"Above Minimal",G162=0.17,"Near Maximum",TRUE,"Maximum")</f>
        <v>Near Maximum</v>
      </c>
      <c r="M162" s="12" t="str" cm="1">
        <f t="array" ref="M162">_xlfn.IFS(E162="MA","Massachusetts",E162="NY","New York",E162="CT","Connecticut",E162="PA","Pennsylvania",E162="RI","Rhode Island",E162="DE","Delaware",E162="ME","Maine",E162="NJ","New Jersey",E162="VT","Vermont",TRUE,"Other States")</f>
        <v>Massachusetts</v>
      </c>
      <c r="N162" s="15" t="s">
        <v>9970</v>
      </c>
      <c r="O162" s="1" t="s">
        <v>4957</v>
      </c>
      <c r="P162" s="15" t="s">
        <v>4778</v>
      </c>
      <c r="Q162" s="1" t="s">
        <v>7751</v>
      </c>
      <c r="R162" s="17">
        <v>84</v>
      </c>
      <c r="S162" s="12" t="str" cm="1">
        <f t="array" ref="S162">_xlfn.IFS(AND(R162&gt;=12,R162&lt;=25),"Low Range",AND(R162&gt;=25.01,R162&lt;=40),"Mid Range",AND(R162&gt;=40.01,R162&lt;=75),"Mid to Upper Range",TRUE,"Max Upper Range")</f>
        <v>Max Upper Range</v>
      </c>
      <c r="T162" s="12" t="str" cm="1">
        <f t="array" ref="T162">_xlfn.IFS(OR(E162="NY",E162="NJ",E162="CT"),"Tri-State Area",OR(E162="MA",E162="PA",E162="RI"),"East Atlantic",OR(E162="ME",E162="VT"),"NE Border",TRUE,"Upper East Coast")</f>
        <v>East Atlantic</v>
      </c>
      <c r="U162" s="12" t="str">
        <f>IFERROR(_xlfn.XLOOKUP(A162,DIRECT_FTEs!A:A,DIRECT_FTEs!B:B),"Contractor")</f>
        <v>Direct</v>
      </c>
    </row>
    <row r="163" spans="1:21" x14ac:dyDescent="0.25">
      <c r="A163" s="1" t="s">
        <v>970</v>
      </c>
      <c r="B163" s="1" t="s">
        <v>2767</v>
      </c>
      <c r="C163" s="1" t="s">
        <v>2452</v>
      </c>
      <c r="D163" s="1" t="s">
        <v>3509</v>
      </c>
      <c r="E163" s="15" t="s">
        <v>2225</v>
      </c>
      <c r="F163" s="1" t="s">
        <v>6332</v>
      </c>
      <c r="G163" s="16">
        <v>0.19</v>
      </c>
      <c r="H163" s="5">
        <v>1092.0561600000001</v>
      </c>
      <c r="I163" s="10" t="s">
        <v>4760</v>
      </c>
      <c r="J163" s="5">
        <v>590.4</v>
      </c>
      <c r="K163" s="1">
        <v>49</v>
      </c>
      <c r="L163" s="12" t="str" cm="1">
        <f t="array" ref="L163">_xlfn.IFS(G163=0.05,"Minimal",G163=0.07,"Above Minimal",G163=0.17,"Near Maximum",TRUE,"Maximum")</f>
        <v>Maximum</v>
      </c>
      <c r="M163" s="12" t="str" cm="1">
        <f t="array" ref="M163">_xlfn.IFS(E163="MA","Massachusetts",E163="NY","New York",E163="CT","Connecticut",E163="PA","Pennsylvania",E163="RI","Rhode Island",E163="DE","Delaware",E163="ME","Maine",E163="NJ","New Jersey",E163="VT","Vermont",TRUE,"Other States")</f>
        <v>Massachusetts</v>
      </c>
      <c r="N163" s="15" t="s">
        <v>9971</v>
      </c>
      <c r="O163" s="1" t="s">
        <v>5146</v>
      </c>
      <c r="P163" s="15" t="s">
        <v>4778</v>
      </c>
      <c r="Q163" s="1" t="s">
        <v>7752</v>
      </c>
      <c r="R163" s="17">
        <v>108</v>
      </c>
      <c r="S163" s="12" t="str" cm="1">
        <f t="array" ref="S163">_xlfn.IFS(AND(R163&gt;=12,R163&lt;=25),"Low Range",AND(R163&gt;=25.01,R163&lt;=40),"Mid Range",AND(R163&gt;=40.01,R163&lt;=75),"Mid to Upper Range",TRUE,"Max Upper Range")</f>
        <v>Max Upper Range</v>
      </c>
      <c r="T163" s="12" t="str" cm="1">
        <f t="array" ref="T163">_xlfn.IFS(OR(E163="NY",E163="NJ",E163="CT"),"Tri-State Area",OR(E163="MA",E163="PA",E163="RI"),"East Atlantic",OR(E163="ME",E163="VT"),"NE Border",TRUE,"Upper East Coast")</f>
        <v>East Atlantic</v>
      </c>
      <c r="U163" s="12" t="str">
        <f>IFERROR(_xlfn.XLOOKUP(A163,DIRECT_FTEs!A:A,DIRECT_FTEs!B:B),"Contractor")</f>
        <v>Direct</v>
      </c>
    </row>
    <row r="164" spans="1:21" x14ac:dyDescent="0.25">
      <c r="A164" s="1" t="s">
        <v>971</v>
      </c>
      <c r="B164" s="1" t="s">
        <v>2555</v>
      </c>
      <c r="C164" s="1" t="s">
        <v>2685</v>
      </c>
      <c r="D164" s="1" t="s">
        <v>3510</v>
      </c>
      <c r="E164" s="15" t="s">
        <v>2225</v>
      </c>
      <c r="F164" s="1" t="s">
        <v>6333</v>
      </c>
      <c r="G164" s="16">
        <v>0.19</v>
      </c>
      <c r="H164" s="5">
        <v>1428.0552</v>
      </c>
      <c r="I164" s="10" t="s">
        <v>4760</v>
      </c>
      <c r="J164" s="5">
        <v>772</v>
      </c>
      <c r="K164" s="1">
        <v>41</v>
      </c>
      <c r="L164" s="12" t="str" cm="1">
        <f t="array" ref="L164">_xlfn.IFS(G164=0.05,"Minimal",G164=0.07,"Above Minimal",G164=0.17,"Near Maximum",TRUE,"Maximum")</f>
        <v>Maximum</v>
      </c>
      <c r="M164" s="12" t="str" cm="1">
        <f t="array" ref="M164">_xlfn.IFS(E164="MA","Massachusetts",E164="NY","New York",E164="CT","Connecticut",E164="PA","Pennsylvania",E164="RI","Rhode Island",E164="DE","Delaware",E164="ME","Maine",E164="NJ","New Jersey",E164="VT","Vermont",TRUE,"Other States")</f>
        <v>Massachusetts</v>
      </c>
      <c r="N164" s="15" t="s">
        <v>9972</v>
      </c>
      <c r="O164" s="1" t="s">
        <v>5147</v>
      </c>
      <c r="P164" s="15" t="s">
        <v>4779</v>
      </c>
      <c r="Q164" s="1" t="s">
        <v>7753</v>
      </c>
      <c r="R164" s="17">
        <v>97.5</v>
      </c>
      <c r="S164" s="12" t="str" cm="1">
        <f t="array" ref="S164">_xlfn.IFS(AND(R164&gt;=12,R164&lt;=25),"Low Range",AND(R164&gt;=25.01,R164&lt;=40),"Mid Range",AND(R164&gt;=40.01,R164&lt;=75),"Mid to Upper Range",TRUE,"Max Upper Range")</f>
        <v>Max Upper Range</v>
      </c>
      <c r="T164" s="12" t="str" cm="1">
        <f t="array" ref="T164">_xlfn.IFS(OR(E164="NY",E164="NJ",E164="CT"),"Tri-State Area",OR(E164="MA",E164="PA",E164="RI"),"East Atlantic",OR(E164="ME",E164="VT"),"NE Border",TRUE,"Upper East Coast")</f>
        <v>East Atlantic</v>
      </c>
      <c r="U164" s="12" t="str">
        <f>IFERROR(_xlfn.XLOOKUP(A164,DIRECT_FTEs!A:A,DIRECT_FTEs!B:B),"Contractor")</f>
        <v>Direct</v>
      </c>
    </row>
    <row r="165" spans="1:21" x14ac:dyDescent="0.25">
      <c r="A165" s="1" t="s">
        <v>972</v>
      </c>
      <c r="B165" s="1" t="s">
        <v>2434</v>
      </c>
      <c r="C165" s="1" t="s">
        <v>2540</v>
      </c>
      <c r="D165" s="1" t="s">
        <v>3511</v>
      </c>
      <c r="E165" s="15" t="s">
        <v>2377</v>
      </c>
      <c r="F165" s="1" t="s">
        <v>6334</v>
      </c>
      <c r="G165" s="16">
        <v>0.19</v>
      </c>
      <c r="H165" s="5">
        <v>1261.8924958600585</v>
      </c>
      <c r="I165" s="10" t="s">
        <v>4760</v>
      </c>
      <c r="J165" s="5">
        <v>681.2</v>
      </c>
      <c r="K165" s="1">
        <v>46</v>
      </c>
      <c r="L165" s="12" t="str" cm="1">
        <f t="array" ref="L165">_xlfn.IFS(G165=0.05,"Minimal",G165=0.07,"Above Minimal",G165=0.17,"Near Maximum",TRUE,"Maximum")</f>
        <v>Maximum</v>
      </c>
      <c r="M165" s="12" t="str" cm="1">
        <f t="array" ref="M165">_xlfn.IFS(E165="MA","Massachusetts",E165="NY","New York",E165="CT","Connecticut",E165="PA","Pennsylvania",E165="RI","Rhode Island",E165="DE","Delaware",E165="ME","Maine",E165="NJ","New Jersey",E165="VT","Vermont",TRUE,"Other States")</f>
        <v>Rhode Island</v>
      </c>
      <c r="N165" s="15" t="s">
        <v>9973</v>
      </c>
      <c r="O165" s="1" t="s">
        <v>4951</v>
      </c>
      <c r="P165" s="15" t="s">
        <v>4777</v>
      </c>
      <c r="Q165" s="1" t="s">
        <v>7754</v>
      </c>
      <c r="R165" s="17">
        <v>42</v>
      </c>
      <c r="S165" s="12" t="str" cm="1">
        <f t="array" ref="S165">_xlfn.IFS(AND(R165&gt;=12,R165&lt;=25),"Low Range",AND(R165&gt;=25.01,R165&lt;=40),"Mid Range",AND(R165&gt;=40.01,R165&lt;=75),"Mid to Upper Range",TRUE,"Max Upper Range")</f>
        <v>Mid to Upper Range</v>
      </c>
      <c r="T165" s="12" t="str" cm="1">
        <f t="array" ref="T165">_xlfn.IFS(OR(E165="NY",E165="NJ",E165="CT"),"Tri-State Area",OR(E165="MA",E165="PA",E165="RI"),"East Atlantic",OR(E165="ME",E165="VT"),"NE Border",TRUE,"Upper East Coast")</f>
        <v>East Atlantic</v>
      </c>
      <c r="U165" s="12" t="str">
        <f>IFERROR(_xlfn.XLOOKUP(A165,DIRECT_FTEs!A:A,DIRECT_FTEs!B:B),"Contractor")</f>
        <v>Direct</v>
      </c>
    </row>
    <row r="166" spans="1:21" x14ac:dyDescent="0.25">
      <c r="A166" s="1" t="s">
        <v>973</v>
      </c>
      <c r="B166" s="1" t="s">
        <v>2661</v>
      </c>
      <c r="C166" s="1" t="s">
        <v>2269</v>
      </c>
      <c r="D166" s="1" t="s">
        <v>3512</v>
      </c>
      <c r="E166" s="15" t="s">
        <v>2640</v>
      </c>
      <c r="F166" s="1" t="s">
        <v>6335</v>
      </c>
      <c r="G166" s="16">
        <v>0.19</v>
      </c>
      <c r="H166" s="5">
        <v>839.99760000000003</v>
      </c>
      <c r="I166" s="10" t="s">
        <v>4760</v>
      </c>
      <c r="J166" s="5">
        <v>454</v>
      </c>
      <c r="K166" s="1">
        <v>46</v>
      </c>
      <c r="L166" s="12" t="str" cm="1">
        <f t="array" ref="L166">_xlfn.IFS(G166=0.05,"Minimal",G166=0.07,"Above Minimal",G166=0.17,"Near Maximum",TRUE,"Maximum")</f>
        <v>Maximum</v>
      </c>
      <c r="M166" s="12" t="str" cm="1">
        <f t="array" ref="M166">_xlfn.IFS(E166="MA","Massachusetts",E166="NY","New York",E166="CT","Connecticut",E166="PA","Pennsylvania",E166="RI","Rhode Island",E166="DE","Delaware",E166="ME","Maine",E166="NJ","New Jersey",E166="VT","Vermont",TRUE,"Other States")</f>
        <v>Maine</v>
      </c>
      <c r="N166" s="15" t="s">
        <v>9974</v>
      </c>
      <c r="O166" s="1" t="s">
        <v>5111</v>
      </c>
      <c r="P166" s="15" t="s">
        <v>4777</v>
      </c>
      <c r="Q166" s="1" t="s">
        <v>7755</v>
      </c>
      <c r="R166" s="17">
        <v>23</v>
      </c>
      <c r="S166" s="12" t="str" cm="1">
        <f t="array" ref="S166">_xlfn.IFS(AND(R166&gt;=12,R166&lt;=25),"Low Range",AND(R166&gt;=25.01,R166&lt;=40),"Mid Range",AND(R166&gt;=40.01,R166&lt;=75),"Mid to Upper Range",TRUE,"Max Upper Range")</f>
        <v>Low Range</v>
      </c>
      <c r="T166" s="12" t="str" cm="1">
        <f t="array" ref="T166">_xlfn.IFS(OR(E166="NY",E166="NJ",E166="CT"),"Tri-State Area",OR(E166="MA",E166="PA",E166="RI"),"East Atlantic",OR(E166="ME",E166="VT"),"NE Border",TRUE,"Upper East Coast")</f>
        <v>NE Border</v>
      </c>
      <c r="U166" s="12" t="str">
        <f>IFERROR(_xlfn.XLOOKUP(A166,DIRECT_FTEs!A:A,DIRECT_FTEs!B:B),"Contractor")</f>
        <v>Direct</v>
      </c>
    </row>
    <row r="167" spans="1:21" x14ac:dyDescent="0.25">
      <c r="A167" s="1" t="s">
        <v>111</v>
      </c>
      <c r="B167" s="1" t="s">
        <v>2495</v>
      </c>
      <c r="C167" s="1" t="s">
        <v>2294</v>
      </c>
      <c r="D167" s="1" t="s">
        <v>2496</v>
      </c>
      <c r="E167" s="15" t="s">
        <v>2225</v>
      </c>
      <c r="F167" s="1" t="s">
        <v>5473</v>
      </c>
      <c r="G167" s="16">
        <v>0.19</v>
      </c>
      <c r="H167" s="5">
        <v>1817.92</v>
      </c>
      <c r="I167" s="10" t="s">
        <v>4760</v>
      </c>
      <c r="J167" s="5">
        <v>586</v>
      </c>
      <c r="K167" s="1">
        <v>42</v>
      </c>
      <c r="L167" s="12" t="str" cm="1">
        <f t="array" ref="L167">_xlfn.IFS(G167=0.05,"Minimal",G167=0.07,"Above Minimal",G167=0.17,"Near Maximum",TRUE,"Maximum")</f>
        <v>Maximum</v>
      </c>
      <c r="M167" s="12" t="str" cm="1">
        <f t="array" ref="M167">_xlfn.IFS(E167="MA","Massachusetts",E167="NY","New York",E167="CT","Connecticut",E167="PA","Pennsylvania",E167="RI","Rhode Island",E167="DE","Delaware",E167="ME","Maine",E167="NJ","New Jersey",E167="VT","Vermont",TRUE,"Other States")</f>
        <v>Massachusetts</v>
      </c>
      <c r="N167" s="15" t="s">
        <v>9975</v>
      </c>
      <c r="O167" s="1" t="s">
        <v>4840</v>
      </c>
      <c r="P167" s="15" t="s">
        <v>4780</v>
      </c>
      <c r="Q167" s="1" t="s">
        <v>7756</v>
      </c>
      <c r="R167" s="17">
        <v>26.350027648313453</v>
      </c>
      <c r="S167" s="12" t="str" cm="1">
        <f t="array" ref="S167">_xlfn.IFS(AND(R167&gt;=12,R167&lt;=25),"Low Range",AND(R167&gt;=25.01,R167&lt;=40),"Mid Range",AND(R167&gt;=40.01,R167&lt;=75),"Mid to Upper Range",TRUE,"Max Upper Range")</f>
        <v>Mid Range</v>
      </c>
      <c r="T167" s="12" t="str" cm="1">
        <f t="array" ref="T167">_xlfn.IFS(OR(E167="NY",E167="NJ",E167="CT"),"Tri-State Area",OR(E167="MA",E167="PA",E167="RI"),"East Atlantic",OR(E167="ME",E167="VT"),"NE Border",TRUE,"Upper East Coast")</f>
        <v>East Atlantic</v>
      </c>
      <c r="U167" s="12" t="str">
        <f>IFERROR(_xlfn.XLOOKUP(A167,DIRECT_FTEs!A:A,DIRECT_FTEs!B:B),"Contractor")</f>
        <v>Direct</v>
      </c>
    </row>
    <row r="168" spans="1:21" x14ac:dyDescent="0.25">
      <c r="A168" s="1" t="s">
        <v>974</v>
      </c>
      <c r="B168" s="1" t="s">
        <v>2688</v>
      </c>
      <c r="C168" s="1" t="s">
        <v>2883</v>
      </c>
      <c r="D168" s="1" t="s">
        <v>3513</v>
      </c>
      <c r="E168" s="15" t="s">
        <v>2640</v>
      </c>
      <c r="F168" s="1" t="s">
        <v>6336</v>
      </c>
      <c r="G168" s="16">
        <v>0.19</v>
      </c>
      <c r="H168" s="5">
        <v>1422.72</v>
      </c>
      <c r="I168" s="10" t="s">
        <v>4760</v>
      </c>
      <c r="J168" s="5">
        <v>1230</v>
      </c>
      <c r="K168" s="1">
        <v>30</v>
      </c>
      <c r="L168" s="12" t="str" cm="1">
        <f t="array" ref="L168">_xlfn.IFS(G168=0.05,"Minimal",G168=0.07,"Above Minimal",G168=0.17,"Near Maximum",TRUE,"Maximum")</f>
        <v>Maximum</v>
      </c>
      <c r="M168" s="12" t="str" cm="1">
        <f t="array" ref="M168">_xlfn.IFS(E168="MA","Massachusetts",E168="NY","New York",E168="CT","Connecticut",E168="PA","Pennsylvania",E168="RI","Rhode Island",E168="DE","Delaware",E168="ME","Maine",E168="NJ","New Jersey",E168="VT","Vermont",TRUE,"Other States")</f>
        <v>Maine</v>
      </c>
      <c r="N168" s="15" t="s">
        <v>9976</v>
      </c>
      <c r="O168" s="1" t="s">
        <v>4885</v>
      </c>
      <c r="P168" s="15" t="s">
        <v>4774</v>
      </c>
      <c r="Q168" s="1" t="s">
        <v>7757</v>
      </c>
      <c r="R168" s="17">
        <v>29.449968253968255</v>
      </c>
      <c r="S168" s="12" t="str" cm="1">
        <f t="array" ref="S168">_xlfn.IFS(AND(R168&gt;=12,R168&lt;=25),"Low Range",AND(R168&gt;=25.01,R168&lt;=40),"Mid Range",AND(R168&gt;=40.01,R168&lt;=75),"Mid to Upper Range",TRUE,"Max Upper Range")</f>
        <v>Mid Range</v>
      </c>
      <c r="T168" s="12" t="str" cm="1">
        <f t="array" ref="T168">_xlfn.IFS(OR(E168="NY",E168="NJ",E168="CT"),"Tri-State Area",OR(E168="MA",E168="PA",E168="RI"),"East Atlantic",OR(E168="ME",E168="VT"),"NE Border",TRUE,"Upper East Coast")</f>
        <v>NE Border</v>
      </c>
      <c r="U168" s="12" t="str">
        <f>IFERROR(_xlfn.XLOOKUP(A168,DIRECT_FTEs!A:A,DIRECT_FTEs!B:B),"Contractor")</f>
        <v>Direct</v>
      </c>
    </row>
    <row r="169" spans="1:21" x14ac:dyDescent="0.25">
      <c r="A169" s="1" t="s">
        <v>975</v>
      </c>
      <c r="B169" s="1" t="s">
        <v>2634</v>
      </c>
      <c r="C169" s="1" t="s">
        <v>3064</v>
      </c>
      <c r="D169" s="1" t="s">
        <v>3514</v>
      </c>
      <c r="E169" s="15" t="s">
        <v>2640</v>
      </c>
      <c r="F169" s="1" t="s">
        <v>6337</v>
      </c>
      <c r="G169" s="16">
        <v>0.19</v>
      </c>
      <c r="H169" s="5">
        <v>592.79999999999995</v>
      </c>
      <c r="I169" s="10" t="s">
        <v>4760</v>
      </c>
      <c r="J169" s="5">
        <v>762.4</v>
      </c>
      <c r="K169" s="1">
        <v>59</v>
      </c>
      <c r="L169" s="12" t="str" cm="1">
        <f t="array" ref="L169">_xlfn.IFS(G169=0.05,"Minimal",G169=0.07,"Above Minimal",G169=0.17,"Near Maximum",TRUE,"Maximum")</f>
        <v>Maximum</v>
      </c>
      <c r="M169" s="12" t="str" cm="1">
        <f t="array" ref="M169">_xlfn.IFS(E169="MA","Massachusetts",E169="NY","New York",E169="CT","Connecticut",E169="PA","Pennsylvania",E169="RI","Rhode Island",E169="DE","Delaware",E169="ME","Maine",E169="NJ","New Jersey",E169="VT","Vermont",TRUE,"Other States")</f>
        <v>Maine</v>
      </c>
      <c r="N169" s="15" t="s">
        <v>9977</v>
      </c>
      <c r="O169" s="1" t="s">
        <v>4913</v>
      </c>
      <c r="P169" s="15" t="s">
        <v>4779</v>
      </c>
      <c r="Q169" s="1" t="s">
        <v>7758</v>
      </c>
      <c r="R169" s="17">
        <v>43.5</v>
      </c>
      <c r="S169" s="12" t="str" cm="1">
        <f t="array" ref="S169">_xlfn.IFS(AND(R169&gt;=12,R169&lt;=25),"Low Range",AND(R169&gt;=25.01,R169&lt;=40),"Mid Range",AND(R169&gt;=40.01,R169&lt;=75),"Mid to Upper Range",TRUE,"Max Upper Range")</f>
        <v>Mid to Upper Range</v>
      </c>
      <c r="T169" s="12" t="str" cm="1">
        <f t="array" ref="T169">_xlfn.IFS(OR(E169="NY",E169="NJ",E169="CT"),"Tri-State Area",OR(E169="MA",E169="PA",E169="RI"),"East Atlantic",OR(E169="ME",E169="VT"),"NE Border",TRUE,"Upper East Coast")</f>
        <v>NE Border</v>
      </c>
      <c r="U169" s="12" t="str">
        <f>IFERROR(_xlfn.XLOOKUP(A169,DIRECT_FTEs!A:A,DIRECT_FTEs!B:B),"Contractor")</f>
        <v>Direct</v>
      </c>
    </row>
    <row r="170" spans="1:21" x14ac:dyDescent="0.25">
      <c r="A170" s="1" t="s">
        <v>976</v>
      </c>
      <c r="B170" s="1" t="s">
        <v>2315</v>
      </c>
      <c r="C170" s="1" t="s">
        <v>2412</v>
      </c>
      <c r="D170" s="1" t="s">
        <v>3515</v>
      </c>
      <c r="E170" s="15" t="s">
        <v>2640</v>
      </c>
      <c r="F170" s="1" t="s">
        <v>6338</v>
      </c>
      <c r="G170" s="16">
        <v>0.17</v>
      </c>
      <c r="H170" s="5">
        <v>551.61599999999999</v>
      </c>
      <c r="I170" s="10" t="s">
        <v>4760</v>
      </c>
      <c r="J170" s="5">
        <v>676</v>
      </c>
      <c r="K170" s="1">
        <v>50</v>
      </c>
      <c r="L170" s="12" t="str" cm="1">
        <f t="array" ref="L170">_xlfn.IFS(G170=0.05,"Minimal",G170=0.07,"Above Minimal",G170=0.17,"Near Maximum",TRUE,"Maximum")</f>
        <v>Near Maximum</v>
      </c>
      <c r="M170" s="12" t="str" cm="1">
        <f t="array" ref="M170">_xlfn.IFS(E170="MA","Massachusetts",E170="NY","New York",E170="CT","Connecticut",E170="PA","Pennsylvania",E170="RI","Rhode Island",E170="DE","Delaware",E170="ME","Maine",E170="NJ","New Jersey",E170="VT","Vermont",TRUE,"Other States")</f>
        <v>Maine</v>
      </c>
      <c r="N170" s="15" t="s">
        <v>9978</v>
      </c>
      <c r="O170" s="1" t="s">
        <v>5148</v>
      </c>
      <c r="P170" s="15" t="s">
        <v>4780</v>
      </c>
      <c r="Q170" s="1" t="s">
        <v>7759</v>
      </c>
      <c r="R170" s="17">
        <v>45.54</v>
      </c>
      <c r="S170" s="12" t="str" cm="1">
        <f t="array" ref="S170">_xlfn.IFS(AND(R170&gt;=12,R170&lt;=25),"Low Range",AND(R170&gt;=25.01,R170&lt;=40),"Mid Range",AND(R170&gt;=40.01,R170&lt;=75),"Mid to Upper Range",TRUE,"Max Upper Range")</f>
        <v>Mid to Upper Range</v>
      </c>
      <c r="T170" s="12" t="str" cm="1">
        <f t="array" ref="T170">_xlfn.IFS(OR(E170="NY",E170="NJ",E170="CT"),"Tri-State Area",OR(E170="MA",E170="PA",E170="RI"),"East Atlantic",OR(E170="ME",E170="VT"),"NE Border",TRUE,"Upper East Coast")</f>
        <v>NE Border</v>
      </c>
      <c r="U170" s="12" t="str">
        <f>IFERROR(_xlfn.XLOOKUP(A170,DIRECT_FTEs!A:A,DIRECT_FTEs!B:B),"Contractor")</f>
        <v>Direct</v>
      </c>
    </row>
    <row r="171" spans="1:21" x14ac:dyDescent="0.25">
      <c r="A171" s="1" t="s">
        <v>977</v>
      </c>
      <c r="B171" s="1" t="s">
        <v>2608</v>
      </c>
      <c r="C171" s="1" t="s">
        <v>2414</v>
      </c>
      <c r="D171" s="1" t="s">
        <v>3516</v>
      </c>
      <c r="E171" s="15" t="s">
        <v>2640</v>
      </c>
      <c r="F171" s="1" t="s">
        <v>6339</v>
      </c>
      <c r="G171" s="16">
        <v>0.17</v>
      </c>
      <c r="H171" s="5">
        <v>1272.96</v>
      </c>
      <c r="I171" s="10" t="s">
        <v>4760</v>
      </c>
      <c r="J171" s="5">
        <v>739.8</v>
      </c>
      <c r="K171" s="1">
        <v>49</v>
      </c>
      <c r="L171" s="12" t="str" cm="1">
        <f t="array" ref="L171">_xlfn.IFS(G171=0.05,"Minimal",G171=0.07,"Above Minimal",G171=0.17,"Near Maximum",TRUE,"Maximum")</f>
        <v>Near Maximum</v>
      </c>
      <c r="M171" s="12" t="str" cm="1">
        <f t="array" ref="M171">_xlfn.IFS(E171="MA","Massachusetts",E171="NY","New York",E171="CT","Connecticut",E171="PA","Pennsylvania",E171="RI","Rhode Island",E171="DE","Delaware",E171="ME","Maine",E171="NJ","New Jersey",E171="VT","Vermont",TRUE,"Other States")</f>
        <v>Maine</v>
      </c>
      <c r="N171" s="15" t="s">
        <v>9979</v>
      </c>
      <c r="O171" s="1" t="s">
        <v>4918</v>
      </c>
      <c r="P171" s="15" t="s">
        <v>4776</v>
      </c>
      <c r="Q171" s="1" t="s">
        <v>7760</v>
      </c>
      <c r="R171" s="17">
        <v>35.879999999999995</v>
      </c>
      <c r="S171" s="12" t="str" cm="1">
        <f t="array" ref="S171">_xlfn.IFS(AND(R171&gt;=12,R171&lt;=25),"Low Range",AND(R171&gt;=25.01,R171&lt;=40),"Mid Range",AND(R171&gt;=40.01,R171&lt;=75),"Mid to Upper Range",TRUE,"Max Upper Range")</f>
        <v>Mid Range</v>
      </c>
      <c r="T171" s="12" t="str" cm="1">
        <f t="array" ref="T171">_xlfn.IFS(OR(E171="NY",E171="NJ",E171="CT"),"Tri-State Area",OR(E171="MA",E171="PA",E171="RI"),"East Atlantic",OR(E171="ME",E171="VT"),"NE Border",TRUE,"Upper East Coast")</f>
        <v>NE Border</v>
      </c>
      <c r="U171" s="12" t="str">
        <f>IFERROR(_xlfn.XLOOKUP(A171,DIRECT_FTEs!A:A,DIRECT_FTEs!B:B),"Contractor")</f>
        <v>Direct</v>
      </c>
    </row>
    <row r="172" spans="1:21" x14ac:dyDescent="0.25">
      <c r="A172" s="1" t="s">
        <v>978</v>
      </c>
      <c r="B172" s="1" t="s">
        <v>2309</v>
      </c>
      <c r="C172" s="1" t="s">
        <v>2245</v>
      </c>
      <c r="D172" s="1" t="s">
        <v>3517</v>
      </c>
      <c r="E172" s="15" t="s">
        <v>2640</v>
      </c>
      <c r="F172" s="1" t="s">
        <v>6340</v>
      </c>
      <c r="G172" s="16">
        <v>0.17</v>
      </c>
      <c r="H172" s="5">
        <v>986.5440000000001</v>
      </c>
      <c r="I172" s="10" t="s">
        <v>4760</v>
      </c>
      <c r="J172" s="5">
        <v>818.4</v>
      </c>
      <c r="K172" s="1">
        <v>45</v>
      </c>
      <c r="L172" s="12" t="str" cm="1">
        <f t="array" ref="L172">_xlfn.IFS(G172=0.05,"Minimal",G172=0.07,"Above Minimal",G172=0.17,"Near Maximum",TRUE,"Maximum")</f>
        <v>Near Maximum</v>
      </c>
      <c r="M172" s="12" t="str" cm="1">
        <f t="array" ref="M172">_xlfn.IFS(E172="MA","Massachusetts",E172="NY","New York",E172="CT","Connecticut",E172="PA","Pennsylvania",E172="RI","Rhode Island",E172="DE","Delaware",E172="ME","Maine",E172="NJ","New Jersey",E172="VT","Vermont",TRUE,"Other States")</f>
        <v>Maine</v>
      </c>
      <c r="N172" s="15" t="s">
        <v>9980</v>
      </c>
      <c r="O172" s="1" t="s">
        <v>5149</v>
      </c>
      <c r="P172" s="15" t="s">
        <v>4774</v>
      </c>
      <c r="Q172" s="1" t="s">
        <v>7761</v>
      </c>
      <c r="R172" s="17">
        <v>46.980000000000004</v>
      </c>
      <c r="S172" s="12" t="str" cm="1">
        <f t="array" ref="S172">_xlfn.IFS(AND(R172&gt;=12,R172&lt;=25),"Low Range",AND(R172&gt;=25.01,R172&lt;=40),"Mid Range",AND(R172&gt;=40.01,R172&lt;=75),"Mid to Upper Range",TRUE,"Max Upper Range")</f>
        <v>Mid to Upper Range</v>
      </c>
      <c r="T172" s="12" t="str" cm="1">
        <f t="array" ref="T172">_xlfn.IFS(OR(E172="NY",E172="NJ",E172="CT"),"Tri-State Area",OR(E172="MA",E172="PA",E172="RI"),"East Atlantic",OR(E172="ME",E172="VT"),"NE Border",TRUE,"Upper East Coast")</f>
        <v>NE Border</v>
      </c>
      <c r="U172" s="12" t="str">
        <f>IFERROR(_xlfn.XLOOKUP(A172,DIRECT_FTEs!A:A,DIRECT_FTEs!B:B),"Contractor")</f>
        <v>Direct</v>
      </c>
    </row>
    <row r="173" spans="1:21" x14ac:dyDescent="0.25">
      <c r="A173" s="1" t="s">
        <v>979</v>
      </c>
      <c r="B173" s="1" t="s">
        <v>2495</v>
      </c>
      <c r="C173" s="1" t="s">
        <v>2435</v>
      </c>
      <c r="D173" s="1" t="s">
        <v>3518</v>
      </c>
      <c r="E173" s="15" t="s">
        <v>2640</v>
      </c>
      <c r="F173" s="1" t="s">
        <v>6341</v>
      </c>
      <c r="G173" s="16">
        <v>0.19</v>
      </c>
      <c r="H173" s="5">
        <v>1244.8799999999999</v>
      </c>
      <c r="I173" s="10" t="s">
        <v>4760</v>
      </c>
      <c r="J173" s="5">
        <v>868</v>
      </c>
      <c r="K173" s="1">
        <v>53</v>
      </c>
      <c r="L173" s="12" t="str" cm="1">
        <f t="array" ref="L173">_xlfn.IFS(G173=0.05,"Minimal",G173=0.07,"Above Minimal",G173=0.17,"Near Maximum",TRUE,"Maximum")</f>
        <v>Maximum</v>
      </c>
      <c r="M173" s="12" t="str" cm="1">
        <f t="array" ref="M173">_xlfn.IFS(E173="MA","Massachusetts",E173="NY","New York",E173="CT","Connecticut",E173="PA","Pennsylvania",E173="RI","Rhode Island",E173="DE","Delaware",E173="ME","Maine",E173="NJ","New Jersey",E173="VT","Vermont",TRUE,"Other States")</f>
        <v>Maine</v>
      </c>
      <c r="N173" s="15" t="s">
        <v>9981</v>
      </c>
      <c r="O173" s="1" t="s">
        <v>5015</v>
      </c>
      <c r="P173" s="15" t="s">
        <v>4780</v>
      </c>
      <c r="Q173" s="1" t="s">
        <v>7762</v>
      </c>
      <c r="R173" s="17">
        <v>32.25</v>
      </c>
      <c r="S173" s="12" t="str" cm="1">
        <f t="array" ref="S173">_xlfn.IFS(AND(R173&gt;=12,R173&lt;=25),"Low Range",AND(R173&gt;=25.01,R173&lt;=40),"Mid Range",AND(R173&gt;=40.01,R173&lt;=75),"Mid to Upper Range",TRUE,"Max Upper Range")</f>
        <v>Mid Range</v>
      </c>
      <c r="T173" s="12" t="str" cm="1">
        <f t="array" ref="T173">_xlfn.IFS(OR(E173="NY",E173="NJ",E173="CT"),"Tri-State Area",OR(E173="MA",E173="PA",E173="RI"),"East Atlantic",OR(E173="ME",E173="VT"),"NE Border",TRUE,"Upper East Coast")</f>
        <v>NE Border</v>
      </c>
      <c r="U173" s="12" t="str">
        <f>IFERROR(_xlfn.XLOOKUP(A173,DIRECT_FTEs!A:A,DIRECT_FTEs!B:B),"Contractor")</f>
        <v>Direct</v>
      </c>
    </row>
    <row r="174" spans="1:21" x14ac:dyDescent="0.25">
      <c r="A174" s="1" t="s">
        <v>980</v>
      </c>
      <c r="B174" s="1" t="s">
        <v>2544</v>
      </c>
      <c r="C174" s="1" t="s">
        <v>2327</v>
      </c>
      <c r="D174" s="1" t="s">
        <v>3519</v>
      </c>
      <c r="E174" s="15" t="s">
        <v>2225</v>
      </c>
      <c r="F174" s="1" t="s">
        <v>6342</v>
      </c>
      <c r="G174" s="16">
        <v>0.19</v>
      </c>
      <c r="H174" s="5">
        <v>1304.1599999999999</v>
      </c>
      <c r="I174" s="10" t="s">
        <v>4760</v>
      </c>
      <c r="J174" s="5">
        <v>354</v>
      </c>
      <c r="K174" s="1">
        <v>42</v>
      </c>
      <c r="L174" s="12" t="str" cm="1">
        <f t="array" ref="L174">_xlfn.IFS(G174=0.05,"Minimal",G174=0.07,"Above Minimal",G174=0.17,"Near Maximum",TRUE,"Maximum")</f>
        <v>Maximum</v>
      </c>
      <c r="M174" s="12" t="str" cm="1">
        <f t="array" ref="M174">_xlfn.IFS(E174="MA","Massachusetts",E174="NY","New York",E174="CT","Connecticut",E174="PA","Pennsylvania",E174="RI","Rhode Island",E174="DE","Delaware",E174="ME","Maine",E174="NJ","New Jersey",E174="VT","Vermont",TRUE,"Other States")</f>
        <v>Massachusetts</v>
      </c>
      <c r="N174" s="15" t="s">
        <v>9982</v>
      </c>
      <c r="O174" s="1" t="s">
        <v>5150</v>
      </c>
      <c r="P174" s="15" t="s">
        <v>4774</v>
      </c>
      <c r="Q174" s="1" t="s">
        <v>7763</v>
      </c>
      <c r="R174" s="17">
        <v>38.612176039119802</v>
      </c>
      <c r="S174" s="12" t="str" cm="1">
        <f t="array" ref="S174">_xlfn.IFS(AND(R174&gt;=12,R174&lt;=25),"Low Range",AND(R174&gt;=25.01,R174&lt;=40),"Mid Range",AND(R174&gt;=40.01,R174&lt;=75),"Mid to Upper Range",TRUE,"Max Upper Range")</f>
        <v>Mid Range</v>
      </c>
      <c r="T174" s="12" t="str" cm="1">
        <f t="array" ref="T174">_xlfn.IFS(OR(E174="NY",E174="NJ",E174="CT"),"Tri-State Area",OR(E174="MA",E174="PA",E174="RI"),"East Atlantic",OR(E174="ME",E174="VT"),"NE Border",TRUE,"Upper East Coast")</f>
        <v>East Atlantic</v>
      </c>
      <c r="U174" s="12" t="str">
        <f>IFERROR(_xlfn.XLOOKUP(A174,DIRECT_FTEs!A:A,DIRECT_FTEs!B:B),"Contractor")</f>
        <v>Direct</v>
      </c>
    </row>
    <row r="175" spans="1:21" x14ac:dyDescent="0.25">
      <c r="A175" s="1" t="s">
        <v>112</v>
      </c>
      <c r="B175" s="1" t="s">
        <v>2287</v>
      </c>
      <c r="C175" s="1" t="s">
        <v>2258</v>
      </c>
      <c r="D175" s="1" t="s">
        <v>2497</v>
      </c>
      <c r="E175" s="15" t="s">
        <v>2225</v>
      </c>
      <c r="F175" s="1" t="s">
        <v>5474</v>
      </c>
      <c r="G175" s="16">
        <v>0.19</v>
      </c>
      <c r="H175" s="5">
        <v>1462.24</v>
      </c>
      <c r="I175" s="10" t="s">
        <v>4760</v>
      </c>
      <c r="J175" s="5">
        <v>816.36</v>
      </c>
      <c r="K175" s="1">
        <v>42</v>
      </c>
      <c r="L175" s="12" t="str" cm="1">
        <f t="array" ref="L175">_xlfn.IFS(G175=0.05,"Minimal",G175=0.07,"Above Minimal",G175=0.17,"Near Maximum",TRUE,"Maximum")</f>
        <v>Maximum</v>
      </c>
      <c r="M175" s="12" t="str" cm="1">
        <f t="array" ref="M175">_xlfn.IFS(E175="MA","Massachusetts",E175="NY","New York",E175="CT","Connecticut",E175="PA","Pennsylvania",E175="RI","Rhode Island",E175="DE","Delaware",E175="ME","Maine",E175="NJ","New Jersey",E175="VT","Vermont",TRUE,"Other States")</f>
        <v>Massachusetts</v>
      </c>
      <c r="N175" s="15" t="s">
        <v>9983</v>
      </c>
      <c r="O175" s="1" t="s">
        <v>4841</v>
      </c>
      <c r="P175" s="15" t="s">
        <v>4780</v>
      </c>
      <c r="Q175" s="1" t="s">
        <v>7764</v>
      </c>
      <c r="R175" s="17">
        <v>59.198276923076918</v>
      </c>
      <c r="S175" s="12" t="str" cm="1">
        <f t="array" ref="S175">_xlfn.IFS(AND(R175&gt;=12,R175&lt;=25),"Low Range",AND(R175&gt;=25.01,R175&lt;=40),"Mid Range",AND(R175&gt;=40.01,R175&lt;=75),"Mid to Upper Range",TRUE,"Max Upper Range")</f>
        <v>Mid to Upper Range</v>
      </c>
      <c r="T175" s="12" t="str" cm="1">
        <f t="array" ref="T175">_xlfn.IFS(OR(E175="NY",E175="NJ",E175="CT"),"Tri-State Area",OR(E175="MA",E175="PA",E175="RI"),"East Atlantic",OR(E175="ME",E175="VT"),"NE Border",TRUE,"Upper East Coast")</f>
        <v>East Atlantic</v>
      </c>
      <c r="U175" s="12" t="str">
        <f>IFERROR(_xlfn.XLOOKUP(A175,DIRECT_FTEs!A:A,DIRECT_FTEs!B:B),"Contractor")</f>
        <v>Direct</v>
      </c>
    </row>
    <row r="176" spans="1:21" x14ac:dyDescent="0.25">
      <c r="A176" s="1" t="s">
        <v>981</v>
      </c>
      <c r="B176" s="1" t="s">
        <v>2254</v>
      </c>
      <c r="C176" s="1" t="s">
        <v>2540</v>
      </c>
      <c r="D176" s="1" t="s">
        <v>3520</v>
      </c>
      <c r="E176" s="15" t="s">
        <v>2225</v>
      </c>
      <c r="F176" s="1" t="s">
        <v>6343</v>
      </c>
      <c r="G176" s="16">
        <v>0.19</v>
      </c>
      <c r="H176" s="5">
        <v>978.12</v>
      </c>
      <c r="I176" s="10" t="s">
        <v>4760</v>
      </c>
      <c r="J176" s="5">
        <v>682</v>
      </c>
      <c r="K176" s="1">
        <v>46</v>
      </c>
      <c r="L176" s="12" t="str" cm="1">
        <f t="array" ref="L176">_xlfn.IFS(G176=0.05,"Minimal",G176=0.07,"Above Minimal",G176=0.17,"Near Maximum",TRUE,"Maximum")</f>
        <v>Maximum</v>
      </c>
      <c r="M176" s="12" t="str" cm="1">
        <f t="array" ref="M176">_xlfn.IFS(E176="MA","Massachusetts",E176="NY","New York",E176="CT","Connecticut",E176="PA","Pennsylvania",E176="RI","Rhode Island",E176="DE","Delaware",E176="ME","Maine",E176="NJ","New Jersey",E176="VT","Vermont",TRUE,"Other States")</f>
        <v>Massachusetts</v>
      </c>
      <c r="N176" s="15" t="s">
        <v>9984</v>
      </c>
      <c r="O176" s="1" t="s">
        <v>4823</v>
      </c>
      <c r="P176" s="15" t="s">
        <v>4780</v>
      </c>
      <c r="Q176" s="1" t="s">
        <v>7765</v>
      </c>
      <c r="R176" s="17">
        <v>72.894889867841414</v>
      </c>
      <c r="S176" s="12" t="str" cm="1">
        <f t="array" ref="S176">_xlfn.IFS(AND(R176&gt;=12,R176&lt;=25),"Low Range",AND(R176&gt;=25.01,R176&lt;=40),"Mid Range",AND(R176&gt;=40.01,R176&lt;=75),"Mid to Upper Range",TRUE,"Max Upper Range")</f>
        <v>Mid to Upper Range</v>
      </c>
      <c r="T176" s="12" t="str" cm="1">
        <f t="array" ref="T176">_xlfn.IFS(OR(E176="NY",E176="NJ",E176="CT"),"Tri-State Area",OR(E176="MA",E176="PA",E176="RI"),"East Atlantic",OR(E176="ME",E176="VT"),"NE Border",TRUE,"Upper East Coast")</f>
        <v>East Atlantic</v>
      </c>
      <c r="U176" s="12" t="str">
        <f>IFERROR(_xlfn.XLOOKUP(A176,DIRECT_FTEs!A:A,DIRECT_FTEs!B:B),"Contractor")</f>
        <v>Direct</v>
      </c>
    </row>
    <row r="177" spans="1:21" x14ac:dyDescent="0.25">
      <c r="A177" s="1" t="s">
        <v>982</v>
      </c>
      <c r="B177" s="1" t="s">
        <v>2378</v>
      </c>
      <c r="C177" s="1" t="s">
        <v>2410</v>
      </c>
      <c r="D177" s="1" t="s">
        <v>3521</v>
      </c>
      <c r="E177" s="15" t="s">
        <v>2225</v>
      </c>
      <c r="F177" s="1" t="s">
        <v>6344</v>
      </c>
      <c r="G177" s="16">
        <v>0.19</v>
      </c>
      <c r="H177" s="5">
        <v>1155.96</v>
      </c>
      <c r="I177" s="10" t="s">
        <v>4760</v>
      </c>
      <c r="J177" s="5">
        <v>806</v>
      </c>
      <c r="K177" s="1">
        <v>33</v>
      </c>
      <c r="L177" s="12" t="str" cm="1">
        <f t="array" ref="L177">_xlfn.IFS(G177=0.05,"Minimal",G177=0.07,"Above Minimal",G177=0.17,"Near Maximum",TRUE,"Maximum")</f>
        <v>Maximum</v>
      </c>
      <c r="M177" s="12" t="str" cm="1">
        <f t="array" ref="M177">_xlfn.IFS(E177="MA","Massachusetts",E177="NY","New York",E177="CT","Connecticut",E177="PA","Pennsylvania",E177="RI","Rhode Island",E177="DE","Delaware",E177="ME","Maine",E177="NJ","New Jersey",E177="VT","Vermont",TRUE,"Other States")</f>
        <v>Massachusetts</v>
      </c>
      <c r="N177" s="15" t="s">
        <v>9985</v>
      </c>
      <c r="O177" s="1" t="s">
        <v>5081</v>
      </c>
      <c r="P177" s="15" t="s">
        <v>4778</v>
      </c>
      <c r="Q177" s="1" t="s">
        <v>7766</v>
      </c>
      <c r="R177" s="17">
        <v>63.949595687331538</v>
      </c>
      <c r="S177" s="12" t="str" cm="1">
        <f t="array" ref="S177">_xlfn.IFS(AND(R177&gt;=12,R177&lt;=25),"Low Range",AND(R177&gt;=25.01,R177&lt;=40),"Mid Range",AND(R177&gt;=40.01,R177&lt;=75),"Mid to Upper Range",TRUE,"Max Upper Range")</f>
        <v>Mid to Upper Range</v>
      </c>
      <c r="T177" s="12" t="str" cm="1">
        <f t="array" ref="T177">_xlfn.IFS(OR(E177="NY",E177="NJ",E177="CT"),"Tri-State Area",OR(E177="MA",E177="PA",E177="RI"),"East Atlantic",OR(E177="ME",E177="VT"),"NE Border",TRUE,"Upper East Coast")</f>
        <v>East Atlantic</v>
      </c>
      <c r="U177" s="12" t="str">
        <f>IFERROR(_xlfn.XLOOKUP(A177,DIRECT_FTEs!A:A,DIRECT_FTEs!B:B),"Contractor")</f>
        <v>Direct</v>
      </c>
    </row>
    <row r="178" spans="1:21" x14ac:dyDescent="0.25">
      <c r="A178" s="1" t="s">
        <v>983</v>
      </c>
      <c r="B178" s="1" t="s">
        <v>2440</v>
      </c>
      <c r="C178" s="1" t="s">
        <v>2357</v>
      </c>
      <c r="D178" s="1" t="s">
        <v>3522</v>
      </c>
      <c r="E178" s="15" t="s">
        <v>2225</v>
      </c>
      <c r="F178" s="1" t="s">
        <v>6345</v>
      </c>
      <c r="G178" s="16">
        <v>0.19</v>
      </c>
      <c r="H178" s="5">
        <v>1209.3119999999999</v>
      </c>
      <c r="I178" s="10" t="s">
        <v>4760</v>
      </c>
      <c r="J178" s="5">
        <v>843.2</v>
      </c>
      <c r="K178" s="1">
        <v>46</v>
      </c>
      <c r="L178" s="12" t="str" cm="1">
        <f t="array" ref="L178">_xlfn.IFS(G178=0.05,"Minimal",G178=0.07,"Above Minimal",G178=0.17,"Near Maximum",TRUE,"Maximum")</f>
        <v>Maximum</v>
      </c>
      <c r="M178" s="12" t="str" cm="1">
        <f t="array" ref="M178">_xlfn.IFS(E178="MA","Massachusetts",E178="NY","New York",E178="CT","Connecticut",E178="PA","Pennsylvania",E178="RI","Rhode Island",E178="DE","Delaware",E178="ME","Maine",E178="NJ","New Jersey",E178="VT","Vermont",TRUE,"Other States")</f>
        <v>Massachusetts</v>
      </c>
      <c r="N178" s="15" t="s">
        <v>9986</v>
      </c>
      <c r="O178" s="1" t="s">
        <v>4920</v>
      </c>
      <c r="P178" s="15" t="s">
        <v>4778</v>
      </c>
      <c r="Q178" s="1" t="s">
        <v>7767</v>
      </c>
      <c r="R178" s="17">
        <v>62.314999999999998</v>
      </c>
      <c r="S178" s="12" t="str" cm="1">
        <f t="array" ref="S178">_xlfn.IFS(AND(R178&gt;=12,R178&lt;=25),"Low Range",AND(R178&gt;=25.01,R178&lt;=40),"Mid Range",AND(R178&gt;=40.01,R178&lt;=75),"Mid to Upper Range",TRUE,"Max Upper Range")</f>
        <v>Mid to Upper Range</v>
      </c>
      <c r="T178" s="12" t="str" cm="1">
        <f t="array" ref="T178">_xlfn.IFS(OR(E178="NY",E178="NJ",E178="CT"),"Tri-State Area",OR(E178="MA",E178="PA",E178="RI"),"East Atlantic",OR(E178="ME",E178="VT"),"NE Border",TRUE,"Upper East Coast")</f>
        <v>East Atlantic</v>
      </c>
      <c r="U178" s="12" t="str">
        <f>IFERROR(_xlfn.XLOOKUP(A178,DIRECT_FTEs!A:A,DIRECT_FTEs!B:B),"Contractor")</f>
        <v>Direct</v>
      </c>
    </row>
    <row r="179" spans="1:21" x14ac:dyDescent="0.25">
      <c r="A179" s="1" t="s">
        <v>984</v>
      </c>
      <c r="B179" s="1" t="s">
        <v>2688</v>
      </c>
      <c r="C179" s="1" t="s">
        <v>2305</v>
      </c>
      <c r="D179" s="1" t="s">
        <v>3523</v>
      </c>
      <c r="E179" s="15" t="s">
        <v>2225</v>
      </c>
      <c r="F179" s="1" t="s">
        <v>6346</v>
      </c>
      <c r="G179" s="16">
        <v>0.19</v>
      </c>
      <c r="H179" s="5">
        <v>355.68</v>
      </c>
      <c r="I179" s="10" t="s">
        <v>4760</v>
      </c>
      <c r="J179" s="5">
        <v>198.4</v>
      </c>
      <c r="K179" s="1">
        <v>61</v>
      </c>
      <c r="L179" s="12" t="str" cm="1">
        <f t="array" ref="L179">_xlfn.IFS(G179=0.05,"Minimal",G179=0.07,"Above Minimal",G179=0.17,"Near Maximum",TRUE,"Maximum")</f>
        <v>Maximum</v>
      </c>
      <c r="M179" s="12" t="str" cm="1">
        <f t="array" ref="M179">_xlfn.IFS(E179="MA","Massachusetts",E179="NY","New York",E179="CT","Connecticut",E179="PA","Pennsylvania",E179="RI","Rhode Island",E179="DE","Delaware",E179="ME","Maine",E179="NJ","New Jersey",E179="VT","Vermont",TRUE,"Other States")</f>
        <v>Massachusetts</v>
      </c>
      <c r="N179" s="15" t="s">
        <v>9987</v>
      </c>
      <c r="O179" s="1" t="s">
        <v>5145</v>
      </c>
      <c r="P179" s="15" t="s">
        <v>4778</v>
      </c>
      <c r="Q179" s="1" t="s">
        <v>7768</v>
      </c>
      <c r="R179" s="17">
        <v>35.64</v>
      </c>
      <c r="S179" s="12" t="str" cm="1">
        <f t="array" ref="S179">_xlfn.IFS(AND(R179&gt;=12,R179&lt;=25),"Low Range",AND(R179&gt;=25.01,R179&lt;=40),"Mid Range",AND(R179&gt;=40.01,R179&lt;=75),"Mid to Upper Range",TRUE,"Max Upper Range")</f>
        <v>Mid Range</v>
      </c>
      <c r="T179" s="12" t="str" cm="1">
        <f t="array" ref="T179">_xlfn.IFS(OR(E179="NY",E179="NJ",E179="CT"),"Tri-State Area",OR(E179="MA",E179="PA",E179="RI"),"East Atlantic",OR(E179="ME",E179="VT"),"NE Border",TRUE,"Upper East Coast")</f>
        <v>East Atlantic</v>
      </c>
      <c r="U179" s="12" t="str">
        <f>IFERROR(_xlfn.XLOOKUP(A179,DIRECT_FTEs!A:A,DIRECT_FTEs!B:B),"Contractor")</f>
        <v>Direct</v>
      </c>
    </row>
    <row r="180" spans="1:21" x14ac:dyDescent="0.25">
      <c r="A180" s="1" t="s">
        <v>985</v>
      </c>
      <c r="B180" s="1" t="s">
        <v>2338</v>
      </c>
      <c r="C180" s="1" t="s">
        <v>2357</v>
      </c>
      <c r="D180" s="1" t="s">
        <v>3524</v>
      </c>
      <c r="E180" s="15" t="s">
        <v>2225</v>
      </c>
      <c r="F180" s="1" t="s">
        <v>6347</v>
      </c>
      <c r="G180" s="16">
        <v>0.17</v>
      </c>
      <c r="H180" s="5">
        <v>360.67200000000003</v>
      </c>
      <c r="I180" s="10" t="s">
        <v>4760</v>
      </c>
      <c r="J180" s="5">
        <v>190</v>
      </c>
      <c r="K180" s="1">
        <v>42</v>
      </c>
      <c r="L180" s="12" t="str" cm="1">
        <f t="array" ref="L180">_xlfn.IFS(G180=0.05,"Minimal",G180=0.07,"Above Minimal",G180=0.17,"Near Maximum",TRUE,"Maximum")</f>
        <v>Near Maximum</v>
      </c>
      <c r="M180" s="12" t="str" cm="1">
        <f t="array" ref="M180">_xlfn.IFS(E180="MA","Massachusetts",E180="NY","New York",E180="CT","Connecticut",E180="PA","Pennsylvania",E180="RI","Rhode Island",E180="DE","Delaware",E180="ME","Maine",E180="NJ","New Jersey",E180="VT","Vermont",TRUE,"Other States")</f>
        <v>Massachusetts</v>
      </c>
      <c r="N180" s="15" t="s">
        <v>9988</v>
      </c>
      <c r="O180" s="1" t="s">
        <v>12029</v>
      </c>
      <c r="P180" s="15" t="e">
        <v>#N/A</v>
      </c>
      <c r="Q180" s="1" t="s">
        <v>7769</v>
      </c>
      <c r="R180" s="17">
        <v>63.896394230769232</v>
      </c>
      <c r="S180" s="12" t="str" cm="1">
        <f t="array" ref="S180">_xlfn.IFS(AND(R180&gt;=12,R180&lt;=25),"Low Range",AND(R180&gt;=25.01,R180&lt;=40),"Mid Range",AND(R180&gt;=40.01,R180&lt;=75),"Mid to Upper Range",TRUE,"Max Upper Range")</f>
        <v>Mid to Upper Range</v>
      </c>
      <c r="T180" s="12" t="str" cm="1">
        <f t="array" ref="T180">_xlfn.IFS(OR(E180="NY",E180="NJ",E180="CT"),"Tri-State Area",OR(E180="MA",E180="PA",E180="RI"),"East Atlantic",OR(E180="ME",E180="VT"),"NE Border",TRUE,"Upper East Coast")</f>
        <v>East Atlantic</v>
      </c>
      <c r="U180" s="12" t="str">
        <f>IFERROR(_xlfn.XLOOKUP(A180,DIRECT_FTEs!A:A,DIRECT_FTEs!B:B),"Contractor")</f>
        <v>Direct</v>
      </c>
    </row>
    <row r="181" spans="1:21" x14ac:dyDescent="0.25">
      <c r="A181" s="1" t="s">
        <v>986</v>
      </c>
      <c r="B181" s="1" t="s">
        <v>2572</v>
      </c>
      <c r="C181" s="1" t="s">
        <v>2327</v>
      </c>
      <c r="D181" s="1" t="s">
        <v>3525</v>
      </c>
      <c r="E181" s="15" t="s">
        <v>2225</v>
      </c>
      <c r="F181" s="1" t="s">
        <v>6348</v>
      </c>
      <c r="G181" s="16">
        <v>0.17</v>
      </c>
      <c r="H181" s="5">
        <v>1272.96</v>
      </c>
      <c r="I181" s="10" t="s">
        <v>4760</v>
      </c>
      <c r="J181" s="5">
        <v>1196.4000000000001</v>
      </c>
      <c r="K181" s="1">
        <v>47</v>
      </c>
      <c r="L181" s="12" t="str" cm="1">
        <f t="array" ref="L181">_xlfn.IFS(G181=0.05,"Minimal",G181=0.07,"Above Minimal",G181=0.17,"Near Maximum",TRUE,"Maximum")</f>
        <v>Near Maximum</v>
      </c>
      <c r="M181" s="12" t="str" cm="1">
        <f t="array" ref="M181">_xlfn.IFS(E181="MA","Massachusetts",E181="NY","New York",E181="CT","Connecticut",E181="PA","Pennsylvania",E181="RI","Rhode Island",E181="DE","Delaware",E181="ME","Maine",E181="NJ","New Jersey",E181="VT","Vermont",TRUE,"Other States")</f>
        <v>Massachusetts</v>
      </c>
      <c r="N181" s="15" t="s">
        <v>9989</v>
      </c>
      <c r="O181" s="1" t="s">
        <v>4823</v>
      </c>
      <c r="P181" s="15" t="s">
        <v>4780</v>
      </c>
      <c r="Q181" s="1" t="s">
        <v>7770</v>
      </c>
      <c r="R181" s="17">
        <v>32.68</v>
      </c>
      <c r="S181" s="12" t="str" cm="1">
        <f t="array" ref="S181">_xlfn.IFS(AND(R181&gt;=12,R181&lt;=25),"Low Range",AND(R181&gt;=25.01,R181&lt;=40),"Mid Range",AND(R181&gt;=40.01,R181&lt;=75),"Mid to Upper Range",TRUE,"Max Upper Range")</f>
        <v>Mid Range</v>
      </c>
      <c r="T181" s="12" t="str" cm="1">
        <f t="array" ref="T181">_xlfn.IFS(OR(E181="NY",E181="NJ",E181="CT"),"Tri-State Area",OR(E181="MA",E181="PA",E181="RI"),"East Atlantic",OR(E181="ME",E181="VT"),"NE Border",TRUE,"Upper East Coast")</f>
        <v>East Atlantic</v>
      </c>
      <c r="U181" s="12" t="str">
        <f>IFERROR(_xlfn.XLOOKUP(A181,DIRECT_FTEs!A:A,DIRECT_FTEs!B:B),"Contractor")</f>
        <v>Direct</v>
      </c>
    </row>
    <row r="182" spans="1:21" x14ac:dyDescent="0.25">
      <c r="A182" s="1" t="s">
        <v>987</v>
      </c>
      <c r="B182" s="1" t="s">
        <v>2513</v>
      </c>
      <c r="C182" s="1" t="s">
        <v>2285</v>
      </c>
      <c r="D182" s="1" t="s">
        <v>3526</v>
      </c>
      <c r="E182" s="15" t="s">
        <v>2247</v>
      </c>
      <c r="F182" s="1" t="s">
        <v>6349</v>
      </c>
      <c r="G182" s="16">
        <v>7.0000000000000007E-2</v>
      </c>
      <c r="H182" s="5">
        <v>445.536</v>
      </c>
      <c r="I182" s="10" t="s">
        <v>4760</v>
      </c>
      <c r="J182" s="5">
        <v>1355</v>
      </c>
      <c r="K182" s="1">
        <v>47</v>
      </c>
      <c r="L182" s="12" t="str" cm="1">
        <f t="array" ref="L182">_xlfn.IFS(G182=0.05,"Minimal",G182=0.07,"Above Minimal",G182=0.17,"Near Maximum",TRUE,"Maximum")</f>
        <v>Above Minimal</v>
      </c>
      <c r="M182" s="12" t="str" cm="1">
        <f t="array" ref="M182">_xlfn.IFS(E182="MA","Massachusetts",E182="NY","New York",E182="CT","Connecticut",E182="PA","Pennsylvania",E182="RI","Rhode Island",E182="DE","Delaware",E182="ME","Maine",E182="NJ","New Jersey",E182="VT","Vermont",TRUE,"Other States")</f>
        <v>New York</v>
      </c>
      <c r="N182" s="15" t="s">
        <v>9990</v>
      </c>
      <c r="O182" s="1" t="s">
        <v>5013</v>
      </c>
      <c r="P182" s="15" t="s">
        <v>4778</v>
      </c>
      <c r="Q182" s="1" t="s">
        <v>7771</v>
      </c>
      <c r="R182" s="17">
        <v>68.539999999999992</v>
      </c>
      <c r="S182" s="12" t="str" cm="1">
        <f t="array" ref="S182">_xlfn.IFS(AND(R182&gt;=12,R182&lt;=25),"Low Range",AND(R182&gt;=25.01,R182&lt;=40),"Mid Range",AND(R182&gt;=40.01,R182&lt;=75),"Mid to Upper Range",TRUE,"Max Upper Range")</f>
        <v>Mid to Upper Range</v>
      </c>
      <c r="T182" s="12" t="str" cm="1">
        <f t="array" ref="T182">_xlfn.IFS(OR(E182="NY",E182="NJ",E182="CT"),"Tri-State Area",OR(E182="MA",E182="PA",E182="RI"),"East Atlantic",OR(E182="ME",E182="VT"),"NE Border",TRUE,"Upper East Coast")</f>
        <v>Tri-State Area</v>
      </c>
      <c r="U182" s="12" t="str">
        <f>IFERROR(_xlfn.XLOOKUP(A182,DIRECT_FTEs!A:A,DIRECT_FTEs!B:B),"Contractor")</f>
        <v>Direct</v>
      </c>
    </row>
    <row r="183" spans="1:21" x14ac:dyDescent="0.25">
      <c r="A183" s="1" t="s">
        <v>988</v>
      </c>
      <c r="B183" s="1" t="s">
        <v>2248</v>
      </c>
      <c r="C183" s="1" t="s">
        <v>3055</v>
      </c>
      <c r="D183" s="1" t="s">
        <v>3527</v>
      </c>
      <c r="E183" s="15" t="s">
        <v>2250</v>
      </c>
      <c r="F183" s="1" t="s">
        <v>6350</v>
      </c>
      <c r="G183" s="16">
        <v>0.17</v>
      </c>
      <c r="H183" s="5">
        <v>848.6400000000001</v>
      </c>
      <c r="I183" s="10" t="s">
        <v>4760</v>
      </c>
      <c r="J183" s="5">
        <v>672.8</v>
      </c>
      <c r="K183" s="1">
        <v>53</v>
      </c>
      <c r="L183" s="12" t="str" cm="1">
        <f t="array" ref="L183">_xlfn.IFS(G183=0.05,"Minimal",G183=0.07,"Above Minimal",G183=0.17,"Near Maximum",TRUE,"Maximum")</f>
        <v>Near Maximum</v>
      </c>
      <c r="M183" s="12" t="str" cm="1">
        <f t="array" ref="M183">_xlfn.IFS(E183="MA","Massachusetts",E183="NY","New York",E183="CT","Connecticut",E183="PA","Pennsylvania",E183="RI","Rhode Island",E183="DE","Delaware",E183="ME","Maine",E183="NJ","New Jersey",E183="VT","Vermont",TRUE,"Other States")</f>
        <v>Pennsylvania</v>
      </c>
      <c r="N183" s="15" t="s">
        <v>9991</v>
      </c>
      <c r="O183" s="1" t="s">
        <v>4800</v>
      </c>
      <c r="P183" s="15" t="s">
        <v>4780</v>
      </c>
      <c r="Q183" s="1" t="s">
        <v>7772</v>
      </c>
      <c r="R183" s="17">
        <v>63.879999999999995</v>
      </c>
      <c r="S183" s="12" t="str" cm="1">
        <f t="array" ref="S183">_xlfn.IFS(AND(R183&gt;=12,R183&lt;=25),"Low Range",AND(R183&gt;=25.01,R183&lt;=40),"Mid Range",AND(R183&gt;=40.01,R183&lt;=75),"Mid to Upper Range",TRUE,"Max Upper Range")</f>
        <v>Mid to Upper Range</v>
      </c>
      <c r="T183" s="12" t="str" cm="1">
        <f t="array" ref="T183">_xlfn.IFS(OR(E183="NY",E183="NJ",E183="CT"),"Tri-State Area",OR(E183="MA",E183="PA",E183="RI"),"East Atlantic",OR(E183="ME",E183="VT"),"NE Border",TRUE,"Upper East Coast")</f>
        <v>East Atlantic</v>
      </c>
      <c r="U183" s="12" t="str">
        <f>IFERROR(_xlfn.XLOOKUP(A183,DIRECT_FTEs!A:A,DIRECT_FTEs!B:B),"Contractor")</f>
        <v>Direct</v>
      </c>
    </row>
    <row r="184" spans="1:21" x14ac:dyDescent="0.25">
      <c r="A184" s="1" t="s">
        <v>989</v>
      </c>
      <c r="B184" s="1" t="s">
        <v>2684</v>
      </c>
      <c r="C184" s="1" t="s">
        <v>2735</v>
      </c>
      <c r="D184" s="1" t="s">
        <v>3528</v>
      </c>
      <c r="E184" s="15" t="s">
        <v>2225</v>
      </c>
      <c r="F184" s="1" t="s">
        <v>6351</v>
      </c>
      <c r="G184" s="16">
        <v>0.17</v>
      </c>
      <c r="H184" s="5">
        <v>1071.4080000000001</v>
      </c>
      <c r="I184" s="10" t="s">
        <v>4760</v>
      </c>
      <c r="J184" s="5">
        <v>780.39</v>
      </c>
      <c r="K184" s="1">
        <v>46</v>
      </c>
      <c r="L184" s="12" t="str" cm="1">
        <f t="array" ref="L184">_xlfn.IFS(G184=0.05,"Minimal",G184=0.07,"Above Minimal",G184=0.17,"Near Maximum",TRUE,"Maximum")</f>
        <v>Near Maximum</v>
      </c>
      <c r="M184" s="12" t="str" cm="1">
        <f t="array" ref="M184">_xlfn.IFS(E184="MA","Massachusetts",E184="NY","New York",E184="CT","Connecticut",E184="PA","Pennsylvania",E184="RI","Rhode Island",E184="DE","Delaware",E184="ME","Maine",E184="NJ","New Jersey",E184="VT","Vermont",TRUE,"Other States")</f>
        <v>Massachusetts</v>
      </c>
      <c r="N184" s="15" t="s">
        <v>9992</v>
      </c>
      <c r="O184" s="1" t="s">
        <v>5081</v>
      </c>
      <c r="P184" s="15" t="s">
        <v>4778</v>
      </c>
      <c r="Q184" s="1" t="s">
        <v>7773</v>
      </c>
      <c r="R184" s="17">
        <v>34.08</v>
      </c>
      <c r="S184" s="12" t="str" cm="1">
        <f t="array" ref="S184">_xlfn.IFS(AND(R184&gt;=12,R184&lt;=25),"Low Range",AND(R184&gt;=25.01,R184&lt;=40),"Mid Range",AND(R184&gt;=40.01,R184&lt;=75),"Mid to Upper Range",TRUE,"Max Upper Range")</f>
        <v>Mid Range</v>
      </c>
      <c r="T184" s="12" t="str" cm="1">
        <f t="array" ref="T184">_xlfn.IFS(OR(E184="NY",E184="NJ",E184="CT"),"Tri-State Area",OR(E184="MA",E184="PA",E184="RI"),"East Atlantic",OR(E184="ME",E184="VT"),"NE Border",TRUE,"Upper East Coast")</f>
        <v>East Atlantic</v>
      </c>
      <c r="U184" s="12" t="str">
        <f>IFERROR(_xlfn.XLOOKUP(A184,DIRECT_FTEs!A:A,DIRECT_FTEs!B:B),"Contractor")</f>
        <v>Direct</v>
      </c>
    </row>
    <row r="185" spans="1:21" x14ac:dyDescent="0.25">
      <c r="A185" s="1" t="s">
        <v>990</v>
      </c>
      <c r="B185" s="1" t="s">
        <v>2617</v>
      </c>
      <c r="C185" s="1" t="s">
        <v>2316</v>
      </c>
      <c r="D185" s="1" t="s">
        <v>3529</v>
      </c>
      <c r="E185" s="15" t="s">
        <v>2247</v>
      </c>
      <c r="F185" s="1" t="s">
        <v>6352</v>
      </c>
      <c r="G185" s="16">
        <v>0.19</v>
      </c>
      <c r="H185" s="5">
        <v>1150.0319999999999</v>
      </c>
      <c r="I185" s="10" t="s">
        <v>4760</v>
      </c>
      <c r="J185" s="5">
        <v>1024</v>
      </c>
      <c r="K185" s="1">
        <v>26</v>
      </c>
      <c r="L185" s="12" t="str" cm="1">
        <f t="array" ref="L185">_xlfn.IFS(G185=0.05,"Minimal",G185=0.07,"Above Minimal",G185=0.17,"Near Maximum",TRUE,"Maximum")</f>
        <v>Maximum</v>
      </c>
      <c r="M185" s="12" t="str" cm="1">
        <f t="array" ref="M185">_xlfn.IFS(E185="MA","Massachusetts",E185="NY","New York",E185="CT","Connecticut",E185="PA","Pennsylvania",E185="RI","Rhode Island",E185="DE","Delaware",E185="ME","Maine",E185="NJ","New Jersey",E185="VT","Vermont",TRUE,"Other States")</f>
        <v>New York</v>
      </c>
      <c r="N185" s="15" t="s">
        <v>9993</v>
      </c>
      <c r="O185" s="1" t="s">
        <v>5085</v>
      </c>
      <c r="P185" s="15" t="s">
        <v>4774</v>
      </c>
      <c r="Q185" s="1" t="s">
        <v>7774</v>
      </c>
      <c r="R185" s="17">
        <v>52.5</v>
      </c>
      <c r="S185" s="12" t="str" cm="1">
        <f t="array" ref="S185">_xlfn.IFS(AND(R185&gt;=12,R185&lt;=25),"Low Range",AND(R185&gt;=25.01,R185&lt;=40),"Mid Range",AND(R185&gt;=40.01,R185&lt;=75),"Mid to Upper Range",TRUE,"Max Upper Range")</f>
        <v>Mid to Upper Range</v>
      </c>
      <c r="T185" s="12" t="str" cm="1">
        <f t="array" ref="T185">_xlfn.IFS(OR(E185="NY",E185="NJ",E185="CT"),"Tri-State Area",OR(E185="MA",E185="PA",E185="RI"),"East Atlantic",OR(E185="ME",E185="VT"),"NE Border",TRUE,"Upper East Coast")</f>
        <v>Tri-State Area</v>
      </c>
      <c r="U185" s="12" t="str">
        <f>IFERROR(_xlfn.XLOOKUP(A185,DIRECT_FTEs!A:A,DIRECT_FTEs!B:B),"Contractor")</f>
        <v>Direct</v>
      </c>
    </row>
    <row r="186" spans="1:21" x14ac:dyDescent="0.25">
      <c r="A186" s="1" t="s">
        <v>991</v>
      </c>
      <c r="B186" s="1" t="s">
        <v>2382</v>
      </c>
      <c r="C186" s="1" t="s">
        <v>2618</v>
      </c>
      <c r="D186" s="1" t="s">
        <v>3530</v>
      </c>
      <c r="E186" s="15" t="s">
        <v>2247</v>
      </c>
      <c r="F186" s="1" t="s">
        <v>6353</v>
      </c>
      <c r="G186" s="16">
        <v>0.19</v>
      </c>
      <c r="H186" s="5">
        <v>1244.8799999999999</v>
      </c>
      <c r="I186" s="10" t="s">
        <v>4760</v>
      </c>
      <c r="J186" s="5">
        <v>1106</v>
      </c>
      <c r="K186" s="1">
        <v>45</v>
      </c>
      <c r="L186" s="12" t="str" cm="1">
        <f t="array" ref="L186">_xlfn.IFS(G186=0.05,"Minimal",G186=0.07,"Above Minimal",G186=0.17,"Near Maximum",TRUE,"Maximum")</f>
        <v>Maximum</v>
      </c>
      <c r="M186" s="12" t="str" cm="1">
        <f t="array" ref="M186">_xlfn.IFS(E186="MA","Massachusetts",E186="NY","New York",E186="CT","Connecticut",E186="PA","Pennsylvania",E186="RI","Rhode Island",E186="DE","Delaware",E186="ME","Maine",E186="NJ","New Jersey",E186="VT","Vermont",TRUE,"Other States")</f>
        <v>New York</v>
      </c>
      <c r="N186" s="15" t="s">
        <v>9994</v>
      </c>
      <c r="O186" s="1" t="s">
        <v>4929</v>
      </c>
      <c r="P186" s="15" t="s">
        <v>4775</v>
      </c>
      <c r="Q186" s="1" t="s">
        <v>7775</v>
      </c>
      <c r="R186" s="17">
        <v>70.139664804469277</v>
      </c>
      <c r="S186" s="12" t="str" cm="1">
        <f t="array" ref="S186">_xlfn.IFS(AND(R186&gt;=12,R186&lt;=25),"Low Range",AND(R186&gt;=25.01,R186&lt;=40),"Mid Range",AND(R186&gt;=40.01,R186&lt;=75),"Mid to Upper Range",TRUE,"Max Upper Range")</f>
        <v>Mid to Upper Range</v>
      </c>
      <c r="T186" s="12" t="str" cm="1">
        <f t="array" ref="T186">_xlfn.IFS(OR(E186="NY",E186="NJ",E186="CT"),"Tri-State Area",OR(E186="MA",E186="PA",E186="RI"),"East Atlantic",OR(E186="ME",E186="VT"),"NE Border",TRUE,"Upper East Coast")</f>
        <v>Tri-State Area</v>
      </c>
      <c r="U186" s="12" t="str">
        <f>IFERROR(_xlfn.XLOOKUP(A186,DIRECT_FTEs!A:A,DIRECT_FTEs!B:B),"Contractor")</f>
        <v>Direct</v>
      </c>
    </row>
    <row r="187" spans="1:21" x14ac:dyDescent="0.25">
      <c r="A187" s="1" t="s">
        <v>992</v>
      </c>
      <c r="B187" s="1" t="s">
        <v>2338</v>
      </c>
      <c r="C187" s="1" t="s">
        <v>3055</v>
      </c>
      <c r="D187" s="1" t="s">
        <v>3531</v>
      </c>
      <c r="E187" s="15" t="s">
        <v>2247</v>
      </c>
      <c r="F187" s="1" t="s">
        <v>6354</v>
      </c>
      <c r="G187" s="16">
        <v>0.19</v>
      </c>
      <c r="H187" s="5">
        <v>1114.4639999999999</v>
      </c>
      <c r="I187" s="10" t="s">
        <v>4760</v>
      </c>
      <c r="J187" s="5">
        <v>1142</v>
      </c>
      <c r="K187" s="1">
        <v>36</v>
      </c>
      <c r="L187" s="12" t="str" cm="1">
        <f t="array" ref="L187">_xlfn.IFS(G187=0.05,"Minimal",G187=0.07,"Above Minimal",G187=0.17,"Near Maximum",TRUE,"Maximum")</f>
        <v>Maximum</v>
      </c>
      <c r="M187" s="12" t="str" cm="1">
        <f t="array" ref="M187">_xlfn.IFS(E187="MA","Massachusetts",E187="NY","New York",E187="CT","Connecticut",E187="PA","Pennsylvania",E187="RI","Rhode Island",E187="DE","Delaware",E187="ME","Maine",E187="NJ","New Jersey",E187="VT","Vermont",TRUE,"Other States")</f>
        <v>New York</v>
      </c>
      <c r="N187" s="15" t="s">
        <v>9995</v>
      </c>
      <c r="O187" s="1" t="s">
        <v>4832</v>
      </c>
      <c r="P187" s="15" t="s">
        <v>4774</v>
      </c>
      <c r="Q187" s="1" t="s">
        <v>7776</v>
      </c>
      <c r="R187" s="17">
        <v>38</v>
      </c>
      <c r="S187" s="12" t="str" cm="1">
        <f t="array" ref="S187">_xlfn.IFS(AND(R187&gt;=12,R187&lt;=25),"Low Range",AND(R187&gt;=25.01,R187&lt;=40),"Mid Range",AND(R187&gt;=40.01,R187&lt;=75),"Mid to Upper Range",TRUE,"Max Upper Range")</f>
        <v>Mid Range</v>
      </c>
      <c r="T187" s="12" t="str" cm="1">
        <f t="array" ref="T187">_xlfn.IFS(OR(E187="NY",E187="NJ",E187="CT"),"Tri-State Area",OR(E187="MA",E187="PA",E187="RI"),"East Atlantic",OR(E187="ME",E187="VT"),"NE Border",TRUE,"Upper East Coast")</f>
        <v>Tri-State Area</v>
      </c>
      <c r="U187" s="12" t="str">
        <f>IFERROR(_xlfn.XLOOKUP(A187,DIRECT_FTEs!A:A,DIRECT_FTEs!B:B),"Contractor")</f>
        <v>Direct</v>
      </c>
    </row>
    <row r="188" spans="1:21" x14ac:dyDescent="0.25">
      <c r="A188" s="1" t="s">
        <v>993</v>
      </c>
      <c r="B188" s="1" t="s">
        <v>2410</v>
      </c>
      <c r="C188" s="1" t="s">
        <v>2827</v>
      </c>
      <c r="D188" s="1" t="s">
        <v>3532</v>
      </c>
      <c r="E188" s="15" t="s">
        <v>2250</v>
      </c>
      <c r="F188" s="1" t="s">
        <v>6355</v>
      </c>
      <c r="G188" s="16">
        <v>0.17</v>
      </c>
      <c r="H188" s="5">
        <v>477.36</v>
      </c>
      <c r="I188" s="10" t="s">
        <v>4760</v>
      </c>
      <c r="J188" s="5">
        <v>336.6</v>
      </c>
      <c r="K188" s="1">
        <v>42</v>
      </c>
      <c r="L188" s="12" t="str" cm="1">
        <f t="array" ref="L188">_xlfn.IFS(G188=0.05,"Minimal",G188=0.07,"Above Minimal",G188=0.17,"Near Maximum",TRUE,"Maximum")</f>
        <v>Near Maximum</v>
      </c>
      <c r="M188" s="12" t="str" cm="1">
        <f t="array" ref="M188">_xlfn.IFS(E188="MA","Massachusetts",E188="NY","New York",E188="CT","Connecticut",E188="PA","Pennsylvania",E188="RI","Rhode Island",E188="DE","Delaware",E188="ME","Maine",E188="NJ","New Jersey",E188="VT","Vermont",TRUE,"Other States")</f>
        <v>Pennsylvania</v>
      </c>
      <c r="N188" s="15" t="s">
        <v>9996</v>
      </c>
      <c r="O188" s="1" t="s">
        <v>5015</v>
      </c>
      <c r="P188" s="15" t="s">
        <v>4780</v>
      </c>
      <c r="Q188" s="1" t="s">
        <v>7777</v>
      </c>
      <c r="R188" s="17">
        <v>70</v>
      </c>
      <c r="S188" s="12" t="str" cm="1">
        <f t="array" ref="S188">_xlfn.IFS(AND(R188&gt;=12,R188&lt;=25),"Low Range",AND(R188&gt;=25.01,R188&lt;=40),"Mid Range",AND(R188&gt;=40.01,R188&lt;=75),"Mid to Upper Range",TRUE,"Max Upper Range")</f>
        <v>Mid to Upper Range</v>
      </c>
      <c r="T188" s="12" t="str" cm="1">
        <f t="array" ref="T188">_xlfn.IFS(OR(E188="NY",E188="NJ",E188="CT"),"Tri-State Area",OR(E188="MA",E188="PA",E188="RI"),"East Atlantic",OR(E188="ME",E188="VT"),"NE Border",TRUE,"Upper East Coast")</f>
        <v>East Atlantic</v>
      </c>
      <c r="U188" s="12" t="str">
        <f>IFERROR(_xlfn.XLOOKUP(A188,DIRECT_FTEs!A:A,DIRECT_FTEs!B:B),"Contractor")</f>
        <v>Direct</v>
      </c>
    </row>
    <row r="189" spans="1:21" x14ac:dyDescent="0.25">
      <c r="A189" s="1" t="s">
        <v>113</v>
      </c>
      <c r="B189" s="1" t="s">
        <v>2416</v>
      </c>
      <c r="C189" s="1" t="s">
        <v>2498</v>
      </c>
      <c r="D189" s="1" t="s">
        <v>2499</v>
      </c>
      <c r="E189" s="15" t="s">
        <v>2225</v>
      </c>
      <c r="F189" s="1" t="s">
        <v>5475</v>
      </c>
      <c r="G189" s="16">
        <v>0.17</v>
      </c>
      <c r="H189" s="5">
        <v>1591.2000000000003</v>
      </c>
      <c r="I189" s="10" t="s">
        <v>4760</v>
      </c>
      <c r="J189" s="5">
        <v>1260</v>
      </c>
      <c r="K189" s="1">
        <v>54</v>
      </c>
      <c r="L189" s="12" t="str" cm="1">
        <f t="array" ref="L189">_xlfn.IFS(G189=0.05,"Minimal",G189=0.07,"Above Minimal",G189=0.17,"Near Maximum",TRUE,"Maximum")</f>
        <v>Near Maximum</v>
      </c>
      <c r="M189" s="12" t="str" cm="1">
        <f t="array" ref="M189">_xlfn.IFS(E189="MA","Massachusetts",E189="NY","New York",E189="CT","Connecticut",E189="PA","Pennsylvania",E189="RI","Rhode Island",E189="DE","Delaware",E189="ME","Maine",E189="NJ","New Jersey",E189="VT","Vermont",TRUE,"Other States")</f>
        <v>Massachusetts</v>
      </c>
      <c r="N189" s="15" t="s">
        <v>9997</v>
      </c>
      <c r="O189" s="1" t="s">
        <v>4822</v>
      </c>
      <c r="P189" s="15" t="s">
        <v>4780</v>
      </c>
      <c r="Q189" s="1" t="s">
        <v>7778</v>
      </c>
      <c r="R189" s="17">
        <v>40.24096385542169</v>
      </c>
      <c r="S189" s="12" t="str" cm="1">
        <f t="array" ref="S189">_xlfn.IFS(AND(R189&gt;=12,R189&lt;=25),"Low Range",AND(R189&gt;=25.01,R189&lt;=40),"Mid Range",AND(R189&gt;=40.01,R189&lt;=75),"Mid to Upper Range",TRUE,"Max Upper Range")</f>
        <v>Mid to Upper Range</v>
      </c>
      <c r="T189" s="12" t="str" cm="1">
        <f t="array" ref="T189">_xlfn.IFS(OR(E189="NY",E189="NJ",E189="CT"),"Tri-State Area",OR(E189="MA",E189="PA",E189="RI"),"East Atlantic",OR(E189="ME",E189="VT"),"NE Border",TRUE,"Upper East Coast")</f>
        <v>East Atlantic</v>
      </c>
      <c r="U189" s="12" t="str">
        <f>IFERROR(_xlfn.XLOOKUP(A189,DIRECT_FTEs!A:A,DIRECT_FTEs!B:B),"Contractor")</f>
        <v>Direct</v>
      </c>
    </row>
    <row r="190" spans="1:21" x14ac:dyDescent="0.25">
      <c r="A190" s="1" t="s">
        <v>994</v>
      </c>
      <c r="B190" s="1" t="s">
        <v>2944</v>
      </c>
      <c r="C190" s="1" t="s">
        <v>3055</v>
      </c>
      <c r="D190" s="1" t="s">
        <v>3533</v>
      </c>
      <c r="E190" s="15" t="s">
        <v>2225</v>
      </c>
      <c r="F190" s="1" t="s">
        <v>6356</v>
      </c>
      <c r="G190" s="16">
        <v>0.19</v>
      </c>
      <c r="H190" s="5">
        <v>1209.3119999999999</v>
      </c>
      <c r="I190" s="10" t="s">
        <v>4760</v>
      </c>
      <c r="J190" s="5">
        <v>843.2</v>
      </c>
      <c r="K190" s="1">
        <v>52</v>
      </c>
      <c r="L190" s="12" t="str" cm="1">
        <f t="array" ref="L190">_xlfn.IFS(G190=0.05,"Minimal",G190=0.07,"Above Minimal",G190=0.17,"Near Maximum",TRUE,"Maximum")</f>
        <v>Maximum</v>
      </c>
      <c r="M190" s="12" t="str" cm="1">
        <f t="array" ref="M190">_xlfn.IFS(E190="MA","Massachusetts",E190="NY","New York",E190="CT","Connecticut",E190="PA","Pennsylvania",E190="RI","Rhode Island",E190="DE","Delaware",E190="ME","Maine",E190="NJ","New Jersey",E190="VT","Vermont",TRUE,"Other States")</f>
        <v>Massachusetts</v>
      </c>
      <c r="N190" s="15" t="s">
        <v>9998</v>
      </c>
      <c r="O190" s="1" t="s">
        <v>5079</v>
      </c>
      <c r="P190" s="15" t="s">
        <v>4774</v>
      </c>
      <c r="Q190" s="1" t="s">
        <v>7779</v>
      </c>
      <c r="R190" s="17">
        <v>43.5</v>
      </c>
      <c r="S190" s="12" t="str" cm="1">
        <f t="array" ref="S190">_xlfn.IFS(AND(R190&gt;=12,R190&lt;=25),"Low Range",AND(R190&gt;=25.01,R190&lt;=40),"Mid Range",AND(R190&gt;=40.01,R190&lt;=75),"Mid to Upper Range",TRUE,"Max Upper Range")</f>
        <v>Mid to Upper Range</v>
      </c>
      <c r="T190" s="12" t="str" cm="1">
        <f t="array" ref="T190">_xlfn.IFS(OR(E190="NY",E190="NJ",E190="CT"),"Tri-State Area",OR(E190="MA",E190="PA",E190="RI"),"East Atlantic",OR(E190="ME",E190="VT"),"NE Border",TRUE,"Upper East Coast")</f>
        <v>East Atlantic</v>
      </c>
      <c r="U190" s="12" t="str">
        <f>IFERROR(_xlfn.XLOOKUP(A190,DIRECT_FTEs!A:A,DIRECT_FTEs!B:B),"Contractor")</f>
        <v>Direct</v>
      </c>
    </row>
    <row r="191" spans="1:21" x14ac:dyDescent="0.25">
      <c r="A191" s="1" t="s">
        <v>995</v>
      </c>
      <c r="B191" s="1" t="s">
        <v>2953</v>
      </c>
      <c r="C191" s="1" t="s">
        <v>2518</v>
      </c>
      <c r="D191" s="1" t="s">
        <v>3534</v>
      </c>
      <c r="E191" s="15" t="s">
        <v>2225</v>
      </c>
      <c r="F191" s="1" t="s">
        <v>6357</v>
      </c>
      <c r="G191" s="16">
        <v>0.17</v>
      </c>
      <c r="H191" s="5">
        <v>1018.3680000000002</v>
      </c>
      <c r="I191" s="10" t="s">
        <v>4760</v>
      </c>
      <c r="J191" s="5">
        <v>855.36</v>
      </c>
      <c r="K191" s="1">
        <v>37</v>
      </c>
      <c r="L191" s="12" t="str" cm="1">
        <f t="array" ref="L191">_xlfn.IFS(G191=0.05,"Minimal",G191=0.07,"Above Minimal",G191=0.17,"Near Maximum",TRUE,"Maximum")</f>
        <v>Near Maximum</v>
      </c>
      <c r="M191" s="12" t="str" cm="1">
        <f t="array" ref="M191">_xlfn.IFS(E191="MA","Massachusetts",E191="NY","New York",E191="CT","Connecticut",E191="PA","Pennsylvania",E191="RI","Rhode Island",E191="DE","Delaware",E191="ME","Maine",E191="NJ","New Jersey",E191="VT","Vermont",TRUE,"Other States")</f>
        <v>Massachusetts</v>
      </c>
      <c r="N191" s="15" t="s">
        <v>9999</v>
      </c>
      <c r="O191" s="1" t="s">
        <v>4983</v>
      </c>
      <c r="P191" s="15" t="s">
        <v>4774</v>
      </c>
      <c r="Q191" s="1" t="s">
        <v>7780</v>
      </c>
      <c r="R191" s="17">
        <v>45.54</v>
      </c>
      <c r="S191" s="12" t="str" cm="1">
        <f t="array" ref="S191">_xlfn.IFS(AND(R191&gt;=12,R191&lt;=25),"Low Range",AND(R191&gt;=25.01,R191&lt;=40),"Mid Range",AND(R191&gt;=40.01,R191&lt;=75),"Mid to Upper Range",TRUE,"Max Upper Range")</f>
        <v>Mid to Upper Range</v>
      </c>
      <c r="T191" s="12" t="str" cm="1">
        <f t="array" ref="T191">_xlfn.IFS(OR(E191="NY",E191="NJ",E191="CT"),"Tri-State Area",OR(E191="MA",E191="PA",E191="RI"),"East Atlantic",OR(E191="ME",E191="VT"),"NE Border",TRUE,"Upper East Coast")</f>
        <v>East Atlantic</v>
      </c>
      <c r="U191" s="12" t="str">
        <f>IFERROR(_xlfn.XLOOKUP(A191,DIRECT_FTEs!A:A,DIRECT_FTEs!B:B),"Contractor")</f>
        <v>Direct</v>
      </c>
    </row>
    <row r="192" spans="1:21" x14ac:dyDescent="0.25">
      <c r="A192" s="1" t="s">
        <v>996</v>
      </c>
      <c r="B192" s="1" t="s">
        <v>2750</v>
      </c>
      <c r="C192" s="1" t="s">
        <v>2393</v>
      </c>
      <c r="D192" s="1" t="s">
        <v>3535</v>
      </c>
      <c r="E192" s="15" t="s">
        <v>2678</v>
      </c>
      <c r="F192" s="1" t="s">
        <v>6358</v>
      </c>
      <c r="G192" s="16">
        <v>0.19</v>
      </c>
      <c r="H192" s="5">
        <v>1280.4479999999999</v>
      </c>
      <c r="I192" s="10" t="s">
        <v>4760</v>
      </c>
      <c r="J192" s="5">
        <v>892.8</v>
      </c>
      <c r="K192" s="1">
        <v>53</v>
      </c>
      <c r="L192" s="12" t="str" cm="1">
        <f t="array" ref="L192">_xlfn.IFS(G192=0.05,"Minimal",G192=0.07,"Above Minimal",G192=0.17,"Near Maximum",TRUE,"Maximum")</f>
        <v>Maximum</v>
      </c>
      <c r="M192" s="12" t="str" cm="1">
        <f t="array" ref="M192">_xlfn.IFS(E192="MA","Massachusetts",E192="NY","New York",E192="CT","Connecticut",E192="PA","Pennsylvania",E192="RI","Rhode Island",E192="DE","Delaware",E192="ME","Maine",E192="NJ","New Jersey",E192="VT","Vermont",TRUE,"Other States")</f>
        <v>New Jersey</v>
      </c>
      <c r="N192" s="15" t="s">
        <v>10000</v>
      </c>
      <c r="O192" s="1" t="s">
        <v>4869</v>
      </c>
      <c r="P192" s="15" t="s">
        <v>4780</v>
      </c>
      <c r="Q192" s="1" t="s">
        <v>7781</v>
      </c>
      <c r="R192" s="17">
        <v>35.879999999999995</v>
      </c>
      <c r="S192" s="12" t="str" cm="1">
        <f t="array" ref="S192">_xlfn.IFS(AND(R192&gt;=12,R192&lt;=25),"Low Range",AND(R192&gt;=25.01,R192&lt;=40),"Mid Range",AND(R192&gt;=40.01,R192&lt;=75),"Mid to Upper Range",TRUE,"Max Upper Range")</f>
        <v>Mid Range</v>
      </c>
      <c r="T192" s="12" t="str" cm="1">
        <f t="array" ref="T192">_xlfn.IFS(OR(E192="NY",E192="NJ",E192="CT"),"Tri-State Area",OR(E192="MA",E192="PA",E192="RI"),"East Atlantic",OR(E192="ME",E192="VT"),"NE Border",TRUE,"Upper East Coast")</f>
        <v>Tri-State Area</v>
      </c>
      <c r="U192" s="12" t="str">
        <f>IFERROR(_xlfn.XLOOKUP(A192,DIRECT_FTEs!A:A,DIRECT_FTEs!B:B),"Contractor")</f>
        <v>Direct</v>
      </c>
    </row>
    <row r="193" spans="1:21" x14ac:dyDescent="0.25">
      <c r="A193" s="1" t="s">
        <v>997</v>
      </c>
      <c r="B193" s="1" t="s">
        <v>2527</v>
      </c>
      <c r="C193" s="1" t="s">
        <v>2336</v>
      </c>
      <c r="D193" s="1" t="s">
        <v>3536</v>
      </c>
      <c r="E193" s="15" t="s">
        <v>2225</v>
      </c>
      <c r="F193" s="1" t="s">
        <v>6359</v>
      </c>
      <c r="G193" s="16">
        <v>0.19</v>
      </c>
      <c r="H193" s="5">
        <v>1155.96</v>
      </c>
      <c r="I193" s="10" t="s">
        <v>4760</v>
      </c>
      <c r="J193" s="5">
        <v>644.79999999999995</v>
      </c>
      <c r="K193" s="1">
        <v>65</v>
      </c>
      <c r="L193" s="12" t="str" cm="1">
        <f t="array" ref="L193">_xlfn.IFS(G193=0.05,"Minimal",G193=0.07,"Above Minimal",G193=0.17,"Near Maximum",TRUE,"Maximum")</f>
        <v>Maximum</v>
      </c>
      <c r="M193" s="12" t="str" cm="1">
        <f t="array" ref="M193">_xlfn.IFS(E193="MA","Massachusetts",E193="NY","New York",E193="CT","Connecticut",E193="PA","Pennsylvania",E193="RI","Rhode Island",E193="DE","Delaware",E193="ME","Maine",E193="NJ","New Jersey",E193="VT","Vermont",TRUE,"Other States")</f>
        <v>Massachusetts</v>
      </c>
      <c r="N193" s="15" t="s">
        <v>10001</v>
      </c>
      <c r="O193" s="1" t="s">
        <v>4990</v>
      </c>
      <c r="P193" s="15" t="s">
        <v>4780</v>
      </c>
      <c r="Q193" s="1" t="s">
        <v>7782</v>
      </c>
      <c r="R193" s="17">
        <v>46.980000000000004</v>
      </c>
      <c r="S193" s="12" t="str" cm="1">
        <f t="array" ref="S193">_xlfn.IFS(AND(R193&gt;=12,R193&lt;=25),"Low Range",AND(R193&gt;=25.01,R193&lt;=40),"Mid Range",AND(R193&gt;=40.01,R193&lt;=75),"Mid to Upper Range",TRUE,"Max Upper Range")</f>
        <v>Mid to Upper Range</v>
      </c>
      <c r="T193" s="12" t="str" cm="1">
        <f t="array" ref="T193">_xlfn.IFS(OR(E193="NY",E193="NJ",E193="CT"),"Tri-State Area",OR(E193="MA",E193="PA",E193="RI"),"East Atlantic",OR(E193="ME",E193="VT"),"NE Border",TRUE,"Upper East Coast")</f>
        <v>East Atlantic</v>
      </c>
      <c r="U193" s="12" t="str">
        <f>IFERROR(_xlfn.XLOOKUP(A193,DIRECT_FTEs!A:A,DIRECT_FTEs!B:B),"Contractor")</f>
        <v>Direct</v>
      </c>
    </row>
    <row r="194" spans="1:21" x14ac:dyDescent="0.25">
      <c r="A194" s="1" t="s">
        <v>998</v>
      </c>
      <c r="B194" s="1" t="s">
        <v>2921</v>
      </c>
      <c r="C194" s="1" t="s">
        <v>2887</v>
      </c>
      <c r="D194" s="1" t="s">
        <v>3537</v>
      </c>
      <c r="E194" s="15" t="s">
        <v>2356</v>
      </c>
      <c r="F194" s="1" t="s">
        <v>6360</v>
      </c>
      <c r="G194" s="16">
        <v>0.19</v>
      </c>
      <c r="H194" s="5">
        <v>497.952</v>
      </c>
      <c r="I194" s="10" t="s">
        <v>4760</v>
      </c>
      <c r="J194" s="5">
        <v>277.76</v>
      </c>
      <c r="K194" s="1">
        <v>47</v>
      </c>
      <c r="L194" s="12" t="str" cm="1">
        <f t="array" ref="L194">_xlfn.IFS(G194=0.05,"Minimal",G194=0.07,"Above Minimal",G194=0.17,"Near Maximum",TRUE,"Maximum")</f>
        <v>Maximum</v>
      </c>
      <c r="M194" s="12" t="str" cm="1">
        <f t="array" ref="M194">_xlfn.IFS(E194="MA","Massachusetts",E194="NY","New York",E194="CT","Connecticut",E194="PA","Pennsylvania",E194="RI","Rhode Island",E194="DE","Delaware",E194="ME","Maine",E194="NJ","New Jersey",E194="VT","Vermont",TRUE,"Other States")</f>
        <v>Connecticut</v>
      </c>
      <c r="N194" s="15" t="s">
        <v>10002</v>
      </c>
      <c r="O194" s="1" t="s">
        <v>5140</v>
      </c>
      <c r="P194" s="15" t="s">
        <v>4778</v>
      </c>
      <c r="Q194" s="1" t="s">
        <v>7783</v>
      </c>
      <c r="R194" s="17">
        <v>32.25</v>
      </c>
      <c r="S194" s="12" t="str" cm="1">
        <f t="array" ref="S194">_xlfn.IFS(AND(R194&gt;=12,R194&lt;=25),"Low Range",AND(R194&gt;=25.01,R194&lt;=40),"Mid Range",AND(R194&gt;=40.01,R194&lt;=75),"Mid to Upper Range",TRUE,"Max Upper Range")</f>
        <v>Mid Range</v>
      </c>
      <c r="T194" s="12" t="str" cm="1">
        <f t="array" ref="T194">_xlfn.IFS(OR(E194="NY",E194="NJ",E194="CT"),"Tri-State Area",OR(E194="MA",E194="PA",E194="RI"),"East Atlantic",OR(E194="ME",E194="VT"),"NE Border",TRUE,"Upper East Coast")</f>
        <v>Tri-State Area</v>
      </c>
      <c r="U194" s="12" t="str">
        <f>IFERROR(_xlfn.XLOOKUP(A194,DIRECT_FTEs!A:A,DIRECT_FTEs!B:B),"Contractor")</f>
        <v>Direct</v>
      </c>
    </row>
    <row r="195" spans="1:21" x14ac:dyDescent="0.25">
      <c r="A195" s="1" t="s">
        <v>999</v>
      </c>
      <c r="B195" s="1" t="s">
        <v>2457</v>
      </c>
      <c r="C195" s="1" t="s">
        <v>2309</v>
      </c>
      <c r="D195" s="1" t="s">
        <v>3538</v>
      </c>
      <c r="E195" s="15" t="s">
        <v>2225</v>
      </c>
      <c r="F195" s="1" t="s">
        <v>6361</v>
      </c>
      <c r="G195" s="16">
        <v>0.17</v>
      </c>
      <c r="H195" s="5">
        <v>1156.2719999999999</v>
      </c>
      <c r="I195" s="10" t="s">
        <v>4760</v>
      </c>
      <c r="J195" s="5">
        <v>302.26</v>
      </c>
      <c r="K195" s="1">
        <v>38</v>
      </c>
      <c r="L195" s="12" t="str" cm="1">
        <f t="array" ref="L195">_xlfn.IFS(G195=0.05,"Minimal",G195=0.07,"Above Minimal",G195=0.17,"Near Maximum",TRUE,"Maximum")</f>
        <v>Near Maximum</v>
      </c>
      <c r="M195" s="12" t="str" cm="1">
        <f t="array" ref="M195">_xlfn.IFS(E195="MA","Massachusetts",E195="NY","New York",E195="CT","Connecticut",E195="PA","Pennsylvania",E195="RI","Rhode Island",E195="DE","Delaware",E195="ME","Maine",E195="NJ","New Jersey",E195="VT","Vermont",TRUE,"Other States")</f>
        <v>Massachusetts</v>
      </c>
      <c r="N195" s="15" t="s">
        <v>10003</v>
      </c>
      <c r="O195" s="1" t="s">
        <v>5053</v>
      </c>
      <c r="P195" s="15" t="s">
        <v>4775</v>
      </c>
      <c r="Q195" s="1" t="s">
        <v>7784</v>
      </c>
      <c r="R195" s="17">
        <v>38.612176039119802</v>
      </c>
      <c r="S195" s="12" t="str" cm="1">
        <f t="array" ref="S195">_xlfn.IFS(AND(R195&gt;=12,R195&lt;=25),"Low Range",AND(R195&gt;=25.01,R195&lt;=40),"Mid Range",AND(R195&gt;=40.01,R195&lt;=75),"Mid to Upper Range",TRUE,"Max Upper Range")</f>
        <v>Mid Range</v>
      </c>
      <c r="T195" s="12" t="str" cm="1">
        <f t="array" ref="T195">_xlfn.IFS(OR(E195="NY",E195="NJ",E195="CT"),"Tri-State Area",OR(E195="MA",E195="PA",E195="RI"),"East Atlantic",OR(E195="ME",E195="VT"),"NE Border",TRUE,"Upper East Coast")</f>
        <v>East Atlantic</v>
      </c>
      <c r="U195" s="12" t="str">
        <f>IFERROR(_xlfn.XLOOKUP(A195,DIRECT_FTEs!A:A,DIRECT_FTEs!B:B),"Contractor")</f>
        <v>Direct</v>
      </c>
    </row>
    <row r="196" spans="1:21" x14ac:dyDescent="0.25">
      <c r="A196" s="1" t="s">
        <v>1000</v>
      </c>
      <c r="B196" s="1" t="s">
        <v>2371</v>
      </c>
      <c r="C196" s="1" t="s">
        <v>2525</v>
      </c>
      <c r="D196" s="1" t="s">
        <v>3539</v>
      </c>
      <c r="E196" s="15" t="s">
        <v>2225</v>
      </c>
      <c r="F196" s="1" t="s">
        <v>6362</v>
      </c>
      <c r="G196" s="16">
        <v>0.17</v>
      </c>
      <c r="H196" s="5">
        <v>928.20033098283932</v>
      </c>
      <c r="I196" s="10" t="s">
        <v>4760</v>
      </c>
      <c r="J196" s="5">
        <v>1019.6</v>
      </c>
      <c r="K196" s="1">
        <v>52</v>
      </c>
      <c r="L196" s="12" t="str" cm="1">
        <f t="array" ref="L196">_xlfn.IFS(G196=0.05,"Minimal",G196=0.07,"Above Minimal",G196=0.17,"Near Maximum",TRUE,"Maximum")</f>
        <v>Near Maximum</v>
      </c>
      <c r="M196" s="12" t="str" cm="1">
        <f t="array" ref="M196">_xlfn.IFS(E196="MA","Massachusetts",E196="NY","New York",E196="CT","Connecticut",E196="PA","Pennsylvania",E196="RI","Rhode Island",E196="DE","Delaware",E196="ME","Maine",E196="NJ","New Jersey",E196="VT","Vermont",TRUE,"Other States")</f>
        <v>Massachusetts</v>
      </c>
      <c r="N196" s="15" t="s">
        <v>10004</v>
      </c>
      <c r="O196" s="1" t="s">
        <v>4870</v>
      </c>
      <c r="P196" s="15" t="s">
        <v>4777</v>
      </c>
      <c r="Q196" s="1" t="s">
        <v>7785</v>
      </c>
      <c r="R196" s="17">
        <v>59.198276923076918</v>
      </c>
      <c r="S196" s="12" t="str" cm="1">
        <f t="array" ref="S196">_xlfn.IFS(AND(R196&gt;=12,R196&lt;=25),"Low Range",AND(R196&gt;=25.01,R196&lt;=40),"Mid Range",AND(R196&gt;=40.01,R196&lt;=75),"Mid to Upper Range",TRUE,"Max Upper Range")</f>
        <v>Mid to Upper Range</v>
      </c>
      <c r="T196" s="12" t="str" cm="1">
        <f t="array" ref="T196">_xlfn.IFS(OR(E196="NY",E196="NJ",E196="CT"),"Tri-State Area",OR(E196="MA",E196="PA",E196="RI"),"East Atlantic",OR(E196="ME",E196="VT"),"NE Border",TRUE,"Upper East Coast")</f>
        <v>East Atlantic</v>
      </c>
      <c r="U196" s="12" t="str">
        <f>IFERROR(_xlfn.XLOOKUP(A196,DIRECT_FTEs!A:A,DIRECT_FTEs!B:B),"Contractor")</f>
        <v>Direct</v>
      </c>
    </row>
    <row r="197" spans="1:21" x14ac:dyDescent="0.25">
      <c r="A197" s="1" t="s">
        <v>114</v>
      </c>
      <c r="B197" s="1" t="s">
        <v>2500</v>
      </c>
      <c r="C197" s="1" t="s">
        <v>2501</v>
      </c>
      <c r="D197" s="1" t="s">
        <v>2502</v>
      </c>
      <c r="E197" s="15" t="s">
        <v>2225</v>
      </c>
      <c r="F197" s="1" t="s">
        <v>5476</v>
      </c>
      <c r="G197" s="16">
        <v>0.19</v>
      </c>
      <c r="H197" s="5">
        <v>968.24</v>
      </c>
      <c r="I197" s="10" t="s">
        <v>4760</v>
      </c>
      <c r="J197" s="5">
        <v>865.2</v>
      </c>
      <c r="K197" s="1">
        <v>48</v>
      </c>
      <c r="L197" s="12" t="str" cm="1">
        <f t="array" ref="L197">_xlfn.IFS(G197=0.05,"Minimal",G197=0.07,"Above Minimal",G197=0.17,"Near Maximum",TRUE,"Maximum")</f>
        <v>Maximum</v>
      </c>
      <c r="M197" s="12" t="str" cm="1">
        <f t="array" ref="M197">_xlfn.IFS(E197="MA","Massachusetts",E197="NY","New York",E197="CT","Connecticut",E197="PA","Pennsylvania",E197="RI","Rhode Island",E197="DE","Delaware",E197="ME","Maine",E197="NJ","New Jersey",E197="VT","Vermont",TRUE,"Other States")</f>
        <v>Massachusetts</v>
      </c>
      <c r="N197" s="15" t="s">
        <v>10005</v>
      </c>
      <c r="O197" s="1" t="s">
        <v>4815</v>
      </c>
      <c r="P197" s="15" t="s">
        <v>4778</v>
      </c>
      <c r="Q197" s="1" t="s">
        <v>7786</v>
      </c>
      <c r="R197" s="17">
        <v>72.894889867841414</v>
      </c>
      <c r="S197" s="12" t="str" cm="1">
        <f t="array" ref="S197">_xlfn.IFS(AND(R197&gt;=12,R197&lt;=25),"Low Range",AND(R197&gt;=25.01,R197&lt;=40),"Mid Range",AND(R197&gt;=40.01,R197&lt;=75),"Mid to Upper Range",TRUE,"Max Upper Range")</f>
        <v>Mid to Upper Range</v>
      </c>
      <c r="T197" s="12" t="str" cm="1">
        <f t="array" ref="T197">_xlfn.IFS(OR(E197="NY",E197="NJ",E197="CT"),"Tri-State Area",OR(E197="MA",E197="PA",E197="RI"),"East Atlantic",OR(E197="ME",E197="VT"),"NE Border",TRUE,"Upper East Coast")</f>
        <v>East Atlantic</v>
      </c>
      <c r="U197" s="12" t="str">
        <f>IFERROR(_xlfn.XLOOKUP(A197,DIRECT_FTEs!A:A,DIRECT_FTEs!B:B),"Contractor")</f>
        <v>Direct</v>
      </c>
    </row>
    <row r="198" spans="1:21" x14ac:dyDescent="0.25">
      <c r="A198" s="1" t="s">
        <v>1001</v>
      </c>
      <c r="B198" s="1" t="s">
        <v>2241</v>
      </c>
      <c r="C198" s="1" t="s">
        <v>2588</v>
      </c>
      <c r="D198" s="1" t="s">
        <v>3540</v>
      </c>
      <c r="E198" s="15" t="s">
        <v>2225</v>
      </c>
      <c r="F198" s="1" t="s">
        <v>6363</v>
      </c>
      <c r="G198" s="16">
        <v>0.19</v>
      </c>
      <c r="H198" s="5">
        <v>1422.72</v>
      </c>
      <c r="I198" s="10" t="s">
        <v>4760</v>
      </c>
      <c r="J198" s="5">
        <v>800.37</v>
      </c>
      <c r="K198" s="1">
        <v>36</v>
      </c>
      <c r="L198" s="12" t="str" cm="1">
        <f t="array" ref="L198">_xlfn.IFS(G198=0.05,"Minimal",G198=0.07,"Above Minimal",G198=0.17,"Near Maximum",TRUE,"Maximum")</f>
        <v>Maximum</v>
      </c>
      <c r="M198" s="12" t="str" cm="1">
        <f t="array" ref="M198">_xlfn.IFS(E198="MA","Massachusetts",E198="NY","New York",E198="CT","Connecticut",E198="PA","Pennsylvania",E198="RI","Rhode Island",E198="DE","Delaware",E198="ME","Maine",E198="NJ","New Jersey",E198="VT","Vermont",TRUE,"Other States")</f>
        <v>Massachusetts</v>
      </c>
      <c r="N198" s="15" t="s">
        <v>10006</v>
      </c>
      <c r="O198" s="1" t="s">
        <v>5152</v>
      </c>
      <c r="P198" s="15" t="s">
        <v>4775</v>
      </c>
      <c r="Q198" s="1" t="s">
        <v>7787</v>
      </c>
      <c r="R198" s="17">
        <v>63.949595687331538</v>
      </c>
      <c r="S198" s="12" t="str" cm="1">
        <f t="array" ref="S198">_xlfn.IFS(AND(R198&gt;=12,R198&lt;=25),"Low Range",AND(R198&gt;=25.01,R198&lt;=40),"Mid Range",AND(R198&gt;=40.01,R198&lt;=75),"Mid to Upper Range",TRUE,"Max Upper Range")</f>
        <v>Mid to Upper Range</v>
      </c>
      <c r="T198" s="12" t="str" cm="1">
        <f t="array" ref="T198">_xlfn.IFS(OR(E198="NY",E198="NJ",E198="CT"),"Tri-State Area",OR(E198="MA",E198="PA",E198="RI"),"East Atlantic",OR(E198="ME",E198="VT"),"NE Border",TRUE,"Upper East Coast")</f>
        <v>East Atlantic</v>
      </c>
      <c r="U198" s="12" t="str">
        <f>IFERROR(_xlfn.XLOOKUP(A198,DIRECT_FTEs!A:A,DIRECT_FTEs!B:B),"Contractor")</f>
        <v>Direct</v>
      </c>
    </row>
    <row r="199" spans="1:21" x14ac:dyDescent="0.25">
      <c r="A199" s="1" t="s">
        <v>1002</v>
      </c>
      <c r="B199" s="1" t="s">
        <v>2293</v>
      </c>
      <c r="C199" s="1" t="s">
        <v>2273</v>
      </c>
      <c r="D199" s="1" t="s">
        <v>3541</v>
      </c>
      <c r="E199" s="15" t="s">
        <v>2225</v>
      </c>
      <c r="F199" s="1" t="s">
        <v>6364</v>
      </c>
      <c r="G199" s="16">
        <v>0.05</v>
      </c>
      <c r="H199" s="5">
        <v>218.4</v>
      </c>
      <c r="I199" s="10" t="s">
        <v>4760</v>
      </c>
      <c r="J199" s="5">
        <v>679.84</v>
      </c>
      <c r="K199" s="1">
        <v>43</v>
      </c>
      <c r="L199" s="12" t="str" cm="1">
        <f t="array" ref="L199">_xlfn.IFS(G199=0.05,"Minimal",G199=0.07,"Above Minimal",G199=0.17,"Near Maximum",TRUE,"Maximum")</f>
        <v>Minimal</v>
      </c>
      <c r="M199" s="12" t="str" cm="1">
        <f t="array" ref="M199">_xlfn.IFS(E199="MA","Massachusetts",E199="NY","New York",E199="CT","Connecticut",E199="PA","Pennsylvania",E199="RI","Rhode Island",E199="DE","Delaware",E199="ME","Maine",E199="NJ","New Jersey",E199="VT","Vermont",TRUE,"Other States")</f>
        <v>Massachusetts</v>
      </c>
      <c r="N199" s="15" t="s">
        <v>10007</v>
      </c>
      <c r="O199" s="1" t="s">
        <v>5153</v>
      </c>
      <c r="P199" s="15" t="s">
        <v>4776</v>
      </c>
      <c r="Q199" s="1" t="s">
        <v>7788</v>
      </c>
      <c r="R199" s="17">
        <v>62.314999999999998</v>
      </c>
      <c r="S199" s="12" t="str" cm="1">
        <f t="array" ref="S199">_xlfn.IFS(AND(R199&gt;=12,R199&lt;=25),"Low Range",AND(R199&gt;=25.01,R199&lt;=40),"Mid Range",AND(R199&gt;=40.01,R199&lt;=75),"Mid to Upper Range",TRUE,"Max Upper Range")</f>
        <v>Mid to Upper Range</v>
      </c>
      <c r="T199" s="12" t="str" cm="1">
        <f t="array" ref="T199">_xlfn.IFS(OR(E199="NY",E199="NJ",E199="CT"),"Tri-State Area",OR(E199="MA",E199="PA",E199="RI"),"East Atlantic",OR(E199="ME",E199="VT"),"NE Border",TRUE,"Upper East Coast")</f>
        <v>East Atlantic</v>
      </c>
      <c r="U199" s="12" t="str">
        <f>IFERROR(_xlfn.XLOOKUP(A199,DIRECT_FTEs!A:A,DIRECT_FTEs!B:B),"Contractor")</f>
        <v>Direct</v>
      </c>
    </row>
    <row r="200" spans="1:21" x14ac:dyDescent="0.25">
      <c r="A200" s="1" t="s">
        <v>1003</v>
      </c>
      <c r="B200" s="1" t="s">
        <v>2536</v>
      </c>
      <c r="C200" s="1" t="s">
        <v>2223</v>
      </c>
      <c r="D200" s="1" t="s">
        <v>3542</v>
      </c>
      <c r="E200" s="15" t="s">
        <v>2225</v>
      </c>
      <c r="F200" s="1" t="s">
        <v>6365</v>
      </c>
      <c r="G200" s="16">
        <v>0.17</v>
      </c>
      <c r="H200" s="5">
        <v>426.8761445783133</v>
      </c>
      <c r="I200" s="10" t="s">
        <v>4760</v>
      </c>
      <c r="J200" s="5">
        <v>289.60000000000002</v>
      </c>
      <c r="K200" s="1">
        <v>38</v>
      </c>
      <c r="L200" s="12" t="str" cm="1">
        <f t="array" ref="L200">_xlfn.IFS(G200=0.05,"Minimal",G200=0.07,"Above Minimal",G200=0.17,"Near Maximum",TRUE,"Maximum")</f>
        <v>Near Maximum</v>
      </c>
      <c r="M200" s="12" t="str" cm="1">
        <f t="array" ref="M200">_xlfn.IFS(E200="MA","Massachusetts",E200="NY","New York",E200="CT","Connecticut",E200="PA","Pennsylvania",E200="RI","Rhode Island",E200="DE","Delaware",E200="ME","Maine",E200="NJ","New Jersey",E200="VT","Vermont",TRUE,"Other States")</f>
        <v>Massachusetts</v>
      </c>
      <c r="N200" s="15" t="s">
        <v>10008</v>
      </c>
      <c r="O200" s="1" t="s">
        <v>4895</v>
      </c>
      <c r="P200" s="15" t="s">
        <v>4774</v>
      </c>
      <c r="Q200" s="1" t="s">
        <v>7789</v>
      </c>
      <c r="R200" s="17">
        <v>35.64</v>
      </c>
      <c r="S200" s="12" t="str" cm="1">
        <f t="array" ref="S200">_xlfn.IFS(AND(R200&gt;=12,R200&lt;=25),"Low Range",AND(R200&gt;=25.01,R200&lt;=40),"Mid Range",AND(R200&gt;=40.01,R200&lt;=75),"Mid to Upper Range",TRUE,"Max Upper Range")</f>
        <v>Mid Range</v>
      </c>
      <c r="T200" s="12" t="str" cm="1">
        <f t="array" ref="T200">_xlfn.IFS(OR(E200="NY",E200="NJ",E200="CT"),"Tri-State Area",OR(E200="MA",E200="PA",E200="RI"),"East Atlantic",OR(E200="ME",E200="VT"),"NE Border",TRUE,"Upper East Coast")</f>
        <v>East Atlantic</v>
      </c>
      <c r="U200" s="12" t="str">
        <f>IFERROR(_xlfn.XLOOKUP(A200,DIRECT_FTEs!A:A,DIRECT_FTEs!B:B),"Contractor")</f>
        <v>Direct</v>
      </c>
    </row>
    <row r="201" spans="1:21" x14ac:dyDescent="0.25">
      <c r="A201" s="1" t="s">
        <v>1004</v>
      </c>
      <c r="B201" s="1" t="s">
        <v>3089</v>
      </c>
      <c r="C201" s="1" t="s">
        <v>2936</v>
      </c>
      <c r="D201" s="1" t="s">
        <v>3543</v>
      </c>
      <c r="E201" s="15" t="s">
        <v>2225</v>
      </c>
      <c r="F201" s="1" t="s">
        <v>6366</v>
      </c>
      <c r="G201" s="16">
        <v>0</v>
      </c>
      <c r="H201" s="5">
        <v>0</v>
      </c>
      <c r="I201" s="10" t="s">
        <v>4760</v>
      </c>
      <c r="J201" s="5">
        <v>875</v>
      </c>
      <c r="K201" s="1">
        <v>65</v>
      </c>
      <c r="L201" s="12" t="str" cm="1">
        <f t="array" ref="L201">_xlfn.IFS(G201=0.05,"Minimal",G201=0.07,"Above Minimal",G201=0.17,"Near Maximum",TRUE,"Maximum")</f>
        <v>Maximum</v>
      </c>
      <c r="M201" s="12" t="str" cm="1">
        <f t="array" ref="M201">_xlfn.IFS(E201="MA","Massachusetts",E201="NY","New York",E201="CT","Connecticut",E201="PA","Pennsylvania",E201="RI","Rhode Island",E201="DE","Delaware",E201="ME","Maine",E201="NJ","New Jersey",E201="VT","Vermont",TRUE,"Other States")</f>
        <v>Massachusetts</v>
      </c>
      <c r="N201" s="15" t="s">
        <v>10009</v>
      </c>
      <c r="O201" s="1" t="s">
        <v>4891</v>
      </c>
      <c r="P201" s="15" t="s">
        <v>4779</v>
      </c>
      <c r="Q201" s="1" t="s">
        <v>7790</v>
      </c>
      <c r="R201" s="17">
        <v>63.896394230769232</v>
      </c>
      <c r="S201" s="12" t="str" cm="1">
        <f t="array" ref="S201">_xlfn.IFS(AND(R201&gt;=12,R201&lt;=25),"Low Range",AND(R201&gt;=25.01,R201&lt;=40),"Mid Range",AND(R201&gt;=40.01,R201&lt;=75),"Mid to Upper Range",TRUE,"Max Upper Range")</f>
        <v>Mid to Upper Range</v>
      </c>
      <c r="T201" s="12" t="str" cm="1">
        <f t="array" ref="T201">_xlfn.IFS(OR(E201="NY",E201="NJ",E201="CT"),"Tri-State Area",OR(E201="MA",E201="PA",E201="RI"),"East Atlantic",OR(E201="ME",E201="VT"),"NE Border",TRUE,"Upper East Coast")</f>
        <v>East Atlantic</v>
      </c>
      <c r="U201" s="12" t="str">
        <f>IFERROR(_xlfn.XLOOKUP(A201,DIRECT_FTEs!A:A,DIRECT_FTEs!B:B),"Contractor")</f>
        <v>Direct</v>
      </c>
    </row>
    <row r="202" spans="1:21" x14ac:dyDescent="0.25">
      <c r="A202" s="1" t="s">
        <v>1005</v>
      </c>
      <c r="B202" s="1" t="s">
        <v>2296</v>
      </c>
      <c r="C202" s="1" t="s">
        <v>2316</v>
      </c>
      <c r="D202" s="1" t="s">
        <v>3544</v>
      </c>
      <c r="E202" s="15" t="s">
        <v>2225</v>
      </c>
      <c r="F202" s="1" t="s">
        <v>6367</v>
      </c>
      <c r="G202" s="16">
        <v>0</v>
      </c>
      <c r="H202" s="5">
        <v>0</v>
      </c>
      <c r="I202" s="10" t="s">
        <v>4760</v>
      </c>
      <c r="J202" s="5">
        <v>780</v>
      </c>
      <c r="K202" s="1">
        <v>51</v>
      </c>
      <c r="L202" s="12" t="str" cm="1">
        <f t="array" ref="L202">_xlfn.IFS(G202=0.05,"Minimal",G202=0.07,"Above Minimal",G202=0.17,"Near Maximum",TRUE,"Maximum")</f>
        <v>Maximum</v>
      </c>
      <c r="M202" s="12" t="str" cm="1">
        <f t="array" ref="M202">_xlfn.IFS(E202="MA","Massachusetts",E202="NY","New York",E202="CT","Connecticut",E202="PA","Pennsylvania",E202="RI","Rhode Island",E202="DE","Delaware",E202="ME","Maine",E202="NJ","New Jersey",E202="VT","Vermont",TRUE,"Other States")</f>
        <v>Massachusetts</v>
      </c>
      <c r="N202" s="15" t="s">
        <v>10010</v>
      </c>
      <c r="O202" s="1" t="s">
        <v>4931</v>
      </c>
      <c r="P202" s="15" t="s">
        <v>4778</v>
      </c>
      <c r="Q202" s="1" t="s">
        <v>7791</v>
      </c>
      <c r="R202" s="17">
        <v>32.68</v>
      </c>
      <c r="S202" s="12" t="str" cm="1">
        <f t="array" ref="S202">_xlfn.IFS(AND(R202&gt;=12,R202&lt;=25),"Low Range",AND(R202&gt;=25.01,R202&lt;=40),"Mid Range",AND(R202&gt;=40.01,R202&lt;=75),"Mid to Upper Range",TRUE,"Max Upper Range")</f>
        <v>Mid Range</v>
      </c>
      <c r="T202" s="12" t="str" cm="1">
        <f t="array" ref="T202">_xlfn.IFS(OR(E202="NY",E202="NJ",E202="CT"),"Tri-State Area",OR(E202="MA",E202="PA",E202="RI"),"East Atlantic",OR(E202="ME",E202="VT"),"NE Border",TRUE,"Upper East Coast")</f>
        <v>East Atlantic</v>
      </c>
      <c r="U202" s="12" t="str">
        <f>IFERROR(_xlfn.XLOOKUP(A202,DIRECT_FTEs!A:A,DIRECT_FTEs!B:B),"Contractor")</f>
        <v>Direct</v>
      </c>
    </row>
    <row r="203" spans="1:21" x14ac:dyDescent="0.25">
      <c r="A203" s="1" t="s">
        <v>1006</v>
      </c>
      <c r="B203" s="1" t="s">
        <v>2395</v>
      </c>
      <c r="C203" s="1" t="s">
        <v>2379</v>
      </c>
      <c r="D203" s="1" t="s">
        <v>3545</v>
      </c>
      <c r="E203" s="15" t="s">
        <v>2225</v>
      </c>
      <c r="F203" s="1" t="s">
        <v>6368</v>
      </c>
      <c r="G203" s="16">
        <v>0</v>
      </c>
      <c r="H203" s="5">
        <v>0</v>
      </c>
      <c r="I203" s="10" t="s">
        <v>4760</v>
      </c>
      <c r="J203" s="5">
        <v>2200</v>
      </c>
      <c r="K203" s="1">
        <v>40</v>
      </c>
      <c r="L203" s="12" t="str" cm="1">
        <f t="array" ref="L203">_xlfn.IFS(G203=0.05,"Minimal",G203=0.07,"Above Minimal",G203=0.17,"Near Maximum",TRUE,"Maximum")</f>
        <v>Maximum</v>
      </c>
      <c r="M203" s="12" t="str" cm="1">
        <f t="array" ref="M203">_xlfn.IFS(E203="MA","Massachusetts",E203="NY","New York",E203="CT","Connecticut",E203="PA","Pennsylvania",E203="RI","Rhode Island",E203="DE","Delaware",E203="ME","Maine",E203="NJ","New Jersey",E203="VT","Vermont",TRUE,"Other States")</f>
        <v>Massachusetts</v>
      </c>
      <c r="N203" s="15" t="s">
        <v>10011</v>
      </c>
      <c r="O203" s="1" t="s">
        <v>5154</v>
      </c>
      <c r="P203" s="15" t="s">
        <v>4778</v>
      </c>
      <c r="Q203" s="1" t="s">
        <v>7792</v>
      </c>
      <c r="R203" s="17">
        <v>68.539999999999992</v>
      </c>
      <c r="S203" s="12" t="str" cm="1">
        <f t="array" ref="S203">_xlfn.IFS(AND(R203&gt;=12,R203&lt;=25),"Low Range",AND(R203&gt;=25.01,R203&lt;=40),"Mid Range",AND(R203&gt;=40.01,R203&lt;=75),"Mid to Upper Range",TRUE,"Max Upper Range")</f>
        <v>Mid to Upper Range</v>
      </c>
      <c r="T203" s="12" t="str" cm="1">
        <f t="array" ref="T203">_xlfn.IFS(OR(E203="NY",E203="NJ",E203="CT"),"Tri-State Area",OR(E203="MA",E203="PA",E203="RI"),"East Atlantic",OR(E203="ME",E203="VT"),"NE Border",TRUE,"Upper East Coast")</f>
        <v>East Atlantic</v>
      </c>
      <c r="U203" s="12" t="str">
        <f>IFERROR(_xlfn.XLOOKUP(A203,DIRECT_FTEs!A:A,DIRECT_FTEs!B:B),"Contractor")</f>
        <v>Direct</v>
      </c>
    </row>
    <row r="204" spans="1:21" x14ac:dyDescent="0.25">
      <c r="A204" s="1" t="s">
        <v>1007</v>
      </c>
      <c r="B204" s="1" t="s">
        <v>2416</v>
      </c>
      <c r="C204" s="1" t="s">
        <v>2327</v>
      </c>
      <c r="D204" s="1" t="s">
        <v>3546</v>
      </c>
      <c r="E204" s="15" t="s">
        <v>2225</v>
      </c>
      <c r="F204" s="1" t="s">
        <v>6369</v>
      </c>
      <c r="G204" s="16">
        <v>0</v>
      </c>
      <c r="H204" s="5">
        <v>0</v>
      </c>
      <c r="I204" s="10" t="s">
        <v>4760</v>
      </c>
      <c r="J204" s="5">
        <v>1080</v>
      </c>
      <c r="K204" s="1">
        <v>39</v>
      </c>
      <c r="L204" s="12" t="str" cm="1">
        <f t="array" ref="L204">_xlfn.IFS(G204=0.05,"Minimal",G204=0.07,"Above Minimal",G204=0.17,"Near Maximum",TRUE,"Maximum")</f>
        <v>Maximum</v>
      </c>
      <c r="M204" s="12" t="str" cm="1">
        <f t="array" ref="M204">_xlfn.IFS(E204="MA","Massachusetts",E204="NY","New York",E204="CT","Connecticut",E204="PA","Pennsylvania",E204="RI","Rhode Island",E204="DE","Delaware",E204="ME","Maine",E204="NJ","New Jersey",E204="VT","Vermont",TRUE,"Other States")</f>
        <v>Massachusetts</v>
      </c>
      <c r="N204" s="15" t="s">
        <v>10012</v>
      </c>
      <c r="O204" s="1" t="s">
        <v>5155</v>
      </c>
      <c r="P204" s="15" t="s">
        <v>4778</v>
      </c>
      <c r="Q204" s="1" t="s">
        <v>7793</v>
      </c>
      <c r="R204" s="17">
        <v>63.879999999999995</v>
      </c>
      <c r="S204" s="12" t="str" cm="1">
        <f t="array" ref="S204">_xlfn.IFS(AND(R204&gt;=12,R204&lt;=25),"Low Range",AND(R204&gt;=25.01,R204&lt;=40),"Mid Range",AND(R204&gt;=40.01,R204&lt;=75),"Mid to Upper Range",TRUE,"Max Upper Range")</f>
        <v>Mid to Upper Range</v>
      </c>
      <c r="T204" s="12" t="str" cm="1">
        <f t="array" ref="T204">_xlfn.IFS(OR(E204="NY",E204="NJ",E204="CT"),"Tri-State Area",OR(E204="MA",E204="PA",E204="RI"),"East Atlantic",OR(E204="ME",E204="VT"),"NE Border",TRUE,"Upper East Coast")</f>
        <v>East Atlantic</v>
      </c>
      <c r="U204" s="12" t="str">
        <f>IFERROR(_xlfn.XLOOKUP(A204,DIRECT_FTEs!A:A,DIRECT_FTEs!B:B),"Contractor")</f>
        <v>Direct</v>
      </c>
    </row>
    <row r="205" spans="1:21" x14ac:dyDescent="0.25">
      <c r="A205" s="1" t="s">
        <v>115</v>
      </c>
      <c r="B205" s="1" t="s">
        <v>2503</v>
      </c>
      <c r="C205" s="1" t="s">
        <v>2458</v>
      </c>
      <c r="D205" s="1" t="s">
        <v>2504</v>
      </c>
      <c r="E205" s="15" t="s">
        <v>2225</v>
      </c>
      <c r="F205" s="1" t="s">
        <v>5477</v>
      </c>
      <c r="G205" s="16">
        <v>0.05</v>
      </c>
      <c r="H205" s="5">
        <v>676</v>
      </c>
      <c r="I205" s="10" t="s">
        <v>4760</v>
      </c>
      <c r="J205" s="5">
        <v>958</v>
      </c>
      <c r="K205" s="1">
        <v>49</v>
      </c>
      <c r="L205" s="12" t="str" cm="1">
        <f t="array" ref="L205">_xlfn.IFS(G205=0.05,"Minimal",G205=0.07,"Above Minimal",G205=0.17,"Near Maximum",TRUE,"Maximum")</f>
        <v>Minimal</v>
      </c>
      <c r="M205" s="12" t="str" cm="1">
        <f t="array" ref="M205">_xlfn.IFS(E205="MA","Massachusetts",E205="NY","New York",E205="CT","Connecticut",E205="PA","Pennsylvania",E205="RI","Rhode Island",E205="DE","Delaware",E205="ME","Maine",E205="NJ","New Jersey",E205="VT","Vermont",TRUE,"Other States")</f>
        <v>Massachusetts</v>
      </c>
      <c r="N205" s="15" t="s">
        <v>10013</v>
      </c>
      <c r="O205" s="1" t="s">
        <v>4842</v>
      </c>
      <c r="P205" s="15" t="s">
        <v>4774</v>
      </c>
      <c r="Q205" s="1" t="s">
        <v>7794</v>
      </c>
      <c r="R205" s="17">
        <v>34.08</v>
      </c>
      <c r="S205" s="12" t="str" cm="1">
        <f t="array" ref="S205">_xlfn.IFS(AND(R205&gt;=12,R205&lt;=25),"Low Range",AND(R205&gt;=25.01,R205&lt;=40),"Mid Range",AND(R205&gt;=40.01,R205&lt;=75),"Mid to Upper Range",TRUE,"Max Upper Range")</f>
        <v>Mid Range</v>
      </c>
      <c r="T205" s="12" t="str" cm="1">
        <f t="array" ref="T205">_xlfn.IFS(OR(E205="NY",E205="NJ",E205="CT"),"Tri-State Area",OR(E205="MA",E205="PA",E205="RI"),"East Atlantic",OR(E205="ME",E205="VT"),"NE Border",TRUE,"Upper East Coast")</f>
        <v>East Atlantic</v>
      </c>
      <c r="U205" s="12" t="str">
        <f>IFERROR(_xlfn.XLOOKUP(A205,DIRECT_FTEs!A:A,DIRECT_FTEs!B:B),"Contractor")</f>
        <v>Direct</v>
      </c>
    </row>
    <row r="206" spans="1:21" x14ac:dyDescent="0.25">
      <c r="A206" s="1" t="s">
        <v>1008</v>
      </c>
      <c r="B206" s="1" t="s">
        <v>2904</v>
      </c>
      <c r="C206" s="1" t="s">
        <v>2369</v>
      </c>
      <c r="D206" s="1" t="s">
        <v>3547</v>
      </c>
      <c r="E206" s="15" t="s">
        <v>2225</v>
      </c>
      <c r="F206" s="1" t="s">
        <v>6370</v>
      </c>
      <c r="G206" s="16">
        <v>0</v>
      </c>
      <c r="H206" s="5">
        <v>0</v>
      </c>
      <c r="I206" s="10" t="s">
        <v>4760</v>
      </c>
      <c r="J206" s="5">
        <v>875</v>
      </c>
      <c r="K206" s="1">
        <v>39</v>
      </c>
      <c r="L206" s="12" t="str" cm="1">
        <f t="array" ref="L206">_xlfn.IFS(G206=0.05,"Minimal",G206=0.07,"Above Minimal",G206=0.17,"Near Maximum",TRUE,"Maximum")</f>
        <v>Maximum</v>
      </c>
      <c r="M206" s="12" t="str" cm="1">
        <f t="array" ref="M206">_xlfn.IFS(E206="MA","Massachusetts",E206="NY","New York",E206="CT","Connecticut",E206="PA","Pennsylvania",E206="RI","Rhode Island",E206="DE","Delaware",E206="ME","Maine",E206="NJ","New Jersey",E206="VT","Vermont",TRUE,"Other States")</f>
        <v>Massachusetts</v>
      </c>
      <c r="N206" s="15" t="s">
        <v>10014</v>
      </c>
      <c r="O206" s="1" t="s">
        <v>5047</v>
      </c>
      <c r="P206" s="15" t="s">
        <v>4774</v>
      </c>
      <c r="Q206" s="1" t="s">
        <v>7795</v>
      </c>
      <c r="R206" s="17">
        <v>52.5</v>
      </c>
      <c r="S206" s="12" t="str" cm="1">
        <f t="array" ref="S206">_xlfn.IFS(AND(R206&gt;=12,R206&lt;=25),"Low Range",AND(R206&gt;=25.01,R206&lt;=40),"Mid Range",AND(R206&gt;=40.01,R206&lt;=75),"Mid to Upper Range",TRUE,"Max Upper Range")</f>
        <v>Mid to Upper Range</v>
      </c>
      <c r="T206" s="12" t="str" cm="1">
        <f t="array" ref="T206">_xlfn.IFS(OR(E206="NY",E206="NJ",E206="CT"),"Tri-State Area",OR(E206="MA",E206="PA",E206="RI"),"East Atlantic",OR(E206="ME",E206="VT"),"NE Border",TRUE,"Upper East Coast")</f>
        <v>East Atlantic</v>
      </c>
      <c r="U206" s="12" t="str">
        <f>IFERROR(_xlfn.XLOOKUP(A206,DIRECT_FTEs!A:A,DIRECT_FTEs!B:B),"Contractor")</f>
        <v>Direct</v>
      </c>
    </row>
    <row r="207" spans="1:21" x14ac:dyDescent="0.25">
      <c r="A207" s="1" t="s">
        <v>1009</v>
      </c>
      <c r="B207" s="1" t="s">
        <v>2493</v>
      </c>
      <c r="C207" s="1" t="s">
        <v>2421</v>
      </c>
      <c r="D207" s="1" t="s">
        <v>3548</v>
      </c>
      <c r="E207" s="15" t="s">
        <v>2225</v>
      </c>
      <c r="F207" s="1" t="s">
        <v>6371</v>
      </c>
      <c r="G207" s="16">
        <v>0</v>
      </c>
      <c r="H207" s="5">
        <v>0</v>
      </c>
      <c r="I207" s="10" t="s">
        <v>4760</v>
      </c>
      <c r="J207" s="5">
        <v>875</v>
      </c>
      <c r="K207" s="1">
        <v>60</v>
      </c>
      <c r="L207" s="12" t="str" cm="1">
        <f t="array" ref="L207">_xlfn.IFS(G207=0.05,"Minimal",G207=0.07,"Above Minimal",G207=0.17,"Near Maximum",TRUE,"Maximum")</f>
        <v>Maximum</v>
      </c>
      <c r="M207" s="12" t="str" cm="1">
        <f t="array" ref="M207">_xlfn.IFS(E207="MA","Massachusetts",E207="NY","New York",E207="CT","Connecticut",E207="PA","Pennsylvania",E207="RI","Rhode Island",E207="DE","Delaware",E207="ME","Maine",E207="NJ","New Jersey",E207="VT","Vermont",TRUE,"Other States")</f>
        <v>Massachusetts</v>
      </c>
      <c r="N207" s="15" t="s">
        <v>10015</v>
      </c>
      <c r="O207" s="1" t="s">
        <v>4831</v>
      </c>
      <c r="P207" s="15" t="s">
        <v>4780</v>
      </c>
      <c r="Q207" s="1" t="s">
        <v>7796</v>
      </c>
      <c r="R207" s="17">
        <v>70.139664804469277</v>
      </c>
      <c r="S207" s="12" t="str" cm="1">
        <f t="array" ref="S207">_xlfn.IFS(AND(R207&gt;=12,R207&lt;=25),"Low Range",AND(R207&gt;=25.01,R207&lt;=40),"Mid Range",AND(R207&gt;=40.01,R207&lt;=75),"Mid to Upper Range",TRUE,"Max Upper Range")</f>
        <v>Mid to Upper Range</v>
      </c>
      <c r="T207" s="12" t="str" cm="1">
        <f t="array" ref="T207">_xlfn.IFS(OR(E207="NY",E207="NJ",E207="CT"),"Tri-State Area",OR(E207="MA",E207="PA",E207="RI"),"East Atlantic",OR(E207="ME",E207="VT"),"NE Border",TRUE,"Upper East Coast")</f>
        <v>East Atlantic</v>
      </c>
      <c r="U207" s="12" t="str">
        <f>IFERROR(_xlfn.XLOOKUP(A207,DIRECT_FTEs!A:A,DIRECT_FTEs!B:B),"Contractor")</f>
        <v>Direct</v>
      </c>
    </row>
    <row r="208" spans="1:21" x14ac:dyDescent="0.25">
      <c r="A208" s="1" t="s">
        <v>1010</v>
      </c>
      <c r="B208" s="1" t="s">
        <v>2354</v>
      </c>
      <c r="C208" s="1" t="s">
        <v>2556</v>
      </c>
      <c r="D208" s="1" t="s">
        <v>3549</v>
      </c>
      <c r="E208" s="15" t="s">
        <v>2225</v>
      </c>
      <c r="F208" s="1" t="s">
        <v>6372</v>
      </c>
      <c r="G208" s="16">
        <v>0</v>
      </c>
      <c r="H208" s="5">
        <v>0</v>
      </c>
      <c r="I208" s="10" t="s">
        <v>4760</v>
      </c>
      <c r="J208" s="5">
        <v>875</v>
      </c>
      <c r="K208" s="1">
        <v>43</v>
      </c>
      <c r="L208" s="12" t="str" cm="1">
        <f t="array" ref="L208">_xlfn.IFS(G208=0.05,"Minimal",G208=0.07,"Above Minimal",G208=0.17,"Near Maximum",TRUE,"Maximum")</f>
        <v>Maximum</v>
      </c>
      <c r="M208" s="12" t="str" cm="1">
        <f t="array" ref="M208">_xlfn.IFS(E208="MA","Massachusetts",E208="NY","New York",E208="CT","Connecticut",E208="PA","Pennsylvania",E208="RI","Rhode Island",E208="DE","Delaware",E208="ME","Maine",E208="NJ","New Jersey",E208="VT","Vermont",TRUE,"Other States")</f>
        <v>Massachusetts</v>
      </c>
      <c r="N208" s="15" t="s">
        <v>10016</v>
      </c>
      <c r="O208" s="1" t="s">
        <v>4928</v>
      </c>
      <c r="P208" s="15" t="s">
        <v>4774</v>
      </c>
      <c r="Q208" s="1" t="s">
        <v>7797</v>
      </c>
      <c r="R208" s="17">
        <v>38</v>
      </c>
      <c r="S208" s="12" t="str" cm="1">
        <f t="array" ref="S208">_xlfn.IFS(AND(R208&gt;=12,R208&lt;=25),"Low Range",AND(R208&gt;=25.01,R208&lt;=40),"Mid Range",AND(R208&gt;=40.01,R208&lt;=75),"Mid to Upper Range",TRUE,"Max Upper Range")</f>
        <v>Mid Range</v>
      </c>
      <c r="T208" s="12" t="str" cm="1">
        <f t="array" ref="T208">_xlfn.IFS(OR(E208="NY",E208="NJ",E208="CT"),"Tri-State Area",OR(E208="MA",E208="PA",E208="RI"),"East Atlantic",OR(E208="ME",E208="VT"),"NE Border",TRUE,"Upper East Coast")</f>
        <v>East Atlantic</v>
      </c>
      <c r="U208" s="12" t="str">
        <f>IFERROR(_xlfn.XLOOKUP(A208,DIRECT_FTEs!A:A,DIRECT_FTEs!B:B),"Contractor")</f>
        <v>Direct</v>
      </c>
    </row>
    <row r="209" spans="1:21" x14ac:dyDescent="0.25">
      <c r="A209" s="1" t="s">
        <v>1011</v>
      </c>
      <c r="B209" s="1" t="s">
        <v>2617</v>
      </c>
      <c r="C209" s="1" t="s">
        <v>2252</v>
      </c>
      <c r="D209" s="1" t="s">
        <v>3550</v>
      </c>
      <c r="E209" s="15" t="s">
        <v>2225</v>
      </c>
      <c r="F209" s="1" t="s">
        <v>6373</v>
      </c>
      <c r="G209" s="16">
        <v>0</v>
      </c>
      <c r="H209" s="5">
        <v>0</v>
      </c>
      <c r="I209" s="10" t="s">
        <v>4760</v>
      </c>
      <c r="J209" s="5">
        <v>2400</v>
      </c>
      <c r="K209" s="1">
        <v>31</v>
      </c>
      <c r="L209" s="12" t="str" cm="1">
        <f t="array" ref="L209">_xlfn.IFS(G209=0.05,"Minimal",G209=0.07,"Above Minimal",G209=0.17,"Near Maximum",TRUE,"Maximum")</f>
        <v>Maximum</v>
      </c>
      <c r="M209" s="12" t="str" cm="1">
        <f t="array" ref="M209">_xlfn.IFS(E209="MA","Massachusetts",E209="NY","New York",E209="CT","Connecticut",E209="PA","Pennsylvania",E209="RI","Rhode Island",E209="DE","Delaware",E209="ME","Maine",E209="NJ","New Jersey",E209="VT","Vermont",TRUE,"Other States")</f>
        <v>Massachusetts</v>
      </c>
      <c r="N209" s="15" t="s">
        <v>10017</v>
      </c>
      <c r="O209" s="1" t="s">
        <v>4896</v>
      </c>
      <c r="P209" s="15" t="s">
        <v>4774</v>
      </c>
      <c r="Q209" s="1" t="s">
        <v>7798</v>
      </c>
      <c r="R209" s="17">
        <v>70</v>
      </c>
      <c r="S209" s="12" t="str" cm="1">
        <f t="array" ref="S209">_xlfn.IFS(AND(R209&gt;=12,R209&lt;=25),"Low Range",AND(R209&gt;=25.01,R209&lt;=40),"Mid Range",AND(R209&gt;=40.01,R209&lt;=75),"Mid to Upper Range",TRUE,"Max Upper Range")</f>
        <v>Mid to Upper Range</v>
      </c>
      <c r="T209" s="12" t="str" cm="1">
        <f t="array" ref="T209">_xlfn.IFS(OR(E209="NY",E209="NJ",E209="CT"),"Tri-State Area",OR(E209="MA",E209="PA",E209="RI"),"East Atlantic",OR(E209="ME",E209="VT"),"NE Border",TRUE,"Upper East Coast")</f>
        <v>East Atlantic</v>
      </c>
      <c r="U209" s="12" t="str">
        <f>IFERROR(_xlfn.XLOOKUP(A209,DIRECT_FTEs!A:A,DIRECT_FTEs!B:B),"Contractor")</f>
        <v>Direct</v>
      </c>
    </row>
    <row r="210" spans="1:21" x14ac:dyDescent="0.25">
      <c r="A210" s="1" t="s">
        <v>1012</v>
      </c>
      <c r="B210" s="1" t="s">
        <v>2513</v>
      </c>
      <c r="C210" s="1" t="s">
        <v>2785</v>
      </c>
      <c r="D210" s="1" t="s">
        <v>3551</v>
      </c>
      <c r="E210" s="15" t="s">
        <v>2225</v>
      </c>
      <c r="F210" s="1" t="s">
        <v>6374</v>
      </c>
      <c r="G210" s="16">
        <v>0</v>
      </c>
      <c r="H210" s="5">
        <v>0</v>
      </c>
      <c r="I210" s="10" t="s">
        <v>4760</v>
      </c>
      <c r="J210" s="5">
        <v>875</v>
      </c>
      <c r="K210" s="1">
        <v>55</v>
      </c>
      <c r="L210" s="12" t="str" cm="1">
        <f t="array" ref="L210">_xlfn.IFS(G210=0.05,"Minimal",G210=0.07,"Above Minimal",G210=0.17,"Near Maximum",TRUE,"Maximum")</f>
        <v>Maximum</v>
      </c>
      <c r="M210" s="12" t="str" cm="1">
        <f t="array" ref="M210">_xlfn.IFS(E210="MA","Massachusetts",E210="NY","New York",E210="CT","Connecticut",E210="PA","Pennsylvania",E210="RI","Rhode Island",E210="DE","Delaware",E210="ME","Maine",E210="NJ","New Jersey",E210="VT","Vermont",TRUE,"Other States")</f>
        <v>Massachusetts</v>
      </c>
      <c r="N210" s="15" t="s">
        <v>10018</v>
      </c>
      <c r="O210" s="1" t="s">
        <v>5156</v>
      </c>
      <c r="P210" s="15" t="s">
        <v>4780</v>
      </c>
      <c r="Q210" s="1" t="s">
        <v>7799</v>
      </c>
      <c r="R210" s="17">
        <v>40.24096385542169</v>
      </c>
      <c r="S210" s="12" t="str" cm="1">
        <f t="array" ref="S210">_xlfn.IFS(AND(R210&gt;=12,R210&lt;=25),"Low Range",AND(R210&gt;=25.01,R210&lt;=40),"Mid Range",AND(R210&gt;=40.01,R210&lt;=75),"Mid to Upper Range",TRUE,"Max Upper Range")</f>
        <v>Mid to Upper Range</v>
      </c>
      <c r="T210" s="12" t="str" cm="1">
        <f t="array" ref="T210">_xlfn.IFS(OR(E210="NY",E210="NJ",E210="CT"),"Tri-State Area",OR(E210="MA",E210="PA",E210="RI"),"East Atlantic",OR(E210="ME",E210="VT"),"NE Border",TRUE,"Upper East Coast")</f>
        <v>East Atlantic</v>
      </c>
      <c r="U210" s="12" t="str">
        <f>IFERROR(_xlfn.XLOOKUP(A210,DIRECT_FTEs!A:A,DIRECT_FTEs!B:B),"Contractor")</f>
        <v>Direct</v>
      </c>
    </row>
    <row r="211" spans="1:21" x14ac:dyDescent="0.25">
      <c r="A211" s="1" t="s">
        <v>1013</v>
      </c>
      <c r="B211" s="1" t="s">
        <v>2260</v>
      </c>
      <c r="C211" s="1" t="s">
        <v>2358</v>
      </c>
      <c r="D211" s="1" t="s">
        <v>3552</v>
      </c>
      <c r="E211" s="15" t="s">
        <v>2225</v>
      </c>
      <c r="F211" s="1" t="s">
        <v>6375</v>
      </c>
      <c r="G211" s="16">
        <v>0.17</v>
      </c>
      <c r="H211" s="5">
        <v>1071.4080000000001</v>
      </c>
      <c r="I211" s="10" t="s">
        <v>4760</v>
      </c>
      <c r="J211" s="5">
        <v>195.44</v>
      </c>
      <c r="K211" s="1">
        <v>65</v>
      </c>
      <c r="L211" s="12" t="str" cm="1">
        <f t="array" ref="L211">_xlfn.IFS(G211=0.05,"Minimal",G211=0.07,"Above Minimal",G211=0.17,"Near Maximum",TRUE,"Maximum")</f>
        <v>Near Maximum</v>
      </c>
      <c r="M211" s="12" t="str" cm="1">
        <f t="array" ref="M211">_xlfn.IFS(E211="MA","Massachusetts",E211="NY","New York",E211="CT","Connecticut",E211="PA","Pennsylvania",E211="RI","Rhode Island",E211="DE","Delaware",E211="ME","Maine",E211="NJ","New Jersey",E211="VT","Vermont",TRUE,"Other States")</f>
        <v>Massachusetts</v>
      </c>
      <c r="N211" s="15" t="s">
        <v>10019</v>
      </c>
      <c r="O211" s="1" t="s">
        <v>5062</v>
      </c>
      <c r="P211" s="15" t="s">
        <v>4774</v>
      </c>
      <c r="Q211" s="1" t="s">
        <v>7800</v>
      </c>
      <c r="R211" s="17">
        <v>23</v>
      </c>
      <c r="S211" s="12" t="str" cm="1">
        <f t="array" ref="S211">_xlfn.IFS(AND(R211&gt;=12,R211&lt;=25),"Low Range",AND(R211&gt;=25.01,R211&lt;=40),"Mid Range",AND(R211&gt;=40.01,R211&lt;=75),"Mid to Upper Range",TRUE,"Max Upper Range")</f>
        <v>Low Range</v>
      </c>
      <c r="T211" s="12" t="str" cm="1">
        <f t="array" ref="T211">_xlfn.IFS(OR(E211="NY",E211="NJ",E211="CT"),"Tri-State Area",OR(E211="MA",E211="PA",E211="RI"),"East Atlantic",OR(E211="ME",E211="VT"),"NE Border",TRUE,"Upper East Coast")</f>
        <v>East Atlantic</v>
      </c>
      <c r="U211" s="12" t="str">
        <f>IFERROR(_xlfn.XLOOKUP(A211,DIRECT_FTEs!A:A,DIRECT_FTEs!B:B),"Contractor")</f>
        <v>Direct</v>
      </c>
    </row>
    <row r="212" spans="1:21" x14ac:dyDescent="0.25">
      <c r="A212" s="1" t="s">
        <v>1014</v>
      </c>
      <c r="B212" s="1" t="s">
        <v>2238</v>
      </c>
      <c r="C212" s="1" t="s">
        <v>2462</v>
      </c>
      <c r="D212" s="1" t="s">
        <v>3553</v>
      </c>
      <c r="E212" s="15" t="s">
        <v>2225</v>
      </c>
      <c r="F212" s="1" t="s">
        <v>6376</v>
      </c>
      <c r="G212" s="16">
        <v>0.17</v>
      </c>
      <c r="H212" s="5">
        <v>1018.3680000000002</v>
      </c>
      <c r="I212" s="10" t="s">
        <v>4760</v>
      </c>
      <c r="J212" s="5">
        <v>204.44</v>
      </c>
      <c r="K212" s="1">
        <v>54</v>
      </c>
      <c r="L212" s="12" t="str" cm="1">
        <f t="array" ref="L212">_xlfn.IFS(G212=0.05,"Minimal",G212=0.07,"Above Minimal",G212=0.17,"Near Maximum",TRUE,"Maximum")</f>
        <v>Near Maximum</v>
      </c>
      <c r="M212" s="12" t="str" cm="1">
        <f t="array" ref="M212">_xlfn.IFS(E212="MA","Massachusetts",E212="NY","New York",E212="CT","Connecticut",E212="PA","Pennsylvania",E212="RI","Rhode Island",E212="DE","Delaware",E212="ME","Maine",E212="NJ","New Jersey",E212="VT","Vermont",TRUE,"Other States")</f>
        <v>Massachusetts</v>
      </c>
      <c r="N212" s="15" t="s">
        <v>10020</v>
      </c>
      <c r="O212" s="1" t="s">
        <v>4843</v>
      </c>
      <c r="P212" s="15" t="s">
        <v>4774</v>
      </c>
      <c r="Q212" s="1" t="s">
        <v>7801</v>
      </c>
      <c r="R212" s="17">
        <v>26.350027648313453</v>
      </c>
      <c r="S212" s="12" t="str" cm="1">
        <f t="array" ref="S212">_xlfn.IFS(AND(R212&gt;=12,R212&lt;=25),"Low Range",AND(R212&gt;=25.01,R212&lt;=40),"Mid Range",AND(R212&gt;=40.01,R212&lt;=75),"Mid to Upper Range",TRUE,"Max Upper Range")</f>
        <v>Mid Range</v>
      </c>
      <c r="T212" s="12" t="str" cm="1">
        <f t="array" ref="T212">_xlfn.IFS(OR(E212="NY",E212="NJ",E212="CT"),"Tri-State Area",OR(E212="MA",E212="PA",E212="RI"),"East Atlantic",OR(E212="ME",E212="VT"),"NE Border",TRUE,"Upper East Coast")</f>
        <v>East Atlantic</v>
      </c>
      <c r="U212" s="12" t="str">
        <f>IFERROR(_xlfn.XLOOKUP(A212,DIRECT_FTEs!A:A,DIRECT_FTEs!B:B),"Contractor")</f>
        <v>Direct</v>
      </c>
    </row>
    <row r="213" spans="1:21" x14ac:dyDescent="0.25">
      <c r="A213" s="1" t="s">
        <v>1015</v>
      </c>
      <c r="B213" s="1" t="s">
        <v>2312</v>
      </c>
      <c r="C213" s="1" t="s">
        <v>2294</v>
      </c>
      <c r="D213" s="1" t="s">
        <v>3554</v>
      </c>
      <c r="E213" s="15" t="s">
        <v>2225</v>
      </c>
      <c r="F213" s="1" t="s">
        <v>6377</v>
      </c>
      <c r="G213" s="16">
        <v>0.17</v>
      </c>
      <c r="H213" s="5">
        <v>477.36</v>
      </c>
      <c r="I213" s="10" t="s">
        <v>4760</v>
      </c>
      <c r="J213" s="5">
        <v>286.13</v>
      </c>
      <c r="K213" s="1">
        <v>40</v>
      </c>
      <c r="L213" s="12" t="str" cm="1">
        <f t="array" ref="L213">_xlfn.IFS(G213=0.05,"Minimal",G213=0.07,"Above Minimal",G213=0.17,"Near Maximum",TRUE,"Maximum")</f>
        <v>Near Maximum</v>
      </c>
      <c r="M213" s="12" t="str" cm="1">
        <f t="array" ref="M213">_xlfn.IFS(E213="MA","Massachusetts",E213="NY","New York",E213="CT","Connecticut",E213="PA","Pennsylvania",E213="RI","Rhode Island",E213="DE","Delaware",E213="ME","Maine",E213="NJ","New Jersey",E213="VT","Vermont",TRUE,"Other States")</f>
        <v>Massachusetts</v>
      </c>
      <c r="N213" s="15" t="s">
        <v>10021</v>
      </c>
      <c r="O213" s="1" t="s">
        <v>5146</v>
      </c>
      <c r="P213" s="15" t="s">
        <v>4778</v>
      </c>
      <c r="Q213" s="1" t="s">
        <v>7802</v>
      </c>
      <c r="R213" s="17">
        <v>29.449968253968255</v>
      </c>
      <c r="S213" s="12" t="str" cm="1">
        <f t="array" ref="S213">_xlfn.IFS(AND(R213&gt;=12,R213&lt;=25),"Low Range",AND(R213&gt;=25.01,R213&lt;=40),"Mid Range",AND(R213&gt;=40.01,R213&lt;=75),"Mid to Upper Range",TRUE,"Max Upper Range")</f>
        <v>Mid Range</v>
      </c>
      <c r="T213" s="12" t="str" cm="1">
        <f t="array" ref="T213">_xlfn.IFS(OR(E213="NY",E213="NJ",E213="CT"),"Tri-State Area",OR(E213="MA",E213="PA",E213="RI"),"East Atlantic",OR(E213="ME",E213="VT"),"NE Border",TRUE,"Upper East Coast")</f>
        <v>East Atlantic</v>
      </c>
      <c r="U213" s="12" t="str">
        <f>IFERROR(_xlfn.XLOOKUP(A213,DIRECT_FTEs!A:A,DIRECT_FTEs!B:B),"Contractor")</f>
        <v>Direct</v>
      </c>
    </row>
    <row r="214" spans="1:21" x14ac:dyDescent="0.25">
      <c r="A214" s="1" t="s">
        <v>116</v>
      </c>
      <c r="B214" s="1" t="s">
        <v>2505</v>
      </c>
      <c r="C214" s="1" t="s">
        <v>2506</v>
      </c>
      <c r="D214" s="1" t="s">
        <v>2507</v>
      </c>
      <c r="E214" s="15" t="s">
        <v>2225</v>
      </c>
      <c r="F214" s="1" t="s">
        <v>5478</v>
      </c>
      <c r="G214" s="16">
        <v>0.19</v>
      </c>
      <c r="H214" s="5">
        <v>948.48</v>
      </c>
      <c r="I214" s="10" t="s">
        <v>4760</v>
      </c>
      <c r="J214" s="5">
        <v>730</v>
      </c>
      <c r="K214" s="1">
        <v>52</v>
      </c>
      <c r="L214" s="12" t="str" cm="1">
        <f t="array" ref="L214">_xlfn.IFS(G214=0.05,"Minimal",G214=0.07,"Above Minimal",G214=0.17,"Near Maximum",TRUE,"Maximum")</f>
        <v>Maximum</v>
      </c>
      <c r="M214" s="12" t="str" cm="1">
        <f t="array" ref="M214">_xlfn.IFS(E214="MA","Massachusetts",E214="NY","New York",E214="CT","Connecticut",E214="PA","Pennsylvania",E214="RI","Rhode Island",E214="DE","Delaware",E214="ME","Maine",E214="NJ","New Jersey",E214="VT","Vermont",TRUE,"Other States")</f>
        <v>Massachusetts</v>
      </c>
      <c r="N214" s="15" t="s">
        <v>10022</v>
      </c>
      <c r="O214" s="1" t="s">
        <v>4843</v>
      </c>
      <c r="P214" s="15" t="s">
        <v>4774</v>
      </c>
      <c r="Q214" s="1" t="s">
        <v>7803</v>
      </c>
      <c r="R214" s="17">
        <v>50.581395348837212</v>
      </c>
      <c r="S214" s="12" t="str" cm="1">
        <f t="array" ref="S214">_xlfn.IFS(AND(R214&gt;=12,R214&lt;=25),"Low Range",AND(R214&gt;=25.01,R214&lt;=40),"Mid Range",AND(R214&gt;=40.01,R214&lt;=75),"Mid to Upper Range",TRUE,"Max Upper Range")</f>
        <v>Mid to Upper Range</v>
      </c>
      <c r="T214" s="12" t="str" cm="1">
        <f t="array" ref="T214">_xlfn.IFS(OR(E214="NY",E214="NJ",E214="CT"),"Tri-State Area",OR(E214="MA",E214="PA",E214="RI"),"East Atlantic",OR(E214="ME",E214="VT"),"NE Border",TRUE,"Upper East Coast")</f>
        <v>East Atlantic</v>
      </c>
      <c r="U214" s="12" t="str">
        <f>IFERROR(_xlfn.XLOOKUP(A214,DIRECT_FTEs!A:A,DIRECT_FTEs!B:B),"Contractor")</f>
        <v>Direct</v>
      </c>
    </row>
    <row r="215" spans="1:21" x14ac:dyDescent="0.25">
      <c r="A215" s="1" t="s">
        <v>1016</v>
      </c>
      <c r="B215" s="1" t="s">
        <v>2989</v>
      </c>
      <c r="C215" s="1" t="s">
        <v>2735</v>
      </c>
      <c r="D215" s="1" t="s">
        <v>3555</v>
      </c>
      <c r="E215" s="15" t="s">
        <v>2225</v>
      </c>
      <c r="F215" s="1" t="s">
        <v>6378</v>
      </c>
      <c r="G215" s="16">
        <v>0.17</v>
      </c>
      <c r="H215" s="5">
        <v>1018.3680000000002</v>
      </c>
      <c r="I215" s="10" t="s">
        <v>4760</v>
      </c>
      <c r="J215" s="5">
        <v>362</v>
      </c>
      <c r="K215" s="1">
        <v>38</v>
      </c>
      <c r="L215" s="12" t="str" cm="1">
        <f t="array" ref="L215">_xlfn.IFS(G215=0.05,"Minimal",G215=0.07,"Above Minimal",G215=0.17,"Near Maximum",TRUE,"Maximum")</f>
        <v>Near Maximum</v>
      </c>
      <c r="M215" s="12" t="str" cm="1">
        <f t="array" ref="M215">_xlfn.IFS(E215="MA","Massachusetts",E215="NY","New York",E215="CT","Connecticut",E215="PA","Pennsylvania",E215="RI","Rhode Island",E215="DE","Delaware",E215="ME","Maine",E215="NJ","New Jersey",E215="VT","Vermont",TRUE,"Other States")</f>
        <v>Massachusetts</v>
      </c>
      <c r="N215" s="15" t="s">
        <v>10023</v>
      </c>
      <c r="O215" s="1" t="s">
        <v>4916</v>
      </c>
      <c r="P215" s="15" t="s">
        <v>4774</v>
      </c>
      <c r="Q215" s="1" t="s">
        <v>7804</v>
      </c>
      <c r="R215" s="17">
        <v>117</v>
      </c>
      <c r="S215" s="12" t="str" cm="1">
        <f t="array" ref="S215">_xlfn.IFS(AND(R215&gt;=12,R215&lt;=25),"Low Range",AND(R215&gt;=25.01,R215&lt;=40),"Mid Range",AND(R215&gt;=40.01,R215&lt;=75),"Mid to Upper Range",TRUE,"Max Upper Range")</f>
        <v>Max Upper Range</v>
      </c>
      <c r="T215" s="12" t="str" cm="1">
        <f t="array" ref="T215">_xlfn.IFS(OR(E215="NY",E215="NJ",E215="CT"),"Tri-State Area",OR(E215="MA",E215="PA",E215="RI"),"East Atlantic",OR(E215="ME",E215="VT"),"NE Border",TRUE,"Upper East Coast")</f>
        <v>East Atlantic</v>
      </c>
      <c r="U215" s="12" t="str">
        <f>IFERROR(_xlfn.XLOOKUP(A215,DIRECT_FTEs!A:A,DIRECT_FTEs!B:B),"Contractor")</f>
        <v>Direct</v>
      </c>
    </row>
    <row r="216" spans="1:21" x14ac:dyDescent="0.25">
      <c r="A216" s="1" t="s">
        <v>1017</v>
      </c>
      <c r="B216" s="1" t="s">
        <v>2527</v>
      </c>
      <c r="C216" s="1" t="s">
        <v>2309</v>
      </c>
      <c r="D216" s="1" t="s">
        <v>3556</v>
      </c>
      <c r="E216" s="15" t="s">
        <v>2225</v>
      </c>
      <c r="F216" s="1" t="s">
        <v>6379</v>
      </c>
      <c r="G216" s="16">
        <v>0.19</v>
      </c>
      <c r="H216" s="5">
        <v>1292.3040000000001</v>
      </c>
      <c r="I216" s="10" t="s">
        <v>4760</v>
      </c>
      <c r="J216" s="5">
        <v>877.71</v>
      </c>
      <c r="K216" s="1">
        <v>36</v>
      </c>
      <c r="L216" s="12" t="str" cm="1">
        <f t="array" ref="L216">_xlfn.IFS(G216=0.05,"Minimal",G216=0.07,"Above Minimal",G216=0.17,"Near Maximum",TRUE,"Maximum")</f>
        <v>Maximum</v>
      </c>
      <c r="M216" s="12" t="str" cm="1">
        <f t="array" ref="M216">_xlfn.IFS(E216="MA","Massachusetts",E216="NY","New York",E216="CT","Connecticut",E216="PA","Pennsylvania",E216="RI","Rhode Island",E216="DE","Delaware",E216="ME","Maine",E216="NJ","New Jersey",E216="VT","Vermont",TRUE,"Other States")</f>
        <v>Massachusetts</v>
      </c>
      <c r="N216" s="15" t="s">
        <v>10024</v>
      </c>
      <c r="O216" s="1" t="s">
        <v>4878</v>
      </c>
      <c r="P216" s="15" t="s">
        <v>4777</v>
      </c>
      <c r="Q216" s="1" t="s">
        <v>7805</v>
      </c>
      <c r="R216" s="17">
        <v>92</v>
      </c>
      <c r="S216" s="12" t="str" cm="1">
        <f t="array" ref="S216">_xlfn.IFS(AND(R216&gt;=12,R216&lt;=25),"Low Range",AND(R216&gt;=25.01,R216&lt;=40),"Mid Range",AND(R216&gt;=40.01,R216&lt;=75),"Mid to Upper Range",TRUE,"Max Upper Range")</f>
        <v>Max Upper Range</v>
      </c>
      <c r="T216" s="12" t="str" cm="1">
        <f t="array" ref="T216">_xlfn.IFS(OR(E216="NY",E216="NJ",E216="CT"),"Tri-State Area",OR(E216="MA",E216="PA",E216="RI"),"East Atlantic",OR(E216="ME",E216="VT"),"NE Border",TRUE,"Upper East Coast")</f>
        <v>East Atlantic</v>
      </c>
      <c r="U216" s="12" t="str">
        <f>IFERROR(_xlfn.XLOOKUP(A216,DIRECT_FTEs!A:A,DIRECT_FTEs!B:B),"Contractor")</f>
        <v>Direct</v>
      </c>
    </row>
    <row r="217" spans="1:21" x14ac:dyDescent="0.25">
      <c r="A217" s="1" t="s">
        <v>1018</v>
      </c>
      <c r="B217" s="1" t="s">
        <v>2558</v>
      </c>
      <c r="C217" s="1" t="s">
        <v>2595</v>
      </c>
      <c r="D217" s="1" t="s">
        <v>3557</v>
      </c>
      <c r="E217" s="15" t="s">
        <v>2225</v>
      </c>
      <c r="F217" s="1" t="s">
        <v>6380</v>
      </c>
      <c r="G217" s="16">
        <v>0.17</v>
      </c>
      <c r="H217" s="5">
        <v>928.20033098283932</v>
      </c>
      <c r="I217" s="10" t="s">
        <v>4760</v>
      </c>
      <c r="J217" s="5">
        <v>792</v>
      </c>
      <c r="K217" s="1">
        <v>43</v>
      </c>
      <c r="L217" s="12" t="str" cm="1">
        <f t="array" ref="L217">_xlfn.IFS(G217=0.05,"Minimal",G217=0.07,"Above Minimal",G217=0.17,"Near Maximum",TRUE,"Maximum")</f>
        <v>Near Maximum</v>
      </c>
      <c r="M217" s="12" t="str" cm="1">
        <f t="array" ref="M217">_xlfn.IFS(E217="MA","Massachusetts",E217="NY","New York",E217="CT","Connecticut",E217="PA","Pennsylvania",E217="RI","Rhode Island",E217="DE","Delaware",E217="ME","Maine",E217="NJ","New Jersey",E217="VT","Vermont",TRUE,"Other States")</f>
        <v>Massachusetts</v>
      </c>
      <c r="N217" s="15" t="s">
        <v>10025</v>
      </c>
      <c r="O217" s="1" t="s">
        <v>5130</v>
      </c>
      <c r="P217" s="15" t="s">
        <v>4779</v>
      </c>
      <c r="Q217" s="1" t="s">
        <v>7806</v>
      </c>
      <c r="R217" s="17">
        <v>74</v>
      </c>
      <c r="S217" s="12" t="str" cm="1">
        <f t="array" ref="S217">_xlfn.IFS(AND(R217&gt;=12,R217&lt;=25),"Low Range",AND(R217&gt;=25.01,R217&lt;=40),"Mid Range",AND(R217&gt;=40.01,R217&lt;=75),"Mid to Upper Range",TRUE,"Max Upper Range")</f>
        <v>Mid to Upper Range</v>
      </c>
      <c r="T217" s="12" t="str" cm="1">
        <f t="array" ref="T217">_xlfn.IFS(OR(E217="NY",E217="NJ",E217="CT"),"Tri-State Area",OR(E217="MA",E217="PA",E217="RI"),"East Atlantic",OR(E217="ME",E217="VT"),"NE Border",TRUE,"Upper East Coast")</f>
        <v>East Atlantic</v>
      </c>
      <c r="U217" s="12" t="str">
        <f>IFERROR(_xlfn.XLOOKUP(A217,DIRECT_FTEs!A:A,DIRECT_FTEs!B:B),"Contractor")</f>
        <v>Direct</v>
      </c>
    </row>
    <row r="218" spans="1:21" x14ac:dyDescent="0.25">
      <c r="A218" s="1" t="s">
        <v>1019</v>
      </c>
      <c r="B218" s="1" t="s">
        <v>2500</v>
      </c>
      <c r="C218" s="1" t="s">
        <v>2516</v>
      </c>
      <c r="D218" s="1" t="s">
        <v>3558</v>
      </c>
      <c r="E218" s="15" t="s">
        <v>2225</v>
      </c>
      <c r="F218" s="1" t="s">
        <v>6381</v>
      </c>
      <c r="G218" s="16">
        <v>0.19</v>
      </c>
      <c r="H218" s="5">
        <v>515.73599999999999</v>
      </c>
      <c r="I218" s="10" t="s">
        <v>4760</v>
      </c>
      <c r="J218" s="5">
        <v>865.2</v>
      </c>
      <c r="K218" s="1">
        <v>41</v>
      </c>
      <c r="L218" s="12" t="str" cm="1">
        <f t="array" ref="L218">_xlfn.IFS(G218=0.05,"Minimal",G218=0.07,"Above Minimal",G218=0.17,"Near Maximum",TRUE,"Maximum")</f>
        <v>Maximum</v>
      </c>
      <c r="M218" s="12" t="str" cm="1">
        <f t="array" ref="M218">_xlfn.IFS(E218="MA","Massachusetts",E218="NY","New York",E218="CT","Connecticut",E218="PA","Pennsylvania",E218="RI","Rhode Island",E218="DE","Delaware",E218="ME","Maine",E218="NJ","New Jersey",E218="VT","Vermont",TRUE,"Other States")</f>
        <v>Massachusetts</v>
      </c>
      <c r="N218" s="15" t="s">
        <v>10026</v>
      </c>
      <c r="O218" s="1" t="s">
        <v>5152</v>
      </c>
      <c r="P218" s="15" t="s">
        <v>4775</v>
      </c>
      <c r="Q218" s="1" t="s">
        <v>7807</v>
      </c>
      <c r="R218" s="17">
        <v>49</v>
      </c>
      <c r="S218" s="12" t="str" cm="1">
        <f t="array" ref="S218">_xlfn.IFS(AND(R218&gt;=12,R218&lt;=25),"Low Range",AND(R218&gt;=25.01,R218&lt;=40),"Mid Range",AND(R218&gt;=40.01,R218&lt;=75),"Mid to Upper Range",TRUE,"Max Upper Range")</f>
        <v>Mid to Upper Range</v>
      </c>
      <c r="T218" s="12" t="str" cm="1">
        <f t="array" ref="T218">_xlfn.IFS(OR(E218="NY",E218="NJ",E218="CT"),"Tri-State Area",OR(E218="MA",E218="PA",E218="RI"),"East Atlantic",OR(E218="ME",E218="VT"),"NE Border",TRUE,"Upper East Coast")</f>
        <v>East Atlantic</v>
      </c>
      <c r="U218" s="12" t="str">
        <f>IFERROR(_xlfn.XLOOKUP(A218,DIRECT_FTEs!A:A,DIRECT_FTEs!B:B),"Contractor")</f>
        <v>Direct</v>
      </c>
    </row>
    <row r="219" spans="1:21" x14ac:dyDescent="0.25">
      <c r="A219" s="1" t="s">
        <v>1020</v>
      </c>
      <c r="B219" s="1" t="s">
        <v>2416</v>
      </c>
      <c r="C219" s="1" t="s">
        <v>2642</v>
      </c>
      <c r="D219" s="1" t="s">
        <v>3559</v>
      </c>
      <c r="E219" s="15" t="s">
        <v>2225</v>
      </c>
      <c r="F219" s="1" t="s">
        <v>6382</v>
      </c>
      <c r="G219" s="16">
        <v>0.19</v>
      </c>
      <c r="H219" s="5">
        <v>539.92223999999999</v>
      </c>
      <c r="I219" s="10" t="s">
        <v>4760</v>
      </c>
      <c r="J219" s="5">
        <v>730</v>
      </c>
      <c r="K219" s="1">
        <v>50</v>
      </c>
      <c r="L219" s="12" t="str" cm="1">
        <f t="array" ref="L219">_xlfn.IFS(G219=0.05,"Minimal",G219=0.07,"Above Minimal",G219=0.17,"Near Maximum",TRUE,"Maximum")</f>
        <v>Maximum</v>
      </c>
      <c r="M219" s="12" t="str" cm="1">
        <f t="array" ref="M219">_xlfn.IFS(E219="MA","Massachusetts",E219="NY","New York",E219="CT","Connecticut",E219="PA","Pennsylvania",E219="RI","Rhode Island",E219="DE","Delaware",E219="ME","Maine",E219="NJ","New Jersey",E219="VT","Vermont",TRUE,"Other States")</f>
        <v>Massachusetts</v>
      </c>
      <c r="N219" s="15" t="s">
        <v>10027</v>
      </c>
      <c r="O219" s="1" t="s">
        <v>5000</v>
      </c>
      <c r="P219" s="15" t="s">
        <v>4780</v>
      </c>
      <c r="Q219" s="1" t="s">
        <v>7808</v>
      </c>
      <c r="R219" s="17">
        <v>130</v>
      </c>
      <c r="S219" s="12" t="str" cm="1">
        <f t="array" ref="S219">_xlfn.IFS(AND(R219&gt;=12,R219&lt;=25),"Low Range",AND(R219&gt;=25.01,R219&lt;=40),"Mid Range",AND(R219&gt;=40.01,R219&lt;=75),"Mid to Upper Range",TRUE,"Max Upper Range")</f>
        <v>Max Upper Range</v>
      </c>
      <c r="T219" s="12" t="str" cm="1">
        <f t="array" ref="T219">_xlfn.IFS(OR(E219="NY",E219="NJ",E219="CT"),"Tri-State Area",OR(E219="MA",E219="PA",E219="RI"),"East Atlantic",OR(E219="ME",E219="VT"),"NE Border",TRUE,"Upper East Coast")</f>
        <v>East Atlantic</v>
      </c>
      <c r="U219" s="12" t="str">
        <f>IFERROR(_xlfn.XLOOKUP(A219,DIRECT_FTEs!A:A,DIRECT_FTEs!B:B),"Contractor")</f>
        <v>Direct</v>
      </c>
    </row>
    <row r="220" spans="1:21" x14ac:dyDescent="0.25">
      <c r="A220" s="1" t="s">
        <v>1021</v>
      </c>
      <c r="B220" s="1" t="s">
        <v>2527</v>
      </c>
      <c r="C220" s="1" t="s">
        <v>2393</v>
      </c>
      <c r="D220" s="1" t="s">
        <v>3560</v>
      </c>
      <c r="E220" s="15" t="s">
        <v>2225</v>
      </c>
      <c r="F220" s="1" t="s">
        <v>6383</v>
      </c>
      <c r="G220" s="16">
        <v>0.17</v>
      </c>
      <c r="H220" s="5">
        <v>380.61503999999996</v>
      </c>
      <c r="I220" s="10" t="s">
        <v>4760</v>
      </c>
      <c r="J220" s="5">
        <v>99</v>
      </c>
      <c r="K220" s="1">
        <v>48</v>
      </c>
      <c r="L220" s="12" t="str" cm="1">
        <f t="array" ref="L220">_xlfn.IFS(G220=0.05,"Minimal",G220=0.07,"Above Minimal",G220=0.17,"Near Maximum",TRUE,"Maximum")</f>
        <v>Near Maximum</v>
      </c>
      <c r="M220" s="12" t="str" cm="1">
        <f t="array" ref="M220">_xlfn.IFS(E220="MA","Massachusetts",E220="NY","New York",E220="CT","Connecticut",E220="PA","Pennsylvania",E220="RI","Rhode Island",E220="DE","Delaware",E220="ME","Maine",E220="NJ","New Jersey",E220="VT","Vermont",TRUE,"Other States")</f>
        <v>Massachusetts</v>
      </c>
      <c r="N220" s="15" t="s">
        <v>10028</v>
      </c>
      <c r="O220" s="1" t="s">
        <v>4878</v>
      </c>
      <c r="P220" s="15" t="s">
        <v>4777</v>
      </c>
      <c r="Q220" s="1" t="s">
        <v>7809</v>
      </c>
      <c r="R220" s="17">
        <v>48</v>
      </c>
      <c r="S220" s="12" t="str" cm="1">
        <f t="array" ref="S220">_xlfn.IFS(AND(R220&gt;=12,R220&lt;=25),"Low Range",AND(R220&gt;=25.01,R220&lt;=40),"Mid Range",AND(R220&gt;=40.01,R220&lt;=75),"Mid to Upper Range",TRUE,"Max Upper Range")</f>
        <v>Mid to Upper Range</v>
      </c>
      <c r="T220" s="12" t="str" cm="1">
        <f t="array" ref="T220">_xlfn.IFS(OR(E220="NY",E220="NJ",E220="CT"),"Tri-State Area",OR(E220="MA",E220="PA",E220="RI"),"East Atlantic",OR(E220="ME",E220="VT"),"NE Border",TRUE,"Upper East Coast")</f>
        <v>East Atlantic</v>
      </c>
      <c r="U220" s="12" t="str">
        <f>IFERROR(_xlfn.XLOOKUP(A220,DIRECT_FTEs!A:A,DIRECT_FTEs!B:B),"Contractor")</f>
        <v>Direct</v>
      </c>
    </row>
    <row r="221" spans="1:21" x14ac:dyDescent="0.25">
      <c r="A221" s="1" t="s">
        <v>1022</v>
      </c>
      <c r="B221" s="1" t="s">
        <v>2558</v>
      </c>
      <c r="C221" s="1" t="s">
        <v>2387</v>
      </c>
      <c r="D221" s="1" t="s">
        <v>3561</v>
      </c>
      <c r="E221" s="15" t="s">
        <v>2225</v>
      </c>
      <c r="F221" s="1" t="s">
        <v>6384</v>
      </c>
      <c r="G221" s="16">
        <v>0.19</v>
      </c>
      <c r="H221" s="5">
        <v>556.99488000000008</v>
      </c>
      <c r="I221" s="10" t="s">
        <v>4760</v>
      </c>
      <c r="J221" s="5">
        <v>602.1</v>
      </c>
      <c r="K221" s="1">
        <v>39</v>
      </c>
      <c r="L221" s="12" t="str" cm="1">
        <f t="array" ref="L221">_xlfn.IFS(G221=0.05,"Minimal",G221=0.07,"Above Minimal",G221=0.17,"Near Maximum",TRUE,"Maximum")</f>
        <v>Maximum</v>
      </c>
      <c r="M221" s="12" t="str" cm="1">
        <f t="array" ref="M221">_xlfn.IFS(E221="MA","Massachusetts",E221="NY","New York",E221="CT","Connecticut",E221="PA","Pennsylvania",E221="RI","Rhode Island",E221="DE","Delaware",E221="ME","Maine",E221="NJ","New Jersey",E221="VT","Vermont",TRUE,"Other States")</f>
        <v>Massachusetts</v>
      </c>
      <c r="N221" s="15" t="s">
        <v>10029</v>
      </c>
      <c r="O221" s="1" t="s">
        <v>5157</v>
      </c>
      <c r="P221" s="15" t="s">
        <v>4777</v>
      </c>
      <c r="Q221" s="1" t="s">
        <v>7810</v>
      </c>
      <c r="R221" s="17">
        <v>95</v>
      </c>
      <c r="S221" s="12" t="str" cm="1">
        <f t="array" ref="S221">_xlfn.IFS(AND(R221&gt;=12,R221&lt;=25),"Low Range",AND(R221&gt;=25.01,R221&lt;=40),"Mid Range",AND(R221&gt;=40.01,R221&lt;=75),"Mid to Upper Range",TRUE,"Max Upper Range")</f>
        <v>Max Upper Range</v>
      </c>
      <c r="T221" s="12" t="str" cm="1">
        <f t="array" ref="T221">_xlfn.IFS(OR(E221="NY",E221="NJ",E221="CT"),"Tri-State Area",OR(E221="MA",E221="PA",E221="RI"),"East Atlantic",OR(E221="ME",E221="VT"),"NE Border",TRUE,"Upper East Coast")</f>
        <v>East Atlantic</v>
      </c>
      <c r="U221" s="12" t="str">
        <f>IFERROR(_xlfn.XLOOKUP(A221,DIRECT_FTEs!A:A,DIRECT_FTEs!B:B),"Contractor")</f>
        <v>Direct</v>
      </c>
    </row>
    <row r="222" spans="1:21" x14ac:dyDescent="0.25">
      <c r="A222" s="1" t="s">
        <v>117</v>
      </c>
      <c r="B222" s="1" t="s">
        <v>2508</v>
      </c>
      <c r="C222" s="1" t="s">
        <v>2418</v>
      </c>
      <c r="D222" s="1" t="s">
        <v>2509</v>
      </c>
      <c r="E222" s="15" t="s">
        <v>2225</v>
      </c>
      <c r="F222" s="1" t="s">
        <v>5479</v>
      </c>
      <c r="G222" s="16">
        <v>0.17</v>
      </c>
      <c r="H222" s="5">
        <v>1679.6000000000001</v>
      </c>
      <c r="I222" s="10" t="s">
        <v>4760</v>
      </c>
      <c r="J222" s="5">
        <v>758</v>
      </c>
      <c r="K222" s="1">
        <v>50</v>
      </c>
      <c r="L222" s="12" t="str" cm="1">
        <f t="array" ref="L222">_xlfn.IFS(G222=0.05,"Minimal",G222=0.07,"Above Minimal",G222=0.17,"Near Maximum",TRUE,"Maximum")</f>
        <v>Near Maximum</v>
      </c>
      <c r="M222" s="12" t="str" cm="1">
        <f t="array" ref="M222">_xlfn.IFS(E222="MA","Massachusetts",E222="NY","New York",E222="CT","Connecticut",E222="PA","Pennsylvania",E222="RI","Rhode Island",E222="DE","Delaware",E222="ME","Maine",E222="NJ","New Jersey",E222="VT","Vermont",TRUE,"Other States")</f>
        <v>Massachusetts</v>
      </c>
      <c r="N222" s="15" t="s">
        <v>10030</v>
      </c>
      <c r="O222" s="1" t="s">
        <v>4795</v>
      </c>
      <c r="P222" s="15" t="s">
        <v>4778</v>
      </c>
      <c r="Q222" s="1" t="s">
        <v>7811</v>
      </c>
      <c r="R222" s="17">
        <v>98</v>
      </c>
      <c r="S222" s="12" t="str" cm="1">
        <f t="array" ref="S222">_xlfn.IFS(AND(R222&gt;=12,R222&lt;=25),"Low Range",AND(R222&gt;=25.01,R222&lt;=40),"Mid Range",AND(R222&gt;=40.01,R222&lt;=75),"Mid to Upper Range",TRUE,"Max Upper Range")</f>
        <v>Max Upper Range</v>
      </c>
      <c r="T222" s="12" t="str" cm="1">
        <f t="array" ref="T222">_xlfn.IFS(OR(E222="NY",E222="NJ",E222="CT"),"Tri-State Area",OR(E222="MA",E222="PA",E222="RI"),"East Atlantic",OR(E222="ME",E222="VT"),"NE Border",TRUE,"Upper East Coast")</f>
        <v>East Atlantic</v>
      </c>
      <c r="U222" s="12" t="str">
        <f>IFERROR(_xlfn.XLOOKUP(A222,DIRECT_FTEs!A:A,DIRECT_FTEs!B:B),"Contractor")</f>
        <v>Direct</v>
      </c>
    </row>
    <row r="223" spans="1:21" x14ac:dyDescent="0.25">
      <c r="A223" s="1" t="s">
        <v>1023</v>
      </c>
      <c r="B223" s="1" t="s">
        <v>2620</v>
      </c>
      <c r="C223" s="1" t="s">
        <v>2591</v>
      </c>
      <c r="D223" s="1" t="s">
        <v>3562</v>
      </c>
      <c r="E223" s="15" t="s">
        <v>2225</v>
      </c>
      <c r="F223" s="1" t="s">
        <v>6385</v>
      </c>
      <c r="G223" s="16">
        <v>0.19</v>
      </c>
      <c r="H223" s="5">
        <v>382.35599999999999</v>
      </c>
      <c r="I223" s="10" t="s">
        <v>4760</v>
      </c>
      <c r="J223" s="5">
        <v>1043.81</v>
      </c>
      <c r="K223" s="1">
        <v>55</v>
      </c>
      <c r="L223" s="12" t="str" cm="1">
        <f t="array" ref="L223">_xlfn.IFS(G223=0.05,"Minimal",G223=0.07,"Above Minimal",G223=0.17,"Near Maximum",TRUE,"Maximum")</f>
        <v>Maximum</v>
      </c>
      <c r="M223" s="12" t="str" cm="1">
        <f t="array" ref="M223">_xlfn.IFS(E223="MA","Massachusetts",E223="NY","New York",E223="CT","Connecticut",E223="PA","Pennsylvania",E223="RI","Rhode Island",E223="DE","Delaware",E223="ME","Maine",E223="NJ","New Jersey",E223="VT","Vermont",TRUE,"Other States")</f>
        <v>Massachusetts</v>
      </c>
      <c r="N223" s="15" t="s">
        <v>10031</v>
      </c>
      <c r="O223" s="1" t="s">
        <v>4949</v>
      </c>
      <c r="P223" s="15" t="s">
        <v>4775</v>
      </c>
      <c r="Q223" s="1" t="s">
        <v>7812</v>
      </c>
      <c r="R223" s="17">
        <v>58</v>
      </c>
      <c r="S223" s="12" t="str" cm="1">
        <f t="array" ref="S223">_xlfn.IFS(AND(R223&gt;=12,R223&lt;=25),"Low Range",AND(R223&gt;=25.01,R223&lt;=40),"Mid Range",AND(R223&gt;=40.01,R223&lt;=75),"Mid to Upper Range",TRUE,"Max Upper Range")</f>
        <v>Mid to Upper Range</v>
      </c>
      <c r="T223" s="12" t="str" cm="1">
        <f t="array" ref="T223">_xlfn.IFS(OR(E223="NY",E223="NJ",E223="CT"),"Tri-State Area",OR(E223="MA",E223="PA",E223="RI"),"East Atlantic",OR(E223="ME",E223="VT"),"NE Border",TRUE,"Upper East Coast")</f>
        <v>East Atlantic</v>
      </c>
      <c r="U223" s="12" t="str">
        <f>IFERROR(_xlfn.XLOOKUP(A223,DIRECT_FTEs!A:A,DIRECT_FTEs!B:B),"Contractor")</f>
        <v>Direct</v>
      </c>
    </row>
    <row r="224" spans="1:21" x14ac:dyDescent="0.25">
      <c r="A224" s="1" t="s">
        <v>1024</v>
      </c>
      <c r="B224" s="1" t="s">
        <v>2676</v>
      </c>
      <c r="C224" s="1" t="s">
        <v>2418</v>
      </c>
      <c r="D224" s="1" t="s">
        <v>3563</v>
      </c>
      <c r="E224" s="15" t="s">
        <v>2225</v>
      </c>
      <c r="F224" s="1" t="s">
        <v>6386</v>
      </c>
      <c r="G224" s="16">
        <v>0.19</v>
      </c>
      <c r="H224" s="5">
        <v>457.78595911980437</v>
      </c>
      <c r="I224" s="10" t="s">
        <v>4760</v>
      </c>
      <c r="J224" s="5">
        <v>778</v>
      </c>
      <c r="K224" s="1">
        <v>44</v>
      </c>
      <c r="L224" s="12" t="str" cm="1">
        <f t="array" ref="L224">_xlfn.IFS(G224=0.05,"Minimal",G224=0.07,"Above Minimal",G224=0.17,"Near Maximum",TRUE,"Maximum")</f>
        <v>Maximum</v>
      </c>
      <c r="M224" s="12" t="str" cm="1">
        <f t="array" ref="M224">_xlfn.IFS(E224="MA","Massachusetts",E224="NY","New York",E224="CT","Connecticut",E224="PA","Pennsylvania",E224="RI","Rhode Island",E224="DE","Delaware",E224="ME","Maine",E224="NJ","New Jersey",E224="VT","Vermont",TRUE,"Other States")</f>
        <v>Massachusetts</v>
      </c>
      <c r="N224" s="15" t="s">
        <v>10032</v>
      </c>
      <c r="O224" s="1" t="s">
        <v>4920</v>
      </c>
      <c r="P224" s="15" t="s">
        <v>4778</v>
      </c>
      <c r="Q224" s="1" t="s">
        <v>7813</v>
      </c>
      <c r="R224" s="17">
        <v>66</v>
      </c>
      <c r="S224" s="12" t="str" cm="1">
        <f t="array" ref="S224">_xlfn.IFS(AND(R224&gt;=12,R224&lt;=25),"Low Range",AND(R224&gt;=25.01,R224&lt;=40),"Mid Range",AND(R224&gt;=40.01,R224&lt;=75),"Mid to Upper Range",TRUE,"Max Upper Range")</f>
        <v>Mid to Upper Range</v>
      </c>
      <c r="T224" s="12" t="str" cm="1">
        <f t="array" ref="T224">_xlfn.IFS(OR(E224="NY",E224="NJ",E224="CT"),"Tri-State Area",OR(E224="MA",E224="PA",E224="RI"),"East Atlantic",OR(E224="ME",E224="VT"),"NE Border",TRUE,"Upper East Coast")</f>
        <v>East Atlantic</v>
      </c>
      <c r="U224" s="12" t="str">
        <f>IFERROR(_xlfn.XLOOKUP(A224,DIRECT_FTEs!A:A,DIRECT_FTEs!B:B),"Contractor")</f>
        <v>Direct</v>
      </c>
    </row>
    <row r="225" spans="1:21" x14ac:dyDescent="0.25">
      <c r="A225" s="1" t="s">
        <v>1025</v>
      </c>
      <c r="B225" s="1" t="s">
        <v>2338</v>
      </c>
      <c r="C225" s="1" t="s">
        <v>2506</v>
      </c>
      <c r="D225" s="1" t="s">
        <v>3564</v>
      </c>
      <c r="E225" s="15" t="s">
        <v>2225</v>
      </c>
      <c r="F225" s="1" t="s">
        <v>6387</v>
      </c>
      <c r="G225" s="16">
        <v>0.19</v>
      </c>
      <c r="H225" s="5">
        <v>701.85477119999996</v>
      </c>
      <c r="I225" s="10" t="s">
        <v>4760</v>
      </c>
      <c r="J225" s="5">
        <v>780</v>
      </c>
      <c r="K225" s="1">
        <v>42</v>
      </c>
      <c r="L225" s="12" t="str" cm="1">
        <f t="array" ref="L225">_xlfn.IFS(G225=0.05,"Minimal",G225=0.07,"Above Minimal",G225=0.17,"Near Maximum",TRUE,"Maximum")</f>
        <v>Maximum</v>
      </c>
      <c r="M225" s="12" t="str" cm="1">
        <f t="array" ref="M225">_xlfn.IFS(E225="MA","Massachusetts",E225="NY","New York",E225="CT","Connecticut",E225="PA","Pennsylvania",E225="RI","Rhode Island",E225="DE","Delaware",E225="ME","Maine",E225="NJ","New Jersey",E225="VT","Vermont",TRUE,"Other States")</f>
        <v>Massachusetts</v>
      </c>
      <c r="N225" s="15" t="s">
        <v>10033</v>
      </c>
      <c r="O225" s="1" t="s">
        <v>5107</v>
      </c>
      <c r="P225" s="15" t="s">
        <v>4774</v>
      </c>
      <c r="Q225" s="1" t="s">
        <v>7814</v>
      </c>
      <c r="R225" s="17">
        <v>62</v>
      </c>
      <c r="S225" s="12" t="str" cm="1">
        <f t="array" ref="S225">_xlfn.IFS(AND(R225&gt;=12,R225&lt;=25),"Low Range",AND(R225&gt;=25.01,R225&lt;=40),"Mid Range",AND(R225&gt;=40.01,R225&lt;=75),"Mid to Upper Range",TRUE,"Max Upper Range")</f>
        <v>Mid to Upper Range</v>
      </c>
      <c r="T225" s="12" t="str" cm="1">
        <f t="array" ref="T225">_xlfn.IFS(OR(E225="NY",E225="NJ",E225="CT"),"Tri-State Area",OR(E225="MA",E225="PA",E225="RI"),"East Atlantic",OR(E225="ME",E225="VT"),"NE Border",TRUE,"Upper East Coast")</f>
        <v>East Atlantic</v>
      </c>
      <c r="U225" s="12" t="str">
        <f>IFERROR(_xlfn.XLOOKUP(A225,DIRECT_FTEs!A:A,DIRECT_FTEs!B:B),"Contractor")</f>
        <v>Direct</v>
      </c>
    </row>
    <row r="226" spans="1:21" x14ac:dyDescent="0.25">
      <c r="A226" s="1" t="s">
        <v>1026</v>
      </c>
      <c r="B226" s="1" t="s">
        <v>2493</v>
      </c>
      <c r="C226" s="1" t="s">
        <v>2615</v>
      </c>
      <c r="D226" s="1" t="s">
        <v>3565</v>
      </c>
      <c r="E226" s="15" t="s">
        <v>2225</v>
      </c>
      <c r="F226" s="1" t="s">
        <v>6388</v>
      </c>
      <c r="G226" s="16">
        <v>0.19</v>
      </c>
      <c r="H226" s="5">
        <v>864.24181427312783</v>
      </c>
      <c r="I226" s="10" t="s">
        <v>4760</v>
      </c>
      <c r="J226" s="5">
        <v>814</v>
      </c>
      <c r="K226" s="1">
        <v>54</v>
      </c>
      <c r="L226" s="12" t="str" cm="1">
        <f t="array" ref="L226">_xlfn.IFS(G226=0.05,"Minimal",G226=0.07,"Above Minimal",G226=0.17,"Near Maximum",TRUE,"Maximum")</f>
        <v>Maximum</v>
      </c>
      <c r="M226" s="12" t="str" cm="1">
        <f t="array" ref="M226">_xlfn.IFS(E226="MA","Massachusetts",E226="NY","New York",E226="CT","Connecticut",E226="PA","Pennsylvania",E226="RI","Rhode Island",E226="DE","Delaware",E226="ME","Maine",E226="NJ","New Jersey",E226="VT","Vermont",TRUE,"Other States")</f>
        <v>Massachusetts</v>
      </c>
      <c r="N226" s="15" t="s">
        <v>10034</v>
      </c>
      <c r="O226" s="1" t="s">
        <v>4854</v>
      </c>
      <c r="P226" s="15" t="s">
        <v>4778</v>
      </c>
      <c r="Q226" s="1" t="s">
        <v>7815</v>
      </c>
      <c r="R226" s="17">
        <v>55</v>
      </c>
      <c r="S226" s="12" t="str" cm="1">
        <f t="array" ref="S226">_xlfn.IFS(AND(R226&gt;=12,R226&lt;=25),"Low Range",AND(R226&gt;=25.01,R226&lt;=40),"Mid Range",AND(R226&gt;=40.01,R226&lt;=75),"Mid to Upper Range",TRUE,"Max Upper Range")</f>
        <v>Mid to Upper Range</v>
      </c>
      <c r="T226" s="12" t="str" cm="1">
        <f t="array" ref="T226">_xlfn.IFS(OR(E226="NY",E226="NJ",E226="CT"),"Tri-State Area",OR(E226="MA",E226="PA",E226="RI"),"East Atlantic",OR(E226="ME",E226="VT"),"NE Border",TRUE,"Upper East Coast")</f>
        <v>East Atlantic</v>
      </c>
      <c r="U226" s="12" t="str">
        <f>IFERROR(_xlfn.XLOOKUP(A226,DIRECT_FTEs!A:A,DIRECT_FTEs!B:B),"Contractor")</f>
        <v>Direct</v>
      </c>
    </row>
    <row r="227" spans="1:21" x14ac:dyDescent="0.25">
      <c r="A227" s="1" t="s">
        <v>1027</v>
      </c>
      <c r="B227" s="1" t="s">
        <v>2620</v>
      </c>
      <c r="C227" s="1" t="s">
        <v>2595</v>
      </c>
      <c r="D227" s="1" t="s">
        <v>3566</v>
      </c>
      <c r="E227" s="15" t="s">
        <v>2356</v>
      </c>
      <c r="F227" s="1" t="s">
        <v>6389</v>
      </c>
      <c r="G227" s="16">
        <v>0.19</v>
      </c>
      <c r="H227" s="5">
        <v>758.18640646900269</v>
      </c>
      <c r="I227" s="10" t="s">
        <v>4760</v>
      </c>
      <c r="J227" s="5">
        <v>772</v>
      </c>
      <c r="K227" s="1">
        <v>57</v>
      </c>
      <c r="L227" s="12" t="str" cm="1">
        <f t="array" ref="L227">_xlfn.IFS(G227=0.05,"Minimal",G227=0.07,"Above Minimal",G227=0.17,"Near Maximum",TRUE,"Maximum")</f>
        <v>Maximum</v>
      </c>
      <c r="M227" s="12" t="str" cm="1">
        <f t="array" ref="M227">_xlfn.IFS(E227="MA","Massachusetts",E227="NY","New York",E227="CT","Connecticut",E227="PA","Pennsylvania",E227="RI","Rhode Island",E227="DE","Delaware",E227="ME","Maine",E227="NJ","New Jersey",E227="VT","Vermont",TRUE,"Other States")</f>
        <v>Connecticut</v>
      </c>
      <c r="N227" s="15" t="s">
        <v>10035</v>
      </c>
      <c r="O227" s="1" t="s">
        <v>5023</v>
      </c>
      <c r="P227" s="15" t="s">
        <v>4778</v>
      </c>
      <c r="Q227" s="1" t="s">
        <v>7816</v>
      </c>
      <c r="R227" s="17">
        <v>95</v>
      </c>
      <c r="S227" s="12" t="str" cm="1">
        <f t="array" ref="S227">_xlfn.IFS(AND(R227&gt;=12,R227&lt;=25),"Low Range",AND(R227&gt;=25.01,R227&lt;=40),"Mid Range",AND(R227&gt;=40.01,R227&lt;=75),"Mid to Upper Range",TRUE,"Max Upper Range")</f>
        <v>Max Upper Range</v>
      </c>
      <c r="T227" s="12" t="str" cm="1">
        <f t="array" ref="T227">_xlfn.IFS(OR(E227="NY",E227="NJ",E227="CT"),"Tri-State Area",OR(E227="MA",E227="PA",E227="RI"),"East Atlantic",OR(E227="ME",E227="VT"),"NE Border",TRUE,"Upper East Coast")</f>
        <v>Tri-State Area</v>
      </c>
      <c r="U227" s="12" t="str">
        <f>IFERROR(_xlfn.XLOOKUP(A227,DIRECT_FTEs!A:A,DIRECT_FTEs!B:B),"Contractor")</f>
        <v>Direct</v>
      </c>
    </row>
    <row r="228" spans="1:21" x14ac:dyDescent="0.25">
      <c r="A228" s="1" t="s">
        <v>1028</v>
      </c>
      <c r="B228" s="1" t="s">
        <v>2630</v>
      </c>
      <c r="C228" s="1" t="s">
        <v>2523</v>
      </c>
      <c r="D228" s="1" t="s">
        <v>3567</v>
      </c>
      <c r="E228" s="15" t="s">
        <v>2250</v>
      </c>
      <c r="F228" s="1" t="s">
        <v>6390</v>
      </c>
      <c r="G228" s="16">
        <v>0.19</v>
      </c>
      <c r="H228" s="5">
        <v>738.8066399999999</v>
      </c>
      <c r="I228" s="10" t="s">
        <v>4760</v>
      </c>
      <c r="J228" s="5">
        <v>896</v>
      </c>
      <c r="K228" s="1">
        <v>53</v>
      </c>
      <c r="L228" s="12" t="str" cm="1">
        <f t="array" ref="L228">_xlfn.IFS(G228=0.05,"Minimal",G228=0.07,"Above Minimal",G228=0.17,"Near Maximum",TRUE,"Maximum")</f>
        <v>Maximum</v>
      </c>
      <c r="M228" s="12" t="str" cm="1">
        <f t="array" ref="M228">_xlfn.IFS(E228="MA","Massachusetts",E228="NY","New York",E228="CT","Connecticut",E228="PA","Pennsylvania",E228="RI","Rhode Island",E228="DE","Delaware",E228="ME","Maine",E228="NJ","New Jersey",E228="VT","Vermont",TRUE,"Other States")</f>
        <v>Pennsylvania</v>
      </c>
      <c r="N228" s="15" t="s">
        <v>10036</v>
      </c>
      <c r="O228" s="1" t="s">
        <v>4866</v>
      </c>
      <c r="P228" s="15" t="s">
        <v>4780</v>
      </c>
      <c r="Q228" s="1" t="s">
        <v>7817</v>
      </c>
      <c r="R228" s="17">
        <v>73.839995470501648</v>
      </c>
      <c r="S228" s="12" t="str" cm="1">
        <f t="array" ref="S228">_xlfn.IFS(AND(R228&gt;=12,R228&lt;=25),"Low Range",AND(R228&gt;=25.01,R228&lt;=40),"Mid Range",AND(R228&gt;=40.01,R228&lt;=75),"Mid to Upper Range",TRUE,"Max Upper Range")</f>
        <v>Mid to Upper Range</v>
      </c>
      <c r="T228" s="12" t="str" cm="1">
        <f t="array" ref="T228">_xlfn.IFS(OR(E228="NY",E228="NJ",E228="CT"),"Tri-State Area",OR(E228="MA",E228="PA",E228="RI"),"East Atlantic",OR(E228="ME",E228="VT"),"NE Border",TRUE,"Upper East Coast")</f>
        <v>East Atlantic</v>
      </c>
      <c r="U228" s="12" t="str">
        <f>IFERROR(_xlfn.XLOOKUP(A228,DIRECT_FTEs!A:A,DIRECT_FTEs!B:B),"Contractor")</f>
        <v>Contractor</v>
      </c>
    </row>
    <row r="229" spans="1:21" x14ac:dyDescent="0.25">
      <c r="A229" s="1" t="s">
        <v>1029</v>
      </c>
      <c r="B229" s="1" t="s">
        <v>2260</v>
      </c>
      <c r="C229" s="1" t="s">
        <v>2801</v>
      </c>
      <c r="D229" s="1" t="s">
        <v>3568</v>
      </c>
      <c r="E229" s="15" t="s">
        <v>2225</v>
      </c>
      <c r="F229" s="1" t="s">
        <v>6391</v>
      </c>
      <c r="G229" s="16">
        <v>0.17</v>
      </c>
      <c r="H229" s="5">
        <v>378.06912</v>
      </c>
      <c r="I229" s="10" t="s">
        <v>4760</v>
      </c>
      <c r="J229" s="5">
        <v>234.78</v>
      </c>
      <c r="K229" s="1">
        <v>41</v>
      </c>
      <c r="L229" s="12" t="str" cm="1">
        <f t="array" ref="L229">_xlfn.IFS(G229=0.05,"Minimal",G229=0.07,"Above Minimal",G229=0.17,"Near Maximum",TRUE,"Maximum")</f>
        <v>Near Maximum</v>
      </c>
      <c r="M229" s="12" t="str" cm="1">
        <f t="array" ref="M229">_xlfn.IFS(E229="MA","Massachusetts",E229="NY","New York",E229="CT","Connecticut",E229="PA","Pennsylvania",E229="RI","Rhode Island",E229="DE","Delaware",E229="ME","Maine",E229="NJ","New Jersey",E229="VT","Vermont",TRUE,"Other States")</f>
        <v>Massachusetts</v>
      </c>
      <c r="N229" s="15" t="s">
        <v>10037</v>
      </c>
      <c r="O229" s="1" t="s">
        <v>4865</v>
      </c>
      <c r="P229" s="15" t="s">
        <v>4778</v>
      </c>
      <c r="Q229" s="1" t="s">
        <v>7818</v>
      </c>
      <c r="R229" s="17">
        <v>56.8</v>
      </c>
      <c r="S229" s="12" t="str" cm="1">
        <f t="array" ref="S229">_xlfn.IFS(AND(R229&gt;=12,R229&lt;=25),"Low Range",AND(R229&gt;=25.01,R229&lt;=40),"Mid Range",AND(R229&gt;=40.01,R229&lt;=75),"Mid to Upper Range",TRUE,"Max Upper Range")</f>
        <v>Mid to Upper Range</v>
      </c>
      <c r="T229" s="12" t="str" cm="1">
        <f t="array" ref="T229">_xlfn.IFS(OR(E229="NY",E229="NJ",E229="CT"),"Tri-State Area",OR(E229="MA",E229="PA",E229="RI"),"East Atlantic",OR(E229="ME",E229="VT"),"NE Border",TRUE,"Upper East Coast")</f>
        <v>East Atlantic</v>
      </c>
      <c r="U229" s="12" t="str">
        <f>IFERROR(_xlfn.XLOOKUP(A229,DIRECT_FTEs!A:A,DIRECT_FTEs!B:B),"Contractor")</f>
        <v>Contractor</v>
      </c>
    </row>
    <row r="230" spans="1:21" x14ac:dyDescent="0.25">
      <c r="A230" s="1" t="s">
        <v>1030</v>
      </c>
      <c r="B230" s="1" t="s">
        <v>2386</v>
      </c>
      <c r="C230" s="1" t="s">
        <v>2534</v>
      </c>
      <c r="D230" s="1" t="s">
        <v>3569</v>
      </c>
      <c r="E230" s="15" t="s">
        <v>2225</v>
      </c>
      <c r="F230" s="1" t="s">
        <v>6392</v>
      </c>
      <c r="G230" s="16">
        <v>0.17</v>
      </c>
      <c r="H230" s="5">
        <v>677.81295000000011</v>
      </c>
      <c r="I230" s="10" t="s">
        <v>4760</v>
      </c>
      <c r="J230" s="5">
        <v>502.79</v>
      </c>
      <c r="K230" s="1">
        <v>39</v>
      </c>
      <c r="L230" s="12" t="str" cm="1">
        <f t="array" ref="L230">_xlfn.IFS(G230=0.05,"Minimal",G230=0.07,"Above Minimal",G230=0.17,"Near Maximum",TRUE,"Maximum")</f>
        <v>Near Maximum</v>
      </c>
      <c r="M230" s="12" t="str" cm="1">
        <f t="array" ref="M230">_xlfn.IFS(E230="MA","Massachusetts",E230="NY","New York",E230="CT","Connecticut",E230="PA","Pennsylvania",E230="RI","Rhode Island",E230="DE","Delaware",E230="ME","Maine",E230="NJ","New Jersey",E230="VT","Vermont",TRUE,"Other States")</f>
        <v>Massachusetts</v>
      </c>
      <c r="N230" s="15" t="s">
        <v>10038</v>
      </c>
      <c r="O230" s="1" t="s">
        <v>4903</v>
      </c>
      <c r="P230" s="15" t="s">
        <v>4780</v>
      </c>
      <c r="Q230" s="1" t="s">
        <v>7819</v>
      </c>
      <c r="R230" s="17">
        <v>49.699994220655377</v>
      </c>
      <c r="S230" s="12" t="str" cm="1">
        <f t="array" ref="S230">_xlfn.IFS(AND(R230&gt;=12,R230&lt;=25),"Low Range",AND(R230&gt;=25.01,R230&lt;=40),"Mid Range",AND(R230&gt;=40.01,R230&lt;=75),"Mid to Upper Range",TRUE,"Max Upper Range")</f>
        <v>Mid to Upper Range</v>
      </c>
      <c r="T230" s="12" t="str" cm="1">
        <f t="array" ref="T230">_xlfn.IFS(OR(E230="NY",E230="NJ",E230="CT"),"Tri-State Area",OR(E230="MA",E230="PA",E230="RI"),"East Atlantic",OR(E230="ME",E230="VT"),"NE Border",TRUE,"Upper East Coast")</f>
        <v>East Atlantic</v>
      </c>
      <c r="U230" s="12" t="str">
        <f>IFERROR(_xlfn.XLOOKUP(A230,DIRECT_FTEs!A:A,DIRECT_FTEs!B:B),"Contractor")</f>
        <v>Contractor</v>
      </c>
    </row>
    <row r="231" spans="1:21" x14ac:dyDescent="0.25">
      <c r="A231" s="1" t="s">
        <v>118</v>
      </c>
      <c r="B231" s="1" t="s">
        <v>2448</v>
      </c>
      <c r="C231" s="1" t="s">
        <v>2223</v>
      </c>
      <c r="D231" s="1" t="s">
        <v>2510</v>
      </c>
      <c r="E231" s="15" t="s">
        <v>2225</v>
      </c>
      <c r="F231" s="1" t="s">
        <v>5480</v>
      </c>
      <c r="G231" s="16">
        <v>0.19</v>
      </c>
      <c r="H231" s="5">
        <v>1936.48</v>
      </c>
      <c r="I231" s="10" t="s">
        <v>4760</v>
      </c>
      <c r="J231" s="5">
        <v>826</v>
      </c>
      <c r="K231" s="1">
        <v>49</v>
      </c>
      <c r="L231" s="12" t="str" cm="1">
        <f t="array" ref="L231">_xlfn.IFS(G231=0.05,"Minimal",G231=0.07,"Above Minimal",G231=0.17,"Near Maximum",TRUE,"Maximum")</f>
        <v>Maximum</v>
      </c>
      <c r="M231" s="12" t="str" cm="1">
        <f t="array" ref="M231">_xlfn.IFS(E231="MA","Massachusetts",E231="NY","New York",E231="CT","Connecticut",E231="PA","Pennsylvania",E231="RI","Rhode Island",E231="DE","Delaware",E231="ME","Maine",E231="NJ","New Jersey",E231="VT","Vermont",TRUE,"Other States")</f>
        <v>Massachusetts</v>
      </c>
      <c r="N231" s="15" t="s">
        <v>10039</v>
      </c>
      <c r="O231" s="1" t="s">
        <v>4833</v>
      </c>
      <c r="P231" s="15" t="s">
        <v>4774</v>
      </c>
      <c r="Q231" s="1" t="s">
        <v>7820</v>
      </c>
      <c r="R231" s="17">
        <v>53.960016585712602</v>
      </c>
      <c r="S231" s="12" t="str" cm="1">
        <f t="array" ref="S231">_xlfn.IFS(AND(R231&gt;=12,R231&lt;=25),"Low Range",AND(R231&gt;=25.01,R231&lt;=40),"Mid Range",AND(R231&gt;=40.01,R231&lt;=75),"Mid to Upper Range",TRUE,"Max Upper Range")</f>
        <v>Mid to Upper Range</v>
      </c>
      <c r="T231" s="12" t="str" cm="1">
        <f t="array" ref="T231">_xlfn.IFS(OR(E231="NY",E231="NJ",E231="CT"),"Tri-State Area",OR(E231="MA",E231="PA",E231="RI"),"East Atlantic",OR(E231="ME",E231="VT"),"NE Border",TRUE,"Upper East Coast")</f>
        <v>East Atlantic</v>
      </c>
      <c r="U231" s="12" t="str">
        <f>IFERROR(_xlfn.XLOOKUP(A231,DIRECT_FTEs!A:A,DIRECT_FTEs!B:B),"Contractor")</f>
        <v>Contractor</v>
      </c>
    </row>
    <row r="232" spans="1:21" x14ac:dyDescent="0.25">
      <c r="A232" s="1" t="s">
        <v>1031</v>
      </c>
      <c r="B232" s="1" t="s">
        <v>2672</v>
      </c>
      <c r="C232" s="1" t="s">
        <v>2615</v>
      </c>
      <c r="D232" s="1" t="s">
        <v>3570</v>
      </c>
      <c r="E232" s="15" t="s">
        <v>2225</v>
      </c>
      <c r="F232" s="1" t="s">
        <v>6393</v>
      </c>
      <c r="G232" s="16">
        <v>0.19</v>
      </c>
      <c r="H232" s="5">
        <v>387.45408000000003</v>
      </c>
      <c r="I232" s="10" t="s">
        <v>4760</v>
      </c>
      <c r="J232" s="5">
        <v>398.98</v>
      </c>
      <c r="K232" s="1">
        <v>45</v>
      </c>
      <c r="L232" s="12" t="str" cm="1">
        <f t="array" ref="L232">_xlfn.IFS(G232=0.05,"Minimal",G232=0.07,"Above Minimal",G232=0.17,"Near Maximum",TRUE,"Maximum")</f>
        <v>Maximum</v>
      </c>
      <c r="M232" s="12" t="str" cm="1">
        <f t="array" ref="M232">_xlfn.IFS(E232="MA","Massachusetts",E232="NY","New York",E232="CT","Connecticut",E232="PA","Pennsylvania",E232="RI","Rhode Island",E232="DE","Delaware",E232="ME","Maine",E232="NJ","New Jersey",E232="VT","Vermont",TRUE,"Other States")</f>
        <v>Massachusetts</v>
      </c>
      <c r="N232" s="15" t="s">
        <v>10040</v>
      </c>
      <c r="O232" s="1" t="s">
        <v>4874</v>
      </c>
      <c r="P232" s="15" t="s">
        <v>4774</v>
      </c>
      <c r="Q232" s="1" t="s">
        <v>7821</v>
      </c>
      <c r="R232" s="17">
        <v>78.100005176251358</v>
      </c>
      <c r="S232" s="12" t="str" cm="1">
        <f t="array" ref="S232">_xlfn.IFS(AND(R232&gt;=12,R232&lt;=25),"Low Range",AND(R232&gt;=25.01,R232&lt;=40),"Mid Range",AND(R232&gt;=40.01,R232&lt;=75),"Mid to Upper Range",TRUE,"Max Upper Range")</f>
        <v>Max Upper Range</v>
      </c>
      <c r="T232" s="12" t="str" cm="1">
        <f t="array" ref="T232">_xlfn.IFS(OR(E232="NY",E232="NJ",E232="CT"),"Tri-State Area",OR(E232="MA",E232="PA",E232="RI"),"East Atlantic",OR(E232="ME",E232="VT"),"NE Border",TRUE,"Upper East Coast")</f>
        <v>East Atlantic</v>
      </c>
      <c r="U232" s="12" t="str">
        <f>IFERROR(_xlfn.XLOOKUP(A232,DIRECT_FTEs!A:A,DIRECT_FTEs!B:B),"Contractor")</f>
        <v>Contractor</v>
      </c>
    </row>
    <row r="233" spans="1:21" x14ac:dyDescent="0.25">
      <c r="A233" s="1" t="s">
        <v>1032</v>
      </c>
      <c r="B233" s="1" t="s">
        <v>2590</v>
      </c>
      <c r="C233" s="1" t="s">
        <v>2230</v>
      </c>
      <c r="D233" s="1" t="s">
        <v>3571</v>
      </c>
      <c r="E233" s="15" t="s">
        <v>2225</v>
      </c>
      <c r="F233" s="1" t="s">
        <v>6394</v>
      </c>
      <c r="G233" s="16">
        <v>0.17</v>
      </c>
      <c r="H233" s="5">
        <v>727.07231999999999</v>
      </c>
      <c r="I233" s="10" t="s">
        <v>4760</v>
      </c>
      <c r="J233" s="5">
        <v>125.28</v>
      </c>
      <c r="K233" s="1">
        <v>46</v>
      </c>
      <c r="L233" s="12" t="str" cm="1">
        <f t="array" ref="L233">_xlfn.IFS(G233=0.05,"Minimal",G233=0.07,"Above Minimal",G233=0.17,"Near Maximum",TRUE,"Maximum")</f>
        <v>Near Maximum</v>
      </c>
      <c r="M233" s="12" t="str" cm="1">
        <f t="array" ref="M233">_xlfn.IFS(E233="MA","Massachusetts",E233="NY","New York",E233="CT","Connecticut",E233="PA","Pennsylvania",E233="RI","Rhode Island",E233="DE","Delaware",E233="ME","Maine",E233="NJ","New Jersey",E233="VT","Vermont",TRUE,"Other States")</f>
        <v>Massachusetts</v>
      </c>
      <c r="N233" s="15" t="s">
        <v>10041</v>
      </c>
      <c r="O233" s="1" t="s">
        <v>4997</v>
      </c>
      <c r="P233" s="15" t="s">
        <v>4777</v>
      </c>
      <c r="Q233" s="1" t="s">
        <v>7822</v>
      </c>
      <c r="R233" s="17">
        <v>112</v>
      </c>
      <c r="S233" s="12" t="str" cm="1">
        <f t="array" ref="S233">_xlfn.IFS(AND(R233&gt;=12,R233&lt;=25),"Low Range",AND(R233&gt;=25.01,R233&lt;=40),"Mid Range",AND(R233&gt;=40.01,R233&lt;=75),"Mid to Upper Range",TRUE,"Max Upper Range")</f>
        <v>Max Upper Range</v>
      </c>
      <c r="T233" s="12" t="str" cm="1">
        <f t="array" ref="T233">_xlfn.IFS(OR(E233="NY",E233="NJ",E233="CT"),"Tri-State Area",OR(E233="MA",E233="PA",E233="RI"),"East Atlantic",OR(E233="ME",E233="VT"),"NE Border",TRUE,"Upper East Coast")</f>
        <v>East Atlantic</v>
      </c>
      <c r="U233" s="12" t="str">
        <f>IFERROR(_xlfn.XLOOKUP(A233,DIRECT_FTEs!A:A,DIRECT_FTEs!B:B),"Contractor")</f>
        <v>Contractor</v>
      </c>
    </row>
    <row r="234" spans="1:21" x14ac:dyDescent="0.25">
      <c r="A234" s="1" t="s">
        <v>1033</v>
      </c>
      <c r="B234" s="1" t="s">
        <v>2296</v>
      </c>
      <c r="C234" s="1" t="s">
        <v>2856</v>
      </c>
      <c r="D234" s="1" t="s">
        <v>3572</v>
      </c>
      <c r="E234" s="15" t="s">
        <v>2225</v>
      </c>
      <c r="F234" s="1" t="s">
        <v>6395</v>
      </c>
      <c r="G234" s="16">
        <v>0.19</v>
      </c>
      <c r="H234" s="5">
        <v>757.36127999999997</v>
      </c>
      <c r="I234" s="10" t="s">
        <v>4760</v>
      </c>
      <c r="J234" s="5">
        <v>403.29</v>
      </c>
      <c r="K234" s="1">
        <v>54</v>
      </c>
      <c r="L234" s="12" t="str" cm="1">
        <f t="array" ref="L234">_xlfn.IFS(G234=0.05,"Minimal",G234=0.07,"Above Minimal",G234=0.17,"Near Maximum",TRUE,"Maximum")</f>
        <v>Maximum</v>
      </c>
      <c r="M234" s="12" t="str" cm="1">
        <f t="array" ref="M234">_xlfn.IFS(E234="MA","Massachusetts",E234="NY","New York",E234="CT","Connecticut",E234="PA","Pennsylvania",E234="RI","Rhode Island",E234="DE","Delaware",E234="ME","Maine",E234="NJ","New Jersey",E234="VT","Vermont",TRUE,"Other States")</f>
        <v>Massachusetts</v>
      </c>
      <c r="N234" s="15" t="s">
        <v>10042</v>
      </c>
      <c r="O234" s="1" t="s">
        <v>5158</v>
      </c>
      <c r="P234" s="15" t="s">
        <v>4780</v>
      </c>
      <c r="Q234" s="1" t="s">
        <v>7823</v>
      </c>
      <c r="R234" s="17">
        <v>113.6</v>
      </c>
      <c r="S234" s="12" t="str" cm="1">
        <f t="array" ref="S234">_xlfn.IFS(AND(R234&gt;=12,R234&lt;=25),"Low Range",AND(R234&gt;=25.01,R234&lt;=40),"Mid Range",AND(R234&gt;=40.01,R234&lt;=75),"Mid to Upper Range",TRUE,"Max Upper Range")</f>
        <v>Max Upper Range</v>
      </c>
      <c r="T234" s="12" t="str" cm="1">
        <f t="array" ref="T234">_xlfn.IFS(OR(E234="NY",E234="NJ",E234="CT"),"Tri-State Area",OR(E234="MA",E234="PA",E234="RI"),"East Atlantic",OR(E234="ME",E234="VT"),"NE Border",TRUE,"Upper East Coast")</f>
        <v>East Atlantic</v>
      </c>
      <c r="U234" s="12" t="str">
        <f>IFERROR(_xlfn.XLOOKUP(A234,DIRECT_FTEs!A:A,DIRECT_FTEs!B:B),"Contractor")</f>
        <v>Contractor</v>
      </c>
    </row>
    <row r="235" spans="1:21" x14ac:dyDescent="0.25">
      <c r="A235" s="1" t="s">
        <v>1034</v>
      </c>
      <c r="B235" s="1" t="s">
        <v>2416</v>
      </c>
      <c r="C235" s="1" t="s">
        <v>2977</v>
      </c>
      <c r="D235" s="1" t="s">
        <v>3573</v>
      </c>
      <c r="E235" s="15" t="s">
        <v>2377</v>
      </c>
      <c r="F235" s="1" t="s">
        <v>6396</v>
      </c>
      <c r="G235" s="16">
        <v>0.19</v>
      </c>
      <c r="H235" s="5">
        <v>404.05247999999995</v>
      </c>
      <c r="I235" s="10" t="s">
        <v>4760</v>
      </c>
      <c r="J235" s="5">
        <v>172.42</v>
      </c>
      <c r="K235" s="1">
        <v>40</v>
      </c>
      <c r="L235" s="12" t="str" cm="1">
        <f t="array" ref="L235">_xlfn.IFS(G235=0.05,"Minimal",G235=0.07,"Above Minimal",G235=0.17,"Near Maximum",TRUE,"Maximum")</f>
        <v>Maximum</v>
      </c>
      <c r="M235" s="12" t="str" cm="1">
        <f t="array" ref="M235">_xlfn.IFS(E235="MA","Massachusetts",E235="NY","New York",E235="CT","Connecticut",E235="PA","Pennsylvania",E235="RI","Rhode Island",E235="DE","Delaware",E235="ME","Maine",E235="NJ","New Jersey",E235="VT","Vermont",TRUE,"Other States")</f>
        <v>Rhode Island</v>
      </c>
      <c r="N235" s="15" t="s">
        <v>10043</v>
      </c>
      <c r="O235" s="1" t="s">
        <v>4999</v>
      </c>
      <c r="P235" s="15" t="s">
        <v>4779</v>
      </c>
      <c r="Q235" s="1" t="s">
        <v>7824</v>
      </c>
      <c r="R235" s="17">
        <v>30</v>
      </c>
      <c r="S235" s="12" t="str" cm="1">
        <f t="array" ref="S235">_xlfn.IFS(AND(R235&gt;=12,R235&lt;=25),"Low Range",AND(R235&gt;=25.01,R235&lt;=40),"Mid Range",AND(R235&gt;=40.01,R235&lt;=75),"Mid to Upper Range",TRUE,"Max Upper Range")</f>
        <v>Mid Range</v>
      </c>
      <c r="T235" s="12" t="str" cm="1">
        <f t="array" ref="T235">_xlfn.IFS(OR(E235="NY",E235="NJ",E235="CT"),"Tri-State Area",OR(E235="MA",E235="PA",E235="RI"),"East Atlantic",OR(E235="ME",E235="VT"),"NE Border",TRUE,"Upper East Coast")</f>
        <v>East Atlantic</v>
      </c>
      <c r="U235" s="12" t="str">
        <f>IFERROR(_xlfn.XLOOKUP(A235,DIRECT_FTEs!A:A,DIRECT_FTEs!B:B),"Contractor")</f>
        <v>Contractor</v>
      </c>
    </row>
    <row r="236" spans="1:21" x14ac:dyDescent="0.25">
      <c r="A236" s="1" t="s">
        <v>1035</v>
      </c>
      <c r="B236" s="1" t="s">
        <v>2527</v>
      </c>
      <c r="C236" s="1" t="s">
        <v>2333</v>
      </c>
      <c r="D236" s="1" t="s">
        <v>3574</v>
      </c>
      <c r="E236" s="15" t="s">
        <v>2225</v>
      </c>
      <c r="F236" s="1" t="s">
        <v>6397</v>
      </c>
      <c r="G236" s="16">
        <v>0.19</v>
      </c>
      <c r="H236" s="5">
        <v>622.43999999999994</v>
      </c>
      <c r="I236" s="10" t="s">
        <v>4760</v>
      </c>
      <c r="J236" s="5">
        <v>443.47</v>
      </c>
      <c r="K236" s="1">
        <v>48</v>
      </c>
      <c r="L236" s="12" t="str" cm="1">
        <f t="array" ref="L236">_xlfn.IFS(G236=0.05,"Minimal",G236=0.07,"Above Minimal",G236=0.17,"Near Maximum",TRUE,"Maximum")</f>
        <v>Maximum</v>
      </c>
      <c r="M236" s="12" t="str" cm="1">
        <f t="array" ref="M236">_xlfn.IFS(E236="MA","Massachusetts",E236="NY","New York",E236="CT","Connecticut",E236="PA","Pennsylvania",E236="RI","Rhode Island",E236="DE","Delaware",E236="ME","Maine",E236="NJ","New Jersey",E236="VT","Vermont",TRUE,"Other States")</f>
        <v>Massachusetts</v>
      </c>
      <c r="N236" s="15" t="s">
        <v>10044</v>
      </c>
      <c r="O236" s="1" t="s">
        <v>5116</v>
      </c>
      <c r="P236" s="15" t="s">
        <v>4780</v>
      </c>
      <c r="Q236" s="1" t="s">
        <v>7825</v>
      </c>
      <c r="R236" s="17">
        <v>46.1013986013986</v>
      </c>
      <c r="S236" s="12" t="str" cm="1">
        <f t="array" ref="S236">_xlfn.IFS(AND(R236&gt;=12,R236&lt;=25),"Low Range",AND(R236&gt;=25.01,R236&lt;=40),"Mid Range",AND(R236&gt;=40.01,R236&lt;=75),"Mid to Upper Range",TRUE,"Max Upper Range")</f>
        <v>Mid to Upper Range</v>
      </c>
      <c r="T236" s="12" t="str" cm="1">
        <f t="array" ref="T236">_xlfn.IFS(OR(E236="NY",E236="NJ",E236="CT"),"Tri-State Area",OR(E236="MA",E236="PA",E236="RI"),"East Atlantic",OR(E236="ME",E236="VT"),"NE Border",TRUE,"Upper East Coast")</f>
        <v>East Atlantic</v>
      </c>
      <c r="U236" s="12" t="str">
        <f>IFERROR(_xlfn.XLOOKUP(A236,DIRECT_FTEs!A:A,DIRECT_FTEs!B:B),"Contractor")</f>
        <v>Contractor</v>
      </c>
    </row>
    <row r="237" spans="1:21" x14ac:dyDescent="0.25">
      <c r="A237" s="1" t="s">
        <v>1036</v>
      </c>
      <c r="B237" s="1" t="s">
        <v>2332</v>
      </c>
      <c r="C237" s="1" t="s">
        <v>2628</v>
      </c>
      <c r="D237" s="1" t="s">
        <v>3575</v>
      </c>
      <c r="E237" s="15" t="s">
        <v>2225</v>
      </c>
      <c r="F237" s="1" t="s">
        <v>6398</v>
      </c>
      <c r="G237" s="16">
        <v>0.17</v>
      </c>
      <c r="H237" s="5">
        <v>744.04156424581004</v>
      </c>
      <c r="I237" s="10" t="s">
        <v>4760</v>
      </c>
      <c r="J237" s="5">
        <v>89.42</v>
      </c>
      <c r="K237" s="1">
        <v>56</v>
      </c>
      <c r="L237" s="12" t="str" cm="1">
        <f t="array" ref="L237">_xlfn.IFS(G237=0.05,"Minimal",G237=0.07,"Above Minimal",G237=0.17,"Near Maximum",TRUE,"Maximum")</f>
        <v>Near Maximum</v>
      </c>
      <c r="M237" s="12" t="str" cm="1">
        <f t="array" ref="M237">_xlfn.IFS(E237="MA","Massachusetts",E237="NY","New York",E237="CT","Connecticut",E237="PA","Pennsylvania",E237="RI","Rhode Island",E237="DE","Delaware",E237="ME","Maine",E237="NJ","New Jersey",E237="VT","Vermont",TRUE,"Other States")</f>
        <v>Massachusetts</v>
      </c>
      <c r="N237" s="15" t="s">
        <v>10045</v>
      </c>
      <c r="O237" s="1" t="s">
        <v>4874</v>
      </c>
      <c r="P237" s="15" t="s">
        <v>4774</v>
      </c>
      <c r="Q237" s="1" t="s">
        <v>7826</v>
      </c>
      <c r="R237" s="17">
        <v>28.5</v>
      </c>
      <c r="S237" s="12" t="str" cm="1">
        <f t="array" ref="S237">_xlfn.IFS(AND(R237&gt;=12,R237&lt;=25),"Low Range",AND(R237&gt;=25.01,R237&lt;=40),"Mid Range",AND(R237&gt;=40.01,R237&lt;=75),"Mid to Upper Range",TRUE,"Max Upper Range")</f>
        <v>Mid Range</v>
      </c>
      <c r="T237" s="12" t="str" cm="1">
        <f t="array" ref="T237">_xlfn.IFS(OR(E237="NY",E237="NJ",E237="CT"),"Tri-State Area",OR(E237="MA",E237="PA",E237="RI"),"East Atlantic",OR(E237="ME",E237="VT"),"NE Border",TRUE,"Upper East Coast")</f>
        <v>East Atlantic</v>
      </c>
      <c r="U237" s="12" t="str">
        <f>IFERROR(_xlfn.XLOOKUP(A237,DIRECT_FTEs!A:A,DIRECT_FTEs!B:B),"Contractor")</f>
        <v>Contractor</v>
      </c>
    </row>
    <row r="238" spans="1:21" x14ac:dyDescent="0.25">
      <c r="A238" s="1" t="s">
        <v>1037</v>
      </c>
      <c r="B238" s="1" t="s">
        <v>2684</v>
      </c>
      <c r="C238" s="1" t="s">
        <v>2506</v>
      </c>
      <c r="D238" s="1" t="s">
        <v>3576</v>
      </c>
      <c r="E238" s="15" t="s">
        <v>2225</v>
      </c>
      <c r="F238" s="1" t="s">
        <v>6399</v>
      </c>
      <c r="G238" s="16">
        <v>0.19</v>
      </c>
      <c r="H238" s="5">
        <v>474.8479999999999</v>
      </c>
      <c r="I238" s="10" t="s">
        <v>4760</v>
      </c>
      <c r="J238" s="5">
        <v>220.8</v>
      </c>
      <c r="K238" s="1">
        <v>33</v>
      </c>
      <c r="L238" s="12" t="str" cm="1">
        <f t="array" ref="L238">_xlfn.IFS(G238=0.05,"Minimal",G238=0.07,"Above Minimal",G238=0.17,"Near Maximum",TRUE,"Maximum")</f>
        <v>Maximum</v>
      </c>
      <c r="M238" s="12" t="str" cm="1">
        <f t="array" ref="M238">_xlfn.IFS(E238="MA","Massachusetts",E238="NY","New York",E238="CT","Connecticut",E238="PA","Pennsylvania",E238="RI","Rhode Island",E238="DE","Delaware",E238="ME","Maine",E238="NJ","New Jersey",E238="VT","Vermont",TRUE,"Other States")</f>
        <v>Massachusetts</v>
      </c>
      <c r="N238" s="15" t="s">
        <v>10046</v>
      </c>
      <c r="O238" s="1" t="s">
        <v>5159</v>
      </c>
      <c r="P238" s="15" t="s">
        <v>4774</v>
      </c>
      <c r="Q238" s="1" t="s">
        <v>7827</v>
      </c>
      <c r="R238" s="17">
        <v>28.259948198728516</v>
      </c>
      <c r="S238" s="12" t="str" cm="1">
        <f t="array" ref="S238">_xlfn.IFS(AND(R238&gt;=12,R238&lt;=25),"Low Range",AND(R238&gt;=25.01,R238&lt;=40),"Mid Range",AND(R238&gt;=40.01,R238&lt;=75),"Mid to Upper Range",TRUE,"Max Upper Range")</f>
        <v>Mid Range</v>
      </c>
      <c r="T238" s="12" t="str" cm="1">
        <f t="array" ref="T238">_xlfn.IFS(OR(E238="NY",E238="NJ",E238="CT"),"Tri-State Area",OR(E238="MA",E238="PA",E238="RI"),"East Atlantic",OR(E238="ME",E238="VT"),"NE Border",TRUE,"Upper East Coast")</f>
        <v>East Atlantic</v>
      </c>
      <c r="U238" s="12" t="str">
        <f>IFERROR(_xlfn.XLOOKUP(A238,DIRECT_FTEs!A:A,DIRECT_FTEs!B:B),"Contractor")</f>
        <v>Contractor</v>
      </c>
    </row>
    <row r="239" spans="1:21" x14ac:dyDescent="0.25">
      <c r="A239" s="1" t="s">
        <v>1038</v>
      </c>
      <c r="B239" s="1" t="s">
        <v>2454</v>
      </c>
      <c r="C239" s="1" t="s">
        <v>2338</v>
      </c>
      <c r="D239" s="1" t="s">
        <v>3577</v>
      </c>
      <c r="E239" s="15" t="s">
        <v>2225</v>
      </c>
      <c r="F239" s="1" t="s">
        <v>6400</v>
      </c>
      <c r="G239" s="16">
        <v>0.19</v>
      </c>
      <c r="H239" s="5">
        <v>450.52800000000002</v>
      </c>
      <c r="I239" s="10" t="s">
        <v>4760</v>
      </c>
      <c r="J239" s="5">
        <v>505.31</v>
      </c>
      <c r="K239" s="1">
        <v>44</v>
      </c>
      <c r="L239" s="12" t="str" cm="1">
        <f t="array" ref="L239">_xlfn.IFS(G239=0.05,"Minimal",G239=0.07,"Above Minimal",G239=0.17,"Near Maximum",TRUE,"Maximum")</f>
        <v>Maximum</v>
      </c>
      <c r="M239" s="12" t="str" cm="1">
        <f t="array" ref="M239">_xlfn.IFS(E239="MA","Massachusetts",E239="NY","New York",E239="CT","Connecticut",E239="PA","Pennsylvania",E239="RI","Rhode Island",E239="DE","Delaware",E239="ME","Maine",E239="NJ","New Jersey",E239="VT","Vermont",TRUE,"Other States")</f>
        <v>Massachusetts</v>
      </c>
      <c r="N239" s="15" t="s">
        <v>10047</v>
      </c>
      <c r="O239" s="1" t="s">
        <v>5061</v>
      </c>
      <c r="P239" s="15" t="s">
        <v>4779</v>
      </c>
      <c r="Q239" s="1" t="s">
        <v>7828</v>
      </c>
      <c r="R239" s="17">
        <v>36.536016610765053</v>
      </c>
      <c r="S239" s="12" t="str" cm="1">
        <f t="array" ref="S239">_xlfn.IFS(AND(R239&gt;=12,R239&lt;=25),"Low Range",AND(R239&gt;=25.01,R239&lt;=40),"Mid Range",AND(R239&gt;=40.01,R239&lt;=75),"Mid to Upper Range",TRUE,"Max Upper Range")</f>
        <v>Mid Range</v>
      </c>
      <c r="T239" s="12" t="str" cm="1">
        <f t="array" ref="T239">_xlfn.IFS(OR(E239="NY",E239="NJ",E239="CT"),"Tri-State Area",OR(E239="MA",E239="PA",E239="RI"),"East Atlantic",OR(E239="ME",E239="VT"),"NE Border",TRUE,"Upper East Coast")</f>
        <v>East Atlantic</v>
      </c>
      <c r="U239" s="12" t="str">
        <f>IFERROR(_xlfn.XLOOKUP(A239,DIRECT_FTEs!A:A,DIRECT_FTEs!B:B),"Contractor")</f>
        <v>Contractor</v>
      </c>
    </row>
    <row r="240" spans="1:21" x14ac:dyDescent="0.25">
      <c r="A240" s="1" t="s">
        <v>1039</v>
      </c>
      <c r="B240" s="1" t="s">
        <v>2287</v>
      </c>
      <c r="C240" s="1" t="s">
        <v>2410</v>
      </c>
      <c r="D240" s="1" t="s">
        <v>3578</v>
      </c>
      <c r="E240" s="15" t="s">
        <v>2225</v>
      </c>
      <c r="F240" s="1" t="s">
        <v>6401</v>
      </c>
      <c r="G240" s="16">
        <v>0.19</v>
      </c>
      <c r="H240" s="5">
        <v>829.92</v>
      </c>
      <c r="I240" s="10" t="s">
        <v>4760</v>
      </c>
      <c r="J240" s="5">
        <v>407.01</v>
      </c>
      <c r="K240" s="1">
        <v>62</v>
      </c>
      <c r="L240" s="12" t="str" cm="1">
        <f t="array" ref="L240">_xlfn.IFS(G240=0.05,"Minimal",G240=0.07,"Above Minimal",G240=0.17,"Near Maximum",TRUE,"Maximum")</f>
        <v>Maximum</v>
      </c>
      <c r="M240" s="12" t="str" cm="1">
        <f t="array" ref="M240">_xlfn.IFS(E240="MA","Massachusetts",E240="NY","New York",E240="CT","Connecticut",E240="PA","Pennsylvania",E240="RI","Rhode Island",E240="DE","Delaware",E240="ME","Maine",E240="NJ","New Jersey",E240="VT","Vermont",TRUE,"Other States")</f>
        <v>Massachusetts</v>
      </c>
      <c r="N240" s="15" t="s">
        <v>10048</v>
      </c>
      <c r="O240" s="1" t="s">
        <v>4787</v>
      </c>
      <c r="P240" s="15" t="s">
        <v>4774</v>
      </c>
      <c r="Q240" s="1" t="s">
        <v>7829</v>
      </c>
      <c r="R240" s="17">
        <v>26.293323090711219</v>
      </c>
      <c r="S240" s="12" t="str" cm="1">
        <f t="array" ref="S240">_xlfn.IFS(AND(R240&gt;=12,R240&lt;=25),"Low Range",AND(R240&gt;=25.01,R240&lt;=40),"Mid Range",AND(R240&gt;=40.01,R240&lt;=75),"Mid to Upper Range",TRUE,"Max Upper Range")</f>
        <v>Mid Range</v>
      </c>
      <c r="T240" s="12" t="str" cm="1">
        <f t="array" ref="T240">_xlfn.IFS(OR(E240="NY",E240="NJ",E240="CT"),"Tri-State Area",OR(E240="MA",E240="PA",E240="RI"),"East Atlantic",OR(E240="ME",E240="VT"),"NE Border",TRUE,"Upper East Coast")</f>
        <v>East Atlantic</v>
      </c>
      <c r="U240" s="12" t="str">
        <f>IFERROR(_xlfn.XLOOKUP(A240,DIRECT_FTEs!A:A,DIRECT_FTEs!B:B),"Contractor")</f>
        <v>Contractor</v>
      </c>
    </row>
    <row r="241" spans="1:21" x14ac:dyDescent="0.25">
      <c r="A241" s="1" t="s">
        <v>1040</v>
      </c>
      <c r="B241" s="1" t="s">
        <v>2357</v>
      </c>
      <c r="C241" s="1" t="s">
        <v>2812</v>
      </c>
      <c r="D241" s="1" t="s">
        <v>3579</v>
      </c>
      <c r="E241" s="15" t="s">
        <v>2225</v>
      </c>
      <c r="F241" s="1" t="s">
        <v>6402</v>
      </c>
      <c r="G241" s="16">
        <v>0.19</v>
      </c>
      <c r="H241" s="5">
        <v>477.09686746987956</v>
      </c>
      <c r="I241" s="10" t="s">
        <v>4760</v>
      </c>
      <c r="J241" s="5">
        <v>539.78</v>
      </c>
      <c r="K241" s="1">
        <v>33</v>
      </c>
      <c r="L241" s="12" t="str" cm="1">
        <f t="array" ref="L241">_xlfn.IFS(G241=0.05,"Minimal",G241=0.07,"Above Minimal",G241=0.17,"Near Maximum",TRUE,"Maximum")</f>
        <v>Maximum</v>
      </c>
      <c r="M241" s="12" t="str" cm="1">
        <f t="array" ref="M241">_xlfn.IFS(E241="MA","Massachusetts",E241="NY","New York",E241="CT","Connecticut",E241="PA","Pennsylvania",E241="RI","Rhode Island",E241="DE","Delaware",E241="ME","Maine",E241="NJ","New Jersey",E241="VT","Vermont",TRUE,"Other States")</f>
        <v>Massachusetts</v>
      </c>
      <c r="N241" s="15" t="s">
        <v>10049</v>
      </c>
      <c r="O241" s="1" t="s">
        <v>5160</v>
      </c>
      <c r="P241" s="15" t="s">
        <v>4776</v>
      </c>
      <c r="Q241" s="1" t="s">
        <v>7830</v>
      </c>
      <c r="R241" s="17">
        <v>31.160286437301458</v>
      </c>
      <c r="S241" s="12" t="str" cm="1">
        <f t="array" ref="S241">_xlfn.IFS(AND(R241&gt;=12,R241&lt;=25),"Low Range",AND(R241&gt;=25.01,R241&lt;=40),"Mid Range",AND(R241&gt;=40.01,R241&lt;=75),"Mid to Upper Range",TRUE,"Max Upper Range")</f>
        <v>Mid Range</v>
      </c>
      <c r="T241" s="12" t="str" cm="1">
        <f t="array" ref="T241">_xlfn.IFS(OR(E241="NY",E241="NJ",E241="CT"),"Tri-State Area",OR(E241="MA",E241="PA",E241="RI"),"East Atlantic",OR(E241="ME",E241="VT"),"NE Border",TRUE,"Upper East Coast")</f>
        <v>East Atlantic</v>
      </c>
      <c r="U241" s="12" t="str">
        <f>IFERROR(_xlfn.XLOOKUP(A241,DIRECT_FTEs!A:A,DIRECT_FTEs!B:B),"Contractor")</f>
        <v>Contractor</v>
      </c>
    </row>
    <row r="242" spans="1:21" x14ac:dyDescent="0.25">
      <c r="A242" s="1" t="s">
        <v>1041</v>
      </c>
      <c r="B242" s="1" t="s">
        <v>2241</v>
      </c>
      <c r="C242" s="1" t="s">
        <v>2856</v>
      </c>
      <c r="D242" s="1" t="s">
        <v>3580</v>
      </c>
      <c r="E242" s="15" t="s">
        <v>2225</v>
      </c>
      <c r="F242" s="1" t="s">
        <v>6403</v>
      </c>
      <c r="G242" s="16">
        <v>0.19</v>
      </c>
      <c r="H242" s="5">
        <v>272.68799999999999</v>
      </c>
      <c r="I242" s="10" t="s">
        <v>4760</v>
      </c>
      <c r="J242" s="5">
        <v>393.3</v>
      </c>
      <c r="K242" s="1">
        <v>36</v>
      </c>
      <c r="L242" s="12" t="str" cm="1">
        <f t="array" ref="L242">_xlfn.IFS(G242=0.05,"Minimal",G242=0.07,"Above Minimal",G242=0.17,"Near Maximum",TRUE,"Maximum")</f>
        <v>Maximum</v>
      </c>
      <c r="M242" s="12" t="str" cm="1">
        <f t="array" ref="M242">_xlfn.IFS(E242="MA","Massachusetts",E242="NY","New York",E242="CT","Connecticut",E242="PA","Pennsylvania",E242="RI","Rhode Island",E242="DE","Delaware",E242="ME","Maine",E242="NJ","New Jersey",E242="VT","Vermont",TRUE,"Other States")</f>
        <v>Massachusetts</v>
      </c>
      <c r="N242" s="15" t="s">
        <v>10050</v>
      </c>
      <c r="O242" s="1" t="s">
        <v>4936</v>
      </c>
      <c r="P242" s="15" t="s">
        <v>4774</v>
      </c>
      <c r="Q242" s="1" t="s">
        <v>7831</v>
      </c>
      <c r="R242" s="17">
        <v>26.521621621621623</v>
      </c>
      <c r="S242" s="12" t="str" cm="1">
        <f t="array" ref="S242">_xlfn.IFS(AND(R242&gt;=12,R242&lt;=25),"Low Range",AND(R242&gt;=25.01,R242&lt;=40),"Mid Range",AND(R242&gt;=40.01,R242&lt;=75),"Mid to Upper Range",TRUE,"Max Upper Range")</f>
        <v>Mid Range</v>
      </c>
      <c r="T242" s="12" t="str" cm="1">
        <f t="array" ref="T242">_xlfn.IFS(OR(E242="NY",E242="NJ",E242="CT"),"Tri-State Area",OR(E242="MA",E242="PA",E242="RI"),"East Atlantic",OR(E242="ME",E242="VT"),"NE Border",TRUE,"Upper East Coast")</f>
        <v>East Atlantic</v>
      </c>
      <c r="U242" s="12" t="str">
        <f>IFERROR(_xlfn.XLOOKUP(A242,DIRECT_FTEs!A:A,DIRECT_FTEs!B:B),"Contractor")</f>
        <v>Contractor</v>
      </c>
    </row>
    <row r="243" spans="1:21" x14ac:dyDescent="0.25">
      <c r="A243" s="1" t="s">
        <v>1042</v>
      </c>
      <c r="B243" s="1" t="s">
        <v>2401</v>
      </c>
      <c r="C243" s="1" t="s">
        <v>2285</v>
      </c>
      <c r="D243" s="1" t="s">
        <v>3581</v>
      </c>
      <c r="E243" s="15" t="s">
        <v>2225</v>
      </c>
      <c r="F243" s="1" t="s">
        <v>6404</v>
      </c>
      <c r="G243" s="16">
        <v>0.19</v>
      </c>
      <c r="H243" s="5">
        <v>312.40592779840432</v>
      </c>
      <c r="I243" s="10" t="s">
        <v>4760</v>
      </c>
      <c r="J243" s="5">
        <v>358.8</v>
      </c>
      <c r="K243" s="1">
        <v>46</v>
      </c>
      <c r="L243" s="12" t="str" cm="1">
        <f t="array" ref="L243">_xlfn.IFS(G243=0.05,"Minimal",G243=0.07,"Above Minimal",G243=0.17,"Near Maximum",TRUE,"Maximum")</f>
        <v>Maximum</v>
      </c>
      <c r="M243" s="12" t="str" cm="1">
        <f t="array" ref="M243">_xlfn.IFS(E243="MA","Massachusetts",E243="NY","New York",E243="CT","Connecticut",E243="PA","Pennsylvania",E243="RI","Rhode Island",E243="DE","Delaware",E243="ME","Maine",E243="NJ","New Jersey",E243="VT","Vermont",TRUE,"Other States")</f>
        <v>Massachusetts</v>
      </c>
      <c r="N243" s="15" t="s">
        <v>10051</v>
      </c>
      <c r="O243" s="1" t="s">
        <v>5063</v>
      </c>
      <c r="P243" s="15" t="s">
        <v>4777</v>
      </c>
      <c r="Q243" s="1" t="s">
        <v>7832</v>
      </c>
      <c r="R243" s="17">
        <v>28.591233659233218</v>
      </c>
      <c r="S243" s="12" t="str" cm="1">
        <f t="array" ref="S243">_xlfn.IFS(AND(R243&gt;=12,R243&lt;=25),"Low Range",AND(R243&gt;=25.01,R243&lt;=40),"Mid Range",AND(R243&gt;=40.01,R243&lt;=75),"Mid to Upper Range",TRUE,"Max Upper Range")</f>
        <v>Mid Range</v>
      </c>
      <c r="T243" s="12" t="str" cm="1">
        <f t="array" ref="T243">_xlfn.IFS(OR(E243="NY",E243="NJ",E243="CT"),"Tri-State Area",OR(E243="MA",E243="PA",E243="RI"),"East Atlantic",OR(E243="ME",E243="VT"),"NE Border",TRUE,"Upper East Coast")</f>
        <v>East Atlantic</v>
      </c>
      <c r="U243" s="12" t="str">
        <f>IFERROR(_xlfn.XLOOKUP(A243,DIRECT_FTEs!A:A,DIRECT_FTEs!B:B),"Contractor")</f>
        <v>Contractor</v>
      </c>
    </row>
    <row r="244" spans="1:21" x14ac:dyDescent="0.25">
      <c r="A244" s="1" t="s">
        <v>1043</v>
      </c>
      <c r="B244" s="1" t="s">
        <v>2820</v>
      </c>
      <c r="C244" s="1" t="s">
        <v>2348</v>
      </c>
      <c r="D244" s="1" t="s">
        <v>3582</v>
      </c>
      <c r="E244" s="15" t="s">
        <v>2225</v>
      </c>
      <c r="F244" s="1" t="s">
        <v>6405</v>
      </c>
      <c r="G244" s="16">
        <v>0.19</v>
      </c>
      <c r="H244" s="5">
        <v>349.15882361904761</v>
      </c>
      <c r="I244" s="10" t="s">
        <v>4760</v>
      </c>
      <c r="J244" s="5">
        <v>304.61</v>
      </c>
      <c r="K244" s="1">
        <v>61</v>
      </c>
      <c r="L244" s="12" t="str" cm="1">
        <f t="array" ref="L244">_xlfn.IFS(G244=0.05,"Minimal",G244=0.07,"Above Minimal",G244=0.17,"Near Maximum",TRUE,"Maximum")</f>
        <v>Maximum</v>
      </c>
      <c r="M244" s="12" t="str" cm="1">
        <f t="array" ref="M244">_xlfn.IFS(E244="MA","Massachusetts",E244="NY","New York",E244="CT","Connecticut",E244="PA","Pennsylvania",E244="RI","Rhode Island",E244="DE","Delaware",E244="ME","Maine",E244="NJ","New Jersey",E244="VT","Vermont",TRUE,"Other States")</f>
        <v>Massachusetts</v>
      </c>
      <c r="N244" s="15" t="s">
        <v>10052</v>
      </c>
      <c r="O244" s="1" t="s">
        <v>5161</v>
      </c>
      <c r="P244" s="15" t="s">
        <v>4777</v>
      </c>
      <c r="Q244" s="1" t="s">
        <v>7833</v>
      </c>
      <c r="R244" s="17">
        <v>25.500000000000004</v>
      </c>
      <c r="S244" s="12" t="str" cm="1">
        <f t="array" ref="S244">_xlfn.IFS(AND(R244&gt;=12,R244&lt;=25),"Low Range",AND(R244&gt;=25.01,R244&lt;=40),"Mid Range",AND(R244&gt;=40.01,R244&lt;=75),"Mid to Upper Range",TRUE,"Max Upper Range")</f>
        <v>Mid Range</v>
      </c>
      <c r="T244" s="12" t="str" cm="1">
        <f t="array" ref="T244">_xlfn.IFS(OR(E244="NY",E244="NJ",E244="CT"),"Tri-State Area",OR(E244="MA",E244="PA",E244="RI"),"East Atlantic",OR(E244="ME",E244="VT"),"NE Border",TRUE,"Upper East Coast")</f>
        <v>East Atlantic</v>
      </c>
      <c r="U244" s="12" t="str">
        <f>IFERROR(_xlfn.XLOOKUP(A244,DIRECT_FTEs!A:A,DIRECT_FTEs!B:B),"Contractor")</f>
        <v>Contractor</v>
      </c>
    </row>
    <row r="245" spans="1:21" x14ac:dyDescent="0.25">
      <c r="A245" s="1" t="s">
        <v>0</v>
      </c>
      <c r="B245" s="1" t="s">
        <v>2222</v>
      </c>
      <c r="C245" s="1" t="s">
        <v>2223</v>
      </c>
      <c r="D245" s="1" t="s">
        <v>2224</v>
      </c>
      <c r="E245" s="15" t="s">
        <v>2225</v>
      </c>
      <c r="F245" s="1" t="s">
        <v>5362</v>
      </c>
      <c r="G245" s="16">
        <v>0.17</v>
      </c>
      <c r="H245" s="5">
        <v>919.36000000000013</v>
      </c>
      <c r="I245" s="10" t="s">
        <v>4760</v>
      </c>
      <c r="J245" s="5">
        <v>676</v>
      </c>
      <c r="K245" s="1">
        <v>45</v>
      </c>
      <c r="L245" s="12" t="str" cm="1">
        <f t="array" ref="L245">_xlfn.IFS(G245=0.05,"Minimal",G245=0.07,"Above Minimal",G245=0.17,"Near Maximum",TRUE,"Maximum")</f>
        <v>Near Maximum</v>
      </c>
      <c r="M245" s="12" t="str" cm="1">
        <f t="array" ref="M245">_xlfn.IFS(E245="MA","Massachusetts",E245="NY","New York",E245="CT","Connecticut",E245="PA","Pennsylvania",E245="RI","Rhode Island",E245="DE","Delaware",E245="ME","Maine",E245="NJ","New Jersey",E245="VT","Vermont",TRUE,"Other States")</f>
        <v>Massachusetts</v>
      </c>
      <c r="N245" s="15" t="s">
        <v>10053</v>
      </c>
      <c r="O245" s="1" t="s">
        <v>4785</v>
      </c>
      <c r="P245" s="15" t="s">
        <v>4773</v>
      </c>
      <c r="Q245" s="1" t="s">
        <v>7834</v>
      </c>
      <c r="R245" s="17">
        <v>25.424939817043814</v>
      </c>
      <c r="S245" s="12" t="str" cm="1">
        <f t="array" ref="S245">_xlfn.IFS(AND(R245&gt;=12,R245&lt;=25),"Low Range",AND(R245&gt;=25.01,R245&lt;=40),"Mid Range",AND(R245&gt;=40.01,R245&lt;=75),"Mid to Upper Range",TRUE,"Max Upper Range")</f>
        <v>Mid Range</v>
      </c>
      <c r="T245" s="12" t="str" cm="1">
        <f t="array" ref="T245">_xlfn.IFS(OR(E245="NY",E245="NJ",E245="CT"),"Tri-State Area",OR(E245="MA",E245="PA",E245="RI"),"East Atlantic",OR(E245="ME",E245="VT"),"NE Border",TRUE,"Upper East Coast")</f>
        <v>East Atlantic</v>
      </c>
      <c r="U245" s="12" t="str">
        <f>IFERROR(_xlfn.XLOOKUP(A245,DIRECT_FTEs!A:A,DIRECT_FTEs!B:B),"Contractor")</f>
        <v>Contractor</v>
      </c>
    </row>
    <row r="246" spans="1:21" x14ac:dyDescent="0.25">
      <c r="A246" s="1" t="s">
        <v>1044</v>
      </c>
      <c r="B246" s="1" t="s">
        <v>2572</v>
      </c>
      <c r="C246" s="1" t="s">
        <v>2294</v>
      </c>
      <c r="D246" s="1" t="s">
        <v>3583</v>
      </c>
      <c r="E246" s="15" t="s">
        <v>2225</v>
      </c>
      <c r="F246" s="1" t="s">
        <v>6406</v>
      </c>
      <c r="G246" s="16">
        <v>0.05</v>
      </c>
      <c r="H246" s="5">
        <v>157.81395348837211</v>
      </c>
      <c r="I246" s="10" t="s">
        <v>4760</v>
      </c>
      <c r="J246" s="5">
        <v>1110</v>
      </c>
      <c r="K246" s="1">
        <v>41</v>
      </c>
      <c r="L246" s="12" t="str" cm="1">
        <f t="array" ref="L246">_xlfn.IFS(G246=0.05,"Minimal",G246=0.07,"Above Minimal",G246=0.17,"Near Maximum",TRUE,"Maximum")</f>
        <v>Minimal</v>
      </c>
      <c r="M246" s="12" t="str" cm="1">
        <f t="array" ref="M246">_xlfn.IFS(E246="MA","Massachusetts",E246="NY","New York",E246="CT","Connecticut",E246="PA","Pennsylvania",E246="RI","Rhode Island",E246="DE","Delaware",E246="ME","Maine",E246="NJ","New Jersey",E246="VT","Vermont",TRUE,"Other States")</f>
        <v>Massachusetts</v>
      </c>
      <c r="N246" s="15" t="s">
        <v>10054</v>
      </c>
      <c r="O246" s="1" t="s">
        <v>5102</v>
      </c>
      <c r="P246" s="15" t="s">
        <v>4777</v>
      </c>
      <c r="Q246" s="1" t="s">
        <v>7835</v>
      </c>
      <c r="R246" s="17">
        <v>23.519978900171438</v>
      </c>
      <c r="S246" s="12" t="str" cm="1">
        <f t="array" ref="S246">_xlfn.IFS(AND(R246&gt;=12,R246&lt;=25),"Low Range",AND(R246&gt;=25.01,R246&lt;=40),"Mid Range",AND(R246&gt;=40.01,R246&lt;=75),"Mid to Upper Range",TRUE,"Max Upper Range")</f>
        <v>Low Range</v>
      </c>
      <c r="T246" s="12" t="str" cm="1">
        <f t="array" ref="T246">_xlfn.IFS(OR(E246="NY",E246="NJ",E246="CT"),"Tri-State Area",OR(E246="MA",E246="PA",E246="RI"),"East Atlantic",OR(E246="ME",E246="VT"),"NE Border",TRUE,"Upper East Coast")</f>
        <v>East Atlantic</v>
      </c>
      <c r="U246" s="12" t="str">
        <f>IFERROR(_xlfn.XLOOKUP(A246,DIRECT_FTEs!A:A,DIRECT_FTEs!B:B),"Contractor")</f>
        <v>Contractor</v>
      </c>
    </row>
    <row r="247" spans="1:21" x14ac:dyDescent="0.25">
      <c r="A247" s="1" t="s">
        <v>119</v>
      </c>
      <c r="B247" s="1" t="s">
        <v>2238</v>
      </c>
      <c r="C247" s="1" t="s">
        <v>2511</v>
      </c>
      <c r="D247" s="1" t="s">
        <v>2512</v>
      </c>
      <c r="E247" s="15" t="s">
        <v>2225</v>
      </c>
      <c r="F247" s="1" t="s">
        <v>5481</v>
      </c>
      <c r="G247" s="16">
        <v>0.19</v>
      </c>
      <c r="H247" s="5">
        <v>1146.08</v>
      </c>
      <c r="I247" s="10" t="s">
        <v>4760</v>
      </c>
      <c r="J247" s="5">
        <v>512.9</v>
      </c>
      <c r="K247" s="1">
        <v>53</v>
      </c>
      <c r="L247" s="12" t="str" cm="1">
        <f t="array" ref="L247">_xlfn.IFS(G247=0.05,"Minimal",G247=0.07,"Above Minimal",G247=0.17,"Near Maximum",TRUE,"Maximum")</f>
        <v>Maximum</v>
      </c>
      <c r="M247" s="12" t="str" cm="1">
        <f t="array" ref="M247">_xlfn.IFS(E247="MA","Massachusetts",E247="NY","New York",E247="CT","Connecticut",E247="PA","Pennsylvania",E247="RI","Rhode Island",E247="DE","Delaware",E247="ME","Maine",E247="NJ","New Jersey",E247="VT","Vermont",TRUE,"Other States")</f>
        <v>Massachusetts</v>
      </c>
      <c r="N247" s="15" t="s">
        <v>10055</v>
      </c>
      <c r="O247" s="1" t="s">
        <v>4818</v>
      </c>
      <c r="P247" s="15" t="s">
        <v>4780</v>
      </c>
      <c r="Q247" s="1" t="s">
        <v>7836</v>
      </c>
      <c r="R247" s="17">
        <v>27.554069633387137</v>
      </c>
      <c r="S247" s="12" t="str" cm="1">
        <f t="array" ref="S247">_xlfn.IFS(AND(R247&gt;=12,R247&lt;=25),"Low Range",AND(R247&gt;=25.01,R247&lt;=40),"Mid Range",AND(R247&gt;=40.01,R247&lt;=75),"Mid to Upper Range",TRUE,"Max Upper Range")</f>
        <v>Mid Range</v>
      </c>
      <c r="T247" s="12" t="str" cm="1">
        <f t="array" ref="T247">_xlfn.IFS(OR(E247="NY",E247="NJ",E247="CT"),"Tri-State Area",OR(E247="MA",E247="PA",E247="RI"),"East Atlantic",OR(E247="ME",E247="VT"),"NE Border",TRUE,"Upper East Coast")</f>
        <v>East Atlantic</v>
      </c>
      <c r="U247" s="12" t="str">
        <f>IFERROR(_xlfn.XLOOKUP(A247,DIRECT_FTEs!A:A,DIRECT_FTEs!B:B),"Contractor")</f>
        <v>Contractor</v>
      </c>
    </row>
    <row r="248" spans="1:21" x14ac:dyDescent="0.25">
      <c r="A248" s="1" t="s">
        <v>1045</v>
      </c>
      <c r="B248" s="1" t="s">
        <v>3007</v>
      </c>
      <c r="C248" s="1" t="s">
        <v>2230</v>
      </c>
      <c r="D248" s="1" t="s">
        <v>3584</v>
      </c>
      <c r="E248" s="15" t="s">
        <v>2225</v>
      </c>
      <c r="F248" s="1" t="s">
        <v>6407</v>
      </c>
      <c r="G248" s="16">
        <v>0.19</v>
      </c>
      <c r="H248" s="5">
        <v>1387.152</v>
      </c>
      <c r="I248" s="10" t="s">
        <v>4760</v>
      </c>
      <c r="J248" s="5">
        <v>377.2</v>
      </c>
      <c r="K248" s="1">
        <v>42</v>
      </c>
      <c r="L248" s="12" t="str" cm="1">
        <f t="array" ref="L248">_xlfn.IFS(G248=0.05,"Minimal",G248=0.07,"Above Minimal",G248=0.17,"Near Maximum",TRUE,"Maximum")</f>
        <v>Maximum</v>
      </c>
      <c r="M248" s="12" t="str" cm="1">
        <f t="array" ref="M248">_xlfn.IFS(E248="MA","Massachusetts",E248="NY","New York",E248="CT","Connecticut",E248="PA","Pennsylvania",E248="RI","Rhode Island",E248="DE","Delaware",E248="ME","Maine",E248="NJ","New Jersey",E248="VT","Vermont",TRUE,"Other States")</f>
        <v>Massachusetts</v>
      </c>
      <c r="N248" s="15" t="s">
        <v>10056</v>
      </c>
      <c r="O248" s="1" t="s">
        <v>4851</v>
      </c>
      <c r="P248" s="15" t="s">
        <v>4775</v>
      </c>
      <c r="Q248" s="1" t="s">
        <v>7837</v>
      </c>
      <c r="R248" s="17">
        <v>75</v>
      </c>
      <c r="S248" s="12" t="str" cm="1">
        <f t="array" ref="S248">_xlfn.IFS(AND(R248&gt;=12,R248&lt;=25),"Low Range",AND(R248&gt;=25.01,R248&lt;=40),"Mid Range",AND(R248&gt;=40.01,R248&lt;=75),"Mid to Upper Range",TRUE,"Max Upper Range")</f>
        <v>Mid to Upper Range</v>
      </c>
      <c r="T248" s="12" t="str" cm="1">
        <f t="array" ref="T248">_xlfn.IFS(OR(E248="NY",E248="NJ",E248="CT"),"Tri-State Area",OR(E248="MA",E248="PA",E248="RI"),"East Atlantic",OR(E248="ME",E248="VT"),"NE Border",TRUE,"Upper East Coast")</f>
        <v>East Atlantic</v>
      </c>
      <c r="U248" s="12" t="str">
        <f>IFERROR(_xlfn.XLOOKUP(A248,DIRECT_FTEs!A:A,DIRECT_FTEs!B:B),"Contractor")</f>
        <v>Contractor</v>
      </c>
    </row>
    <row r="249" spans="1:21" x14ac:dyDescent="0.25">
      <c r="A249" s="1" t="s">
        <v>1046</v>
      </c>
      <c r="B249" s="1" t="s">
        <v>2489</v>
      </c>
      <c r="C249" s="1" t="s">
        <v>2569</v>
      </c>
      <c r="D249" s="1" t="s">
        <v>3585</v>
      </c>
      <c r="E249" s="15" t="s">
        <v>2225</v>
      </c>
      <c r="F249" s="1" t="s">
        <v>6408</v>
      </c>
      <c r="G249" s="16">
        <v>0.05</v>
      </c>
      <c r="H249" s="5">
        <v>287.03999999999996</v>
      </c>
      <c r="I249" s="10" t="s">
        <v>4760</v>
      </c>
      <c r="J249" s="5">
        <v>1036.78</v>
      </c>
      <c r="K249" s="1">
        <v>35</v>
      </c>
      <c r="L249" s="12" t="str" cm="1">
        <f t="array" ref="L249">_xlfn.IFS(G249=0.05,"Minimal",G249=0.07,"Above Minimal",G249=0.17,"Near Maximum",TRUE,"Maximum")</f>
        <v>Minimal</v>
      </c>
      <c r="M249" s="12" t="str" cm="1">
        <f t="array" ref="M249">_xlfn.IFS(E249="MA","Massachusetts",E249="NY","New York",E249="CT","Connecticut",E249="PA","Pennsylvania",E249="RI","Rhode Island",E249="DE","Delaware",E249="ME","Maine",E249="NJ","New Jersey",E249="VT","Vermont",TRUE,"Other States")</f>
        <v>Massachusetts</v>
      </c>
      <c r="N249" s="15" t="s">
        <v>10057</v>
      </c>
      <c r="O249" s="1" t="s">
        <v>5162</v>
      </c>
      <c r="P249" s="15" t="s">
        <v>4778</v>
      </c>
      <c r="Q249" s="1" t="s">
        <v>7838</v>
      </c>
      <c r="R249" s="17">
        <v>80</v>
      </c>
      <c r="S249" s="12" t="str" cm="1">
        <f t="array" ref="S249">_xlfn.IFS(AND(R249&gt;=12,R249&lt;=25),"Low Range",AND(R249&gt;=25.01,R249&lt;=40),"Mid Range",AND(R249&gt;=40.01,R249&lt;=75),"Mid to Upper Range",TRUE,"Max Upper Range")</f>
        <v>Max Upper Range</v>
      </c>
      <c r="T249" s="12" t="str" cm="1">
        <f t="array" ref="T249">_xlfn.IFS(OR(E249="NY",E249="NJ",E249="CT"),"Tri-State Area",OR(E249="MA",E249="PA",E249="RI"),"East Atlantic",OR(E249="ME",E249="VT"),"NE Border",TRUE,"Upper East Coast")</f>
        <v>East Atlantic</v>
      </c>
      <c r="U249" s="12" t="str">
        <f>IFERROR(_xlfn.XLOOKUP(A249,DIRECT_FTEs!A:A,DIRECT_FTEs!B:B),"Contractor")</f>
        <v>Contractor</v>
      </c>
    </row>
    <row r="250" spans="1:21" x14ac:dyDescent="0.25">
      <c r="A250" s="1" t="s">
        <v>1047</v>
      </c>
      <c r="B250" s="1" t="s">
        <v>2634</v>
      </c>
      <c r="C250" s="1" t="s">
        <v>2410</v>
      </c>
      <c r="D250" s="1" t="s">
        <v>3586</v>
      </c>
      <c r="E250" s="15" t="s">
        <v>2225</v>
      </c>
      <c r="F250" s="1" t="s">
        <v>6409</v>
      </c>
      <c r="G250" s="16">
        <v>0.05</v>
      </c>
      <c r="H250" s="5">
        <v>358.8</v>
      </c>
      <c r="I250" s="10" t="s">
        <v>4760</v>
      </c>
      <c r="J250" s="5">
        <v>700</v>
      </c>
      <c r="K250" s="1">
        <v>65</v>
      </c>
      <c r="L250" s="12" t="str" cm="1">
        <f t="array" ref="L250">_xlfn.IFS(G250=0.05,"Minimal",G250=0.07,"Above Minimal",G250=0.17,"Near Maximum",TRUE,"Maximum")</f>
        <v>Minimal</v>
      </c>
      <c r="M250" s="12" t="str" cm="1">
        <f t="array" ref="M250">_xlfn.IFS(E250="MA","Massachusetts",E250="NY","New York",E250="CT","Connecticut",E250="PA","Pennsylvania",E250="RI","Rhode Island",E250="DE","Delaware",E250="ME","Maine",E250="NJ","New Jersey",E250="VT","Vermont",TRUE,"Other States")</f>
        <v>Massachusetts</v>
      </c>
      <c r="N250" s="15" t="s">
        <v>10058</v>
      </c>
      <c r="O250" s="1" t="s">
        <v>4892</v>
      </c>
      <c r="P250" s="15" t="s">
        <v>4779</v>
      </c>
      <c r="Q250" s="1" t="s">
        <v>7839</v>
      </c>
      <c r="R250" s="17">
        <v>106</v>
      </c>
      <c r="S250" s="12" t="str" cm="1">
        <f t="array" ref="S250">_xlfn.IFS(AND(R250&gt;=12,R250&lt;=25),"Low Range",AND(R250&gt;=25.01,R250&lt;=40),"Mid Range",AND(R250&gt;=40.01,R250&lt;=75),"Mid to Upper Range",TRUE,"Max Upper Range")</f>
        <v>Max Upper Range</v>
      </c>
      <c r="T250" s="12" t="str" cm="1">
        <f t="array" ref="T250">_xlfn.IFS(OR(E250="NY",E250="NJ",E250="CT"),"Tri-State Area",OR(E250="MA",E250="PA",E250="RI"),"East Atlantic",OR(E250="ME",E250="VT"),"NE Border",TRUE,"Upper East Coast")</f>
        <v>East Atlantic</v>
      </c>
      <c r="U250" s="12" t="str">
        <f>IFERROR(_xlfn.XLOOKUP(A250,DIRECT_FTEs!A:A,DIRECT_FTEs!B:B),"Contractor")</f>
        <v>Contractor</v>
      </c>
    </row>
    <row r="251" spans="1:21" x14ac:dyDescent="0.25">
      <c r="A251" s="1" t="s">
        <v>1048</v>
      </c>
      <c r="B251" s="1" t="s">
        <v>2568</v>
      </c>
      <c r="C251" s="1" t="s">
        <v>2606</v>
      </c>
      <c r="D251" s="1" t="s">
        <v>3587</v>
      </c>
      <c r="E251" s="15" t="s">
        <v>2225</v>
      </c>
      <c r="F251" s="1" t="s">
        <v>6410</v>
      </c>
      <c r="G251" s="16">
        <v>0.05</v>
      </c>
      <c r="H251" s="5">
        <v>230.88</v>
      </c>
      <c r="I251" s="10" t="s">
        <v>4760</v>
      </c>
      <c r="J251" s="5">
        <v>1110</v>
      </c>
      <c r="K251" s="1">
        <v>36</v>
      </c>
      <c r="L251" s="12" t="str" cm="1">
        <f t="array" ref="L251">_xlfn.IFS(G251=0.05,"Minimal",G251=0.07,"Above Minimal",G251=0.17,"Near Maximum",TRUE,"Maximum")</f>
        <v>Minimal</v>
      </c>
      <c r="M251" s="12" t="str" cm="1">
        <f t="array" ref="M251">_xlfn.IFS(E251="MA","Massachusetts",E251="NY","New York",E251="CT","Connecticut",E251="PA","Pennsylvania",E251="RI","Rhode Island",E251="DE","Delaware",E251="ME","Maine",E251="NJ","New Jersey",E251="VT","Vermont",TRUE,"Other States")</f>
        <v>Massachusetts</v>
      </c>
      <c r="N251" s="15" t="s">
        <v>10059</v>
      </c>
      <c r="O251" s="1" t="s">
        <v>4927</v>
      </c>
      <c r="P251" s="15" t="s">
        <v>4774</v>
      </c>
      <c r="Q251" s="1" t="s">
        <v>7840</v>
      </c>
      <c r="R251" s="17">
        <v>92.11</v>
      </c>
      <c r="S251" s="12" t="str" cm="1">
        <f t="array" ref="S251">_xlfn.IFS(AND(R251&gt;=12,R251&lt;=25),"Low Range",AND(R251&gt;=25.01,R251&lt;=40),"Mid Range",AND(R251&gt;=40.01,R251&lt;=75),"Mid to Upper Range",TRUE,"Max Upper Range")</f>
        <v>Max Upper Range</v>
      </c>
      <c r="T251" s="12" t="str" cm="1">
        <f t="array" ref="T251">_xlfn.IFS(OR(E251="NY",E251="NJ",E251="CT"),"Tri-State Area",OR(E251="MA",E251="PA",E251="RI"),"East Atlantic",OR(E251="ME",E251="VT"),"NE Border",TRUE,"Upper East Coast")</f>
        <v>East Atlantic</v>
      </c>
      <c r="U251" s="12" t="str">
        <f>IFERROR(_xlfn.XLOOKUP(A251,DIRECT_FTEs!A:A,DIRECT_FTEs!B:B),"Contractor")</f>
        <v>Contractor</v>
      </c>
    </row>
    <row r="252" spans="1:21" x14ac:dyDescent="0.25">
      <c r="A252" s="1" t="s">
        <v>1049</v>
      </c>
      <c r="B252" s="1" t="s">
        <v>2716</v>
      </c>
      <c r="C252" s="1" t="s">
        <v>2426</v>
      </c>
      <c r="D252" s="1" t="s">
        <v>3588</v>
      </c>
      <c r="E252" s="15" t="s">
        <v>2225</v>
      </c>
      <c r="F252" s="1" t="s">
        <v>6411</v>
      </c>
      <c r="G252" s="16">
        <v>0.05</v>
      </c>
      <c r="H252" s="5">
        <v>280.8</v>
      </c>
      <c r="I252" s="10" t="s">
        <v>4760</v>
      </c>
      <c r="J252" s="5">
        <v>609.89</v>
      </c>
      <c r="K252" s="1">
        <v>42</v>
      </c>
      <c r="L252" s="12" t="str" cm="1">
        <f t="array" ref="L252">_xlfn.IFS(G252=0.05,"Minimal",G252=0.07,"Above Minimal",G252=0.17,"Near Maximum",TRUE,"Maximum")</f>
        <v>Minimal</v>
      </c>
      <c r="M252" s="12" t="str" cm="1">
        <f t="array" ref="M252">_xlfn.IFS(E252="MA","Massachusetts",E252="NY","New York",E252="CT","Connecticut",E252="PA","Pennsylvania",E252="RI","Rhode Island",E252="DE","Delaware",E252="ME","Maine",E252="NJ","New Jersey",E252="VT","Vermont",TRUE,"Other States")</f>
        <v>Massachusetts</v>
      </c>
      <c r="N252" s="15" t="s">
        <v>10060</v>
      </c>
      <c r="O252" s="1" t="s">
        <v>5163</v>
      </c>
      <c r="P252" s="15" t="s">
        <v>4780</v>
      </c>
      <c r="Q252" s="1" t="s">
        <v>7841</v>
      </c>
      <c r="R252" s="17">
        <v>120.44999999999999</v>
      </c>
      <c r="S252" s="12" t="str" cm="1">
        <f t="array" ref="S252">_xlfn.IFS(AND(R252&gt;=12,R252&lt;=25),"Low Range",AND(R252&gt;=25.01,R252&lt;=40),"Mid Range",AND(R252&gt;=40.01,R252&lt;=75),"Mid to Upper Range",TRUE,"Max Upper Range")</f>
        <v>Max Upper Range</v>
      </c>
      <c r="T252" s="12" t="str" cm="1">
        <f t="array" ref="T252">_xlfn.IFS(OR(E252="NY",E252="NJ",E252="CT"),"Tri-State Area",OR(E252="MA",E252="PA",E252="RI"),"East Atlantic",OR(E252="ME",E252="VT"),"NE Border",TRUE,"Upper East Coast")</f>
        <v>East Atlantic</v>
      </c>
      <c r="U252" s="12" t="str">
        <f>IFERROR(_xlfn.XLOOKUP(A252,DIRECT_FTEs!A:A,DIRECT_FTEs!B:B),"Contractor")</f>
        <v>Contractor</v>
      </c>
    </row>
    <row r="253" spans="1:21" x14ac:dyDescent="0.25">
      <c r="A253" s="1" t="s">
        <v>120</v>
      </c>
      <c r="B253" s="1" t="s">
        <v>2513</v>
      </c>
      <c r="C253" s="1" t="s">
        <v>2443</v>
      </c>
      <c r="D253" s="1" t="s">
        <v>2514</v>
      </c>
      <c r="E253" s="15" t="s">
        <v>2225</v>
      </c>
      <c r="F253" s="1" t="s">
        <v>5482</v>
      </c>
      <c r="G253" s="16">
        <v>0.19</v>
      </c>
      <c r="H253" s="5">
        <v>1304.1600000000001</v>
      </c>
      <c r="I253" s="10" t="s">
        <v>4760</v>
      </c>
      <c r="J253" s="5">
        <v>1043.81</v>
      </c>
      <c r="K253" s="1">
        <v>50</v>
      </c>
      <c r="L253" s="12" t="str" cm="1">
        <f t="array" ref="L253">_xlfn.IFS(G253=0.05,"Minimal",G253=0.07,"Above Minimal",G253=0.17,"Near Maximum",TRUE,"Maximum")</f>
        <v>Maximum</v>
      </c>
      <c r="M253" s="12" t="str" cm="1">
        <f t="array" ref="M253">_xlfn.IFS(E253="MA","Massachusetts",E253="NY","New York",E253="CT","Connecticut",E253="PA","Pennsylvania",E253="RI","Rhode Island",E253="DE","Delaware",E253="ME","Maine",E253="NJ","New Jersey",E253="VT","Vermont",TRUE,"Other States")</f>
        <v>Massachusetts</v>
      </c>
      <c r="N253" s="15" t="s">
        <v>10061</v>
      </c>
      <c r="O253" s="1" t="s">
        <v>4844</v>
      </c>
      <c r="P253" s="15" t="s">
        <v>4776</v>
      </c>
      <c r="Q253" s="1" t="s">
        <v>7842</v>
      </c>
      <c r="R253" s="17">
        <v>106.43492711370263</v>
      </c>
      <c r="S253" s="12" t="str" cm="1">
        <f t="array" ref="S253">_xlfn.IFS(AND(R253&gt;=12,R253&lt;=25),"Low Range",AND(R253&gt;=25.01,R253&lt;=40),"Mid Range",AND(R253&gt;=40.01,R253&lt;=75),"Mid to Upper Range",TRUE,"Max Upper Range")</f>
        <v>Max Upper Range</v>
      </c>
      <c r="T253" s="12" t="str" cm="1">
        <f t="array" ref="T253">_xlfn.IFS(OR(E253="NY",E253="NJ",E253="CT"),"Tri-State Area",OR(E253="MA",E253="PA",E253="RI"),"East Atlantic",OR(E253="ME",E253="VT"),"NE Border",TRUE,"Upper East Coast")</f>
        <v>East Atlantic</v>
      </c>
      <c r="U253" s="12" t="str">
        <f>IFERROR(_xlfn.XLOOKUP(A253,DIRECT_FTEs!A:A,DIRECT_FTEs!B:B),"Contractor")</f>
        <v>Contractor</v>
      </c>
    </row>
    <row r="254" spans="1:21" x14ac:dyDescent="0.25">
      <c r="A254" s="1" t="s">
        <v>1050</v>
      </c>
      <c r="B254" s="1" t="s">
        <v>2290</v>
      </c>
      <c r="C254" s="1" t="s">
        <v>2414</v>
      </c>
      <c r="D254" s="1" t="s">
        <v>3589</v>
      </c>
      <c r="E254" s="15" t="s">
        <v>2225</v>
      </c>
      <c r="F254" s="1" t="s">
        <v>6412</v>
      </c>
      <c r="G254" s="16">
        <v>0.05</v>
      </c>
      <c r="H254" s="5">
        <v>152.88</v>
      </c>
      <c r="I254" s="10" t="s">
        <v>4760</v>
      </c>
      <c r="J254" s="5">
        <v>1036</v>
      </c>
      <c r="K254" s="1">
        <v>51</v>
      </c>
      <c r="L254" s="12" t="str" cm="1">
        <f t="array" ref="L254">_xlfn.IFS(G254=0.05,"Minimal",G254=0.07,"Above Minimal",G254=0.17,"Near Maximum",TRUE,"Maximum")</f>
        <v>Minimal</v>
      </c>
      <c r="M254" s="12" t="str" cm="1">
        <f t="array" ref="M254">_xlfn.IFS(E254="MA","Massachusetts",E254="NY","New York",E254="CT","Connecticut",E254="PA","Pennsylvania",E254="RI","Rhode Island",E254="DE","Delaware",E254="ME","Maine",E254="NJ","New Jersey",E254="VT","Vermont",TRUE,"Other States")</f>
        <v>Massachusetts</v>
      </c>
      <c r="N254" s="15" t="s">
        <v>10062</v>
      </c>
      <c r="O254" s="1" t="s">
        <v>5007</v>
      </c>
      <c r="P254" s="15" t="s">
        <v>4778</v>
      </c>
      <c r="Q254" s="1" t="s">
        <v>7843</v>
      </c>
      <c r="R254" s="17">
        <v>70.849999999999994</v>
      </c>
      <c r="S254" s="12" t="str" cm="1">
        <f t="array" ref="S254">_xlfn.IFS(AND(R254&gt;=12,R254&lt;=25),"Low Range",AND(R254&gt;=25.01,R254&lt;=40),"Mid Range",AND(R254&gt;=40.01,R254&lt;=75),"Mid to Upper Range",TRUE,"Max Upper Range")</f>
        <v>Mid to Upper Range</v>
      </c>
      <c r="T254" s="12" t="str" cm="1">
        <f t="array" ref="T254">_xlfn.IFS(OR(E254="NY",E254="NJ",E254="CT"),"Tri-State Area",OR(E254="MA",E254="PA",E254="RI"),"East Atlantic",OR(E254="ME",E254="VT"),"NE Border",TRUE,"Upper East Coast")</f>
        <v>East Atlantic</v>
      </c>
      <c r="U254" s="12" t="str">
        <f>IFERROR(_xlfn.XLOOKUP(A254,DIRECT_FTEs!A:A,DIRECT_FTEs!B:B),"Contractor")</f>
        <v>Contractor</v>
      </c>
    </row>
    <row r="255" spans="1:21" x14ac:dyDescent="0.25">
      <c r="A255" s="1" t="s">
        <v>1051</v>
      </c>
      <c r="B255" s="1" t="s">
        <v>2309</v>
      </c>
      <c r="C255" s="1" t="s">
        <v>2801</v>
      </c>
      <c r="D255" s="1" t="s">
        <v>3590</v>
      </c>
      <c r="E255" s="15" t="s">
        <v>2225</v>
      </c>
      <c r="F255" s="1" t="s">
        <v>6413</v>
      </c>
      <c r="G255" s="16">
        <v>0.19</v>
      </c>
      <c r="H255" s="5">
        <v>1541.28</v>
      </c>
      <c r="I255" s="10" t="s">
        <v>4760</v>
      </c>
      <c r="J255" s="5">
        <v>368</v>
      </c>
      <c r="K255" s="1">
        <v>54</v>
      </c>
      <c r="L255" s="12" t="str" cm="1">
        <f t="array" ref="L255">_xlfn.IFS(G255=0.05,"Minimal",G255=0.07,"Above Minimal",G255=0.17,"Near Maximum",TRUE,"Maximum")</f>
        <v>Maximum</v>
      </c>
      <c r="M255" s="12" t="str" cm="1">
        <f t="array" ref="M255">_xlfn.IFS(E255="MA","Massachusetts",E255="NY","New York",E255="CT","Connecticut",E255="PA","Pennsylvania",E255="RI","Rhode Island",E255="DE","Delaware",E255="ME","Maine",E255="NJ","New Jersey",E255="VT","Vermont",TRUE,"Other States")</f>
        <v>Massachusetts</v>
      </c>
      <c r="N255" s="15" t="s">
        <v>10063</v>
      </c>
      <c r="O255" s="1" t="s">
        <v>5057</v>
      </c>
      <c r="P255" s="15" t="s">
        <v>4775</v>
      </c>
      <c r="Q255" s="1" t="s">
        <v>7844</v>
      </c>
      <c r="R255" s="17">
        <v>120</v>
      </c>
      <c r="S255" s="12" t="str" cm="1">
        <f t="array" ref="S255">_xlfn.IFS(AND(R255&gt;=12,R255&lt;=25),"Low Range",AND(R255&gt;=25.01,R255&lt;=40),"Mid Range",AND(R255&gt;=40.01,R255&lt;=75),"Mid to Upper Range",TRUE,"Max Upper Range")</f>
        <v>Max Upper Range</v>
      </c>
      <c r="T255" s="12" t="str" cm="1">
        <f t="array" ref="T255">_xlfn.IFS(OR(E255="NY",E255="NJ",E255="CT"),"Tri-State Area",OR(E255="MA",E255="PA",E255="RI"),"East Atlantic",OR(E255="ME",E255="VT"),"NE Border",TRUE,"Upper East Coast")</f>
        <v>East Atlantic</v>
      </c>
      <c r="U255" s="12" t="str">
        <f>IFERROR(_xlfn.XLOOKUP(A255,DIRECT_FTEs!A:A,DIRECT_FTEs!B:B),"Contractor")</f>
        <v>Contractor</v>
      </c>
    </row>
    <row r="256" spans="1:21" x14ac:dyDescent="0.25">
      <c r="A256" s="1" t="s">
        <v>1052</v>
      </c>
      <c r="B256" s="1" t="s">
        <v>2532</v>
      </c>
      <c r="C256" s="1" t="s">
        <v>2808</v>
      </c>
      <c r="D256" s="1" t="s">
        <v>3591</v>
      </c>
      <c r="E256" s="15" t="s">
        <v>2225</v>
      </c>
      <c r="F256" s="1" t="s">
        <v>6414</v>
      </c>
      <c r="G256" s="16">
        <v>0.19</v>
      </c>
      <c r="H256" s="5">
        <v>569.08799999999997</v>
      </c>
      <c r="I256" s="10" t="s">
        <v>4760</v>
      </c>
      <c r="J256" s="5">
        <v>341.4</v>
      </c>
      <c r="K256" s="1">
        <v>40</v>
      </c>
      <c r="L256" s="12" t="str" cm="1">
        <f t="array" ref="L256">_xlfn.IFS(G256=0.05,"Minimal",G256=0.07,"Above Minimal",G256=0.17,"Near Maximum",TRUE,"Maximum")</f>
        <v>Maximum</v>
      </c>
      <c r="M256" s="12" t="str" cm="1">
        <f t="array" ref="M256">_xlfn.IFS(E256="MA","Massachusetts",E256="NY","New York",E256="CT","Connecticut",E256="PA","Pennsylvania",E256="RI","Rhode Island",E256="DE","Delaware",E256="ME","Maine",E256="NJ","New Jersey",E256="VT","Vermont",TRUE,"Other States")</f>
        <v>Massachusetts</v>
      </c>
      <c r="N256" s="15" t="s">
        <v>10064</v>
      </c>
      <c r="O256" s="1" t="s">
        <v>5078</v>
      </c>
      <c r="P256" s="15" t="s">
        <v>4773</v>
      </c>
      <c r="Q256" s="1" t="s">
        <v>7845</v>
      </c>
      <c r="R256" s="17">
        <v>50</v>
      </c>
      <c r="S256" s="12" t="str" cm="1">
        <f t="array" ref="S256">_xlfn.IFS(AND(R256&gt;=12,R256&lt;=25),"Low Range",AND(R256&gt;=25.01,R256&lt;=40),"Mid Range",AND(R256&gt;=40.01,R256&lt;=75),"Mid to Upper Range",TRUE,"Max Upper Range")</f>
        <v>Mid to Upper Range</v>
      </c>
      <c r="T256" s="12" t="str" cm="1">
        <f t="array" ref="T256">_xlfn.IFS(OR(E256="NY",E256="NJ",E256="CT"),"Tri-State Area",OR(E256="MA",E256="PA",E256="RI"),"East Atlantic",OR(E256="ME",E256="VT"),"NE Border",TRUE,"Upper East Coast")</f>
        <v>East Atlantic</v>
      </c>
      <c r="U256" s="12" t="str">
        <f>IFERROR(_xlfn.XLOOKUP(A256,DIRECT_FTEs!A:A,DIRECT_FTEs!B:B),"Contractor")</f>
        <v>Contractor</v>
      </c>
    </row>
    <row r="257" spans="1:21" x14ac:dyDescent="0.25">
      <c r="A257" s="1" t="s">
        <v>1053</v>
      </c>
      <c r="B257" s="1" t="s">
        <v>2315</v>
      </c>
      <c r="C257" s="1" t="s">
        <v>2856</v>
      </c>
      <c r="D257" s="1" t="s">
        <v>3592</v>
      </c>
      <c r="E257" s="15" t="s">
        <v>2225</v>
      </c>
      <c r="F257" s="1" t="s">
        <v>6415</v>
      </c>
      <c r="G257" s="16">
        <v>0.19</v>
      </c>
      <c r="H257" s="5">
        <v>1126.32</v>
      </c>
      <c r="I257" s="10" t="s">
        <v>4760</v>
      </c>
      <c r="J257" s="5">
        <v>434</v>
      </c>
      <c r="K257" s="1">
        <v>40</v>
      </c>
      <c r="L257" s="12" t="str" cm="1">
        <f t="array" ref="L257">_xlfn.IFS(G257=0.05,"Minimal",G257=0.07,"Above Minimal",G257=0.17,"Near Maximum",TRUE,"Maximum")</f>
        <v>Maximum</v>
      </c>
      <c r="M257" s="12" t="str" cm="1">
        <f t="array" ref="M257">_xlfn.IFS(E257="MA","Massachusetts",E257="NY","New York",E257="CT","Connecticut",E257="PA","Pennsylvania",E257="RI","Rhode Island",E257="DE","Delaware",E257="ME","Maine",E257="NJ","New Jersey",E257="VT","Vermont",TRUE,"Other States")</f>
        <v>Massachusetts</v>
      </c>
      <c r="N257" s="15" t="s">
        <v>10065</v>
      </c>
      <c r="O257" s="1" t="s">
        <v>4787</v>
      </c>
      <c r="P257" s="15" t="s">
        <v>4774</v>
      </c>
      <c r="Q257" s="1" t="s">
        <v>7846</v>
      </c>
      <c r="R257" s="17">
        <v>105</v>
      </c>
      <c r="S257" s="12" t="str" cm="1">
        <f t="array" ref="S257">_xlfn.IFS(AND(R257&gt;=12,R257&lt;=25),"Low Range",AND(R257&gt;=25.01,R257&lt;=40),"Mid Range",AND(R257&gt;=40.01,R257&lt;=75),"Mid to Upper Range",TRUE,"Max Upper Range")</f>
        <v>Max Upper Range</v>
      </c>
      <c r="T257" s="12" t="str" cm="1">
        <f t="array" ref="T257">_xlfn.IFS(OR(E257="NY",E257="NJ",E257="CT"),"Tri-State Area",OR(E257="MA",E257="PA",E257="RI"),"East Atlantic",OR(E257="ME",E257="VT"),"NE Border",TRUE,"Upper East Coast")</f>
        <v>East Atlantic</v>
      </c>
      <c r="U257" s="12" t="str">
        <f>IFERROR(_xlfn.XLOOKUP(A257,DIRECT_FTEs!A:A,DIRECT_FTEs!B:B),"Contractor")</f>
        <v>Contractor</v>
      </c>
    </row>
    <row r="258" spans="1:21" x14ac:dyDescent="0.25">
      <c r="A258" s="1" t="s">
        <v>121</v>
      </c>
      <c r="B258" s="1" t="s">
        <v>2515</v>
      </c>
      <c r="C258" s="1" t="s">
        <v>2516</v>
      </c>
      <c r="D258" s="1" t="s">
        <v>2517</v>
      </c>
      <c r="E258" s="15" t="s">
        <v>2225</v>
      </c>
      <c r="F258" s="1" t="s">
        <v>5483</v>
      </c>
      <c r="G258" s="16">
        <v>0.19</v>
      </c>
      <c r="H258" s="5">
        <v>1225.1200000000001</v>
      </c>
      <c r="I258" s="10" t="s">
        <v>4760</v>
      </c>
      <c r="J258" s="5">
        <v>814</v>
      </c>
      <c r="K258" s="1">
        <v>55</v>
      </c>
      <c r="L258" s="12" t="str" cm="1">
        <f t="array" ref="L258">_xlfn.IFS(G258=0.05,"Minimal",G258=0.07,"Above Minimal",G258=0.17,"Near Maximum",TRUE,"Maximum")</f>
        <v>Maximum</v>
      </c>
      <c r="M258" s="12" t="str" cm="1">
        <f t="array" ref="M258">_xlfn.IFS(E258="MA","Massachusetts",E258="NY","New York",E258="CT","Connecticut",E258="PA","Pennsylvania",E258="RI","Rhode Island",E258="DE","Delaware",E258="ME","Maine",E258="NJ","New Jersey",E258="VT","Vermont",TRUE,"Other States")</f>
        <v>Massachusetts</v>
      </c>
      <c r="N258" s="15" t="s">
        <v>10066</v>
      </c>
      <c r="O258" s="1" t="s">
        <v>4845</v>
      </c>
      <c r="P258" s="15" t="s">
        <v>4777</v>
      </c>
      <c r="Q258" s="1" t="s">
        <v>7847</v>
      </c>
      <c r="R258" s="17">
        <v>82.5</v>
      </c>
      <c r="S258" s="12" t="str" cm="1">
        <f t="array" ref="S258">_xlfn.IFS(AND(R258&gt;=12,R258&lt;=25),"Low Range",AND(R258&gt;=25.01,R258&lt;=40),"Mid Range",AND(R258&gt;=40.01,R258&lt;=75),"Mid to Upper Range",TRUE,"Max Upper Range")</f>
        <v>Max Upper Range</v>
      </c>
      <c r="T258" s="12" t="str" cm="1">
        <f t="array" ref="T258">_xlfn.IFS(OR(E258="NY",E258="NJ",E258="CT"),"Tri-State Area",OR(E258="MA",E258="PA",E258="RI"),"East Atlantic",OR(E258="ME",E258="VT"),"NE Border",TRUE,"Upper East Coast")</f>
        <v>East Atlantic</v>
      </c>
      <c r="U258" s="12" t="str">
        <f>IFERROR(_xlfn.XLOOKUP(A258,DIRECT_FTEs!A:A,DIRECT_FTEs!B:B),"Contractor")</f>
        <v>Contractor</v>
      </c>
    </row>
    <row r="259" spans="1:21" x14ac:dyDescent="0.25">
      <c r="A259" s="1" t="s">
        <v>1054</v>
      </c>
      <c r="B259" s="1" t="s">
        <v>2386</v>
      </c>
      <c r="C259" s="1" t="s">
        <v>2431</v>
      </c>
      <c r="D259" s="1" t="s">
        <v>3593</v>
      </c>
      <c r="E259" s="15" t="s">
        <v>2225</v>
      </c>
      <c r="F259" s="1" t="s">
        <v>6416</v>
      </c>
      <c r="G259" s="16">
        <v>0.19</v>
      </c>
      <c r="H259" s="5">
        <v>1161.8879999999999</v>
      </c>
      <c r="I259" s="10" t="s">
        <v>4760</v>
      </c>
      <c r="J259" s="5">
        <v>378.97</v>
      </c>
      <c r="K259" s="1">
        <v>57</v>
      </c>
      <c r="L259" s="12" t="str" cm="1">
        <f t="array" ref="L259">_xlfn.IFS(G259=0.05,"Minimal",G259=0.07,"Above Minimal",G259=0.17,"Near Maximum",TRUE,"Maximum")</f>
        <v>Maximum</v>
      </c>
      <c r="M259" s="12" t="str" cm="1">
        <f t="array" ref="M259">_xlfn.IFS(E259="MA","Massachusetts",E259="NY","New York",E259="CT","Connecticut",E259="PA","Pennsylvania",E259="RI","Rhode Island",E259="DE","Delaware",E259="ME","Maine",E259="NJ","New Jersey",E259="VT","Vermont",TRUE,"Other States")</f>
        <v>Massachusetts</v>
      </c>
      <c r="N259" s="15" t="s">
        <v>10067</v>
      </c>
      <c r="O259" s="1" t="s">
        <v>12030</v>
      </c>
      <c r="P259" s="15" t="e">
        <v>#N/A</v>
      </c>
      <c r="Q259" s="1" t="s">
        <v>7848</v>
      </c>
      <c r="R259" s="17">
        <v>97.5</v>
      </c>
      <c r="S259" s="12" t="str" cm="1">
        <f t="array" ref="S259">_xlfn.IFS(AND(R259&gt;=12,R259&lt;=25),"Low Range",AND(R259&gt;=25.01,R259&lt;=40),"Mid Range",AND(R259&gt;=40.01,R259&lt;=75),"Mid to Upper Range",TRUE,"Max Upper Range")</f>
        <v>Max Upper Range</v>
      </c>
      <c r="T259" s="12" t="str" cm="1">
        <f t="array" ref="T259">_xlfn.IFS(OR(E259="NY",E259="NJ",E259="CT"),"Tri-State Area",OR(E259="MA",E259="PA",E259="RI"),"East Atlantic",OR(E259="ME",E259="VT"),"NE Border",TRUE,"Upper East Coast")</f>
        <v>East Atlantic</v>
      </c>
      <c r="U259" s="12" t="str">
        <f>IFERROR(_xlfn.XLOOKUP(A259,DIRECT_FTEs!A:A,DIRECT_FTEs!B:B),"Contractor")</f>
        <v>Contractor</v>
      </c>
    </row>
    <row r="260" spans="1:21" x14ac:dyDescent="0.25">
      <c r="A260" s="1" t="s">
        <v>1055</v>
      </c>
      <c r="B260" s="1" t="s">
        <v>2360</v>
      </c>
      <c r="C260" s="1" t="s">
        <v>2511</v>
      </c>
      <c r="D260" s="1" t="s">
        <v>3594</v>
      </c>
      <c r="E260" s="15" t="s">
        <v>2225</v>
      </c>
      <c r="F260" s="1" t="s">
        <v>6417</v>
      </c>
      <c r="G260" s="16">
        <v>0.19</v>
      </c>
      <c r="H260" s="5">
        <v>782.49599999999998</v>
      </c>
      <c r="I260" s="10" t="s">
        <v>4760</v>
      </c>
      <c r="J260" s="5">
        <v>347.2</v>
      </c>
      <c r="K260" s="1">
        <v>57</v>
      </c>
      <c r="L260" s="12" t="str" cm="1">
        <f t="array" ref="L260">_xlfn.IFS(G260=0.05,"Minimal",G260=0.07,"Above Minimal",G260=0.17,"Near Maximum",TRUE,"Maximum")</f>
        <v>Maximum</v>
      </c>
      <c r="M260" s="12" t="str" cm="1">
        <f t="array" ref="M260">_xlfn.IFS(E260="MA","Massachusetts",E260="NY","New York",E260="CT","Connecticut",E260="PA","Pennsylvania",E260="RI","Rhode Island",E260="DE","Delaware",E260="ME","Maine",E260="NJ","New Jersey",E260="VT","Vermont",TRUE,"Other States")</f>
        <v>Massachusetts</v>
      </c>
      <c r="N260" s="15" t="s">
        <v>10068</v>
      </c>
      <c r="O260" s="1" t="s">
        <v>5083</v>
      </c>
      <c r="P260" s="15" t="s">
        <v>4779</v>
      </c>
      <c r="Q260" s="1" t="s">
        <v>7849</v>
      </c>
      <c r="R260" s="17">
        <v>30</v>
      </c>
      <c r="S260" s="12" t="str" cm="1">
        <f t="array" ref="S260">_xlfn.IFS(AND(R260&gt;=12,R260&lt;=25),"Low Range",AND(R260&gt;=25.01,R260&lt;=40),"Mid Range",AND(R260&gt;=40.01,R260&lt;=75),"Mid to Upper Range",TRUE,"Max Upper Range")</f>
        <v>Mid Range</v>
      </c>
      <c r="T260" s="12" t="str" cm="1">
        <f t="array" ref="T260">_xlfn.IFS(OR(E260="NY",E260="NJ",E260="CT"),"Tri-State Area",OR(E260="MA",E260="PA",E260="RI"),"East Atlantic",OR(E260="ME",E260="VT"),"NE Border",TRUE,"Upper East Coast")</f>
        <v>East Atlantic</v>
      </c>
      <c r="U260" s="12" t="str">
        <f>IFERROR(_xlfn.XLOOKUP(A260,DIRECT_FTEs!A:A,DIRECT_FTEs!B:B),"Contractor")</f>
        <v>Contractor</v>
      </c>
    </row>
    <row r="261" spans="1:21" x14ac:dyDescent="0.25">
      <c r="A261" s="1" t="s">
        <v>1056</v>
      </c>
      <c r="B261" s="1" t="s">
        <v>2298</v>
      </c>
      <c r="C261" s="1" t="s">
        <v>2223</v>
      </c>
      <c r="D261" s="1" t="s">
        <v>3595</v>
      </c>
      <c r="E261" s="15" t="s">
        <v>2225</v>
      </c>
      <c r="F261" s="1" t="s">
        <v>6418</v>
      </c>
      <c r="G261" s="16">
        <v>0.19</v>
      </c>
      <c r="H261" s="5">
        <v>652.07999999999993</v>
      </c>
      <c r="I261" s="10" t="s">
        <v>4760</v>
      </c>
      <c r="J261" s="5">
        <v>208.06</v>
      </c>
      <c r="K261" s="1">
        <v>53</v>
      </c>
      <c r="L261" s="12" t="str" cm="1">
        <f t="array" ref="L261">_xlfn.IFS(G261=0.05,"Minimal",G261=0.07,"Above Minimal",G261=0.17,"Near Maximum",TRUE,"Maximum")</f>
        <v>Maximum</v>
      </c>
      <c r="M261" s="12" t="str" cm="1">
        <f t="array" ref="M261">_xlfn.IFS(E261="MA","Massachusetts",E261="NY","New York",E261="CT","Connecticut",E261="PA","Pennsylvania",E261="RI","Rhode Island",E261="DE","Delaware",E261="ME","Maine",E261="NJ","New Jersey",E261="VT","Vermont",TRUE,"Other States")</f>
        <v>Massachusetts</v>
      </c>
      <c r="N261" s="15" t="s">
        <v>10069</v>
      </c>
      <c r="O261" s="1" t="s">
        <v>4797</v>
      </c>
      <c r="P261" s="15" t="s">
        <v>4778</v>
      </c>
      <c r="Q261" s="1" t="s">
        <v>7850</v>
      </c>
      <c r="R261" s="17">
        <v>120</v>
      </c>
      <c r="S261" s="12" t="str" cm="1">
        <f t="array" ref="S261">_xlfn.IFS(AND(R261&gt;=12,R261&lt;=25),"Low Range",AND(R261&gt;=25.01,R261&lt;=40),"Mid Range",AND(R261&gt;=40.01,R261&lt;=75),"Mid to Upper Range",TRUE,"Max Upper Range")</f>
        <v>Max Upper Range</v>
      </c>
      <c r="T261" s="12" t="str" cm="1">
        <f t="array" ref="T261">_xlfn.IFS(OR(E261="NY",E261="NJ",E261="CT"),"Tri-State Area",OR(E261="MA",E261="PA",E261="RI"),"East Atlantic",OR(E261="ME",E261="VT"),"NE Border",TRUE,"Upper East Coast")</f>
        <v>East Atlantic</v>
      </c>
      <c r="U261" s="12" t="str">
        <f>IFERROR(_xlfn.XLOOKUP(A261,DIRECT_FTEs!A:A,DIRECT_FTEs!B:B),"Contractor")</f>
        <v>Contractor</v>
      </c>
    </row>
    <row r="262" spans="1:21" x14ac:dyDescent="0.25">
      <c r="A262" s="1" t="s">
        <v>1057</v>
      </c>
      <c r="B262" s="1" t="s">
        <v>2737</v>
      </c>
      <c r="C262" s="1" t="s">
        <v>2402</v>
      </c>
      <c r="D262" s="1" t="s">
        <v>3596</v>
      </c>
      <c r="E262" s="15" t="s">
        <v>2225</v>
      </c>
      <c r="F262" s="1" t="s">
        <v>6419</v>
      </c>
      <c r="G262" s="16">
        <v>0.19</v>
      </c>
      <c r="H262" s="5">
        <v>1126.32</v>
      </c>
      <c r="I262" s="10" t="s">
        <v>4760</v>
      </c>
      <c r="J262" s="5">
        <v>168.48</v>
      </c>
      <c r="K262" s="1">
        <v>40</v>
      </c>
      <c r="L262" s="12" t="str" cm="1">
        <f t="array" ref="L262">_xlfn.IFS(G262=0.05,"Minimal",G262=0.07,"Above Minimal",G262=0.17,"Near Maximum",TRUE,"Maximum")</f>
        <v>Maximum</v>
      </c>
      <c r="M262" s="12" t="str" cm="1">
        <f t="array" ref="M262">_xlfn.IFS(E262="MA","Massachusetts",E262="NY","New York",E262="CT","Connecticut",E262="PA","Pennsylvania",E262="RI","Rhode Island",E262="DE","Delaware",E262="ME","Maine",E262="NJ","New Jersey",E262="VT","Vermont",TRUE,"Other States")</f>
        <v>Massachusetts</v>
      </c>
      <c r="N262" s="15" t="s">
        <v>10070</v>
      </c>
      <c r="O262" s="1" t="s">
        <v>5164</v>
      </c>
      <c r="P262" s="15" t="s">
        <v>4774</v>
      </c>
      <c r="Q262" s="1" t="s">
        <v>7851</v>
      </c>
      <c r="R262" s="17">
        <v>105</v>
      </c>
      <c r="S262" s="12" t="str" cm="1">
        <f t="array" ref="S262">_xlfn.IFS(AND(R262&gt;=12,R262&lt;=25),"Low Range",AND(R262&gt;=25.01,R262&lt;=40),"Mid Range",AND(R262&gt;=40.01,R262&lt;=75),"Mid to Upper Range",TRUE,"Max Upper Range")</f>
        <v>Max Upper Range</v>
      </c>
      <c r="T262" s="12" t="str" cm="1">
        <f t="array" ref="T262">_xlfn.IFS(OR(E262="NY",E262="NJ",E262="CT"),"Tri-State Area",OR(E262="MA",E262="PA",E262="RI"),"East Atlantic",OR(E262="ME",E262="VT"),"NE Border",TRUE,"Upper East Coast")</f>
        <v>East Atlantic</v>
      </c>
      <c r="U262" s="12" t="str">
        <f>IFERROR(_xlfn.XLOOKUP(A262,DIRECT_FTEs!A:A,DIRECT_FTEs!B:B),"Contractor")</f>
        <v>Contractor</v>
      </c>
    </row>
    <row r="263" spans="1:21" x14ac:dyDescent="0.25">
      <c r="A263" s="1" t="s">
        <v>1058</v>
      </c>
      <c r="B263" s="1" t="s">
        <v>3007</v>
      </c>
      <c r="C263" s="1" t="s">
        <v>2426</v>
      </c>
      <c r="D263" s="1" t="s">
        <v>3597</v>
      </c>
      <c r="E263" s="15" t="s">
        <v>2225</v>
      </c>
      <c r="F263" s="1" t="s">
        <v>6420</v>
      </c>
      <c r="G263" s="16">
        <v>0.19</v>
      </c>
      <c r="H263" s="5">
        <v>875.44698629826746</v>
      </c>
      <c r="I263" s="10" t="s">
        <v>4761</v>
      </c>
      <c r="J263" s="5">
        <v>0</v>
      </c>
      <c r="K263" s="1">
        <v>28</v>
      </c>
      <c r="L263" s="12" t="str" cm="1">
        <f t="array" ref="L263">_xlfn.IFS(G263=0.05,"Minimal",G263=0.07,"Above Minimal",G263=0.17,"Near Maximum",TRUE,"Maximum")</f>
        <v>Maximum</v>
      </c>
      <c r="M263" s="12" t="str" cm="1">
        <f t="array" ref="M263">_xlfn.IFS(E263="MA","Massachusetts",E263="NY","New York",E263="CT","Connecticut",E263="PA","Pennsylvania",E263="RI","Rhode Island",E263="DE","Delaware",E263="ME","Maine",E263="NJ","New Jersey",E263="VT","Vermont",TRUE,"Other States")</f>
        <v>Massachusetts</v>
      </c>
      <c r="N263" s="15" t="s">
        <v>10071</v>
      </c>
      <c r="O263" s="1" t="s">
        <v>4808</v>
      </c>
      <c r="P263" s="15" t="s">
        <v>4780</v>
      </c>
      <c r="Q263" s="1" t="s">
        <v>7852</v>
      </c>
      <c r="R263" s="17">
        <v>97</v>
      </c>
      <c r="S263" s="12" t="str" cm="1">
        <f t="array" ref="S263">_xlfn.IFS(AND(R263&gt;=12,R263&lt;=25),"Low Range",AND(R263&gt;=25.01,R263&lt;=40),"Mid Range",AND(R263&gt;=40.01,R263&lt;=75),"Mid to Upper Range",TRUE,"Max Upper Range")</f>
        <v>Max Upper Range</v>
      </c>
      <c r="T263" s="12" t="str" cm="1">
        <f t="array" ref="T263">_xlfn.IFS(OR(E263="NY",E263="NJ",E263="CT"),"Tri-State Area",OR(E263="MA",E263="PA",E263="RI"),"East Atlantic",OR(E263="ME",E263="VT"),"NE Border",TRUE,"Upper East Coast")</f>
        <v>East Atlantic</v>
      </c>
      <c r="U263" s="12" t="str">
        <f>IFERROR(_xlfn.XLOOKUP(A263,DIRECT_FTEs!A:A,DIRECT_FTEs!B:B),"Contractor")</f>
        <v>Contractor</v>
      </c>
    </row>
    <row r="264" spans="1:21" x14ac:dyDescent="0.25">
      <c r="A264" s="1" t="s">
        <v>1059</v>
      </c>
      <c r="B264" s="1" t="s">
        <v>2757</v>
      </c>
      <c r="C264" s="1" t="s">
        <v>2883</v>
      </c>
      <c r="D264" s="1" t="s">
        <v>3598</v>
      </c>
      <c r="E264" s="15" t="s">
        <v>2225</v>
      </c>
      <c r="F264" s="1" t="s">
        <v>6421</v>
      </c>
      <c r="G264" s="16">
        <v>0.19</v>
      </c>
      <c r="H264" s="5">
        <v>673.42079999999999</v>
      </c>
      <c r="I264" s="10" t="s">
        <v>4760</v>
      </c>
      <c r="J264" s="5">
        <v>163.31</v>
      </c>
      <c r="K264" s="1">
        <v>38</v>
      </c>
      <c r="L264" s="12" t="str" cm="1">
        <f t="array" ref="L264">_xlfn.IFS(G264=0.05,"Minimal",G264=0.07,"Above Minimal",G264=0.17,"Near Maximum",TRUE,"Maximum")</f>
        <v>Maximum</v>
      </c>
      <c r="M264" s="12" t="str" cm="1">
        <f t="array" ref="M264">_xlfn.IFS(E264="MA","Massachusetts",E264="NY","New York",E264="CT","Connecticut",E264="PA","Pennsylvania",E264="RI","Rhode Island",E264="DE","Delaware",E264="ME","Maine",E264="NJ","New Jersey",E264="VT","Vermont",TRUE,"Other States")</f>
        <v>Massachusetts</v>
      </c>
      <c r="N264" s="15" t="s">
        <v>10072</v>
      </c>
      <c r="O264" s="1" t="s">
        <v>5083</v>
      </c>
      <c r="P264" s="15" t="s">
        <v>4779</v>
      </c>
      <c r="Q264" s="1" t="s">
        <v>7853</v>
      </c>
      <c r="R264" s="17">
        <v>102</v>
      </c>
      <c r="S264" s="12" t="str" cm="1">
        <f t="array" ref="S264">_xlfn.IFS(AND(R264&gt;=12,R264&lt;=25),"Low Range",AND(R264&gt;=25.01,R264&lt;=40),"Mid Range",AND(R264&gt;=40.01,R264&lt;=75),"Mid to Upper Range",TRUE,"Max Upper Range")</f>
        <v>Max Upper Range</v>
      </c>
      <c r="T264" s="12" t="str" cm="1">
        <f t="array" ref="T264">_xlfn.IFS(OR(E264="NY",E264="NJ",E264="CT"),"Tri-State Area",OR(E264="MA",E264="PA",E264="RI"),"East Atlantic",OR(E264="ME",E264="VT"),"NE Border",TRUE,"Upper East Coast")</f>
        <v>East Atlantic</v>
      </c>
      <c r="U264" s="12" t="str">
        <f>IFERROR(_xlfn.XLOOKUP(A264,DIRECT_FTEs!A:A,DIRECT_FTEs!B:B),"Contractor")</f>
        <v>Contractor</v>
      </c>
    </row>
    <row r="265" spans="1:21" x14ac:dyDescent="0.25">
      <c r="A265" s="1" t="s">
        <v>1060</v>
      </c>
      <c r="B265" s="1" t="s">
        <v>2527</v>
      </c>
      <c r="C265" s="1" t="s">
        <v>2291</v>
      </c>
      <c r="D265" s="1" t="s">
        <v>3599</v>
      </c>
      <c r="E265" s="15" t="s">
        <v>2225</v>
      </c>
      <c r="F265" s="1" t="s">
        <v>6422</v>
      </c>
      <c r="G265" s="16">
        <v>0.19</v>
      </c>
      <c r="H265" s="5">
        <v>673.42079999999999</v>
      </c>
      <c r="I265" s="10" t="s">
        <v>4760</v>
      </c>
      <c r="J265" s="5">
        <v>171.4</v>
      </c>
      <c r="K265" s="1">
        <v>37</v>
      </c>
      <c r="L265" s="12" t="str" cm="1">
        <f t="array" ref="L265">_xlfn.IFS(G265=0.05,"Minimal",G265=0.07,"Above Minimal",G265=0.17,"Near Maximum",TRUE,"Maximum")</f>
        <v>Maximum</v>
      </c>
      <c r="M265" s="12" t="str" cm="1">
        <f t="array" ref="M265">_xlfn.IFS(E265="MA","Massachusetts",E265="NY","New York",E265="CT","Connecticut",E265="PA","Pennsylvania",E265="RI","Rhode Island",E265="DE","Delaware",E265="ME","Maine",E265="NJ","New Jersey",E265="VT","Vermont",TRUE,"Other States")</f>
        <v>Massachusetts</v>
      </c>
      <c r="N265" s="15" t="s">
        <v>10073</v>
      </c>
      <c r="O265" s="1" t="s">
        <v>5153</v>
      </c>
      <c r="P265" s="15" t="s">
        <v>4776</v>
      </c>
      <c r="Q265" s="1" t="s">
        <v>7854</v>
      </c>
      <c r="R265" s="17">
        <v>84</v>
      </c>
      <c r="S265" s="12" t="str" cm="1">
        <f t="array" ref="S265">_xlfn.IFS(AND(R265&gt;=12,R265&lt;=25),"Low Range",AND(R265&gt;=25.01,R265&lt;=40),"Mid Range",AND(R265&gt;=40.01,R265&lt;=75),"Mid to Upper Range",TRUE,"Max Upper Range")</f>
        <v>Max Upper Range</v>
      </c>
      <c r="T265" s="12" t="str" cm="1">
        <f t="array" ref="T265">_xlfn.IFS(OR(E265="NY",E265="NJ",E265="CT"),"Tri-State Area",OR(E265="MA",E265="PA",E265="RI"),"East Atlantic",OR(E265="ME",E265="VT"),"NE Border",TRUE,"Upper East Coast")</f>
        <v>East Atlantic</v>
      </c>
      <c r="U265" s="12" t="str">
        <f>IFERROR(_xlfn.XLOOKUP(A265,DIRECT_FTEs!A:A,DIRECT_FTEs!B:B),"Contractor")</f>
        <v>Contractor</v>
      </c>
    </row>
    <row r="266" spans="1:21" x14ac:dyDescent="0.25">
      <c r="A266" s="1" t="s">
        <v>1061</v>
      </c>
      <c r="B266" s="1" t="s">
        <v>2568</v>
      </c>
      <c r="C266" s="1" t="s">
        <v>2856</v>
      </c>
      <c r="D266" s="1" t="s">
        <v>3600</v>
      </c>
      <c r="E266" s="15" t="s">
        <v>2225</v>
      </c>
      <c r="F266" s="1" t="s">
        <v>6423</v>
      </c>
      <c r="G266" s="16">
        <v>0.19</v>
      </c>
      <c r="H266" s="5">
        <v>589.24313148009014</v>
      </c>
      <c r="I266" s="10" t="s">
        <v>4760</v>
      </c>
      <c r="J266" s="5">
        <v>180</v>
      </c>
      <c r="K266" s="1">
        <v>65</v>
      </c>
      <c r="L266" s="12" t="str" cm="1">
        <f t="array" ref="L266">_xlfn.IFS(G266=0.05,"Minimal",G266=0.07,"Above Minimal",G266=0.17,"Near Maximum",TRUE,"Maximum")</f>
        <v>Maximum</v>
      </c>
      <c r="M266" s="12" t="str" cm="1">
        <f t="array" ref="M266">_xlfn.IFS(E266="MA","Massachusetts",E266="NY","New York",E266="CT","Connecticut",E266="PA","Pennsylvania",E266="RI","Rhode Island",E266="DE","Delaware",E266="ME","Maine",E266="NJ","New Jersey",E266="VT","Vermont",TRUE,"Other States")</f>
        <v>Massachusetts</v>
      </c>
      <c r="N266" s="15" t="s">
        <v>10074</v>
      </c>
      <c r="O266" s="1" t="s">
        <v>5101</v>
      </c>
      <c r="P266" s="15" t="s">
        <v>4775</v>
      </c>
      <c r="Q266" s="1" t="s">
        <v>7855</v>
      </c>
      <c r="R266" s="17">
        <v>108</v>
      </c>
      <c r="S266" s="12" t="str" cm="1">
        <f t="array" ref="S266">_xlfn.IFS(AND(R266&gt;=12,R266&lt;=25),"Low Range",AND(R266&gt;=25.01,R266&lt;=40),"Mid Range",AND(R266&gt;=40.01,R266&lt;=75),"Mid to Upper Range",TRUE,"Max Upper Range")</f>
        <v>Max Upper Range</v>
      </c>
      <c r="T266" s="12" t="str" cm="1">
        <f t="array" ref="T266">_xlfn.IFS(OR(E266="NY",E266="NJ",E266="CT"),"Tri-State Area",OR(E266="MA",E266="PA",E266="RI"),"East Atlantic",OR(E266="ME",E266="VT"),"NE Border",TRUE,"Upper East Coast")</f>
        <v>East Atlantic</v>
      </c>
      <c r="U266" s="12" t="str">
        <f>IFERROR(_xlfn.XLOOKUP(A266,DIRECT_FTEs!A:A,DIRECT_FTEs!B:B),"Contractor")</f>
        <v>Contractor</v>
      </c>
    </row>
    <row r="267" spans="1:21" x14ac:dyDescent="0.25">
      <c r="A267" s="1" t="s">
        <v>1062</v>
      </c>
      <c r="B267" s="1" t="s">
        <v>2366</v>
      </c>
      <c r="C267" s="1" t="s">
        <v>3121</v>
      </c>
      <c r="D267" s="1" t="s">
        <v>3601</v>
      </c>
      <c r="E267" s="15" t="s">
        <v>2225</v>
      </c>
      <c r="F267" s="1" t="s">
        <v>6424</v>
      </c>
      <c r="G267" s="16">
        <v>0.19</v>
      </c>
      <c r="H267" s="5">
        <v>639.74995664020855</v>
      </c>
      <c r="I267" s="10" t="s">
        <v>4760</v>
      </c>
      <c r="J267" s="5">
        <v>382</v>
      </c>
      <c r="K267" s="1">
        <v>58</v>
      </c>
      <c r="L267" s="12" t="str" cm="1">
        <f t="array" ref="L267">_xlfn.IFS(G267=0.05,"Minimal",G267=0.07,"Above Minimal",G267=0.17,"Near Maximum",TRUE,"Maximum")</f>
        <v>Maximum</v>
      </c>
      <c r="M267" s="12" t="str" cm="1">
        <f t="array" ref="M267">_xlfn.IFS(E267="MA","Massachusetts",E267="NY","New York",E267="CT","Connecticut",E267="PA","Pennsylvania",E267="RI","Rhode Island",E267="DE","Delaware",E267="ME","Maine",E267="NJ","New Jersey",E267="VT","Vermont",TRUE,"Other States")</f>
        <v>Massachusetts</v>
      </c>
      <c r="N267" s="15" t="s">
        <v>10075</v>
      </c>
      <c r="O267" s="1" t="s">
        <v>5165</v>
      </c>
      <c r="P267" s="15" t="s">
        <v>4777</v>
      </c>
      <c r="Q267" s="1" t="s">
        <v>7856</v>
      </c>
      <c r="R267" s="17">
        <v>97.5</v>
      </c>
      <c r="S267" s="12" t="str" cm="1">
        <f t="array" ref="S267">_xlfn.IFS(AND(R267&gt;=12,R267&lt;=25),"Low Range",AND(R267&gt;=25.01,R267&lt;=40),"Mid Range",AND(R267&gt;=40.01,R267&lt;=75),"Mid to Upper Range",TRUE,"Max Upper Range")</f>
        <v>Max Upper Range</v>
      </c>
      <c r="T267" s="12" t="str" cm="1">
        <f t="array" ref="T267">_xlfn.IFS(OR(E267="NY",E267="NJ",E267="CT"),"Tri-State Area",OR(E267="MA",E267="PA",E267="RI"),"East Atlantic",OR(E267="ME",E267="VT"),"NE Border",TRUE,"Upper East Coast")</f>
        <v>East Atlantic</v>
      </c>
      <c r="U267" s="12" t="str">
        <f>IFERROR(_xlfn.XLOOKUP(A267,DIRECT_FTEs!A:A,DIRECT_FTEs!B:B),"Contractor")</f>
        <v>Contractor</v>
      </c>
    </row>
    <row r="268" spans="1:21" x14ac:dyDescent="0.25">
      <c r="A268" s="1" t="s">
        <v>122</v>
      </c>
      <c r="B268" s="1" t="s">
        <v>2416</v>
      </c>
      <c r="C268" s="1" t="s">
        <v>2518</v>
      </c>
      <c r="D268" s="1" t="s">
        <v>2519</v>
      </c>
      <c r="E268" s="15" t="s">
        <v>2225</v>
      </c>
      <c r="F268" s="1" t="s">
        <v>5484</v>
      </c>
      <c r="G268" s="16">
        <v>0.19</v>
      </c>
      <c r="H268" s="5">
        <v>1086.8</v>
      </c>
      <c r="I268" s="10" t="s">
        <v>4760</v>
      </c>
      <c r="J268" s="5">
        <v>772</v>
      </c>
      <c r="K268" s="1">
        <v>53</v>
      </c>
      <c r="L268" s="12" t="str" cm="1">
        <f t="array" ref="L268">_xlfn.IFS(G268=0.05,"Minimal",G268=0.07,"Above Minimal",G268=0.17,"Near Maximum",TRUE,"Maximum")</f>
        <v>Maximum</v>
      </c>
      <c r="M268" s="12" t="str" cm="1">
        <f t="array" ref="M268">_xlfn.IFS(E268="MA","Massachusetts",E268="NY","New York",E268="CT","Connecticut",E268="PA","Pennsylvania",E268="RI","Rhode Island",E268="DE","Delaware",E268="ME","Maine",E268="NJ","New Jersey",E268="VT","Vermont",TRUE,"Other States")</f>
        <v>Massachusetts</v>
      </c>
      <c r="N268" s="15" t="s">
        <v>10076</v>
      </c>
      <c r="O268" s="1" t="s">
        <v>4839</v>
      </c>
      <c r="P268" s="15" t="s">
        <v>4780</v>
      </c>
      <c r="Q268" s="1" t="s">
        <v>7857</v>
      </c>
      <c r="R268" s="17">
        <v>42</v>
      </c>
      <c r="S268" s="12" t="str" cm="1">
        <f t="array" ref="S268">_xlfn.IFS(AND(R268&gt;=12,R268&lt;=25),"Low Range",AND(R268&gt;=25.01,R268&lt;=40),"Mid Range",AND(R268&gt;=40.01,R268&lt;=75),"Mid to Upper Range",TRUE,"Max Upper Range")</f>
        <v>Mid to Upper Range</v>
      </c>
      <c r="T268" s="12" t="str" cm="1">
        <f t="array" ref="T268">_xlfn.IFS(OR(E268="NY",E268="NJ",E268="CT"),"Tri-State Area",OR(E268="MA",E268="PA",E268="RI"),"East Atlantic",OR(E268="ME",E268="VT"),"NE Border",TRUE,"Upper East Coast")</f>
        <v>East Atlantic</v>
      </c>
      <c r="U268" s="12" t="str">
        <f>IFERROR(_xlfn.XLOOKUP(A268,DIRECT_FTEs!A:A,DIRECT_FTEs!B:B),"Contractor")</f>
        <v>Contractor</v>
      </c>
    </row>
    <row r="269" spans="1:21" x14ac:dyDescent="0.25">
      <c r="A269" s="1" t="s">
        <v>1063</v>
      </c>
      <c r="B269" s="1" t="s">
        <v>2298</v>
      </c>
      <c r="C269" s="1" t="s">
        <v>2421</v>
      </c>
      <c r="D269" s="1" t="s">
        <v>3602</v>
      </c>
      <c r="E269" s="15" t="s">
        <v>2225</v>
      </c>
      <c r="F269" s="1" t="s">
        <v>6425</v>
      </c>
      <c r="G269" s="16">
        <v>0.19</v>
      </c>
      <c r="H269" s="5">
        <v>925.95366136963594</v>
      </c>
      <c r="I269" s="10" t="s">
        <v>4760</v>
      </c>
      <c r="J269" s="5">
        <v>163.19999999999999</v>
      </c>
      <c r="K269" s="1">
        <v>41</v>
      </c>
      <c r="L269" s="12" t="str" cm="1">
        <f t="array" ref="L269">_xlfn.IFS(G269=0.05,"Minimal",G269=0.07,"Above Minimal",G269=0.17,"Near Maximum",TRUE,"Maximum")</f>
        <v>Maximum</v>
      </c>
      <c r="M269" s="12" t="str" cm="1">
        <f t="array" ref="M269">_xlfn.IFS(E269="MA","Massachusetts",E269="NY","New York",E269="CT","Connecticut",E269="PA","Pennsylvania",E269="RI","Rhode Island",E269="DE","Delaware",E269="ME","Maine",E269="NJ","New Jersey",E269="VT","Vermont",TRUE,"Other States")</f>
        <v>Massachusetts</v>
      </c>
      <c r="N269" s="15" t="s">
        <v>10077</v>
      </c>
      <c r="O269" s="1" t="s">
        <v>4901</v>
      </c>
      <c r="P269" s="15" t="s">
        <v>4779</v>
      </c>
      <c r="Q269" s="1" t="s">
        <v>7858</v>
      </c>
      <c r="R269" s="17">
        <v>52</v>
      </c>
      <c r="S269" s="12" t="str" cm="1">
        <f t="array" ref="S269">_xlfn.IFS(AND(R269&gt;=12,R269&lt;=25),"Low Range",AND(R269&gt;=25.01,R269&lt;=40),"Mid Range",AND(R269&gt;=40.01,R269&lt;=75),"Mid to Upper Range",TRUE,"Max Upper Range")</f>
        <v>Mid to Upper Range</v>
      </c>
      <c r="T269" s="12" t="str" cm="1">
        <f t="array" ref="T269">_xlfn.IFS(OR(E269="NY",E269="NJ",E269="CT"),"Tri-State Area",OR(E269="MA",E269="PA",E269="RI"),"East Atlantic",OR(E269="ME",E269="VT"),"NE Border",TRUE,"Upper East Coast")</f>
        <v>East Atlantic</v>
      </c>
      <c r="U269" s="12" t="str">
        <f>IFERROR(_xlfn.XLOOKUP(A269,DIRECT_FTEs!A:A,DIRECT_FTEs!B:B),"Contractor")</f>
        <v>Contractor</v>
      </c>
    </row>
    <row r="270" spans="1:21" x14ac:dyDescent="0.25">
      <c r="A270" s="1" t="s">
        <v>1064</v>
      </c>
      <c r="B270" s="1" t="s">
        <v>2315</v>
      </c>
      <c r="C270" s="1" t="s">
        <v>2785</v>
      </c>
      <c r="D270" s="1" t="s">
        <v>3603</v>
      </c>
      <c r="E270" s="15" t="s">
        <v>2225</v>
      </c>
      <c r="F270" s="1" t="s">
        <v>6426</v>
      </c>
      <c r="G270" s="16">
        <v>0.19</v>
      </c>
      <c r="H270" s="5">
        <v>1327.8720000000001</v>
      </c>
      <c r="I270" s="10" t="s">
        <v>4760</v>
      </c>
      <c r="J270" s="5">
        <v>344</v>
      </c>
      <c r="K270" s="1">
        <v>54</v>
      </c>
      <c r="L270" s="12" t="str" cm="1">
        <f t="array" ref="L270">_xlfn.IFS(G270=0.05,"Minimal",G270=0.07,"Above Minimal",G270=0.17,"Near Maximum",TRUE,"Maximum")</f>
        <v>Maximum</v>
      </c>
      <c r="M270" s="12" t="str" cm="1">
        <f t="array" ref="M270">_xlfn.IFS(E270="MA","Massachusetts",E270="NY","New York",E270="CT","Connecticut",E270="PA","Pennsylvania",E270="RI","Rhode Island",E270="DE","Delaware",E270="ME","Maine",E270="NJ","New Jersey",E270="VT","Vermont",TRUE,"Other States")</f>
        <v>Massachusetts</v>
      </c>
      <c r="N270" s="15" t="s">
        <v>10078</v>
      </c>
      <c r="O270" s="1" t="s">
        <v>4801</v>
      </c>
      <c r="P270" s="15" t="s">
        <v>4774</v>
      </c>
      <c r="Q270" s="1" t="s">
        <v>7859</v>
      </c>
      <c r="R270" s="17">
        <v>120</v>
      </c>
      <c r="S270" s="12" t="str" cm="1">
        <f t="array" ref="S270">_xlfn.IFS(AND(R270&gt;=12,R270&lt;=25),"Low Range",AND(R270&gt;=25.01,R270&lt;=40),"Mid Range",AND(R270&gt;=40.01,R270&lt;=75),"Mid to Upper Range",TRUE,"Max Upper Range")</f>
        <v>Max Upper Range</v>
      </c>
      <c r="T270" s="12" t="str" cm="1">
        <f t="array" ref="T270">_xlfn.IFS(OR(E270="NY",E270="NJ",E270="CT"),"Tri-State Area",OR(E270="MA",E270="PA",E270="RI"),"East Atlantic",OR(E270="ME",E270="VT"),"NE Border",TRUE,"Upper East Coast")</f>
        <v>East Atlantic</v>
      </c>
      <c r="U270" s="12" t="str">
        <f>IFERROR(_xlfn.XLOOKUP(A270,DIRECT_FTEs!A:A,DIRECT_FTEs!B:B),"Contractor")</f>
        <v>Contractor</v>
      </c>
    </row>
    <row r="271" spans="1:21" x14ac:dyDescent="0.25">
      <c r="A271" s="1" t="s">
        <v>1065</v>
      </c>
      <c r="B271" s="1" t="s">
        <v>2290</v>
      </c>
      <c r="C271" s="1" t="s">
        <v>2679</v>
      </c>
      <c r="D271" s="1" t="s">
        <v>3604</v>
      </c>
      <c r="E271" s="15" t="s">
        <v>2225</v>
      </c>
      <c r="F271" s="1" t="s">
        <v>6427</v>
      </c>
      <c r="G271" s="16">
        <v>0.17</v>
      </c>
      <c r="H271" s="5">
        <v>1205.0688000000002</v>
      </c>
      <c r="I271" s="10" t="s">
        <v>4760</v>
      </c>
      <c r="J271" s="5">
        <v>730</v>
      </c>
      <c r="K271" s="1">
        <v>39</v>
      </c>
      <c r="L271" s="12" t="str" cm="1">
        <f t="array" ref="L271">_xlfn.IFS(G271=0.05,"Minimal",G271=0.07,"Above Minimal",G271=0.17,"Near Maximum",TRUE,"Maximum")</f>
        <v>Near Maximum</v>
      </c>
      <c r="M271" s="12" t="str" cm="1">
        <f t="array" ref="M271">_xlfn.IFS(E271="MA","Massachusetts",E271="NY","New York",E271="CT","Connecticut",E271="PA","Pennsylvania",E271="RI","Rhode Island",E271="DE","Delaware",E271="ME","Maine",E271="NJ","New Jersey",E271="VT","Vermont",TRUE,"Other States")</f>
        <v>Massachusetts</v>
      </c>
      <c r="N271" s="15" t="s">
        <v>10079</v>
      </c>
      <c r="O271" s="1" t="s">
        <v>4914</v>
      </c>
      <c r="P271" s="15" t="s">
        <v>4780</v>
      </c>
      <c r="Q271" s="1" t="s">
        <v>7860</v>
      </c>
      <c r="R271" s="17">
        <v>93</v>
      </c>
      <c r="S271" s="12" t="str" cm="1">
        <f t="array" ref="S271">_xlfn.IFS(AND(R271&gt;=12,R271&lt;=25),"Low Range",AND(R271&gt;=25.01,R271&lt;=40),"Mid Range",AND(R271&gt;=40.01,R271&lt;=75),"Mid to Upper Range",TRUE,"Max Upper Range")</f>
        <v>Max Upper Range</v>
      </c>
      <c r="T271" s="12" t="str" cm="1">
        <f t="array" ref="T271">_xlfn.IFS(OR(E271="NY",E271="NJ",E271="CT"),"Tri-State Area",OR(E271="MA",E271="PA",E271="RI"),"East Atlantic",OR(E271="ME",E271="VT"),"NE Border",TRUE,"Upper East Coast")</f>
        <v>East Atlantic</v>
      </c>
      <c r="U271" s="12" t="str">
        <f>IFERROR(_xlfn.XLOOKUP(A271,DIRECT_FTEs!A:A,DIRECT_FTEs!B:B),"Contractor")</f>
        <v>Contractor</v>
      </c>
    </row>
    <row r="272" spans="1:21" x14ac:dyDescent="0.25">
      <c r="A272" s="1" t="s">
        <v>1066</v>
      </c>
      <c r="B272" s="1" t="s">
        <v>2674</v>
      </c>
      <c r="C272" s="1" t="s">
        <v>2429</v>
      </c>
      <c r="D272" s="1" t="s">
        <v>3605</v>
      </c>
      <c r="E272" s="15" t="s">
        <v>2225</v>
      </c>
      <c r="F272" s="1" t="s">
        <v>6428</v>
      </c>
      <c r="G272" s="16">
        <v>0.19</v>
      </c>
      <c r="H272" s="5">
        <v>673.42146964134429</v>
      </c>
      <c r="I272" s="10" t="s">
        <v>4760</v>
      </c>
      <c r="J272" s="5">
        <v>590.4</v>
      </c>
      <c r="K272" s="1">
        <v>26</v>
      </c>
      <c r="L272" s="12" t="str" cm="1">
        <f t="array" ref="L272">_xlfn.IFS(G272=0.05,"Minimal",G272=0.07,"Above Minimal",G272=0.17,"Near Maximum",TRUE,"Maximum")</f>
        <v>Maximum</v>
      </c>
      <c r="M272" s="12" t="str" cm="1">
        <f t="array" ref="M272">_xlfn.IFS(E272="MA","Massachusetts",E272="NY","New York",E272="CT","Connecticut",E272="PA","Pennsylvania",E272="RI","Rhode Island",E272="DE","Delaware",E272="ME","Maine",E272="NJ","New Jersey",E272="VT","Vermont",TRUE,"Other States")</f>
        <v>Massachusetts</v>
      </c>
      <c r="N272" s="15" t="s">
        <v>10080</v>
      </c>
      <c r="O272" s="1" t="s">
        <v>4792</v>
      </c>
      <c r="P272" s="15" t="s">
        <v>4777</v>
      </c>
      <c r="Q272" s="1" t="s">
        <v>7861</v>
      </c>
      <c r="R272" s="17">
        <v>110</v>
      </c>
      <c r="S272" s="12" t="str" cm="1">
        <f t="array" ref="S272">_xlfn.IFS(AND(R272&gt;=12,R272&lt;=25),"Low Range",AND(R272&gt;=25.01,R272&lt;=40),"Mid Range",AND(R272&gt;=40.01,R272&lt;=75),"Mid to Upper Range",TRUE,"Max Upper Range")</f>
        <v>Max Upper Range</v>
      </c>
      <c r="T272" s="12" t="str" cm="1">
        <f t="array" ref="T272">_xlfn.IFS(OR(E272="NY",E272="NJ",E272="CT"),"Tri-State Area",OR(E272="MA",E272="PA",E272="RI"),"East Atlantic",OR(E272="ME",E272="VT"),"NE Border",TRUE,"Upper East Coast")</f>
        <v>East Atlantic</v>
      </c>
      <c r="U272" s="12" t="str">
        <f>IFERROR(_xlfn.XLOOKUP(A272,DIRECT_FTEs!A:A,DIRECT_FTEs!B:B),"Contractor")</f>
        <v>Contractor</v>
      </c>
    </row>
    <row r="273" spans="1:21" x14ac:dyDescent="0.25">
      <c r="A273" s="1" t="s">
        <v>1067</v>
      </c>
      <c r="B273" s="1" t="s">
        <v>2298</v>
      </c>
      <c r="C273" s="1" t="s">
        <v>2239</v>
      </c>
      <c r="D273" s="1" t="s">
        <v>3606</v>
      </c>
      <c r="E273" s="15" t="s">
        <v>2225</v>
      </c>
      <c r="F273" s="1" t="s">
        <v>6429</v>
      </c>
      <c r="G273" s="16">
        <v>0.19</v>
      </c>
      <c r="H273" s="5">
        <v>546.57818181818186</v>
      </c>
      <c r="I273" s="10" t="s">
        <v>4760</v>
      </c>
      <c r="J273" s="5">
        <v>772</v>
      </c>
      <c r="K273" s="1">
        <v>60</v>
      </c>
      <c r="L273" s="12" t="str" cm="1">
        <f t="array" ref="L273">_xlfn.IFS(G273=0.05,"Minimal",G273=0.07,"Above Minimal",G273=0.17,"Near Maximum",TRUE,"Maximum")</f>
        <v>Maximum</v>
      </c>
      <c r="M273" s="12" t="str" cm="1">
        <f t="array" ref="M273">_xlfn.IFS(E273="MA","Massachusetts",E273="NY","New York",E273="CT","Connecticut",E273="PA","Pennsylvania",E273="RI","Rhode Island",E273="DE","Delaware",E273="ME","Maine",E273="NJ","New Jersey",E273="VT","Vermont",TRUE,"Other States")</f>
        <v>Massachusetts</v>
      </c>
      <c r="N273" s="15" t="s">
        <v>10081</v>
      </c>
      <c r="O273" s="1" t="s">
        <v>4862</v>
      </c>
      <c r="P273" s="15" t="s">
        <v>4777</v>
      </c>
      <c r="Q273" s="1" t="s">
        <v>7862</v>
      </c>
      <c r="R273" s="17">
        <v>34</v>
      </c>
      <c r="S273" s="12" t="str" cm="1">
        <f t="array" ref="S273">_xlfn.IFS(AND(R273&gt;=12,R273&lt;=25),"Low Range",AND(R273&gt;=25.01,R273&lt;=40),"Mid Range",AND(R273&gt;=40.01,R273&lt;=75),"Mid to Upper Range",TRUE,"Max Upper Range")</f>
        <v>Mid Range</v>
      </c>
      <c r="T273" s="12" t="str" cm="1">
        <f t="array" ref="T273">_xlfn.IFS(OR(E273="NY",E273="NJ",E273="CT"),"Tri-State Area",OR(E273="MA",E273="PA",E273="RI"),"East Atlantic",OR(E273="ME",E273="VT"),"NE Border",TRUE,"Upper East Coast")</f>
        <v>East Atlantic</v>
      </c>
      <c r="U273" s="12" t="str">
        <f>IFERROR(_xlfn.XLOOKUP(A273,DIRECT_FTEs!A:A,DIRECT_FTEs!B:B),"Contractor")</f>
        <v>Contractor</v>
      </c>
    </row>
    <row r="274" spans="1:21" x14ac:dyDescent="0.25">
      <c r="A274" s="1" t="s">
        <v>11</v>
      </c>
      <c r="B274" s="1" t="s">
        <v>2257</v>
      </c>
      <c r="C274" s="1" t="s">
        <v>2258</v>
      </c>
      <c r="D274" s="1" t="s">
        <v>2259</v>
      </c>
      <c r="E274" s="15" t="s">
        <v>2247</v>
      </c>
      <c r="F274" s="1" t="s">
        <v>5373</v>
      </c>
      <c r="G274" s="16">
        <v>0.17</v>
      </c>
      <c r="H274" s="5">
        <v>795.60000000000014</v>
      </c>
      <c r="I274" s="10" t="s">
        <v>4760</v>
      </c>
      <c r="J274" s="5">
        <v>396</v>
      </c>
      <c r="K274" s="1">
        <v>65</v>
      </c>
      <c r="L274" s="12" t="str" cm="1">
        <f t="array" ref="L274">_xlfn.IFS(G274=0.05,"Minimal",G274=0.07,"Above Minimal",G274=0.17,"Near Maximum",TRUE,"Maximum")</f>
        <v>Near Maximum</v>
      </c>
      <c r="M274" s="12" t="str" cm="1">
        <f t="array" ref="M274">_xlfn.IFS(E274="MA","Massachusetts",E274="NY","New York",E274="CT","Connecticut",E274="PA","Pennsylvania",E274="RI","Rhode Island",E274="DE","Delaware",E274="ME","Maine",E274="NJ","New Jersey",E274="VT","Vermont",TRUE,"Other States")</f>
        <v>New York</v>
      </c>
      <c r="N274" s="15" t="s">
        <v>10082</v>
      </c>
      <c r="O274" s="1" t="s">
        <v>4796</v>
      </c>
      <c r="P274" s="15" t="s">
        <v>4778</v>
      </c>
      <c r="Q274" s="1" t="s">
        <v>7863</v>
      </c>
      <c r="R274" s="17">
        <v>102</v>
      </c>
      <c r="S274" s="12" t="str" cm="1">
        <f t="array" ref="S274">_xlfn.IFS(AND(R274&gt;=12,R274&lt;=25),"Low Range",AND(R274&gt;=25.01,R274&lt;=40),"Mid Range",AND(R274&gt;=40.01,R274&lt;=75),"Mid to Upper Range",TRUE,"Max Upper Range")</f>
        <v>Max Upper Range</v>
      </c>
      <c r="T274" s="12" t="str" cm="1">
        <f t="array" ref="T274">_xlfn.IFS(OR(E274="NY",E274="NJ",E274="CT"),"Tri-State Area",OR(E274="MA",E274="PA",E274="RI"),"East Atlantic",OR(E274="ME",E274="VT"),"NE Border",TRUE,"Upper East Coast")</f>
        <v>Tri-State Area</v>
      </c>
      <c r="U274" s="12" t="str">
        <f>IFERROR(_xlfn.XLOOKUP(A274,DIRECT_FTEs!A:A,DIRECT_FTEs!B:B),"Contractor")</f>
        <v>Contractor</v>
      </c>
    </row>
    <row r="275" spans="1:21" x14ac:dyDescent="0.25">
      <c r="A275" s="1" t="s">
        <v>1068</v>
      </c>
      <c r="B275" s="1" t="s">
        <v>2260</v>
      </c>
      <c r="C275" s="1" t="s">
        <v>2530</v>
      </c>
      <c r="D275" s="1" t="s">
        <v>3607</v>
      </c>
      <c r="E275" s="15" t="s">
        <v>2225</v>
      </c>
      <c r="F275" s="1" t="s">
        <v>6430</v>
      </c>
      <c r="G275" s="16">
        <v>0.19</v>
      </c>
      <c r="H275" s="5">
        <v>337.89600000000002</v>
      </c>
      <c r="I275" s="10" t="s">
        <v>4760</v>
      </c>
      <c r="J275" s="5">
        <v>681.2</v>
      </c>
      <c r="K275" s="1">
        <v>35</v>
      </c>
      <c r="L275" s="12" t="str" cm="1">
        <f t="array" ref="L275">_xlfn.IFS(G275=0.05,"Minimal",G275=0.07,"Above Minimal",G275=0.17,"Near Maximum",TRUE,"Maximum")</f>
        <v>Maximum</v>
      </c>
      <c r="M275" s="12" t="str" cm="1">
        <f t="array" ref="M275">_xlfn.IFS(E275="MA","Massachusetts",E275="NY","New York",E275="CT","Connecticut",E275="PA","Pennsylvania",E275="RI","Rhode Island",E275="DE","Delaware",E275="ME","Maine",E275="NJ","New Jersey",E275="VT","Vermont",TRUE,"Other States")</f>
        <v>Massachusetts</v>
      </c>
      <c r="N275" s="15" t="s">
        <v>10083</v>
      </c>
      <c r="O275" s="1" t="s">
        <v>5017</v>
      </c>
      <c r="P275" s="15" t="s">
        <v>4774</v>
      </c>
      <c r="Q275" s="1" t="s">
        <v>7864</v>
      </c>
      <c r="R275" s="17">
        <v>80</v>
      </c>
      <c r="S275" s="12" t="str" cm="1">
        <f t="array" ref="S275">_xlfn.IFS(AND(R275&gt;=12,R275&lt;=25),"Low Range",AND(R275&gt;=25.01,R275&lt;=40),"Mid Range",AND(R275&gt;=40.01,R275&lt;=75),"Mid to Upper Range",TRUE,"Max Upper Range")</f>
        <v>Max Upper Range</v>
      </c>
      <c r="T275" s="12" t="str" cm="1">
        <f t="array" ref="T275">_xlfn.IFS(OR(E275="NY",E275="NJ",E275="CT"),"Tri-State Area",OR(E275="MA",E275="PA",E275="RI"),"East Atlantic",OR(E275="ME",E275="VT"),"NE Border",TRUE,"Upper East Coast")</f>
        <v>East Atlantic</v>
      </c>
      <c r="U275" s="12" t="str">
        <f>IFERROR(_xlfn.XLOOKUP(A275,DIRECT_FTEs!A:A,DIRECT_FTEs!B:B),"Contractor")</f>
        <v>Contractor</v>
      </c>
    </row>
    <row r="276" spans="1:21" x14ac:dyDescent="0.25">
      <c r="A276" s="1" t="s">
        <v>123</v>
      </c>
      <c r="B276" s="1" t="s">
        <v>2520</v>
      </c>
      <c r="C276" s="1" t="s">
        <v>2255</v>
      </c>
      <c r="D276" s="1" t="s">
        <v>2521</v>
      </c>
      <c r="E276" s="15" t="s">
        <v>2225</v>
      </c>
      <c r="F276" s="1" t="s">
        <v>5485</v>
      </c>
      <c r="G276" s="16">
        <v>0.19</v>
      </c>
      <c r="H276" s="5">
        <v>1877.2</v>
      </c>
      <c r="I276" s="10" t="s">
        <v>4760</v>
      </c>
      <c r="J276" s="5">
        <v>944</v>
      </c>
      <c r="K276" s="1">
        <v>47</v>
      </c>
      <c r="L276" s="12" t="str" cm="1">
        <f t="array" ref="L276">_xlfn.IFS(G276=0.05,"Minimal",G276=0.07,"Above Minimal",G276=0.17,"Near Maximum",TRUE,"Maximum")</f>
        <v>Maximum</v>
      </c>
      <c r="M276" s="12" t="str" cm="1">
        <f t="array" ref="M276">_xlfn.IFS(E276="MA","Massachusetts",E276="NY","New York",E276="CT","Connecticut",E276="PA","Pennsylvania",E276="RI","Rhode Island",E276="DE","Delaware",E276="ME","Maine",E276="NJ","New Jersey",E276="VT","Vermont",TRUE,"Other States")</f>
        <v>Massachusetts</v>
      </c>
      <c r="N276" s="15" t="s">
        <v>10084</v>
      </c>
      <c r="O276" s="1" t="s">
        <v>4841</v>
      </c>
      <c r="P276" s="15" t="s">
        <v>4780</v>
      </c>
      <c r="Q276" s="1" t="s">
        <v>7865</v>
      </c>
      <c r="R276" s="17">
        <v>101</v>
      </c>
      <c r="S276" s="12" t="str" cm="1">
        <f t="array" ref="S276">_xlfn.IFS(AND(R276&gt;=12,R276&lt;=25),"Low Range",AND(R276&gt;=25.01,R276&lt;=40),"Mid Range",AND(R276&gt;=40.01,R276&lt;=75),"Mid to Upper Range",TRUE,"Max Upper Range")</f>
        <v>Max Upper Range</v>
      </c>
      <c r="T276" s="12" t="str" cm="1">
        <f t="array" ref="T276">_xlfn.IFS(OR(E276="NY",E276="NJ",E276="CT"),"Tri-State Area",OR(E276="MA",E276="PA",E276="RI"),"East Atlantic",OR(E276="ME",E276="VT"),"NE Border",TRUE,"Upper East Coast")</f>
        <v>East Atlantic</v>
      </c>
      <c r="U276" s="12" t="str">
        <f>IFERROR(_xlfn.XLOOKUP(A276,DIRECT_FTEs!A:A,DIRECT_FTEs!B:B),"Contractor")</f>
        <v>Contractor</v>
      </c>
    </row>
    <row r="277" spans="1:21" x14ac:dyDescent="0.25">
      <c r="A277" s="1" t="s">
        <v>1069</v>
      </c>
      <c r="B277" s="1" t="s">
        <v>2368</v>
      </c>
      <c r="C277" s="1" t="s">
        <v>2540</v>
      </c>
      <c r="D277" s="1" t="s">
        <v>3608</v>
      </c>
      <c r="E277" s="15" t="s">
        <v>2225</v>
      </c>
      <c r="F277" s="1" t="s">
        <v>6431</v>
      </c>
      <c r="G277" s="16">
        <v>0.19</v>
      </c>
      <c r="H277" s="5">
        <v>335.04994584412532</v>
      </c>
      <c r="I277" s="10" t="s">
        <v>4760</v>
      </c>
      <c r="J277" s="5">
        <v>363.2</v>
      </c>
      <c r="K277" s="1">
        <v>46</v>
      </c>
      <c r="L277" s="12" t="str" cm="1">
        <f t="array" ref="L277">_xlfn.IFS(G277=0.05,"Minimal",G277=0.07,"Above Minimal",G277=0.17,"Near Maximum",TRUE,"Maximum")</f>
        <v>Maximum</v>
      </c>
      <c r="M277" s="12" t="str" cm="1">
        <f t="array" ref="M277">_xlfn.IFS(E277="MA","Massachusetts",E277="NY","New York",E277="CT","Connecticut",E277="PA","Pennsylvania",E277="RI","Rhode Island",E277="DE","Delaware",E277="ME","Maine",E277="NJ","New Jersey",E277="VT","Vermont",TRUE,"Other States")</f>
        <v>Massachusetts</v>
      </c>
      <c r="N277" s="15" t="s">
        <v>10085</v>
      </c>
      <c r="O277" s="1" t="s">
        <v>5166</v>
      </c>
      <c r="P277" s="15" t="s">
        <v>4780</v>
      </c>
      <c r="Q277" s="1" t="s">
        <v>7866</v>
      </c>
      <c r="R277" s="17">
        <v>96</v>
      </c>
      <c r="S277" s="12" t="str" cm="1">
        <f t="array" ref="S277">_xlfn.IFS(AND(R277&gt;=12,R277&lt;=25),"Low Range",AND(R277&gt;=25.01,R277&lt;=40),"Mid Range",AND(R277&gt;=40.01,R277&lt;=75),"Mid to Upper Range",TRUE,"Max Upper Range")</f>
        <v>Max Upper Range</v>
      </c>
      <c r="T277" s="12" t="str" cm="1">
        <f t="array" ref="T277">_xlfn.IFS(OR(E277="NY",E277="NJ",E277="CT"),"Tri-State Area",OR(E277="MA",E277="PA",E277="RI"),"East Atlantic",OR(E277="ME",E277="VT"),"NE Border",TRUE,"Upper East Coast")</f>
        <v>East Atlantic</v>
      </c>
      <c r="U277" s="12" t="str">
        <f>IFERROR(_xlfn.XLOOKUP(A277,DIRECT_FTEs!A:A,DIRECT_FTEs!B:B),"Contractor")</f>
        <v>Contractor</v>
      </c>
    </row>
    <row r="278" spans="1:21" x14ac:dyDescent="0.25">
      <c r="A278" s="1" t="s">
        <v>1070</v>
      </c>
      <c r="B278" s="1" t="s">
        <v>2392</v>
      </c>
      <c r="C278" s="1" t="s">
        <v>2452</v>
      </c>
      <c r="D278" s="1" t="s">
        <v>3609</v>
      </c>
      <c r="E278" s="15" t="s">
        <v>2225</v>
      </c>
      <c r="F278" s="1" t="s">
        <v>6432</v>
      </c>
      <c r="G278" s="16">
        <v>0.19</v>
      </c>
      <c r="H278" s="5">
        <v>433.17101293723039</v>
      </c>
      <c r="I278" s="10" t="s">
        <v>4760</v>
      </c>
      <c r="J278" s="5">
        <v>1230</v>
      </c>
      <c r="K278" s="1">
        <v>47</v>
      </c>
      <c r="L278" s="12" t="str" cm="1">
        <f t="array" ref="L278">_xlfn.IFS(G278=0.05,"Minimal",G278=0.07,"Above Minimal",G278=0.17,"Near Maximum",TRUE,"Maximum")</f>
        <v>Maximum</v>
      </c>
      <c r="M278" s="12" t="str" cm="1">
        <f t="array" ref="M278">_xlfn.IFS(E278="MA","Massachusetts",E278="NY","New York",E278="CT","Connecticut",E278="PA","Pennsylvania",E278="RI","Rhode Island",E278="DE","Delaware",E278="ME","Maine",E278="NJ","New Jersey",E278="VT","Vermont",TRUE,"Other States")</f>
        <v>Massachusetts</v>
      </c>
      <c r="N278" s="15" t="s">
        <v>10086</v>
      </c>
      <c r="O278" s="1" t="s">
        <v>4877</v>
      </c>
      <c r="P278" s="15" t="s">
        <v>4777</v>
      </c>
      <c r="Q278" s="1" t="s">
        <v>7867</v>
      </c>
      <c r="R278" s="17">
        <v>45</v>
      </c>
      <c r="S278" s="12" t="str" cm="1">
        <f t="array" ref="S278">_xlfn.IFS(AND(R278&gt;=12,R278&lt;=25),"Low Range",AND(R278&gt;=25.01,R278&lt;=40),"Mid Range",AND(R278&gt;=40.01,R278&lt;=75),"Mid to Upper Range",TRUE,"Max Upper Range")</f>
        <v>Mid to Upper Range</v>
      </c>
      <c r="T278" s="12" t="str" cm="1">
        <f t="array" ref="T278">_xlfn.IFS(OR(E278="NY",E278="NJ",E278="CT"),"Tri-State Area",OR(E278="MA",E278="PA",E278="RI"),"East Atlantic",OR(E278="ME",E278="VT"),"NE Border",TRUE,"Upper East Coast")</f>
        <v>East Atlantic</v>
      </c>
      <c r="U278" s="12" t="str">
        <f>IFERROR(_xlfn.XLOOKUP(A278,DIRECT_FTEs!A:A,DIRECT_FTEs!B:B),"Contractor")</f>
        <v>Contractor</v>
      </c>
    </row>
    <row r="279" spans="1:21" x14ac:dyDescent="0.25">
      <c r="A279" s="1" t="s">
        <v>1071</v>
      </c>
      <c r="B279" s="1" t="s">
        <v>3225</v>
      </c>
      <c r="C279" s="1" t="s">
        <v>2330</v>
      </c>
      <c r="D279" s="1" t="s">
        <v>3610</v>
      </c>
      <c r="E279" s="15" t="s">
        <v>2225</v>
      </c>
      <c r="F279" s="1" t="s">
        <v>6433</v>
      </c>
      <c r="G279" s="16">
        <v>0.19</v>
      </c>
      <c r="H279" s="5">
        <v>311.73363856347225</v>
      </c>
      <c r="I279" s="10" t="s">
        <v>4760</v>
      </c>
      <c r="J279" s="5">
        <v>762.4</v>
      </c>
      <c r="K279" s="1">
        <v>53</v>
      </c>
      <c r="L279" s="12" t="str" cm="1">
        <f t="array" ref="L279">_xlfn.IFS(G279=0.05,"Minimal",G279=0.07,"Above Minimal",G279=0.17,"Near Maximum",TRUE,"Maximum")</f>
        <v>Maximum</v>
      </c>
      <c r="M279" s="12" t="str" cm="1">
        <f t="array" ref="M279">_xlfn.IFS(E279="MA","Massachusetts",E279="NY","New York",E279="CT","Connecticut",E279="PA","Pennsylvania",E279="RI","Rhode Island",E279="DE","Delaware",E279="ME","Maine",E279="NJ","New Jersey",E279="VT","Vermont",TRUE,"Other States")</f>
        <v>Massachusetts</v>
      </c>
      <c r="N279" s="15" t="s">
        <v>10087</v>
      </c>
      <c r="O279" s="1" t="s">
        <v>4902</v>
      </c>
      <c r="P279" s="15" t="s">
        <v>4779</v>
      </c>
      <c r="Q279" s="1" t="s">
        <v>7868</v>
      </c>
      <c r="R279" s="17">
        <v>96</v>
      </c>
      <c r="S279" s="12" t="str" cm="1">
        <f t="array" ref="S279">_xlfn.IFS(AND(R279&gt;=12,R279&lt;=25),"Low Range",AND(R279&gt;=25.01,R279&lt;=40),"Mid Range",AND(R279&gt;=40.01,R279&lt;=75),"Mid to Upper Range",TRUE,"Max Upper Range")</f>
        <v>Max Upper Range</v>
      </c>
      <c r="T279" s="12" t="str" cm="1">
        <f t="array" ref="T279">_xlfn.IFS(OR(E279="NY",E279="NJ",E279="CT"),"Tri-State Area",OR(E279="MA",E279="PA",E279="RI"),"East Atlantic",OR(E279="ME",E279="VT"),"NE Border",TRUE,"Upper East Coast")</f>
        <v>East Atlantic</v>
      </c>
      <c r="U279" s="12" t="str">
        <f>IFERROR(_xlfn.XLOOKUP(A279,DIRECT_FTEs!A:A,DIRECT_FTEs!B:B),"Contractor")</f>
        <v>Contractor</v>
      </c>
    </row>
    <row r="280" spans="1:21" x14ac:dyDescent="0.25">
      <c r="A280" s="1" t="s">
        <v>1072</v>
      </c>
      <c r="B280" s="1" t="s">
        <v>3258</v>
      </c>
      <c r="C280" s="1" t="s">
        <v>2936</v>
      </c>
      <c r="D280" s="1" t="s">
        <v>3611</v>
      </c>
      <c r="E280" s="15" t="s">
        <v>2225</v>
      </c>
      <c r="F280" s="1" t="s">
        <v>6434</v>
      </c>
      <c r="G280" s="16">
        <v>0.17</v>
      </c>
      <c r="H280" s="5">
        <v>330.54831852689387</v>
      </c>
      <c r="I280" s="10" t="s">
        <v>4760</v>
      </c>
      <c r="J280" s="5">
        <v>676</v>
      </c>
      <c r="K280" s="1">
        <v>55</v>
      </c>
      <c r="L280" s="12" t="str" cm="1">
        <f t="array" ref="L280">_xlfn.IFS(G280=0.05,"Minimal",G280=0.07,"Above Minimal",G280=0.17,"Near Maximum",TRUE,"Maximum")</f>
        <v>Near Maximum</v>
      </c>
      <c r="M280" s="12" t="str" cm="1">
        <f t="array" ref="M280">_xlfn.IFS(E280="MA","Massachusetts",E280="NY","New York",E280="CT","Connecticut",E280="PA","Pennsylvania",E280="RI","Rhode Island",E280="DE","Delaware",E280="ME","Maine",E280="NJ","New Jersey",E280="VT","Vermont",TRUE,"Other States")</f>
        <v>Massachusetts</v>
      </c>
      <c r="N280" s="15" t="s">
        <v>10088</v>
      </c>
      <c r="O280" s="1" t="s">
        <v>5167</v>
      </c>
      <c r="P280" s="15" t="s">
        <v>4773</v>
      </c>
      <c r="Q280" s="1" t="s">
        <v>7869</v>
      </c>
      <c r="R280" s="17">
        <v>187.50153846153847</v>
      </c>
      <c r="S280" s="12" t="str" cm="1">
        <f t="array" ref="S280">_xlfn.IFS(AND(R280&gt;=12,R280&lt;=25),"Low Range",AND(R280&gt;=25.01,R280&lt;=40),"Mid Range",AND(R280&gt;=40.01,R280&lt;=75),"Mid to Upper Range",TRUE,"Max Upper Range")</f>
        <v>Max Upper Range</v>
      </c>
      <c r="T280" s="12" t="str" cm="1">
        <f t="array" ref="T280">_xlfn.IFS(OR(E280="NY",E280="NJ",E280="CT"),"Tri-State Area",OR(E280="MA",E280="PA",E280="RI"),"East Atlantic",OR(E280="ME",E280="VT"),"NE Border",TRUE,"Upper East Coast")</f>
        <v>East Atlantic</v>
      </c>
      <c r="U280" s="12" t="str">
        <f>IFERROR(_xlfn.XLOOKUP(A280,DIRECT_FTEs!A:A,DIRECT_FTEs!B:B),"Contractor")</f>
        <v>Contractor</v>
      </c>
    </row>
    <row r="281" spans="1:21" x14ac:dyDescent="0.25">
      <c r="A281" s="1" t="s">
        <v>1073</v>
      </c>
      <c r="B281" s="1" t="s">
        <v>2338</v>
      </c>
      <c r="C281" s="1" t="s">
        <v>2657</v>
      </c>
      <c r="D281" s="1" t="s">
        <v>3612</v>
      </c>
      <c r="E281" s="15" t="s">
        <v>2225</v>
      </c>
      <c r="F281" s="1" t="s">
        <v>6435</v>
      </c>
      <c r="G281" s="16">
        <v>0.17</v>
      </c>
      <c r="H281" s="5">
        <v>281.34136216216223</v>
      </c>
      <c r="I281" s="10" t="s">
        <v>4760</v>
      </c>
      <c r="J281" s="5">
        <v>822</v>
      </c>
      <c r="K281" s="1">
        <v>50</v>
      </c>
      <c r="L281" s="12" t="str" cm="1">
        <f t="array" ref="L281">_xlfn.IFS(G281=0.05,"Minimal",G281=0.07,"Above Minimal",G281=0.17,"Near Maximum",TRUE,"Maximum")</f>
        <v>Near Maximum</v>
      </c>
      <c r="M281" s="12" t="str" cm="1">
        <f t="array" ref="M281">_xlfn.IFS(E281="MA","Massachusetts",E281="NY","New York",E281="CT","Connecticut",E281="PA","Pennsylvania",E281="RI","Rhode Island",E281="DE","Delaware",E281="ME","Maine",E281="NJ","New Jersey",E281="VT","Vermont",TRUE,"Other States")</f>
        <v>Massachusetts</v>
      </c>
      <c r="N281" s="15" t="s">
        <v>10089</v>
      </c>
      <c r="O281" s="1" t="s">
        <v>4910</v>
      </c>
      <c r="P281" s="15" t="s">
        <v>4777</v>
      </c>
      <c r="Q281" s="1" t="s">
        <v>7870</v>
      </c>
      <c r="R281" s="17">
        <v>109</v>
      </c>
      <c r="S281" s="12" t="str" cm="1">
        <f t="array" ref="S281">_xlfn.IFS(AND(R281&gt;=12,R281&lt;=25),"Low Range",AND(R281&gt;=25.01,R281&lt;=40),"Mid Range",AND(R281&gt;=40.01,R281&lt;=75),"Mid to Upper Range",TRUE,"Max Upper Range")</f>
        <v>Max Upper Range</v>
      </c>
      <c r="T281" s="12" t="str" cm="1">
        <f t="array" ref="T281">_xlfn.IFS(OR(E281="NY",E281="NJ",E281="CT"),"Tri-State Area",OR(E281="MA",E281="PA",E281="RI"),"East Atlantic",OR(E281="ME",E281="VT"),"NE Border",TRUE,"Upper East Coast")</f>
        <v>East Atlantic</v>
      </c>
      <c r="U281" s="12" t="str">
        <f>IFERROR(_xlfn.XLOOKUP(A281,DIRECT_FTEs!A:A,DIRECT_FTEs!B:B),"Contractor")</f>
        <v>Contractor</v>
      </c>
    </row>
    <row r="282" spans="1:21" x14ac:dyDescent="0.25">
      <c r="A282" s="1" t="s">
        <v>1074</v>
      </c>
      <c r="B282" s="1" t="s">
        <v>2572</v>
      </c>
      <c r="C282" s="1" t="s">
        <v>2632</v>
      </c>
      <c r="D282" s="1" t="s">
        <v>3613</v>
      </c>
      <c r="E282" s="15" t="s">
        <v>2225</v>
      </c>
      <c r="F282" s="1" t="s">
        <v>6436</v>
      </c>
      <c r="G282" s="16">
        <v>0.17</v>
      </c>
      <c r="H282" s="5">
        <v>303.29580665714599</v>
      </c>
      <c r="I282" s="10" t="s">
        <v>4760</v>
      </c>
      <c r="J282" s="5">
        <v>818.4</v>
      </c>
      <c r="K282" s="1">
        <v>38</v>
      </c>
      <c r="L282" s="12" t="str" cm="1">
        <f t="array" ref="L282">_xlfn.IFS(G282=0.05,"Minimal",G282=0.07,"Above Minimal",G282=0.17,"Near Maximum",TRUE,"Maximum")</f>
        <v>Near Maximum</v>
      </c>
      <c r="M282" s="12" t="str" cm="1">
        <f t="array" ref="M282">_xlfn.IFS(E282="MA","Massachusetts",E282="NY","New York",E282="CT","Connecticut",E282="PA","Pennsylvania",E282="RI","Rhode Island",E282="DE","Delaware",E282="ME","Maine",E282="NJ","New Jersey",E282="VT","Vermont",TRUE,"Other States")</f>
        <v>Massachusetts</v>
      </c>
      <c r="N282" s="15" t="s">
        <v>10090</v>
      </c>
      <c r="O282" s="1" t="s">
        <v>5117</v>
      </c>
      <c r="P282" s="15" t="s">
        <v>4774</v>
      </c>
      <c r="Q282" s="1" t="s">
        <v>7871</v>
      </c>
      <c r="R282" s="17">
        <v>87.500031201248049</v>
      </c>
      <c r="S282" s="12" t="str" cm="1">
        <f t="array" ref="S282">_xlfn.IFS(AND(R282&gt;=12,R282&lt;=25),"Low Range",AND(R282&gt;=25.01,R282&lt;=40),"Mid Range",AND(R282&gt;=40.01,R282&lt;=75),"Mid to Upper Range",TRUE,"Max Upper Range")</f>
        <v>Max Upper Range</v>
      </c>
      <c r="T282" s="12" t="str" cm="1">
        <f t="array" ref="T282">_xlfn.IFS(OR(E282="NY",E282="NJ",E282="CT"),"Tri-State Area",OR(E282="MA",E282="PA",E282="RI"),"East Atlantic",OR(E282="ME",E282="VT"),"NE Border",TRUE,"Upper East Coast")</f>
        <v>East Atlantic</v>
      </c>
      <c r="U282" s="12" t="str">
        <f>IFERROR(_xlfn.XLOOKUP(A282,DIRECT_FTEs!A:A,DIRECT_FTEs!B:B),"Contractor")</f>
        <v>Contractor</v>
      </c>
    </row>
    <row r="283" spans="1:21" x14ac:dyDescent="0.25">
      <c r="A283" s="1" t="s">
        <v>124</v>
      </c>
      <c r="B283" s="1" t="s">
        <v>2438</v>
      </c>
      <c r="C283" s="1" t="s">
        <v>2278</v>
      </c>
      <c r="D283" s="1" t="s">
        <v>2522</v>
      </c>
      <c r="E283" s="15" t="s">
        <v>2225</v>
      </c>
      <c r="F283" s="1" t="s">
        <v>5486</v>
      </c>
      <c r="G283" s="16">
        <v>0.19</v>
      </c>
      <c r="H283" s="5">
        <v>1459.0783104971126</v>
      </c>
      <c r="I283" s="10" t="s">
        <v>4760</v>
      </c>
      <c r="J283" s="5">
        <v>494.55</v>
      </c>
      <c r="K283" s="1">
        <v>55</v>
      </c>
      <c r="L283" s="12" t="str" cm="1">
        <f t="array" ref="L283">_xlfn.IFS(G283=0.05,"Minimal",G283=0.07,"Above Minimal",G283=0.17,"Near Maximum",TRUE,"Maximum")</f>
        <v>Maximum</v>
      </c>
      <c r="M283" s="12" t="str" cm="1">
        <f t="array" ref="M283">_xlfn.IFS(E283="MA","Massachusetts",E283="NY","New York",E283="CT","Connecticut",E283="PA","Pennsylvania",E283="RI","Rhode Island",E283="DE","Delaware",E283="ME","Maine",E283="NJ","New Jersey",E283="VT","Vermont",TRUE,"Other States")</f>
        <v>Massachusetts</v>
      </c>
      <c r="N283" s="15" t="s">
        <v>10091</v>
      </c>
      <c r="O283" s="1" t="s">
        <v>4802</v>
      </c>
      <c r="P283" s="15" t="s">
        <v>4774</v>
      </c>
      <c r="Q283" s="1" t="s">
        <v>7872</v>
      </c>
      <c r="R283" s="17">
        <v>52</v>
      </c>
      <c r="S283" s="12" t="str" cm="1">
        <f t="array" ref="S283">_xlfn.IFS(AND(R283&gt;=12,R283&lt;=25),"Low Range",AND(R283&gt;=25.01,R283&lt;=40),"Mid Range",AND(R283&gt;=40.01,R283&lt;=75),"Mid to Upper Range",TRUE,"Max Upper Range")</f>
        <v>Mid to Upper Range</v>
      </c>
      <c r="T283" s="12" t="str" cm="1">
        <f t="array" ref="T283">_xlfn.IFS(OR(E283="NY",E283="NJ",E283="CT"),"Tri-State Area",OR(E283="MA",E283="PA",E283="RI"),"East Atlantic",OR(E283="ME",E283="VT"),"NE Border",TRUE,"Upper East Coast")</f>
        <v>East Atlantic</v>
      </c>
      <c r="U283" s="12" t="str">
        <f>IFERROR(_xlfn.XLOOKUP(A283,DIRECT_FTEs!A:A,DIRECT_FTEs!B:B),"Contractor")</f>
        <v>Contractor</v>
      </c>
    </row>
    <row r="284" spans="1:21" x14ac:dyDescent="0.25">
      <c r="A284" s="1" t="s">
        <v>1075</v>
      </c>
      <c r="B284" s="1" t="s">
        <v>2454</v>
      </c>
      <c r="C284" s="1" t="s">
        <v>2313</v>
      </c>
      <c r="D284" s="1" t="s">
        <v>3614</v>
      </c>
      <c r="E284" s="15" t="s">
        <v>2225</v>
      </c>
      <c r="F284" s="1" t="s">
        <v>6437</v>
      </c>
      <c r="G284" s="16">
        <v>0.19</v>
      </c>
      <c r="H284" s="5">
        <v>283.37420315612076</v>
      </c>
      <c r="I284" s="10" t="s">
        <v>4760</v>
      </c>
      <c r="J284" s="5">
        <v>781.2</v>
      </c>
      <c r="K284" s="1">
        <v>39</v>
      </c>
      <c r="L284" s="12" t="str" cm="1">
        <f t="array" ref="L284">_xlfn.IFS(G284=0.05,"Minimal",G284=0.07,"Above Minimal",G284=0.17,"Near Maximum",TRUE,"Maximum")</f>
        <v>Maximum</v>
      </c>
      <c r="M284" s="12" t="str" cm="1">
        <f t="array" ref="M284">_xlfn.IFS(E284="MA","Massachusetts",E284="NY","New York",E284="CT","Connecticut",E284="PA","Pennsylvania",E284="RI","Rhode Island",E284="DE","Delaware",E284="ME","Maine",E284="NJ","New Jersey",E284="VT","Vermont",TRUE,"Other States")</f>
        <v>Massachusetts</v>
      </c>
      <c r="N284" s="15" t="s">
        <v>10092</v>
      </c>
      <c r="O284" s="1" t="s">
        <v>5168</v>
      </c>
      <c r="P284" s="15" t="s">
        <v>4774</v>
      </c>
      <c r="Q284" s="1" t="s">
        <v>7873</v>
      </c>
      <c r="R284" s="17">
        <v>120</v>
      </c>
      <c r="S284" s="12" t="str" cm="1">
        <f t="array" ref="S284">_xlfn.IFS(AND(R284&gt;=12,R284&lt;=25),"Low Range",AND(R284&gt;=25.01,R284&lt;=40),"Mid Range",AND(R284&gt;=40.01,R284&lt;=75),"Mid to Upper Range",TRUE,"Max Upper Range")</f>
        <v>Max Upper Range</v>
      </c>
      <c r="T284" s="12" t="str" cm="1">
        <f t="array" ref="T284">_xlfn.IFS(OR(E284="NY",E284="NJ",E284="CT"),"Tri-State Area",OR(E284="MA",E284="PA",E284="RI"),"East Atlantic",OR(E284="ME",E284="VT"),"NE Border",TRUE,"Upper East Coast")</f>
        <v>East Atlantic</v>
      </c>
      <c r="U284" s="12" t="str">
        <f>IFERROR(_xlfn.XLOOKUP(A284,DIRECT_FTEs!A:A,DIRECT_FTEs!B:B),"Contractor")</f>
        <v>Contractor</v>
      </c>
    </row>
    <row r="285" spans="1:21" x14ac:dyDescent="0.25">
      <c r="A285" s="1" t="s">
        <v>1076</v>
      </c>
      <c r="B285" s="1" t="s">
        <v>2269</v>
      </c>
      <c r="C285" s="1" t="s">
        <v>2305</v>
      </c>
      <c r="D285" s="1" t="s">
        <v>3615</v>
      </c>
      <c r="E285" s="15" t="s">
        <v>2225</v>
      </c>
      <c r="F285" s="1" t="s">
        <v>6438</v>
      </c>
      <c r="G285" s="16">
        <v>0.19</v>
      </c>
      <c r="H285" s="5">
        <v>302.32800000000003</v>
      </c>
      <c r="I285" s="10" t="s">
        <v>4760</v>
      </c>
      <c r="J285" s="5">
        <v>354</v>
      </c>
      <c r="K285" s="1">
        <v>39</v>
      </c>
      <c r="L285" s="12" t="str" cm="1">
        <f t="array" ref="L285">_xlfn.IFS(G285=0.05,"Minimal",G285=0.07,"Above Minimal",G285=0.17,"Near Maximum",TRUE,"Maximum")</f>
        <v>Maximum</v>
      </c>
      <c r="M285" s="12" t="str" cm="1">
        <f t="array" ref="M285">_xlfn.IFS(E285="MA","Massachusetts",E285="NY","New York",E285="CT","Connecticut",E285="PA","Pennsylvania",E285="RI","Rhode Island",E285="DE","Delaware",E285="ME","Maine",E285="NJ","New Jersey",E285="VT","Vermont",TRUE,"Other States")</f>
        <v>Massachusetts</v>
      </c>
      <c r="N285" s="15" t="s">
        <v>10093</v>
      </c>
      <c r="O285" s="1" t="s">
        <v>4828</v>
      </c>
      <c r="P285" s="15" t="s">
        <v>4778</v>
      </c>
      <c r="Q285" s="1" t="s">
        <v>7874</v>
      </c>
      <c r="R285" s="17">
        <v>93</v>
      </c>
      <c r="S285" s="12" t="str" cm="1">
        <f t="array" ref="S285">_xlfn.IFS(AND(R285&gt;=12,R285&lt;=25),"Low Range",AND(R285&gt;=25.01,R285&lt;=40),"Mid Range",AND(R285&gt;=40.01,R285&lt;=75),"Mid to Upper Range",TRUE,"Max Upper Range")</f>
        <v>Max Upper Range</v>
      </c>
      <c r="T285" s="12" t="str" cm="1">
        <f t="array" ref="T285">_xlfn.IFS(OR(E285="NY",E285="NJ",E285="CT"),"Tri-State Area",OR(E285="MA",E285="PA",E285="RI"),"East Atlantic",OR(E285="ME",E285="VT"),"NE Border",TRUE,"Upper East Coast")</f>
        <v>East Atlantic</v>
      </c>
      <c r="U285" s="12" t="str">
        <f>IFERROR(_xlfn.XLOOKUP(A285,DIRECT_FTEs!A:A,DIRECT_FTEs!B:B),"Contractor")</f>
        <v>Contractor</v>
      </c>
    </row>
    <row r="286" spans="1:21" x14ac:dyDescent="0.25">
      <c r="A286" s="1" t="s">
        <v>1077</v>
      </c>
      <c r="B286" s="1" t="s">
        <v>2408</v>
      </c>
      <c r="C286" s="1" t="s">
        <v>2350</v>
      </c>
      <c r="D286" s="1" t="s">
        <v>3616</v>
      </c>
      <c r="E286" s="15" t="s">
        <v>2225</v>
      </c>
      <c r="F286" s="1" t="s">
        <v>6439</v>
      </c>
      <c r="G286" s="16">
        <v>0.19</v>
      </c>
      <c r="H286" s="5">
        <v>301.43808647087144</v>
      </c>
      <c r="I286" s="10" t="s">
        <v>4760</v>
      </c>
      <c r="J286" s="5">
        <v>682</v>
      </c>
      <c r="K286" s="1">
        <v>39</v>
      </c>
      <c r="L286" s="12" t="str" cm="1">
        <f t="array" ref="L286">_xlfn.IFS(G286=0.05,"Minimal",G286=0.07,"Above Minimal",G286=0.17,"Near Maximum",TRUE,"Maximum")</f>
        <v>Maximum</v>
      </c>
      <c r="M286" s="12" t="str" cm="1">
        <f t="array" ref="M286">_xlfn.IFS(E286="MA","Massachusetts",E286="NY","New York",E286="CT","Connecticut",E286="PA","Pennsylvania",E286="RI","Rhode Island",E286="DE","Delaware",E286="ME","Maine",E286="NJ","New Jersey",E286="VT","Vermont",TRUE,"Other States")</f>
        <v>Massachusetts</v>
      </c>
      <c r="N286" s="15" t="s">
        <v>10094</v>
      </c>
      <c r="O286" s="1" t="s">
        <v>4877</v>
      </c>
      <c r="P286" s="15" t="s">
        <v>4777</v>
      </c>
      <c r="Q286" s="1" t="s">
        <v>7875</v>
      </c>
      <c r="R286" s="17">
        <v>110</v>
      </c>
      <c r="S286" s="12" t="str" cm="1">
        <f t="array" ref="S286">_xlfn.IFS(AND(R286&gt;=12,R286&lt;=25),"Low Range",AND(R286&gt;=25.01,R286&lt;=40),"Mid Range",AND(R286&gt;=40.01,R286&lt;=75),"Mid to Upper Range",TRUE,"Max Upper Range")</f>
        <v>Max Upper Range</v>
      </c>
      <c r="T286" s="12" t="str" cm="1">
        <f t="array" ref="T286">_xlfn.IFS(OR(E286="NY",E286="NJ",E286="CT"),"Tri-State Area",OR(E286="MA",E286="PA",E286="RI"),"East Atlantic",OR(E286="ME",E286="VT"),"NE Border",TRUE,"Upper East Coast")</f>
        <v>East Atlantic</v>
      </c>
      <c r="U286" s="12" t="str">
        <f>IFERROR(_xlfn.XLOOKUP(A286,DIRECT_FTEs!A:A,DIRECT_FTEs!B:B),"Contractor")</f>
        <v>Contractor</v>
      </c>
    </row>
    <row r="287" spans="1:21" x14ac:dyDescent="0.25">
      <c r="A287" s="1" t="s">
        <v>1078</v>
      </c>
      <c r="B287" s="1" t="s">
        <v>2489</v>
      </c>
      <c r="C287" s="1" t="s">
        <v>2537</v>
      </c>
      <c r="D287" s="1" t="s">
        <v>3617</v>
      </c>
      <c r="E287" s="15" t="s">
        <v>2225</v>
      </c>
      <c r="F287" s="1" t="s">
        <v>6440</v>
      </c>
      <c r="G287" s="16">
        <v>0.19</v>
      </c>
      <c r="H287" s="5">
        <v>278.85286984043256</v>
      </c>
      <c r="I287" s="10" t="s">
        <v>4760</v>
      </c>
      <c r="J287" s="5">
        <v>725.4</v>
      </c>
      <c r="K287" s="1">
        <v>49</v>
      </c>
      <c r="L287" s="12" t="str" cm="1">
        <f t="array" ref="L287">_xlfn.IFS(G287=0.05,"Minimal",G287=0.07,"Above Minimal",G287=0.17,"Near Maximum",TRUE,"Maximum")</f>
        <v>Maximum</v>
      </c>
      <c r="M287" s="12" t="str" cm="1">
        <f t="array" ref="M287">_xlfn.IFS(E287="MA","Massachusetts",E287="NY","New York",E287="CT","Connecticut",E287="PA","Pennsylvania",E287="RI","Rhode Island",E287="DE","Delaware",E287="ME","Maine",E287="NJ","New Jersey",E287="VT","Vermont",TRUE,"Other States")</f>
        <v>Massachusetts</v>
      </c>
      <c r="N287" s="15" t="s">
        <v>10095</v>
      </c>
      <c r="O287" s="1" t="s">
        <v>5169</v>
      </c>
      <c r="P287" s="15" t="s">
        <v>4776</v>
      </c>
      <c r="Q287" s="1" t="s">
        <v>7876</v>
      </c>
      <c r="R287" s="17">
        <v>34</v>
      </c>
      <c r="S287" s="12" t="str" cm="1">
        <f t="array" ref="S287">_xlfn.IFS(AND(R287&gt;=12,R287&lt;=25),"Low Range",AND(R287&gt;=25.01,R287&lt;=40),"Mid Range",AND(R287&gt;=40.01,R287&lt;=75),"Mid to Upper Range",TRUE,"Max Upper Range")</f>
        <v>Mid Range</v>
      </c>
      <c r="T287" s="12" t="str" cm="1">
        <f t="array" ref="T287">_xlfn.IFS(OR(E287="NY",E287="NJ",E287="CT"),"Tri-State Area",OR(E287="MA",E287="PA",E287="RI"),"East Atlantic",OR(E287="ME",E287="VT"),"NE Border",TRUE,"Upper East Coast")</f>
        <v>East Atlantic</v>
      </c>
      <c r="U287" s="12" t="str">
        <f>IFERROR(_xlfn.XLOOKUP(A287,DIRECT_FTEs!A:A,DIRECT_FTEs!B:B),"Contractor")</f>
        <v>Contractor</v>
      </c>
    </row>
    <row r="288" spans="1:21" x14ac:dyDescent="0.25">
      <c r="A288" s="1" t="s">
        <v>1079</v>
      </c>
      <c r="B288" s="1" t="s">
        <v>3225</v>
      </c>
      <c r="C288" s="1" t="s">
        <v>2402</v>
      </c>
      <c r="D288" s="1" t="s">
        <v>3618</v>
      </c>
      <c r="E288" s="15" t="s">
        <v>2225</v>
      </c>
      <c r="F288" s="1" t="s">
        <v>6441</v>
      </c>
      <c r="G288" s="16">
        <v>0.19</v>
      </c>
      <c r="H288" s="5">
        <v>326.68104957343792</v>
      </c>
      <c r="I288" s="10" t="s">
        <v>4760</v>
      </c>
      <c r="J288" s="5">
        <v>843.2</v>
      </c>
      <c r="K288" s="1">
        <v>45</v>
      </c>
      <c r="L288" s="12" t="str" cm="1">
        <f t="array" ref="L288">_xlfn.IFS(G288=0.05,"Minimal",G288=0.07,"Above Minimal",G288=0.17,"Near Maximum",TRUE,"Maximum")</f>
        <v>Maximum</v>
      </c>
      <c r="M288" s="12" t="str" cm="1">
        <f t="array" ref="M288">_xlfn.IFS(E288="MA","Massachusetts",E288="NY","New York",E288="CT","Connecticut",E288="PA","Pennsylvania",E288="RI","Rhode Island",E288="DE","Delaware",E288="ME","Maine",E288="NJ","New Jersey",E288="VT","Vermont",TRUE,"Other States")</f>
        <v>Massachusetts</v>
      </c>
      <c r="N288" s="15" t="s">
        <v>10096</v>
      </c>
      <c r="O288" s="1" t="s">
        <v>5106</v>
      </c>
      <c r="P288" s="15" t="s">
        <v>4780</v>
      </c>
      <c r="Q288" s="1" t="s">
        <v>7877</v>
      </c>
      <c r="R288" s="17">
        <v>102</v>
      </c>
      <c r="S288" s="12" t="str" cm="1">
        <f t="array" ref="S288">_xlfn.IFS(AND(R288&gt;=12,R288&lt;=25),"Low Range",AND(R288&gt;=25.01,R288&lt;=40),"Mid Range",AND(R288&gt;=40.01,R288&lt;=75),"Mid to Upper Range",TRUE,"Max Upper Range")</f>
        <v>Max Upper Range</v>
      </c>
      <c r="T288" s="12" t="str" cm="1">
        <f t="array" ref="T288">_xlfn.IFS(OR(E288="NY",E288="NJ",E288="CT"),"Tri-State Area",OR(E288="MA",E288="PA",E288="RI"),"East Atlantic",OR(E288="ME",E288="VT"),"NE Border",TRUE,"Upper East Coast")</f>
        <v>East Atlantic</v>
      </c>
      <c r="U288" s="12" t="str">
        <f>IFERROR(_xlfn.XLOOKUP(A288,DIRECT_FTEs!A:A,DIRECT_FTEs!B:B),"Contractor")</f>
        <v>Contractor</v>
      </c>
    </row>
    <row r="289" spans="1:21" x14ac:dyDescent="0.25">
      <c r="A289" s="1" t="s">
        <v>1080</v>
      </c>
      <c r="B289" s="1" t="s">
        <v>2791</v>
      </c>
      <c r="C289" s="1" t="s">
        <v>2258</v>
      </c>
      <c r="D289" s="1" t="s">
        <v>3619</v>
      </c>
      <c r="E289" s="15" t="s">
        <v>2225</v>
      </c>
      <c r="F289" s="1" t="s">
        <v>6442</v>
      </c>
      <c r="G289" s="16">
        <v>0.19</v>
      </c>
      <c r="H289" s="5">
        <v>444.59999999999997</v>
      </c>
      <c r="I289" s="10" t="s">
        <v>4760</v>
      </c>
      <c r="J289" s="5">
        <v>248</v>
      </c>
      <c r="K289" s="1">
        <v>55</v>
      </c>
      <c r="L289" s="12" t="str" cm="1">
        <f t="array" ref="L289">_xlfn.IFS(G289=0.05,"Minimal",G289=0.07,"Above Minimal",G289=0.17,"Near Maximum",TRUE,"Maximum")</f>
        <v>Maximum</v>
      </c>
      <c r="M289" s="12" t="str" cm="1">
        <f t="array" ref="M289">_xlfn.IFS(E289="MA","Massachusetts",E289="NY","New York",E289="CT","Connecticut",E289="PA","Pennsylvania",E289="RI","Rhode Island",E289="DE","Delaware",E289="ME","Maine",E289="NJ","New Jersey",E289="VT","Vermont",TRUE,"Other States")</f>
        <v>Massachusetts</v>
      </c>
      <c r="N289" s="15" t="s">
        <v>10097</v>
      </c>
      <c r="O289" s="1" t="s">
        <v>4952</v>
      </c>
      <c r="P289" s="15" t="s">
        <v>4778</v>
      </c>
      <c r="Q289" s="1" t="s">
        <v>7878</v>
      </c>
      <c r="R289" s="17">
        <v>80</v>
      </c>
      <c r="S289" s="12" t="str" cm="1">
        <f t="array" ref="S289">_xlfn.IFS(AND(R289&gt;=12,R289&lt;=25),"Low Range",AND(R289&gt;=25.01,R289&lt;=40),"Mid Range",AND(R289&gt;=40.01,R289&lt;=75),"Mid to Upper Range",TRUE,"Max Upper Range")</f>
        <v>Max Upper Range</v>
      </c>
      <c r="T289" s="12" t="str" cm="1">
        <f t="array" ref="T289">_xlfn.IFS(OR(E289="NY",E289="NJ",E289="CT"),"Tri-State Area",OR(E289="MA",E289="PA",E289="RI"),"East Atlantic",OR(E289="ME",E289="VT"),"NE Border",TRUE,"Upper East Coast")</f>
        <v>East Atlantic</v>
      </c>
      <c r="U289" s="12" t="str">
        <f>IFERROR(_xlfn.XLOOKUP(A289,DIRECT_FTEs!A:A,DIRECT_FTEs!B:B),"Contractor")</f>
        <v>Contractor</v>
      </c>
    </row>
    <row r="290" spans="1:21" x14ac:dyDescent="0.25">
      <c r="A290" s="1" t="s">
        <v>1081</v>
      </c>
      <c r="B290" s="1" t="s">
        <v>2440</v>
      </c>
      <c r="C290" s="1" t="s">
        <v>2299</v>
      </c>
      <c r="D290" s="1" t="s">
        <v>3620</v>
      </c>
      <c r="E290" s="15" t="s">
        <v>2225</v>
      </c>
      <c r="F290" s="1" t="s">
        <v>6443</v>
      </c>
      <c r="G290" s="16">
        <v>0.17</v>
      </c>
      <c r="H290" s="5">
        <v>1124.4480000000001</v>
      </c>
      <c r="I290" s="10" t="s">
        <v>4760</v>
      </c>
      <c r="J290" s="5">
        <v>190</v>
      </c>
      <c r="K290" s="1">
        <v>44</v>
      </c>
      <c r="L290" s="12" t="str" cm="1">
        <f t="array" ref="L290">_xlfn.IFS(G290=0.05,"Minimal",G290=0.07,"Above Minimal",G290=0.17,"Near Maximum",TRUE,"Maximum")</f>
        <v>Near Maximum</v>
      </c>
      <c r="M290" s="12" t="str" cm="1">
        <f t="array" ref="M290">_xlfn.IFS(E290="MA","Massachusetts",E290="NY","New York",E290="CT","Connecticut",E290="PA","Pennsylvania",E290="RI","Rhode Island",E290="DE","Delaware",E290="ME","Maine",E290="NJ","New Jersey",E290="VT","Vermont",TRUE,"Other States")</f>
        <v>Massachusetts</v>
      </c>
      <c r="N290" s="15" t="s">
        <v>10098</v>
      </c>
      <c r="O290" s="1" t="s">
        <v>4987</v>
      </c>
      <c r="P290" s="15" t="s">
        <v>4777</v>
      </c>
      <c r="Q290" s="1" t="s">
        <v>7879</v>
      </c>
      <c r="R290" s="17">
        <v>101</v>
      </c>
      <c r="S290" s="12" t="str" cm="1">
        <f t="array" ref="S290">_xlfn.IFS(AND(R290&gt;=12,R290&lt;=25),"Low Range",AND(R290&gt;=25.01,R290&lt;=40),"Mid Range",AND(R290&gt;=40.01,R290&lt;=75),"Mid to Upper Range",TRUE,"Max Upper Range")</f>
        <v>Max Upper Range</v>
      </c>
      <c r="T290" s="12" t="str" cm="1">
        <f t="array" ref="T290">_xlfn.IFS(OR(E290="NY",E290="NJ",E290="CT"),"Tri-State Area",OR(E290="MA",E290="PA",E290="RI"),"East Atlantic",OR(E290="ME",E290="VT"),"NE Border",TRUE,"Upper East Coast")</f>
        <v>East Atlantic</v>
      </c>
      <c r="U290" s="12" t="str">
        <f>IFERROR(_xlfn.XLOOKUP(A290,DIRECT_FTEs!A:A,DIRECT_FTEs!B:B),"Contractor")</f>
        <v>Contractor</v>
      </c>
    </row>
    <row r="291" spans="1:21" x14ac:dyDescent="0.25">
      <c r="A291" s="1" t="s">
        <v>1082</v>
      </c>
      <c r="B291" s="1" t="s">
        <v>2548</v>
      </c>
      <c r="C291" s="1" t="s">
        <v>2227</v>
      </c>
      <c r="D291" s="1" t="s">
        <v>3621</v>
      </c>
      <c r="E291" s="15" t="s">
        <v>2225</v>
      </c>
      <c r="F291" s="1" t="s">
        <v>6444</v>
      </c>
      <c r="G291" s="16">
        <v>0.17</v>
      </c>
      <c r="H291" s="5">
        <v>977.10288000000014</v>
      </c>
      <c r="I291" s="10" t="s">
        <v>4760</v>
      </c>
      <c r="J291" s="5">
        <v>1196.4000000000001</v>
      </c>
      <c r="K291" s="1">
        <v>49</v>
      </c>
      <c r="L291" s="12" t="str" cm="1">
        <f t="array" ref="L291">_xlfn.IFS(G291=0.05,"Minimal",G291=0.07,"Above Minimal",G291=0.17,"Near Maximum",TRUE,"Maximum")</f>
        <v>Near Maximum</v>
      </c>
      <c r="M291" s="12" t="str" cm="1">
        <f t="array" ref="M291">_xlfn.IFS(E291="MA","Massachusetts",E291="NY","New York",E291="CT","Connecticut",E291="PA","Pennsylvania",E291="RI","Rhode Island",E291="DE","Delaware",E291="ME","Maine",E291="NJ","New Jersey",E291="VT","Vermont",TRUE,"Other States")</f>
        <v>Massachusetts</v>
      </c>
      <c r="N291" s="15" t="s">
        <v>10099</v>
      </c>
      <c r="O291" s="1" t="s">
        <v>5066</v>
      </c>
      <c r="P291" s="15" t="s">
        <v>4774</v>
      </c>
      <c r="Q291" s="1" t="s">
        <v>7880</v>
      </c>
      <c r="R291" s="17">
        <v>45</v>
      </c>
      <c r="S291" s="12" t="str" cm="1">
        <f t="array" ref="S291">_xlfn.IFS(AND(R291&gt;=12,R291&lt;=25),"Low Range",AND(R291&gt;=25.01,R291&lt;=40),"Mid Range",AND(R291&gt;=40.01,R291&lt;=75),"Mid to Upper Range",TRUE,"Max Upper Range")</f>
        <v>Mid to Upper Range</v>
      </c>
      <c r="T291" s="12" t="str" cm="1">
        <f t="array" ref="T291">_xlfn.IFS(OR(E291="NY",E291="NJ",E291="CT"),"Tri-State Area",OR(E291="MA",E291="PA",E291="RI"),"East Atlantic",OR(E291="ME",E291="VT"),"NE Border",TRUE,"Upper East Coast")</f>
        <v>East Atlantic</v>
      </c>
      <c r="U291" s="12" t="str">
        <f>IFERROR(_xlfn.XLOOKUP(A291,DIRECT_FTEs!A:A,DIRECT_FTEs!B:B),"Contractor")</f>
        <v>Contractor</v>
      </c>
    </row>
    <row r="292" spans="1:21" x14ac:dyDescent="0.25">
      <c r="A292" s="1" t="s">
        <v>125</v>
      </c>
      <c r="B292" s="1" t="s">
        <v>2503</v>
      </c>
      <c r="C292" s="1" t="s">
        <v>2523</v>
      </c>
      <c r="D292" s="1" t="s">
        <v>2524</v>
      </c>
      <c r="E292" s="15" t="s">
        <v>2225</v>
      </c>
      <c r="F292" s="1" t="s">
        <v>5487</v>
      </c>
      <c r="G292" s="16">
        <v>0.19</v>
      </c>
      <c r="H292" s="5">
        <v>1122.3680000000002</v>
      </c>
      <c r="I292" s="10" t="s">
        <v>4760</v>
      </c>
      <c r="J292" s="5">
        <v>409.95</v>
      </c>
      <c r="K292" s="1">
        <v>47</v>
      </c>
      <c r="L292" s="12" t="str" cm="1">
        <f t="array" ref="L292">_xlfn.IFS(G292=0.05,"Minimal",G292=0.07,"Above Minimal",G292=0.17,"Near Maximum",TRUE,"Maximum")</f>
        <v>Maximum</v>
      </c>
      <c r="M292" s="12" t="str" cm="1">
        <f t="array" ref="M292">_xlfn.IFS(E292="MA","Massachusetts",E292="NY","New York",E292="CT","Connecticut",E292="PA","Pennsylvania",E292="RI","Rhode Island",E292="DE","Delaware",E292="ME","Maine",E292="NJ","New Jersey",E292="VT","Vermont",TRUE,"Other States")</f>
        <v>Massachusetts</v>
      </c>
      <c r="N292" s="15" t="s">
        <v>10100</v>
      </c>
      <c r="O292" s="1" t="s">
        <v>4846</v>
      </c>
      <c r="P292" s="15" t="s">
        <v>4778</v>
      </c>
      <c r="Q292" s="1" t="s">
        <v>7881</v>
      </c>
      <c r="R292" s="17">
        <v>96</v>
      </c>
      <c r="S292" s="12" t="str" cm="1">
        <f t="array" ref="S292">_xlfn.IFS(AND(R292&gt;=12,R292&lt;=25),"Low Range",AND(R292&gt;=25.01,R292&lt;=40),"Mid Range",AND(R292&gt;=40.01,R292&lt;=75),"Mid to Upper Range",TRUE,"Max Upper Range")</f>
        <v>Max Upper Range</v>
      </c>
      <c r="T292" s="12" t="str" cm="1">
        <f t="array" ref="T292">_xlfn.IFS(OR(E292="NY",E292="NJ",E292="CT"),"Tri-State Area",OR(E292="MA",E292="PA",E292="RI"),"East Atlantic",OR(E292="ME",E292="VT"),"NE Border",TRUE,"Upper East Coast")</f>
        <v>East Atlantic</v>
      </c>
      <c r="U292" s="12" t="str">
        <f>IFERROR(_xlfn.XLOOKUP(A292,DIRECT_FTEs!A:A,DIRECT_FTEs!B:B),"Contractor")</f>
        <v>Contractor</v>
      </c>
    </row>
    <row r="293" spans="1:21" x14ac:dyDescent="0.25">
      <c r="A293" s="1" t="s">
        <v>1083</v>
      </c>
      <c r="B293" s="1" t="s">
        <v>3225</v>
      </c>
      <c r="C293" s="1" t="s">
        <v>2336</v>
      </c>
      <c r="D293" s="1" t="s">
        <v>3622</v>
      </c>
      <c r="E293" s="15" t="s">
        <v>2225</v>
      </c>
      <c r="F293" s="1" t="s">
        <v>6445</v>
      </c>
      <c r="G293" s="16">
        <v>7.0000000000000007E-2</v>
      </c>
      <c r="H293" s="5">
        <v>526.12559999999996</v>
      </c>
      <c r="I293" s="10" t="s">
        <v>4760</v>
      </c>
      <c r="J293" s="5">
        <v>1138.2</v>
      </c>
      <c r="K293" s="1">
        <v>41</v>
      </c>
      <c r="L293" s="12" t="str" cm="1">
        <f t="array" ref="L293">_xlfn.IFS(G293=0.05,"Minimal",G293=0.07,"Above Minimal",G293=0.17,"Near Maximum",TRUE,"Maximum")</f>
        <v>Above Minimal</v>
      </c>
      <c r="M293" s="12" t="str" cm="1">
        <f t="array" ref="M293">_xlfn.IFS(E293="MA","Massachusetts",E293="NY","New York",E293="CT","Connecticut",E293="PA","Pennsylvania",E293="RI","Rhode Island",E293="DE","Delaware",E293="ME","Maine",E293="NJ","New Jersey",E293="VT","Vermont",TRUE,"Other States")</f>
        <v>Massachusetts</v>
      </c>
      <c r="N293" s="15" t="s">
        <v>10101</v>
      </c>
      <c r="O293" s="1" t="s">
        <v>5078</v>
      </c>
      <c r="P293" s="15" t="s">
        <v>4773</v>
      </c>
      <c r="Q293" s="1" t="s">
        <v>7882</v>
      </c>
      <c r="R293" s="17">
        <v>187.50153846153847</v>
      </c>
      <c r="S293" s="12" t="str" cm="1">
        <f t="array" ref="S293">_xlfn.IFS(AND(R293&gt;=12,R293&lt;=25),"Low Range",AND(R293&gt;=25.01,R293&lt;=40),"Mid Range",AND(R293&gt;=40.01,R293&lt;=75),"Mid to Upper Range",TRUE,"Max Upper Range")</f>
        <v>Max Upper Range</v>
      </c>
      <c r="T293" s="12" t="str" cm="1">
        <f t="array" ref="T293">_xlfn.IFS(OR(E293="NY",E293="NJ",E293="CT"),"Tri-State Area",OR(E293="MA",E293="PA",E293="RI"),"East Atlantic",OR(E293="ME",E293="VT"),"NE Border",TRUE,"Upper East Coast")</f>
        <v>East Atlantic</v>
      </c>
      <c r="U293" s="12" t="str">
        <f>IFERROR(_xlfn.XLOOKUP(A293,DIRECT_FTEs!A:A,DIRECT_FTEs!B:B),"Contractor")</f>
        <v>Contractor</v>
      </c>
    </row>
    <row r="294" spans="1:21" x14ac:dyDescent="0.25">
      <c r="A294" s="1" t="s">
        <v>1084</v>
      </c>
      <c r="B294" s="1" t="s">
        <v>2921</v>
      </c>
      <c r="C294" s="1" t="s">
        <v>2233</v>
      </c>
      <c r="D294" s="1" t="s">
        <v>3623</v>
      </c>
      <c r="E294" s="15" t="s">
        <v>2225</v>
      </c>
      <c r="F294" s="1" t="s">
        <v>6446</v>
      </c>
      <c r="G294" s="16">
        <v>0.17</v>
      </c>
      <c r="H294" s="5">
        <v>1129.0617068221577</v>
      </c>
      <c r="I294" s="10" t="s">
        <v>4760</v>
      </c>
      <c r="J294" s="5">
        <v>672.8</v>
      </c>
      <c r="K294" s="1">
        <v>49</v>
      </c>
      <c r="L294" s="12" t="str" cm="1">
        <f t="array" ref="L294">_xlfn.IFS(G294=0.05,"Minimal",G294=0.07,"Above Minimal",G294=0.17,"Near Maximum",TRUE,"Maximum")</f>
        <v>Near Maximum</v>
      </c>
      <c r="M294" s="12" t="str" cm="1">
        <f t="array" ref="M294">_xlfn.IFS(E294="MA","Massachusetts",E294="NY","New York",E294="CT","Connecticut",E294="PA","Pennsylvania",E294="RI","Rhode Island",E294="DE","Delaware",E294="ME","Maine",E294="NJ","New Jersey",E294="VT","Vermont",TRUE,"Other States")</f>
        <v>Massachusetts</v>
      </c>
      <c r="N294" s="15" t="s">
        <v>10102</v>
      </c>
      <c r="O294" s="1" t="s">
        <v>5170</v>
      </c>
      <c r="P294" s="15" t="s">
        <v>4778</v>
      </c>
      <c r="Q294" s="1" t="s">
        <v>7883</v>
      </c>
      <c r="R294" s="17">
        <v>109</v>
      </c>
      <c r="S294" s="12" t="str" cm="1">
        <f t="array" ref="S294">_xlfn.IFS(AND(R294&gt;=12,R294&lt;=25),"Low Range",AND(R294&gt;=25.01,R294&lt;=40),"Mid Range",AND(R294&gt;=40.01,R294&lt;=75),"Mid to Upper Range",TRUE,"Max Upper Range")</f>
        <v>Max Upper Range</v>
      </c>
      <c r="T294" s="12" t="str" cm="1">
        <f t="array" ref="T294">_xlfn.IFS(OR(E294="NY",E294="NJ",E294="CT"),"Tri-State Area",OR(E294="MA",E294="PA",E294="RI"),"East Atlantic",OR(E294="ME",E294="VT"),"NE Border",TRUE,"Upper East Coast")</f>
        <v>East Atlantic</v>
      </c>
      <c r="U294" s="12" t="str">
        <f>IFERROR(_xlfn.XLOOKUP(A294,DIRECT_FTEs!A:A,DIRECT_FTEs!B:B),"Contractor")</f>
        <v>Contractor</v>
      </c>
    </row>
    <row r="295" spans="1:21" x14ac:dyDescent="0.25">
      <c r="A295" s="1" t="s">
        <v>1085</v>
      </c>
      <c r="B295" s="1" t="s">
        <v>2722</v>
      </c>
      <c r="C295" s="1" t="s">
        <v>2808</v>
      </c>
      <c r="D295" s="1" t="s">
        <v>3624</v>
      </c>
      <c r="E295" s="15" t="s">
        <v>2225</v>
      </c>
      <c r="F295" s="1" t="s">
        <v>6447</v>
      </c>
      <c r="G295" s="16">
        <v>0.17</v>
      </c>
      <c r="H295" s="5">
        <v>751.57680000000005</v>
      </c>
      <c r="I295" s="10" t="s">
        <v>4760</v>
      </c>
      <c r="J295" s="5">
        <v>824.38</v>
      </c>
      <c r="K295" s="1">
        <v>45</v>
      </c>
      <c r="L295" s="12" t="str" cm="1">
        <f t="array" ref="L295">_xlfn.IFS(G295=0.05,"Minimal",G295=0.07,"Above Minimal",G295=0.17,"Near Maximum",TRUE,"Maximum")</f>
        <v>Near Maximum</v>
      </c>
      <c r="M295" s="12" t="str" cm="1">
        <f t="array" ref="M295">_xlfn.IFS(E295="MA","Massachusetts",E295="NY","New York",E295="CT","Connecticut",E295="PA","Pennsylvania",E295="RI","Rhode Island",E295="DE","Delaware",E295="ME","Maine",E295="NJ","New Jersey",E295="VT","Vermont",TRUE,"Other States")</f>
        <v>Massachusetts</v>
      </c>
      <c r="N295" s="15" t="s">
        <v>10103</v>
      </c>
      <c r="O295" s="1" t="s">
        <v>4843</v>
      </c>
      <c r="P295" s="15" t="s">
        <v>4774</v>
      </c>
      <c r="Q295" s="1" t="s">
        <v>7884</v>
      </c>
      <c r="R295" s="17">
        <v>87.500031201248049</v>
      </c>
      <c r="S295" s="12" t="str" cm="1">
        <f t="array" ref="S295">_xlfn.IFS(AND(R295&gt;=12,R295&lt;=25),"Low Range",AND(R295&gt;=25.01,R295&lt;=40),"Mid Range",AND(R295&gt;=40.01,R295&lt;=75),"Mid to Upper Range",TRUE,"Max Upper Range")</f>
        <v>Max Upper Range</v>
      </c>
      <c r="T295" s="12" t="str" cm="1">
        <f t="array" ref="T295">_xlfn.IFS(OR(E295="NY",E295="NJ",E295="CT"),"Tri-State Area",OR(E295="MA",E295="PA",E295="RI"),"East Atlantic",OR(E295="ME",E295="VT"),"NE Border",TRUE,"Upper East Coast")</f>
        <v>East Atlantic</v>
      </c>
      <c r="U295" s="12" t="str">
        <f>IFERROR(_xlfn.XLOOKUP(A295,DIRECT_FTEs!A:A,DIRECT_FTEs!B:B),"Contractor")</f>
        <v>Contractor</v>
      </c>
    </row>
    <row r="296" spans="1:21" x14ac:dyDescent="0.25">
      <c r="A296" s="1" t="s">
        <v>1086</v>
      </c>
      <c r="B296" s="1" t="s">
        <v>2508</v>
      </c>
      <c r="C296" s="1" t="s">
        <v>2302</v>
      </c>
      <c r="D296" s="1" t="s">
        <v>3625</v>
      </c>
      <c r="E296" s="15" t="s">
        <v>2225</v>
      </c>
      <c r="F296" s="1" t="s">
        <v>6448</v>
      </c>
      <c r="G296" s="16">
        <v>0.19</v>
      </c>
      <c r="H296" s="5">
        <v>1422.72</v>
      </c>
      <c r="I296" s="10" t="s">
        <v>4760</v>
      </c>
      <c r="J296" s="5">
        <v>1024</v>
      </c>
      <c r="K296" s="1">
        <v>44</v>
      </c>
      <c r="L296" s="12" t="str" cm="1">
        <f t="array" ref="L296">_xlfn.IFS(G296=0.05,"Minimal",G296=0.07,"Above Minimal",G296=0.17,"Near Maximum",TRUE,"Maximum")</f>
        <v>Maximum</v>
      </c>
      <c r="M296" s="12" t="str" cm="1">
        <f t="array" ref="M296">_xlfn.IFS(E296="MA","Massachusetts",E296="NY","New York",E296="CT","Connecticut",E296="PA","Pennsylvania",E296="RI","Rhode Island",E296="DE","Delaware",E296="ME","Maine",E296="NJ","New Jersey",E296="VT","Vermont",TRUE,"Other States")</f>
        <v>Massachusetts</v>
      </c>
      <c r="N296" s="15" t="s">
        <v>10104</v>
      </c>
      <c r="O296" s="1" t="s">
        <v>5171</v>
      </c>
      <c r="P296" s="15" t="s">
        <v>4779</v>
      </c>
      <c r="Q296" s="1" t="s">
        <v>7885</v>
      </c>
      <c r="R296" s="17">
        <v>50.581395348837212</v>
      </c>
      <c r="S296" s="12" t="str" cm="1">
        <f t="array" ref="S296">_xlfn.IFS(AND(R296&gt;=12,R296&lt;=25),"Low Range",AND(R296&gt;=25.01,R296&lt;=40),"Mid Range",AND(R296&gt;=40.01,R296&lt;=75),"Mid to Upper Range",TRUE,"Max Upper Range")</f>
        <v>Mid to Upper Range</v>
      </c>
      <c r="T296" s="12" t="str" cm="1">
        <f t="array" ref="T296">_xlfn.IFS(OR(E296="NY",E296="NJ",E296="CT"),"Tri-State Area",OR(E296="MA",E296="PA",E296="RI"),"East Atlantic",OR(E296="ME",E296="VT"),"NE Border",TRUE,"Upper East Coast")</f>
        <v>East Atlantic</v>
      </c>
      <c r="U296" s="12" t="str">
        <f>IFERROR(_xlfn.XLOOKUP(A296,DIRECT_FTEs!A:A,DIRECT_FTEs!B:B),"Contractor")</f>
        <v>Contractor</v>
      </c>
    </row>
    <row r="297" spans="1:21" x14ac:dyDescent="0.25">
      <c r="A297" s="1" t="s">
        <v>1087</v>
      </c>
      <c r="B297" s="1" t="s">
        <v>2464</v>
      </c>
      <c r="C297" s="1" t="s">
        <v>2939</v>
      </c>
      <c r="D297" s="1" t="s">
        <v>3626</v>
      </c>
      <c r="E297" s="15" t="s">
        <v>2225</v>
      </c>
      <c r="F297" s="1" t="s">
        <v>6449</v>
      </c>
      <c r="G297" s="16">
        <v>0.19</v>
      </c>
      <c r="H297" s="5">
        <v>592.79999999999995</v>
      </c>
      <c r="I297" s="10" t="s">
        <v>4760</v>
      </c>
      <c r="J297" s="5">
        <v>1106</v>
      </c>
      <c r="K297" s="1">
        <v>65</v>
      </c>
      <c r="L297" s="12" t="str" cm="1">
        <f t="array" ref="L297">_xlfn.IFS(G297=0.05,"Minimal",G297=0.07,"Above Minimal",G297=0.17,"Near Maximum",TRUE,"Maximum")</f>
        <v>Maximum</v>
      </c>
      <c r="M297" s="12" t="str" cm="1">
        <f t="array" ref="M297">_xlfn.IFS(E297="MA","Massachusetts",E297="NY","New York",E297="CT","Connecticut",E297="PA","Pennsylvania",E297="RI","Rhode Island",E297="DE","Delaware",E297="ME","Maine",E297="NJ","New Jersey",E297="VT","Vermont",TRUE,"Other States")</f>
        <v>Massachusetts</v>
      </c>
      <c r="N297" s="15" t="s">
        <v>10105</v>
      </c>
      <c r="O297" s="1" t="s">
        <v>5083</v>
      </c>
      <c r="P297" s="15" t="s">
        <v>4779</v>
      </c>
      <c r="Q297" s="1" t="s">
        <v>7886</v>
      </c>
      <c r="R297" s="17">
        <v>117</v>
      </c>
      <c r="S297" s="12" t="str" cm="1">
        <f t="array" ref="S297">_xlfn.IFS(AND(R297&gt;=12,R297&lt;=25),"Low Range",AND(R297&gt;=25.01,R297&lt;=40),"Mid Range",AND(R297&gt;=40.01,R297&lt;=75),"Mid to Upper Range",TRUE,"Max Upper Range")</f>
        <v>Max Upper Range</v>
      </c>
      <c r="T297" s="12" t="str" cm="1">
        <f t="array" ref="T297">_xlfn.IFS(OR(E297="NY",E297="NJ",E297="CT"),"Tri-State Area",OR(E297="MA",E297="PA",E297="RI"),"East Atlantic",OR(E297="ME",E297="VT"),"NE Border",TRUE,"Upper East Coast")</f>
        <v>East Atlantic</v>
      </c>
      <c r="U297" s="12" t="str">
        <f>IFERROR(_xlfn.XLOOKUP(A297,DIRECT_FTEs!A:A,DIRECT_FTEs!B:B),"Contractor")</f>
        <v>Contractor</v>
      </c>
    </row>
    <row r="298" spans="1:21" x14ac:dyDescent="0.25">
      <c r="A298" s="1" t="s">
        <v>1088</v>
      </c>
      <c r="B298" s="1" t="s">
        <v>2354</v>
      </c>
      <c r="C298" s="1" t="s">
        <v>2255</v>
      </c>
      <c r="D298" s="1" t="s">
        <v>3627</v>
      </c>
      <c r="E298" s="15" t="s">
        <v>2225</v>
      </c>
      <c r="F298" s="1" t="s">
        <v>6450</v>
      </c>
      <c r="G298" s="16">
        <v>0.19</v>
      </c>
      <c r="H298" s="5">
        <v>1244.8799999999999</v>
      </c>
      <c r="I298" s="10" t="s">
        <v>4760</v>
      </c>
      <c r="J298" s="5">
        <v>1142</v>
      </c>
      <c r="K298" s="1">
        <v>35</v>
      </c>
      <c r="L298" s="12" t="str" cm="1">
        <f t="array" ref="L298">_xlfn.IFS(G298=0.05,"Minimal",G298=0.07,"Above Minimal",G298=0.17,"Near Maximum",TRUE,"Maximum")</f>
        <v>Maximum</v>
      </c>
      <c r="M298" s="12" t="str" cm="1">
        <f t="array" ref="M298">_xlfn.IFS(E298="MA","Massachusetts",E298="NY","New York",E298="CT","Connecticut",E298="PA","Pennsylvania",E298="RI","Rhode Island",E298="DE","Delaware",E298="ME","Maine",E298="NJ","New Jersey",E298="VT","Vermont",TRUE,"Other States")</f>
        <v>Massachusetts</v>
      </c>
      <c r="N298" s="15" t="s">
        <v>10106</v>
      </c>
      <c r="O298" s="1" t="s">
        <v>5172</v>
      </c>
      <c r="P298" s="15" t="s">
        <v>4780</v>
      </c>
      <c r="Q298" s="1" t="s">
        <v>7887</v>
      </c>
      <c r="R298" s="17">
        <v>92</v>
      </c>
      <c r="S298" s="12" t="str" cm="1">
        <f t="array" ref="S298">_xlfn.IFS(AND(R298&gt;=12,R298&lt;=25),"Low Range",AND(R298&gt;=25.01,R298&lt;=40),"Mid Range",AND(R298&gt;=40.01,R298&lt;=75),"Mid to Upper Range",TRUE,"Max Upper Range")</f>
        <v>Max Upper Range</v>
      </c>
      <c r="T298" s="12" t="str" cm="1">
        <f t="array" ref="T298">_xlfn.IFS(OR(E298="NY",E298="NJ",E298="CT"),"Tri-State Area",OR(E298="MA",E298="PA",E298="RI"),"East Atlantic",OR(E298="ME",E298="VT"),"NE Border",TRUE,"Upper East Coast")</f>
        <v>East Atlantic</v>
      </c>
      <c r="U298" s="12" t="str">
        <f>IFERROR(_xlfn.XLOOKUP(A298,DIRECT_FTEs!A:A,DIRECT_FTEs!B:B),"Contractor")</f>
        <v>Contractor</v>
      </c>
    </row>
    <row r="299" spans="1:21" x14ac:dyDescent="0.25">
      <c r="A299" s="1" t="s">
        <v>1089</v>
      </c>
      <c r="B299" s="1" t="s">
        <v>2527</v>
      </c>
      <c r="C299" s="1" t="s">
        <v>2255</v>
      </c>
      <c r="D299" s="1" t="s">
        <v>3628</v>
      </c>
      <c r="E299" s="15" t="s">
        <v>2225</v>
      </c>
      <c r="F299" s="1" t="s">
        <v>6451</v>
      </c>
      <c r="G299" s="16">
        <v>0.17</v>
      </c>
      <c r="H299" s="5">
        <v>875.16000000000008</v>
      </c>
      <c r="I299" s="10" t="s">
        <v>4760</v>
      </c>
      <c r="J299" s="5">
        <v>316.8</v>
      </c>
      <c r="K299" s="1">
        <v>26</v>
      </c>
      <c r="L299" s="12" t="str" cm="1">
        <f t="array" ref="L299">_xlfn.IFS(G299=0.05,"Minimal",G299=0.07,"Above Minimal",G299=0.17,"Near Maximum",TRUE,"Maximum")</f>
        <v>Near Maximum</v>
      </c>
      <c r="M299" s="12" t="str" cm="1">
        <f t="array" ref="M299">_xlfn.IFS(E299="MA","Massachusetts",E299="NY","New York",E299="CT","Connecticut",E299="PA","Pennsylvania",E299="RI","Rhode Island",E299="DE","Delaware",E299="ME","Maine",E299="NJ","New Jersey",E299="VT","Vermont",TRUE,"Other States")</f>
        <v>Massachusetts</v>
      </c>
      <c r="N299" s="15" t="s">
        <v>10107</v>
      </c>
      <c r="O299" s="1" t="s">
        <v>5107</v>
      </c>
      <c r="P299" s="15" t="s">
        <v>4774</v>
      </c>
      <c r="Q299" s="1" t="s">
        <v>7888</v>
      </c>
      <c r="R299" s="17">
        <v>74</v>
      </c>
      <c r="S299" s="12" t="str" cm="1">
        <f t="array" ref="S299">_xlfn.IFS(AND(R299&gt;=12,R299&lt;=25),"Low Range",AND(R299&gt;=25.01,R299&lt;=40),"Mid Range",AND(R299&gt;=40.01,R299&lt;=75),"Mid to Upper Range",TRUE,"Max Upper Range")</f>
        <v>Mid to Upper Range</v>
      </c>
      <c r="T299" s="12" t="str" cm="1">
        <f t="array" ref="T299">_xlfn.IFS(OR(E299="NY",E299="NJ",E299="CT"),"Tri-State Area",OR(E299="MA",E299="PA",E299="RI"),"East Atlantic",OR(E299="ME",E299="VT"),"NE Border",TRUE,"Upper East Coast")</f>
        <v>East Atlantic</v>
      </c>
      <c r="U299" s="12" t="str">
        <f>IFERROR(_xlfn.XLOOKUP(A299,DIRECT_FTEs!A:A,DIRECT_FTEs!B:B),"Contractor")</f>
        <v>Contractor</v>
      </c>
    </row>
    <row r="300" spans="1:21" x14ac:dyDescent="0.25">
      <c r="A300" s="1" t="s">
        <v>126</v>
      </c>
      <c r="B300" s="1" t="s">
        <v>2368</v>
      </c>
      <c r="C300" s="1" t="s">
        <v>2525</v>
      </c>
      <c r="D300" s="1" t="s">
        <v>2526</v>
      </c>
      <c r="E300" s="15" t="s">
        <v>2225</v>
      </c>
      <c r="F300" s="1" t="s">
        <v>5488</v>
      </c>
      <c r="G300" s="16">
        <v>0.19</v>
      </c>
      <c r="H300" s="5">
        <v>982.07188580015031</v>
      </c>
      <c r="I300" s="10" t="s">
        <v>4760</v>
      </c>
      <c r="J300" s="5">
        <v>345.43</v>
      </c>
      <c r="K300" s="1">
        <v>58</v>
      </c>
      <c r="L300" s="12" t="str" cm="1">
        <f t="array" ref="L300">_xlfn.IFS(G300=0.05,"Minimal",G300=0.07,"Above Minimal",G300=0.17,"Near Maximum",TRUE,"Maximum")</f>
        <v>Maximum</v>
      </c>
      <c r="M300" s="12" t="str" cm="1">
        <f t="array" ref="M300">_xlfn.IFS(E300="MA","Massachusetts",E300="NY","New York",E300="CT","Connecticut",E300="PA","Pennsylvania",E300="RI","Rhode Island",E300="DE","Delaware",E300="ME","Maine",E300="NJ","New Jersey",E300="VT","Vermont",TRUE,"Other States")</f>
        <v>Massachusetts</v>
      </c>
      <c r="N300" s="15" t="s">
        <v>10108</v>
      </c>
      <c r="O300" s="1" t="s">
        <v>4788</v>
      </c>
      <c r="P300" s="15" t="s">
        <v>4774</v>
      </c>
      <c r="Q300" s="1" t="s">
        <v>7889</v>
      </c>
      <c r="R300" s="17">
        <v>49</v>
      </c>
      <c r="S300" s="12" t="str" cm="1">
        <f t="array" ref="S300">_xlfn.IFS(AND(R300&gt;=12,R300&lt;=25),"Low Range",AND(R300&gt;=25.01,R300&lt;=40),"Mid Range",AND(R300&gt;=40.01,R300&lt;=75),"Mid to Upper Range",TRUE,"Max Upper Range")</f>
        <v>Mid to Upper Range</v>
      </c>
      <c r="T300" s="12" t="str" cm="1">
        <f t="array" ref="T300">_xlfn.IFS(OR(E300="NY",E300="NJ",E300="CT"),"Tri-State Area",OR(E300="MA",E300="PA",E300="RI"),"East Atlantic",OR(E300="ME",E300="VT"),"NE Border",TRUE,"Upper East Coast")</f>
        <v>East Atlantic</v>
      </c>
      <c r="U300" s="12" t="str">
        <f>IFERROR(_xlfn.XLOOKUP(A300,DIRECT_FTEs!A:A,DIRECT_FTEs!B:B),"Contractor")</f>
        <v>Contractor</v>
      </c>
    </row>
    <row r="301" spans="1:21" x14ac:dyDescent="0.25">
      <c r="A301" s="1" t="s">
        <v>1090</v>
      </c>
      <c r="B301" s="1" t="s">
        <v>3007</v>
      </c>
      <c r="C301" s="1" t="s">
        <v>2606</v>
      </c>
      <c r="D301" s="1" t="s">
        <v>3629</v>
      </c>
      <c r="E301" s="15" t="s">
        <v>2225</v>
      </c>
      <c r="F301" s="1" t="s">
        <v>6452</v>
      </c>
      <c r="G301" s="16">
        <v>0.19</v>
      </c>
      <c r="H301" s="5">
        <v>1155.96</v>
      </c>
      <c r="I301" s="10" t="s">
        <v>4760</v>
      </c>
      <c r="J301" s="5">
        <v>843.2</v>
      </c>
      <c r="K301" s="1">
        <v>38</v>
      </c>
      <c r="L301" s="12" t="str" cm="1">
        <f t="array" ref="L301">_xlfn.IFS(G301=0.05,"Minimal",G301=0.07,"Above Minimal",G301=0.17,"Near Maximum",TRUE,"Maximum")</f>
        <v>Maximum</v>
      </c>
      <c r="M301" s="12" t="str" cm="1">
        <f t="array" ref="M301">_xlfn.IFS(E301="MA","Massachusetts",E301="NY","New York",E301="CT","Connecticut",E301="PA","Pennsylvania",E301="RI","Rhode Island",E301="DE","Delaware",E301="ME","Maine",E301="NJ","New Jersey",E301="VT","Vermont",TRUE,"Other States")</f>
        <v>Massachusetts</v>
      </c>
      <c r="N301" s="15" t="s">
        <v>10109</v>
      </c>
      <c r="O301" s="1" t="s">
        <v>5173</v>
      </c>
      <c r="P301" s="15" t="s">
        <v>4780</v>
      </c>
      <c r="Q301" s="1" t="s">
        <v>7890</v>
      </c>
      <c r="R301" s="17">
        <v>130</v>
      </c>
      <c r="S301" s="12" t="str" cm="1">
        <f t="array" ref="S301">_xlfn.IFS(AND(R301&gt;=12,R301&lt;=25),"Low Range",AND(R301&gt;=25.01,R301&lt;=40),"Mid Range",AND(R301&gt;=40.01,R301&lt;=75),"Mid to Upper Range",TRUE,"Max Upper Range")</f>
        <v>Max Upper Range</v>
      </c>
      <c r="T301" s="12" t="str" cm="1">
        <f t="array" ref="T301">_xlfn.IFS(OR(E301="NY",E301="NJ",E301="CT"),"Tri-State Area",OR(E301="MA",E301="PA",E301="RI"),"East Atlantic",OR(E301="ME",E301="VT"),"NE Border",TRUE,"Upper East Coast")</f>
        <v>East Atlantic</v>
      </c>
      <c r="U301" s="12" t="str">
        <f>IFERROR(_xlfn.XLOOKUP(A301,DIRECT_FTEs!A:A,DIRECT_FTEs!B:B),"Contractor")</f>
        <v>Contractor</v>
      </c>
    </row>
    <row r="302" spans="1:21" x14ac:dyDescent="0.25">
      <c r="A302" s="1" t="s">
        <v>1091</v>
      </c>
      <c r="B302" s="1" t="s">
        <v>3324</v>
      </c>
      <c r="C302" s="1" t="s">
        <v>2364</v>
      </c>
      <c r="D302" s="1" t="s">
        <v>3630</v>
      </c>
      <c r="E302" s="15" t="s">
        <v>2225</v>
      </c>
      <c r="F302" s="1" t="s">
        <v>6453</v>
      </c>
      <c r="G302" s="16">
        <v>0.17</v>
      </c>
      <c r="H302" s="5">
        <v>318.24</v>
      </c>
      <c r="I302" s="10" t="s">
        <v>4760</v>
      </c>
      <c r="J302" s="5">
        <v>422.4</v>
      </c>
      <c r="K302" s="1">
        <v>65</v>
      </c>
      <c r="L302" s="12" t="str" cm="1">
        <f t="array" ref="L302">_xlfn.IFS(G302=0.05,"Minimal",G302=0.07,"Above Minimal",G302=0.17,"Near Maximum",TRUE,"Maximum")</f>
        <v>Near Maximum</v>
      </c>
      <c r="M302" s="12" t="str" cm="1">
        <f t="array" ref="M302">_xlfn.IFS(E302="MA","Massachusetts",E302="NY","New York",E302="CT","Connecticut",E302="PA","Pennsylvania",E302="RI","Rhode Island",E302="DE","Delaware",E302="ME","Maine",E302="NJ","New Jersey",E302="VT","Vermont",TRUE,"Other States")</f>
        <v>Massachusetts</v>
      </c>
      <c r="N302" s="15" t="s">
        <v>10110</v>
      </c>
      <c r="O302" s="1" t="s">
        <v>5174</v>
      </c>
      <c r="P302" s="15" t="s">
        <v>4773</v>
      </c>
      <c r="Q302" s="1" t="s">
        <v>7891</v>
      </c>
      <c r="R302" s="17">
        <v>48</v>
      </c>
      <c r="S302" s="12" t="str" cm="1">
        <f t="array" ref="S302">_xlfn.IFS(AND(R302&gt;=12,R302&lt;=25),"Low Range",AND(R302&gt;=25.01,R302&lt;=40),"Mid Range",AND(R302&gt;=40.01,R302&lt;=75),"Mid to Upper Range",TRUE,"Max Upper Range")</f>
        <v>Mid to Upper Range</v>
      </c>
      <c r="T302" s="12" t="str" cm="1">
        <f t="array" ref="T302">_xlfn.IFS(OR(E302="NY",E302="NJ",E302="CT"),"Tri-State Area",OR(E302="MA",E302="PA",E302="RI"),"East Atlantic",OR(E302="ME",E302="VT"),"NE Border",TRUE,"Upper East Coast")</f>
        <v>East Atlantic</v>
      </c>
      <c r="U302" s="12" t="str">
        <f>IFERROR(_xlfn.XLOOKUP(A302,DIRECT_FTEs!A:A,DIRECT_FTEs!B:B),"Contractor")</f>
        <v>Contractor</v>
      </c>
    </row>
    <row r="303" spans="1:21" x14ac:dyDescent="0.25">
      <c r="A303" s="1" t="s">
        <v>1092</v>
      </c>
      <c r="B303" s="1" t="s">
        <v>2329</v>
      </c>
      <c r="C303" s="1" t="s">
        <v>2632</v>
      </c>
      <c r="D303" s="1" t="s">
        <v>3631</v>
      </c>
      <c r="E303" s="15" t="s">
        <v>2225</v>
      </c>
      <c r="F303" s="1" t="s">
        <v>6454</v>
      </c>
      <c r="G303" s="16">
        <v>0.19</v>
      </c>
      <c r="H303" s="5">
        <v>1422.72</v>
      </c>
      <c r="I303" s="10" t="s">
        <v>4760</v>
      </c>
      <c r="J303" s="5">
        <v>892.8</v>
      </c>
      <c r="K303" s="1">
        <v>58</v>
      </c>
      <c r="L303" s="12" t="str" cm="1">
        <f t="array" ref="L303">_xlfn.IFS(G303=0.05,"Minimal",G303=0.07,"Above Minimal",G303=0.17,"Near Maximum",TRUE,"Maximum")</f>
        <v>Maximum</v>
      </c>
      <c r="M303" s="12" t="str" cm="1">
        <f t="array" ref="M303">_xlfn.IFS(E303="MA","Massachusetts",E303="NY","New York",E303="CT","Connecticut",E303="PA","Pennsylvania",E303="RI","Rhode Island",E303="DE","Delaware",E303="ME","Maine",E303="NJ","New Jersey",E303="VT","Vermont",TRUE,"Other States")</f>
        <v>Massachusetts</v>
      </c>
      <c r="N303" s="15" t="s">
        <v>10111</v>
      </c>
      <c r="O303" s="1" t="s">
        <v>4798</v>
      </c>
      <c r="P303" s="15" t="s">
        <v>4779</v>
      </c>
      <c r="Q303" s="1" t="s">
        <v>7892</v>
      </c>
      <c r="R303" s="17">
        <v>95</v>
      </c>
      <c r="S303" s="12" t="str" cm="1">
        <f t="array" ref="S303">_xlfn.IFS(AND(R303&gt;=12,R303&lt;=25),"Low Range",AND(R303&gt;=25.01,R303&lt;=40),"Mid Range",AND(R303&gt;=40.01,R303&lt;=75),"Mid to Upper Range",TRUE,"Max Upper Range")</f>
        <v>Max Upper Range</v>
      </c>
      <c r="T303" s="12" t="str" cm="1">
        <f t="array" ref="T303">_xlfn.IFS(OR(E303="NY",E303="NJ",E303="CT"),"Tri-State Area",OR(E303="MA",E303="PA",E303="RI"),"East Atlantic",OR(E303="ME",E303="VT"),"NE Border",TRUE,"Upper East Coast")</f>
        <v>East Atlantic</v>
      </c>
      <c r="U303" s="12" t="str">
        <f>IFERROR(_xlfn.XLOOKUP(A303,DIRECT_FTEs!A:A,DIRECT_FTEs!B:B),"Contractor")</f>
        <v>Contractor</v>
      </c>
    </row>
    <row r="304" spans="1:21" x14ac:dyDescent="0.25">
      <c r="A304" s="1" t="s">
        <v>1093</v>
      </c>
      <c r="B304" s="1" t="s">
        <v>2568</v>
      </c>
      <c r="C304" s="1" t="s">
        <v>2516</v>
      </c>
      <c r="D304" s="1" t="s">
        <v>3632</v>
      </c>
      <c r="E304" s="15" t="s">
        <v>2225</v>
      </c>
      <c r="F304" s="1" t="s">
        <v>6455</v>
      </c>
      <c r="G304" s="16">
        <v>0.19</v>
      </c>
      <c r="H304" s="5">
        <v>1244.8799999999999</v>
      </c>
      <c r="I304" s="10" t="s">
        <v>4760</v>
      </c>
      <c r="J304" s="5">
        <v>806</v>
      </c>
      <c r="K304" s="1">
        <v>47</v>
      </c>
      <c r="L304" s="12" t="str" cm="1">
        <f t="array" ref="L304">_xlfn.IFS(G304=0.05,"Minimal",G304=0.07,"Above Minimal",G304=0.17,"Near Maximum",TRUE,"Maximum")</f>
        <v>Maximum</v>
      </c>
      <c r="M304" s="12" t="str" cm="1">
        <f t="array" ref="M304">_xlfn.IFS(E304="MA","Massachusetts",E304="NY","New York",E304="CT","Connecticut",E304="PA","Pennsylvania",E304="RI","Rhode Island",E304="DE","Delaware",E304="ME","Maine",E304="NJ","New Jersey",E304="VT","Vermont",TRUE,"Other States")</f>
        <v>Massachusetts</v>
      </c>
      <c r="N304" s="15" t="s">
        <v>10112</v>
      </c>
      <c r="O304" s="1" t="s">
        <v>5175</v>
      </c>
      <c r="P304" s="15" t="s">
        <v>4774</v>
      </c>
      <c r="Q304" s="1" t="s">
        <v>7893</v>
      </c>
      <c r="R304" s="17">
        <v>98</v>
      </c>
      <c r="S304" s="12" t="str" cm="1">
        <f t="array" ref="S304">_xlfn.IFS(AND(R304&gt;=12,R304&lt;=25),"Low Range",AND(R304&gt;=25.01,R304&lt;=40),"Mid Range",AND(R304&gt;=40.01,R304&lt;=75),"Mid to Upper Range",TRUE,"Max Upper Range")</f>
        <v>Max Upper Range</v>
      </c>
      <c r="T304" s="12" t="str" cm="1">
        <f t="array" ref="T304">_xlfn.IFS(OR(E304="NY",E304="NJ",E304="CT"),"Tri-State Area",OR(E304="MA",E304="PA",E304="RI"),"East Atlantic",OR(E304="ME",E304="VT"),"NE Border",TRUE,"Upper East Coast")</f>
        <v>East Atlantic</v>
      </c>
      <c r="U304" s="12" t="str">
        <f>IFERROR(_xlfn.XLOOKUP(A304,DIRECT_FTEs!A:A,DIRECT_FTEs!B:B),"Contractor")</f>
        <v>Contractor</v>
      </c>
    </row>
    <row r="305" spans="1:21" x14ac:dyDescent="0.25">
      <c r="A305" s="1" t="s">
        <v>1094</v>
      </c>
      <c r="B305" s="1" t="s">
        <v>2520</v>
      </c>
      <c r="C305" s="1" t="s">
        <v>2470</v>
      </c>
      <c r="D305" s="1" t="s">
        <v>3633</v>
      </c>
      <c r="E305" s="15" t="s">
        <v>2225</v>
      </c>
      <c r="F305" s="1" t="s">
        <v>6456</v>
      </c>
      <c r="G305" s="16">
        <v>0.19</v>
      </c>
      <c r="H305" s="5">
        <v>1150.0319999999999</v>
      </c>
      <c r="I305" s="10" t="s">
        <v>4760</v>
      </c>
      <c r="J305" s="5">
        <v>347.2</v>
      </c>
      <c r="K305" s="1">
        <v>33</v>
      </c>
      <c r="L305" s="12" t="str" cm="1">
        <f t="array" ref="L305">_xlfn.IFS(G305=0.05,"Minimal",G305=0.07,"Above Minimal",G305=0.17,"Near Maximum",TRUE,"Maximum")</f>
        <v>Maximum</v>
      </c>
      <c r="M305" s="12" t="str" cm="1">
        <f t="array" ref="M305">_xlfn.IFS(E305="MA","Massachusetts",E305="NY","New York",E305="CT","Connecticut",E305="PA","Pennsylvania",E305="RI","Rhode Island",E305="DE","Delaware",E305="ME","Maine",E305="NJ","New Jersey",E305="VT","Vermont",TRUE,"Other States")</f>
        <v>Massachusetts</v>
      </c>
      <c r="N305" s="15" t="s">
        <v>10113</v>
      </c>
      <c r="O305" s="1" t="s">
        <v>5139</v>
      </c>
      <c r="P305" s="15" t="s">
        <v>4777</v>
      </c>
      <c r="Q305" s="1" t="s">
        <v>7894</v>
      </c>
      <c r="R305" s="17">
        <v>58</v>
      </c>
      <c r="S305" s="12" t="str" cm="1">
        <f t="array" ref="S305">_xlfn.IFS(AND(R305&gt;=12,R305&lt;=25),"Low Range",AND(R305&gt;=25.01,R305&lt;=40),"Mid Range",AND(R305&gt;=40.01,R305&lt;=75),"Mid to Upper Range",TRUE,"Max Upper Range")</f>
        <v>Mid to Upper Range</v>
      </c>
      <c r="T305" s="12" t="str" cm="1">
        <f t="array" ref="T305">_xlfn.IFS(OR(E305="NY",E305="NJ",E305="CT"),"Tri-State Area",OR(E305="MA",E305="PA",E305="RI"),"East Atlantic",OR(E305="ME",E305="VT"),"NE Border",TRUE,"Upper East Coast")</f>
        <v>East Atlantic</v>
      </c>
      <c r="U305" s="12" t="str">
        <f>IFERROR(_xlfn.XLOOKUP(A305,DIRECT_FTEs!A:A,DIRECT_FTEs!B:B),"Contractor")</f>
        <v>Contractor</v>
      </c>
    </row>
    <row r="306" spans="1:21" x14ac:dyDescent="0.25">
      <c r="A306" s="1" t="s">
        <v>1095</v>
      </c>
      <c r="B306" s="1" t="s">
        <v>2704</v>
      </c>
      <c r="C306" s="1" t="s">
        <v>3064</v>
      </c>
      <c r="D306" s="1" t="s">
        <v>3634</v>
      </c>
      <c r="E306" s="15" t="s">
        <v>2225</v>
      </c>
      <c r="F306" s="1" t="s">
        <v>6457</v>
      </c>
      <c r="G306" s="16">
        <v>0.17</v>
      </c>
      <c r="H306" s="5">
        <v>1082.0160000000001</v>
      </c>
      <c r="I306" s="10" t="s">
        <v>4761</v>
      </c>
      <c r="J306" s="5">
        <v>0</v>
      </c>
      <c r="K306" s="1">
        <v>54</v>
      </c>
      <c r="L306" s="12" t="str" cm="1">
        <f t="array" ref="L306">_xlfn.IFS(G306=0.05,"Minimal",G306=0.07,"Above Minimal",G306=0.17,"Near Maximum",TRUE,"Maximum")</f>
        <v>Near Maximum</v>
      </c>
      <c r="M306" s="12" t="str" cm="1">
        <f t="array" ref="M306">_xlfn.IFS(E306="MA","Massachusetts",E306="NY","New York",E306="CT","Connecticut",E306="PA","Pennsylvania",E306="RI","Rhode Island",E306="DE","Delaware",E306="ME","Maine",E306="NJ","New Jersey",E306="VT","Vermont",TRUE,"Other States")</f>
        <v>Massachusetts</v>
      </c>
      <c r="N306" s="15" t="s">
        <v>10114</v>
      </c>
      <c r="O306" s="1" t="s">
        <v>4812</v>
      </c>
      <c r="P306" s="15" t="s">
        <v>4774</v>
      </c>
      <c r="Q306" s="1" t="s">
        <v>7895</v>
      </c>
      <c r="R306" s="17">
        <v>66</v>
      </c>
      <c r="S306" s="12" t="str" cm="1">
        <f t="array" ref="S306">_xlfn.IFS(AND(R306&gt;=12,R306&lt;=25),"Low Range",AND(R306&gt;=25.01,R306&lt;=40),"Mid Range",AND(R306&gt;=40.01,R306&lt;=75),"Mid to Upper Range",TRUE,"Max Upper Range")</f>
        <v>Mid to Upper Range</v>
      </c>
      <c r="T306" s="12" t="str" cm="1">
        <f t="array" ref="T306">_xlfn.IFS(OR(E306="NY",E306="NJ",E306="CT"),"Tri-State Area",OR(E306="MA",E306="PA",E306="RI"),"East Atlantic",OR(E306="ME",E306="VT"),"NE Border",TRUE,"Upper East Coast")</f>
        <v>East Atlantic</v>
      </c>
      <c r="U306" s="12" t="str">
        <f>IFERROR(_xlfn.XLOOKUP(A306,DIRECT_FTEs!A:A,DIRECT_FTEs!B:B),"Contractor")</f>
        <v>Contractor</v>
      </c>
    </row>
    <row r="307" spans="1:21" x14ac:dyDescent="0.25">
      <c r="A307" s="1" t="s">
        <v>1096</v>
      </c>
      <c r="B307" s="1" t="s">
        <v>2235</v>
      </c>
      <c r="C307" s="1" t="s">
        <v>2783</v>
      </c>
      <c r="D307" s="1" t="s">
        <v>3635</v>
      </c>
      <c r="E307" s="15" t="s">
        <v>2225</v>
      </c>
      <c r="F307" s="1" t="s">
        <v>6458</v>
      </c>
      <c r="G307" s="16">
        <v>0.17</v>
      </c>
      <c r="H307" s="5">
        <v>891.072</v>
      </c>
      <c r="I307" s="10" t="s">
        <v>4760</v>
      </c>
      <c r="J307" s="5">
        <v>293.47000000000003</v>
      </c>
      <c r="K307" s="1">
        <v>35</v>
      </c>
      <c r="L307" s="12" t="str" cm="1">
        <f t="array" ref="L307">_xlfn.IFS(G307=0.05,"Minimal",G307=0.07,"Above Minimal",G307=0.17,"Near Maximum",TRUE,"Maximum")</f>
        <v>Near Maximum</v>
      </c>
      <c r="M307" s="12" t="str" cm="1">
        <f t="array" ref="M307">_xlfn.IFS(E307="MA","Massachusetts",E307="NY","New York",E307="CT","Connecticut",E307="PA","Pennsylvania",E307="RI","Rhode Island",E307="DE","Delaware",E307="ME","Maine",E307="NJ","New Jersey",E307="VT","Vermont",TRUE,"Other States")</f>
        <v>Massachusetts</v>
      </c>
      <c r="N307" s="15" t="s">
        <v>10115</v>
      </c>
      <c r="O307" s="1" t="s">
        <v>5015</v>
      </c>
      <c r="P307" s="15" t="s">
        <v>4780</v>
      </c>
      <c r="Q307" s="1" t="s">
        <v>7896</v>
      </c>
      <c r="R307" s="17">
        <v>62</v>
      </c>
      <c r="S307" s="12" t="str" cm="1">
        <f t="array" ref="S307">_xlfn.IFS(AND(R307&gt;=12,R307&lt;=25),"Low Range",AND(R307&gt;=25.01,R307&lt;=40),"Mid Range",AND(R307&gt;=40.01,R307&lt;=75),"Mid to Upper Range",TRUE,"Max Upper Range")</f>
        <v>Mid to Upper Range</v>
      </c>
      <c r="T307" s="12" t="str" cm="1">
        <f t="array" ref="T307">_xlfn.IFS(OR(E307="NY",E307="NJ",E307="CT"),"Tri-State Area",OR(E307="MA",E307="PA",E307="RI"),"East Atlantic",OR(E307="ME",E307="VT"),"NE Border",TRUE,"Upper East Coast")</f>
        <v>East Atlantic</v>
      </c>
      <c r="U307" s="12" t="str">
        <f>IFERROR(_xlfn.XLOOKUP(A307,DIRECT_FTEs!A:A,DIRECT_FTEs!B:B),"Contractor")</f>
        <v>Contractor</v>
      </c>
    </row>
    <row r="308" spans="1:21" x14ac:dyDescent="0.25">
      <c r="A308" s="1" t="s">
        <v>1097</v>
      </c>
      <c r="B308" s="1" t="s">
        <v>2392</v>
      </c>
      <c r="C308" s="1" t="s">
        <v>2410</v>
      </c>
      <c r="D308" s="1" t="s">
        <v>3636</v>
      </c>
      <c r="E308" s="15" t="s">
        <v>2225</v>
      </c>
      <c r="F308" s="1" t="s">
        <v>6459</v>
      </c>
      <c r="G308" s="16">
        <v>0.17</v>
      </c>
      <c r="H308" s="5">
        <v>1145.664</v>
      </c>
      <c r="I308" s="10" t="s">
        <v>4760</v>
      </c>
      <c r="J308" s="5">
        <v>1019.6</v>
      </c>
      <c r="K308" s="1">
        <v>47</v>
      </c>
      <c r="L308" s="12" t="str" cm="1">
        <f t="array" ref="L308">_xlfn.IFS(G308=0.05,"Minimal",G308=0.07,"Above Minimal",G308=0.17,"Near Maximum",TRUE,"Maximum")</f>
        <v>Near Maximum</v>
      </c>
      <c r="M308" s="12" t="str" cm="1">
        <f t="array" ref="M308">_xlfn.IFS(E308="MA","Massachusetts",E308="NY","New York",E308="CT","Connecticut",E308="PA","Pennsylvania",E308="RI","Rhode Island",E308="DE","Delaware",E308="ME","Maine",E308="NJ","New Jersey",E308="VT","Vermont",TRUE,"Other States")</f>
        <v>Massachusetts</v>
      </c>
      <c r="N308" s="15" t="s">
        <v>10116</v>
      </c>
      <c r="O308" s="1" t="s">
        <v>5146</v>
      </c>
      <c r="P308" s="15" t="s">
        <v>4778</v>
      </c>
      <c r="Q308" s="1" t="s">
        <v>7897</v>
      </c>
      <c r="R308" s="17">
        <v>55</v>
      </c>
      <c r="S308" s="12" t="str" cm="1">
        <f t="array" ref="S308">_xlfn.IFS(AND(R308&gt;=12,R308&lt;=25),"Low Range",AND(R308&gt;=25.01,R308&lt;=40),"Mid Range",AND(R308&gt;=40.01,R308&lt;=75),"Mid to Upper Range",TRUE,"Max Upper Range")</f>
        <v>Mid to Upper Range</v>
      </c>
      <c r="T308" s="12" t="str" cm="1">
        <f t="array" ref="T308">_xlfn.IFS(OR(E308="NY",E308="NJ",E308="CT"),"Tri-State Area",OR(E308="MA",E308="PA",E308="RI"),"East Atlantic",OR(E308="ME",E308="VT"),"NE Border",TRUE,"Upper East Coast")</f>
        <v>East Atlantic</v>
      </c>
      <c r="U308" s="12" t="str">
        <f>IFERROR(_xlfn.XLOOKUP(A308,DIRECT_FTEs!A:A,DIRECT_FTEs!B:B),"Contractor")</f>
        <v>Contractor</v>
      </c>
    </row>
    <row r="309" spans="1:21" x14ac:dyDescent="0.25">
      <c r="A309" s="1" t="s">
        <v>1098</v>
      </c>
      <c r="B309" s="1" t="s">
        <v>2555</v>
      </c>
      <c r="C309" s="1" t="s">
        <v>2642</v>
      </c>
      <c r="D309" s="1" t="s">
        <v>3637</v>
      </c>
      <c r="E309" s="15" t="s">
        <v>2225</v>
      </c>
      <c r="F309" s="1" t="s">
        <v>6460</v>
      </c>
      <c r="G309" s="16">
        <v>0.19</v>
      </c>
      <c r="H309" s="5">
        <v>1155.96</v>
      </c>
      <c r="I309" s="10" t="s">
        <v>4760</v>
      </c>
      <c r="J309" s="5">
        <v>824.69</v>
      </c>
      <c r="K309" s="1">
        <v>35</v>
      </c>
      <c r="L309" s="12" t="str" cm="1">
        <f t="array" ref="L309">_xlfn.IFS(G309=0.05,"Minimal",G309=0.07,"Above Minimal",G309=0.17,"Near Maximum",TRUE,"Maximum")</f>
        <v>Maximum</v>
      </c>
      <c r="M309" s="12" t="str" cm="1">
        <f t="array" ref="M309">_xlfn.IFS(E309="MA","Massachusetts",E309="NY","New York",E309="CT","Connecticut",E309="PA","Pennsylvania",E309="RI","Rhode Island",E309="DE","Delaware",E309="ME","Maine",E309="NJ","New Jersey",E309="VT","Vermont",TRUE,"Other States")</f>
        <v>Massachusetts</v>
      </c>
      <c r="N309" s="15" t="s">
        <v>10117</v>
      </c>
      <c r="O309" s="1" t="s">
        <v>5106</v>
      </c>
      <c r="P309" s="15" t="s">
        <v>4780</v>
      </c>
      <c r="Q309" s="1" t="s">
        <v>7898</v>
      </c>
      <c r="R309" s="17">
        <v>73.839995470501648</v>
      </c>
      <c r="S309" s="12" t="str" cm="1">
        <f t="array" ref="S309">_xlfn.IFS(AND(R309&gt;=12,R309&lt;=25),"Low Range",AND(R309&gt;=25.01,R309&lt;=40),"Mid Range",AND(R309&gt;=40.01,R309&lt;=75),"Mid to Upper Range",TRUE,"Max Upper Range")</f>
        <v>Mid to Upper Range</v>
      </c>
      <c r="T309" s="12" t="str" cm="1">
        <f t="array" ref="T309">_xlfn.IFS(OR(E309="NY",E309="NJ",E309="CT"),"Tri-State Area",OR(E309="MA",E309="PA",E309="RI"),"East Atlantic",OR(E309="ME",E309="VT"),"NE Border",TRUE,"Upper East Coast")</f>
        <v>East Atlantic</v>
      </c>
      <c r="U309" s="12" t="str">
        <f>IFERROR(_xlfn.XLOOKUP(A309,DIRECT_FTEs!A:A,DIRECT_FTEs!B:B),"Contractor")</f>
        <v>Contractor</v>
      </c>
    </row>
    <row r="310" spans="1:21" x14ac:dyDescent="0.25">
      <c r="A310" s="1" t="s">
        <v>127</v>
      </c>
      <c r="B310" s="1" t="s">
        <v>2527</v>
      </c>
      <c r="C310" s="1" t="s">
        <v>2528</v>
      </c>
      <c r="D310" s="1" t="s">
        <v>2529</v>
      </c>
      <c r="E310" s="15" t="s">
        <v>2225</v>
      </c>
      <c r="F310" s="1" t="s">
        <v>5489</v>
      </c>
      <c r="G310" s="16">
        <v>0.19</v>
      </c>
      <c r="H310" s="5">
        <v>1066.249927733681</v>
      </c>
      <c r="I310" s="10" t="s">
        <v>4760</v>
      </c>
      <c r="J310" s="5">
        <v>313.24</v>
      </c>
      <c r="K310" s="1">
        <v>53</v>
      </c>
      <c r="L310" s="12" t="str" cm="1">
        <f t="array" ref="L310">_xlfn.IFS(G310=0.05,"Minimal",G310=0.07,"Above Minimal",G310=0.17,"Near Maximum",TRUE,"Maximum")</f>
        <v>Maximum</v>
      </c>
      <c r="M310" s="12" t="str" cm="1">
        <f t="array" ref="M310">_xlfn.IFS(E310="MA","Massachusetts",E310="NY","New York",E310="CT","Connecticut",E310="PA","Pennsylvania",E310="RI","Rhode Island",E310="DE","Delaware",E310="ME","Maine",E310="NJ","New Jersey",E310="VT","Vermont",TRUE,"Other States")</f>
        <v>Massachusetts</v>
      </c>
      <c r="N310" s="15" t="s">
        <v>10118</v>
      </c>
      <c r="O310" s="1" t="s">
        <v>4802</v>
      </c>
      <c r="P310" s="15" t="s">
        <v>4774</v>
      </c>
      <c r="Q310" s="1" t="s">
        <v>7899</v>
      </c>
      <c r="R310" s="17">
        <v>56.8</v>
      </c>
      <c r="S310" s="12" t="str" cm="1">
        <f t="array" ref="S310">_xlfn.IFS(AND(R310&gt;=12,R310&lt;=25),"Low Range",AND(R310&gt;=25.01,R310&lt;=40),"Mid Range",AND(R310&gt;=40.01,R310&lt;=75),"Mid to Upper Range",TRUE,"Max Upper Range")</f>
        <v>Mid to Upper Range</v>
      </c>
      <c r="T310" s="12" t="str" cm="1">
        <f t="array" ref="T310">_xlfn.IFS(OR(E310="NY",E310="NJ",E310="CT"),"Tri-State Area",OR(E310="MA",E310="PA",E310="RI"),"East Atlantic",OR(E310="ME",E310="VT"),"NE Border",TRUE,"Upper East Coast")</f>
        <v>East Atlantic</v>
      </c>
      <c r="U310" s="12" t="str">
        <f>IFERROR(_xlfn.XLOOKUP(A310,DIRECT_FTEs!A:A,DIRECT_FTEs!B:B),"Contractor")</f>
        <v>Contractor</v>
      </c>
    </row>
    <row r="311" spans="1:21" x14ac:dyDescent="0.25">
      <c r="A311" s="1" t="s">
        <v>1099</v>
      </c>
      <c r="B311" s="1" t="s">
        <v>2560</v>
      </c>
      <c r="C311" s="1" t="s">
        <v>2808</v>
      </c>
      <c r="D311" s="1" t="s">
        <v>3638</v>
      </c>
      <c r="E311" s="15" t="s">
        <v>2225</v>
      </c>
      <c r="F311" s="1" t="s">
        <v>6461</v>
      </c>
      <c r="G311" s="16">
        <v>0.05</v>
      </c>
      <c r="H311" s="5">
        <v>162.23999999999998</v>
      </c>
      <c r="I311" s="10" t="s">
        <v>4760</v>
      </c>
      <c r="J311" s="5">
        <v>679.84</v>
      </c>
      <c r="K311" s="1">
        <v>48</v>
      </c>
      <c r="L311" s="12" t="str" cm="1">
        <f t="array" ref="L311">_xlfn.IFS(G311=0.05,"Minimal",G311=0.07,"Above Minimal",G311=0.17,"Near Maximum",TRUE,"Maximum")</f>
        <v>Minimal</v>
      </c>
      <c r="M311" s="12" t="str" cm="1">
        <f t="array" ref="M311">_xlfn.IFS(E311="MA","Massachusetts",E311="NY","New York",E311="CT","Connecticut",E311="PA","Pennsylvania",E311="RI","Rhode Island",E311="DE","Delaware",E311="ME","Maine",E311="NJ","New Jersey",E311="VT","Vermont",TRUE,"Other States")</f>
        <v>Massachusetts</v>
      </c>
      <c r="N311" s="15" t="s">
        <v>10119</v>
      </c>
      <c r="O311" s="1" t="s">
        <v>4964</v>
      </c>
      <c r="P311" s="15" t="s">
        <v>4774</v>
      </c>
      <c r="Q311" s="1" t="s">
        <v>7900</v>
      </c>
      <c r="R311" s="17">
        <v>49.699994220655377</v>
      </c>
      <c r="S311" s="12" t="str" cm="1">
        <f t="array" ref="S311">_xlfn.IFS(AND(R311&gt;=12,R311&lt;=25),"Low Range",AND(R311&gt;=25.01,R311&lt;=40),"Mid Range",AND(R311&gt;=40.01,R311&lt;=75),"Mid to Upper Range",TRUE,"Max Upper Range")</f>
        <v>Mid to Upper Range</v>
      </c>
      <c r="T311" s="12" t="str" cm="1">
        <f t="array" ref="T311">_xlfn.IFS(OR(E311="NY",E311="NJ",E311="CT"),"Tri-State Area",OR(E311="MA",E311="PA",E311="RI"),"East Atlantic",OR(E311="ME",E311="VT"),"NE Border",TRUE,"Upper East Coast")</f>
        <v>East Atlantic</v>
      </c>
      <c r="U311" s="12" t="str">
        <f>IFERROR(_xlfn.XLOOKUP(A311,DIRECT_FTEs!A:A,DIRECT_FTEs!B:B),"Contractor")</f>
        <v>Contractor</v>
      </c>
    </row>
    <row r="312" spans="1:21" x14ac:dyDescent="0.25">
      <c r="A312" s="1" t="s">
        <v>1100</v>
      </c>
      <c r="B312" s="1" t="s">
        <v>2674</v>
      </c>
      <c r="C312" s="1" t="s">
        <v>2338</v>
      </c>
      <c r="D312" s="1" t="s">
        <v>3639</v>
      </c>
      <c r="E312" s="15" t="s">
        <v>2225</v>
      </c>
      <c r="F312" s="1" t="s">
        <v>6462</v>
      </c>
      <c r="G312" s="16">
        <v>0.17</v>
      </c>
      <c r="H312" s="5">
        <v>551.61599999999999</v>
      </c>
      <c r="I312" s="10" t="s">
        <v>4760</v>
      </c>
      <c r="J312" s="5">
        <v>278.74</v>
      </c>
      <c r="K312" s="1">
        <v>36</v>
      </c>
      <c r="L312" s="12" t="str" cm="1">
        <f t="array" ref="L312">_xlfn.IFS(G312=0.05,"Minimal",G312=0.07,"Above Minimal",G312=0.17,"Near Maximum",TRUE,"Maximum")</f>
        <v>Near Maximum</v>
      </c>
      <c r="M312" s="12" t="str" cm="1">
        <f t="array" ref="M312">_xlfn.IFS(E312="MA","Massachusetts",E312="NY","New York",E312="CT","Connecticut",E312="PA","Pennsylvania",E312="RI","Rhode Island",E312="DE","Delaware",E312="ME","Maine",E312="NJ","New Jersey",E312="VT","Vermont",TRUE,"Other States")</f>
        <v>Massachusetts</v>
      </c>
      <c r="N312" s="15" t="s">
        <v>10120</v>
      </c>
      <c r="O312" s="1" t="s">
        <v>4998</v>
      </c>
      <c r="P312" s="15" t="s">
        <v>4778</v>
      </c>
      <c r="Q312" s="1" t="s">
        <v>7901</v>
      </c>
      <c r="R312" s="17">
        <v>53.960016585712602</v>
      </c>
      <c r="S312" s="12" t="str" cm="1">
        <f t="array" ref="S312">_xlfn.IFS(AND(R312&gt;=12,R312&lt;=25),"Low Range",AND(R312&gt;=25.01,R312&lt;=40),"Mid Range",AND(R312&gt;=40.01,R312&lt;=75),"Mid to Upper Range",TRUE,"Max Upper Range")</f>
        <v>Mid to Upper Range</v>
      </c>
      <c r="T312" s="12" t="str" cm="1">
        <f t="array" ref="T312">_xlfn.IFS(OR(E312="NY",E312="NJ",E312="CT"),"Tri-State Area",OR(E312="MA",E312="PA",E312="RI"),"East Atlantic",OR(E312="ME",E312="VT"),"NE Border",TRUE,"Upper East Coast")</f>
        <v>East Atlantic</v>
      </c>
      <c r="U312" s="12" t="str">
        <f>IFERROR(_xlfn.XLOOKUP(A312,DIRECT_FTEs!A:A,DIRECT_FTEs!B:B),"Contractor")</f>
        <v>Contractor</v>
      </c>
    </row>
    <row r="313" spans="1:21" x14ac:dyDescent="0.25">
      <c r="A313" s="1" t="s">
        <v>1101</v>
      </c>
      <c r="B313" s="1" t="s">
        <v>2248</v>
      </c>
      <c r="C313" s="1" t="s">
        <v>2501</v>
      </c>
      <c r="D313" s="1" t="s">
        <v>3640</v>
      </c>
      <c r="E313" s="15" t="s">
        <v>2225</v>
      </c>
      <c r="F313" s="1" t="s">
        <v>6463</v>
      </c>
      <c r="G313" s="16">
        <v>0</v>
      </c>
      <c r="H313" s="5">
        <v>0</v>
      </c>
      <c r="I313" s="10" t="s">
        <v>4760</v>
      </c>
      <c r="J313" s="5">
        <v>780</v>
      </c>
      <c r="K313" s="1">
        <v>44</v>
      </c>
      <c r="L313" s="12" t="str" cm="1">
        <f t="array" ref="L313">_xlfn.IFS(G313=0.05,"Minimal",G313=0.07,"Above Minimal",G313=0.17,"Near Maximum",TRUE,"Maximum")</f>
        <v>Maximum</v>
      </c>
      <c r="M313" s="12" t="str" cm="1">
        <f t="array" ref="M313">_xlfn.IFS(E313="MA","Massachusetts",E313="NY","New York",E313="CT","Connecticut",E313="PA","Pennsylvania",E313="RI","Rhode Island",E313="DE","Delaware",E313="ME","Maine",E313="NJ","New Jersey",E313="VT","Vermont",TRUE,"Other States")</f>
        <v>Massachusetts</v>
      </c>
      <c r="N313" s="15" t="s">
        <v>10121</v>
      </c>
      <c r="O313" s="1" t="s">
        <v>5146</v>
      </c>
      <c r="P313" s="15" t="s">
        <v>4778</v>
      </c>
      <c r="Q313" s="1" t="s">
        <v>7902</v>
      </c>
      <c r="R313" s="17">
        <v>78.100005176251358</v>
      </c>
      <c r="S313" s="12" t="str" cm="1">
        <f t="array" ref="S313">_xlfn.IFS(AND(R313&gt;=12,R313&lt;=25),"Low Range",AND(R313&gt;=25.01,R313&lt;=40),"Mid Range",AND(R313&gt;=40.01,R313&lt;=75),"Mid to Upper Range",TRUE,"Max Upper Range")</f>
        <v>Max Upper Range</v>
      </c>
      <c r="T313" s="12" t="str" cm="1">
        <f t="array" ref="T313">_xlfn.IFS(OR(E313="NY",E313="NJ",E313="CT"),"Tri-State Area",OR(E313="MA",E313="PA",E313="RI"),"East Atlantic",OR(E313="ME",E313="VT"),"NE Border",TRUE,"Upper East Coast")</f>
        <v>East Atlantic</v>
      </c>
      <c r="U313" s="12" t="str">
        <f>IFERROR(_xlfn.XLOOKUP(A313,DIRECT_FTEs!A:A,DIRECT_FTEs!B:B),"Contractor")</f>
        <v>Contractor</v>
      </c>
    </row>
    <row r="314" spans="1:21" x14ac:dyDescent="0.25">
      <c r="A314" s="1" t="s">
        <v>1102</v>
      </c>
      <c r="B314" s="1" t="s">
        <v>2464</v>
      </c>
      <c r="C314" s="1" t="s">
        <v>2856</v>
      </c>
      <c r="D314" s="1" t="s">
        <v>3641</v>
      </c>
      <c r="E314" s="15" t="s">
        <v>2225</v>
      </c>
      <c r="F314" s="1" t="s">
        <v>6464</v>
      </c>
      <c r="G314" s="16">
        <v>0.17</v>
      </c>
      <c r="H314" s="5">
        <v>0</v>
      </c>
      <c r="I314" s="10" t="s">
        <v>4760</v>
      </c>
      <c r="J314" s="5">
        <v>193.92</v>
      </c>
      <c r="K314" s="1">
        <v>44</v>
      </c>
      <c r="L314" s="12" t="str" cm="1">
        <f t="array" ref="L314">_xlfn.IFS(G314=0.05,"Minimal",G314=0.07,"Above Minimal",G314=0.17,"Near Maximum",TRUE,"Maximum")</f>
        <v>Near Maximum</v>
      </c>
      <c r="M314" s="12" t="str" cm="1">
        <f t="array" ref="M314">_xlfn.IFS(E314="MA","Massachusetts",E314="NY","New York",E314="CT","Connecticut",E314="PA","Pennsylvania",E314="RI","Rhode Island",E314="DE","Delaware",E314="ME","Maine",E314="NJ","New Jersey",E314="VT","Vermont",TRUE,"Other States")</f>
        <v>Massachusetts</v>
      </c>
      <c r="N314" s="15" t="s">
        <v>10122</v>
      </c>
      <c r="O314" s="1" t="s">
        <v>4952</v>
      </c>
      <c r="P314" s="15" t="s">
        <v>4778</v>
      </c>
      <c r="Q314" s="1" t="s">
        <v>7903</v>
      </c>
      <c r="R314" s="17">
        <v>112</v>
      </c>
      <c r="S314" s="12" t="str" cm="1">
        <f t="array" ref="S314">_xlfn.IFS(AND(R314&gt;=12,R314&lt;=25),"Low Range",AND(R314&gt;=25.01,R314&lt;=40),"Mid Range",AND(R314&gt;=40.01,R314&lt;=75),"Mid to Upper Range",TRUE,"Max Upper Range")</f>
        <v>Max Upper Range</v>
      </c>
      <c r="T314" s="12" t="str" cm="1">
        <f t="array" ref="T314">_xlfn.IFS(OR(E314="NY",E314="NJ",E314="CT"),"Tri-State Area",OR(E314="MA",E314="PA",E314="RI"),"East Atlantic",OR(E314="ME",E314="VT"),"NE Border",TRUE,"Upper East Coast")</f>
        <v>East Atlantic</v>
      </c>
      <c r="U314" s="12" t="str">
        <f>IFERROR(_xlfn.XLOOKUP(A314,DIRECT_FTEs!A:A,DIRECT_FTEs!B:B),"Contractor")</f>
        <v>Contractor</v>
      </c>
    </row>
    <row r="315" spans="1:21" x14ac:dyDescent="0.25">
      <c r="A315" s="1" t="s">
        <v>1103</v>
      </c>
      <c r="B315" s="1" t="s">
        <v>2354</v>
      </c>
      <c r="C315" s="1" t="s">
        <v>2662</v>
      </c>
      <c r="D315" s="1" t="s">
        <v>3642</v>
      </c>
      <c r="E315" s="15" t="s">
        <v>2225</v>
      </c>
      <c r="F315" s="1" t="s">
        <v>6465</v>
      </c>
      <c r="G315" s="16">
        <v>0.17</v>
      </c>
      <c r="H315" s="5">
        <v>0</v>
      </c>
      <c r="I315" s="10" t="s">
        <v>4760</v>
      </c>
      <c r="J315" s="5">
        <v>169.79</v>
      </c>
      <c r="K315" s="1">
        <v>36</v>
      </c>
      <c r="L315" s="12" t="str" cm="1">
        <f t="array" ref="L315">_xlfn.IFS(G315=0.05,"Minimal",G315=0.07,"Above Minimal",G315=0.17,"Near Maximum",TRUE,"Maximum")</f>
        <v>Near Maximum</v>
      </c>
      <c r="M315" s="12" t="str" cm="1">
        <f t="array" ref="M315">_xlfn.IFS(E315="MA","Massachusetts",E315="NY","New York",E315="CT","Connecticut",E315="PA","Pennsylvania",E315="RI","Rhode Island",E315="DE","Delaware",E315="ME","Maine",E315="NJ","New Jersey",E315="VT","Vermont",TRUE,"Other States")</f>
        <v>Massachusetts</v>
      </c>
      <c r="N315" s="15" t="s">
        <v>10123</v>
      </c>
      <c r="O315" s="1" t="s">
        <v>5010</v>
      </c>
      <c r="P315" s="15" t="s">
        <v>4780</v>
      </c>
      <c r="Q315" s="1" t="s">
        <v>7904</v>
      </c>
      <c r="R315" s="17">
        <v>113.6</v>
      </c>
      <c r="S315" s="12" t="str" cm="1">
        <f t="array" ref="S315">_xlfn.IFS(AND(R315&gt;=12,R315&lt;=25),"Low Range",AND(R315&gt;=25.01,R315&lt;=40),"Mid Range",AND(R315&gt;=40.01,R315&lt;=75),"Mid to Upper Range",TRUE,"Max Upper Range")</f>
        <v>Max Upper Range</v>
      </c>
      <c r="T315" s="12" t="str" cm="1">
        <f t="array" ref="T315">_xlfn.IFS(OR(E315="NY",E315="NJ",E315="CT"),"Tri-State Area",OR(E315="MA",E315="PA",E315="RI"),"East Atlantic",OR(E315="ME",E315="VT"),"NE Border",TRUE,"Upper East Coast")</f>
        <v>East Atlantic</v>
      </c>
      <c r="U315" s="12" t="str">
        <f>IFERROR(_xlfn.XLOOKUP(A315,DIRECT_FTEs!A:A,DIRECT_FTEs!B:B),"Contractor")</f>
        <v>Contractor</v>
      </c>
    </row>
    <row r="316" spans="1:21" x14ac:dyDescent="0.25">
      <c r="A316" s="1" t="s">
        <v>1104</v>
      </c>
      <c r="B316" s="1" t="s">
        <v>2374</v>
      </c>
      <c r="C316" s="1" t="s">
        <v>2273</v>
      </c>
      <c r="D316" s="1" t="s">
        <v>3643</v>
      </c>
      <c r="E316" s="15" t="s">
        <v>2225</v>
      </c>
      <c r="F316" s="1" t="s">
        <v>6466</v>
      </c>
      <c r="G316" s="16">
        <v>0.17</v>
      </c>
      <c r="H316" s="5">
        <v>0</v>
      </c>
      <c r="I316" s="10" t="s">
        <v>4760</v>
      </c>
      <c r="J316" s="5">
        <v>286.13</v>
      </c>
      <c r="K316" s="1">
        <v>64</v>
      </c>
      <c r="L316" s="12" t="str" cm="1">
        <f t="array" ref="L316">_xlfn.IFS(G316=0.05,"Minimal",G316=0.07,"Above Minimal",G316=0.17,"Near Maximum",TRUE,"Maximum")</f>
        <v>Near Maximum</v>
      </c>
      <c r="M316" s="12" t="str" cm="1">
        <f t="array" ref="M316">_xlfn.IFS(E316="MA","Massachusetts",E316="NY","New York",E316="CT","Connecticut",E316="PA","Pennsylvania",E316="RI","Rhode Island",E316="DE","Delaware",E316="ME","Maine",E316="NJ","New Jersey",E316="VT","Vermont",TRUE,"Other States")</f>
        <v>Massachusetts</v>
      </c>
      <c r="N316" s="15" t="s">
        <v>10124</v>
      </c>
      <c r="O316" s="1" t="s">
        <v>4789</v>
      </c>
      <c r="P316" s="15" t="s">
        <v>4774</v>
      </c>
      <c r="Q316" s="1" t="s">
        <v>7905</v>
      </c>
      <c r="R316" s="17">
        <v>30</v>
      </c>
      <c r="S316" s="12" t="str" cm="1">
        <f t="array" ref="S316">_xlfn.IFS(AND(R316&gt;=12,R316&lt;=25),"Low Range",AND(R316&gt;=25.01,R316&lt;=40),"Mid Range",AND(R316&gt;=40.01,R316&lt;=75),"Mid to Upper Range",TRUE,"Max Upper Range")</f>
        <v>Mid Range</v>
      </c>
      <c r="T316" s="12" t="str" cm="1">
        <f t="array" ref="T316">_xlfn.IFS(OR(E316="NY",E316="NJ",E316="CT"),"Tri-State Area",OR(E316="MA",E316="PA",E316="RI"),"East Atlantic",OR(E316="ME",E316="VT"),"NE Border",TRUE,"Upper East Coast")</f>
        <v>East Atlantic</v>
      </c>
      <c r="U316" s="12" t="str">
        <f>IFERROR(_xlfn.XLOOKUP(A316,DIRECT_FTEs!A:A,DIRECT_FTEs!B:B),"Contractor")</f>
        <v>Contractor</v>
      </c>
    </row>
    <row r="317" spans="1:21" x14ac:dyDescent="0.25">
      <c r="A317" s="1" t="s">
        <v>1105</v>
      </c>
      <c r="B317" s="1" t="s">
        <v>2493</v>
      </c>
      <c r="C317" s="1" t="s">
        <v>3064</v>
      </c>
      <c r="D317" s="1" t="s">
        <v>3644</v>
      </c>
      <c r="E317" s="15" t="s">
        <v>2225</v>
      </c>
      <c r="F317" s="1" t="s">
        <v>6467</v>
      </c>
      <c r="G317" s="16">
        <v>0.17</v>
      </c>
      <c r="H317" s="5">
        <v>0</v>
      </c>
      <c r="I317" s="10" t="s">
        <v>4760</v>
      </c>
      <c r="J317" s="5">
        <v>362</v>
      </c>
      <c r="K317" s="1">
        <v>34</v>
      </c>
      <c r="L317" s="12" t="str" cm="1">
        <f t="array" ref="L317">_xlfn.IFS(G317=0.05,"Minimal",G317=0.07,"Above Minimal",G317=0.17,"Near Maximum",TRUE,"Maximum")</f>
        <v>Near Maximum</v>
      </c>
      <c r="M317" s="12" t="str" cm="1">
        <f t="array" ref="M317">_xlfn.IFS(E317="MA","Massachusetts",E317="NY","New York",E317="CT","Connecticut",E317="PA","Pennsylvania",E317="RI","Rhode Island",E317="DE","Delaware",E317="ME","Maine",E317="NJ","New Jersey",E317="VT","Vermont",TRUE,"Other States")</f>
        <v>Massachusetts</v>
      </c>
      <c r="N317" s="15" t="s">
        <v>10125</v>
      </c>
      <c r="O317" s="1" t="s">
        <v>4807</v>
      </c>
      <c r="P317" s="15" t="s">
        <v>4779</v>
      </c>
      <c r="Q317" s="1" t="s">
        <v>7906</v>
      </c>
      <c r="R317" s="17">
        <v>46.1013986013986</v>
      </c>
      <c r="S317" s="12" t="str" cm="1">
        <f t="array" ref="S317">_xlfn.IFS(AND(R317&gt;=12,R317&lt;=25),"Low Range",AND(R317&gt;=25.01,R317&lt;=40),"Mid Range",AND(R317&gt;=40.01,R317&lt;=75),"Mid to Upper Range",TRUE,"Max Upper Range")</f>
        <v>Mid to Upper Range</v>
      </c>
      <c r="T317" s="12" t="str" cm="1">
        <f t="array" ref="T317">_xlfn.IFS(OR(E317="NY",E317="NJ",E317="CT"),"Tri-State Area",OR(E317="MA",E317="PA",E317="RI"),"East Atlantic",OR(E317="ME",E317="VT"),"NE Border",TRUE,"Upper East Coast")</f>
        <v>East Atlantic</v>
      </c>
      <c r="U317" s="12" t="str">
        <f>IFERROR(_xlfn.XLOOKUP(A317,DIRECT_FTEs!A:A,DIRECT_FTEs!B:B),"Contractor")</f>
        <v>Contractor</v>
      </c>
    </row>
    <row r="318" spans="1:21" x14ac:dyDescent="0.25">
      <c r="A318" s="1" t="s">
        <v>1106</v>
      </c>
      <c r="B318" s="1" t="s">
        <v>2750</v>
      </c>
      <c r="C318" s="1" t="s">
        <v>2387</v>
      </c>
      <c r="D318" s="1" t="s">
        <v>3645</v>
      </c>
      <c r="E318" s="15" t="s">
        <v>2225</v>
      </c>
      <c r="F318" s="1" t="s">
        <v>6468</v>
      </c>
      <c r="G318" s="16">
        <v>0.19</v>
      </c>
      <c r="H318" s="5">
        <v>0</v>
      </c>
      <c r="I318" s="10" t="s">
        <v>4760</v>
      </c>
      <c r="J318" s="5">
        <v>910.03</v>
      </c>
      <c r="K318" s="1">
        <v>49</v>
      </c>
      <c r="L318" s="12" t="str" cm="1">
        <f t="array" ref="L318">_xlfn.IFS(G318=0.05,"Minimal",G318=0.07,"Above Minimal",G318=0.17,"Near Maximum",TRUE,"Maximum")</f>
        <v>Maximum</v>
      </c>
      <c r="M318" s="12" t="str" cm="1">
        <f t="array" ref="M318">_xlfn.IFS(E318="MA","Massachusetts",E318="NY","New York",E318="CT","Connecticut",E318="PA","Pennsylvania",E318="RI","Rhode Island",E318="DE","Delaware",E318="ME","Maine",E318="NJ","New Jersey",E318="VT","Vermont",TRUE,"Other States")</f>
        <v>Massachusetts</v>
      </c>
      <c r="N318" s="15" t="s">
        <v>10126</v>
      </c>
      <c r="O318" s="1" t="s">
        <v>5176</v>
      </c>
      <c r="P318" s="15" t="s">
        <v>4780</v>
      </c>
      <c r="Q318" s="1" t="s">
        <v>7907</v>
      </c>
      <c r="R318" s="17">
        <v>42</v>
      </c>
      <c r="S318" s="12" t="str" cm="1">
        <f t="array" ref="S318">_xlfn.IFS(AND(R318&gt;=12,R318&lt;=25),"Low Range",AND(R318&gt;=25.01,R318&lt;=40),"Mid Range",AND(R318&gt;=40.01,R318&lt;=75),"Mid to Upper Range",TRUE,"Max Upper Range")</f>
        <v>Mid to Upper Range</v>
      </c>
      <c r="T318" s="12" t="str" cm="1">
        <f t="array" ref="T318">_xlfn.IFS(OR(E318="NY",E318="NJ",E318="CT"),"Tri-State Area",OR(E318="MA",E318="PA",E318="RI"),"East Atlantic",OR(E318="ME",E318="VT"),"NE Border",TRUE,"Upper East Coast")</f>
        <v>East Atlantic</v>
      </c>
      <c r="U318" s="12" t="str">
        <f>IFERROR(_xlfn.XLOOKUP(A318,DIRECT_FTEs!A:A,DIRECT_FTEs!B:B),"Contractor")</f>
        <v>Contractor</v>
      </c>
    </row>
    <row r="319" spans="1:21" x14ac:dyDescent="0.25">
      <c r="A319" s="1" t="s">
        <v>1107</v>
      </c>
      <c r="B319" s="1" t="s">
        <v>2737</v>
      </c>
      <c r="C319" s="1" t="s">
        <v>2622</v>
      </c>
      <c r="D319" s="1" t="s">
        <v>3646</v>
      </c>
      <c r="E319" s="15" t="s">
        <v>2225</v>
      </c>
      <c r="F319" s="1" t="s">
        <v>6469</v>
      </c>
      <c r="G319" s="16">
        <v>0.17</v>
      </c>
      <c r="H319" s="5">
        <v>0</v>
      </c>
      <c r="I319" s="10" t="s">
        <v>4760</v>
      </c>
      <c r="J319" s="5">
        <v>792</v>
      </c>
      <c r="K319" s="1">
        <v>37</v>
      </c>
      <c r="L319" s="12" t="str" cm="1">
        <f t="array" ref="L319">_xlfn.IFS(G319=0.05,"Minimal",G319=0.07,"Above Minimal",G319=0.17,"Near Maximum",TRUE,"Maximum")</f>
        <v>Near Maximum</v>
      </c>
      <c r="M319" s="12" t="str" cm="1">
        <f t="array" ref="M319">_xlfn.IFS(E319="MA","Massachusetts",E319="NY","New York",E319="CT","Connecticut",E319="PA","Pennsylvania",E319="RI","Rhode Island",E319="DE","Delaware",E319="ME","Maine",E319="NJ","New Jersey",E319="VT","Vermont",TRUE,"Other States")</f>
        <v>Massachusetts</v>
      </c>
      <c r="N319" s="15" t="s">
        <v>10127</v>
      </c>
      <c r="O319" s="1" t="s">
        <v>5020</v>
      </c>
      <c r="P319" s="15" t="s">
        <v>4779</v>
      </c>
      <c r="Q319" s="1" t="s">
        <v>7908</v>
      </c>
      <c r="R319" s="17">
        <v>28.5</v>
      </c>
      <c r="S319" s="12" t="str" cm="1">
        <f t="array" ref="S319">_xlfn.IFS(AND(R319&gt;=12,R319&lt;=25),"Low Range",AND(R319&gt;=25.01,R319&lt;=40),"Mid Range",AND(R319&gt;=40.01,R319&lt;=75),"Mid to Upper Range",TRUE,"Max Upper Range")</f>
        <v>Mid Range</v>
      </c>
      <c r="T319" s="12" t="str" cm="1">
        <f t="array" ref="T319">_xlfn.IFS(OR(E319="NY",E319="NJ",E319="CT"),"Tri-State Area",OR(E319="MA",E319="PA",E319="RI"),"East Atlantic",OR(E319="ME",E319="VT"),"NE Border",TRUE,"Upper East Coast")</f>
        <v>East Atlantic</v>
      </c>
      <c r="U319" s="12" t="str">
        <f>IFERROR(_xlfn.XLOOKUP(A319,DIRECT_FTEs!A:A,DIRECT_FTEs!B:B),"Contractor")</f>
        <v>Contractor</v>
      </c>
    </row>
    <row r="320" spans="1:21" x14ac:dyDescent="0.25">
      <c r="A320" s="1" t="s">
        <v>1108</v>
      </c>
      <c r="B320" s="1" t="s">
        <v>2472</v>
      </c>
      <c r="C320" s="1" t="s">
        <v>2615</v>
      </c>
      <c r="D320" s="1" t="s">
        <v>3647</v>
      </c>
      <c r="E320" s="15" t="s">
        <v>2225</v>
      </c>
      <c r="F320" s="1" t="s">
        <v>6470</v>
      </c>
      <c r="G320" s="16">
        <v>0.19</v>
      </c>
      <c r="H320" s="5">
        <v>0</v>
      </c>
      <c r="I320" s="10" t="s">
        <v>4760</v>
      </c>
      <c r="J320" s="5">
        <v>908.46</v>
      </c>
      <c r="K320" s="1">
        <v>65</v>
      </c>
      <c r="L320" s="12" t="str" cm="1">
        <f t="array" ref="L320">_xlfn.IFS(G320=0.05,"Minimal",G320=0.07,"Above Minimal",G320=0.17,"Near Maximum",TRUE,"Maximum")</f>
        <v>Maximum</v>
      </c>
      <c r="M320" s="12" t="str" cm="1">
        <f t="array" ref="M320">_xlfn.IFS(E320="MA","Massachusetts",E320="NY","New York",E320="CT","Connecticut",E320="PA","Pennsylvania",E320="RI","Rhode Island",E320="DE","Delaware",E320="ME","Maine",E320="NJ","New Jersey",E320="VT","Vermont",TRUE,"Other States")</f>
        <v>Massachusetts</v>
      </c>
      <c r="N320" s="15" t="s">
        <v>10128</v>
      </c>
      <c r="O320" s="1" t="s">
        <v>5177</v>
      </c>
      <c r="P320" s="15" t="s">
        <v>4780</v>
      </c>
      <c r="Q320" s="1" t="s">
        <v>7909</v>
      </c>
      <c r="R320" s="17">
        <v>28.259948198728516</v>
      </c>
      <c r="S320" s="12" t="str" cm="1">
        <f t="array" ref="S320">_xlfn.IFS(AND(R320&gt;=12,R320&lt;=25),"Low Range",AND(R320&gt;=25.01,R320&lt;=40),"Mid Range",AND(R320&gt;=40.01,R320&lt;=75),"Mid to Upper Range",TRUE,"Max Upper Range")</f>
        <v>Mid Range</v>
      </c>
      <c r="T320" s="12" t="str" cm="1">
        <f t="array" ref="T320">_xlfn.IFS(OR(E320="NY",E320="NJ",E320="CT"),"Tri-State Area",OR(E320="MA",E320="PA",E320="RI"),"East Atlantic",OR(E320="ME",E320="VT"),"NE Border",TRUE,"Upper East Coast")</f>
        <v>East Atlantic</v>
      </c>
      <c r="U320" s="12" t="str">
        <f>IFERROR(_xlfn.XLOOKUP(A320,DIRECT_FTEs!A:A,DIRECT_FTEs!B:B),"Contractor")</f>
        <v>Contractor</v>
      </c>
    </row>
    <row r="321" spans="1:21" x14ac:dyDescent="0.25">
      <c r="A321" s="1" t="s">
        <v>1109</v>
      </c>
      <c r="B321" s="1" t="s">
        <v>2653</v>
      </c>
      <c r="C321" s="1" t="s">
        <v>2299</v>
      </c>
      <c r="D321" s="1" t="s">
        <v>3648</v>
      </c>
      <c r="E321" s="15" t="s">
        <v>2225</v>
      </c>
      <c r="F321" s="1" t="s">
        <v>6471</v>
      </c>
      <c r="G321" s="16">
        <v>0.19</v>
      </c>
      <c r="H321" s="5">
        <v>0</v>
      </c>
      <c r="I321" s="10" t="s">
        <v>4760</v>
      </c>
      <c r="J321" s="5">
        <v>730</v>
      </c>
      <c r="K321" s="1">
        <v>53</v>
      </c>
      <c r="L321" s="12" t="str" cm="1">
        <f t="array" ref="L321">_xlfn.IFS(G321=0.05,"Minimal",G321=0.07,"Above Minimal",G321=0.17,"Near Maximum",TRUE,"Maximum")</f>
        <v>Maximum</v>
      </c>
      <c r="M321" s="12" t="str" cm="1">
        <f t="array" ref="M321">_xlfn.IFS(E321="MA","Massachusetts",E321="NY","New York",E321="CT","Connecticut",E321="PA","Pennsylvania",E321="RI","Rhode Island",E321="DE","Delaware",E321="ME","Maine",E321="NJ","New Jersey",E321="VT","Vermont",TRUE,"Other States")</f>
        <v>Massachusetts</v>
      </c>
      <c r="N321" s="15" t="s">
        <v>10129</v>
      </c>
      <c r="O321" s="1" t="s">
        <v>5023</v>
      </c>
      <c r="P321" s="15" t="s">
        <v>4778</v>
      </c>
      <c r="Q321" s="1" t="s">
        <v>7910</v>
      </c>
      <c r="R321" s="17">
        <v>36.536016610765053</v>
      </c>
      <c r="S321" s="12" t="str" cm="1">
        <f t="array" ref="S321">_xlfn.IFS(AND(R321&gt;=12,R321&lt;=25),"Low Range",AND(R321&gt;=25.01,R321&lt;=40),"Mid Range",AND(R321&gt;=40.01,R321&lt;=75),"Mid to Upper Range",TRUE,"Max Upper Range")</f>
        <v>Mid Range</v>
      </c>
      <c r="T321" s="12" t="str" cm="1">
        <f t="array" ref="T321">_xlfn.IFS(OR(E321="NY",E321="NJ",E321="CT"),"Tri-State Area",OR(E321="MA",E321="PA",E321="RI"),"East Atlantic",OR(E321="ME",E321="VT"),"NE Border",TRUE,"Upper East Coast")</f>
        <v>East Atlantic</v>
      </c>
      <c r="U321" s="12" t="str">
        <f>IFERROR(_xlfn.XLOOKUP(A321,DIRECT_FTEs!A:A,DIRECT_FTEs!B:B),"Contractor")</f>
        <v>Contractor</v>
      </c>
    </row>
    <row r="322" spans="1:21" x14ac:dyDescent="0.25">
      <c r="A322" s="1" t="s">
        <v>1110</v>
      </c>
      <c r="B322" s="1" t="s">
        <v>2389</v>
      </c>
      <c r="C322" s="1" t="s">
        <v>2516</v>
      </c>
      <c r="D322" s="1" t="s">
        <v>3649</v>
      </c>
      <c r="E322" s="15" t="s">
        <v>2225</v>
      </c>
      <c r="F322" s="1" t="s">
        <v>6472</v>
      </c>
      <c r="G322" s="16">
        <v>0.17</v>
      </c>
      <c r="H322" s="5">
        <v>0</v>
      </c>
      <c r="I322" s="10" t="s">
        <v>4760</v>
      </c>
      <c r="J322" s="5">
        <v>120</v>
      </c>
      <c r="K322" s="1">
        <v>32</v>
      </c>
      <c r="L322" s="12" t="str" cm="1">
        <f t="array" ref="L322">_xlfn.IFS(G322=0.05,"Minimal",G322=0.07,"Above Minimal",G322=0.17,"Near Maximum",TRUE,"Maximum")</f>
        <v>Near Maximum</v>
      </c>
      <c r="M322" s="12" t="str" cm="1">
        <f t="array" ref="M322">_xlfn.IFS(E322="MA","Massachusetts",E322="NY","New York",E322="CT","Connecticut",E322="PA","Pennsylvania",E322="RI","Rhode Island",E322="DE","Delaware",E322="ME","Maine",E322="NJ","New Jersey",E322="VT","Vermont",TRUE,"Other States")</f>
        <v>Massachusetts</v>
      </c>
      <c r="N322" s="15" t="s">
        <v>10130</v>
      </c>
      <c r="O322" s="1" t="s">
        <v>5178</v>
      </c>
      <c r="P322" s="15" t="s">
        <v>4773</v>
      </c>
      <c r="Q322" s="1" t="s">
        <v>7911</v>
      </c>
      <c r="R322" s="17">
        <v>26.293323090711219</v>
      </c>
      <c r="S322" s="12" t="str" cm="1">
        <f t="array" ref="S322">_xlfn.IFS(AND(R322&gt;=12,R322&lt;=25),"Low Range",AND(R322&gt;=25.01,R322&lt;=40),"Mid Range",AND(R322&gt;=40.01,R322&lt;=75),"Mid to Upper Range",TRUE,"Max Upper Range")</f>
        <v>Mid Range</v>
      </c>
      <c r="T322" s="12" t="str" cm="1">
        <f t="array" ref="T322">_xlfn.IFS(OR(E322="NY",E322="NJ",E322="CT"),"Tri-State Area",OR(E322="MA",E322="PA",E322="RI"),"East Atlantic",OR(E322="ME",E322="VT"),"NE Border",TRUE,"Upper East Coast")</f>
        <v>East Atlantic</v>
      </c>
      <c r="U322" s="12" t="str">
        <f>IFERROR(_xlfn.XLOOKUP(A322,DIRECT_FTEs!A:A,DIRECT_FTEs!B:B),"Contractor")</f>
        <v>Contractor</v>
      </c>
    </row>
    <row r="323" spans="1:21" x14ac:dyDescent="0.25">
      <c r="A323" s="1" t="s">
        <v>1111</v>
      </c>
      <c r="B323" s="1" t="s">
        <v>2641</v>
      </c>
      <c r="C323" s="1" t="s">
        <v>2393</v>
      </c>
      <c r="D323" s="1" t="s">
        <v>3650</v>
      </c>
      <c r="E323" s="15" t="s">
        <v>2225</v>
      </c>
      <c r="F323" s="1" t="s">
        <v>6473</v>
      </c>
      <c r="G323" s="16">
        <v>0.19</v>
      </c>
      <c r="H323" s="5">
        <v>0</v>
      </c>
      <c r="I323" s="10" t="s">
        <v>4760</v>
      </c>
      <c r="J323" s="5">
        <v>747.05</v>
      </c>
      <c r="K323" s="1">
        <v>44</v>
      </c>
      <c r="L323" s="12" t="str" cm="1">
        <f t="array" ref="L323">_xlfn.IFS(G323=0.05,"Minimal",G323=0.07,"Above Minimal",G323=0.17,"Near Maximum",TRUE,"Maximum")</f>
        <v>Maximum</v>
      </c>
      <c r="M323" s="12" t="str" cm="1">
        <f t="array" ref="M323">_xlfn.IFS(E323="MA","Massachusetts",E323="NY","New York",E323="CT","Connecticut",E323="PA","Pennsylvania",E323="RI","Rhode Island",E323="DE","Delaware",E323="ME","Maine",E323="NJ","New Jersey",E323="VT","Vermont",TRUE,"Other States")</f>
        <v>Massachusetts</v>
      </c>
      <c r="N323" s="15" t="s">
        <v>10131</v>
      </c>
      <c r="O323" s="1" t="s">
        <v>4833</v>
      </c>
      <c r="P323" s="15" t="s">
        <v>4774</v>
      </c>
      <c r="Q323" s="1" t="s">
        <v>7912</v>
      </c>
      <c r="R323" s="17">
        <v>31.160286437301458</v>
      </c>
      <c r="S323" s="12" t="str" cm="1">
        <f t="array" ref="S323">_xlfn.IFS(AND(R323&gt;=12,R323&lt;=25),"Low Range",AND(R323&gt;=25.01,R323&lt;=40),"Mid Range",AND(R323&gt;=40.01,R323&lt;=75),"Mid to Upper Range",TRUE,"Max Upper Range")</f>
        <v>Mid Range</v>
      </c>
      <c r="T323" s="12" t="str" cm="1">
        <f t="array" ref="T323">_xlfn.IFS(OR(E323="NY",E323="NJ",E323="CT"),"Tri-State Area",OR(E323="MA",E323="PA",E323="RI"),"East Atlantic",OR(E323="ME",E323="VT"),"NE Border",TRUE,"Upper East Coast")</f>
        <v>East Atlantic</v>
      </c>
      <c r="U323" s="12" t="str">
        <f>IFERROR(_xlfn.XLOOKUP(A323,DIRECT_FTEs!A:A,DIRECT_FTEs!B:B),"Contractor")</f>
        <v>Contractor</v>
      </c>
    </row>
    <row r="324" spans="1:21" x14ac:dyDescent="0.25">
      <c r="A324" s="1" t="s">
        <v>1112</v>
      </c>
      <c r="B324" s="1" t="s">
        <v>2363</v>
      </c>
      <c r="C324" s="1" t="s">
        <v>2333</v>
      </c>
      <c r="D324" s="1" t="s">
        <v>3651</v>
      </c>
      <c r="E324" s="15" t="s">
        <v>2225</v>
      </c>
      <c r="F324" s="1" t="s">
        <v>6474</v>
      </c>
      <c r="G324" s="16">
        <v>0.19</v>
      </c>
      <c r="H324" s="5">
        <v>0</v>
      </c>
      <c r="I324" s="10" t="s">
        <v>4760</v>
      </c>
      <c r="J324" s="5">
        <v>1047.82</v>
      </c>
      <c r="K324" s="1">
        <v>65</v>
      </c>
      <c r="L324" s="12" t="str" cm="1">
        <f t="array" ref="L324">_xlfn.IFS(G324=0.05,"Minimal",G324=0.07,"Above Minimal",G324=0.17,"Near Maximum",TRUE,"Maximum")</f>
        <v>Maximum</v>
      </c>
      <c r="M324" s="12" t="str" cm="1">
        <f t="array" ref="M324">_xlfn.IFS(E324="MA","Massachusetts",E324="NY","New York",E324="CT","Connecticut",E324="PA","Pennsylvania",E324="RI","Rhode Island",E324="DE","Delaware",E324="ME","Maine",E324="NJ","New Jersey",E324="VT","Vermont",TRUE,"Other States")</f>
        <v>Massachusetts</v>
      </c>
      <c r="N324" s="15" t="s">
        <v>10132</v>
      </c>
      <c r="O324" s="1" t="s">
        <v>5179</v>
      </c>
      <c r="P324" s="15" t="s">
        <v>4774</v>
      </c>
      <c r="Q324" s="1" t="s">
        <v>7913</v>
      </c>
      <c r="R324" s="17">
        <v>26.521621621621623</v>
      </c>
      <c r="S324" s="12" t="str" cm="1">
        <f t="array" ref="S324">_xlfn.IFS(AND(R324&gt;=12,R324&lt;=25),"Low Range",AND(R324&gt;=25.01,R324&lt;=40),"Mid Range",AND(R324&gt;=40.01,R324&lt;=75),"Mid to Upper Range",TRUE,"Max Upper Range")</f>
        <v>Mid Range</v>
      </c>
      <c r="T324" s="12" t="str" cm="1">
        <f t="array" ref="T324">_xlfn.IFS(OR(E324="NY",E324="NJ",E324="CT"),"Tri-State Area",OR(E324="MA",E324="PA",E324="RI"),"East Atlantic",OR(E324="ME",E324="VT"),"NE Border",TRUE,"Upper East Coast")</f>
        <v>East Atlantic</v>
      </c>
      <c r="U324" s="12" t="str">
        <f>IFERROR(_xlfn.XLOOKUP(A324,DIRECT_FTEs!A:A,DIRECT_FTEs!B:B),"Contractor")</f>
        <v>Contractor</v>
      </c>
    </row>
    <row r="325" spans="1:21" x14ac:dyDescent="0.25">
      <c r="A325" s="1" t="s">
        <v>128</v>
      </c>
      <c r="B325" s="1" t="s">
        <v>2251</v>
      </c>
      <c r="C325" s="1" t="s">
        <v>2530</v>
      </c>
      <c r="D325" s="1" t="s">
        <v>2531</v>
      </c>
      <c r="E325" s="15" t="s">
        <v>2225</v>
      </c>
      <c r="F325" s="1" t="s">
        <v>5490</v>
      </c>
      <c r="G325" s="16">
        <v>0.17</v>
      </c>
      <c r="H325" s="5">
        <v>1380.8080915161243</v>
      </c>
      <c r="I325" s="10" t="s">
        <v>4760</v>
      </c>
      <c r="J325" s="5">
        <v>638.14</v>
      </c>
      <c r="K325" s="1">
        <v>52</v>
      </c>
      <c r="L325" s="12" t="str" cm="1">
        <f t="array" ref="L325">_xlfn.IFS(G325=0.05,"Minimal",G325=0.07,"Above Minimal",G325=0.17,"Near Maximum",TRUE,"Maximum")</f>
        <v>Near Maximum</v>
      </c>
      <c r="M325" s="12" t="str" cm="1">
        <f t="array" ref="M325">_xlfn.IFS(E325="MA","Massachusetts",E325="NY","New York",E325="CT","Connecticut",E325="PA","Pennsylvania",E325="RI","Rhode Island",E325="DE","Delaware",E325="ME","Maine",E325="NJ","New Jersey",E325="VT","Vermont",TRUE,"Other States")</f>
        <v>Massachusetts</v>
      </c>
      <c r="N325" s="15" t="s">
        <v>10133</v>
      </c>
      <c r="O325" s="1" t="s">
        <v>4847</v>
      </c>
      <c r="P325" s="15" t="s">
        <v>4779</v>
      </c>
      <c r="Q325" s="1" t="s">
        <v>7914</v>
      </c>
      <c r="R325" s="17">
        <v>28.591233659233218</v>
      </c>
      <c r="S325" s="12" t="str" cm="1">
        <f t="array" ref="S325">_xlfn.IFS(AND(R325&gt;=12,R325&lt;=25),"Low Range",AND(R325&gt;=25.01,R325&lt;=40),"Mid Range",AND(R325&gt;=40.01,R325&lt;=75),"Mid to Upper Range",TRUE,"Max Upper Range")</f>
        <v>Mid Range</v>
      </c>
      <c r="T325" s="12" t="str" cm="1">
        <f t="array" ref="T325">_xlfn.IFS(OR(E325="NY",E325="NJ",E325="CT"),"Tri-State Area",OR(E325="MA",E325="PA",E325="RI"),"East Atlantic",OR(E325="ME",E325="VT"),"NE Border",TRUE,"Upper East Coast")</f>
        <v>East Atlantic</v>
      </c>
      <c r="U325" s="12" t="str">
        <f>IFERROR(_xlfn.XLOOKUP(A325,DIRECT_FTEs!A:A,DIRECT_FTEs!B:B),"Contractor")</f>
        <v>Contractor</v>
      </c>
    </row>
    <row r="326" spans="1:21" x14ac:dyDescent="0.25">
      <c r="A326" s="1" t="s">
        <v>1113</v>
      </c>
      <c r="B326" s="1" t="s">
        <v>2576</v>
      </c>
      <c r="C326" s="1" t="s">
        <v>2325</v>
      </c>
      <c r="D326" s="1" t="s">
        <v>3652</v>
      </c>
      <c r="E326" s="15" t="s">
        <v>2225</v>
      </c>
      <c r="F326" s="1" t="s">
        <v>6475</v>
      </c>
      <c r="G326" s="16">
        <v>0.19</v>
      </c>
      <c r="H326" s="5">
        <v>0</v>
      </c>
      <c r="I326" s="10" t="s">
        <v>4760</v>
      </c>
      <c r="J326" s="5">
        <v>778</v>
      </c>
      <c r="K326" s="1">
        <v>60</v>
      </c>
      <c r="L326" s="12" t="str" cm="1">
        <f t="array" ref="L326">_xlfn.IFS(G326=0.05,"Minimal",G326=0.07,"Above Minimal",G326=0.17,"Near Maximum",TRUE,"Maximum")</f>
        <v>Maximum</v>
      </c>
      <c r="M326" s="12" t="str" cm="1">
        <f t="array" ref="M326">_xlfn.IFS(E326="MA","Massachusetts",E326="NY","New York",E326="CT","Connecticut",E326="PA","Pennsylvania",E326="RI","Rhode Island",E326="DE","Delaware",E326="ME","Maine",E326="NJ","New Jersey",E326="VT","Vermont",TRUE,"Other States")</f>
        <v>Massachusetts</v>
      </c>
      <c r="N326" s="15" t="s">
        <v>10134</v>
      </c>
      <c r="O326" s="1" t="s">
        <v>4795</v>
      </c>
      <c r="P326" s="15" t="s">
        <v>4778</v>
      </c>
      <c r="Q326" s="1" t="s">
        <v>7915</v>
      </c>
      <c r="R326" s="17">
        <v>25.500000000000004</v>
      </c>
      <c r="S326" s="12" t="str" cm="1">
        <f t="array" ref="S326">_xlfn.IFS(AND(R326&gt;=12,R326&lt;=25),"Low Range",AND(R326&gt;=25.01,R326&lt;=40),"Mid Range",AND(R326&gt;=40.01,R326&lt;=75),"Mid to Upper Range",TRUE,"Max Upper Range")</f>
        <v>Mid Range</v>
      </c>
      <c r="T326" s="12" t="str" cm="1">
        <f t="array" ref="T326">_xlfn.IFS(OR(E326="NY",E326="NJ",E326="CT"),"Tri-State Area",OR(E326="MA",E326="PA",E326="RI"),"East Atlantic",OR(E326="ME",E326="VT"),"NE Border",TRUE,"Upper East Coast")</f>
        <v>East Atlantic</v>
      </c>
      <c r="U326" s="12" t="str">
        <f>IFERROR(_xlfn.XLOOKUP(A326,DIRECT_FTEs!A:A,DIRECT_FTEs!B:B),"Contractor")</f>
        <v>Contractor</v>
      </c>
    </row>
    <row r="327" spans="1:21" x14ac:dyDescent="0.25">
      <c r="A327" s="1" t="s">
        <v>1114</v>
      </c>
      <c r="B327" s="1" t="s">
        <v>3324</v>
      </c>
      <c r="C327" s="1" t="s">
        <v>2883</v>
      </c>
      <c r="D327" s="1" t="s">
        <v>3653</v>
      </c>
      <c r="E327" s="15" t="s">
        <v>2225</v>
      </c>
      <c r="F327" s="1" t="s">
        <v>6476</v>
      </c>
      <c r="G327" s="16">
        <v>0.19</v>
      </c>
      <c r="H327" s="5">
        <v>0</v>
      </c>
      <c r="I327" s="10" t="s">
        <v>4760</v>
      </c>
      <c r="J327" s="5">
        <v>780</v>
      </c>
      <c r="K327" s="1">
        <v>27</v>
      </c>
      <c r="L327" s="12" t="str" cm="1">
        <f t="array" ref="L327">_xlfn.IFS(G327=0.05,"Minimal",G327=0.07,"Above Minimal",G327=0.17,"Near Maximum",TRUE,"Maximum")</f>
        <v>Maximum</v>
      </c>
      <c r="M327" s="12" t="str" cm="1">
        <f t="array" ref="M327">_xlfn.IFS(E327="MA","Massachusetts",E327="NY","New York",E327="CT","Connecticut",E327="PA","Pennsylvania",E327="RI","Rhode Island",E327="DE","Delaware",E327="ME","Maine",E327="NJ","New Jersey",E327="VT","Vermont",TRUE,"Other States")</f>
        <v>Massachusetts</v>
      </c>
      <c r="N327" s="15" t="s">
        <v>10135</v>
      </c>
      <c r="O327" s="1" t="s">
        <v>4881</v>
      </c>
      <c r="P327" s="15" t="s">
        <v>4774</v>
      </c>
      <c r="Q327" s="1" t="s">
        <v>7916</v>
      </c>
      <c r="R327" s="17">
        <v>23.519978900171438</v>
      </c>
      <c r="S327" s="12" t="str" cm="1">
        <f t="array" ref="S327">_xlfn.IFS(AND(R327&gt;=12,R327&lt;=25),"Low Range",AND(R327&gt;=25.01,R327&lt;=40),"Mid Range",AND(R327&gt;=40.01,R327&lt;=75),"Mid to Upper Range",TRUE,"Max Upper Range")</f>
        <v>Low Range</v>
      </c>
      <c r="T327" s="12" t="str" cm="1">
        <f t="array" ref="T327">_xlfn.IFS(OR(E327="NY",E327="NJ",E327="CT"),"Tri-State Area",OR(E327="MA",E327="PA",E327="RI"),"East Atlantic",OR(E327="ME",E327="VT"),"NE Border",TRUE,"Upper East Coast")</f>
        <v>East Atlantic</v>
      </c>
      <c r="U327" s="12" t="str">
        <f>IFERROR(_xlfn.XLOOKUP(A327,DIRECT_FTEs!A:A,DIRECT_FTEs!B:B),"Contractor")</f>
        <v>Contractor</v>
      </c>
    </row>
    <row r="328" spans="1:21" x14ac:dyDescent="0.25">
      <c r="A328" s="1" t="s">
        <v>1115</v>
      </c>
      <c r="B328" s="1" t="s">
        <v>2438</v>
      </c>
      <c r="C328" s="1" t="s">
        <v>2309</v>
      </c>
      <c r="D328" s="1" t="s">
        <v>3654</v>
      </c>
      <c r="E328" s="15" t="s">
        <v>2225</v>
      </c>
      <c r="F328" s="1" t="s">
        <v>6477</v>
      </c>
      <c r="G328" s="16">
        <v>0.19</v>
      </c>
      <c r="H328" s="5">
        <v>0</v>
      </c>
      <c r="I328" s="10" t="s">
        <v>4760</v>
      </c>
      <c r="J328" s="5">
        <v>814</v>
      </c>
      <c r="K328" s="1">
        <v>52</v>
      </c>
      <c r="L328" s="12" t="str" cm="1">
        <f t="array" ref="L328">_xlfn.IFS(G328=0.05,"Minimal",G328=0.07,"Above Minimal",G328=0.17,"Near Maximum",TRUE,"Maximum")</f>
        <v>Maximum</v>
      </c>
      <c r="M328" s="12" t="str" cm="1">
        <f t="array" ref="M328">_xlfn.IFS(E328="MA","Massachusetts",E328="NY","New York",E328="CT","Connecticut",E328="PA","Pennsylvania",E328="RI","Rhode Island",E328="DE","Delaware",E328="ME","Maine",E328="NJ","New Jersey",E328="VT","Vermont",TRUE,"Other States")</f>
        <v>Massachusetts</v>
      </c>
      <c r="N328" s="15" t="s">
        <v>10136</v>
      </c>
      <c r="O328" s="1" t="s">
        <v>5089</v>
      </c>
      <c r="P328" s="15" t="s">
        <v>4778</v>
      </c>
      <c r="Q328" s="1" t="s">
        <v>7917</v>
      </c>
      <c r="R328" s="17">
        <v>27.554069633387137</v>
      </c>
      <c r="S328" s="12" t="str" cm="1">
        <f t="array" ref="S328">_xlfn.IFS(AND(R328&gt;=12,R328&lt;=25),"Low Range",AND(R328&gt;=25.01,R328&lt;=40),"Mid Range",AND(R328&gt;=40.01,R328&lt;=75),"Mid to Upper Range",TRUE,"Max Upper Range")</f>
        <v>Mid Range</v>
      </c>
      <c r="T328" s="12" t="str" cm="1">
        <f t="array" ref="T328">_xlfn.IFS(OR(E328="NY",E328="NJ",E328="CT"),"Tri-State Area",OR(E328="MA",E328="PA",E328="RI"),"East Atlantic",OR(E328="ME",E328="VT"),"NE Border",TRUE,"Upper East Coast")</f>
        <v>East Atlantic</v>
      </c>
      <c r="U328" s="12" t="str">
        <f>IFERROR(_xlfn.XLOOKUP(A328,DIRECT_FTEs!A:A,DIRECT_FTEs!B:B),"Contractor")</f>
        <v>Contractor</v>
      </c>
    </row>
    <row r="329" spans="1:21" x14ac:dyDescent="0.25">
      <c r="A329" s="1" t="s">
        <v>1116</v>
      </c>
      <c r="B329" s="1" t="s">
        <v>2324</v>
      </c>
      <c r="C329" s="1" t="s">
        <v>2327</v>
      </c>
      <c r="D329" s="1" t="s">
        <v>3655</v>
      </c>
      <c r="E329" s="15" t="s">
        <v>2225</v>
      </c>
      <c r="F329" s="1" t="s">
        <v>6478</v>
      </c>
      <c r="G329" s="16">
        <v>0.19</v>
      </c>
      <c r="H329" s="5">
        <v>0</v>
      </c>
      <c r="I329" s="10" t="s">
        <v>4760</v>
      </c>
      <c r="J329" s="5">
        <v>772</v>
      </c>
      <c r="K329" s="1">
        <v>42</v>
      </c>
      <c r="L329" s="12" t="str" cm="1">
        <f t="array" ref="L329">_xlfn.IFS(G329=0.05,"Minimal",G329=0.07,"Above Minimal",G329=0.17,"Near Maximum",TRUE,"Maximum")</f>
        <v>Maximum</v>
      </c>
      <c r="M329" s="12" t="str" cm="1">
        <f t="array" ref="M329">_xlfn.IFS(E329="MA","Massachusetts",E329="NY","New York",E329="CT","Connecticut",E329="PA","Pennsylvania",E329="RI","Rhode Island",E329="DE","Delaware",E329="ME","Maine",E329="NJ","New Jersey",E329="VT","Vermont",TRUE,"Other States")</f>
        <v>Massachusetts</v>
      </c>
      <c r="N329" s="15" t="s">
        <v>10137</v>
      </c>
      <c r="O329" s="1" t="s">
        <v>4803</v>
      </c>
      <c r="P329" s="15" t="s">
        <v>4775</v>
      </c>
      <c r="Q329" s="1" t="s">
        <v>7918</v>
      </c>
      <c r="R329" s="17">
        <v>75</v>
      </c>
      <c r="S329" s="12" t="str" cm="1">
        <f t="array" ref="S329">_xlfn.IFS(AND(R329&gt;=12,R329&lt;=25),"Low Range",AND(R329&gt;=25.01,R329&lt;=40),"Mid Range",AND(R329&gt;=40.01,R329&lt;=75),"Mid to Upper Range",TRUE,"Max Upper Range")</f>
        <v>Mid to Upper Range</v>
      </c>
      <c r="T329" s="12" t="str" cm="1">
        <f t="array" ref="T329">_xlfn.IFS(OR(E329="NY",E329="NJ",E329="CT"),"Tri-State Area",OR(E329="MA",E329="PA",E329="RI"),"East Atlantic",OR(E329="ME",E329="VT"),"NE Border",TRUE,"Upper East Coast")</f>
        <v>East Atlantic</v>
      </c>
      <c r="U329" s="12" t="str">
        <f>IFERROR(_xlfn.XLOOKUP(A329,DIRECT_FTEs!A:A,DIRECT_FTEs!B:B),"Contractor")</f>
        <v>Contractor</v>
      </c>
    </row>
    <row r="330" spans="1:21" x14ac:dyDescent="0.25">
      <c r="A330" s="1" t="s">
        <v>1117</v>
      </c>
      <c r="B330" s="1" t="s">
        <v>2992</v>
      </c>
      <c r="C330" s="1" t="s">
        <v>2977</v>
      </c>
      <c r="D330" s="1" t="s">
        <v>3656</v>
      </c>
      <c r="E330" s="15" t="s">
        <v>2225</v>
      </c>
      <c r="F330" s="1" t="s">
        <v>6479</v>
      </c>
      <c r="G330" s="16">
        <v>0.19</v>
      </c>
      <c r="H330" s="5">
        <v>0</v>
      </c>
      <c r="I330" s="10" t="s">
        <v>4760</v>
      </c>
      <c r="J330" s="5">
        <v>896</v>
      </c>
      <c r="K330" s="1">
        <v>29</v>
      </c>
      <c r="L330" s="12" t="str" cm="1">
        <f t="array" ref="L330">_xlfn.IFS(G330=0.05,"Minimal",G330=0.07,"Above Minimal",G330=0.17,"Near Maximum",TRUE,"Maximum")</f>
        <v>Maximum</v>
      </c>
      <c r="M330" s="12" t="str" cm="1">
        <f t="array" ref="M330">_xlfn.IFS(E330="MA","Massachusetts",E330="NY","New York",E330="CT","Connecticut",E330="PA","Pennsylvania",E330="RI","Rhode Island",E330="DE","Delaware",E330="ME","Maine",E330="NJ","New Jersey",E330="VT","Vermont",TRUE,"Other States")</f>
        <v>Massachusetts</v>
      </c>
      <c r="N330" s="15" t="s">
        <v>10138</v>
      </c>
      <c r="O330" s="1" t="s">
        <v>5180</v>
      </c>
      <c r="P330" s="15" t="s">
        <v>4777</v>
      </c>
      <c r="Q330" s="1" t="s">
        <v>7919</v>
      </c>
      <c r="R330" s="17">
        <v>80</v>
      </c>
      <c r="S330" s="12" t="str" cm="1">
        <f t="array" ref="S330">_xlfn.IFS(AND(R330&gt;=12,R330&lt;=25),"Low Range",AND(R330&gt;=25.01,R330&lt;=40),"Mid Range",AND(R330&gt;=40.01,R330&lt;=75),"Mid to Upper Range",TRUE,"Max Upper Range")</f>
        <v>Max Upper Range</v>
      </c>
      <c r="T330" s="12" t="str" cm="1">
        <f t="array" ref="T330">_xlfn.IFS(OR(E330="NY",E330="NJ",E330="CT"),"Tri-State Area",OR(E330="MA",E330="PA",E330="RI"),"East Atlantic",OR(E330="ME",E330="VT"),"NE Border",TRUE,"Upper East Coast")</f>
        <v>East Atlantic</v>
      </c>
      <c r="U330" s="12" t="str">
        <f>IFERROR(_xlfn.XLOOKUP(A330,DIRECT_FTEs!A:A,DIRECT_FTEs!B:B),"Contractor")</f>
        <v>Contractor</v>
      </c>
    </row>
    <row r="331" spans="1:21" x14ac:dyDescent="0.25">
      <c r="A331" s="1" t="s">
        <v>1118</v>
      </c>
      <c r="B331" s="1" t="s">
        <v>2382</v>
      </c>
      <c r="C331" s="1" t="s">
        <v>2484</v>
      </c>
      <c r="D331" s="1" t="s">
        <v>3657</v>
      </c>
      <c r="E331" s="15" t="s">
        <v>2225</v>
      </c>
      <c r="F331" s="1" t="s">
        <v>6480</v>
      </c>
      <c r="G331" s="16">
        <v>0.17</v>
      </c>
      <c r="H331" s="5">
        <v>0</v>
      </c>
      <c r="I331" s="10" t="s">
        <v>4760</v>
      </c>
      <c r="J331" s="5">
        <v>228.45</v>
      </c>
      <c r="K331" s="1">
        <v>29</v>
      </c>
      <c r="L331" s="12" t="str" cm="1">
        <f t="array" ref="L331">_xlfn.IFS(G331=0.05,"Minimal",G331=0.07,"Above Minimal",G331=0.17,"Near Maximum",TRUE,"Maximum")</f>
        <v>Near Maximum</v>
      </c>
      <c r="M331" s="12" t="str" cm="1">
        <f t="array" ref="M331">_xlfn.IFS(E331="MA","Massachusetts",E331="NY","New York",E331="CT","Connecticut",E331="PA","Pennsylvania",E331="RI","Rhode Island",E331="DE","Delaware",E331="ME","Maine",E331="NJ","New Jersey",E331="VT","Vermont",TRUE,"Other States")</f>
        <v>Massachusetts</v>
      </c>
      <c r="N331" s="15" t="s">
        <v>10139</v>
      </c>
      <c r="O331" s="1" t="s">
        <v>4976</v>
      </c>
      <c r="P331" s="15" t="s">
        <v>4774</v>
      </c>
      <c r="Q331" s="1" t="s">
        <v>7920</v>
      </c>
      <c r="R331" s="17">
        <v>106</v>
      </c>
      <c r="S331" s="12" t="str" cm="1">
        <f t="array" ref="S331">_xlfn.IFS(AND(R331&gt;=12,R331&lt;=25),"Low Range",AND(R331&gt;=25.01,R331&lt;=40),"Mid Range",AND(R331&gt;=40.01,R331&lt;=75),"Mid to Upper Range",TRUE,"Max Upper Range")</f>
        <v>Max Upper Range</v>
      </c>
      <c r="T331" s="12" t="str" cm="1">
        <f t="array" ref="T331">_xlfn.IFS(OR(E331="NY",E331="NJ",E331="CT"),"Tri-State Area",OR(E331="MA",E331="PA",E331="RI"),"East Atlantic",OR(E331="ME",E331="VT"),"NE Border",TRUE,"Upper East Coast")</f>
        <v>East Atlantic</v>
      </c>
      <c r="U331" s="12" t="str">
        <f>IFERROR(_xlfn.XLOOKUP(A331,DIRECT_FTEs!A:A,DIRECT_FTEs!B:B),"Contractor")</f>
        <v>Contractor</v>
      </c>
    </row>
    <row r="332" spans="1:21" x14ac:dyDescent="0.25">
      <c r="A332" s="1" t="s">
        <v>1119</v>
      </c>
      <c r="B332" s="1" t="s">
        <v>2944</v>
      </c>
      <c r="C332" s="1" t="s">
        <v>2506</v>
      </c>
      <c r="D332" s="1" t="s">
        <v>3658</v>
      </c>
      <c r="E332" s="15" t="s">
        <v>2225</v>
      </c>
      <c r="F332" s="1" t="s">
        <v>6481</v>
      </c>
      <c r="G332" s="16">
        <v>0.17</v>
      </c>
      <c r="H332" s="5">
        <v>0</v>
      </c>
      <c r="I332" s="10" t="s">
        <v>4760</v>
      </c>
      <c r="J332" s="5">
        <v>502.79</v>
      </c>
      <c r="K332" s="1">
        <v>38</v>
      </c>
      <c r="L332" s="12" t="str" cm="1">
        <f t="array" ref="L332">_xlfn.IFS(G332=0.05,"Minimal",G332=0.07,"Above Minimal",G332=0.17,"Near Maximum",TRUE,"Maximum")</f>
        <v>Near Maximum</v>
      </c>
      <c r="M332" s="12" t="str" cm="1">
        <f t="array" ref="M332">_xlfn.IFS(E332="MA","Massachusetts",E332="NY","New York",E332="CT","Connecticut",E332="PA","Pennsylvania",E332="RI","Rhode Island",E332="DE","Delaware",E332="ME","Maine",E332="NJ","New Jersey",E332="VT","Vermont",TRUE,"Other States")</f>
        <v>Massachusetts</v>
      </c>
      <c r="N332" s="15" t="s">
        <v>10140</v>
      </c>
      <c r="O332" s="1" t="s">
        <v>4977</v>
      </c>
      <c r="P332" s="15" t="s">
        <v>4777</v>
      </c>
      <c r="Q332" s="1" t="s">
        <v>7921</v>
      </c>
      <c r="R332" s="17">
        <v>92.11</v>
      </c>
      <c r="S332" s="12" t="str" cm="1">
        <f t="array" ref="S332">_xlfn.IFS(AND(R332&gt;=12,R332&lt;=25),"Low Range",AND(R332&gt;=25.01,R332&lt;=40),"Mid Range",AND(R332&gt;=40.01,R332&lt;=75),"Mid to Upper Range",TRUE,"Max Upper Range")</f>
        <v>Max Upper Range</v>
      </c>
      <c r="T332" s="12" t="str" cm="1">
        <f t="array" ref="T332">_xlfn.IFS(OR(E332="NY",E332="NJ",E332="CT"),"Tri-State Area",OR(E332="MA",E332="PA",E332="RI"),"East Atlantic",OR(E332="ME",E332="VT"),"NE Border",TRUE,"Upper East Coast")</f>
        <v>East Atlantic</v>
      </c>
      <c r="U332" s="12" t="str">
        <f>IFERROR(_xlfn.XLOOKUP(A332,DIRECT_FTEs!A:A,DIRECT_FTEs!B:B),"Contractor")</f>
        <v>Contractor</v>
      </c>
    </row>
    <row r="333" spans="1:21" x14ac:dyDescent="0.25">
      <c r="A333" s="1" t="s">
        <v>1120</v>
      </c>
      <c r="B333" s="1" t="s">
        <v>2495</v>
      </c>
      <c r="C333" s="1" t="s">
        <v>2724</v>
      </c>
      <c r="D333" s="1" t="s">
        <v>3659</v>
      </c>
      <c r="E333" s="15" t="s">
        <v>2225</v>
      </c>
      <c r="F333" s="1" t="s">
        <v>6482</v>
      </c>
      <c r="G333" s="16">
        <v>0.19</v>
      </c>
      <c r="H333" s="5">
        <v>0</v>
      </c>
      <c r="I333" s="10" t="s">
        <v>4760</v>
      </c>
      <c r="J333" s="5">
        <v>398.98</v>
      </c>
      <c r="K333" s="1">
        <v>36</v>
      </c>
      <c r="L333" s="12" t="str" cm="1">
        <f t="array" ref="L333">_xlfn.IFS(G333=0.05,"Minimal",G333=0.07,"Above Minimal",G333=0.17,"Near Maximum",TRUE,"Maximum")</f>
        <v>Maximum</v>
      </c>
      <c r="M333" s="12" t="str" cm="1">
        <f t="array" ref="M333">_xlfn.IFS(E333="MA","Massachusetts",E333="NY","New York",E333="CT","Connecticut",E333="PA","Pennsylvania",E333="RI","Rhode Island",E333="DE","Delaware",E333="ME","Maine",E333="NJ","New Jersey",E333="VT","Vermont",TRUE,"Other States")</f>
        <v>Massachusetts</v>
      </c>
      <c r="N333" s="15" t="s">
        <v>10141</v>
      </c>
      <c r="O333" s="1" t="s">
        <v>5020</v>
      </c>
      <c r="P333" s="15" t="s">
        <v>4779</v>
      </c>
      <c r="Q333" s="1" t="s">
        <v>7922</v>
      </c>
      <c r="R333" s="17">
        <v>120.44999999999999</v>
      </c>
      <c r="S333" s="12" t="str" cm="1">
        <f t="array" ref="S333">_xlfn.IFS(AND(R333&gt;=12,R333&lt;=25),"Low Range",AND(R333&gt;=25.01,R333&lt;=40),"Mid Range",AND(R333&gt;=40.01,R333&lt;=75),"Mid to Upper Range",TRUE,"Max Upper Range")</f>
        <v>Max Upper Range</v>
      </c>
      <c r="T333" s="12" t="str" cm="1">
        <f t="array" ref="T333">_xlfn.IFS(OR(E333="NY",E333="NJ",E333="CT"),"Tri-State Area",OR(E333="MA",E333="PA",E333="RI"),"East Atlantic",OR(E333="ME",E333="VT"),"NE Border",TRUE,"Upper East Coast")</f>
        <v>East Atlantic</v>
      </c>
      <c r="U333" s="12" t="str">
        <f>IFERROR(_xlfn.XLOOKUP(A333,DIRECT_FTEs!A:A,DIRECT_FTEs!B:B),"Contractor")</f>
        <v>Contractor</v>
      </c>
    </row>
    <row r="334" spans="1:21" x14ac:dyDescent="0.25">
      <c r="A334" s="1" t="s">
        <v>129</v>
      </c>
      <c r="B334" s="1" t="s">
        <v>2532</v>
      </c>
      <c r="C334" s="1" t="s">
        <v>2518</v>
      </c>
      <c r="D334" s="1" t="s">
        <v>2533</v>
      </c>
      <c r="E334" s="15" t="s">
        <v>2225</v>
      </c>
      <c r="F334" s="1" t="s">
        <v>5491</v>
      </c>
      <c r="G334" s="16">
        <v>0.05</v>
      </c>
      <c r="H334" s="5">
        <v>582.4</v>
      </c>
      <c r="I334" s="10" t="s">
        <v>4760</v>
      </c>
      <c r="J334" s="5">
        <v>700</v>
      </c>
      <c r="K334" s="1">
        <v>50</v>
      </c>
      <c r="L334" s="12" t="str" cm="1">
        <f t="array" ref="L334">_xlfn.IFS(G334=0.05,"Minimal",G334=0.07,"Above Minimal",G334=0.17,"Near Maximum",TRUE,"Maximum")</f>
        <v>Minimal</v>
      </c>
      <c r="M334" s="12" t="str" cm="1">
        <f t="array" ref="M334">_xlfn.IFS(E334="MA","Massachusetts",E334="NY","New York",E334="CT","Connecticut",E334="PA","Pennsylvania",E334="RI","Rhode Island",E334="DE","Delaware",E334="ME","Maine",E334="NJ","New Jersey",E334="VT","Vermont",TRUE,"Other States")</f>
        <v>Massachusetts</v>
      </c>
      <c r="N334" s="15" t="s">
        <v>10142</v>
      </c>
      <c r="O334" s="1" t="s">
        <v>4848</v>
      </c>
      <c r="P334" s="15" t="s">
        <v>4780</v>
      </c>
      <c r="Q334" s="1" t="s">
        <v>7923</v>
      </c>
      <c r="R334" s="17">
        <v>106.43492711370263</v>
      </c>
      <c r="S334" s="12" t="str" cm="1">
        <f t="array" ref="S334">_xlfn.IFS(AND(R334&gt;=12,R334&lt;=25),"Low Range",AND(R334&gt;=25.01,R334&lt;=40),"Mid Range",AND(R334&gt;=40.01,R334&lt;=75),"Mid to Upper Range",TRUE,"Max Upper Range")</f>
        <v>Max Upper Range</v>
      </c>
      <c r="T334" s="12" t="str" cm="1">
        <f t="array" ref="T334">_xlfn.IFS(OR(E334="NY",E334="NJ",E334="CT"),"Tri-State Area",OR(E334="MA",E334="PA",E334="RI"),"East Atlantic",OR(E334="ME",E334="VT"),"NE Border",TRUE,"Upper East Coast")</f>
        <v>East Atlantic</v>
      </c>
      <c r="U334" s="12" t="str">
        <f>IFERROR(_xlfn.XLOOKUP(A334,DIRECT_FTEs!A:A,DIRECT_FTEs!B:B),"Contractor")</f>
        <v>Contractor</v>
      </c>
    </row>
    <row r="335" spans="1:21" x14ac:dyDescent="0.25">
      <c r="A335" s="1" t="s">
        <v>1121</v>
      </c>
      <c r="B335" s="1" t="s">
        <v>2672</v>
      </c>
      <c r="C335" s="1" t="s">
        <v>2236</v>
      </c>
      <c r="D335" s="1" t="s">
        <v>3660</v>
      </c>
      <c r="E335" s="15" t="s">
        <v>2225</v>
      </c>
      <c r="F335" s="1" t="s">
        <v>6483</v>
      </c>
      <c r="G335" s="16">
        <v>0.17</v>
      </c>
      <c r="H335" s="5">
        <v>0</v>
      </c>
      <c r="I335" s="10" t="s">
        <v>4760</v>
      </c>
      <c r="J335" s="5">
        <v>208.8</v>
      </c>
      <c r="K335" s="1">
        <v>40</v>
      </c>
      <c r="L335" s="12" t="str" cm="1">
        <f t="array" ref="L335">_xlfn.IFS(G335=0.05,"Minimal",G335=0.07,"Above Minimal",G335=0.17,"Near Maximum",TRUE,"Maximum")</f>
        <v>Near Maximum</v>
      </c>
      <c r="M335" s="12" t="str" cm="1">
        <f t="array" ref="M335">_xlfn.IFS(E335="MA","Massachusetts",E335="NY","New York",E335="CT","Connecticut",E335="PA","Pennsylvania",E335="RI","Rhode Island",E335="DE","Delaware",E335="ME","Maine",E335="NJ","New Jersey",E335="VT","Vermont",TRUE,"Other States")</f>
        <v>Massachusetts</v>
      </c>
      <c r="N335" s="15" t="s">
        <v>10143</v>
      </c>
      <c r="O335" s="1" t="s">
        <v>5181</v>
      </c>
      <c r="P335" s="15" t="s">
        <v>4778</v>
      </c>
      <c r="Q335" s="1" t="s">
        <v>7924</v>
      </c>
      <c r="R335" s="17">
        <v>70.849999999999994</v>
      </c>
      <c r="S335" s="12" t="str" cm="1">
        <f t="array" ref="S335">_xlfn.IFS(AND(R335&gt;=12,R335&lt;=25),"Low Range",AND(R335&gt;=25.01,R335&lt;=40),"Mid Range",AND(R335&gt;=40.01,R335&lt;=75),"Mid to Upper Range",TRUE,"Max Upper Range")</f>
        <v>Mid to Upper Range</v>
      </c>
      <c r="T335" s="12" t="str" cm="1">
        <f t="array" ref="T335">_xlfn.IFS(OR(E335="NY",E335="NJ",E335="CT"),"Tri-State Area",OR(E335="MA",E335="PA",E335="RI"),"East Atlantic",OR(E335="ME",E335="VT"),"NE Border",TRUE,"Upper East Coast")</f>
        <v>East Atlantic</v>
      </c>
      <c r="U335" s="12" t="str">
        <f>IFERROR(_xlfn.XLOOKUP(A335,DIRECT_FTEs!A:A,DIRECT_FTEs!B:B),"Contractor")</f>
        <v>Contractor</v>
      </c>
    </row>
    <row r="336" spans="1:21" x14ac:dyDescent="0.25">
      <c r="A336" s="1" t="s">
        <v>1122</v>
      </c>
      <c r="B336" s="1" t="s">
        <v>2386</v>
      </c>
      <c r="C336" s="1" t="s">
        <v>2245</v>
      </c>
      <c r="D336" s="1" t="s">
        <v>3661</v>
      </c>
      <c r="E336" s="15" t="s">
        <v>2225</v>
      </c>
      <c r="F336" s="1" t="s">
        <v>6484</v>
      </c>
      <c r="G336" s="16">
        <v>0.19</v>
      </c>
      <c r="H336" s="5">
        <v>0</v>
      </c>
      <c r="I336" s="10" t="s">
        <v>4760</v>
      </c>
      <c r="J336" s="5">
        <v>446.66</v>
      </c>
      <c r="K336" s="1">
        <v>47</v>
      </c>
      <c r="L336" s="12" t="str" cm="1">
        <f t="array" ref="L336">_xlfn.IFS(G336=0.05,"Minimal",G336=0.07,"Above Minimal",G336=0.17,"Near Maximum",TRUE,"Maximum")</f>
        <v>Maximum</v>
      </c>
      <c r="M336" s="12" t="str" cm="1">
        <f t="array" ref="M336">_xlfn.IFS(E336="MA","Massachusetts",E336="NY","New York",E336="CT","Connecticut",E336="PA","Pennsylvania",E336="RI","Rhode Island",E336="DE","Delaware",E336="ME","Maine",E336="NJ","New Jersey",E336="VT","Vermont",TRUE,"Other States")</f>
        <v>Massachusetts</v>
      </c>
      <c r="N336" s="15" t="s">
        <v>10144</v>
      </c>
      <c r="O336" s="1" t="s">
        <v>5016</v>
      </c>
      <c r="P336" s="15" t="s">
        <v>4774</v>
      </c>
      <c r="Q336" s="1" t="s">
        <v>7925</v>
      </c>
      <c r="R336" s="17">
        <v>120</v>
      </c>
      <c r="S336" s="12" t="str" cm="1">
        <f t="array" ref="S336">_xlfn.IFS(AND(R336&gt;=12,R336&lt;=25),"Low Range",AND(R336&gt;=25.01,R336&lt;=40),"Mid Range",AND(R336&gt;=40.01,R336&lt;=75),"Mid to Upper Range",TRUE,"Max Upper Range")</f>
        <v>Max Upper Range</v>
      </c>
      <c r="T336" s="12" t="str" cm="1">
        <f t="array" ref="T336">_xlfn.IFS(OR(E336="NY",E336="NJ",E336="CT"),"Tri-State Area",OR(E336="MA",E336="PA",E336="RI"),"East Atlantic",OR(E336="ME",E336="VT"),"NE Border",TRUE,"Upper East Coast")</f>
        <v>East Atlantic</v>
      </c>
      <c r="U336" s="12" t="str">
        <f>IFERROR(_xlfn.XLOOKUP(A336,DIRECT_FTEs!A:A,DIRECT_FTEs!B:B),"Contractor")</f>
        <v>Contractor</v>
      </c>
    </row>
    <row r="337" spans="1:21" x14ac:dyDescent="0.25">
      <c r="A337" s="1" t="s">
        <v>1123</v>
      </c>
      <c r="B337" s="1" t="s">
        <v>2515</v>
      </c>
      <c r="C337" s="1" t="s">
        <v>2375</v>
      </c>
      <c r="D337" s="1" t="s">
        <v>3662</v>
      </c>
      <c r="E337" s="15" t="s">
        <v>2225</v>
      </c>
      <c r="F337" s="1" t="s">
        <v>6485</v>
      </c>
      <c r="G337" s="16">
        <v>0.19</v>
      </c>
      <c r="H337" s="5">
        <v>0</v>
      </c>
      <c r="I337" s="10" t="s">
        <v>4760</v>
      </c>
      <c r="J337" s="5">
        <v>172.42</v>
      </c>
      <c r="K337" s="1">
        <v>36</v>
      </c>
      <c r="L337" s="12" t="str" cm="1">
        <f t="array" ref="L337">_xlfn.IFS(G337=0.05,"Minimal",G337=0.07,"Above Minimal",G337=0.17,"Near Maximum",TRUE,"Maximum")</f>
        <v>Maximum</v>
      </c>
      <c r="M337" s="12" t="str" cm="1">
        <f t="array" ref="M337">_xlfn.IFS(E337="MA","Massachusetts",E337="NY","New York",E337="CT","Connecticut",E337="PA","Pennsylvania",E337="RI","Rhode Island",E337="DE","Delaware",E337="ME","Maine",E337="NJ","New Jersey",E337="VT","Vermont",TRUE,"Other States")</f>
        <v>Massachusetts</v>
      </c>
      <c r="N337" s="15" t="s">
        <v>10145</v>
      </c>
      <c r="O337" s="1" t="s">
        <v>4816</v>
      </c>
      <c r="P337" s="15" t="s">
        <v>4778</v>
      </c>
      <c r="Q337" s="1" t="s">
        <v>7926</v>
      </c>
      <c r="R337" s="17">
        <v>50</v>
      </c>
      <c r="S337" s="12" t="str" cm="1">
        <f t="array" ref="S337">_xlfn.IFS(AND(R337&gt;=12,R337&lt;=25),"Low Range",AND(R337&gt;=25.01,R337&lt;=40),"Mid Range",AND(R337&gt;=40.01,R337&lt;=75),"Mid to Upper Range",TRUE,"Max Upper Range")</f>
        <v>Mid to Upper Range</v>
      </c>
      <c r="T337" s="12" t="str" cm="1">
        <f t="array" ref="T337">_xlfn.IFS(OR(E337="NY",E337="NJ",E337="CT"),"Tri-State Area",OR(E337="MA",E337="PA",E337="RI"),"East Atlantic",OR(E337="ME",E337="VT"),"NE Border",TRUE,"Upper East Coast")</f>
        <v>East Atlantic</v>
      </c>
      <c r="U337" s="12" t="str">
        <f>IFERROR(_xlfn.XLOOKUP(A337,DIRECT_FTEs!A:A,DIRECT_FTEs!B:B),"Contractor")</f>
        <v>Contractor</v>
      </c>
    </row>
    <row r="338" spans="1:21" x14ac:dyDescent="0.25">
      <c r="A338" s="1" t="s">
        <v>1124</v>
      </c>
      <c r="B338" s="1" t="s">
        <v>2572</v>
      </c>
      <c r="C338" s="1" t="s">
        <v>2785</v>
      </c>
      <c r="D338" s="1" t="s">
        <v>3663</v>
      </c>
      <c r="E338" s="15" t="s">
        <v>2225</v>
      </c>
      <c r="F338" s="1" t="s">
        <v>6486</v>
      </c>
      <c r="G338" s="16">
        <v>0.19</v>
      </c>
      <c r="H338" s="5">
        <v>0</v>
      </c>
      <c r="I338" s="10" t="s">
        <v>4760</v>
      </c>
      <c r="J338" s="5">
        <v>443.47</v>
      </c>
      <c r="K338" s="1">
        <v>26</v>
      </c>
      <c r="L338" s="12" t="str" cm="1">
        <f t="array" ref="L338">_xlfn.IFS(G338=0.05,"Minimal",G338=0.07,"Above Minimal",G338=0.17,"Near Maximum",TRUE,"Maximum")</f>
        <v>Maximum</v>
      </c>
      <c r="M338" s="12" t="str" cm="1">
        <f t="array" ref="M338">_xlfn.IFS(E338="MA","Massachusetts",E338="NY","New York",E338="CT","Connecticut",E338="PA","Pennsylvania",E338="RI","Rhode Island",E338="DE","Delaware",E338="ME","Maine",E338="NJ","New Jersey",E338="VT","Vermont",TRUE,"Other States")</f>
        <v>Massachusetts</v>
      </c>
      <c r="N338" s="15" t="s">
        <v>10146</v>
      </c>
      <c r="O338" s="1" t="s">
        <v>4878</v>
      </c>
      <c r="P338" s="15" t="s">
        <v>4777</v>
      </c>
      <c r="Q338" s="1" t="s">
        <v>7927</v>
      </c>
      <c r="R338" s="17">
        <v>105</v>
      </c>
      <c r="S338" s="12" t="str" cm="1">
        <f t="array" ref="S338">_xlfn.IFS(AND(R338&gt;=12,R338&lt;=25),"Low Range",AND(R338&gt;=25.01,R338&lt;=40),"Mid Range",AND(R338&gt;=40.01,R338&lt;=75),"Mid to Upper Range",TRUE,"Max Upper Range")</f>
        <v>Max Upper Range</v>
      </c>
      <c r="T338" s="12" t="str" cm="1">
        <f t="array" ref="T338">_xlfn.IFS(OR(E338="NY",E338="NJ",E338="CT"),"Tri-State Area",OR(E338="MA",E338="PA",E338="RI"),"East Atlantic",OR(E338="ME",E338="VT"),"NE Border",TRUE,"Upper East Coast")</f>
        <v>East Atlantic</v>
      </c>
      <c r="U338" s="12" t="str">
        <f>IFERROR(_xlfn.XLOOKUP(A338,DIRECT_FTEs!A:A,DIRECT_FTEs!B:B),"Contractor")</f>
        <v>Contractor</v>
      </c>
    </row>
    <row r="339" spans="1:21" x14ac:dyDescent="0.25">
      <c r="A339" s="1" t="s">
        <v>1125</v>
      </c>
      <c r="B339" s="1" t="s">
        <v>2667</v>
      </c>
      <c r="C339" s="1" t="s">
        <v>2393</v>
      </c>
      <c r="D339" s="1" t="s">
        <v>3664</v>
      </c>
      <c r="E339" s="15" t="s">
        <v>2225</v>
      </c>
      <c r="F339" s="1" t="s">
        <v>6487</v>
      </c>
      <c r="G339" s="16">
        <v>0.17</v>
      </c>
      <c r="H339" s="5">
        <v>0</v>
      </c>
      <c r="I339" s="10" t="s">
        <v>4760</v>
      </c>
      <c r="J339" s="5">
        <v>80.66</v>
      </c>
      <c r="K339" s="1">
        <v>43</v>
      </c>
      <c r="L339" s="12" t="str" cm="1">
        <f t="array" ref="L339">_xlfn.IFS(G339=0.05,"Minimal",G339=0.07,"Above Minimal",G339=0.17,"Near Maximum",TRUE,"Maximum")</f>
        <v>Near Maximum</v>
      </c>
      <c r="M339" s="12" t="str" cm="1">
        <f t="array" ref="M339">_xlfn.IFS(E339="MA","Massachusetts",E339="NY","New York",E339="CT","Connecticut",E339="PA","Pennsylvania",E339="RI","Rhode Island",E339="DE","Delaware",E339="ME","Maine",E339="NJ","New Jersey",E339="VT","Vermont",TRUE,"Other States")</f>
        <v>Massachusetts</v>
      </c>
      <c r="N339" s="15" t="s">
        <v>10147</v>
      </c>
      <c r="O339" s="1" t="s">
        <v>5090</v>
      </c>
      <c r="P339" s="15" t="s">
        <v>4778</v>
      </c>
      <c r="Q339" s="1" t="s">
        <v>7928</v>
      </c>
      <c r="R339" s="17">
        <v>82.5</v>
      </c>
      <c r="S339" s="12" t="str" cm="1">
        <f t="array" ref="S339">_xlfn.IFS(AND(R339&gt;=12,R339&lt;=25),"Low Range",AND(R339&gt;=25.01,R339&lt;=40),"Mid Range",AND(R339&gt;=40.01,R339&lt;=75),"Mid to Upper Range",TRUE,"Max Upper Range")</f>
        <v>Max Upper Range</v>
      </c>
      <c r="T339" s="12" t="str" cm="1">
        <f t="array" ref="T339">_xlfn.IFS(OR(E339="NY",E339="NJ",E339="CT"),"Tri-State Area",OR(E339="MA",E339="PA",E339="RI"),"East Atlantic",OR(E339="ME",E339="VT"),"NE Border",TRUE,"Upper East Coast")</f>
        <v>East Atlantic</v>
      </c>
      <c r="U339" s="12" t="str">
        <f>IFERROR(_xlfn.XLOOKUP(A339,DIRECT_FTEs!A:A,DIRECT_FTEs!B:B),"Contractor")</f>
        <v>Contractor</v>
      </c>
    </row>
    <row r="340" spans="1:21" x14ac:dyDescent="0.25">
      <c r="A340" s="1" t="s">
        <v>1126</v>
      </c>
      <c r="B340" s="1" t="s">
        <v>2513</v>
      </c>
      <c r="C340" s="1" t="s">
        <v>2338</v>
      </c>
      <c r="D340" s="1" t="s">
        <v>3665</v>
      </c>
      <c r="E340" s="15" t="s">
        <v>2225</v>
      </c>
      <c r="F340" s="1" t="s">
        <v>6488</v>
      </c>
      <c r="G340" s="16">
        <v>0.19</v>
      </c>
      <c r="H340" s="5">
        <v>0</v>
      </c>
      <c r="I340" s="10" t="s">
        <v>4760</v>
      </c>
      <c r="J340" s="5">
        <v>220.8</v>
      </c>
      <c r="K340" s="1">
        <v>52</v>
      </c>
      <c r="L340" s="12" t="str" cm="1">
        <f t="array" ref="L340">_xlfn.IFS(G340=0.05,"Minimal",G340=0.07,"Above Minimal",G340=0.17,"Near Maximum",TRUE,"Maximum")</f>
        <v>Maximum</v>
      </c>
      <c r="M340" s="12" t="str" cm="1">
        <f t="array" ref="M340">_xlfn.IFS(E340="MA","Massachusetts",E340="NY","New York",E340="CT","Connecticut",E340="PA","Pennsylvania",E340="RI","Rhode Island",E340="DE","Delaware",E340="ME","Maine",E340="NJ","New Jersey",E340="VT","Vermont",TRUE,"Other States")</f>
        <v>Massachusetts</v>
      </c>
      <c r="N340" s="15" t="s">
        <v>10148</v>
      </c>
      <c r="O340" s="1" t="s">
        <v>5066</v>
      </c>
      <c r="P340" s="15" t="s">
        <v>4774</v>
      </c>
      <c r="Q340" s="1" t="s">
        <v>7929</v>
      </c>
      <c r="R340" s="17">
        <v>97.5</v>
      </c>
      <c r="S340" s="12" t="str" cm="1">
        <f t="array" ref="S340">_xlfn.IFS(AND(R340&gt;=12,R340&lt;=25),"Low Range",AND(R340&gt;=25.01,R340&lt;=40),"Mid Range",AND(R340&gt;=40.01,R340&lt;=75),"Mid to Upper Range",TRUE,"Max Upper Range")</f>
        <v>Max Upper Range</v>
      </c>
      <c r="T340" s="12" t="str" cm="1">
        <f t="array" ref="T340">_xlfn.IFS(OR(E340="NY",E340="NJ",E340="CT"),"Tri-State Area",OR(E340="MA",E340="PA",E340="RI"),"East Atlantic",OR(E340="ME",E340="VT"),"NE Border",TRUE,"Upper East Coast")</f>
        <v>East Atlantic</v>
      </c>
      <c r="U340" s="12" t="str">
        <f>IFERROR(_xlfn.XLOOKUP(A340,DIRECT_FTEs!A:A,DIRECT_FTEs!B:B),"Contractor")</f>
        <v>Contractor</v>
      </c>
    </row>
    <row r="341" spans="1:21" x14ac:dyDescent="0.25">
      <c r="A341" s="1" t="s">
        <v>1127</v>
      </c>
      <c r="B341" s="1" t="s">
        <v>2641</v>
      </c>
      <c r="C341" s="1" t="s">
        <v>2732</v>
      </c>
      <c r="D341" s="1" t="s">
        <v>3666</v>
      </c>
      <c r="E341" s="15" t="s">
        <v>2225</v>
      </c>
      <c r="F341" s="1" t="s">
        <v>6489</v>
      </c>
      <c r="G341" s="16">
        <v>0.19</v>
      </c>
      <c r="H341" s="5">
        <v>0</v>
      </c>
      <c r="I341" s="10" t="s">
        <v>4760</v>
      </c>
      <c r="J341" s="5">
        <v>434.03</v>
      </c>
      <c r="K341" s="1">
        <v>49</v>
      </c>
      <c r="L341" s="12" t="str" cm="1">
        <f t="array" ref="L341">_xlfn.IFS(G341=0.05,"Minimal",G341=0.07,"Above Minimal",G341=0.17,"Near Maximum",TRUE,"Maximum")</f>
        <v>Maximum</v>
      </c>
      <c r="M341" s="12" t="str" cm="1">
        <f t="array" ref="M341">_xlfn.IFS(E341="MA","Massachusetts",E341="NY","New York",E341="CT","Connecticut",E341="PA","Pennsylvania",E341="RI","Rhode Island",E341="DE","Delaware",E341="ME","Maine",E341="NJ","New Jersey",E341="VT","Vermont",TRUE,"Other States")</f>
        <v>Massachusetts</v>
      </c>
      <c r="N341" s="15" t="s">
        <v>10149</v>
      </c>
      <c r="O341" s="1" t="s">
        <v>4872</v>
      </c>
      <c r="P341" s="15" t="s">
        <v>4780</v>
      </c>
      <c r="Q341" s="1" t="s">
        <v>7930</v>
      </c>
      <c r="R341" s="17">
        <v>30</v>
      </c>
      <c r="S341" s="12" t="str" cm="1">
        <f t="array" ref="S341">_xlfn.IFS(AND(R341&gt;=12,R341&lt;=25),"Low Range",AND(R341&gt;=25.01,R341&lt;=40),"Mid Range",AND(R341&gt;=40.01,R341&lt;=75),"Mid to Upper Range",TRUE,"Max Upper Range")</f>
        <v>Mid Range</v>
      </c>
      <c r="T341" s="12" t="str" cm="1">
        <f t="array" ref="T341">_xlfn.IFS(OR(E341="NY",E341="NJ",E341="CT"),"Tri-State Area",OR(E341="MA",E341="PA",E341="RI"),"East Atlantic",OR(E341="ME",E341="VT"),"NE Border",TRUE,"Upper East Coast")</f>
        <v>East Atlantic</v>
      </c>
      <c r="U341" s="12" t="str">
        <f>IFERROR(_xlfn.XLOOKUP(A341,DIRECT_FTEs!A:A,DIRECT_FTEs!B:B),"Contractor")</f>
        <v>Contractor</v>
      </c>
    </row>
    <row r="342" spans="1:21" x14ac:dyDescent="0.25">
      <c r="A342" s="1" t="s">
        <v>1128</v>
      </c>
      <c r="B342" s="1" t="s">
        <v>2434</v>
      </c>
      <c r="C342" s="1" t="s">
        <v>2357</v>
      </c>
      <c r="D342" s="1" t="s">
        <v>3667</v>
      </c>
      <c r="E342" s="15" t="s">
        <v>2225</v>
      </c>
      <c r="F342" s="1" t="s">
        <v>6490</v>
      </c>
      <c r="G342" s="16">
        <v>0.19</v>
      </c>
      <c r="H342" s="5">
        <v>0</v>
      </c>
      <c r="I342" s="10" t="s">
        <v>4760</v>
      </c>
      <c r="J342" s="5">
        <v>407.47</v>
      </c>
      <c r="K342" s="1">
        <v>50</v>
      </c>
      <c r="L342" s="12" t="str" cm="1">
        <f t="array" ref="L342">_xlfn.IFS(G342=0.05,"Minimal",G342=0.07,"Above Minimal",G342=0.17,"Near Maximum",TRUE,"Maximum")</f>
        <v>Maximum</v>
      </c>
      <c r="M342" s="12" t="str" cm="1">
        <f t="array" ref="M342">_xlfn.IFS(E342="MA","Massachusetts",E342="NY","New York",E342="CT","Connecticut",E342="PA","Pennsylvania",E342="RI","Rhode Island",E342="DE","Delaware",E342="ME","Maine",E342="NJ","New Jersey",E342="VT","Vermont",TRUE,"Other States")</f>
        <v>Massachusetts</v>
      </c>
      <c r="N342" s="15" t="s">
        <v>10150</v>
      </c>
      <c r="O342" s="1" t="s">
        <v>4816</v>
      </c>
      <c r="P342" s="15" t="s">
        <v>4778</v>
      </c>
      <c r="Q342" s="1" t="s">
        <v>7931</v>
      </c>
      <c r="R342" s="17">
        <v>120</v>
      </c>
      <c r="S342" s="12" t="str" cm="1">
        <f t="array" ref="S342">_xlfn.IFS(AND(R342&gt;=12,R342&lt;=25),"Low Range",AND(R342&gt;=25.01,R342&lt;=40),"Mid Range",AND(R342&gt;=40.01,R342&lt;=75),"Mid to Upper Range",TRUE,"Max Upper Range")</f>
        <v>Max Upper Range</v>
      </c>
      <c r="T342" s="12" t="str" cm="1">
        <f t="array" ref="T342">_xlfn.IFS(OR(E342="NY",E342="NJ",E342="CT"),"Tri-State Area",OR(E342="MA",E342="PA",E342="RI"),"East Atlantic",OR(E342="ME",E342="VT"),"NE Border",TRUE,"Upper East Coast")</f>
        <v>East Atlantic</v>
      </c>
      <c r="U342" s="12" t="str">
        <f>IFERROR(_xlfn.XLOOKUP(A342,DIRECT_FTEs!A:A,DIRECT_FTEs!B:B),"Contractor")</f>
        <v>Contractor</v>
      </c>
    </row>
    <row r="343" spans="1:21" x14ac:dyDescent="0.25">
      <c r="A343" s="1" t="s">
        <v>1129</v>
      </c>
      <c r="B343" s="1" t="s">
        <v>3352</v>
      </c>
      <c r="C343" s="1" t="s">
        <v>2498</v>
      </c>
      <c r="D343" s="1" t="s">
        <v>3668</v>
      </c>
      <c r="E343" s="15" t="s">
        <v>2225</v>
      </c>
      <c r="F343" s="1" t="s">
        <v>6491</v>
      </c>
      <c r="G343" s="16">
        <v>0.19</v>
      </c>
      <c r="H343" s="5">
        <v>0</v>
      </c>
      <c r="I343" s="10" t="s">
        <v>4760</v>
      </c>
      <c r="J343" s="5">
        <v>424.35</v>
      </c>
      <c r="K343" s="1">
        <v>34</v>
      </c>
      <c r="L343" s="12" t="str" cm="1">
        <f t="array" ref="L343">_xlfn.IFS(G343=0.05,"Minimal",G343=0.07,"Above Minimal",G343=0.17,"Near Maximum",TRUE,"Maximum")</f>
        <v>Maximum</v>
      </c>
      <c r="M343" s="12" t="str" cm="1">
        <f t="array" ref="M343">_xlfn.IFS(E343="MA","Massachusetts",E343="NY","New York",E343="CT","Connecticut",E343="PA","Pennsylvania",E343="RI","Rhode Island",E343="DE","Delaware",E343="ME","Maine",E343="NJ","New Jersey",E343="VT","Vermont",TRUE,"Other States")</f>
        <v>Massachusetts</v>
      </c>
      <c r="N343" s="15" t="s">
        <v>10151</v>
      </c>
      <c r="O343" s="1" t="s">
        <v>4946</v>
      </c>
      <c r="P343" s="15" t="s">
        <v>4774</v>
      </c>
      <c r="Q343" s="1" t="s">
        <v>7932</v>
      </c>
      <c r="R343" s="17">
        <v>105</v>
      </c>
      <c r="S343" s="12" t="str" cm="1">
        <f t="array" ref="S343">_xlfn.IFS(AND(R343&gt;=12,R343&lt;=25),"Low Range",AND(R343&gt;=25.01,R343&lt;=40),"Mid Range",AND(R343&gt;=40.01,R343&lt;=75),"Mid to Upper Range",TRUE,"Max Upper Range")</f>
        <v>Max Upper Range</v>
      </c>
      <c r="T343" s="12" t="str" cm="1">
        <f t="array" ref="T343">_xlfn.IFS(OR(E343="NY",E343="NJ",E343="CT"),"Tri-State Area",OR(E343="MA",E343="PA",E343="RI"),"East Atlantic",OR(E343="ME",E343="VT"),"NE Border",TRUE,"Upper East Coast")</f>
        <v>East Atlantic</v>
      </c>
      <c r="U343" s="12" t="str">
        <f>IFERROR(_xlfn.XLOOKUP(A343,DIRECT_FTEs!A:A,DIRECT_FTEs!B:B),"Contractor")</f>
        <v>Contractor</v>
      </c>
    </row>
    <row r="344" spans="1:21" x14ac:dyDescent="0.25">
      <c r="A344" s="1" t="s">
        <v>130</v>
      </c>
      <c r="B344" s="1" t="s">
        <v>2344</v>
      </c>
      <c r="C344" s="1" t="s">
        <v>2534</v>
      </c>
      <c r="D344" s="1" t="s">
        <v>2535</v>
      </c>
      <c r="E344" s="15" t="s">
        <v>2225</v>
      </c>
      <c r="F344" s="1" t="s">
        <v>5492</v>
      </c>
      <c r="G344" s="16">
        <v>0.05</v>
      </c>
      <c r="H344" s="5">
        <v>590.72000000000014</v>
      </c>
      <c r="I344" s="10" t="s">
        <v>4760</v>
      </c>
      <c r="J344" s="5">
        <v>1184</v>
      </c>
      <c r="K344" s="1">
        <v>42</v>
      </c>
      <c r="L344" s="12" t="str" cm="1">
        <f t="array" ref="L344">_xlfn.IFS(G344=0.05,"Minimal",G344=0.07,"Above Minimal",G344=0.17,"Near Maximum",TRUE,"Maximum")</f>
        <v>Minimal</v>
      </c>
      <c r="M344" s="12" t="str" cm="1">
        <f t="array" ref="M344">_xlfn.IFS(E344="MA","Massachusetts",E344="NY","New York",E344="CT","Connecticut",E344="PA","Pennsylvania",E344="RI","Rhode Island",E344="DE","Delaware",E344="ME","Maine",E344="NJ","New Jersey",E344="VT","Vermont",TRUE,"Other States")</f>
        <v>Massachusetts</v>
      </c>
      <c r="N344" s="15" t="s">
        <v>10152</v>
      </c>
      <c r="O344" s="1" t="s">
        <v>4818</v>
      </c>
      <c r="P344" s="15" t="s">
        <v>4780</v>
      </c>
      <c r="Q344" s="1" t="s">
        <v>7933</v>
      </c>
      <c r="R344" s="17">
        <v>97</v>
      </c>
      <c r="S344" s="12" t="str" cm="1">
        <f t="array" ref="S344">_xlfn.IFS(AND(R344&gt;=12,R344&lt;=25),"Low Range",AND(R344&gt;=25.01,R344&lt;=40),"Mid Range",AND(R344&gt;=40.01,R344&lt;=75),"Mid to Upper Range",TRUE,"Max Upper Range")</f>
        <v>Max Upper Range</v>
      </c>
      <c r="T344" s="12" t="str" cm="1">
        <f t="array" ref="T344">_xlfn.IFS(OR(E344="NY",E344="NJ",E344="CT"),"Tri-State Area",OR(E344="MA",E344="PA",E344="RI"),"East Atlantic",OR(E344="ME",E344="VT"),"NE Border",TRUE,"Upper East Coast")</f>
        <v>East Atlantic</v>
      </c>
      <c r="U344" s="12" t="str">
        <f>IFERROR(_xlfn.XLOOKUP(A344,DIRECT_FTEs!A:A,DIRECT_FTEs!B:B),"Contractor")</f>
        <v>Contractor</v>
      </c>
    </row>
    <row r="345" spans="1:21" x14ac:dyDescent="0.25">
      <c r="A345" s="1" t="s">
        <v>1130</v>
      </c>
      <c r="B345" s="1" t="s">
        <v>2457</v>
      </c>
      <c r="C345" s="1" t="s">
        <v>2622</v>
      </c>
      <c r="D345" s="1" t="s">
        <v>3669</v>
      </c>
      <c r="E345" s="15" t="s">
        <v>2225</v>
      </c>
      <c r="F345" s="1" t="s">
        <v>6492</v>
      </c>
      <c r="G345" s="16">
        <v>0.19</v>
      </c>
      <c r="H345" s="5">
        <v>0</v>
      </c>
      <c r="I345" s="10" t="s">
        <v>4760</v>
      </c>
      <c r="J345" s="5">
        <v>543.95000000000005</v>
      </c>
      <c r="K345" s="1">
        <v>53</v>
      </c>
      <c r="L345" s="12" t="str" cm="1">
        <f t="array" ref="L345">_xlfn.IFS(G345=0.05,"Minimal",G345=0.07,"Above Minimal",G345=0.17,"Near Maximum",TRUE,"Maximum")</f>
        <v>Maximum</v>
      </c>
      <c r="M345" s="12" t="str" cm="1">
        <f t="array" ref="M345">_xlfn.IFS(E345="MA","Massachusetts",E345="NY","New York",E345="CT","Connecticut",E345="PA","Pennsylvania",E345="RI","Rhode Island",E345="DE","Delaware",E345="ME","Maine",E345="NJ","New Jersey",E345="VT","Vermont",TRUE,"Other States")</f>
        <v>Massachusetts</v>
      </c>
      <c r="N345" s="15" t="s">
        <v>10153</v>
      </c>
      <c r="O345" s="1" t="s">
        <v>4878</v>
      </c>
      <c r="P345" s="15" t="s">
        <v>4777</v>
      </c>
      <c r="Q345" s="1" t="s">
        <v>7934</v>
      </c>
      <c r="R345" s="17">
        <v>102</v>
      </c>
      <c r="S345" s="12" t="str" cm="1">
        <f t="array" ref="S345">_xlfn.IFS(AND(R345&gt;=12,R345&lt;=25),"Low Range",AND(R345&gt;=25.01,R345&lt;=40),"Mid Range",AND(R345&gt;=40.01,R345&lt;=75),"Mid to Upper Range",TRUE,"Max Upper Range")</f>
        <v>Max Upper Range</v>
      </c>
      <c r="T345" s="12" t="str" cm="1">
        <f t="array" ref="T345">_xlfn.IFS(OR(E345="NY",E345="NJ",E345="CT"),"Tri-State Area",OR(E345="MA",E345="PA",E345="RI"),"East Atlantic",OR(E345="ME",E345="VT"),"NE Border",TRUE,"Upper East Coast")</f>
        <v>East Atlantic</v>
      </c>
      <c r="U345" s="12" t="str">
        <f>IFERROR(_xlfn.XLOOKUP(A345,DIRECT_FTEs!A:A,DIRECT_FTEs!B:B),"Contractor")</f>
        <v>Contractor</v>
      </c>
    </row>
    <row r="346" spans="1:21" x14ac:dyDescent="0.25">
      <c r="A346" s="1" t="s">
        <v>1131</v>
      </c>
      <c r="B346" s="1" t="s">
        <v>2277</v>
      </c>
      <c r="C346" s="1" t="s">
        <v>2375</v>
      </c>
      <c r="D346" s="1" t="s">
        <v>3670</v>
      </c>
      <c r="E346" s="15" t="s">
        <v>2225</v>
      </c>
      <c r="F346" s="1" t="s">
        <v>6493</v>
      </c>
      <c r="G346" s="16">
        <v>0.19</v>
      </c>
      <c r="H346" s="5">
        <v>0</v>
      </c>
      <c r="I346" s="10" t="s">
        <v>4760</v>
      </c>
      <c r="J346" s="5">
        <v>392.47</v>
      </c>
      <c r="K346" s="1">
        <v>49</v>
      </c>
      <c r="L346" s="12" t="str" cm="1">
        <f t="array" ref="L346">_xlfn.IFS(G346=0.05,"Minimal",G346=0.07,"Above Minimal",G346=0.17,"Near Maximum",TRUE,"Maximum")</f>
        <v>Maximum</v>
      </c>
      <c r="M346" s="12" t="str" cm="1">
        <f t="array" ref="M346">_xlfn.IFS(E346="MA","Massachusetts",E346="NY","New York",E346="CT","Connecticut",E346="PA","Pennsylvania",E346="RI","Rhode Island",E346="DE","Delaware",E346="ME","Maine",E346="NJ","New Jersey",E346="VT","Vermont",TRUE,"Other States")</f>
        <v>Massachusetts</v>
      </c>
      <c r="N346" s="15" t="s">
        <v>10154</v>
      </c>
      <c r="O346" s="1" t="s">
        <v>4854</v>
      </c>
      <c r="P346" s="15" t="s">
        <v>4778</v>
      </c>
      <c r="Q346" s="1" t="s">
        <v>7935</v>
      </c>
      <c r="R346" s="17">
        <v>84</v>
      </c>
      <c r="S346" s="12" t="str" cm="1">
        <f t="array" ref="S346">_xlfn.IFS(AND(R346&gt;=12,R346&lt;=25),"Low Range",AND(R346&gt;=25.01,R346&lt;=40),"Mid Range",AND(R346&gt;=40.01,R346&lt;=75),"Mid to Upper Range",TRUE,"Max Upper Range")</f>
        <v>Max Upper Range</v>
      </c>
      <c r="T346" s="12" t="str" cm="1">
        <f t="array" ref="T346">_xlfn.IFS(OR(E346="NY",E346="NJ",E346="CT"),"Tri-State Area",OR(E346="MA",E346="PA",E346="RI"),"East Atlantic",OR(E346="ME",E346="VT"),"NE Border",TRUE,"Upper East Coast")</f>
        <v>East Atlantic</v>
      </c>
      <c r="U346" s="12" t="str">
        <f>IFERROR(_xlfn.XLOOKUP(A346,DIRECT_FTEs!A:A,DIRECT_FTEs!B:B),"Contractor")</f>
        <v>Contractor</v>
      </c>
    </row>
    <row r="347" spans="1:21" x14ac:dyDescent="0.25">
      <c r="A347" s="1" t="s">
        <v>1132</v>
      </c>
      <c r="B347" s="1" t="s">
        <v>2293</v>
      </c>
      <c r="C347" s="1" t="s">
        <v>2588</v>
      </c>
      <c r="D347" s="1" t="s">
        <v>3671</v>
      </c>
      <c r="E347" s="15" t="s">
        <v>2225</v>
      </c>
      <c r="F347" s="1" t="s">
        <v>6494</v>
      </c>
      <c r="G347" s="16">
        <v>0.19</v>
      </c>
      <c r="H347" s="5">
        <v>0</v>
      </c>
      <c r="I347" s="10" t="s">
        <v>4760</v>
      </c>
      <c r="J347" s="5">
        <v>294.39999999999998</v>
      </c>
      <c r="K347" s="1">
        <v>53</v>
      </c>
      <c r="L347" s="12" t="str" cm="1">
        <f t="array" ref="L347">_xlfn.IFS(G347=0.05,"Minimal",G347=0.07,"Above Minimal",G347=0.17,"Near Maximum",TRUE,"Maximum")</f>
        <v>Maximum</v>
      </c>
      <c r="M347" s="12" t="str" cm="1">
        <f t="array" ref="M347">_xlfn.IFS(E347="MA","Massachusetts",E347="NY","New York",E347="CT","Connecticut",E347="PA","Pennsylvania",E347="RI","Rhode Island",E347="DE","Delaware",E347="ME","Maine",E347="NJ","New Jersey",E347="VT","Vermont",TRUE,"Other States")</f>
        <v>Massachusetts</v>
      </c>
      <c r="N347" s="15" t="s">
        <v>10155</v>
      </c>
      <c r="O347" s="1" t="s">
        <v>5182</v>
      </c>
      <c r="P347" s="15" t="s">
        <v>4774</v>
      </c>
      <c r="Q347" s="1" t="s">
        <v>7936</v>
      </c>
      <c r="R347" s="17">
        <v>108</v>
      </c>
      <c r="S347" s="12" t="str" cm="1">
        <f t="array" ref="S347">_xlfn.IFS(AND(R347&gt;=12,R347&lt;=25),"Low Range",AND(R347&gt;=25.01,R347&lt;=40),"Mid Range",AND(R347&gt;=40.01,R347&lt;=75),"Mid to Upper Range",TRUE,"Max Upper Range")</f>
        <v>Max Upper Range</v>
      </c>
      <c r="T347" s="12" t="str" cm="1">
        <f t="array" ref="T347">_xlfn.IFS(OR(E347="NY",E347="NJ",E347="CT"),"Tri-State Area",OR(E347="MA",E347="PA",E347="RI"),"East Atlantic",OR(E347="ME",E347="VT"),"NE Border",TRUE,"Upper East Coast")</f>
        <v>East Atlantic</v>
      </c>
      <c r="U347" s="12" t="str">
        <f>IFERROR(_xlfn.XLOOKUP(A347,DIRECT_FTEs!A:A,DIRECT_FTEs!B:B),"Contractor")</f>
        <v>Contractor</v>
      </c>
    </row>
    <row r="348" spans="1:21" x14ac:dyDescent="0.25">
      <c r="A348" s="1" t="s">
        <v>1133</v>
      </c>
      <c r="B348" s="1" t="s">
        <v>2734</v>
      </c>
      <c r="C348" s="1" t="s">
        <v>2860</v>
      </c>
      <c r="D348" s="1" t="s">
        <v>3672</v>
      </c>
      <c r="E348" s="15" t="s">
        <v>2225</v>
      </c>
      <c r="F348" s="1" t="s">
        <v>6495</v>
      </c>
      <c r="G348" s="16">
        <v>0.19</v>
      </c>
      <c r="H348" s="5">
        <v>0</v>
      </c>
      <c r="I348" s="10" t="s">
        <v>4760</v>
      </c>
      <c r="J348" s="5">
        <v>346.87</v>
      </c>
      <c r="K348" s="1">
        <v>48</v>
      </c>
      <c r="L348" s="12" t="str" cm="1">
        <f t="array" ref="L348">_xlfn.IFS(G348=0.05,"Minimal",G348=0.07,"Above Minimal",G348=0.17,"Near Maximum",TRUE,"Maximum")</f>
        <v>Maximum</v>
      </c>
      <c r="M348" s="12" t="str" cm="1">
        <f t="array" ref="M348">_xlfn.IFS(E348="MA","Massachusetts",E348="NY","New York",E348="CT","Connecticut",E348="PA","Pennsylvania",E348="RI","Rhode Island",E348="DE","Delaware",E348="ME","Maine",E348="NJ","New Jersey",E348="VT","Vermont",TRUE,"Other States")</f>
        <v>Massachusetts</v>
      </c>
      <c r="N348" s="15" t="s">
        <v>10156</v>
      </c>
      <c r="O348" s="1" t="s">
        <v>5015</v>
      </c>
      <c r="P348" s="15" t="s">
        <v>4780</v>
      </c>
      <c r="Q348" s="1" t="s">
        <v>7937</v>
      </c>
      <c r="R348" s="17">
        <v>97.5</v>
      </c>
      <c r="S348" s="12" t="str" cm="1">
        <f t="array" ref="S348">_xlfn.IFS(AND(R348&gt;=12,R348&lt;=25),"Low Range",AND(R348&gt;=25.01,R348&lt;=40),"Mid Range",AND(R348&gt;=40.01,R348&lt;=75),"Mid to Upper Range",TRUE,"Max Upper Range")</f>
        <v>Max Upper Range</v>
      </c>
      <c r="T348" s="12" t="str" cm="1">
        <f t="array" ref="T348">_xlfn.IFS(OR(E348="NY",E348="NJ",E348="CT"),"Tri-State Area",OR(E348="MA",E348="PA",E348="RI"),"East Atlantic",OR(E348="ME",E348="VT"),"NE Border",TRUE,"Upper East Coast")</f>
        <v>East Atlantic</v>
      </c>
      <c r="U348" s="12" t="str">
        <f>IFERROR(_xlfn.XLOOKUP(A348,DIRECT_FTEs!A:A,DIRECT_FTEs!B:B),"Contractor")</f>
        <v>Contractor</v>
      </c>
    </row>
    <row r="349" spans="1:21" x14ac:dyDescent="0.25">
      <c r="A349" s="1" t="s">
        <v>1134</v>
      </c>
      <c r="B349" s="1" t="s">
        <v>2281</v>
      </c>
      <c r="C349" s="1" t="s">
        <v>2267</v>
      </c>
      <c r="D349" s="1" t="s">
        <v>3673</v>
      </c>
      <c r="E349" s="15" t="s">
        <v>2225</v>
      </c>
      <c r="F349" s="1" t="s">
        <v>6496</v>
      </c>
      <c r="G349" s="16">
        <v>0.05</v>
      </c>
      <c r="H349" s="5">
        <v>0</v>
      </c>
      <c r="I349" s="10" t="s">
        <v>4760</v>
      </c>
      <c r="J349" s="5">
        <v>1110</v>
      </c>
      <c r="K349" s="1">
        <v>32</v>
      </c>
      <c r="L349" s="12" t="str" cm="1">
        <f t="array" ref="L349">_xlfn.IFS(G349=0.05,"Minimal",G349=0.07,"Above Minimal",G349=0.17,"Near Maximum",TRUE,"Maximum")</f>
        <v>Minimal</v>
      </c>
      <c r="M349" s="12" t="str" cm="1">
        <f t="array" ref="M349">_xlfn.IFS(E349="MA","Massachusetts",E349="NY","New York",E349="CT","Connecticut",E349="PA","Pennsylvania",E349="RI","Rhode Island",E349="DE","Delaware",E349="ME","Maine",E349="NJ","New Jersey",E349="VT","Vermont",TRUE,"Other States")</f>
        <v>Massachusetts</v>
      </c>
      <c r="N349" s="15" t="s">
        <v>10157</v>
      </c>
      <c r="O349" s="1" t="s">
        <v>5183</v>
      </c>
      <c r="P349" s="15" t="s">
        <v>4775</v>
      </c>
      <c r="Q349" s="1" t="s">
        <v>7938</v>
      </c>
      <c r="R349" s="17">
        <v>42</v>
      </c>
      <c r="S349" s="12" t="str" cm="1">
        <f t="array" ref="S349">_xlfn.IFS(AND(R349&gt;=12,R349&lt;=25),"Low Range",AND(R349&gt;=25.01,R349&lt;=40),"Mid Range",AND(R349&gt;=40.01,R349&lt;=75),"Mid to Upper Range",TRUE,"Max Upper Range")</f>
        <v>Mid to Upper Range</v>
      </c>
      <c r="T349" s="12" t="str" cm="1">
        <f t="array" ref="T349">_xlfn.IFS(OR(E349="NY",E349="NJ",E349="CT"),"Tri-State Area",OR(E349="MA",E349="PA",E349="RI"),"East Atlantic",OR(E349="ME",E349="VT"),"NE Border",TRUE,"Upper East Coast")</f>
        <v>East Atlantic</v>
      </c>
      <c r="U349" s="12" t="str">
        <f>IFERROR(_xlfn.XLOOKUP(A349,DIRECT_FTEs!A:A,DIRECT_FTEs!B:B),"Contractor")</f>
        <v>Contractor</v>
      </c>
    </row>
    <row r="350" spans="1:21" x14ac:dyDescent="0.25">
      <c r="A350" s="1" t="s">
        <v>1135</v>
      </c>
      <c r="B350" s="1" t="s">
        <v>2560</v>
      </c>
      <c r="C350" s="1" t="s">
        <v>2361</v>
      </c>
      <c r="D350" s="1" t="s">
        <v>3674</v>
      </c>
      <c r="E350" s="15" t="s">
        <v>2225</v>
      </c>
      <c r="F350" s="1" t="s">
        <v>6497</v>
      </c>
      <c r="G350" s="16">
        <v>0.19</v>
      </c>
      <c r="H350" s="5">
        <v>0</v>
      </c>
      <c r="I350" s="10" t="s">
        <v>4760</v>
      </c>
      <c r="J350" s="5">
        <v>368</v>
      </c>
      <c r="K350" s="1">
        <v>38</v>
      </c>
      <c r="L350" s="12" t="str" cm="1">
        <f t="array" ref="L350">_xlfn.IFS(G350=0.05,"Minimal",G350=0.07,"Above Minimal",G350=0.17,"Near Maximum",TRUE,"Maximum")</f>
        <v>Maximum</v>
      </c>
      <c r="M350" s="12" t="str" cm="1">
        <f t="array" ref="M350">_xlfn.IFS(E350="MA","Massachusetts",E350="NY","New York",E350="CT","Connecticut",E350="PA","Pennsylvania",E350="RI","Rhode Island",E350="DE","Delaware",E350="ME","Maine",E350="NJ","New Jersey",E350="VT","Vermont",TRUE,"Other States")</f>
        <v>Massachusetts</v>
      </c>
      <c r="N350" s="15" t="s">
        <v>10158</v>
      </c>
      <c r="O350" s="1" t="s">
        <v>5034</v>
      </c>
      <c r="P350" s="15" t="s">
        <v>4778</v>
      </c>
      <c r="Q350" s="1" t="s">
        <v>7939</v>
      </c>
      <c r="R350" s="17">
        <v>110</v>
      </c>
      <c r="S350" s="12" t="str" cm="1">
        <f t="array" ref="S350">_xlfn.IFS(AND(R350&gt;=12,R350&lt;=25),"Low Range",AND(R350&gt;=25.01,R350&lt;=40),"Mid Range",AND(R350&gt;=40.01,R350&lt;=75),"Mid to Upper Range",TRUE,"Max Upper Range")</f>
        <v>Max Upper Range</v>
      </c>
      <c r="T350" s="12" t="str" cm="1">
        <f t="array" ref="T350">_xlfn.IFS(OR(E350="NY",E350="NJ",E350="CT"),"Tri-State Area",OR(E350="MA",E350="PA",E350="RI"),"East Atlantic",OR(E350="ME",E350="VT"),"NE Border",TRUE,"Upper East Coast")</f>
        <v>East Atlantic</v>
      </c>
      <c r="U350" s="12" t="str">
        <f>IFERROR(_xlfn.XLOOKUP(A350,DIRECT_FTEs!A:A,DIRECT_FTEs!B:B),"Contractor")</f>
        <v>Contractor</v>
      </c>
    </row>
    <row r="351" spans="1:21" x14ac:dyDescent="0.25">
      <c r="A351" s="1" t="s">
        <v>12</v>
      </c>
      <c r="B351" s="1" t="s">
        <v>2260</v>
      </c>
      <c r="C351" s="1" t="s">
        <v>2261</v>
      </c>
      <c r="D351" s="1" t="s">
        <v>2262</v>
      </c>
      <c r="E351" s="15" t="s">
        <v>2247</v>
      </c>
      <c r="F351" s="1" t="s">
        <v>5374</v>
      </c>
      <c r="G351" s="16">
        <v>0.17</v>
      </c>
      <c r="H351" s="5">
        <v>1697.2800000000004</v>
      </c>
      <c r="I351" s="10" t="s">
        <v>4760</v>
      </c>
      <c r="J351" s="5">
        <v>844.8</v>
      </c>
      <c r="K351" s="1">
        <v>56</v>
      </c>
      <c r="L351" s="12" t="str" cm="1">
        <f t="array" ref="L351">_xlfn.IFS(G351=0.05,"Minimal",G351=0.07,"Above Minimal",G351=0.17,"Near Maximum",TRUE,"Maximum")</f>
        <v>Near Maximum</v>
      </c>
      <c r="M351" s="12" t="str" cm="1">
        <f t="array" ref="M351">_xlfn.IFS(E351="MA","Massachusetts",E351="NY","New York",E351="CT","Connecticut",E351="PA","Pennsylvania",E351="RI","Rhode Island",E351="DE","Delaware",E351="ME","Maine",E351="NJ","New Jersey",E351="VT","Vermont",TRUE,"Other States")</f>
        <v>New York</v>
      </c>
      <c r="N351" s="15" t="s">
        <v>10159</v>
      </c>
      <c r="O351" s="1" t="s">
        <v>4797</v>
      </c>
      <c r="P351" s="15" t="s">
        <v>4778</v>
      </c>
      <c r="Q351" s="1" t="s">
        <v>7940</v>
      </c>
      <c r="R351" s="17">
        <v>23</v>
      </c>
      <c r="S351" s="12" t="str" cm="1">
        <f t="array" ref="S351">_xlfn.IFS(AND(R351&gt;=12,R351&lt;=25),"Low Range",AND(R351&gt;=25.01,R351&lt;=40),"Mid Range",AND(R351&gt;=40.01,R351&lt;=75),"Mid to Upper Range",TRUE,"Max Upper Range")</f>
        <v>Low Range</v>
      </c>
      <c r="T351" s="12" t="str" cm="1">
        <f t="array" ref="T351">_xlfn.IFS(OR(E351="NY",E351="NJ",E351="CT"),"Tri-State Area",OR(E351="MA",E351="PA",E351="RI"),"East Atlantic",OR(E351="ME",E351="VT"),"NE Border",TRUE,"Upper East Coast")</f>
        <v>Tri-State Area</v>
      </c>
      <c r="U351" s="12" t="str">
        <f>IFERROR(_xlfn.XLOOKUP(A351,DIRECT_FTEs!A:A,DIRECT_FTEs!B:B),"Contractor")</f>
        <v>Contractor</v>
      </c>
    </row>
    <row r="352" spans="1:21" x14ac:dyDescent="0.25">
      <c r="A352" s="1" t="s">
        <v>1136</v>
      </c>
      <c r="B352" s="1" t="s">
        <v>2374</v>
      </c>
      <c r="C352" s="1" t="s">
        <v>2744</v>
      </c>
      <c r="D352" s="1" t="s">
        <v>3675</v>
      </c>
      <c r="E352" s="15" t="s">
        <v>2225</v>
      </c>
      <c r="F352" s="1" t="s">
        <v>6498</v>
      </c>
      <c r="G352" s="16">
        <v>0.05</v>
      </c>
      <c r="H352" s="5">
        <v>0</v>
      </c>
      <c r="I352" s="10" t="s">
        <v>4760</v>
      </c>
      <c r="J352" s="5">
        <v>1036</v>
      </c>
      <c r="K352" s="1">
        <v>43</v>
      </c>
      <c r="L352" s="12" t="str" cm="1">
        <f t="array" ref="L352">_xlfn.IFS(G352=0.05,"Minimal",G352=0.07,"Above Minimal",G352=0.17,"Near Maximum",TRUE,"Maximum")</f>
        <v>Minimal</v>
      </c>
      <c r="M352" s="12" t="str" cm="1">
        <f t="array" ref="M352">_xlfn.IFS(E352="MA","Massachusetts",E352="NY","New York",E352="CT","Connecticut",E352="PA","Pennsylvania",E352="RI","Rhode Island",E352="DE","Delaware",E352="ME","Maine",E352="NJ","New Jersey",E352="VT","Vermont",TRUE,"Other States")</f>
        <v>Massachusetts</v>
      </c>
      <c r="N352" s="15" t="s">
        <v>10160</v>
      </c>
      <c r="O352" s="1" t="s">
        <v>5043</v>
      </c>
      <c r="P352" s="15" t="s">
        <v>4777</v>
      </c>
      <c r="Q352" s="1" t="s">
        <v>7941</v>
      </c>
      <c r="R352" s="17">
        <v>26.350027648313453</v>
      </c>
      <c r="S352" s="12" t="str" cm="1">
        <f t="array" ref="S352">_xlfn.IFS(AND(R352&gt;=12,R352&lt;=25),"Low Range",AND(R352&gt;=25.01,R352&lt;=40),"Mid Range",AND(R352&gt;=40.01,R352&lt;=75),"Mid to Upper Range",TRUE,"Max Upper Range")</f>
        <v>Mid Range</v>
      </c>
      <c r="T352" s="12" t="str" cm="1">
        <f t="array" ref="T352">_xlfn.IFS(OR(E352="NY",E352="NJ",E352="CT"),"Tri-State Area",OR(E352="MA",E352="PA",E352="RI"),"East Atlantic",OR(E352="ME",E352="VT"),"NE Border",TRUE,"Upper East Coast")</f>
        <v>East Atlantic</v>
      </c>
      <c r="U352" s="12" t="str">
        <f>IFERROR(_xlfn.XLOOKUP(A352,DIRECT_FTEs!A:A,DIRECT_FTEs!B:B),"Contractor")</f>
        <v>Contractor</v>
      </c>
    </row>
    <row r="353" spans="1:21" x14ac:dyDescent="0.25">
      <c r="A353" s="1" t="s">
        <v>1137</v>
      </c>
      <c r="B353" s="1" t="s">
        <v>2248</v>
      </c>
      <c r="C353" s="1" t="s">
        <v>2421</v>
      </c>
      <c r="D353" s="1" t="s">
        <v>3676</v>
      </c>
      <c r="E353" s="15" t="s">
        <v>2225</v>
      </c>
      <c r="F353" s="1" t="s">
        <v>6499</v>
      </c>
      <c r="G353" s="16">
        <v>0.05</v>
      </c>
      <c r="H353" s="5">
        <v>0</v>
      </c>
      <c r="I353" s="10" t="s">
        <v>4760</v>
      </c>
      <c r="J353" s="5">
        <v>700</v>
      </c>
      <c r="K353" s="1">
        <v>51</v>
      </c>
      <c r="L353" s="12" t="str" cm="1">
        <f t="array" ref="L353">_xlfn.IFS(G353=0.05,"Minimal",G353=0.07,"Above Minimal",G353=0.17,"Near Maximum",TRUE,"Maximum")</f>
        <v>Minimal</v>
      </c>
      <c r="M353" s="12" t="str" cm="1">
        <f t="array" ref="M353">_xlfn.IFS(E353="MA","Massachusetts",E353="NY","New York",E353="CT","Connecticut",E353="PA","Pennsylvania",E353="RI","Rhode Island",E353="DE","Delaware",E353="ME","Maine",E353="NJ","New Jersey",E353="VT","Vermont",TRUE,"Other States")</f>
        <v>Massachusetts</v>
      </c>
      <c r="N353" s="15" t="s">
        <v>10161</v>
      </c>
      <c r="O353" s="1" t="s">
        <v>4915</v>
      </c>
      <c r="P353" s="15" t="s">
        <v>4774</v>
      </c>
      <c r="Q353" s="1" t="s">
        <v>7942</v>
      </c>
      <c r="R353" s="17">
        <v>29.449968253968255</v>
      </c>
      <c r="S353" s="12" t="str" cm="1">
        <f t="array" ref="S353">_xlfn.IFS(AND(R353&gt;=12,R353&lt;=25),"Low Range",AND(R353&gt;=25.01,R353&lt;=40),"Mid Range",AND(R353&gt;=40.01,R353&lt;=75),"Mid to Upper Range",TRUE,"Max Upper Range")</f>
        <v>Mid Range</v>
      </c>
      <c r="T353" s="12" t="str" cm="1">
        <f t="array" ref="T353">_xlfn.IFS(OR(E353="NY",E353="NJ",E353="CT"),"Tri-State Area",OR(E353="MA",E353="PA",E353="RI"),"East Atlantic",OR(E353="ME",E353="VT"),"NE Border",TRUE,"Upper East Coast")</f>
        <v>East Atlantic</v>
      </c>
      <c r="U353" s="12" t="str">
        <f>IFERROR(_xlfn.XLOOKUP(A353,DIRECT_FTEs!A:A,DIRECT_FTEs!B:B),"Contractor")</f>
        <v>Contractor</v>
      </c>
    </row>
    <row r="354" spans="1:21" x14ac:dyDescent="0.25">
      <c r="A354" s="1" t="s">
        <v>1138</v>
      </c>
      <c r="B354" s="1" t="s">
        <v>2730</v>
      </c>
      <c r="C354" s="1" t="s">
        <v>2443</v>
      </c>
      <c r="D354" s="1" t="s">
        <v>3677</v>
      </c>
      <c r="E354" s="15" t="s">
        <v>2225</v>
      </c>
      <c r="F354" s="1" t="s">
        <v>6500</v>
      </c>
      <c r="G354" s="16">
        <v>0.05</v>
      </c>
      <c r="H354" s="5">
        <v>0</v>
      </c>
      <c r="I354" s="10" t="s">
        <v>4760</v>
      </c>
      <c r="J354" s="5">
        <v>1110</v>
      </c>
      <c r="K354" s="1">
        <v>58</v>
      </c>
      <c r="L354" s="12" t="str" cm="1">
        <f t="array" ref="L354">_xlfn.IFS(G354=0.05,"Minimal",G354=0.07,"Above Minimal",G354=0.17,"Near Maximum",TRUE,"Maximum")</f>
        <v>Minimal</v>
      </c>
      <c r="M354" s="12" t="str" cm="1">
        <f t="array" ref="M354">_xlfn.IFS(E354="MA","Massachusetts",E354="NY","New York",E354="CT","Connecticut",E354="PA","Pennsylvania",E354="RI","Rhode Island",E354="DE","Delaware",E354="ME","Maine",E354="NJ","New Jersey",E354="VT","Vermont",TRUE,"Other States")</f>
        <v>Massachusetts</v>
      </c>
      <c r="N354" s="15" t="s">
        <v>10162</v>
      </c>
      <c r="O354" s="1" t="s">
        <v>4975</v>
      </c>
      <c r="P354" s="15" t="s">
        <v>4774</v>
      </c>
      <c r="Q354" s="1" t="s">
        <v>7943</v>
      </c>
      <c r="R354" s="17">
        <v>43.5</v>
      </c>
      <c r="S354" s="12" t="str" cm="1">
        <f t="array" ref="S354">_xlfn.IFS(AND(R354&gt;=12,R354&lt;=25),"Low Range",AND(R354&gt;=25.01,R354&lt;=40),"Mid Range",AND(R354&gt;=40.01,R354&lt;=75),"Mid to Upper Range",TRUE,"Max Upper Range")</f>
        <v>Mid to Upper Range</v>
      </c>
      <c r="T354" s="12" t="str" cm="1">
        <f t="array" ref="T354">_xlfn.IFS(OR(E354="NY",E354="NJ",E354="CT"),"Tri-State Area",OR(E354="MA",E354="PA",E354="RI"),"East Atlantic",OR(E354="ME",E354="VT"),"NE Border",TRUE,"Upper East Coast")</f>
        <v>East Atlantic</v>
      </c>
      <c r="U354" s="12" t="str">
        <f>IFERROR(_xlfn.XLOOKUP(A354,DIRECT_FTEs!A:A,DIRECT_FTEs!B:B),"Contractor")</f>
        <v>Contractor</v>
      </c>
    </row>
    <row r="355" spans="1:21" x14ac:dyDescent="0.25">
      <c r="A355" s="1" t="s">
        <v>131</v>
      </c>
      <c r="B355" s="1" t="s">
        <v>2536</v>
      </c>
      <c r="C355" s="1" t="s">
        <v>2537</v>
      </c>
      <c r="D355" s="1" t="s">
        <v>2538</v>
      </c>
      <c r="E355" s="15" t="s">
        <v>2225</v>
      </c>
      <c r="F355" s="1" t="s">
        <v>5493</v>
      </c>
      <c r="G355" s="16">
        <v>0.19</v>
      </c>
      <c r="H355" s="5">
        <v>1122.3691160689073</v>
      </c>
      <c r="I355" s="10" t="s">
        <v>4760</v>
      </c>
      <c r="J355" s="5">
        <v>238</v>
      </c>
      <c r="K355" s="1">
        <v>43</v>
      </c>
      <c r="L355" s="12" t="str" cm="1">
        <f t="array" ref="L355">_xlfn.IFS(G355=0.05,"Minimal",G355=0.07,"Above Minimal",G355=0.17,"Near Maximum",TRUE,"Maximum")</f>
        <v>Maximum</v>
      </c>
      <c r="M355" s="12" t="str" cm="1">
        <f t="array" ref="M355">_xlfn.IFS(E355="MA","Massachusetts",E355="NY","New York",E355="CT","Connecticut",E355="PA","Pennsylvania",E355="RI","Rhode Island",E355="DE","Delaware",E355="ME","Maine",E355="NJ","New Jersey",E355="VT","Vermont",TRUE,"Other States")</f>
        <v>Massachusetts</v>
      </c>
      <c r="N355" s="15" t="s">
        <v>10163</v>
      </c>
      <c r="O355" s="1" t="s">
        <v>4815</v>
      </c>
      <c r="P355" s="15" t="s">
        <v>4778</v>
      </c>
      <c r="Q355" s="1" t="s">
        <v>7944</v>
      </c>
      <c r="R355" s="17">
        <v>45.54</v>
      </c>
      <c r="S355" s="12" t="str" cm="1">
        <f t="array" ref="S355">_xlfn.IFS(AND(R355&gt;=12,R355&lt;=25),"Low Range",AND(R355&gt;=25.01,R355&lt;=40),"Mid Range",AND(R355&gt;=40.01,R355&lt;=75),"Mid to Upper Range",TRUE,"Max Upper Range")</f>
        <v>Mid to Upper Range</v>
      </c>
      <c r="T355" s="12" t="str" cm="1">
        <f t="array" ref="T355">_xlfn.IFS(OR(E355="NY",E355="NJ",E355="CT"),"Tri-State Area",OR(E355="MA",E355="PA",E355="RI"),"East Atlantic",OR(E355="ME",E355="VT"),"NE Border",TRUE,"Upper East Coast")</f>
        <v>East Atlantic</v>
      </c>
      <c r="U355" s="12" t="str">
        <f>IFERROR(_xlfn.XLOOKUP(A355,DIRECT_FTEs!A:A,DIRECT_FTEs!B:B),"Contractor")</f>
        <v>Contractor</v>
      </c>
    </row>
    <row r="356" spans="1:21" x14ac:dyDescent="0.25">
      <c r="A356" s="1" t="s">
        <v>1139</v>
      </c>
      <c r="B356" s="1" t="s">
        <v>2445</v>
      </c>
      <c r="C356" s="1" t="s">
        <v>2336</v>
      </c>
      <c r="D356" s="1" t="s">
        <v>3678</v>
      </c>
      <c r="E356" s="15" t="s">
        <v>2225</v>
      </c>
      <c r="F356" s="1" t="s">
        <v>6501</v>
      </c>
      <c r="G356" s="16">
        <v>0.05</v>
      </c>
      <c r="H356" s="5">
        <v>0</v>
      </c>
      <c r="I356" s="10" t="s">
        <v>4760</v>
      </c>
      <c r="J356" s="5">
        <v>367.08</v>
      </c>
      <c r="K356" s="1">
        <v>59</v>
      </c>
      <c r="L356" s="12" t="str" cm="1">
        <f t="array" ref="L356">_xlfn.IFS(G356=0.05,"Minimal",G356=0.07,"Above Minimal",G356=0.17,"Near Maximum",TRUE,"Maximum")</f>
        <v>Minimal</v>
      </c>
      <c r="M356" s="12" t="str" cm="1">
        <f t="array" ref="M356">_xlfn.IFS(E356="MA","Massachusetts",E356="NY","New York",E356="CT","Connecticut",E356="PA","Pennsylvania",E356="RI","Rhode Island",E356="DE","Delaware",E356="ME","Maine",E356="NJ","New Jersey",E356="VT","Vermont",TRUE,"Other States")</f>
        <v>Massachusetts</v>
      </c>
      <c r="N356" s="15" t="s">
        <v>10164</v>
      </c>
      <c r="O356" s="1" t="s">
        <v>5184</v>
      </c>
      <c r="P356" s="15" t="s">
        <v>4778</v>
      </c>
      <c r="Q356" s="1" t="s">
        <v>7945</v>
      </c>
      <c r="R356" s="17">
        <v>46.980000000000004</v>
      </c>
      <c r="S356" s="12" t="str" cm="1">
        <f t="array" ref="S356">_xlfn.IFS(AND(R356&gt;=12,R356&lt;=25),"Low Range",AND(R356&gt;=25.01,R356&lt;=40),"Mid Range",AND(R356&gt;=40.01,R356&lt;=75),"Mid to Upper Range",TRUE,"Max Upper Range")</f>
        <v>Mid to Upper Range</v>
      </c>
      <c r="T356" s="12" t="str" cm="1">
        <f t="array" ref="T356">_xlfn.IFS(OR(E356="NY",E356="NJ",E356="CT"),"Tri-State Area",OR(E356="MA",E356="PA",E356="RI"),"East Atlantic",OR(E356="ME",E356="VT"),"NE Border",TRUE,"Upper East Coast")</f>
        <v>East Atlantic</v>
      </c>
      <c r="U356" s="12" t="str">
        <f>IFERROR(_xlfn.XLOOKUP(A356,DIRECT_FTEs!A:A,DIRECT_FTEs!B:B),"Contractor")</f>
        <v>Contractor</v>
      </c>
    </row>
    <row r="357" spans="1:21" x14ac:dyDescent="0.25">
      <c r="A357" s="1" t="s">
        <v>1140</v>
      </c>
      <c r="B357" s="1" t="s">
        <v>2576</v>
      </c>
      <c r="C357" s="1" t="s">
        <v>2230</v>
      </c>
      <c r="D357" s="1" t="s">
        <v>3679</v>
      </c>
      <c r="E357" s="15" t="s">
        <v>2225</v>
      </c>
      <c r="F357" s="1" t="s">
        <v>6502</v>
      </c>
      <c r="G357" s="16">
        <v>0.05</v>
      </c>
      <c r="H357" s="5">
        <v>0</v>
      </c>
      <c r="I357" s="10" t="s">
        <v>4760</v>
      </c>
      <c r="J357" s="5">
        <v>1036</v>
      </c>
      <c r="K357" s="1">
        <v>51</v>
      </c>
      <c r="L357" s="12" t="str" cm="1">
        <f t="array" ref="L357">_xlfn.IFS(G357=0.05,"Minimal",G357=0.07,"Above Minimal",G357=0.17,"Near Maximum",TRUE,"Maximum")</f>
        <v>Minimal</v>
      </c>
      <c r="M357" s="12" t="str" cm="1">
        <f t="array" ref="M357">_xlfn.IFS(E357="MA","Massachusetts",E357="NY","New York",E357="CT","Connecticut",E357="PA","Pennsylvania",E357="RI","Rhode Island",E357="DE","Delaware",E357="ME","Maine",E357="NJ","New Jersey",E357="VT","Vermont",TRUE,"Other States")</f>
        <v>Massachusetts</v>
      </c>
      <c r="N357" s="15" t="s">
        <v>10165</v>
      </c>
      <c r="O357" s="1" t="s">
        <v>4792</v>
      </c>
      <c r="P357" s="15" t="s">
        <v>4777</v>
      </c>
      <c r="Q357" s="1" t="s">
        <v>7946</v>
      </c>
      <c r="R357" s="17">
        <v>32.25</v>
      </c>
      <c r="S357" s="12" t="str" cm="1">
        <f t="array" ref="S357">_xlfn.IFS(AND(R357&gt;=12,R357&lt;=25),"Low Range",AND(R357&gt;=25.01,R357&lt;=40),"Mid Range",AND(R357&gt;=40.01,R357&lt;=75),"Mid to Upper Range",TRUE,"Max Upper Range")</f>
        <v>Mid Range</v>
      </c>
      <c r="T357" s="12" t="str" cm="1">
        <f t="array" ref="T357">_xlfn.IFS(OR(E357="NY",E357="NJ",E357="CT"),"Tri-State Area",OR(E357="MA",E357="PA",E357="RI"),"East Atlantic",OR(E357="ME",E357="VT"),"NE Border",TRUE,"Upper East Coast")</f>
        <v>East Atlantic</v>
      </c>
      <c r="U357" s="12" t="str">
        <f>IFERROR(_xlfn.XLOOKUP(A357,DIRECT_FTEs!A:A,DIRECT_FTEs!B:B),"Contractor")</f>
        <v>Contractor</v>
      </c>
    </row>
    <row r="358" spans="1:21" x14ac:dyDescent="0.25">
      <c r="A358" s="1" t="s">
        <v>1141</v>
      </c>
      <c r="B358" s="1" t="s">
        <v>2493</v>
      </c>
      <c r="C358" s="1" t="s">
        <v>2462</v>
      </c>
      <c r="D358" s="1" t="s">
        <v>3680</v>
      </c>
      <c r="E358" s="15" t="s">
        <v>2225</v>
      </c>
      <c r="F358" s="1" t="s">
        <v>6503</v>
      </c>
      <c r="G358" s="16">
        <v>0.19</v>
      </c>
      <c r="H358" s="5">
        <v>0</v>
      </c>
      <c r="I358" s="10" t="s">
        <v>4760</v>
      </c>
      <c r="J358" s="5">
        <v>372.6</v>
      </c>
      <c r="K358" s="1">
        <v>62</v>
      </c>
      <c r="L358" s="12" t="str" cm="1">
        <f t="array" ref="L358">_xlfn.IFS(G358=0.05,"Minimal",G358=0.07,"Above Minimal",G358=0.17,"Near Maximum",TRUE,"Maximum")</f>
        <v>Maximum</v>
      </c>
      <c r="M358" s="12" t="str" cm="1">
        <f t="array" ref="M358">_xlfn.IFS(E358="MA","Massachusetts",E358="NY","New York",E358="CT","Connecticut",E358="PA","Pennsylvania",E358="RI","Rhode Island",E358="DE","Delaware",E358="ME","Maine",E358="NJ","New Jersey",E358="VT","Vermont",TRUE,"Other States")</f>
        <v>Massachusetts</v>
      </c>
      <c r="N358" s="15" t="s">
        <v>10166</v>
      </c>
      <c r="O358" s="1" t="s">
        <v>5012</v>
      </c>
      <c r="P358" s="15" t="s">
        <v>4778</v>
      </c>
      <c r="Q358" s="1" t="s">
        <v>7947</v>
      </c>
      <c r="R358" s="17">
        <v>38.612176039119802</v>
      </c>
      <c r="S358" s="12" t="str" cm="1">
        <f t="array" ref="S358">_xlfn.IFS(AND(R358&gt;=12,R358&lt;=25),"Low Range",AND(R358&gt;=25.01,R358&lt;=40),"Mid Range",AND(R358&gt;=40.01,R358&lt;=75),"Mid to Upper Range",TRUE,"Max Upper Range")</f>
        <v>Mid Range</v>
      </c>
      <c r="T358" s="12" t="str" cm="1">
        <f t="array" ref="T358">_xlfn.IFS(OR(E358="NY",E358="NJ",E358="CT"),"Tri-State Area",OR(E358="MA",E358="PA",E358="RI"),"East Atlantic",OR(E358="ME",E358="VT"),"NE Border",TRUE,"Upper East Coast")</f>
        <v>East Atlantic</v>
      </c>
      <c r="U358" s="12" t="str">
        <f>IFERROR(_xlfn.XLOOKUP(A358,DIRECT_FTEs!A:A,DIRECT_FTEs!B:B),"Contractor")</f>
        <v>Contractor</v>
      </c>
    </row>
    <row r="359" spans="1:21" x14ac:dyDescent="0.25">
      <c r="A359" s="1" t="s">
        <v>1142</v>
      </c>
      <c r="B359" s="1" t="s">
        <v>2664</v>
      </c>
      <c r="C359" s="1" t="s">
        <v>3013</v>
      </c>
      <c r="D359" s="1" t="s">
        <v>3681</v>
      </c>
      <c r="E359" s="15" t="s">
        <v>2225</v>
      </c>
      <c r="F359" s="1" t="s">
        <v>6504</v>
      </c>
      <c r="G359" s="16">
        <v>0.19</v>
      </c>
      <c r="H359" s="5">
        <v>0</v>
      </c>
      <c r="I359" s="10" t="s">
        <v>4760</v>
      </c>
      <c r="J359" s="5">
        <v>332.63</v>
      </c>
      <c r="K359" s="1">
        <v>38</v>
      </c>
      <c r="L359" s="12" t="str" cm="1">
        <f t="array" ref="L359">_xlfn.IFS(G359=0.05,"Minimal",G359=0.07,"Above Minimal",G359=0.17,"Near Maximum",TRUE,"Maximum")</f>
        <v>Maximum</v>
      </c>
      <c r="M359" s="12" t="str" cm="1">
        <f t="array" ref="M359">_xlfn.IFS(E359="MA","Massachusetts",E359="NY","New York",E359="CT","Connecticut",E359="PA","Pennsylvania",E359="RI","Rhode Island",E359="DE","Delaware",E359="ME","Maine",E359="NJ","New Jersey",E359="VT","Vermont",TRUE,"Other States")</f>
        <v>Massachusetts</v>
      </c>
      <c r="N359" s="15" t="s">
        <v>10167</v>
      </c>
      <c r="O359" s="1" t="s">
        <v>4914</v>
      </c>
      <c r="P359" s="15" t="s">
        <v>4780</v>
      </c>
      <c r="Q359" s="1" t="s">
        <v>7948</v>
      </c>
      <c r="R359" s="17">
        <v>59.198276923076918</v>
      </c>
      <c r="S359" s="12" t="str" cm="1">
        <f t="array" ref="S359">_xlfn.IFS(AND(R359&gt;=12,R359&lt;=25),"Low Range",AND(R359&gt;=25.01,R359&lt;=40),"Mid Range",AND(R359&gt;=40.01,R359&lt;=75),"Mid to Upper Range",TRUE,"Max Upper Range")</f>
        <v>Mid to Upper Range</v>
      </c>
      <c r="T359" s="12" t="str" cm="1">
        <f t="array" ref="T359">_xlfn.IFS(OR(E359="NY",E359="NJ",E359="CT"),"Tri-State Area",OR(E359="MA",E359="PA",E359="RI"),"East Atlantic",OR(E359="ME",E359="VT"),"NE Border",TRUE,"Upper East Coast")</f>
        <v>East Atlantic</v>
      </c>
      <c r="U359" s="12" t="str">
        <f>IFERROR(_xlfn.XLOOKUP(A359,DIRECT_FTEs!A:A,DIRECT_FTEs!B:B),"Contractor")</f>
        <v>Contractor</v>
      </c>
    </row>
    <row r="360" spans="1:21" x14ac:dyDescent="0.25">
      <c r="A360" s="1" t="s">
        <v>1143</v>
      </c>
      <c r="B360" s="1" t="s">
        <v>2544</v>
      </c>
      <c r="C360" s="1" t="s">
        <v>2632</v>
      </c>
      <c r="D360" s="1" t="s">
        <v>3682</v>
      </c>
      <c r="E360" s="15" t="s">
        <v>2225</v>
      </c>
      <c r="F360" s="1" t="s">
        <v>6505</v>
      </c>
      <c r="G360" s="16">
        <v>0.19</v>
      </c>
      <c r="H360" s="5">
        <v>0</v>
      </c>
      <c r="I360" s="10" t="s">
        <v>4760</v>
      </c>
      <c r="J360" s="5">
        <v>434</v>
      </c>
      <c r="K360" s="1">
        <v>33</v>
      </c>
      <c r="L360" s="12" t="str" cm="1">
        <f t="array" ref="L360">_xlfn.IFS(G360=0.05,"Minimal",G360=0.07,"Above Minimal",G360=0.17,"Near Maximum",TRUE,"Maximum")</f>
        <v>Maximum</v>
      </c>
      <c r="M360" s="12" t="str" cm="1">
        <f t="array" ref="M360">_xlfn.IFS(E360="MA","Massachusetts",E360="NY","New York",E360="CT","Connecticut",E360="PA","Pennsylvania",E360="RI","Rhode Island",E360="DE","Delaware",E360="ME","Maine",E360="NJ","New Jersey",E360="VT","Vermont",TRUE,"Other States")</f>
        <v>Massachusetts</v>
      </c>
      <c r="N360" s="15" t="s">
        <v>10168</v>
      </c>
      <c r="O360" s="1" t="s">
        <v>5005</v>
      </c>
      <c r="P360" s="15" t="s">
        <v>4774</v>
      </c>
      <c r="Q360" s="1" t="s">
        <v>7949</v>
      </c>
      <c r="R360" s="17">
        <v>72.894889867841414</v>
      </c>
      <c r="S360" s="12" t="str" cm="1">
        <f t="array" ref="S360">_xlfn.IFS(AND(R360&gt;=12,R360&lt;=25),"Low Range",AND(R360&gt;=25.01,R360&lt;=40),"Mid Range",AND(R360&gt;=40.01,R360&lt;=75),"Mid to Upper Range",TRUE,"Max Upper Range")</f>
        <v>Mid to Upper Range</v>
      </c>
      <c r="T360" s="12" t="str" cm="1">
        <f t="array" ref="T360">_xlfn.IFS(OR(E360="NY",E360="NJ",E360="CT"),"Tri-State Area",OR(E360="MA",E360="PA",E360="RI"),"East Atlantic",OR(E360="ME",E360="VT"),"NE Border",TRUE,"Upper East Coast")</f>
        <v>East Atlantic</v>
      </c>
      <c r="U360" s="12" t="str">
        <f>IFERROR(_xlfn.XLOOKUP(A360,DIRECT_FTEs!A:A,DIRECT_FTEs!B:B),"Contractor")</f>
        <v>Contractor</v>
      </c>
    </row>
    <row r="361" spans="1:21" x14ac:dyDescent="0.25">
      <c r="A361" s="1" t="s">
        <v>1144</v>
      </c>
      <c r="B361" s="1" t="s">
        <v>2392</v>
      </c>
      <c r="C361" s="1" t="s">
        <v>2501</v>
      </c>
      <c r="D361" s="1" t="s">
        <v>3683</v>
      </c>
      <c r="E361" s="15" t="s">
        <v>2225</v>
      </c>
      <c r="F361" s="1" t="s">
        <v>6506</v>
      </c>
      <c r="G361" s="16">
        <v>0.19</v>
      </c>
      <c r="H361" s="5">
        <v>0</v>
      </c>
      <c r="I361" s="10" t="s">
        <v>4760</v>
      </c>
      <c r="J361" s="5">
        <v>372</v>
      </c>
      <c r="K361" s="1">
        <v>54</v>
      </c>
      <c r="L361" s="12" t="str" cm="1">
        <f t="array" ref="L361">_xlfn.IFS(G361=0.05,"Minimal",G361=0.07,"Above Minimal",G361=0.17,"Near Maximum",TRUE,"Maximum")</f>
        <v>Maximum</v>
      </c>
      <c r="M361" s="12" t="str" cm="1">
        <f t="array" ref="M361">_xlfn.IFS(E361="MA","Massachusetts",E361="NY","New York",E361="CT","Connecticut",E361="PA","Pennsylvania",E361="RI","Rhode Island",E361="DE","Delaware",E361="ME","Maine",E361="NJ","New Jersey",E361="VT","Vermont",TRUE,"Other States")</f>
        <v>Massachusetts</v>
      </c>
      <c r="N361" s="15" t="s">
        <v>10169</v>
      </c>
      <c r="O361" s="1" t="s">
        <v>5089</v>
      </c>
      <c r="P361" s="15" t="s">
        <v>4778</v>
      </c>
      <c r="Q361" s="1" t="s">
        <v>7950</v>
      </c>
      <c r="R361" s="17">
        <v>63.949595687331538</v>
      </c>
      <c r="S361" s="12" t="str" cm="1">
        <f t="array" ref="S361">_xlfn.IFS(AND(R361&gt;=12,R361&lt;=25),"Low Range",AND(R361&gt;=25.01,R361&lt;=40),"Mid Range",AND(R361&gt;=40.01,R361&lt;=75),"Mid to Upper Range",TRUE,"Max Upper Range")</f>
        <v>Mid to Upper Range</v>
      </c>
      <c r="T361" s="12" t="str" cm="1">
        <f t="array" ref="T361">_xlfn.IFS(OR(E361="NY",E361="NJ",E361="CT"),"Tri-State Area",OR(E361="MA",E361="PA",E361="RI"),"East Atlantic",OR(E361="ME",E361="VT"),"NE Border",TRUE,"Upper East Coast")</f>
        <v>East Atlantic</v>
      </c>
      <c r="U361" s="12" t="str">
        <f>IFERROR(_xlfn.XLOOKUP(A361,DIRECT_FTEs!A:A,DIRECT_FTEs!B:B),"Contractor")</f>
        <v>Contractor</v>
      </c>
    </row>
    <row r="362" spans="1:21" x14ac:dyDescent="0.25">
      <c r="A362" s="1" t="s">
        <v>132</v>
      </c>
      <c r="B362" s="1" t="s">
        <v>2539</v>
      </c>
      <c r="C362" s="1" t="s">
        <v>2540</v>
      </c>
      <c r="D362" s="1" t="s">
        <v>2541</v>
      </c>
      <c r="E362" s="15" t="s">
        <v>2225</v>
      </c>
      <c r="F362" s="1" t="s">
        <v>5494</v>
      </c>
      <c r="G362" s="16">
        <v>0.19</v>
      </c>
      <c r="H362" s="5">
        <v>910.9636363636364</v>
      </c>
      <c r="I362" s="10" t="s">
        <v>4760</v>
      </c>
      <c r="J362" s="5">
        <v>385.95</v>
      </c>
      <c r="K362" s="1">
        <v>57</v>
      </c>
      <c r="L362" s="12" t="str" cm="1">
        <f t="array" ref="L362">_xlfn.IFS(G362=0.05,"Minimal",G362=0.07,"Above Minimal",G362=0.17,"Near Maximum",TRUE,"Maximum")</f>
        <v>Maximum</v>
      </c>
      <c r="M362" s="12" t="str" cm="1">
        <f t="array" ref="M362">_xlfn.IFS(E362="MA","Massachusetts",E362="NY","New York",E362="CT","Connecticut",E362="PA","Pennsylvania",E362="RI","Rhode Island",E362="DE","Delaware",E362="ME","Maine",E362="NJ","New Jersey",E362="VT","Vermont",TRUE,"Other States")</f>
        <v>Massachusetts</v>
      </c>
      <c r="N362" s="15" t="s">
        <v>10170</v>
      </c>
      <c r="O362" s="1" t="s">
        <v>4849</v>
      </c>
      <c r="P362" s="15" t="s">
        <v>4780</v>
      </c>
      <c r="Q362" s="1" t="s">
        <v>7951</v>
      </c>
      <c r="R362" s="17">
        <v>62.314999999999998</v>
      </c>
      <c r="S362" s="12" t="str" cm="1">
        <f t="array" ref="S362">_xlfn.IFS(AND(R362&gt;=12,R362&lt;=25),"Low Range",AND(R362&gt;=25.01,R362&lt;=40),"Mid Range",AND(R362&gt;=40.01,R362&lt;=75),"Mid to Upper Range",TRUE,"Max Upper Range")</f>
        <v>Mid to Upper Range</v>
      </c>
      <c r="T362" s="12" t="str" cm="1">
        <f t="array" ref="T362">_xlfn.IFS(OR(E362="NY",E362="NJ",E362="CT"),"Tri-State Area",OR(E362="MA",E362="PA",E362="RI"),"East Atlantic",OR(E362="ME",E362="VT"),"NE Border",TRUE,"Upper East Coast")</f>
        <v>East Atlantic</v>
      </c>
      <c r="U362" s="12" t="str">
        <f>IFERROR(_xlfn.XLOOKUP(A362,DIRECT_FTEs!A:A,DIRECT_FTEs!B:B),"Contractor")</f>
        <v>Contractor</v>
      </c>
    </row>
    <row r="363" spans="1:21" x14ac:dyDescent="0.25">
      <c r="A363" s="1" t="s">
        <v>1145</v>
      </c>
      <c r="B363" s="1" t="s">
        <v>2277</v>
      </c>
      <c r="C363" s="1" t="s">
        <v>2534</v>
      </c>
      <c r="D363" s="1" t="s">
        <v>3684</v>
      </c>
      <c r="E363" s="15" t="s">
        <v>2225</v>
      </c>
      <c r="F363" s="1" t="s">
        <v>6507</v>
      </c>
      <c r="G363" s="16">
        <v>0.19</v>
      </c>
      <c r="H363" s="5">
        <v>0</v>
      </c>
      <c r="I363" s="10" t="s">
        <v>4760</v>
      </c>
      <c r="J363" s="5">
        <v>347.2</v>
      </c>
      <c r="K363" s="1">
        <v>37</v>
      </c>
      <c r="L363" s="12" t="str" cm="1">
        <f t="array" ref="L363">_xlfn.IFS(G363=0.05,"Minimal",G363=0.07,"Above Minimal",G363=0.17,"Near Maximum",TRUE,"Maximum")</f>
        <v>Maximum</v>
      </c>
      <c r="M363" s="12" t="str" cm="1">
        <f t="array" ref="M363">_xlfn.IFS(E363="MA","Massachusetts",E363="NY","New York",E363="CT","Connecticut",E363="PA","Pennsylvania",E363="RI","Rhode Island",E363="DE","Delaware",E363="ME","Maine",E363="NJ","New Jersey",E363="VT","Vermont",TRUE,"Other States")</f>
        <v>Massachusetts</v>
      </c>
      <c r="N363" s="15" t="s">
        <v>10171</v>
      </c>
      <c r="O363" s="1" t="s">
        <v>5185</v>
      </c>
      <c r="P363" s="15" t="s">
        <v>4780</v>
      </c>
      <c r="Q363" s="1" t="s">
        <v>7952</v>
      </c>
      <c r="R363" s="17">
        <v>35.64</v>
      </c>
      <c r="S363" s="12" t="str" cm="1">
        <f t="array" ref="S363">_xlfn.IFS(AND(R363&gt;=12,R363&lt;=25),"Low Range",AND(R363&gt;=25.01,R363&lt;=40),"Mid Range",AND(R363&gt;=40.01,R363&lt;=75),"Mid to Upper Range",TRUE,"Max Upper Range")</f>
        <v>Mid Range</v>
      </c>
      <c r="T363" s="12" t="str" cm="1">
        <f t="array" ref="T363">_xlfn.IFS(OR(E363="NY",E363="NJ",E363="CT"),"Tri-State Area",OR(E363="MA",E363="PA",E363="RI"),"East Atlantic",OR(E363="ME",E363="VT"),"NE Border",TRUE,"Upper East Coast")</f>
        <v>East Atlantic</v>
      </c>
      <c r="U363" s="12" t="str">
        <f>IFERROR(_xlfn.XLOOKUP(A363,DIRECT_FTEs!A:A,DIRECT_FTEs!B:B),"Contractor")</f>
        <v>Contractor</v>
      </c>
    </row>
    <row r="364" spans="1:21" x14ac:dyDescent="0.25">
      <c r="A364" s="1" t="s">
        <v>1146</v>
      </c>
      <c r="B364" s="1" t="s">
        <v>2420</v>
      </c>
      <c r="C364" s="1" t="s">
        <v>2310</v>
      </c>
      <c r="D364" s="1" t="s">
        <v>3685</v>
      </c>
      <c r="E364" s="15" t="s">
        <v>2598</v>
      </c>
      <c r="F364" s="1" t="s">
        <v>6508</v>
      </c>
      <c r="G364" s="16">
        <v>0.19</v>
      </c>
      <c r="H364" s="5">
        <v>0</v>
      </c>
      <c r="I364" s="10" t="s">
        <v>4760</v>
      </c>
      <c r="J364" s="5">
        <v>216.54</v>
      </c>
      <c r="K364" s="1">
        <v>30</v>
      </c>
      <c r="L364" s="12" t="str" cm="1">
        <f t="array" ref="L364">_xlfn.IFS(G364=0.05,"Minimal",G364=0.07,"Above Minimal",G364=0.17,"Near Maximum",TRUE,"Maximum")</f>
        <v>Maximum</v>
      </c>
      <c r="M364" s="12" t="str" cm="1">
        <f t="array" ref="M364">_xlfn.IFS(E364="MA","Massachusetts",E364="NY","New York",E364="CT","Connecticut",E364="PA","Pennsylvania",E364="RI","Rhode Island",E364="DE","Delaware",E364="ME","Maine",E364="NJ","New Jersey",E364="VT","Vermont",TRUE,"Other States")</f>
        <v>Delaware</v>
      </c>
      <c r="N364" s="15" t="s">
        <v>10172</v>
      </c>
      <c r="O364" s="1" t="s">
        <v>4988</v>
      </c>
      <c r="P364" s="15" t="s">
        <v>4777</v>
      </c>
      <c r="Q364" s="1" t="s">
        <v>7953</v>
      </c>
      <c r="R364" s="17">
        <v>63.896394230769232</v>
      </c>
      <c r="S364" s="12" t="str" cm="1">
        <f t="array" ref="S364">_xlfn.IFS(AND(R364&gt;=12,R364&lt;=25),"Low Range",AND(R364&gt;=25.01,R364&lt;=40),"Mid Range",AND(R364&gt;=40.01,R364&lt;=75),"Mid to Upper Range",TRUE,"Max Upper Range")</f>
        <v>Mid to Upper Range</v>
      </c>
      <c r="T364" s="12" t="str" cm="1">
        <f t="array" ref="T364">_xlfn.IFS(OR(E364="NY",E364="NJ",E364="CT"),"Tri-State Area",OR(E364="MA",E364="PA",E364="RI"),"East Atlantic",OR(E364="ME",E364="VT"),"NE Border",TRUE,"Upper East Coast")</f>
        <v>Upper East Coast</v>
      </c>
      <c r="U364" s="12" t="str">
        <f>IFERROR(_xlfn.XLOOKUP(A364,DIRECT_FTEs!A:A,DIRECT_FTEs!B:B),"Contractor")</f>
        <v>Contractor</v>
      </c>
    </row>
    <row r="365" spans="1:21" x14ac:dyDescent="0.25">
      <c r="A365" s="1" t="s">
        <v>1147</v>
      </c>
      <c r="B365" s="1" t="s">
        <v>2904</v>
      </c>
      <c r="C365" s="1" t="s">
        <v>2452</v>
      </c>
      <c r="D365" s="1" t="s">
        <v>3686</v>
      </c>
      <c r="E365" s="15" t="s">
        <v>2225</v>
      </c>
      <c r="F365" s="1" t="s">
        <v>6509</v>
      </c>
      <c r="G365" s="16">
        <v>0.19</v>
      </c>
      <c r="H365" s="5">
        <v>0</v>
      </c>
      <c r="I365" s="10" t="s">
        <v>4760</v>
      </c>
      <c r="J365" s="5">
        <v>211.93</v>
      </c>
      <c r="K365" s="1">
        <v>61</v>
      </c>
      <c r="L365" s="12" t="str" cm="1">
        <f t="array" ref="L365">_xlfn.IFS(G365=0.05,"Minimal",G365=0.07,"Above Minimal",G365=0.17,"Near Maximum",TRUE,"Maximum")</f>
        <v>Maximum</v>
      </c>
      <c r="M365" s="12" t="str" cm="1">
        <f t="array" ref="M365">_xlfn.IFS(E365="MA","Massachusetts",E365="NY","New York",E365="CT","Connecticut",E365="PA","Pennsylvania",E365="RI","Rhode Island",E365="DE","Delaware",E365="ME","Maine",E365="NJ","New Jersey",E365="VT","Vermont",TRUE,"Other States")</f>
        <v>Massachusetts</v>
      </c>
      <c r="N365" s="15" t="s">
        <v>10173</v>
      </c>
      <c r="O365" s="1" t="s">
        <v>4787</v>
      </c>
      <c r="P365" s="15" t="s">
        <v>4774</v>
      </c>
      <c r="Q365" s="1" t="s">
        <v>7954</v>
      </c>
      <c r="R365" s="17">
        <v>32.68</v>
      </c>
      <c r="S365" s="12" t="str" cm="1">
        <f t="array" ref="S365">_xlfn.IFS(AND(R365&gt;=12,R365&lt;=25),"Low Range",AND(R365&gt;=25.01,R365&lt;=40),"Mid Range",AND(R365&gt;=40.01,R365&lt;=75),"Mid to Upper Range",TRUE,"Max Upper Range")</f>
        <v>Mid Range</v>
      </c>
      <c r="T365" s="12" t="str" cm="1">
        <f t="array" ref="T365">_xlfn.IFS(OR(E365="NY",E365="NJ",E365="CT"),"Tri-State Area",OR(E365="MA",E365="PA",E365="RI"),"East Atlantic",OR(E365="ME",E365="VT"),"NE Border",TRUE,"Upper East Coast")</f>
        <v>East Atlantic</v>
      </c>
      <c r="U365" s="12" t="str">
        <f>IFERROR(_xlfn.XLOOKUP(A365,DIRECT_FTEs!A:A,DIRECT_FTEs!B:B),"Contractor")</f>
        <v>Contractor</v>
      </c>
    </row>
    <row r="366" spans="1:21" x14ac:dyDescent="0.25">
      <c r="A366" s="1" t="s">
        <v>1148</v>
      </c>
      <c r="B366" s="1" t="s">
        <v>2454</v>
      </c>
      <c r="C366" s="1" t="s">
        <v>2511</v>
      </c>
      <c r="D366" s="1" t="s">
        <v>3687</v>
      </c>
      <c r="E366" s="15" t="s">
        <v>2225</v>
      </c>
      <c r="F366" s="1" t="s">
        <v>6510</v>
      </c>
      <c r="G366" s="16">
        <v>0.19</v>
      </c>
      <c r="H366" s="5">
        <v>0</v>
      </c>
      <c r="I366" s="10" t="s">
        <v>4760</v>
      </c>
      <c r="J366" s="5">
        <v>184.6</v>
      </c>
      <c r="K366" s="1">
        <v>49</v>
      </c>
      <c r="L366" s="12" t="str" cm="1">
        <f t="array" ref="L366">_xlfn.IFS(G366=0.05,"Minimal",G366=0.07,"Above Minimal",G366=0.17,"Near Maximum",TRUE,"Maximum")</f>
        <v>Maximum</v>
      </c>
      <c r="M366" s="12" t="str" cm="1">
        <f t="array" ref="M366">_xlfn.IFS(E366="MA","Massachusetts",E366="NY","New York",E366="CT","Connecticut",E366="PA","Pennsylvania",E366="RI","Rhode Island",E366="DE","Delaware",E366="ME","Maine",E366="NJ","New Jersey",E366="VT","Vermont",TRUE,"Other States")</f>
        <v>Massachusetts</v>
      </c>
      <c r="N366" s="15" t="s">
        <v>10174</v>
      </c>
      <c r="O366" s="1" t="s">
        <v>4890</v>
      </c>
      <c r="P366" s="15" t="s">
        <v>4778</v>
      </c>
      <c r="Q366" s="1" t="s">
        <v>7955</v>
      </c>
      <c r="R366" s="17">
        <v>68.539999999999992</v>
      </c>
      <c r="S366" s="12" t="str" cm="1">
        <f t="array" ref="S366">_xlfn.IFS(AND(R366&gt;=12,R366&lt;=25),"Low Range",AND(R366&gt;=25.01,R366&lt;=40),"Mid Range",AND(R366&gt;=40.01,R366&lt;=75),"Mid to Upper Range",TRUE,"Max Upper Range")</f>
        <v>Mid to Upper Range</v>
      </c>
      <c r="T366" s="12" t="str" cm="1">
        <f t="array" ref="T366">_xlfn.IFS(OR(E366="NY",E366="NJ",E366="CT"),"Tri-State Area",OR(E366="MA",E366="PA",E366="RI"),"East Atlantic",OR(E366="ME",E366="VT"),"NE Border",TRUE,"Upper East Coast")</f>
        <v>East Atlantic</v>
      </c>
      <c r="U366" s="12" t="str">
        <f>IFERROR(_xlfn.XLOOKUP(A366,DIRECT_FTEs!A:A,DIRECT_FTEs!B:B),"Contractor")</f>
        <v>Contractor</v>
      </c>
    </row>
    <row r="367" spans="1:21" x14ac:dyDescent="0.25">
      <c r="A367" s="1" t="s">
        <v>1149</v>
      </c>
      <c r="B367" s="1" t="s">
        <v>2904</v>
      </c>
      <c r="C367" s="1" t="s">
        <v>2357</v>
      </c>
      <c r="D367" s="1" t="s">
        <v>3688</v>
      </c>
      <c r="E367" s="15" t="s">
        <v>2225</v>
      </c>
      <c r="F367" s="1" t="s">
        <v>6511</v>
      </c>
      <c r="G367" s="16">
        <v>0.19</v>
      </c>
      <c r="H367" s="5">
        <v>0</v>
      </c>
      <c r="I367" s="10" t="s">
        <v>4760</v>
      </c>
      <c r="J367" s="5">
        <v>186.05</v>
      </c>
      <c r="K367" s="1">
        <v>56</v>
      </c>
      <c r="L367" s="12" t="str" cm="1">
        <f t="array" ref="L367">_xlfn.IFS(G367=0.05,"Minimal",G367=0.07,"Above Minimal",G367=0.17,"Near Maximum",TRUE,"Maximum")</f>
        <v>Maximum</v>
      </c>
      <c r="M367" s="12" t="str" cm="1">
        <f t="array" ref="M367">_xlfn.IFS(E367="MA","Massachusetts",E367="NY","New York",E367="CT","Connecticut",E367="PA","Pennsylvania",E367="RI","Rhode Island",E367="DE","Delaware",E367="ME","Maine",E367="NJ","New Jersey",E367="VT","Vermont",TRUE,"Other States")</f>
        <v>Massachusetts</v>
      </c>
      <c r="N367" s="15" t="s">
        <v>10175</v>
      </c>
      <c r="O367" s="1" t="s">
        <v>5042</v>
      </c>
      <c r="P367" s="15" t="s">
        <v>4774</v>
      </c>
      <c r="Q367" s="1" t="s">
        <v>7956</v>
      </c>
      <c r="R367" s="17">
        <v>63.879999999999995</v>
      </c>
      <c r="S367" s="12" t="str" cm="1">
        <f t="array" ref="S367">_xlfn.IFS(AND(R367&gt;=12,R367&lt;=25),"Low Range",AND(R367&gt;=25.01,R367&lt;=40),"Mid Range",AND(R367&gt;=40.01,R367&lt;=75),"Mid to Upper Range",TRUE,"Max Upper Range")</f>
        <v>Mid to Upper Range</v>
      </c>
      <c r="T367" s="12" t="str" cm="1">
        <f t="array" ref="T367">_xlfn.IFS(OR(E367="NY",E367="NJ",E367="CT"),"Tri-State Area",OR(E367="MA",E367="PA",E367="RI"),"East Atlantic",OR(E367="ME",E367="VT"),"NE Border",TRUE,"Upper East Coast")</f>
        <v>East Atlantic</v>
      </c>
      <c r="U367" s="12" t="str">
        <f>IFERROR(_xlfn.XLOOKUP(A367,DIRECT_FTEs!A:A,DIRECT_FTEs!B:B),"Contractor")</f>
        <v>Contractor</v>
      </c>
    </row>
    <row r="368" spans="1:21" x14ac:dyDescent="0.25">
      <c r="A368" s="1" t="s">
        <v>1150</v>
      </c>
      <c r="B368" s="1" t="s">
        <v>2332</v>
      </c>
      <c r="C368" s="1" t="s">
        <v>2424</v>
      </c>
      <c r="D368" s="1" t="s">
        <v>3689</v>
      </c>
      <c r="E368" s="15" t="s">
        <v>2225</v>
      </c>
      <c r="F368" s="1" t="s">
        <v>6512</v>
      </c>
      <c r="G368" s="16">
        <v>0.19</v>
      </c>
      <c r="H368" s="5">
        <v>0</v>
      </c>
      <c r="I368" s="10" t="s">
        <v>4760</v>
      </c>
      <c r="J368" s="5">
        <v>382</v>
      </c>
      <c r="K368" s="1">
        <v>51</v>
      </c>
      <c r="L368" s="12" t="str" cm="1">
        <f t="array" ref="L368">_xlfn.IFS(G368=0.05,"Minimal",G368=0.07,"Above Minimal",G368=0.17,"Near Maximum",TRUE,"Maximum")</f>
        <v>Maximum</v>
      </c>
      <c r="M368" s="12" t="str" cm="1">
        <f t="array" ref="M368">_xlfn.IFS(E368="MA","Massachusetts",E368="NY","New York",E368="CT","Connecticut",E368="PA","Pennsylvania",E368="RI","Rhode Island",E368="DE","Delaware",E368="ME","Maine",E368="NJ","New Jersey",E368="VT","Vermont",TRUE,"Other States")</f>
        <v>Massachusetts</v>
      </c>
      <c r="N368" s="15" t="s">
        <v>10176</v>
      </c>
      <c r="O368" s="1" t="s">
        <v>5186</v>
      </c>
      <c r="P368" s="15" t="s">
        <v>4774</v>
      </c>
      <c r="Q368" s="1" t="s">
        <v>7957</v>
      </c>
      <c r="R368" s="17">
        <v>34.08</v>
      </c>
      <c r="S368" s="12" t="str" cm="1">
        <f t="array" ref="S368">_xlfn.IFS(AND(R368&gt;=12,R368&lt;=25),"Low Range",AND(R368&gt;=25.01,R368&lt;=40),"Mid Range",AND(R368&gt;=40.01,R368&lt;=75),"Mid to Upper Range",TRUE,"Max Upper Range")</f>
        <v>Mid Range</v>
      </c>
      <c r="T368" s="12" t="str" cm="1">
        <f t="array" ref="T368">_xlfn.IFS(OR(E368="NY",E368="NJ",E368="CT"),"Tri-State Area",OR(E368="MA",E368="PA",E368="RI"),"East Atlantic",OR(E368="ME",E368="VT"),"NE Border",TRUE,"Upper East Coast")</f>
        <v>East Atlantic</v>
      </c>
      <c r="U368" s="12" t="str">
        <f>IFERROR(_xlfn.XLOOKUP(A368,DIRECT_FTEs!A:A,DIRECT_FTEs!B:B),"Contractor")</f>
        <v>Contractor</v>
      </c>
    </row>
    <row r="369" spans="1:21" x14ac:dyDescent="0.25">
      <c r="A369" s="1" t="s">
        <v>1151</v>
      </c>
      <c r="B369" s="1" t="s">
        <v>2672</v>
      </c>
      <c r="C369" s="1" t="s">
        <v>2971</v>
      </c>
      <c r="D369" s="1" t="s">
        <v>3690</v>
      </c>
      <c r="E369" s="15" t="s">
        <v>2225</v>
      </c>
      <c r="F369" s="1" t="s">
        <v>6513</v>
      </c>
      <c r="G369" s="16">
        <v>0.19</v>
      </c>
      <c r="H369" s="5">
        <v>0</v>
      </c>
      <c r="I369" s="10" t="s">
        <v>4760</v>
      </c>
      <c r="J369" s="5">
        <v>163.19999999999999</v>
      </c>
      <c r="K369" s="1">
        <v>44</v>
      </c>
      <c r="L369" s="12" t="str" cm="1">
        <f t="array" ref="L369">_xlfn.IFS(G369=0.05,"Minimal",G369=0.07,"Above Minimal",G369=0.17,"Near Maximum",TRUE,"Maximum")</f>
        <v>Maximum</v>
      </c>
      <c r="M369" s="12" t="str" cm="1">
        <f t="array" ref="M369">_xlfn.IFS(E369="MA","Massachusetts",E369="NY","New York",E369="CT","Connecticut",E369="PA","Pennsylvania",E369="RI","Rhode Island",E369="DE","Delaware",E369="ME","Maine",E369="NJ","New Jersey",E369="VT","Vermont",TRUE,"Other States")</f>
        <v>Massachusetts</v>
      </c>
      <c r="N369" s="15" t="s">
        <v>10177</v>
      </c>
      <c r="O369" s="1" t="s">
        <v>4878</v>
      </c>
      <c r="P369" s="15" t="s">
        <v>4777</v>
      </c>
      <c r="Q369" s="1" t="s">
        <v>7958</v>
      </c>
      <c r="R369" s="17">
        <v>52.5</v>
      </c>
      <c r="S369" s="12" t="str" cm="1">
        <f t="array" ref="S369">_xlfn.IFS(AND(R369&gt;=12,R369&lt;=25),"Low Range",AND(R369&gt;=25.01,R369&lt;=40),"Mid Range",AND(R369&gt;=40.01,R369&lt;=75),"Mid to Upper Range",TRUE,"Max Upper Range")</f>
        <v>Mid to Upper Range</v>
      </c>
      <c r="T369" s="12" t="str" cm="1">
        <f t="array" ref="T369">_xlfn.IFS(OR(E369="NY",E369="NJ",E369="CT"),"Tri-State Area",OR(E369="MA",E369="PA",E369="RI"),"East Atlantic",OR(E369="ME",E369="VT"),"NE Border",TRUE,"Upper East Coast")</f>
        <v>East Atlantic</v>
      </c>
      <c r="U369" s="12" t="str">
        <f>IFERROR(_xlfn.XLOOKUP(A369,DIRECT_FTEs!A:A,DIRECT_FTEs!B:B),"Contractor")</f>
        <v>Contractor</v>
      </c>
    </row>
    <row r="370" spans="1:21" x14ac:dyDescent="0.25">
      <c r="A370" s="1" t="s">
        <v>1152</v>
      </c>
      <c r="B370" s="1" t="s">
        <v>2266</v>
      </c>
      <c r="C370" s="1" t="s">
        <v>2506</v>
      </c>
      <c r="D370" s="1" t="s">
        <v>3691</v>
      </c>
      <c r="E370" s="15" t="s">
        <v>2225</v>
      </c>
      <c r="F370" s="1" t="s">
        <v>6514</v>
      </c>
      <c r="G370" s="16">
        <v>0.19</v>
      </c>
      <c r="H370" s="5">
        <v>0</v>
      </c>
      <c r="I370" s="10" t="s">
        <v>4760</v>
      </c>
      <c r="J370" s="5">
        <v>344</v>
      </c>
      <c r="K370" s="1">
        <v>64</v>
      </c>
      <c r="L370" s="12" t="str" cm="1">
        <f t="array" ref="L370">_xlfn.IFS(G370=0.05,"Minimal",G370=0.07,"Above Minimal",G370=0.17,"Near Maximum",TRUE,"Maximum")</f>
        <v>Maximum</v>
      </c>
      <c r="M370" s="12" t="str" cm="1">
        <f t="array" ref="M370">_xlfn.IFS(E370="MA","Massachusetts",E370="NY","New York",E370="CT","Connecticut",E370="PA","Pennsylvania",E370="RI","Rhode Island",E370="DE","Delaware",E370="ME","Maine",E370="NJ","New Jersey",E370="VT","Vermont",TRUE,"Other States")</f>
        <v>Massachusetts</v>
      </c>
      <c r="N370" s="15" t="s">
        <v>10178</v>
      </c>
      <c r="O370" s="1" t="s">
        <v>5187</v>
      </c>
      <c r="P370" s="15" t="s">
        <v>4774</v>
      </c>
      <c r="Q370" s="1" t="s">
        <v>7959</v>
      </c>
      <c r="R370" s="17">
        <v>70.139664804469277</v>
      </c>
      <c r="S370" s="12" t="str" cm="1">
        <f t="array" ref="S370">_xlfn.IFS(AND(R370&gt;=12,R370&lt;=25),"Low Range",AND(R370&gt;=25.01,R370&lt;=40),"Mid Range",AND(R370&gt;=40.01,R370&lt;=75),"Mid to Upper Range",TRUE,"Max Upper Range")</f>
        <v>Mid to Upper Range</v>
      </c>
      <c r="T370" s="12" t="str" cm="1">
        <f t="array" ref="T370">_xlfn.IFS(OR(E370="NY",E370="NJ",E370="CT"),"Tri-State Area",OR(E370="MA",E370="PA",E370="RI"),"East Atlantic",OR(E370="ME",E370="VT"),"NE Border",TRUE,"Upper East Coast")</f>
        <v>East Atlantic</v>
      </c>
      <c r="U370" s="12" t="str">
        <f>IFERROR(_xlfn.XLOOKUP(A370,DIRECT_FTEs!A:A,DIRECT_FTEs!B:B),"Contractor")</f>
        <v>Contractor</v>
      </c>
    </row>
    <row r="371" spans="1:21" x14ac:dyDescent="0.25">
      <c r="A371" s="1" t="s">
        <v>133</v>
      </c>
      <c r="B371" s="1" t="s">
        <v>2357</v>
      </c>
      <c r="C371" s="1" t="s">
        <v>2468</v>
      </c>
      <c r="D371" s="1" t="s">
        <v>2542</v>
      </c>
      <c r="E371" s="15" t="s">
        <v>2225</v>
      </c>
      <c r="F371" s="1" t="s">
        <v>5495</v>
      </c>
      <c r="G371" s="16">
        <v>0.19</v>
      </c>
      <c r="H371" s="5">
        <v>563.16000000000008</v>
      </c>
      <c r="I371" s="10" t="s">
        <v>4760</v>
      </c>
      <c r="J371" s="5">
        <v>235.6</v>
      </c>
      <c r="K371" s="1">
        <v>52</v>
      </c>
      <c r="L371" s="12" t="str" cm="1">
        <f t="array" ref="L371">_xlfn.IFS(G371=0.05,"Minimal",G371=0.07,"Above Minimal",G371=0.17,"Near Maximum",TRUE,"Maximum")</f>
        <v>Maximum</v>
      </c>
      <c r="M371" s="12" t="str" cm="1">
        <f t="array" ref="M371">_xlfn.IFS(E371="MA","Massachusetts",E371="NY","New York",E371="CT","Connecticut",E371="PA","Pennsylvania",E371="RI","Rhode Island",E371="DE","Delaware",E371="ME","Maine",E371="NJ","New Jersey",E371="VT","Vermont",TRUE,"Other States")</f>
        <v>Massachusetts</v>
      </c>
      <c r="N371" s="15" t="s">
        <v>10179</v>
      </c>
      <c r="O371" s="1" t="s">
        <v>4842</v>
      </c>
      <c r="P371" s="15" t="s">
        <v>4774</v>
      </c>
      <c r="Q371" s="1" t="s">
        <v>7960</v>
      </c>
      <c r="R371" s="17">
        <v>38</v>
      </c>
      <c r="S371" s="12" t="str" cm="1">
        <f t="array" ref="S371">_xlfn.IFS(AND(R371&gt;=12,R371&lt;=25),"Low Range",AND(R371&gt;=25.01,R371&lt;=40),"Mid Range",AND(R371&gt;=40.01,R371&lt;=75),"Mid to Upper Range",TRUE,"Max Upper Range")</f>
        <v>Mid Range</v>
      </c>
      <c r="T371" s="12" t="str" cm="1">
        <f t="array" ref="T371">_xlfn.IFS(OR(E371="NY",E371="NJ",E371="CT"),"Tri-State Area",OR(E371="MA",E371="PA",E371="RI"),"East Atlantic",OR(E371="ME",E371="VT"),"NE Border",TRUE,"Upper East Coast")</f>
        <v>East Atlantic</v>
      </c>
      <c r="U371" s="12" t="str">
        <f>IFERROR(_xlfn.XLOOKUP(A371,DIRECT_FTEs!A:A,DIRECT_FTEs!B:B),"Contractor")</f>
        <v>Contractor</v>
      </c>
    </row>
    <row r="372" spans="1:21" x14ac:dyDescent="0.25">
      <c r="A372" s="1" t="s">
        <v>1153</v>
      </c>
      <c r="B372" s="1" t="s">
        <v>2772</v>
      </c>
      <c r="C372" s="1" t="s">
        <v>2223</v>
      </c>
      <c r="D372" s="1" t="s">
        <v>3692</v>
      </c>
      <c r="E372" s="15" t="s">
        <v>2225</v>
      </c>
      <c r="F372" s="1" t="s">
        <v>6515</v>
      </c>
      <c r="G372" s="16">
        <v>0.17</v>
      </c>
      <c r="H372" s="5">
        <v>0</v>
      </c>
      <c r="I372" s="10" t="s">
        <v>4760</v>
      </c>
      <c r="J372" s="5">
        <v>730</v>
      </c>
      <c r="K372" s="1">
        <v>46</v>
      </c>
      <c r="L372" s="12" t="str" cm="1">
        <f t="array" ref="L372">_xlfn.IFS(G372=0.05,"Minimal",G372=0.07,"Above Minimal",G372=0.17,"Near Maximum",TRUE,"Maximum")</f>
        <v>Near Maximum</v>
      </c>
      <c r="M372" s="12" t="str" cm="1">
        <f t="array" ref="M372">_xlfn.IFS(E372="MA","Massachusetts",E372="NY","New York",E372="CT","Connecticut",E372="PA","Pennsylvania",E372="RI","Rhode Island",E372="DE","Delaware",E372="ME","Maine",E372="NJ","New Jersey",E372="VT","Vermont",TRUE,"Other States")</f>
        <v>Massachusetts</v>
      </c>
      <c r="N372" s="15" t="s">
        <v>10180</v>
      </c>
      <c r="O372" s="1" t="s">
        <v>4804</v>
      </c>
      <c r="P372" s="15" t="s">
        <v>4777</v>
      </c>
      <c r="Q372" s="1" t="s">
        <v>7961</v>
      </c>
      <c r="R372" s="17">
        <v>70</v>
      </c>
      <c r="S372" s="12" t="str" cm="1">
        <f t="array" ref="S372">_xlfn.IFS(AND(R372&gt;=12,R372&lt;=25),"Low Range",AND(R372&gt;=25.01,R372&lt;=40),"Mid Range",AND(R372&gt;=40.01,R372&lt;=75),"Mid to Upper Range",TRUE,"Max Upper Range")</f>
        <v>Mid to Upper Range</v>
      </c>
      <c r="T372" s="12" t="str" cm="1">
        <f t="array" ref="T372">_xlfn.IFS(OR(E372="NY",E372="NJ",E372="CT"),"Tri-State Area",OR(E372="MA",E372="PA",E372="RI"),"East Atlantic",OR(E372="ME",E372="VT"),"NE Border",TRUE,"Upper East Coast")</f>
        <v>East Atlantic</v>
      </c>
      <c r="U372" s="12" t="str">
        <f>IFERROR(_xlfn.XLOOKUP(A372,DIRECT_FTEs!A:A,DIRECT_FTEs!B:B),"Contractor")</f>
        <v>Contractor</v>
      </c>
    </row>
    <row r="373" spans="1:21" x14ac:dyDescent="0.25">
      <c r="A373" s="1" t="s">
        <v>1154</v>
      </c>
      <c r="B373" s="1" t="s">
        <v>2457</v>
      </c>
      <c r="C373" s="1" t="s">
        <v>3013</v>
      </c>
      <c r="D373" s="1" t="s">
        <v>3693</v>
      </c>
      <c r="E373" s="15" t="s">
        <v>2225</v>
      </c>
      <c r="F373" s="1" t="s">
        <v>6516</v>
      </c>
      <c r="G373" s="16">
        <v>0.19</v>
      </c>
      <c r="H373" s="5">
        <v>0</v>
      </c>
      <c r="I373" s="10" t="s">
        <v>4760</v>
      </c>
      <c r="J373" s="5">
        <v>590.4</v>
      </c>
      <c r="K373" s="1">
        <v>39</v>
      </c>
      <c r="L373" s="12" t="str" cm="1">
        <f t="array" ref="L373">_xlfn.IFS(G373=0.05,"Minimal",G373=0.07,"Above Minimal",G373=0.17,"Near Maximum",TRUE,"Maximum")</f>
        <v>Maximum</v>
      </c>
      <c r="M373" s="12" t="str" cm="1">
        <f t="array" ref="M373">_xlfn.IFS(E373="MA","Massachusetts",E373="NY","New York",E373="CT","Connecticut",E373="PA","Pennsylvania",E373="RI","Rhode Island",E373="DE","Delaware",E373="ME","Maine",E373="NJ","New Jersey",E373="VT","Vermont",TRUE,"Other States")</f>
        <v>Massachusetts</v>
      </c>
      <c r="N373" s="15" t="s">
        <v>10181</v>
      </c>
      <c r="O373" s="1" t="s">
        <v>4918</v>
      </c>
      <c r="P373" s="15" t="s">
        <v>4776</v>
      </c>
      <c r="Q373" s="1" t="s">
        <v>7962</v>
      </c>
      <c r="R373" s="17">
        <v>40.24096385542169</v>
      </c>
      <c r="S373" s="12" t="str" cm="1">
        <f t="array" ref="S373">_xlfn.IFS(AND(R373&gt;=12,R373&lt;=25),"Low Range",AND(R373&gt;=25.01,R373&lt;=40),"Mid Range",AND(R373&gt;=40.01,R373&lt;=75),"Mid to Upper Range",TRUE,"Max Upper Range")</f>
        <v>Mid to Upper Range</v>
      </c>
      <c r="T373" s="12" t="str" cm="1">
        <f t="array" ref="T373">_xlfn.IFS(OR(E373="NY",E373="NJ",E373="CT"),"Tri-State Area",OR(E373="MA",E373="PA",E373="RI"),"East Atlantic",OR(E373="ME",E373="VT"),"NE Border",TRUE,"Upper East Coast")</f>
        <v>East Atlantic</v>
      </c>
      <c r="U373" s="12" t="str">
        <f>IFERROR(_xlfn.XLOOKUP(A373,DIRECT_FTEs!A:A,DIRECT_FTEs!B:B),"Contractor")</f>
        <v>Contractor</v>
      </c>
    </row>
    <row r="374" spans="1:21" x14ac:dyDescent="0.25">
      <c r="A374" s="1" t="s">
        <v>1155</v>
      </c>
      <c r="B374" s="1" t="s">
        <v>2730</v>
      </c>
      <c r="C374" s="1" t="s">
        <v>2691</v>
      </c>
      <c r="D374" s="1" t="s">
        <v>3694</v>
      </c>
      <c r="E374" s="15" t="s">
        <v>2225</v>
      </c>
      <c r="F374" s="1" t="s">
        <v>6517</v>
      </c>
      <c r="G374" s="16">
        <v>0.19</v>
      </c>
      <c r="H374" s="5">
        <v>0</v>
      </c>
      <c r="I374" s="10" t="s">
        <v>4760</v>
      </c>
      <c r="J374" s="5">
        <v>772</v>
      </c>
      <c r="K374" s="1">
        <v>38</v>
      </c>
      <c r="L374" s="12" t="str" cm="1">
        <f t="array" ref="L374">_xlfn.IFS(G374=0.05,"Minimal",G374=0.07,"Above Minimal",G374=0.17,"Near Maximum",TRUE,"Maximum")</f>
        <v>Maximum</v>
      </c>
      <c r="M374" s="12" t="str" cm="1">
        <f t="array" ref="M374">_xlfn.IFS(E374="MA","Massachusetts",E374="NY","New York",E374="CT","Connecticut",E374="PA","Pennsylvania",E374="RI","Rhode Island",E374="DE","Delaware",E374="ME","Maine",E374="NJ","New Jersey",E374="VT","Vermont",TRUE,"Other States")</f>
        <v>Massachusetts</v>
      </c>
      <c r="N374" s="15" t="s">
        <v>10182</v>
      </c>
      <c r="O374" s="1" t="s">
        <v>5075</v>
      </c>
      <c r="P374" s="15" t="s">
        <v>4780</v>
      </c>
      <c r="Q374" s="1" t="s">
        <v>7963</v>
      </c>
      <c r="R374" s="17">
        <v>52</v>
      </c>
      <c r="S374" s="12" t="str" cm="1">
        <f t="array" ref="S374">_xlfn.IFS(AND(R374&gt;=12,R374&lt;=25),"Low Range",AND(R374&gt;=25.01,R374&lt;=40),"Mid Range",AND(R374&gt;=40.01,R374&lt;=75),"Mid to Upper Range",TRUE,"Max Upper Range")</f>
        <v>Mid to Upper Range</v>
      </c>
      <c r="T374" s="12" t="str" cm="1">
        <f t="array" ref="T374">_xlfn.IFS(OR(E374="NY",E374="NJ",E374="CT"),"Tri-State Area",OR(E374="MA",E374="PA",E374="RI"),"East Atlantic",OR(E374="ME",E374="VT"),"NE Border",TRUE,"Upper East Coast")</f>
        <v>East Atlantic</v>
      </c>
      <c r="U374" s="12" t="str">
        <f>IFERROR(_xlfn.XLOOKUP(A374,DIRECT_FTEs!A:A,DIRECT_FTEs!B:B),"Contractor")</f>
        <v>Contractor</v>
      </c>
    </row>
    <row r="375" spans="1:21" x14ac:dyDescent="0.25">
      <c r="A375" s="1" t="s">
        <v>1156</v>
      </c>
      <c r="B375" s="1" t="s">
        <v>2532</v>
      </c>
      <c r="C375" s="1" t="s">
        <v>2239</v>
      </c>
      <c r="D375" s="1" t="s">
        <v>3695</v>
      </c>
      <c r="E375" s="15" t="s">
        <v>2225</v>
      </c>
      <c r="F375" s="1" t="s">
        <v>6518</v>
      </c>
      <c r="G375" s="16">
        <v>0.19</v>
      </c>
      <c r="H375" s="5">
        <v>0</v>
      </c>
      <c r="I375" s="10" t="s">
        <v>4760</v>
      </c>
      <c r="J375" s="5">
        <v>681.2</v>
      </c>
      <c r="K375" s="1">
        <v>53</v>
      </c>
      <c r="L375" s="12" t="str" cm="1">
        <f t="array" ref="L375">_xlfn.IFS(G375=0.05,"Minimal",G375=0.07,"Above Minimal",G375=0.17,"Near Maximum",TRUE,"Maximum")</f>
        <v>Maximum</v>
      </c>
      <c r="M375" s="12" t="str" cm="1">
        <f t="array" ref="M375">_xlfn.IFS(E375="MA","Massachusetts",E375="NY","New York",E375="CT","Connecticut",E375="PA","Pennsylvania",E375="RI","Rhode Island",E375="DE","Delaware",E375="ME","Maine",E375="NJ","New Jersey",E375="VT","Vermont",TRUE,"Other States")</f>
        <v>Massachusetts</v>
      </c>
      <c r="N375" s="15" t="s">
        <v>10183</v>
      </c>
      <c r="O375" s="1" t="s">
        <v>5188</v>
      </c>
      <c r="P375" s="15" t="s">
        <v>4777</v>
      </c>
      <c r="Q375" s="1" t="s">
        <v>7964</v>
      </c>
      <c r="R375" s="17">
        <v>57</v>
      </c>
      <c r="S375" s="12" t="str" cm="1">
        <f t="array" ref="S375">_xlfn.IFS(AND(R375&gt;=12,R375&lt;=25),"Low Range",AND(R375&gt;=25.01,R375&lt;=40),"Mid Range",AND(R375&gt;=40.01,R375&lt;=75),"Mid to Upper Range",TRUE,"Max Upper Range")</f>
        <v>Mid to Upper Range</v>
      </c>
      <c r="T375" s="12" t="str" cm="1">
        <f t="array" ref="T375">_xlfn.IFS(OR(E375="NY",E375="NJ",E375="CT"),"Tri-State Area",OR(E375="MA",E375="PA",E375="RI"),"East Atlantic",OR(E375="ME",E375="VT"),"NE Border",TRUE,"Upper East Coast")</f>
        <v>East Atlantic</v>
      </c>
      <c r="U375" s="12" t="str">
        <f>IFERROR(_xlfn.XLOOKUP(A375,DIRECT_FTEs!A:A,DIRECT_FTEs!B:B),"Contractor")</f>
        <v>Contractor</v>
      </c>
    </row>
    <row r="376" spans="1:21" x14ac:dyDescent="0.25">
      <c r="A376" s="1" t="s">
        <v>1157</v>
      </c>
      <c r="B376" s="1" t="s">
        <v>2761</v>
      </c>
      <c r="C376" s="1" t="s">
        <v>2421</v>
      </c>
      <c r="D376" s="1" t="s">
        <v>3696</v>
      </c>
      <c r="E376" s="15" t="s">
        <v>2225</v>
      </c>
      <c r="F376" s="1" t="s">
        <v>6519</v>
      </c>
      <c r="G376" s="16">
        <v>0.19</v>
      </c>
      <c r="H376" s="5">
        <v>0</v>
      </c>
      <c r="I376" s="10" t="s">
        <v>4760</v>
      </c>
      <c r="J376" s="5">
        <v>454</v>
      </c>
      <c r="K376" s="1">
        <v>35</v>
      </c>
      <c r="L376" s="12" t="str" cm="1">
        <f t="array" ref="L376">_xlfn.IFS(G376=0.05,"Minimal",G376=0.07,"Above Minimal",G376=0.17,"Near Maximum",TRUE,"Maximum")</f>
        <v>Maximum</v>
      </c>
      <c r="M376" s="12" t="str" cm="1">
        <f t="array" ref="M376">_xlfn.IFS(E376="MA","Massachusetts",E376="NY","New York",E376="CT","Connecticut",E376="PA","Pennsylvania",E376="RI","Rhode Island",E376="DE","Delaware",E376="ME","Maine",E376="NJ","New Jersey",E376="VT","Vermont",TRUE,"Other States")</f>
        <v>Massachusetts</v>
      </c>
      <c r="N376" s="15" t="s">
        <v>10184</v>
      </c>
      <c r="O376" s="1" t="s">
        <v>4936</v>
      </c>
      <c r="P376" s="15" t="s">
        <v>4774</v>
      </c>
      <c r="Q376" s="1" t="s">
        <v>7965</v>
      </c>
      <c r="R376" s="17">
        <v>52</v>
      </c>
      <c r="S376" s="12" t="str" cm="1">
        <f t="array" ref="S376">_xlfn.IFS(AND(R376&gt;=12,R376&lt;=25),"Low Range",AND(R376&gt;=25.01,R376&lt;=40),"Mid Range",AND(R376&gt;=40.01,R376&lt;=75),"Mid to Upper Range",TRUE,"Max Upper Range")</f>
        <v>Mid to Upper Range</v>
      </c>
      <c r="T376" s="12" t="str" cm="1">
        <f t="array" ref="T376">_xlfn.IFS(OR(E376="NY",E376="NJ",E376="CT"),"Tri-State Area",OR(E376="MA",E376="PA",E376="RI"),"East Atlantic",OR(E376="ME",E376="VT"),"NE Border",TRUE,"Upper East Coast")</f>
        <v>East Atlantic</v>
      </c>
      <c r="U376" s="12" t="str">
        <f>IFERROR(_xlfn.XLOOKUP(A376,DIRECT_FTEs!A:A,DIRECT_FTEs!B:B),"Contractor")</f>
        <v>Contractor</v>
      </c>
    </row>
    <row r="377" spans="1:21" x14ac:dyDescent="0.25">
      <c r="A377" s="1" t="s">
        <v>1158</v>
      </c>
      <c r="B377" s="1" t="s">
        <v>2344</v>
      </c>
      <c r="C377" s="1" t="s">
        <v>2632</v>
      </c>
      <c r="D377" s="1" t="s">
        <v>3697</v>
      </c>
      <c r="E377" s="15" t="s">
        <v>2225</v>
      </c>
      <c r="F377" s="1" t="s">
        <v>6520</v>
      </c>
      <c r="G377" s="16">
        <v>0.19</v>
      </c>
      <c r="H377" s="5">
        <v>0</v>
      </c>
      <c r="I377" s="10" t="s">
        <v>4760</v>
      </c>
      <c r="J377" s="5">
        <v>1230</v>
      </c>
      <c r="K377" s="1">
        <v>26</v>
      </c>
      <c r="L377" s="12" t="str" cm="1">
        <f t="array" ref="L377">_xlfn.IFS(G377=0.05,"Minimal",G377=0.07,"Above Minimal",G377=0.17,"Near Maximum",TRUE,"Maximum")</f>
        <v>Maximum</v>
      </c>
      <c r="M377" s="12" t="str" cm="1">
        <f t="array" ref="M377">_xlfn.IFS(E377="MA","Massachusetts",E377="NY","New York",E377="CT","Connecticut",E377="PA","Pennsylvania",E377="RI","Rhode Island",E377="DE","Delaware",E377="ME","Maine",E377="NJ","New Jersey",E377="VT","Vermont",TRUE,"Other States")</f>
        <v>Massachusetts</v>
      </c>
      <c r="N377" s="15" t="s">
        <v>10185</v>
      </c>
      <c r="O377" s="1" t="s">
        <v>5189</v>
      </c>
      <c r="P377" s="15" t="s">
        <v>4778</v>
      </c>
      <c r="Q377" s="1" t="s">
        <v>7966</v>
      </c>
      <c r="R377" s="17">
        <v>120</v>
      </c>
      <c r="S377" s="12" t="str" cm="1">
        <f t="array" ref="S377">_xlfn.IFS(AND(R377&gt;=12,R377&lt;=25),"Low Range",AND(R377&gt;=25.01,R377&lt;=40),"Mid Range",AND(R377&gt;=40.01,R377&lt;=75),"Mid to Upper Range",TRUE,"Max Upper Range")</f>
        <v>Max Upper Range</v>
      </c>
      <c r="T377" s="12" t="str" cm="1">
        <f t="array" ref="T377">_xlfn.IFS(OR(E377="NY",E377="NJ",E377="CT"),"Tri-State Area",OR(E377="MA",E377="PA",E377="RI"),"East Atlantic",OR(E377="ME",E377="VT"),"NE Border",TRUE,"Upper East Coast")</f>
        <v>East Atlantic</v>
      </c>
      <c r="U377" s="12" t="str">
        <f>IFERROR(_xlfn.XLOOKUP(A377,DIRECT_FTEs!A:A,DIRECT_FTEs!B:B),"Contractor")</f>
        <v>Contractor</v>
      </c>
    </row>
    <row r="378" spans="1:21" x14ac:dyDescent="0.25">
      <c r="A378" s="1" t="s">
        <v>1159</v>
      </c>
      <c r="B378" s="1" t="s">
        <v>2464</v>
      </c>
      <c r="C378" s="1" t="s">
        <v>2361</v>
      </c>
      <c r="D378" s="1" t="s">
        <v>3698</v>
      </c>
      <c r="E378" s="15" t="s">
        <v>2225</v>
      </c>
      <c r="F378" s="1" t="s">
        <v>6521</v>
      </c>
      <c r="G378" s="16">
        <v>0.19</v>
      </c>
      <c r="H378" s="5">
        <v>0</v>
      </c>
      <c r="I378" s="10" t="s">
        <v>4760</v>
      </c>
      <c r="J378" s="5">
        <v>762.4</v>
      </c>
      <c r="K378" s="1">
        <v>32</v>
      </c>
      <c r="L378" s="12" t="str" cm="1">
        <f t="array" ref="L378">_xlfn.IFS(G378=0.05,"Minimal",G378=0.07,"Above Minimal",G378=0.17,"Near Maximum",TRUE,"Maximum")</f>
        <v>Maximum</v>
      </c>
      <c r="M378" s="12" t="str" cm="1">
        <f t="array" ref="M378">_xlfn.IFS(E378="MA","Massachusetts",E378="NY","New York",E378="CT","Connecticut",E378="PA","Pennsylvania",E378="RI","Rhode Island",E378="DE","Delaware",E378="ME","Maine",E378="NJ","New Jersey",E378="VT","Vermont",TRUE,"Other States")</f>
        <v>Massachusetts</v>
      </c>
      <c r="N378" s="15" t="s">
        <v>10186</v>
      </c>
      <c r="O378" s="1" t="s">
        <v>5141</v>
      </c>
      <c r="P378" s="15" t="s">
        <v>4780</v>
      </c>
      <c r="Q378" s="1" t="s">
        <v>7967</v>
      </c>
      <c r="R378" s="17">
        <v>93</v>
      </c>
      <c r="S378" s="12" t="str" cm="1">
        <f t="array" ref="S378">_xlfn.IFS(AND(R378&gt;=12,R378&lt;=25),"Low Range",AND(R378&gt;=25.01,R378&lt;=40),"Mid Range",AND(R378&gt;=40.01,R378&lt;=75),"Mid to Upper Range",TRUE,"Max Upper Range")</f>
        <v>Max Upper Range</v>
      </c>
      <c r="T378" s="12" t="str" cm="1">
        <f t="array" ref="T378">_xlfn.IFS(OR(E378="NY",E378="NJ",E378="CT"),"Tri-State Area",OR(E378="MA",E378="PA",E378="RI"),"East Atlantic",OR(E378="ME",E378="VT"),"NE Border",TRUE,"Upper East Coast")</f>
        <v>East Atlantic</v>
      </c>
      <c r="U378" s="12" t="str">
        <f>IFERROR(_xlfn.XLOOKUP(A378,DIRECT_FTEs!A:A,DIRECT_FTEs!B:B),"Contractor")</f>
        <v>Contractor</v>
      </c>
    </row>
    <row r="379" spans="1:21" x14ac:dyDescent="0.25">
      <c r="A379" s="1" t="s">
        <v>1160</v>
      </c>
      <c r="B379" s="1" t="s">
        <v>2329</v>
      </c>
      <c r="C379" s="1" t="s">
        <v>2404</v>
      </c>
      <c r="D379" s="1" t="s">
        <v>3699</v>
      </c>
      <c r="E379" s="15" t="s">
        <v>2225</v>
      </c>
      <c r="F379" s="1" t="s">
        <v>6522</v>
      </c>
      <c r="G379" s="16">
        <v>0.17</v>
      </c>
      <c r="H379" s="5">
        <v>0</v>
      </c>
      <c r="I379" s="10" t="s">
        <v>4760</v>
      </c>
      <c r="J379" s="5">
        <v>676</v>
      </c>
      <c r="K379" s="1">
        <v>36</v>
      </c>
      <c r="L379" s="12" t="str" cm="1">
        <f t="array" ref="L379">_xlfn.IFS(G379=0.05,"Minimal",G379=0.07,"Above Minimal",G379=0.17,"Near Maximum",TRUE,"Maximum")</f>
        <v>Near Maximum</v>
      </c>
      <c r="M379" s="12" t="str" cm="1">
        <f t="array" ref="M379">_xlfn.IFS(E379="MA","Massachusetts",E379="NY","New York",E379="CT","Connecticut",E379="PA","Pennsylvania",E379="RI","Rhode Island",E379="DE","Delaware",E379="ME","Maine",E379="NJ","New Jersey",E379="VT","Vermont",TRUE,"Other States")</f>
        <v>Massachusetts</v>
      </c>
      <c r="N379" s="15" t="s">
        <v>10187</v>
      </c>
      <c r="O379" s="1" t="s">
        <v>4826</v>
      </c>
      <c r="P379" s="15" t="s">
        <v>4775</v>
      </c>
      <c r="Q379" s="1" t="s">
        <v>7968</v>
      </c>
      <c r="R379" s="17">
        <v>110</v>
      </c>
      <c r="S379" s="12" t="str" cm="1">
        <f t="array" ref="S379">_xlfn.IFS(AND(R379&gt;=12,R379&lt;=25),"Low Range",AND(R379&gt;=25.01,R379&lt;=40),"Mid Range",AND(R379&gt;=40.01,R379&lt;=75),"Mid to Upper Range",TRUE,"Max Upper Range")</f>
        <v>Max Upper Range</v>
      </c>
      <c r="T379" s="12" t="str" cm="1">
        <f t="array" ref="T379">_xlfn.IFS(OR(E379="NY",E379="NJ",E379="CT"),"Tri-State Area",OR(E379="MA",E379="PA",E379="RI"),"East Atlantic",OR(E379="ME",E379="VT"),"NE Border",TRUE,"Upper East Coast")</f>
        <v>East Atlantic</v>
      </c>
      <c r="U379" s="12" t="str">
        <f>IFERROR(_xlfn.XLOOKUP(A379,DIRECT_FTEs!A:A,DIRECT_FTEs!B:B),"Contractor")</f>
        <v>Contractor</v>
      </c>
    </row>
    <row r="380" spans="1:21" x14ac:dyDescent="0.25">
      <c r="A380" s="1" t="s">
        <v>134</v>
      </c>
      <c r="B380" s="1" t="s">
        <v>2366</v>
      </c>
      <c r="C380" s="1" t="s">
        <v>2264</v>
      </c>
      <c r="D380" s="1" t="s">
        <v>2543</v>
      </c>
      <c r="E380" s="15" t="s">
        <v>2225</v>
      </c>
      <c r="F380" s="1" t="s">
        <v>5496</v>
      </c>
      <c r="G380" s="16">
        <v>0.19</v>
      </c>
      <c r="H380" s="5">
        <v>558.41657640687561</v>
      </c>
      <c r="I380" s="10" t="s">
        <v>4760</v>
      </c>
      <c r="J380" s="5">
        <v>356.09</v>
      </c>
      <c r="K380" s="1">
        <v>47</v>
      </c>
      <c r="L380" s="12" t="str" cm="1">
        <f t="array" ref="L380">_xlfn.IFS(G380=0.05,"Minimal",G380=0.07,"Above Minimal",G380=0.17,"Near Maximum",TRUE,"Maximum")</f>
        <v>Maximum</v>
      </c>
      <c r="M380" s="12" t="str" cm="1">
        <f t="array" ref="M380">_xlfn.IFS(E380="MA","Massachusetts",E380="NY","New York",E380="CT","Connecticut",E380="PA","Pennsylvania",E380="RI","Rhode Island",E380="DE","Delaware",E380="ME","Maine",E380="NJ","New Jersey",E380="VT","Vermont",TRUE,"Other States")</f>
        <v>Massachusetts</v>
      </c>
      <c r="N380" s="15" t="s">
        <v>10188</v>
      </c>
      <c r="O380" s="1" t="s">
        <v>4792</v>
      </c>
      <c r="P380" s="15" t="s">
        <v>4777</v>
      </c>
      <c r="Q380" s="1" t="s">
        <v>7969</v>
      </c>
      <c r="R380" s="17">
        <v>34</v>
      </c>
      <c r="S380" s="12" t="str" cm="1">
        <f t="array" ref="S380">_xlfn.IFS(AND(R380&gt;=12,R380&lt;=25),"Low Range",AND(R380&gt;=25.01,R380&lt;=40),"Mid Range",AND(R380&gt;=40.01,R380&lt;=75),"Mid to Upper Range",TRUE,"Max Upper Range")</f>
        <v>Mid Range</v>
      </c>
      <c r="T380" s="12" t="str" cm="1">
        <f t="array" ref="T380">_xlfn.IFS(OR(E380="NY",E380="NJ",E380="CT"),"Tri-State Area",OR(E380="MA",E380="PA",E380="RI"),"East Atlantic",OR(E380="ME",E380="VT"),"NE Border",TRUE,"Upper East Coast")</f>
        <v>East Atlantic</v>
      </c>
      <c r="U380" s="12" t="str">
        <f>IFERROR(_xlfn.XLOOKUP(A380,DIRECT_FTEs!A:A,DIRECT_FTEs!B:B),"Contractor")</f>
        <v>Contractor</v>
      </c>
    </row>
    <row r="381" spans="1:21" x14ac:dyDescent="0.25">
      <c r="A381" s="1" t="s">
        <v>1161</v>
      </c>
      <c r="B381" s="1" t="s">
        <v>2649</v>
      </c>
      <c r="C381" s="1" t="s">
        <v>2595</v>
      </c>
      <c r="D381" s="1" t="s">
        <v>3700</v>
      </c>
      <c r="E381" s="15" t="s">
        <v>2225</v>
      </c>
      <c r="F381" s="1" t="s">
        <v>6523</v>
      </c>
      <c r="G381" s="16">
        <v>0.17</v>
      </c>
      <c r="H381" s="5">
        <v>0</v>
      </c>
      <c r="I381" s="10" t="s">
        <v>4760</v>
      </c>
      <c r="J381" s="5">
        <v>739.8</v>
      </c>
      <c r="K381" s="1">
        <v>48</v>
      </c>
      <c r="L381" s="12" t="str" cm="1">
        <f t="array" ref="L381">_xlfn.IFS(G381=0.05,"Minimal",G381=0.07,"Above Minimal",G381=0.17,"Near Maximum",TRUE,"Maximum")</f>
        <v>Near Maximum</v>
      </c>
      <c r="M381" s="12" t="str" cm="1">
        <f t="array" ref="M381">_xlfn.IFS(E381="MA","Massachusetts",E381="NY","New York",E381="CT","Connecticut",E381="PA","Pennsylvania",E381="RI","Rhode Island",E381="DE","Delaware",E381="ME","Maine",E381="NJ","New Jersey",E381="VT","Vermont",TRUE,"Other States")</f>
        <v>Massachusetts</v>
      </c>
      <c r="N381" s="15" t="s">
        <v>10189</v>
      </c>
      <c r="O381" s="1" t="s">
        <v>5141</v>
      </c>
      <c r="P381" s="15" t="s">
        <v>4780</v>
      </c>
      <c r="Q381" s="1" t="s">
        <v>7970</v>
      </c>
      <c r="R381" s="17">
        <v>102</v>
      </c>
      <c r="S381" s="12" t="str" cm="1">
        <f t="array" ref="S381">_xlfn.IFS(AND(R381&gt;=12,R381&lt;=25),"Low Range",AND(R381&gt;=25.01,R381&lt;=40),"Mid Range",AND(R381&gt;=40.01,R381&lt;=75),"Mid to Upper Range",TRUE,"Max Upper Range")</f>
        <v>Max Upper Range</v>
      </c>
      <c r="T381" s="12" t="str" cm="1">
        <f t="array" ref="T381">_xlfn.IFS(OR(E381="NY",E381="NJ",E381="CT"),"Tri-State Area",OR(E381="MA",E381="PA",E381="RI"),"East Atlantic",OR(E381="ME",E381="VT"),"NE Border",TRUE,"Upper East Coast")</f>
        <v>East Atlantic</v>
      </c>
      <c r="U381" s="12" t="str">
        <f>IFERROR(_xlfn.XLOOKUP(A381,DIRECT_FTEs!A:A,DIRECT_FTEs!B:B),"Contractor")</f>
        <v>Contractor</v>
      </c>
    </row>
    <row r="382" spans="1:21" x14ac:dyDescent="0.25">
      <c r="A382" s="1" t="s">
        <v>1162</v>
      </c>
      <c r="B382" s="1" t="s">
        <v>2904</v>
      </c>
      <c r="C382" s="1" t="s">
        <v>2348</v>
      </c>
      <c r="D382" s="1" t="s">
        <v>3701</v>
      </c>
      <c r="E382" s="15" t="s">
        <v>2225</v>
      </c>
      <c r="F382" s="1" t="s">
        <v>6524</v>
      </c>
      <c r="G382" s="16">
        <v>0.19</v>
      </c>
      <c r="H382" s="5">
        <v>0</v>
      </c>
      <c r="I382" s="10" t="s">
        <v>4760</v>
      </c>
      <c r="J382" s="5">
        <v>930</v>
      </c>
      <c r="K382" s="1">
        <v>55</v>
      </c>
      <c r="L382" s="12" t="str" cm="1">
        <f t="array" ref="L382">_xlfn.IFS(G382=0.05,"Minimal",G382=0.07,"Above Minimal",G382=0.17,"Near Maximum",TRUE,"Maximum")</f>
        <v>Maximum</v>
      </c>
      <c r="M382" s="12" t="str" cm="1">
        <f t="array" ref="M382">_xlfn.IFS(E382="MA","Massachusetts",E382="NY","New York",E382="CT","Connecticut",E382="PA","Pennsylvania",E382="RI","Rhode Island",E382="DE","Delaware",E382="ME","Maine",E382="NJ","New Jersey",E382="VT","Vermont",TRUE,"Other States")</f>
        <v>Massachusetts</v>
      </c>
      <c r="N382" s="15" t="s">
        <v>10190</v>
      </c>
      <c r="O382" s="1" t="s">
        <v>4849</v>
      </c>
      <c r="P382" s="15" t="s">
        <v>4780</v>
      </c>
      <c r="Q382" s="1" t="s">
        <v>7971</v>
      </c>
      <c r="R382" s="17">
        <v>80</v>
      </c>
      <c r="S382" s="12" t="str" cm="1">
        <f t="array" ref="S382">_xlfn.IFS(AND(R382&gt;=12,R382&lt;=25),"Low Range",AND(R382&gt;=25.01,R382&lt;=40),"Mid Range",AND(R382&gt;=40.01,R382&lt;=75),"Mid to Upper Range",TRUE,"Max Upper Range")</f>
        <v>Max Upper Range</v>
      </c>
      <c r="T382" s="12" t="str" cm="1">
        <f t="array" ref="T382">_xlfn.IFS(OR(E382="NY",E382="NJ",E382="CT"),"Tri-State Area",OR(E382="MA",E382="PA",E382="RI"),"East Atlantic",OR(E382="ME",E382="VT"),"NE Border",TRUE,"Upper East Coast")</f>
        <v>East Atlantic</v>
      </c>
      <c r="U382" s="12" t="str">
        <f>IFERROR(_xlfn.XLOOKUP(A382,DIRECT_FTEs!A:A,DIRECT_FTEs!B:B),"Contractor")</f>
        <v>Contractor</v>
      </c>
    </row>
    <row r="383" spans="1:21" x14ac:dyDescent="0.25">
      <c r="A383" s="1" t="s">
        <v>1163</v>
      </c>
      <c r="B383" s="1" t="s">
        <v>2342</v>
      </c>
      <c r="C383" s="1" t="s">
        <v>3041</v>
      </c>
      <c r="D383" s="1" t="s">
        <v>3702</v>
      </c>
      <c r="E383" s="15" t="s">
        <v>2225</v>
      </c>
      <c r="F383" s="1" t="s">
        <v>6525</v>
      </c>
      <c r="G383" s="16">
        <v>0.17</v>
      </c>
      <c r="H383" s="5">
        <v>0</v>
      </c>
      <c r="I383" s="10" t="s">
        <v>4760</v>
      </c>
      <c r="J383" s="5">
        <v>818.4</v>
      </c>
      <c r="K383" s="1">
        <v>52</v>
      </c>
      <c r="L383" s="12" t="str" cm="1">
        <f t="array" ref="L383">_xlfn.IFS(G383=0.05,"Minimal",G383=0.07,"Above Minimal",G383=0.17,"Near Maximum",TRUE,"Maximum")</f>
        <v>Near Maximum</v>
      </c>
      <c r="M383" s="12" t="str" cm="1">
        <f t="array" ref="M383">_xlfn.IFS(E383="MA","Massachusetts",E383="NY","New York",E383="CT","Connecticut",E383="PA","Pennsylvania",E383="RI","Rhode Island",E383="DE","Delaware",E383="ME","Maine",E383="NJ","New Jersey",E383="VT","Vermont",TRUE,"Other States")</f>
        <v>Massachusetts</v>
      </c>
      <c r="N383" s="15" t="s">
        <v>10191</v>
      </c>
      <c r="O383" s="1" t="s">
        <v>5053</v>
      </c>
      <c r="P383" s="15" t="s">
        <v>4775</v>
      </c>
      <c r="Q383" s="1" t="s">
        <v>7972</v>
      </c>
      <c r="R383" s="17">
        <v>101</v>
      </c>
      <c r="S383" s="12" t="str" cm="1">
        <f t="array" ref="S383">_xlfn.IFS(AND(R383&gt;=12,R383&lt;=25),"Low Range",AND(R383&gt;=25.01,R383&lt;=40),"Mid Range",AND(R383&gt;=40.01,R383&lt;=75),"Mid to Upper Range",TRUE,"Max Upper Range")</f>
        <v>Max Upper Range</v>
      </c>
      <c r="T383" s="12" t="str" cm="1">
        <f t="array" ref="T383">_xlfn.IFS(OR(E383="NY",E383="NJ",E383="CT"),"Tri-State Area",OR(E383="MA",E383="PA",E383="RI"),"East Atlantic",OR(E383="ME",E383="VT"),"NE Border",TRUE,"Upper East Coast")</f>
        <v>East Atlantic</v>
      </c>
      <c r="U383" s="12" t="str">
        <f>IFERROR(_xlfn.XLOOKUP(A383,DIRECT_FTEs!A:A,DIRECT_FTEs!B:B),"Contractor")</f>
        <v>Contractor</v>
      </c>
    </row>
    <row r="384" spans="1:21" x14ac:dyDescent="0.25">
      <c r="A384" s="1" t="s">
        <v>1164</v>
      </c>
      <c r="B384" s="1" t="s">
        <v>2560</v>
      </c>
      <c r="C384" s="1" t="s">
        <v>2735</v>
      </c>
      <c r="D384" s="1" t="s">
        <v>3703</v>
      </c>
      <c r="E384" s="15" t="s">
        <v>2225</v>
      </c>
      <c r="F384" s="1" t="s">
        <v>6526</v>
      </c>
      <c r="G384" s="16">
        <v>0.19</v>
      </c>
      <c r="H384" s="5">
        <v>0</v>
      </c>
      <c r="I384" s="10" t="s">
        <v>4760</v>
      </c>
      <c r="J384" s="5">
        <v>694.4</v>
      </c>
      <c r="K384" s="1">
        <v>52</v>
      </c>
      <c r="L384" s="12" t="str" cm="1">
        <f t="array" ref="L384">_xlfn.IFS(G384=0.05,"Minimal",G384=0.07,"Above Minimal",G384=0.17,"Near Maximum",TRUE,"Maximum")</f>
        <v>Maximum</v>
      </c>
      <c r="M384" s="12" t="str" cm="1">
        <f t="array" ref="M384">_xlfn.IFS(E384="MA","Massachusetts",E384="NY","New York",E384="CT","Connecticut",E384="PA","Pennsylvania",E384="RI","Rhode Island",E384="DE","Delaware",E384="ME","Maine",E384="NJ","New Jersey",E384="VT","Vermont",TRUE,"Other States")</f>
        <v>Massachusetts</v>
      </c>
      <c r="N384" s="15" t="s">
        <v>10192</v>
      </c>
      <c r="O384" s="1" t="s">
        <v>4831</v>
      </c>
      <c r="P384" s="15" t="s">
        <v>4780</v>
      </c>
      <c r="Q384" s="1" t="s">
        <v>7973</v>
      </c>
      <c r="R384" s="17">
        <v>96</v>
      </c>
      <c r="S384" s="12" t="str" cm="1">
        <f t="array" ref="S384">_xlfn.IFS(AND(R384&gt;=12,R384&lt;=25),"Low Range",AND(R384&gt;=25.01,R384&lt;=40),"Mid Range",AND(R384&gt;=40.01,R384&lt;=75),"Mid to Upper Range",TRUE,"Max Upper Range")</f>
        <v>Max Upper Range</v>
      </c>
      <c r="T384" s="12" t="str" cm="1">
        <f t="array" ref="T384">_xlfn.IFS(OR(E384="NY",E384="NJ",E384="CT"),"Tri-State Area",OR(E384="MA",E384="PA",E384="RI"),"East Atlantic",OR(E384="ME",E384="VT"),"NE Border",TRUE,"Upper East Coast")</f>
        <v>East Atlantic</v>
      </c>
      <c r="U384" s="12" t="str">
        <f>IFERROR(_xlfn.XLOOKUP(A384,DIRECT_FTEs!A:A,DIRECT_FTEs!B:B),"Contractor")</f>
        <v>Contractor</v>
      </c>
    </row>
    <row r="385" spans="1:21" x14ac:dyDescent="0.25">
      <c r="A385" s="1" t="s">
        <v>1165</v>
      </c>
      <c r="B385" s="1" t="s">
        <v>2637</v>
      </c>
      <c r="C385" s="1" t="s">
        <v>2523</v>
      </c>
      <c r="D385" s="1" t="s">
        <v>3704</v>
      </c>
      <c r="E385" s="15" t="s">
        <v>2225</v>
      </c>
      <c r="F385" s="1" t="s">
        <v>6527</v>
      </c>
      <c r="G385" s="16">
        <v>0.19</v>
      </c>
      <c r="H385" s="5">
        <v>0</v>
      </c>
      <c r="I385" s="10" t="s">
        <v>4760</v>
      </c>
      <c r="J385" s="5">
        <v>354</v>
      </c>
      <c r="K385" s="1">
        <v>58</v>
      </c>
      <c r="L385" s="12" t="str" cm="1">
        <f t="array" ref="L385">_xlfn.IFS(G385=0.05,"Minimal",G385=0.07,"Above Minimal",G385=0.17,"Near Maximum",TRUE,"Maximum")</f>
        <v>Maximum</v>
      </c>
      <c r="M385" s="12" t="str" cm="1">
        <f t="array" ref="M385">_xlfn.IFS(E385="MA","Massachusetts",E385="NY","New York",E385="CT","Connecticut",E385="PA","Pennsylvania",E385="RI","Rhode Island",E385="DE","Delaware",E385="ME","Maine",E385="NJ","New Jersey",E385="VT","Vermont",TRUE,"Other States")</f>
        <v>Massachusetts</v>
      </c>
      <c r="N385" s="15" t="s">
        <v>10193</v>
      </c>
      <c r="O385" s="1" t="s">
        <v>4951</v>
      </c>
      <c r="P385" s="15" t="s">
        <v>4777</v>
      </c>
      <c r="Q385" s="1" t="s">
        <v>7974</v>
      </c>
      <c r="R385" s="17">
        <v>45</v>
      </c>
      <c r="S385" s="12" t="str" cm="1">
        <f t="array" ref="S385">_xlfn.IFS(AND(R385&gt;=12,R385&lt;=25),"Low Range",AND(R385&gt;=25.01,R385&lt;=40),"Mid Range",AND(R385&gt;=40.01,R385&lt;=75),"Mid to Upper Range",TRUE,"Max Upper Range")</f>
        <v>Mid to Upper Range</v>
      </c>
      <c r="T385" s="12" t="str" cm="1">
        <f t="array" ref="T385">_xlfn.IFS(OR(E385="NY",E385="NJ",E385="CT"),"Tri-State Area",OR(E385="MA",E385="PA",E385="RI"),"East Atlantic",OR(E385="ME",E385="VT"),"NE Border",TRUE,"Upper East Coast")</f>
        <v>East Atlantic</v>
      </c>
      <c r="U385" s="12" t="str">
        <f>IFERROR(_xlfn.XLOOKUP(A385,DIRECT_FTEs!A:A,DIRECT_FTEs!B:B),"Contractor")</f>
        <v>Contractor</v>
      </c>
    </row>
    <row r="386" spans="1:21" x14ac:dyDescent="0.25">
      <c r="A386" s="1" t="s">
        <v>1166</v>
      </c>
      <c r="B386" s="1" t="s">
        <v>2281</v>
      </c>
      <c r="C386" s="1" t="s">
        <v>2330</v>
      </c>
      <c r="D386" s="1" t="s">
        <v>3705</v>
      </c>
      <c r="E386" s="15" t="s">
        <v>2225</v>
      </c>
      <c r="F386" s="1" t="s">
        <v>6528</v>
      </c>
      <c r="G386" s="16">
        <v>0.19</v>
      </c>
      <c r="H386" s="5">
        <v>0</v>
      </c>
      <c r="I386" s="10" t="s">
        <v>4760</v>
      </c>
      <c r="J386" s="5">
        <v>682</v>
      </c>
      <c r="K386" s="1">
        <v>38</v>
      </c>
      <c r="L386" s="12" t="str" cm="1">
        <f t="array" ref="L386">_xlfn.IFS(G386=0.05,"Minimal",G386=0.07,"Above Minimal",G386=0.17,"Near Maximum",TRUE,"Maximum")</f>
        <v>Maximum</v>
      </c>
      <c r="M386" s="12" t="str" cm="1">
        <f t="array" ref="M386">_xlfn.IFS(E386="MA","Massachusetts",E386="NY","New York",E386="CT","Connecticut",E386="PA","Pennsylvania",E386="RI","Rhode Island",E386="DE","Delaware",E386="ME","Maine",E386="NJ","New Jersey",E386="VT","Vermont",TRUE,"Other States")</f>
        <v>Massachusetts</v>
      </c>
      <c r="N386" s="15" t="s">
        <v>10194</v>
      </c>
      <c r="O386" s="1" t="s">
        <v>4874</v>
      </c>
      <c r="P386" s="15" t="s">
        <v>4774</v>
      </c>
      <c r="Q386" s="1" t="s">
        <v>7975</v>
      </c>
      <c r="R386" s="17">
        <v>96</v>
      </c>
      <c r="S386" s="12" t="str" cm="1">
        <f t="array" ref="S386">_xlfn.IFS(AND(R386&gt;=12,R386&lt;=25),"Low Range",AND(R386&gt;=25.01,R386&lt;=40),"Mid Range",AND(R386&gt;=40.01,R386&lt;=75),"Mid to Upper Range",TRUE,"Max Upper Range")</f>
        <v>Max Upper Range</v>
      </c>
      <c r="T386" s="12" t="str" cm="1">
        <f t="array" ref="T386">_xlfn.IFS(OR(E386="NY",E386="NJ",E386="CT"),"Tri-State Area",OR(E386="MA",E386="PA",E386="RI"),"East Atlantic",OR(E386="ME",E386="VT"),"NE Border",TRUE,"Upper East Coast")</f>
        <v>East Atlantic</v>
      </c>
      <c r="U386" s="12" t="str">
        <f>IFERROR(_xlfn.XLOOKUP(A386,DIRECT_FTEs!A:A,DIRECT_FTEs!B:B),"Contractor")</f>
        <v>Contractor</v>
      </c>
    </row>
    <row r="387" spans="1:21" x14ac:dyDescent="0.25">
      <c r="A387" s="1" t="s">
        <v>1167</v>
      </c>
      <c r="B387" s="1" t="s">
        <v>2397</v>
      </c>
      <c r="C387" s="1" t="s">
        <v>2278</v>
      </c>
      <c r="D387" s="1" t="s">
        <v>3706</v>
      </c>
      <c r="E387" s="15" t="s">
        <v>2225</v>
      </c>
      <c r="F387" s="1" t="s">
        <v>6529</v>
      </c>
      <c r="G387" s="16">
        <v>0.19</v>
      </c>
      <c r="H387" s="5">
        <v>0</v>
      </c>
      <c r="I387" s="10" t="s">
        <v>4760</v>
      </c>
      <c r="J387" s="5">
        <v>806</v>
      </c>
      <c r="K387" s="1">
        <v>60</v>
      </c>
      <c r="L387" s="12" t="str" cm="1">
        <f t="array" ref="L387">_xlfn.IFS(G387=0.05,"Minimal",G387=0.07,"Above Minimal",G387=0.17,"Near Maximum",TRUE,"Maximum")</f>
        <v>Maximum</v>
      </c>
      <c r="M387" s="12" t="str" cm="1">
        <f t="array" ref="M387">_xlfn.IFS(E387="MA","Massachusetts",E387="NY","New York",E387="CT","Connecticut",E387="PA","Pennsylvania",E387="RI","Rhode Island",E387="DE","Delaware",E387="ME","Maine",E387="NJ","New Jersey",E387="VT","Vermont",TRUE,"Other States")</f>
        <v>Massachusetts</v>
      </c>
      <c r="N387" s="15" t="s">
        <v>10195</v>
      </c>
      <c r="O387" s="1" t="s">
        <v>4890</v>
      </c>
      <c r="P387" s="15" t="s">
        <v>4778</v>
      </c>
      <c r="Q387" s="1" t="s">
        <v>7976</v>
      </c>
      <c r="R387" s="17">
        <v>109</v>
      </c>
      <c r="S387" s="12" t="str" cm="1">
        <f t="array" ref="S387">_xlfn.IFS(AND(R387&gt;=12,R387&lt;=25),"Low Range",AND(R387&gt;=25.01,R387&lt;=40),"Mid Range",AND(R387&gt;=40.01,R387&lt;=75),"Mid to Upper Range",TRUE,"Max Upper Range")</f>
        <v>Max Upper Range</v>
      </c>
      <c r="T387" s="12" t="str" cm="1">
        <f t="array" ref="T387">_xlfn.IFS(OR(E387="NY",E387="NJ",E387="CT"),"Tri-State Area",OR(E387="MA",E387="PA",E387="RI"),"East Atlantic",OR(E387="ME",E387="VT"),"NE Border",TRUE,"Upper East Coast")</f>
        <v>East Atlantic</v>
      </c>
      <c r="U387" s="12" t="str">
        <f>IFERROR(_xlfn.XLOOKUP(A387,DIRECT_FTEs!A:A,DIRECT_FTEs!B:B),"Contractor")</f>
        <v>Contractor</v>
      </c>
    </row>
    <row r="388" spans="1:21" x14ac:dyDescent="0.25">
      <c r="A388" s="1" t="s">
        <v>1168</v>
      </c>
      <c r="B388" s="1" t="s">
        <v>2354</v>
      </c>
      <c r="C388" s="1" t="s">
        <v>2783</v>
      </c>
      <c r="D388" s="1" t="s">
        <v>3707</v>
      </c>
      <c r="E388" s="15" t="s">
        <v>2377</v>
      </c>
      <c r="F388" s="1" t="s">
        <v>6530</v>
      </c>
      <c r="G388" s="16">
        <v>0.19</v>
      </c>
      <c r="H388" s="5">
        <v>0</v>
      </c>
      <c r="I388" s="10" t="s">
        <v>4760</v>
      </c>
      <c r="J388" s="5">
        <v>843.2</v>
      </c>
      <c r="K388" s="1">
        <v>55</v>
      </c>
      <c r="L388" s="12" t="str" cm="1">
        <f t="array" ref="L388">_xlfn.IFS(G388=0.05,"Minimal",G388=0.07,"Above Minimal",G388=0.17,"Near Maximum",TRUE,"Maximum")</f>
        <v>Maximum</v>
      </c>
      <c r="M388" s="12" t="str" cm="1">
        <f t="array" ref="M388">_xlfn.IFS(E388="MA","Massachusetts",E388="NY","New York",E388="CT","Connecticut",E388="PA","Pennsylvania",E388="RI","Rhode Island",E388="DE","Delaware",E388="ME","Maine",E388="NJ","New Jersey",E388="VT","Vermont",TRUE,"Other States")</f>
        <v>Rhode Island</v>
      </c>
      <c r="N388" s="15" t="s">
        <v>10196</v>
      </c>
      <c r="O388" s="1" t="s">
        <v>4910</v>
      </c>
      <c r="P388" s="15" t="s">
        <v>4777</v>
      </c>
      <c r="Q388" s="1" t="s">
        <v>7977</v>
      </c>
      <c r="R388" s="17">
        <v>87.500031201248049</v>
      </c>
      <c r="S388" s="12" t="str" cm="1">
        <f t="array" ref="S388">_xlfn.IFS(AND(R388&gt;=12,R388&lt;=25),"Low Range",AND(R388&gt;=25.01,R388&lt;=40),"Mid Range",AND(R388&gt;=40.01,R388&lt;=75),"Mid to Upper Range",TRUE,"Max Upper Range")</f>
        <v>Max Upper Range</v>
      </c>
      <c r="T388" s="12" t="str" cm="1">
        <f t="array" ref="T388">_xlfn.IFS(OR(E388="NY",E388="NJ",E388="CT"),"Tri-State Area",OR(E388="MA",E388="PA",E388="RI"),"East Atlantic",OR(E388="ME",E388="VT"),"NE Border",TRUE,"Upper East Coast")</f>
        <v>East Atlantic</v>
      </c>
      <c r="U388" s="12" t="str">
        <f>IFERROR(_xlfn.XLOOKUP(A388,DIRECT_FTEs!A:A,DIRECT_FTEs!B:B),"Contractor")</f>
        <v>Contractor</v>
      </c>
    </row>
    <row r="389" spans="1:21" x14ac:dyDescent="0.25">
      <c r="A389" s="1" t="s">
        <v>1169</v>
      </c>
      <c r="B389" s="1" t="s">
        <v>2730</v>
      </c>
      <c r="C389" s="1" t="s">
        <v>2424</v>
      </c>
      <c r="D389" s="1" t="s">
        <v>3708</v>
      </c>
      <c r="E389" s="15" t="s">
        <v>2640</v>
      </c>
      <c r="F389" s="1" t="s">
        <v>6531</v>
      </c>
      <c r="G389" s="16">
        <v>0.19</v>
      </c>
      <c r="H389" s="5">
        <v>0</v>
      </c>
      <c r="I389" s="10" t="s">
        <v>4760</v>
      </c>
      <c r="J389" s="5">
        <v>248</v>
      </c>
      <c r="K389" s="1">
        <v>43</v>
      </c>
      <c r="L389" s="12" t="str" cm="1">
        <f t="array" ref="L389">_xlfn.IFS(G389=0.05,"Minimal",G389=0.07,"Above Minimal",G389=0.17,"Near Maximum",TRUE,"Maximum")</f>
        <v>Maximum</v>
      </c>
      <c r="M389" s="12" t="str" cm="1">
        <f t="array" ref="M389">_xlfn.IFS(E389="MA","Massachusetts",E389="NY","New York",E389="CT","Connecticut",E389="PA","Pennsylvania",E389="RI","Rhode Island",E389="DE","Delaware",E389="ME","Maine",E389="NJ","New Jersey",E389="VT","Vermont",TRUE,"Other States")</f>
        <v>Maine</v>
      </c>
      <c r="N389" s="15" t="s">
        <v>10197</v>
      </c>
      <c r="O389" s="1" t="s">
        <v>5190</v>
      </c>
      <c r="P389" s="15" t="s">
        <v>4774</v>
      </c>
      <c r="Q389" s="1" t="s">
        <v>7978</v>
      </c>
      <c r="R389" s="17">
        <v>43.5</v>
      </c>
      <c r="S389" s="12" t="str" cm="1">
        <f t="array" ref="S389">_xlfn.IFS(AND(R389&gt;=12,R389&lt;=25),"Low Range",AND(R389&gt;=25.01,R389&lt;=40),"Mid Range",AND(R389&gt;=40.01,R389&lt;=75),"Mid to Upper Range",TRUE,"Max Upper Range")</f>
        <v>Mid to Upper Range</v>
      </c>
      <c r="T389" s="12" t="str" cm="1">
        <f t="array" ref="T389">_xlfn.IFS(OR(E389="NY",E389="NJ",E389="CT"),"Tri-State Area",OR(E389="MA",E389="PA",E389="RI"),"East Atlantic",OR(E389="ME",E389="VT"),"NE Border",TRUE,"Upper East Coast")</f>
        <v>NE Border</v>
      </c>
      <c r="U389" s="12" t="str">
        <f>IFERROR(_xlfn.XLOOKUP(A389,DIRECT_FTEs!A:A,DIRECT_FTEs!B:B),"Contractor")</f>
        <v>Contractor</v>
      </c>
    </row>
    <row r="390" spans="1:21" x14ac:dyDescent="0.25">
      <c r="A390" s="1" t="s">
        <v>1170</v>
      </c>
      <c r="B390" s="1" t="s">
        <v>2664</v>
      </c>
      <c r="C390" s="1" t="s">
        <v>2491</v>
      </c>
      <c r="D390" s="1" t="s">
        <v>3709</v>
      </c>
      <c r="E390" s="15" t="s">
        <v>2640</v>
      </c>
      <c r="F390" s="1" t="s">
        <v>6532</v>
      </c>
      <c r="G390" s="16">
        <v>0.17</v>
      </c>
      <c r="H390" s="5">
        <v>0</v>
      </c>
      <c r="I390" s="10" t="s">
        <v>4760</v>
      </c>
      <c r="J390" s="5">
        <v>190</v>
      </c>
      <c r="K390" s="1">
        <v>35</v>
      </c>
      <c r="L390" s="12" t="str" cm="1">
        <f t="array" ref="L390">_xlfn.IFS(G390=0.05,"Minimal",G390=0.07,"Above Minimal",G390=0.17,"Near Maximum",TRUE,"Maximum")</f>
        <v>Near Maximum</v>
      </c>
      <c r="M390" s="12" t="str" cm="1">
        <f t="array" ref="M390">_xlfn.IFS(E390="MA","Massachusetts",E390="NY","New York",E390="CT","Connecticut",E390="PA","Pennsylvania",E390="RI","Rhode Island",E390="DE","Delaware",E390="ME","Maine",E390="NJ","New Jersey",E390="VT","Vermont",TRUE,"Other States")</f>
        <v>Maine</v>
      </c>
      <c r="N390" s="15" t="s">
        <v>10198</v>
      </c>
      <c r="O390" s="1" t="s">
        <v>5070</v>
      </c>
      <c r="P390" s="15" t="s">
        <v>4780</v>
      </c>
      <c r="Q390" s="1" t="s">
        <v>7979</v>
      </c>
      <c r="R390" s="17">
        <v>45.54</v>
      </c>
      <c r="S390" s="12" t="str" cm="1">
        <f t="array" ref="S390">_xlfn.IFS(AND(R390&gt;=12,R390&lt;=25),"Low Range",AND(R390&gt;=25.01,R390&lt;=40),"Mid Range",AND(R390&gt;=40.01,R390&lt;=75),"Mid to Upper Range",TRUE,"Max Upper Range")</f>
        <v>Mid to Upper Range</v>
      </c>
      <c r="T390" s="12" t="str" cm="1">
        <f t="array" ref="T390">_xlfn.IFS(OR(E390="NY",E390="NJ",E390="CT"),"Tri-State Area",OR(E390="MA",E390="PA",E390="RI"),"East Atlantic",OR(E390="ME",E390="VT"),"NE Border",TRUE,"Upper East Coast")</f>
        <v>NE Border</v>
      </c>
      <c r="U390" s="12" t="str">
        <f>IFERROR(_xlfn.XLOOKUP(A390,DIRECT_FTEs!A:A,DIRECT_FTEs!B:B),"Contractor")</f>
        <v>Contractor</v>
      </c>
    </row>
    <row r="391" spans="1:21" x14ac:dyDescent="0.25">
      <c r="A391" s="1" t="s">
        <v>1171</v>
      </c>
      <c r="B391" s="1" t="s">
        <v>2434</v>
      </c>
      <c r="C391" s="1" t="s">
        <v>3013</v>
      </c>
      <c r="D391" s="1" t="s">
        <v>3710</v>
      </c>
      <c r="E391" s="15" t="s">
        <v>2640</v>
      </c>
      <c r="F391" s="1" t="s">
        <v>6533</v>
      </c>
      <c r="G391" s="16">
        <v>0.17</v>
      </c>
      <c r="H391" s="5">
        <v>0</v>
      </c>
      <c r="I391" s="10" t="s">
        <v>4760</v>
      </c>
      <c r="J391" s="5">
        <v>1196.4000000000001</v>
      </c>
      <c r="K391" s="1">
        <v>38</v>
      </c>
      <c r="L391" s="12" t="str" cm="1">
        <f t="array" ref="L391">_xlfn.IFS(G391=0.05,"Minimal",G391=0.07,"Above Minimal",G391=0.17,"Near Maximum",TRUE,"Maximum")</f>
        <v>Near Maximum</v>
      </c>
      <c r="M391" s="12" t="str" cm="1">
        <f t="array" ref="M391">_xlfn.IFS(E391="MA","Massachusetts",E391="NY","New York",E391="CT","Connecticut",E391="PA","Pennsylvania",E391="RI","Rhode Island",E391="DE","Delaware",E391="ME","Maine",E391="NJ","New Jersey",E391="VT","Vermont",TRUE,"Other States")</f>
        <v>Maine</v>
      </c>
      <c r="N391" s="15" t="s">
        <v>10199</v>
      </c>
      <c r="O391" s="1" t="s">
        <v>4836</v>
      </c>
      <c r="P391" s="15" t="s">
        <v>4778</v>
      </c>
      <c r="Q391" s="1" t="s">
        <v>7980</v>
      </c>
      <c r="R391" s="17">
        <v>35.879999999999995</v>
      </c>
      <c r="S391" s="12" t="str" cm="1">
        <f t="array" ref="S391">_xlfn.IFS(AND(R391&gt;=12,R391&lt;=25),"Low Range",AND(R391&gt;=25.01,R391&lt;=40),"Mid Range",AND(R391&gt;=40.01,R391&lt;=75),"Mid to Upper Range",TRUE,"Max Upper Range")</f>
        <v>Mid Range</v>
      </c>
      <c r="T391" s="12" t="str" cm="1">
        <f t="array" ref="T391">_xlfn.IFS(OR(E391="NY",E391="NJ",E391="CT"),"Tri-State Area",OR(E391="MA",E391="PA",E391="RI"),"East Atlantic",OR(E391="ME",E391="VT"),"NE Border",TRUE,"Upper East Coast")</f>
        <v>NE Border</v>
      </c>
      <c r="U391" s="12" t="str">
        <f>IFERROR(_xlfn.XLOOKUP(A391,DIRECT_FTEs!A:A,DIRECT_FTEs!B:B),"Contractor")</f>
        <v>Contractor</v>
      </c>
    </row>
    <row r="392" spans="1:21" x14ac:dyDescent="0.25">
      <c r="A392" s="1" t="s">
        <v>135</v>
      </c>
      <c r="B392" s="1" t="s">
        <v>2544</v>
      </c>
      <c r="C392" s="1" t="s">
        <v>2230</v>
      </c>
      <c r="D392" s="1" t="s">
        <v>2545</v>
      </c>
      <c r="E392" s="15" t="s">
        <v>2225</v>
      </c>
      <c r="F392" s="1" t="s">
        <v>5497</v>
      </c>
      <c r="G392" s="16">
        <v>0.19</v>
      </c>
      <c r="H392" s="5">
        <v>721.95168822871744</v>
      </c>
      <c r="I392" s="10" t="s">
        <v>4760</v>
      </c>
      <c r="J392" s="5">
        <v>411.11</v>
      </c>
      <c r="K392" s="1">
        <v>44</v>
      </c>
      <c r="L392" s="12" t="str" cm="1">
        <f t="array" ref="L392">_xlfn.IFS(G392=0.05,"Minimal",G392=0.07,"Above Minimal",G392=0.17,"Near Maximum",TRUE,"Maximum")</f>
        <v>Maximum</v>
      </c>
      <c r="M392" s="12" t="str" cm="1">
        <f t="array" ref="M392">_xlfn.IFS(E392="MA","Massachusetts",E392="NY","New York",E392="CT","Connecticut",E392="PA","Pennsylvania",E392="RI","Rhode Island",E392="DE","Delaware",E392="ME","Maine",E392="NJ","New Jersey",E392="VT","Vermont",TRUE,"Other States")</f>
        <v>Massachusetts</v>
      </c>
      <c r="N392" s="15" t="s">
        <v>10200</v>
      </c>
      <c r="O392" s="1" t="s">
        <v>4850</v>
      </c>
      <c r="P392" s="15" t="s">
        <v>4774</v>
      </c>
      <c r="Q392" s="1" t="s">
        <v>7981</v>
      </c>
      <c r="R392" s="17">
        <v>46.980000000000004</v>
      </c>
      <c r="S392" s="12" t="str" cm="1">
        <f t="array" ref="S392">_xlfn.IFS(AND(R392&gt;=12,R392&lt;=25),"Low Range",AND(R392&gt;=25.01,R392&lt;=40),"Mid Range",AND(R392&gt;=40.01,R392&lt;=75),"Mid to Upper Range",TRUE,"Max Upper Range")</f>
        <v>Mid to Upper Range</v>
      </c>
      <c r="T392" s="12" t="str" cm="1">
        <f t="array" ref="T392">_xlfn.IFS(OR(E392="NY",E392="NJ",E392="CT"),"Tri-State Area",OR(E392="MA",E392="PA",E392="RI"),"East Atlantic",OR(E392="ME",E392="VT"),"NE Border",TRUE,"Upper East Coast")</f>
        <v>East Atlantic</v>
      </c>
      <c r="U392" s="12" t="str">
        <f>IFERROR(_xlfn.XLOOKUP(A392,DIRECT_FTEs!A:A,DIRECT_FTEs!B:B),"Contractor")</f>
        <v>Contractor</v>
      </c>
    </row>
    <row r="393" spans="1:21" x14ac:dyDescent="0.25">
      <c r="A393" s="1" t="s">
        <v>1172</v>
      </c>
      <c r="B393" s="1" t="s">
        <v>2226</v>
      </c>
      <c r="C393" s="1" t="s">
        <v>2618</v>
      </c>
      <c r="D393" s="1" t="s">
        <v>3711</v>
      </c>
      <c r="E393" s="15" t="s">
        <v>2640</v>
      </c>
      <c r="F393" s="1" t="s">
        <v>6534</v>
      </c>
      <c r="G393" s="16">
        <v>7.0000000000000007E-2</v>
      </c>
      <c r="H393" s="5">
        <v>0</v>
      </c>
      <c r="I393" s="10" t="s">
        <v>4760</v>
      </c>
      <c r="J393" s="5">
        <v>1300.8</v>
      </c>
      <c r="K393" s="1">
        <v>48</v>
      </c>
      <c r="L393" s="12" t="str" cm="1">
        <f t="array" ref="L393">_xlfn.IFS(G393=0.05,"Minimal",G393=0.07,"Above Minimal",G393=0.17,"Near Maximum",TRUE,"Maximum")</f>
        <v>Above Minimal</v>
      </c>
      <c r="M393" s="12" t="str" cm="1">
        <f t="array" ref="M393">_xlfn.IFS(E393="MA","Massachusetts",E393="NY","New York",E393="CT","Connecticut",E393="PA","Pennsylvania",E393="RI","Rhode Island",E393="DE","Delaware",E393="ME","Maine",E393="NJ","New Jersey",E393="VT","Vermont",TRUE,"Other States")</f>
        <v>Maine</v>
      </c>
      <c r="N393" s="15" t="s">
        <v>10201</v>
      </c>
      <c r="O393" s="1" t="s">
        <v>5106</v>
      </c>
      <c r="P393" s="15" t="s">
        <v>4780</v>
      </c>
      <c r="Q393" s="1" t="s">
        <v>7982</v>
      </c>
      <c r="R393" s="17">
        <v>32.25</v>
      </c>
      <c r="S393" s="12" t="str" cm="1">
        <f t="array" ref="S393">_xlfn.IFS(AND(R393&gt;=12,R393&lt;=25),"Low Range",AND(R393&gt;=25.01,R393&lt;=40),"Mid Range",AND(R393&gt;=40.01,R393&lt;=75),"Mid to Upper Range",TRUE,"Max Upper Range")</f>
        <v>Mid Range</v>
      </c>
      <c r="T393" s="12" t="str" cm="1">
        <f t="array" ref="T393">_xlfn.IFS(OR(E393="NY",E393="NJ",E393="CT"),"Tri-State Area",OR(E393="MA",E393="PA",E393="RI"),"East Atlantic",OR(E393="ME",E393="VT"),"NE Border",TRUE,"Upper East Coast")</f>
        <v>NE Border</v>
      </c>
      <c r="U393" s="12" t="str">
        <f>IFERROR(_xlfn.XLOOKUP(A393,DIRECT_FTEs!A:A,DIRECT_FTEs!B:B),"Contractor")</f>
        <v>Contractor</v>
      </c>
    </row>
    <row r="394" spans="1:21" x14ac:dyDescent="0.25">
      <c r="A394" s="1" t="s">
        <v>1173</v>
      </c>
      <c r="B394" s="1" t="s">
        <v>2352</v>
      </c>
      <c r="C394" s="1" t="s">
        <v>2291</v>
      </c>
      <c r="D394" s="1" t="s">
        <v>3712</v>
      </c>
      <c r="E394" s="15" t="s">
        <v>2640</v>
      </c>
      <c r="F394" s="1" t="s">
        <v>6535</v>
      </c>
      <c r="G394" s="16">
        <v>0.17</v>
      </c>
      <c r="H394" s="5">
        <v>0</v>
      </c>
      <c r="I394" s="10" t="s">
        <v>4760</v>
      </c>
      <c r="J394" s="5">
        <v>672.8</v>
      </c>
      <c r="K394" s="1">
        <v>38</v>
      </c>
      <c r="L394" s="12" t="str" cm="1">
        <f t="array" ref="L394">_xlfn.IFS(G394=0.05,"Minimal",G394=0.07,"Above Minimal",G394=0.17,"Near Maximum",TRUE,"Maximum")</f>
        <v>Near Maximum</v>
      </c>
      <c r="M394" s="12" t="str" cm="1">
        <f t="array" ref="M394">_xlfn.IFS(E394="MA","Massachusetts",E394="NY","New York",E394="CT","Connecticut",E394="PA","Pennsylvania",E394="RI","Rhode Island",E394="DE","Delaware",E394="ME","Maine",E394="NJ","New Jersey",E394="VT","Vermont",TRUE,"Other States")</f>
        <v>Maine</v>
      </c>
      <c r="N394" s="15" t="s">
        <v>10202</v>
      </c>
      <c r="O394" s="1" t="s">
        <v>4924</v>
      </c>
      <c r="P394" s="15" t="s">
        <v>4780</v>
      </c>
      <c r="Q394" s="1" t="s">
        <v>7983</v>
      </c>
      <c r="R394" s="17">
        <v>38.612176039119802</v>
      </c>
      <c r="S394" s="12" t="str" cm="1">
        <f t="array" ref="S394">_xlfn.IFS(AND(R394&gt;=12,R394&lt;=25),"Low Range",AND(R394&gt;=25.01,R394&lt;=40),"Mid Range",AND(R394&gt;=40.01,R394&lt;=75),"Mid to Upper Range",TRUE,"Max Upper Range")</f>
        <v>Mid Range</v>
      </c>
      <c r="T394" s="12" t="str" cm="1">
        <f t="array" ref="T394">_xlfn.IFS(OR(E394="NY",E394="NJ",E394="CT"),"Tri-State Area",OR(E394="MA",E394="PA",E394="RI"),"East Atlantic",OR(E394="ME",E394="VT"),"NE Border",TRUE,"Upper East Coast")</f>
        <v>NE Border</v>
      </c>
      <c r="U394" s="12" t="str">
        <f>IFERROR(_xlfn.XLOOKUP(A394,DIRECT_FTEs!A:A,DIRECT_FTEs!B:B),"Contractor")</f>
        <v>Contractor</v>
      </c>
    </row>
    <row r="395" spans="1:21" x14ac:dyDescent="0.25">
      <c r="A395" s="1" t="s">
        <v>1174</v>
      </c>
      <c r="B395" s="1" t="s">
        <v>2757</v>
      </c>
      <c r="C395" s="1" t="s">
        <v>2236</v>
      </c>
      <c r="D395" s="1" t="s">
        <v>3713</v>
      </c>
      <c r="E395" s="15" t="s">
        <v>2640</v>
      </c>
      <c r="F395" s="1" t="s">
        <v>6536</v>
      </c>
      <c r="G395" s="16">
        <v>0.17</v>
      </c>
      <c r="H395" s="5">
        <v>0</v>
      </c>
      <c r="I395" s="10" t="s">
        <v>4760</v>
      </c>
      <c r="J395" s="5">
        <v>810.8</v>
      </c>
      <c r="K395" s="1">
        <v>43</v>
      </c>
      <c r="L395" s="12" t="str" cm="1">
        <f t="array" ref="L395">_xlfn.IFS(G395=0.05,"Minimal",G395=0.07,"Above Minimal",G395=0.17,"Near Maximum",TRUE,"Maximum")</f>
        <v>Near Maximum</v>
      </c>
      <c r="M395" s="12" t="str" cm="1">
        <f t="array" ref="M395">_xlfn.IFS(E395="MA","Massachusetts",E395="NY","New York",E395="CT","Connecticut",E395="PA","Pennsylvania",E395="RI","Rhode Island",E395="DE","Delaware",E395="ME","Maine",E395="NJ","New Jersey",E395="VT","Vermont",TRUE,"Other States")</f>
        <v>Maine</v>
      </c>
      <c r="N395" s="15" t="s">
        <v>10203</v>
      </c>
      <c r="O395" s="1" t="s">
        <v>5188</v>
      </c>
      <c r="P395" s="15" t="s">
        <v>4777</v>
      </c>
      <c r="Q395" s="1" t="s">
        <v>7984</v>
      </c>
      <c r="R395" s="17">
        <v>59.198276923076918</v>
      </c>
      <c r="S395" s="12" t="str" cm="1">
        <f t="array" ref="S395">_xlfn.IFS(AND(R395&gt;=12,R395&lt;=25),"Low Range",AND(R395&gt;=25.01,R395&lt;=40),"Mid Range",AND(R395&gt;=40.01,R395&lt;=75),"Mid to Upper Range",TRUE,"Max Upper Range")</f>
        <v>Mid to Upper Range</v>
      </c>
      <c r="T395" s="12" t="str" cm="1">
        <f t="array" ref="T395">_xlfn.IFS(OR(E395="NY",E395="NJ",E395="CT"),"Tri-State Area",OR(E395="MA",E395="PA",E395="RI"),"East Atlantic",OR(E395="ME",E395="VT"),"NE Border",TRUE,"Upper East Coast")</f>
        <v>NE Border</v>
      </c>
      <c r="U395" s="12" t="str">
        <f>IFERROR(_xlfn.XLOOKUP(A395,DIRECT_FTEs!A:A,DIRECT_FTEs!B:B),"Contractor")</f>
        <v>Contractor</v>
      </c>
    </row>
    <row r="396" spans="1:21" x14ac:dyDescent="0.25">
      <c r="A396" s="1" t="s">
        <v>1175</v>
      </c>
      <c r="B396" s="1" t="s">
        <v>2269</v>
      </c>
      <c r="C396" s="1" t="s">
        <v>2475</v>
      </c>
      <c r="D396" s="1" t="s">
        <v>3714</v>
      </c>
      <c r="E396" s="15" t="s">
        <v>2640</v>
      </c>
      <c r="F396" s="1" t="s">
        <v>6537</v>
      </c>
      <c r="G396" s="16">
        <v>0.19</v>
      </c>
      <c r="H396" s="5">
        <v>0</v>
      </c>
      <c r="I396" s="10" t="s">
        <v>4760</v>
      </c>
      <c r="J396" s="5">
        <v>1024</v>
      </c>
      <c r="K396" s="1">
        <v>36</v>
      </c>
      <c r="L396" s="12" t="str" cm="1">
        <f t="array" ref="L396">_xlfn.IFS(G396=0.05,"Minimal",G396=0.07,"Above Minimal",G396=0.17,"Near Maximum",TRUE,"Maximum")</f>
        <v>Maximum</v>
      </c>
      <c r="M396" s="12" t="str" cm="1">
        <f t="array" ref="M396">_xlfn.IFS(E396="MA","Massachusetts",E396="NY","New York",E396="CT","Connecticut",E396="PA","Pennsylvania",E396="RI","Rhode Island",E396="DE","Delaware",E396="ME","Maine",E396="NJ","New Jersey",E396="VT","Vermont",TRUE,"Other States")</f>
        <v>Maine</v>
      </c>
      <c r="N396" s="15" t="s">
        <v>10204</v>
      </c>
      <c r="O396" s="1" t="s">
        <v>4969</v>
      </c>
      <c r="P396" s="15" t="s">
        <v>4778</v>
      </c>
      <c r="Q396" s="1" t="s">
        <v>7985</v>
      </c>
      <c r="R396" s="17">
        <v>72.894889867841414</v>
      </c>
      <c r="S396" s="12" t="str" cm="1">
        <f t="array" ref="S396">_xlfn.IFS(AND(R396&gt;=12,R396&lt;=25),"Low Range",AND(R396&gt;=25.01,R396&lt;=40),"Mid Range",AND(R396&gt;=40.01,R396&lt;=75),"Mid to Upper Range",TRUE,"Max Upper Range")</f>
        <v>Mid to Upper Range</v>
      </c>
      <c r="T396" s="12" t="str" cm="1">
        <f t="array" ref="T396">_xlfn.IFS(OR(E396="NY",E396="NJ",E396="CT"),"Tri-State Area",OR(E396="MA",E396="PA",E396="RI"),"East Atlantic",OR(E396="ME",E396="VT"),"NE Border",TRUE,"Upper East Coast")</f>
        <v>NE Border</v>
      </c>
      <c r="U396" s="12" t="str">
        <f>IFERROR(_xlfn.XLOOKUP(A396,DIRECT_FTEs!A:A,DIRECT_FTEs!B:B),"Contractor")</f>
        <v>Contractor</v>
      </c>
    </row>
    <row r="397" spans="1:21" x14ac:dyDescent="0.25">
      <c r="A397" s="1" t="s">
        <v>1176</v>
      </c>
      <c r="B397" s="1" t="s">
        <v>2829</v>
      </c>
      <c r="C397" s="1" t="s">
        <v>2291</v>
      </c>
      <c r="D397" s="1" t="s">
        <v>3715</v>
      </c>
      <c r="E397" s="15" t="s">
        <v>2225</v>
      </c>
      <c r="F397" s="1" t="s">
        <v>6538</v>
      </c>
      <c r="G397" s="16">
        <v>0.19</v>
      </c>
      <c r="H397" s="5">
        <v>0</v>
      </c>
      <c r="I397" s="10" t="s">
        <v>4760</v>
      </c>
      <c r="J397" s="5">
        <v>1050.7</v>
      </c>
      <c r="K397" s="1">
        <v>34</v>
      </c>
      <c r="L397" s="12" t="str" cm="1">
        <f t="array" ref="L397">_xlfn.IFS(G397=0.05,"Minimal",G397=0.07,"Above Minimal",G397=0.17,"Near Maximum",TRUE,"Maximum")</f>
        <v>Maximum</v>
      </c>
      <c r="M397" s="12" t="str" cm="1">
        <f t="array" ref="M397">_xlfn.IFS(E397="MA","Massachusetts",E397="NY","New York",E397="CT","Connecticut",E397="PA","Pennsylvania",E397="RI","Rhode Island",E397="DE","Delaware",E397="ME","Maine",E397="NJ","New Jersey",E397="VT","Vermont",TRUE,"Other States")</f>
        <v>Massachusetts</v>
      </c>
      <c r="N397" s="15" t="s">
        <v>10205</v>
      </c>
      <c r="O397" s="1" t="s">
        <v>4966</v>
      </c>
      <c r="P397" s="15" t="s">
        <v>4777</v>
      </c>
      <c r="Q397" s="1" t="s">
        <v>7986</v>
      </c>
      <c r="R397" s="17">
        <v>63.949595687331538</v>
      </c>
      <c r="S397" s="12" t="str" cm="1">
        <f t="array" ref="S397">_xlfn.IFS(AND(R397&gt;=12,R397&lt;=25),"Low Range",AND(R397&gt;=25.01,R397&lt;=40),"Mid Range",AND(R397&gt;=40.01,R397&lt;=75),"Mid to Upper Range",TRUE,"Max Upper Range")</f>
        <v>Mid to Upper Range</v>
      </c>
      <c r="T397" s="12" t="str" cm="1">
        <f t="array" ref="T397">_xlfn.IFS(OR(E397="NY",E397="NJ",E397="CT"),"Tri-State Area",OR(E397="MA",E397="PA",E397="RI"),"East Atlantic",OR(E397="ME",E397="VT"),"NE Border",TRUE,"Upper East Coast")</f>
        <v>East Atlantic</v>
      </c>
      <c r="U397" s="12" t="str">
        <f>IFERROR(_xlfn.XLOOKUP(A397,DIRECT_FTEs!A:A,DIRECT_FTEs!B:B),"Contractor")</f>
        <v>Contractor</v>
      </c>
    </row>
    <row r="398" spans="1:21" x14ac:dyDescent="0.25">
      <c r="A398" s="1" t="s">
        <v>136</v>
      </c>
      <c r="B398" s="1" t="s">
        <v>2401</v>
      </c>
      <c r="C398" s="1" t="s">
        <v>2340</v>
      </c>
      <c r="D398" s="1" t="s">
        <v>2546</v>
      </c>
      <c r="E398" s="15" t="s">
        <v>2225</v>
      </c>
      <c r="F398" s="1" t="s">
        <v>5498</v>
      </c>
      <c r="G398" s="16">
        <v>0.19</v>
      </c>
      <c r="H398" s="5">
        <v>519.5560642724538</v>
      </c>
      <c r="I398" s="10" t="s">
        <v>4760</v>
      </c>
      <c r="J398" s="5">
        <v>232.72</v>
      </c>
      <c r="K398" s="1">
        <v>53</v>
      </c>
      <c r="L398" s="12" t="str" cm="1">
        <f t="array" ref="L398">_xlfn.IFS(G398=0.05,"Minimal",G398=0.07,"Above Minimal",G398=0.17,"Near Maximum",TRUE,"Maximum")</f>
        <v>Maximum</v>
      </c>
      <c r="M398" s="12" t="str" cm="1">
        <f t="array" ref="M398">_xlfn.IFS(E398="MA","Massachusetts",E398="NY","New York",E398="CT","Connecticut",E398="PA","Pennsylvania",E398="RI","Rhode Island",E398="DE","Delaware",E398="ME","Maine",E398="NJ","New Jersey",E398="VT","Vermont",TRUE,"Other States")</f>
        <v>Massachusetts</v>
      </c>
      <c r="N398" s="15" t="s">
        <v>10206</v>
      </c>
      <c r="O398" s="1" t="s">
        <v>4824</v>
      </c>
      <c r="P398" s="15" t="s">
        <v>4773</v>
      </c>
      <c r="Q398" s="1" t="s">
        <v>7987</v>
      </c>
      <c r="R398" s="17">
        <v>62.314999999999998</v>
      </c>
      <c r="S398" s="12" t="str" cm="1">
        <f t="array" ref="S398">_xlfn.IFS(AND(R398&gt;=12,R398&lt;=25),"Low Range",AND(R398&gt;=25.01,R398&lt;=40),"Mid Range",AND(R398&gt;=40.01,R398&lt;=75),"Mid to Upper Range",TRUE,"Max Upper Range")</f>
        <v>Mid to Upper Range</v>
      </c>
      <c r="T398" s="12" t="str" cm="1">
        <f t="array" ref="T398">_xlfn.IFS(OR(E398="NY",E398="NJ",E398="CT"),"Tri-State Area",OR(E398="MA",E398="PA",E398="RI"),"East Atlantic",OR(E398="ME",E398="VT"),"NE Border",TRUE,"Upper East Coast")</f>
        <v>East Atlantic</v>
      </c>
      <c r="U398" s="12" t="str">
        <f>IFERROR(_xlfn.XLOOKUP(A398,DIRECT_FTEs!A:A,DIRECT_FTEs!B:B),"Contractor")</f>
        <v>Contractor</v>
      </c>
    </row>
    <row r="399" spans="1:21" x14ac:dyDescent="0.25">
      <c r="A399" s="1" t="s">
        <v>1177</v>
      </c>
      <c r="B399" s="1" t="s">
        <v>2737</v>
      </c>
      <c r="C399" s="1" t="s">
        <v>2856</v>
      </c>
      <c r="D399" s="1" t="s">
        <v>3716</v>
      </c>
      <c r="E399" s="15" t="s">
        <v>2225</v>
      </c>
      <c r="F399" s="1" t="s">
        <v>6539</v>
      </c>
      <c r="G399" s="16">
        <v>0.19</v>
      </c>
      <c r="H399" s="5">
        <v>0</v>
      </c>
      <c r="I399" s="10" t="s">
        <v>4760</v>
      </c>
      <c r="J399" s="5">
        <v>1142</v>
      </c>
      <c r="K399" s="1">
        <v>39</v>
      </c>
      <c r="L399" s="12" t="str" cm="1">
        <f t="array" ref="L399">_xlfn.IFS(G399=0.05,"Minimal",G399=0.07,"Above Minimal",G399=0.17,"Near Maximum",TRUE,"Maximum")</f>
        <v>Maximum</v>
      </c>
      <c r="M399" s="12" t="str" cm="1">
        <f t="array" ref="M399">_xlfn.IFS(E399="MA","Massachusetts",E399="NY","New York",E399="CT","Connecticut",E399="PA","Pennsylvania",E399="RI","Rhode Island",E399="DE","Delaware",E399="ME","Maine",E399="NJ","New Jersey",E399="VT","Vermont",TRUE,"Other States")</f>
        <v>Massachusetts</v>
      </c>
      <c r="N399" s="15" t="s">
        <v>10207</v>
      </c>
      <c r="O399" s="1" t="s">
        <v>5147</v>
      </c>
      <c r="P399" s="15" t="s">
        <v>4779</v>
      </c>
      <c r="Q399" s="1" t="s">
        <v>7988</v>
      </c>
      <c r="R399" s="17">
        <v>35.64</v>
      </c>
      <c r="S399" s="12" t="str" cm="1">
        <f t="array" ref="S399">_xlfn.IFS(AND(R399&gt;=12,R399&lt;=25),"Low Range",AND(R399&gt;=25.01,R399&lt;=40),"Mid Range",AND(R399&gt;=40.01,R399&lt;=75),"Mid to Upper Range",TRUE,"Max Upper Range")</f>
        <v>Mid Range</v>
      </c>
      <c r="T399" s="12" t="str" cm="1">
        <f t="array" ref="T399">_xlfn.IFS(OR(E399="NY",E399="NJ",E399="CT"),"Tri-State Area",OR(E399="MA",E399="PA",E399="RI"),"East Atlantic",OR(E399="ME",E399="VT"),"NE Border",TRUE,"Upper East Coast")</f>
        <v>East Atlantic</v>
      </c>
      <c r="U399" s="12" t="str">
        <f>IFERROR(_xlfn.XLOOKUP(A399,DIRECT_FTEs!A:A,DIRECT_FTEs!B:B),"Contractor")</f>
        <v>Contractor</v>
      </c>
    </row>
    <row r="400" spans="1:21" x14ac:dyDescent="0.25">
      <c r="A400" s="1" t="s">
        <v>1178</v>
      </c>
      <c r="B400" s="1" t="s">
        <v>2555</v>
      </c>
      <c r="C400" s="1" t="s">
        <v>2435</v>
      </c>
      <c r="D400" s="1" t="s">
        <v>3717</v>
      </c>
      <c r="E400" s="15" t="s">
        <v>2225</v>
      </c>
      <c r="F400" s="1" t="s">
        <v>6540</v>
      </c>
      <c r="G400" s="16">
        <v>0.17</v>
      </c>
      <c r="H400" s="5">
        <v>0</v>
      </c>
      <c r="I400" s="10" t="s">
        <v>4760</v>
      </c>
      <c r="J400" s="5">
        <v>396</v>
      </c>
      <c r="K400" s="1">
        <v>43</v>
      </c>
      <c r="L400" s="12" t="str" cm="1">
        <f t="array" ref="L400">_xlfn.IFS(G400=0.05,"Minimal",G400=0.07,"Above Minimal",G400=0.17,"Near Maximum",TRUE,"Maximum")</f>
        <v>Near Maximum</v>
      </c>
      <c r="M400" s="12" t="str" cm="1">
        <f t="array" ref="M400">_xlfn.IFS(E400="MA","Massachusetts",E400="NY","New York",E400="CT","Connecticut",E400="PA","Pennsylvania",E400="RI","Rhode Island",E400="DE","Delaware",E400="ME","Maine",E400="NJ","New Jersey",E400="VT","Vermont",TRUE,"Other States")</f>
        <v>Massachusetts</v>
      </c>
      <c r="N400" s="15" t="s">
        <v>10208</v>
      </c>
      <c r="O400" s="1" t="s">
        <v>5191</v>
      </c>
      <c r="P400" s="15" t="s">
        <v>4778</v>
      </c>
      <c r="Q400" s="1" t="s">
        <v>7989</v>
      </c>
      <c r="R400" s="17">
        <v>63.896394230769232</v>
      </c>
      <c r="S400" s="12" t="str" cm="1">
        <f t="array" ref="S400">_xlfn.IFS(AND(R400&gt;=12,R400&lt;=25),"Low Range",AND(R400&gt;=25.01,R400&lt;=40),"Mid Range",AND(R400&gt;=40.01,R400&lt;=75),"Mid to Upper Range",TRUE,"Max Upper Range")</f>
        <v>Mid to Upper Range</v>
      </c>
      <c r="T400" s="12" t="str" cm="1">
        <f t="array" ref="T400">_xlfn.IFS(OR(E400="NY",E400="NJ",E400="CT"),"Tri-State Area",OR(E400="MA",E400="PA",E400="RI"),"East Atlantic",OR(E400="ME",E400="VT"),"NE Border",TRUE,"Upper East Coast")</f>
        <v>East Atlantic</v>
      </c>
      <c r="U400" s="12" t="str">
        <f>IFERROR(_xlfn.XLOOKUP(A400,DIRECT_FTEs!A:A,DIRECT_FTEs!B:B),"Contractor")</f>
        <v>Contractor</v>
      </c>
    </row>
    <row r="401" spans="1:21" x14ac:dyDescent="0.25">
      <c r="A401" s="1" t="s">
        <v>1179</v>
      </c>
      <c r="B401" s="1" t="s">
        <v>2434</v>
      </c>
      <c r="C401" s="1" t="s">
        <v>2361</v>
      </c>
      <c r="D401" s="1" t="s">
        <v>3718</v>
      </c>
      <c r="E401" s="15" t="s">
        <v>2225</v>
      </c>
      <c r="F401" s="1" t="s">
        <v>6541</v>
      </c>
      <c r="G401" s="16">
        <v>0.19</v>
      </c>
      <c r="H401" s="5">
        <v>0</v>
      </c>
      <c r="I401" s="10" t="s">
        <v>4760</v>
      </c>
      <c r="J401" s="5">
        <v>843.2</v>
      </c>
      <c r="K401" s="1">
        <v>48</v>
      </c>
      <c r="L401" s="12" t="str" cm="1">
        <f t="array" ref="L401">_xlfn.IFS(G401=0.05,"Minimal",G401=0.07,"Above Minimal",G401=0.17,"Near Maximum",TRUE,"Maximum")</f>
        <v>Maximum</v>
      </c>
      <c r="M401" s="12" t="str" cm="1">
        <f t="array" ref="M401">_xlfn.IFS(E401="MA","Massachusetts",E401="NY","New York",E401="CT","Connecticut",E401="PA","Pennsylvania",E401="RI","Rhode Island",E401="DE","Delaware",E401="ME","Maine",E401="NJ","New Jersey",E401="VT","Vermont",TRUE,"Other States")</f>
        <v>Massachusetts</v>
      </c>
      <c r="N401" s="15" t="s">
        <v>10209</v>
      </c>
      <c r="O401" s="1" t="s">
        <v>4828</v>
      </c>
      <c r="P401" s="15" t="s">
        <v>4778</v>
      </c>
      <c r="Q401" s="1" t="s">
        <v>7990</v>
      </c>
      <c r="R401" s="17">
        <v>32.68</v>
      </c>
      <c r="S401" s="12" t="str" cm="1">
        <f t="array" ref="S401">_xlfn.IFS(AND(R401&gt;=12,R401&lt;=25),"Low Range",AND(R401&gt;=25.01,R401&lt;=40),"Mid Range",AND(R401&gt;=40.01,R401&lt;=75),"Mid to Upper Range",TRUE,"Max Upper Range")</f>
        <v>Mid Range</v>
      </c>
      <c r="T401" s="12" t="str" cm="1">
        <f t="array" ref="T401">_xlfn.IFS(OR(E401="NY",E401="NJ",E401="CT"),"Tri-State Area",OR(E401="MA",E401="PA",E401="RI"),"East Atlantic",OR(E401="ME",E401="VT"),"NE Border",TRUE,"Upper East Coast")</f>
        <v>East Atlantic</v>
      </c>
      <c r="U401" s="12" t="str">
        <f>IFERROR(_xlfn.XLOOKUP(A401,DIRECT_FTEs!A:A,DIRECT_FTEs!B:B),"Contractor")</f>
        <v>Contractor</v>
      </c>
    </row>
    <row r="402" spans="1:21" x14ac:dyDescent="0.25">
      <c r="A402" s="1" t="s">
        <v>1180</v>
      </c>
      <c r="B402" s="1" t="s">
        <v>2921</v>
      </c>
      <c r="C402" s="1" t="s">
        <v>2446</v>
      </c>
      <c r="D402" s="1" t="s">
        <v>3719</v>
      </c>
      <c r="E402" s="15" t="s">
        <v>2225</v>
      </c>
      <c r="F402" s="1" t="s">
        <v>6542</v>
      </c>
      <c r="G402" s="16">
        <v>0.17</v>
      </c>
      <c r="H402" s="5">
        <v>0</v>
      </c>
      <c r="I402" s="10" t="s">
        <v>4760</v>
      </c>
      <c r="J402" s="5">
        <v>760.32</v>
      </c>
      <c r="K402" s="1">
        <v>44</v>
      </c>
      <c r="L402" s="12" t="str" cm="1">
        <f t="array" ref="L402">_xlfn.IFS(G402=0.05,"Minimal",G402=0.07,"Above Minimal",G402=0.17,"Near Maximum",TRUE,"Maximum")</f>
        <v>Near Maximum</v>
      </c>
      <c r="M402" s="12" t="str" cm="1">
        <f t="array" ref="M402">_xlfn.IFS(E402="MA","Massachusetts",E402="NY","New York",E402="CT","Connecticut",E402="PA","Pennsylvania",E402="RI","Rhode Island",E402="DE","Delaware",E402="ME","Maine",E402="NJ","New Jersey",E402="VT","Vermont",TRUE,"Other States")</f>
        <v>Massachusetts</v>
      </c>
      <c r="N402" s="15" t="s">
        <v>10210</v>
      </c>
      <c r="O402" s="1" t="s">
        <v>5192</v>
      </c>
      <c r="P402" s="15" t="s">
        <v>4779</v>
      </c>
      <c r="Q402" s="1" t="s">
        <v>7991</v>
      </c>
      <c r="R402" s="17">
        <v>68.539999999999992</v>
      </c>
      <c r="S402" s="12" t="str" cm="1">
        <f t="array" ref="S402">_xlfn.IFS(AND(R402&gt;=12,R402&lt;=25),"Low Range",AND(R402&gt;=25.01,R402&lt;=40),"Mid Range",AND(R402&gt;=40.01,R402&lt;=75),"Mid to Upper Range",TRUE,"Max Upper Range")</f>
        <v>Mid to Upper Range</v>
      </c>
      <c r="T402" s="12" t="str" cm="1">
        <f t="array" ref="T402">_xlfn.IFS(OR(E402="NY",E402="NJ",E402="CT"),"Tri-State Area",OR(E402="MA",E402="PA",E402="RI"),"East Atlantic",OR(E402="ME",E402="VT"),"NE Border",TRUE,"Upper East Coast")</f>
        <v>East Atlantic</v>
      </c>
      <c r="U402" s="12" t="str">
        <f>IFERROR(_xlfn.XLOOKUP(A402,DIRECT_FTEs!A:A,DIRECT_FTEs!B:B),"Contractor")</f>
        <v>Contractor</v>
      </c>
    </row>
    <row r="403" spans="1:21" x14ac:dyDescent="0.25">
      <c r="A403" s="1" t="s">
        <v>1181</v>
      </c>
      <c r="B403" s="1" t="s">
        <v>2560</v>
      </c>
      <c r="C403" s="1" t="s">
        <v>2615</v>
      </c>
      <c r="D403" s="1" t="s">
        <v>3720</v>
      </c>
      <c r="E403" s="15" t="s">
        <v>2225</v>
      </c>
      <c r="F403" s="1" t="s">
        <v>6543</v>
      </c>
      <c r="G403" s="16">
        <v>0.19</v>
      </c>
      <c r="H403" s="5">
        <v>0</v>
      </c>
      <c r="I403" s="10" t="s">
        <v>4760</v>
      </c>
      <c r="J403" s="5">
        <v>892.8</v>
      </c>
      <c r="K403" s="1">
        <v>38</v>
      </c>
      <c r="L403" s="12" t="str" cm="1">
        <f t="array" ref="L403">_xlfn.IFS(G403=0.05,"Minimal",G403=0.07,"Above Minimal",G403=0.17,"Near Maximum",TRUE,"Maximum")</f>
        <v>Maximum</v>
      </c>
      <c r="M403" s="12" t="str" cm="1">
        <f t="array" ref="M403">_xlfn.IFS(E403="MA","Massachusetts",E403="NY","New York",E403="CT","Connecticut",E403="PA","Pennsylvania",E403="RI","Rhode Island",E403="DE","Delaware",E403="ME","Maine",E403="NJ","New Jersey",E403="VT","Vermont",TRUE,"Other States")</f>
        <v>Massachusetts</v>
      </c>
      <c r="N403" s="15" t="s">
        <v>10211</v>
      </c>
      <c r="O403" s="1" t="s">
        <v>4878</v>
      </c>
      <c r="P403" s="15" t="s">
        <v>4777</v>
      </c>
      <c r="Q403" s="1" t="s">
        <v>7992</v>
      </c>
      <c r="R403" s="17">
        <v>63.879999999999995</v>
      </c>
      <c r="S403" s="12" t="str" cm="1">
        <f t="array" ref="S403">_xlfn.IFS(AND(R403&gt;=12,R403&lt;=25),"Low Range",AND(R403&gt;=25.01,R403&lt;=40),"Mid Range",AND(R403&gt;=40.01,R403&lt;=75),"Mid to Upper Range",TRUE,"Max Upper Range")</f>
        <v>Mid to Upper Range</v>
      </c>
      <c r="T403" s="12" t="str" cm="1">
        <f t="array" ref="T403">_xlfn.IFS(OR(E403="NY",E403="NJ",E403="CT"),"Tri-State Area",OR(E403="MA",E403="PA",E403="RI"),"East Atlantic",OR(E403="ME",E403="VT"),"NE Border",TRUE,"Upper East Coast")</f>
        <v>East Atlantic</v>
      </c>
      <c r="U403" s="12" t="str">
        <f>IFERROR(_xlfn.XLOOKUP(A403,DIRECT_FTEs!A:A,DIRECT_FTEs!B:B),"Contractor")</f>
        <v>Contractor</v>
      </c>
    </row>
    <row r="404" spans="1:21" x14ac:dyDescent="0.25">
      <c r="A404" s="1" t="s">
        <v>1182</v>
      </c>
      <c r="B404" s="1" t="s">
        <v>2293</v>
      </c>
      <c r="C404" s="1" t="s">
        <v>3055</v>
      </c>
      <c r="D404" s="1" t="s">
        <v>3721</v>
      </c>
      <c r="E404" s="15" t="s">
        <v>2225</v>
      </c>
      <c r="F404" s="1" t="s">
        <v>6544</v>
      </c>
      <c r="G404" s="16">
        <v>0.05</v>
      </c>
      <c r="H404" s="5">
        <v>0</v>
      </c>
      <c r="I404" s="10" t="s">
        <v>4760</v>
      </c>
      <c r="J404" s="5">
        <v>1170</v>
      </c>
      <c r="K404" s="1">
        <v>62</v>
      </c>
      <c r="L404" s="12" t="str" cm="1">
        <f t="array" ref="L404">_xlfn.IFS(G404=0.05,"Minimal",G404=0.07,"Above Minimal",G404=0.17,"Near Maximum",TRUE,"Maximum")</f>
        <v>Minimal</v>
      </c>
      <c r="M404" s="12" t="str" cm="1">
        <f t="array" ref="M404">_xlfn.IFS(E404="MA","Massachusetts",E404="NY","New York",E404="CT","Connecticut",E404="PA","Pennsylvania",E404="RI","Rhode Island",E404="DE","Delaware",E404="ME","Maine",E404="NJ","New Jersey",E404="VT","Vermont",TRUE,"Other States")</f>
        <v>Massachusetts</v>
      </c>
      <c r="N404" s="15" t="s">
        <v>10212</v>
      </c>
      <c r="O404" s="1" t="s">
        <v>5193</v>
      </c>
      <c r="P404" s="15" t="s">
        <v>4780</v>
      </c>
      <c r="Q404" s="1" t="s">
        <v>7993</v>
      </c>
      <c r="R404" s="17">
        <v>34.08</v>
      </c>
      <c r="S404" s="12" t="str" cm="1">
        <f t="array" ref="S404">_xlfn.IFS(AND(R404&gt;=12,R404&lt;=25),"Low Range",AND(R404&gt;=25.01,R404&lt;=40),"Mid Range",AND(R404&gt;=40.01,R404&lt;=75),"Mid to Upper Range",TRUE,"Max Upper Range")</f>
        <v>Mid Range</v>
      </c>
      <c r="T404" s="12" t="str" cm="1">
        <f t="array" ref="T404">_xlfn.IFS(OR(E404="NY",E404="NJ",E404="CT"),"Tri-State Area",OR(E404="MA",E404="PA",E404="RI"),"East Atlantic",OR(E404="ME",E404="VT"),"NE Border",TRUE,"Upper East Coast")</f>
        <v>East Atlantic</v>
      </c>
      <c r="U404" s="12" t="str">
        <f>IFERROR(_xlfn.XLOOKUP(A404,DIRECT_FTEs!A:A,DIRECT_FTEs!B:B),"Contractor")</f>
        <v>Contractor</v>
      </c>
    </row>
    <row r="405" spans="1:21" x14ac:dyDescent="0.25">
      <c r="A405" s="1" t="s">
        <v>1183</v>
      </c>
      <c r="B405" s="1" t="s">
        <v>2368</v>
      </c>
      <c r="C405" s="1" t="s">
        <v>2588</v>
      </c>
      <c r="D405" s="1" t="s">
        <v>3722</v>
      </c>
      <c r="E405" s="15" t="s">
        <v>2247</v>
      </c>
      <c r="F405" s="1" t="s">
        <v>6545</v>
      </c>
      <c r="G405" s="16">
        <v>0.19</v>
      </c>
      <c r="H405" s="5">
        <v>0</v>
      </c>
      <c r="I405" s="10" t="s">
        <v>4760</v>
      </c>
      <c r="J405" s="5">
        <v>806</v>
      </c>
      <c r="K405" s="1">
        <v>30</v>
      </c>
      <c r="L405" s="12" t="str" cm="1">
        <f t="array" ref="L405">_xlfn.IFS(G405=0.05,"Minimal",G405=0.07,"Above Minimal",G405=0.17,"Near Maximum",TRUE,"Maximum")</f>
        <v>Maximum</v>
      </c>
      <c r="M405" s="12" t="str" cm="1">
        <f t="array" ref="M405">_xlfn.IFS(E405="MA","Massachusetts",E405="NY","New York",E405="CT","Connecticut",E405="PA","Pennsylvania",E405="RI","Rhode Island",E405="DE","Delaware",E405="ME","Maine",E405="NJ","New Jersey",E405="VT","Vermont",TRUE,"Other States")</f>
        <v>New York</v>
      </c>
      <c r="N405" s="15" t="s">
        <v>10213</v>
      </c>
      <c r="O405" s="1" t="s">
        <v>4821</v>
      </c>
      <c r="P405" s="15" t="s">
        <v>4778</v>
      </c>
      <c r="Q405" s="1" t="s">
        <v>7994</v>
      </c>
      <c r="R405" s="17">
        <v>52.5</v>
      </c>
      <c r="S405" s="12" t="str" cm="1">
        <f t="array" ref="S405">_xlfn.IFS(AND(R405&gt;=12,R405&lt;=25),"Low Range",AND(R405&gt;=25.01,R405&lt;=40),"Mid Range",AND(R405&gt;=40.01,R405&lt;=75),"Mid to Upper Range",TRUE,"Max Upper Range")</f>
        <v>Mid to Upper Range</v>
      </c>
      <c r="T405" s="12" t="str" cm="1">
        <f t="array" ref="T405">_xlfn.IFS(OR(E405="NY",E405="NJ",E405="CT"),"Tri-State Area",OR(E405="MA",E405="PA",E405="RI"),"East Atlantic",OR(E405="ME",E405="VT"),"NE Border",TRUE,"Upper East Coast")</f>
        <v>Tri-State Area</v>
      </c>
      <c r="U405" s="12" t="str">
        <f>IFERROR(_xlfn.XLOOKUP(A405,DIRECT_FTEs!A:A,DIRECT_FTEs!B:B),"Contractor")</f>
        <v>Contractor</v>
      </c>
    </row>
    <row r="406" spans="1:21" x14ac:dyDescent="0.25">
      <c r="A406" s="1" t="s">
        <v>1184</v>
      </c>
      <c r="B406" s="1" t="s">
        <v>2357</v>
      </c>
      <c r="C406" s="1" t="s">
        <v>2316</v>
      </c>
      <c r="D406" s="1" t="s">
        <v>3723</v>
      </c>
      <c r="E406" s="15" t="s">
        <v>2250</v>
      </c>
      <c r="F406" s="1" t="s">
        <v>6546</v>
      </c>
      <c r="G406" s="16">
        <v>0.19</v>
      </c>
      <c r="H406" s="5">
        <v>0</v>
      </c>
      <c r="I406" s="10" t="s">
        <v>4760</v>
      </c>
      <c r="J406" s="5">
        <v>347.2</v>
      </c>
      <c r="K406" s="1">
        <v>39</v>
      </c>
      <c r="L406" s="12" t="str" cm="1">
        <f t="array" ref="L406">_xlfn.IFS(G406=0.05,"Minimal",G406=0.07,"Above Minimal",G406=0.17,"Near Maximum",TRUE,"Maximum")</f>
        <v>Maximum</v>
      </c>
      <c r="M406" s="12" t="str" cm="1">
        <f t="array" ref="M406">_xlfn.IFS(E406="MA","Massachusetts",E406="NY","New York",E406="CT","Connecticut",E406="PA","Pennsylvania",E406="RI","Rhode Island",E406="DE","Delaware",E406="ME","Maine",E406="NJ","New Jersey",E406="VT","Vermont",TRUE,"Other States")</f>
        <v>Pennsylvania</v>
      </c>
      <c r="N406" s="15" t="s">
        <v>10214</v>
      </c>
      <c r="O406" s="1" t="s">
        <v>4856</v>
      </c>
      <c r="P406" s="15" t="s">
        <v>4774</v>
      </c>
      <c r="Q406" s="1" t="s">
        <v>7995</v>
      </c>
      <c r="R406" s="17">
        <v>70.139664804469277</v>
      </c>
      <c r="S406" s="12" t="str" cm="1">
        <f t="array" ref="S406">_xlfn.IFS(AND(R406&gt;=12,R406&lt;=25),"Low Range",AND(R406&gt;=25.01,R406&lt;=40),"Mid Range",AND(R406&gt;=40.01,R406&lt;=75),"Mid to Upper Range",TRUE,"Max Upper Range")</f>
        <v>Mid to Upper Range</v>
      </c>
      <c r="T406" s="12" t="str" cm="1">
        <f t="array" ref="T406">_xlfn.IFS(OR(E406="NY",E406="NJ",E406="CT"),"Tri-State Area",OR(E406="MA",E406="PA",E406="RI"),"East Atlantic",OR(E406="ME",E406="VT"),"NE Border",TRUE,"Upper East Coast")</f>
        <v>East Atlantic</v>
      </c>
      <c r="U406" s="12" t="str">
        <f>IFERROR(_xlfn.XLOOKUP(A406,DIRECT_FTEs!A:A,DIRECT_FTEs!B:B),"Contractor")</f>
        <v>Contractor</v>
      </c>
    </row>
    <row r="407" spans="1:21" x14ac:dyDescent="0.25">
      <c r="A407" s="1" t="s">
        <v>1185</v>
      </c>
      <c r="B407" s="1" t="s">
        <v>2438</v>
      </c>
      <c r="C407" s="1" t="s">
        <v>2615</v>
      </c>
      <c r="D407" s="1" t="s">
        <v>3724</v>
      </c>
      <c r="E407" s="15" t="s">
        <v>2225</v>
      </c>
      <c r="F407" s="1" t="s">
        <v>6547</v>
      </c>
      <c r="G407" s="16">
        <v>0.17</v>
      </c>
      <c r="H407" s="5">
        <v>0</v>
      </c>
      <c r="I407" s="10" t="s">
        <v>4761</v>
      </c>
      <c r="J407" s="5">
        <v>0</v>
      </c>
      <c r="K407" s="1">
        <v>53</v>
      </c>
      <c r="L407" s="12" t="str" cm="1">
        <f t="array" ref="L407">_xlfn.IFS(G407=0.05,"Minimal",G407=0.07,"Above Minimal",G407=0.17,"Near Maximum",TRUE,"Maximum")</f>
        <v>Near Maximum</v>
      </c>
      <c r="M407" s="12" t="str" cm="1">
        <f t="array" ref="M407">_xlfn.IFS(E407="MA","Massachusetts",E407="NY","New York",E407="CT","Connecticut",E407="PA","Pennsylvania",E407="RI","Rhode Island",E407="DE","Delaware",E407="ME","Maine",E407="NJ","New Jersey",E407="VT","Vermont",TRUE,"Other States")</f>
        <v>Massachusetts</v>
      </c>
      <c r="N407" s="15" t="s">
        <v>10215</v>
      </c>
      <c r="O407" s="1" t="s">
        <v>4815</v>
      </c>
      <c r="P407" s="15" t="s">
        <v>4778</v>
      </c>
      <c r="Q407" s="1" t="s">
        <v>7996</v>
      </c>
      <c r="R407" s="17">
        <v>40.051282051282051</v>
      </c>
      <c r="S407" s="12" t="str" cm="1">
        <f t="array" ref="S407">_xlfn.IFS(AND(R407&gt;=12,R407&lt;=25),"Low Range",AND(R407&gt;=25.01,R407&lt;=40),"Mid Range",AND(R407&gt;=40.01,R407&lt;=75),"Mid to Upper Range",TRUE,"Max Upper Range")</f>
        <v>Mid to Upper Range</v>
      </c>
      <c r="T407" s="12" t="str" cm="1">
        <f t="array" ref="T407">_xlfn.IFS(OR(E407="NY",E407="NJ",E407="CT"),"Tri-State Area",OR(E407="MA",E407="PA",E407="RI"),"East Atlantic",OR(E407="ME",E407="VT"),"NE Border",TRUE,"Upper East Coast")</f>
        <v>East Atlantic</v>
      </c>
      <c r="U407" s="12" t="str">
        <f>IFERROR(_xlfn.XLOOKUP(A407,DIRECT_FTEs!A:A,DIRECT_FTEs!B:B),"Contractor")</f>
        <v>Contractor</v>
      </c>
    </row>
    <row r="408" spans="1:21" x14ac:dyDescent="0.25">
      <c r="A408" s="1" t="s">
        <v>1186</v>
      </c>
      <c r="B408" s="1" t="s">
        <v>2401</v>
      </c>
      <c r="C408" s="1" t="s">
        <v>2591</v>
      </c>
      <c r="D408" s="1" t="s">
        <v>3725</v>
      </c>
      <c r="E408" s="15" t="s">
        <v>2247</v>
      </c>
      <c r="F408" s="1" t="s">
        <v>6548</v>
      </c>
      <c r="G408" s="16">
        <v>0.17</v>
      </c>
      <c r="H408" s="5">
        <v>0</v>
      </c>
      <c r="I408" s="10" t="s">
        <v>4760</v>
      </c>
      <c r="J408" s="5">
        <v>343.32</v>
      </c>
      <c r="K408" s="1">
        <v>64</v>
      </c>
      <c r="L408" s="12" t="str" cm="1">
        <f t="array" ref="L408">_xlfn.IFS(G408=0.05,"Minimal",G408=0.07,"Above Minimal",G408=0.17,"Near Maximum",TRUE,"Maximum")</f>
        <v>Near Maximum</v>
      </c>
      <c r="M408" s="12" t="str" cm="1">
        <f t="array" ref="M408">_xlfn.IFS(E408="MA","Massachusetts",E408="NY","New York",E408="CT","Connecticut",E408="PA","Pennsylvania",E408="RI","Rhode Island",E408="DE","Delaware",E408="ME","Maine",E408="NJ","New Jersey",E408="VT","Vermont",TRUE,"Other States")</f>
        <v>New York</v>
      </c>
      <c r="N408" s="15" t="s">
        <v>10216</v>
      </c>
      <c r="O408" s="1" t="s">
        <v>4806</v>
      </c>
      <c r="P408" s="15" t="s">
        <v>4779</v>
      </c>
      <c r="Q408" s="1" t="s">
        <v>7997</v>
      </c>
      <c r="R408" s="17">
        <v>38</v>
      </c>
      <c r="S408" s="12" t="str" cm="1">
        <f t="array" ref="S408">_xlfn.IFS(AND(R408&gt;=12,R408&lt;=25),"Low Range",AND(R408&gt;=25.01,R408&lt;=40),"Mid Range",AND(R408&gt;=40.01,R408&lt;=75),"Mid to Upper Range",TRUE,"Max Upper Range")</f>
        <v>Mid Range</v>
      </c>
      <c r="T408" s="12" t="str" cm="1">
        <f t="array" ref="T408">_xlfn.IFS(OR(E408="NY",E408="NJ",E408="CT"),"Tri-State Area",OR(E408="MA",E408="PA",E408="RI"),"East Atlantic",OR(E408="ME",E408="VT"),"NE Border",TRUE,"Upper East Coast")</f>
        <v>Tri-State Area</v>
      </c>
      <c r="U408" s="12" t="str">
        <f>IFERROR(_xlfn.XLOOKUP(A408,DIRECT_FTEs!A:A,DIRECT_FTEs!B:B),"Contractor")</f>
        <v>Contractor</v>
      </c>
    </row>
    <row r="409" spans="1:21" x14ac:dyDescent="0.25">
      <c r="A409" s="1" t="s">
        <v>137</v>
      </c>
      <c r="B409" s="1" t="s">
        <v>2392</v>
      </c>
      <c r="C409" s="1" t="s">
        <v>2458</v>
      </c>
      <c r="D409" s="1" t="s">
        <v>2547</v>
      </c>
      <c r="E409" s="15" t="s">
        <v>2225</v>
      </c>
      <c r="F409" s="1" t="s">
        <v>5499</v>
      </c>
      <c r="G409" s="16">
        <v>0.19</v>
      </c>
      <c r="H409" s="5">
        <v>615.72726000107696</v>
      </c>
      <c r="I409" s="10" t="s">
        <v>4760</v>
      </c>
      <c r="J409" s="5">
        <v>345.8</v>
      </c>
      <c r="K409" s="1">
        <v>45</v>
      </c>
      <c r="L409" s="12" t="str" cm="1">
        <f t="array" ref="L409">_xlfn.IFS(G409=0.05,"Minimal",G409=0.07,"Above Minimal",G409=0.17,"Near Maximum",TRUE,"Maximum")</f>
        <v>Maximum</v>
      </c>
      <c r="M409" s="12" t="str" cm="1">
        <f t="array" ref="M409">_xlfn.IFS(E409="MA","Massachusetts",E409="NY","New York",E409="CT","Connecticut",E409="PA","Pennsylvania",E409="RI","Rhode Island",E409="DE","Delaware",E409="ME","Maine",E409="NJ","New Jersey",E409="VT","Vermont",TRUE,"Other States")</f>
        <v>Massachusetts</v>
      </c>
      <c r="N409" s="15" t="s">
        <v>10217</v>
      </c>
      <c r="O409" s="1" t="s">
        <v>4831</v>
      </c>
      <c r="P409" s="15" t="s">
        <v>4780</v>
      </c>
      <c r="Q409" s="1" t="s">
        <v>7998</v>
      </c>
      <c r="R409" s="17">
        <v>70</v>
      </c>
      <c r="S409" s="12" t="str" cm="1">
        <f t="array" ref="S409">_xlfn.IFS(AND(R409&gt;=12,R409&lt;=25),"Low Range",AND(R409&gt;=25.01,R409&lt;=40),"Mid Range",AND(R409&gt;=40.01,R409&lt;=75),"Mid to Upper Range",TRUE,"Max Upper Range")</f>
        <v>Mid to Upper Range</v>
      </c>
      <c r="T409" s="12" t="str" cm="1">
        <f t="array" ref="T409">_xlfn.IFS(OR(E409="NY",E409="NJ",E409="CT"),"Tri-State Area",OR(E409="MA",E409="PA",E409="RI"),"East Atlantic",OR(E409="ME",E409="VT"),"NE Border",TRUE,"Upper East Coast")</f>
        <v>East Atlantic</v>
      </c>
      <c r="U409" s="12" t="str">
        <f>IFERROR(_xlfn.XLOOKUP(A409,DIRECT_FTEs!A:A,DIRECT_FTEs!B:B),"Contractor")</f>
        <v>Contractor</v>
      </c>
    </row>
    <row r="410" spans="1:21" x14ac:dyDescent="0.25">
      <c r="A410" s="1" t="s">
        <v>1187</v>
      </c>
      <c r="B410" s="1" t="s">
        <v>2382</v>
      </c>
      <c r="C410" s="1" t="s">
        <v>2565</v>
      </c>
      <c r="D410" s="1" t="s">
        <v>3726</v>
      </c>
      <c r="E410" s="15" t="s">
        <v>2247</v>
      </c>
      <c r="F410" s="1" t="s">
        <v>6549</v>
      </c>
      <c r="G410" s="16">
        <v>0.17</v>
      </c>
      <c r="H410" s="5">
        <v>0</v>
      </c>
      <c r="I410" s="10" t="s">
        <v>4760</v>
      </c>
      <c r="J410" s="5">
        <v>1019.6</v>
      </c>
      <c r="K410" s="1">
        <v>51</v>
      </c>
      <c r="L410" s="12" t="str" cm="1">
        <f t="array" ref="L410">_xlfn.IFS(G410=0.05,"Minimal",G410=0.07,"Above Minimal",G410=0.17,"Near Maximum",TRUE,"Maximum")</f>
        <v>Near Maximum</v>
      </c>
      <c r="M410" s="12" t="str" cm="1">
        <f t="array" ref="M410">_xlfn.IFS(E410="MA","Massachusetts",E410="NY","New York",E410="CT","Connecticut",E410="PA","Pennsylvania",E410="RI","Rhode Island",E410="DE","Delaware",E410="ME","Maine",E410="NJ","New Jersey",E410="VT","Vermont",TRUE,"Other States")</f>
        <v>New York</v>
      </c>
      <c r="N410" s="15" t="s">
        <v>10218</v>
      </c>
      <c r="O410" s="1" t="s">
        <v>5194</v>
      </c>
      <c r="P410" s="15" t="s">
        <v>4774</v>
      </c>
      <c r="Q410" s="1" t="s">
        <v>7999</v>
      </c>
      <c r="R410" s="17">
        <v>40.24096385542169</v>
      </c>
      <c r="S410" s="12" t="str" cm="1">
        <f t="array" ref="S410">_xlfn.IFS(AND(R410&gt;=12,R410&lt;=25),"Low Range",AND(R410&gt;=25.01,R410&lt;=40),"Mid Range",AND(R410&gt;=40.01,R410&lt;=75),"Mid to Upper Range",TRUE,"Max Upper Range")</f>
        <v>Mid to Upper Range</v>
      </c>
      <c r="T410" s="12" t="str" cm="1">
        <f t="array" ref="T410">_xlfn.IFS(OR(E410="NY",E410="NJ",E410="CT"),"Tri-State Area",OR(E410="MA",E410="PA",E410="RI"),"East Atlantic",OR(E410="ME",E410="VT"),"NE Border",TRUE,"Upper East Coast")</f>
        <v>Tri-State Area</v>
      </c>
      <c r="U410" s="12" t="str">
        <f>IFERROR(_xlfn.XLOOKUP(A410,DIRECT_FTEs!A:A,DIRECT_FTEs!B:B),"Contractor")</f>
        <v>Contractor</v>
      </c>
    </row>
    <row r="411" spans="1:21" x14ac:dyDescent="0.25">
      <c r="A411" s="1" t="s">
        <v>1188</v>
      </c>
      <c r="B411" s="1" t="s">
        <v>2448</v>
      </c>
      <c r="C411" s="1" t="s">
        <v>2270</v>
      </c>
      <c r="D411" s="1" t="s">
        <v>3727</v>
      </c>
      <c r="E411" s="15" t="s">
        <v>2247</v>
      </c>
      <c r="F411" s="1" t="s">
        <v>6550</v>
      </c>
      <c r="G411" s="16">
        <v>0.19</v>
      </c>
      <c r="H411" s="5">
        <v>0</v>
      </c>
      <c r="I411" s="10" t="s">
        <v>4760</v>
      </c>
      <c r="J411" s="5">
        <v>835.81</v>
      </c>
      <c r="K411" s="1">
        <v>32</v>
      </c>
      <c r="L411" s="12" t="str" cm="1">
        <f t="array" ref="L411">_xlfn.IFS(G411=0.05,"Minimal",G411=0.07,"Above Minimal",G411=0.17,"Near Maximum",TRUE,"Maximum")</f>
        <v>Maximum</v>
      </c>
      <c r="M411" s="12" t="str" cm="1">
        <f t="array" ref="M411">_xlfn.IFS(E411="MA","Massachusetts",E411="NY","New York",E411="CT","Connecticut",E411="PA","Pennsylvania",E411="RI","Rhode Island",E411="DE","Delaware",E411="ME","Maine",E411="NJ","New Jersey",E411="VT","Vermont",TRUE,"Other States")</f>
        <v>New York</v>
      </c>
      <c r="N411" s="15" t="s">
        <v>10219</v>
      </c>
      <c r="O411" s="1" t="s">
        <v>4973</v>
      </c>
      <c r="P411" s="15" t="s">
        <v>4774</v>
      </c>
      <c r="Q411" s="1" t="s">
        <v>8000</v>
      </c>
      <c r="R411" s="17">
        <v>23</v>
      </c>
      <c r="S411" s="12" t="str" cm="1">
        <f t="array" ref="S411">_xlfn.IFS(AND(R411&gt;=12,R411&lt;=25),"Low Range",AND(R411&gt;=25.01,R411&lt;=40),"Mid Range",AND(R411&gt;=40.01,R411&lt;=75),"Mid to Upper Range",TRUE,"Max Upper Range")</f>
        <v>Low Range</v>
      </c>
      <c r="T411" s="12" t="str" cm="1">
        <f t="array" ref="T411">_xlfn.IFS(OR(E411="NY",E411="NJ",E411="CT"),"Tri-State Area",OR(E411="MA",E411="PA",E411="RI"),"East Atlantic",OR(E411="ME",E411="VT"),"NE Border",TRUE,"Upper East Coast")</f>
        <v>Tri-State Area</v>
      </c>
      <c r="U411" s="12" t="str">
        <f>IFERROR(_xlfn.XLOOKUP(A411,DIRECT_FTEs!A:A,DIRECT_FTEs!B:B),"Contractor")</f>
        <v>Contractor</v>
      </c>
    </row>
    <row r="412" spans="1:21" x14ac:dyDescent="0.25">
      <c r="A412" s="1" t="s">
        <v>1189</v>
      </c>
      <c r="B412" s="1" t="s">
        <v>2235</v>
      </c>
      <c r="C412" s="1" t="s">
        <v>2553</v>
      </c>
      <c r="D412" s="1" t="s">
        <v>3728</v>
      </c>
      <c r="E412" s="15" t="s">
        <v>2250</v>
      </c>
      <c r="F412" s="1" t="s">
        <v>6551</v>
      </c>
      <c r="G412" s="16">
        <v>0.05</v>
      </c>
      <c r="H412" s="5">
        <v>0</v>
      </c>
      <c r="I412" s="10" t="s">
        <v>4760</v>
      </c>
      <c r="J412" s="5">
        <v>679.84</v>
      </c>
      <c r="K412" s="1">
        <v>52</v>
      </c>
      <c r="L412" s="12" t="str" cm="1">
        <f t="array" ref="L412">_xlfn.IFS(G412=0.05,"Minimal",G412=0.07,"Above Minimal",G412=0.17,"Near Maximum",TRUE,"Maximum")</f>
        <v>Minimal</v>
      </c>
      <c r="M412" s="12" t="str" cm="1">
        <f t="array" ref="M412">_xlfn.IFS(E412="MA","Massachusetts",E412="NY","New York",E412="CT","Connecticut",E412="PA","Pennsylvania",E412="RI","Rhode Island",E412="DE","Delaware",E412="ME","Maine",E412="NJ","New Jersey",E412="VT","Vermont",TRUE,"Other States")</f>
        <v>Pennsylvania</v>
      </c>
      <c r="N412" s="15" t="s">
        <v>10220</v>
      </c>
      <c r="O412" s="1" t="s">
        <v>5065</v>
      </c>
      <c r="P412" s="15" t="s">
        <v>4780</v>
      </c>
      <c r="Q412" s="1" t="s">
        <v>8001</v>
      </c>
      <c r="R412" s="17">
        <v>26.350027648313453</v>
      </c>
      <c r="S412" s="12" t="str" cm="1">
        <f t="array" ref="S412">_xlfn.IFS(AND(R412&gt;=12,R412&lt;=25),"Low Range",AND(R412&gt;=25.01,R412&lt;=40),"Mid Range",AND(R412&gt;=40.01,R412&lt;=75),"Mid to Upper Range",TRUE,"Max Upper Range")</f>
        <v>Mid Range</v>
      </c>
      <c r="T412" s="12" t="str" cm="1">
        <f t="array" ref="T412">_xlfn.IFS(OR(E412="NY",E412="NJ",E412="CT"),"Tri-State Area",OR(E412="MA",E412="PA",E412="RI"),"East Atlantic",OR(E412="ME",E412="VT"),"NE Border",TRUE,"Upper East Coast")</f>
        <v>East Atlantic</v>
      </c>
      <c r="U412" s="12" t="str">
        <f>IFERROR(_xlfn.XLOOKUP(A412,DIRECT_FTEs!A:A,DIRECT_FTEs!B:B),"Contractor")</f>
        <v>Contractor</v>
      </c>
    </row>
    <row r="413" spans="1:21" x14ac:dyDescent="0.25">
      <c r="A413" s="1" t="s">
        <v>1190</v>
      </c>
      <c r="B413" s="1" t="s">
        <v>2378</v>
      </c>
      <c r="C413" s="1" t="s">
        <v>2336</v>
      </c>
      <c r="D413" s="1" t="s">
        <v>3729</v>
      </c>
      <c r="E413" s="15" t="s">
        <v>2225</v>
      </c>
      <c r="F413" s="1" t="s">
        <v>6552</v>
      </c>
      <c r="G413" s="16">
        <v>0.17</v>
      </c>
      <c r="H413" s="5">
        <v>0</v>
      </c>
      <c r="I413" s="10" t="s">
        <v>4760</v>
      </c>
      <c r="J413" s="5">
        <v>292.32</v>
      </c>
      <c r="K413" s="1">
        <v>43</v>
      </c>
      <c r="L413" s="12" t="str" cm="1">
        <f t="array" ref="L413">_xlfn.IFS(G413=0.05,"Minimal",G413=0.07,"Above Minimal",G413=0.17,"Near Maximum",TRUE,"Maximum")</f>
        <v>Near Maximum</v>
      </c>
      <c r="M413" s="12" t="str" cm="1">
        <f t="array" ref="M413">_xlfn.IFS(E413="MA","Massachusetts",E413="NY","New York",E413="CT","Connecticut",E413="PA","Pennsylvania",E413="RI","Rhode Island",E413="DE","Delaware",E413="ME","Maine",E413="NJ","New Jersey",E413="VT","Vermont",TRUE,"Other States")</f>
        <v>Massachusetts</v>
      </c>
      <c r="N413" s="15" t="s">
        <v>10221</v>
      </c>
      <c r="O413" s="1" t="s">
        <v>5121</v>
      </c>
      <c r="P413" s="15" t="s">
        <v>4780</v>
      </c>
      <c r="Q413" s="1" t="s">
        <v>8002</v>
      </c>
      <c r="R413" s="17">
        <v>29.449968253968255</v>
      </c>
      <c r="S413" s="12" t="str" cm="1">
        <f t="array" ref="S413">_xlfn.IFS(AND(R413&gt;=12,R413&lt;=25),"Low Range",AND(R413&gt;=25.01,R413&lt;=40),"Mid Range",AND(R413&gt;=40.01,R413&lt;=75),"Mid to Upper Range",TRUE,"Max Upper Range")</f>
        <v>Mid Range</v>
      </c>
      <c r="T413" s="12" t="str" cm="1">
        <f t="array" ref="T413">_xlfn.IFS(OR(E413="NY",E413="NJ",E413="CT"),"Tri-State Area",OR(E413="MA",E413="PA",E413="RI"),"East Atlantic",OR(E413="ME",E413="VT"),"NE Border",TRUE,"Upper East Coast")</f>
        <v>East Atlantic</v>
      </c>
      <c r="U413" s="12" t="str">
        <f>IFERROR(_xlfn.XLOOKUP(A413,DIRECT_FTEs!A:A,DIRECT_FTEs!B:B),"Contractor")</f>
        <v>Contractor</v>
      </c>
    </row>
    <row r="414" spans="1:21" x14ac:dyDescent="0.25">
      <c r="A414" s="1" t="s">
        <v>1191</v>
      </c>
      <c r="B414" s="1" t="s">
        <v>2275</v>
      </c>
      <c r="C414" s="1" t="s">
        <v>2455</v>
      </c>
      <c r="D414" s="1" t="s">
        <v>3730</v>
      </c>
      <c r="E414" s="15" t="s">
        <v>2225</v>
      </c>
      <c r="F414" s="1" t="s">
        <v>6553</v>
      </c>
      <c r="G414" s="16">
        <v>0</v>
      </c>
      <c r="H414" s="5">
        <v>0</v>
      </c>
      <c r="I414" s="10" t="s">
        <v>4760</v>
      </c>
      <c r="J414" s="5">
        <v>780</v>
      </c>
      <c r="K414" s="1">
        <v>40</v>
      </c>
      <c r="L414" s="12" t="str" cm="1">
        <f t="array" ref="L414">_xlfn.IFS(G414=0.05,"Minimal",G414=0.07,"Above Minimal",G414=0.17,"Near Maximum",TRUE,"Maximum")</f>
        <v>Maximum</v>
      </c>
      <c r="M414" s="12" t="str" cm="1">
        <f t="array" ref="M414">_xlfn.IFS(E414="MA","Massachusetts",E414="NY","New York",E414="CT","Connecticut",E414="PA","Pennsylvania",E414="RI","Rhode Island",E414="DE","Delaware",E414="ME","Maine",E414="NJ","New Jersey",E414="VT","Vermont",TRUE,"Other States")</f>
        <v>Massachusetts</v>
      </c>
      <c r="N414" s="15" t="s">
        <v>10222</v>
      </c>
      <c r="O414" s="1" t="s">
        <v>4904</v>
      </c>
      <c r="P414" s="15" t="s">
        <v>4773</v>
      </c>
      <c r="Q414" s="1" t="s">
        <v>8003</v>
      </c>
      <c r="R414" s="17">
        <v>50.581395348837212</v>
      </c>
      <c r="S414" s="12" t="str" cm="1">
        <f t="array" ref="S414">_xlfn.IFS(AND(R414&gt;=12,R414&lt;=25),"Low Range",AND(R414&gt;=25.01,R414&lt;=40),"Mid Range",AND(R414&gt;=40.01,R414&lt;=75),"Mid to Upper Range",TRUE,"Max Upper Range")</f>
        <v>Mid to Upper Range</v>
      </c>
      <c r="T414" s="12" t="str" cm="1">
        <f t="array" ref="T414">_xlfn.IFS(OR(E414="NY",E414="NJ",E414="CT"),"Tri-State Area",OR(E414="MA",E414="PA",E414="RI"),"East Atlantic",OR(E414="ME",E414="VT"),"NE Border",TRUE,"Upper East Coast")</f>
        <v>East Atlantic</v>
      </c>
      <c r="U414" s="12" t="str">
        <f>IFERROR(_xlfn.XLOOKUP(A414,DIRECT_FTEs!A:A,DIRECT_FTEs!B:B),"Contractor")</f>
        <v>Contractor</v>
      </c>
    </row>
    <row r="415" spans="1:21" x14ac:dyDescent="0.25">
      <c r="A415" s="1" t="s">
        <v>1192</v>
      </c>
      <c r="B415" s="1" t="s">
        <v>2366</v>
      </c>
      <c r="C415" s="1" t="s">
        <v>2523</v>
      </c>
      <c r="D415" s="1" t="s">
        <v>3731</v>
      </c>
      <c r="E415" s="15" t="s">
        <v>2678</v>
      </c>
      <c r="F415" s="1" t="s">
        <v>6554</v>
      </c>
      <c r="G415" s="16">
        <v>0.19</v>
      </c>
      <c r="H415" s="5">
        <v>0</v>
      </c>
      <c r="I415" s="10" t="s">
        <v>4760</v>
      </c>
      <c r="J415" s="5">
        <v>725.2</v>
      </c>
      <c r="K415" s="1">
        <v>54</v>
      </c>
      <c r="L415" s="12" t="str" cm="1">
        <f t="array" ref="L415">_xlfn.IFS(G415=0.05,"Minimal",G415=0.07,"Above Minimal",G415=0.17,"Near Maximum",TRUE,"Maximum")</f>
        <v>Maximum</v>
      </c>
      <c r="M415" s="12" t="str" cm="1">
        <f t="array" ref="M415">_xlfn.IFS(E415="MA","Massachusetts",E415="NY","New York",E415="CT","Connecticut",E415="PA","Pennsylvania",E415="RI","Rhode Island",E415="DE","Delaware",E415="ME","Maine",E415="NJ","New Jersey",E415="VT","Vermont",TRUE,"Other States")</f>
        <v>New Jersey</v>
      </c>
      <c r="N415" s="15" t="s">
        <v>10223</v>
      </c>
      <c r="O415" s="1" t="s">
        <v>5078</v>
      </c>
      <c r="P415" s="15" t="s">
        <v>4773</v>
      </c>
      <c r="Q415" s="1" t="s">
        <v>8004</v>
      </c>
      <c r="R415" s="17">
        <v>117</v>
      </c>
      <c r="S415" s="12" t="str" cm="1">
        <f t="array" ref="S415">_xlfn.IFS(AND(R415&gt;=12,R415&lt;=25),"Low Range",AND(R415&gt;=25.01,R415&lt;=40),"Mid Range",AND(R415&gt;=40.01,R415&lt;=75),"Mid to Upper Range",TRUE,"Max Upper Range")</f>
        <v>Max Upper Range</v>
      </c>
      <c r="T415" s="12" t="str" cm="1">
        <f t="array" ref="T415">_xlfn.IFS(OR(E415="NY",E415="NJ",E415="CT"),"Tri-State Area",OR(E415="MA",E415="PA",E415="RI"),"East Atlantic",OR(E415="ME",E415="VT"),"NE Border",TRUE,"Upper East Coast")</f>
        <v>Tri-State Area</v>
      </c>
      <c r="U415" s="12" t="str">
        <f>IFERROR(_xlfn.XLOOKUP(A415,DIRECT_FTEs!A:A,DIRECT_FTEs!B:B),"Contractor")</f>
        <v>Contractor</v>
      </c>
    </row>
    <row r="416" spans="1:21" x14ac:dyDescent="0.25">
      <c r="A416" s="1" t="s">
        <v>1193</v>
      </c>
      <c r="B416" s="1" t="s">
        <v>2269</v>
      </c>
      <c r="C416" s="1" t="s">
        <v>2887</v>
      </c>
      <c r="D416" s="1" t="s">
        <v>3732</v>
      </c>
      <c r="E416" s="15" t="s">
        <v>2225</v>
      </c>
      <c r="F416" s="1" t="s">
        <v>6555</v>
      </c>
      <c r="G416" s="16">
        <v>0.17</v>
      </c>
      <c r="H416" s="5">
        <v>0</v>
      </c>
      <c r="I416" s="10" t="s">
        <v>4760</v>
      </c>
      <c r="J416" s="5">
        <v>176.72</v>
      </c>
      <c r="K416" s="1">
        <v>34</v>
      </c>
      <c r="L416" s="12" t="str" cm="1">
        <f t="array" ref="L416">_xlfn.IFS(G416=0.05,"Minimal",G416=0.07,"Above Minimal",G416=0.17,"Near Maximum",TRUE,"Maximum")</f>
        <v>Near Maximum</v>
      </c>
      <c r="M416" s="12" t="str" cm="1">
        <f t="array" ref="M416">_xlfn.IFS(E416="MA","Massachusetts",E416="NY","New York",E416="CT","Connecticut",E416="PA","Pennsylvania",E416="RI","Rhode Island",E416="DE","Delaware",E416="ME","Maine",E416="NJ","New Jersey",E416="VT","Vermont",TRUE,"Other States")</f>
        <v>Massachusetts</v>
      </c>
      <c r="N416" s="15" t="s">
        <v>10224</v>
      </c>
      <c r="O416" s="1" t="s">
        <v>5081</v>
      </c>
      <c r="P416" s="15" t="s">
        <v>4778</v>
      </c>
      <c r="Q416" s="1" t="s">
        <v>8005</v>
      </c>
      <c r="R416" s="17">
        <v>92</v>
      </c>
      <c r="S416" s="12" t="str" cm="1">
        <f t="array" ref="S416">_xlfn.IFS(AND(R416&gt;=12,R416&lt;=25),"Low Range",AND(R416&gt;=25.01,R416&lt;=40),"Mid Range",AND(R416&gt;=40.01,R416&lt;=75),"Mid to Upper Range",TRUE,"Max Upper Range")</f>
        <v>Max Upper Range</v>
      </c>
      <c r="T416" s="12" t="str" cm="1">
        <f t="array" ref="T416">_xlfn.IFS(OR(E416="NY",E416="NJ",E416="CT"),"Tri-State Area",OR(E416="MA",E416="PA",E416="RI"),"East Atlantic",OR(E416="ME",E416="VT"),"NE Border",TRUE,"Upper East Coast")</f>
        <v>East Atlantic</v>
      </c>
      <c r="U416" s="12" t="str">
        <f>IFERROR(_xlfn.XLOOKUP(A416,DIRECT_FTEs!A:A,DIRECT_FTEs!B:B),"Contractor")</f>
        <v>Contractor</v>
      </c>
    </row>
    <row r="417" spans="1:21" x14ac:dyDescent="0.25">
      <c r="A417" s="1" t="s">
        <v>1194</v>
      </c>
      <c r="B417" s="1" t="s">
        <v>2787</v>
      </c>
      <c r="C417" s="1" t="s">
        <v>2622</v>
      </c>
      <c r="D417" s="1" t="s">
        <v>3733</v>
      </c>
      <c r="E417" s="15" t="s">
        <v>2280</v>
      </c>
      <c r="F417" s="1" t="s">
        <v>6556</v>
      </c>
      <c r="G417" s="16">
        <v>0.17</v>
      </c>
      <c r="H417" s="5">
        <v>0</v>
      </c>
      <c r="I417" s="10" t="s">
        <v>4760</v>
      </c>
      <c r="J417" s="5">
        <v>286.13</v>
      </c>
      <c r="K417" s="1">
        <v>33</v>
      </c>
      <c r="L417" s="12" t="str" cm="1">
        <f t="array" ref="L417">_xlfn.IFS(G417=0.05,"Minimal",G417=0.07,"Above Minimal",G417=0.17,"Near Maximum",TRUE,"Maximum")</f>
        <v>Near Maximum</v>
      </c>
      <c r="M417" s="12" t="str" cm="1">
        <f t="array" ref="M417">_xlfn.IFS(E417="MA","Massachusetts",E417="NY","New York",E417="CT","Connecticut",E417="PA","Pennsylvania",E417="RI","Rhode Island",E417="DE","Delaware",E417="ME","Maine",E417="NJ","New Jersey",E417="VT","Vermont",TRUE,"Other States")</f>
        <v>Vermont</v>
      </c>
      <c r="N417" s="15" t="s">
        <v>10225</v>
      </c>
      <c r="O417" s="1" t="s">
        <v>5195</v>
      </c>
      <c r="P417" s="15" t="s">
        <v>4777</v>
      </c>
      <c r="Q417" s="1" t="s">
        <v>8006</v>
      </c>
      <c r="R417" s="17">
        <v>115</v>
      </c>
      <c r="S417" s="12" t="str" cm="1">
        <f t="array" ref="S417">_xlfn.IFS(AND(R417&gt;=12,R417&lt;=25),"Low Range",AND(R417&gt;=25.01,R417&lt;=40),"Mid Range",AND(R417&gt;=40.01,R417&lt;=75),"Mid to Upper Range",TRUE,"Max Upper Range")</f>
        <v>Max Upper Range</v>
      </c>
      <c r="T417" s="12" t="str" cm="1">
        <f t="array" ref="T417">_xlfn.IFS(OR(E417="NY",E417="NJ",E417="CT"),"Tri-State Area",OR(E417="MA",E417="PA",E417="RI"),"East Atlantic",OR(E417="ME",E417="VT"),"NE Border",TRUE,"Upper East Coast")</f>
        <v>NE Border</v>
      </c>
      <c r="U417" s="12" t="str">
        <f>IFERROR(_xlfn.XLOOKUP(A417,DIRECT_FTEs!A:A,DIRECT_FTEs!B:B),"Contractor")</f>
        <v>Contractor</v>
      </c>
    </row>
    <row r="418" spans="1:21" x14ac:dyDescent="0.25">
      <c r="A418" s="1" t="s">
        <v>1195</v>
      </c>
      <c r="B418" s="1" t="s">
        <v>2513</v>
      </c>
      <c r="C418" s="1" t="s">
        <v>2534</v>
      </c>
      <c r="D418" s="1" t="s">
        <v>3734</v>
      </c>
      <c r="E418" s="15" t="s">
        <v>2225</v>
      </c>
      <c r="F418" s="1" t="s">
        <v>6557</v>
      </c>
      <c r="G418" s="16">
        <v>0.17</v>
      </c>
      <c r="H418" s="5">
        <v>0</v>
      </c>
      <c r="I418" s="10" t="s">
        <v>4760</v>
      </c>
      <c r="J418" s="5">
        <v>362</v>
      </c>
      <c r="K418" s="1">
        <v>36</v>
      </c>
      <c r="L418" s="12" t="str" cm="1">
        <f t="array" ref="L418">_xlfn.IFS(G418=0.05,"Minimal",G418=0.07,"Above Minimal",G418=0.17,"Near Maximum",TRUE,"Maximum")</f>
        <v>Near Maximum</v>
      </c>
      <c r="M418" s="12" t="str" cm="1">
        <f t="array" ref="M418">_xlfn.IFS(E418="MA","Massachusetts",E418="NY","New York",E418="CT","Connecticut",E418="PA","Pennsylvania",E418="RI","Rhode Island",E418="DE","Delaware",E418="ME","Maine",E418="NJ","New Jersey",E418="VT","Vermont",TRUE,"Other States")</f>
        <v>Massachusetts</v>
      </c>
      <c r="N418" s="15" t="s">
        <v>10226</v>
      </c>
      <c r="O418" s="1" t="s">
        <v>4945</v>
      </c>
      <c r="P418" s="15" t="s">
        <v>4773</v>
      </c>
      <c r="Q418" s="1" t="s">
        <v>8007</v>
      </c>
      <c r="R418" s="17">
        <v>74</v>
      </c>
      <c r="S418" s="12" t="str" cm="1">
        <f t="array" ref="S418">_xlfn.IFS(AND(R418&gt;=12,R418&lt;=25),"Low Range",AND(R418&gt;=25.01,R418&lt;=40),"Mid Range",AND(R418&gt;=40.01,R418&lt;=75),"Mid to Upper Range",TRUE,"Max Upper Range")</f>
        <v>Mid to Upper Range</v>
      </c>
      <c r="T418" s="12" t="str" cm="1">
        <f t="array" ref="T418">_xlfn.IFS(OR(E418="NY",E418="NJ",E418="CT"),"Tri-State Area",OR(E418="MA",E418="PA",E418="RI"),"East Atlantic",OR(E418="ME",E418="VT"),"NE Border",TRUE,"Upper East Coast")</f>
        <v>East Atlantic</v>
      </c>
      <c r="U418" s="12" t="str">
        <f>IFERROR(_xlfn.XLOOKUP(A418,DIRECT_FTEs!A:A,DIRECT_FTEs!B:B),"Contractor")</f>
        <v>Contractor</v>
      </c>
    </row>
    <row r="419" spans="1:21" x14ac:dyDescent="0.25">
      <c r="A419" s="1" t="s">
        <v>138</v>
      </c>
      <c r="B419" s="1" t="s">
        <v>2548</v>
      </c>
      <c r="C419" s="1" t="s">
        <v>2338</v>
      </c>
      <c r="D419" s="1" t="s">
        <v>2549</v>
      </c>
      <c r="E419" s="15" t="s">
        <v>2225</v>
      </c>
      <c r="F419" s="1" t="s">
        <v>5500</v>
      </c>
      <c r="G419" s="16">
        <v>0.19</v>
      </c>
      <c r="H419" s="5">
        <v>524.0672432432433</v>
      </c>
      <c r="I419" s="10" t="s">
        <v>4761</v>
      </c>
      <c r="J419" s="5">
        <v>0</v>
      </c>
      <c r="K419" s="1">
        <v>63</v>
      </c>
      <c r="L419" s="12" t="str" cm="1">
        <f t="array" ref="L419">_xlfn.IFS(G419=0.05,"Minimal",G419=0.07,"Above Minimal",G419=0.17,"Near Maximum",TRUE,"Maximum")</f>
        <v>Maximum</v>
      </c>
      <c r="M419" s="12" t="str" cm="1">
        <f t="array" ref="M419">_xlfn.IFS(E419="MA","Massachusetts",E419="NY","New York",E419="CT","Connecticut",E419="PA","Pennsylvania",E419="RI","Rhode Island",E419="DE","Delaware",E419="ME","Maine",E419="NJ","New Jersey",E419="VT","Vermont",TRUE,"Other States")</f>
        <v>Massachusetts</v>
      </c>
      <c r="N419" s="15" t="s">
        <v>10227</v>
      </c>
      <c r="O419" s="1" t="s">
        <v>4851</v>
      </c>
      <c r="P419" s="15" t="s">
        <v>4775</v>
      </c>
      <c r="Q419" s="1" t="s">
        <v>8008</v>
      </c>
      <c r="R419" s="17">
        <v>90</v>
      </c>
      <c r="S419" s="12" t="str" cm="1">
        <f t="array" ref="S419">_xlfn.IFS(AND(R419&gt;=12,R419&lt;=25),"Low Range",AND(R419&gt;=25.01,R419&lt;=40),"Mid Range",AND(R419&gt;=40.01,R419&lt;=75),"Mid to Upper Range",TRUE,"Max Upper Range")</f>
        <v>Max Upper Range</v>
      </c>
      <c r="T419" s="12" t="str" cm="1">
        <f t="array" ref="T419">_xlfn.IFS(OR(E419="NY",E419="NJ",E419="CT"),"Tri-State Area",OR(E419="MA",E419="PA",E419="RI"),"East Atlantic",OR(E419="ME",E419="VT"),"NE Border",TRUE,"Upper East Coast")</f>
        <v>East Atlantic</v>
      </c>
      <c r="U419" s="12" t="str">
        <f>IFERROR(_xlfn.XLOOKUP(A419,DIRECT_FTEs!A:A,DIRECT_FTEs!B:B),"Contractor")</f>
        <v>Contractor</v>
      </c>
    </row>
    <row r="420" spans="1:21" x14ac:dyDescent="0.25">
      <c r="A420" s="1" t="s">
        <v>1196</v>
      </c>
      <c r="B420" s="1" t="s">
        <v>2617</v>
      </c>
      <c r="C420" s="1" t="s">
        <v>2971</v>
      </c>
      <c r="D420" s="1" t="s">
        <v>3735</v>
      </c>
      <c r="E420" s="15" t="s">
        <v>2225</v>
      </c>
      <c r="F420" s="1" t="s">
        <v>6558</v>
      </c>
      <c r="G420" s="16">
        <v>0.19</v>
      </c>
      <c r="H420" s="5">
        <v>0</v>
      </c>
      <c r="I420" s="10" t="s">
        <v>4760</v>
      </c>
      <c r="J420" s="5">
        <v>633.95000000000005</v>
      </c>
      <c r="K420" s="1">
        <v>65</v>
      </c>
      <c r="L420" s="12" t="str" cm="1">
        <f t="array" ref="L420">_xlfn.IFS(G420=0.05,"Minimal",G420=0.07,"Above Minimal",G420=0.17,"Near Maximum",TRUE,"Maximum")</f>
        <v>Maximum</v>
      </c>
      <c r="M420" s="12" t="str" cm="1">
        <f t="array" ref="M420">_xlfn.IFS(E420="MA","Massachusetts",E420="NY","New York",E420="CT","Connecticut",E420="PA","Pennsylvania",E420="RI","Rhode Island",E420="DE","Delaware",E420="ME","Maine",E420="NJ","New Jersey",E420="VT","Vermont",TRUE,"Other States")</f>
        <v>Massachusetts</v>
      </c>
      <c r="N420" s="15" t="s">
        <v>10228</v>
      </c>
      <c r="O420" s="1" t="s">
        <v>12031</v>
      </c>
      <c r="P420" s="15" t="e">
        <v>#N/A</v>
      </c>
      <c r="Q420" s="1" t="s">
        <v>8009</v>
      </c>
      <c r="R420" s="17">
        <v>49</v>
      </c>
      <c r="S420" s="12" t="str" cm="1">
        <f t="array" ref="S420">_xlfn.IFS(AND(R420&gt;=12,R420&lt;=25),"Low Range",AND(R420&gt;=25.01,R420&lt;=40),"Mid Range",AND(R420&gt;=40.01,R420&lt;=75),"Mid to Upper Range",TRUE,"Max Upper Range")</f>
        <v>Mid to Upper Range</v>
      </c>
      <c r="T420" s="12" t="str" cm="1">
        <f t="array" ref="T420">_xlfn.IFS(OR(E420="NY",E420="NJ",E420="CT"),"Tri-State Area",OR(E420="MA",E420="PA",E420="RI"),"East Atlantic",OR(E420="ME",E420="VT"),"NE Border",TRUE,"Upper East Coast")</f>
        <v>East Atlantic</v>
      </c>
      <c r="U420" s="12" t="str">
        <f>IFERROR(_xlfn.XLOOKUP(A420,DIRECT_FTEs!A:A,DIRECT_FTEs!B:B),"Contractor")</f>
        <v>Contractor</v>
      </c>
    </row>
    <row r="421" spans="1:21" x14ac:dyDescent="0.25">
      <c r="A421" s="1" t="s">
        <v>1197</v>
      </c>
      <c r="B421" s="1" t="s">
        <v>2474</v>
      </c>
      <c r="C421" s="1" t="s">
        <v>2325</v>
      </c>
      <c r="D421" s="1" t="s">
        <v>3736</v>
      </c>
      <c r="E421" s="15" t="s">
        <v>2225</v>
      </c>
      <c r="F421" s="1" t="s">
        <v>6559</v>
      </c>
      <c r="G421" s="16">
        <v>0.17</v>
      </c>
      <c r="H421" s="5">
        <v>0</v>
      </c>
      <c r="I421" s="10" t="s">
        <v>4760</v>
      </c>
      <c r="J421" s="5">
        <v>792</v>
      </c>
      <c r="K421" s="1">
        <v>43</v>
      </c>
      <c r="L421" s="12" t="str" cm="1">
        <f t="array" ref="L421">_xlfn.IFS(G421=0.05,"Minimal",G421=0.07,"Above Minimal",G421=0.17,"Near Maximum",TRUE,"Maximum")</f>
        <v>Near Maximum</v>
      </c>
      <c r="M421" s="12" t="str" cm="1">
        <f t="array" ref="M421">_xlfn.IFS(E421="MA","Massachusetts",E421="NY","New York",E421="CT","Connecticut",E421="PA","Pennsylvania",E421="RI","Rhode Island",E421="DE","Delaware",E421="ME","Maine",E421="NJ","New Jersey",E421="VT","Vermont",TRUE,"Other States")</f>
        <v>Massachusetts</v>
      </c>
      <c r="N421" s="15" t="s">
        <v>10229</v>
      </c>
      <c r="O421" s="1" t="s">
        <v>5089</v>
      </c>
      <c r="P421" s="15" t="s">
        <v>4778</v>
      </c>
      <c r="Q421" s="1" t="s">
        <v>8010</v>
      </c>
      <c r="R421" s="17">
        <v>130</v>
      </c>
      <c r="S421" s="12" t="str" cm="1">
        <f t="array" ref="S421">_xlfn.IFS(AND(R421&gt;=12,R421&lt;=25),"Low Range",AND(R421&gt;=25.01,R421&lt;=40),"Mid Range",AND(R421&gt;=40.01,R421&lt;=75),"Mid to Upper Range",TRUE,"Max Upper Range")</f>
        <v>Max Upper Range</v>
      </c>
      <c r="T421" s="12" t="str" cm="1">
        <f t="array" ref="T421">_xlfn.IFS(OR(E421="NY",E421="NJ",E421="CT"),"Tri-State Area",OR(E421="MA",E421="PA",E421="RI"),"East Atlantic",OR(E421="ME",E421="VT"),"NE Border",TRUE,"Upper East Coast")</f>
        <v>East Atlantic</v>
      </c>
      <c r="U421" s="12" t="str">
        <f>IFERROR(_xlfn.XLOOKUP(A421,DIRECT_FTEs!A:A,DIRECT_FTEs!B:B),"Contractor")</f>
        <v>Contractor</v>
      </c>
    </row>
    <row r="422" spans="1:21" x14ac:dyDescent="0.25">
      <c r="A422" s="1" t="s">
        <v>1198</v>
      </c>
      <c r="B422" s="1" t="s">
        <v>2480</v>
      </c>
      <c r="C422" s="1" t="s">
        <v>2327</v>
      </c>
      <c r="D422" s="1" t="s">
        <v>3737</v>
      </c>
      <c r="E422" s="15" t="s">
        <v>2225</v>
      </c>
      <c r="F422" s="1" t="s">
        <v>6560</v>
      </c>
      <c r="G422" s="16">
        <v>0.19</v>
      </c>
      <c r="H422" s="5">
        <v>0</v>
      </c>
      <c r="I422" s="10" t="s">
        <v>4760</v>
      </c>
      <c r="J422" s="5">
        <v>908.46</v>
      </c>
      <c r="K422" s="1">
        <v>53</v>
      </c>
      <c r="L422" s="12" t="str" cm="1">
        <f t="array" ref="L422">_xlfn.IFS(G422=0.05,"Minimal",G422=0.07,"Above Minimal",G422=0.17,"Near Maximum",TRUE,"Maximum")</f>
        <v>Maximum</v>
      </c>
      <c r="M422" s="12" t="str" cm="1">
        <f t="array" ref="M422">_xlfn.IFS(E422="MA","Massachusetts",E422="NY","New York",E422="CT","Connecticut",E422="PA","Pennsylvania",E422="RI","Rhode Island",E422="DE","Delaware",E422="ME","Maine",E422="NJ","New Jersey",E422="VT","Vermont",TRUE,"Other States")</f>
        <v>Massachusetts</v>
      </c>
      <c r="N422" s="15" t="s">
        <v>10230</v>
      </c>
      <c r="O422" s="1" t="s">
        <v>5086</v>
      </c>
      <c r="P422" s="15" t="s">
        <v>4774</v>
      </c>
      <c r="Q422" s="1" t="s">
        <v>8011</v>
      </c>
      <c r="R422" s="17">
        <v>48</v>
      </c>
      <c r="S422" s="12" t="str" cm="1">
        <f t="array" ref="S422">_xlfn.IFS(AND(R422&gt;=12,R422&lt;=25),"Low Range",AND(R422&gt;=25.01,R422&lt;=40),"Mid Range",AND(R422&gt;=40.01,R422&lt;=75),"Mid to Upper Range",TRUE,"Max Upper Range")</f>
        <v>Mid to Upper Range</v>
      </c>
      <c r="T422" s="12" t="str" cm="1">
        <f t="array" ref="T422">_xlfn.IFS(OR(E422="NY",E422="NJ",E422="CT"),"Tri-State Area",OR(E422="MA",E422="PA",E422="RI"),"East Atlantic",OR(E422="ME",E422="VT"),"NE Border",TRUE,"Upper East Coast")</f>
        <v>East Atlantic</v>
      </c>
      <c r="U422" s="12" t="str">
        <f>IFERROR(_xlfn.XLOOKUP(A422,DIRECT_FTEs!A:A,DIRECT_FTEs!B:B),"Contractor")</f>
        <v>Contractor</v>
      </c>
    </row>
    <row r="423" spans="1:21" x14ac:dyDescent="0.25">
      <c r="A423" s="1" t="s">
        <v>1199</v>
      </c>
      <c r="B423" s="1" t="s">
        <v>2298</v>
      </c>
      <c r="C423" s="1" t="s">
        <v>2801</v>
      </c>
      <c r="D423" s="1" t="s">
        <v>3738</v>
      </c>
      <c r="E423" s="15" t="s">
        <v>2225</v>
      </c>
      <c r="F423" s="1" t="s">
        <v>6561</v>
      </c>
      <c r="G423" s="16">
        <v>0.19</v>
      </c>
      <c r="H423" s="5">
        <v>0</v>
      </c>
      <c r="I423" s="10" t="s">
        <v>4760</v>
      </c>
      <c r="J423" s="5">
        <v>730</v>
      </c>
      <c r="K423" s="1">
        <v>48</v>
      </c>
      <c r="L423" s="12" t="str" cm="1">
        <f t="array" ref="L423">_xlfn.IFS(G423=0.05,"Minimal",G423=0.07,"Above Minimal",G423=0.17,"Near Maximum",TRUE,"Maximum")</f>
        <v>Maximum</v>
      </c>
      <c r="M423" s="12" t="str" cm="1">
        <f t="array" ref="M423">_xlfn.IFS(E423="MA","Massachusetts",E423="NY","New York",E423="CT","Connecticut",E423="PA","Pennsylvania",E423="RI","Rhode Island",E423="DE","Delaware",E423="ME","Maine",E423="NJ","New Jersey",E423="VT","Vermont",TRUE,"Other States")</f>
        <v>Massachusetts</v>
      </c>
      <c r="N423" s="15" t="s">
        <v>10231</v>
      </c>
      <c r="O423" s="1" t="s">
        <v>4890</v>
      </c>
      <c r="P423" s="15" t="s">
        <v>4778</v>
      </c>
      <c r="Q423" s="1" t="s">
        <v>8012</v>
      </c>
      <c r="R423" s="17">
        <v>95</v>
      </c>
      <c r="S423" s="12" t="str" cm="1">
        <f t="array" ref="S423">_xlfn.IFS(AND(R423&gt;=12,R423&lt;=25),"Low Range",AND(R423&gt;=25.01,R423&lt;=40),"Mid Range",AND(R423&gt;=40.01,R423&lt;=75),"Mid to Upper Range",TRUE,"Max Upper Range")</f>
        <v>Max Upper Range</v>
      </c>
      <c r="T423" s="12" t="str" cm="1">
        <f t="array" ref="T423">_xlfn.IFS(OR(E423="NY",E423="NJ",E423="CT"),"Tri-State Area",OR(E423="MA",E423="PA",E423="RI"),"East Atlantic",OR(E423="ME",E423="VT"),"NE Border",TRUE,"Upper East Coast")</f>
        <v>East Atlantic</v>
      </c>
      <c r="U423" s="12" t="str">
        <f>IFERROR(_xlfn.XLOOKUP(A423,DIRECT_FTEs!A:A,DIRECT_FTEs!B:B),"Contractor")</f>
        <v>Contractor</v>
      </c>
    </row>
    <row r="424" spans="1:21" x14ac:dyDescent="0.25">
      <c r="A424" s="1" t="s">
        <v>1200</v>
      </c>
      <c r="B424" s="1" t="s">
        <v>2634</v>
      </c>
      <c r="C424" s="1" t="s">
        <v>2537</v>
      </c>
      <c r="D424" s="1" t="s">
        <v>3739</v>
      </c>
      <c r="E424" s="15" t="s">
        <v>2225</v>
      </c>
      <c r="F424" s="1" t="s">
        <v>6562</v>
      </c>
      <c r="G424" s="16">
        <v>0.17</v>
      </c>
      <c r="H424" s="5">
        <v>0</v>
      </c>
      <c r="I424" s="10" t="s">
        <v>4760</v>
      </c>
      <c r="J424" s="5">
        <v>108</v>
      </c>
      <c r="K424" s="1">
        <v>39</v>
      </c>
      <c r="L424" s="12" t="str" cm="1">
        <f t="array" ref="L424">_xlfn.IFS(G424=0.05,"Minimal",G424=0.07,"Above Minimal",G424=0.17,"Near Maximum",TRUE,"Maximum")</f>
        <v>Near Maximum</v>
      </c>
      <c r="M424" s="12" t="str" cm="1">
        <f t="array" ref="M424">_xlfn.IFS(E424="MA","Massachusetts",E424="NY","New York",E424="CT","Connecticut",E424="PA","Pennsylvania",E424="RI","Rhode Island",E424="DE","Delaware",E424="ME","Maine",E424="NJ","New Jersey",E424="VT","Vermont",TRUE,"Other States")</f>
        <v>Massachusetts</v>
      </c>
      <c r="N424" s="15" t="s">
        <v>10232</v>
      </c>
      <c r="O424" s="1" t="s">
        <v>5196</v>
      </c>
      <c r="P424" s="15" t="s">
        <v>4779</v>
      </c>
      <c r="Q424" s="1" t="s">
        <v>8013</v>
      </c>
      <c r="R424" s="17">
        <v>98</v>
      </c>
      <c r="S424" s="12" t="str" cm="1">
        <f t="array" ref="S424">_xlfn.IFS(AND(R424&gt;=12,R424&lt;=25),"Low Range",AND(R424&gt;=25.01,R424&lt;=40),"Mid Range",AND(R424&gt;=40.01,R424&lt;=75),"Mid to Upper Range",TRUE,"Max Upper Range")</f>
        <v>Max Upper Range</v>
      </c>
      <c r="T424" s="12" t="str" cm="1">
        <f t="array" ref="T424">_xlfn.IFS(OR(E424="NY",E424="NJ",E424="CT"),"Tri-State Area",OR(E424="MA",E424="PA",E424="RI"),"East Atlantic",OR(E424="ME",E424="VT"),"NE Border",TRUE,"Upper East Coast")</f>
        <v>East Atlantic</v>
      </c>
      <c r="U424" s="12" t="str">
        <f>IFERROR(_xlfn.XLOOKUP(A424,DIRECT_FTEs!A:A,DIRECT_FTEs!B:B),"Contractor")</f>
        <v>Contractor</v>
      </c>
    </row>
    <row r="425" spans="1:21" x14ac:dyDescent="0.25">
      <c r="A425" s="1" t="s">
        <v>1201</v>
      </c>
      <c r="B425" s="1" t="s">
        <v>2576</v>
      </c>
      <c r="C425" s="1" t="s">
        <v>2390</v>
      </c>
      <c r="D425" s="1" t="s">
        <v>3740</v>
      </c>
      <c r="E425" s="15" t="s">
        <v>2225</v>
      </c>
      <c r="F425" s="1" t="s">
        <v>6563</v>
      </c>
      <c r="G425" s="16">
        <v>0.19</v>
      </c>
      <c r="H425" s="5">
        <v>0</v>
      </c>
      <c r="I425" s="10" t="s">
        <v>4760</v>
      </c>
      <c r="J425" s="5">
        <v>763.78</v>
      </c>
      <c r="K425" s="1">
        <v>57</v>
      </c>
      <c r="L425" s="12" t="str" cm="1">
        <f t="array" ref="L425">_xlfn.IFS(G425=0.05,"Minimal",G425=0.07,"Above Minimal",G425=0.17,"Near Maximum",TRUE,"Maximum")</f>
        <v>Maximum</v>
      </c>
      <c r="M425" s="12" t="str" cm="1">
        <f t="array" ref="M425">_xlfn.IFS(E425="MA","Massachusetts",E425="NY","New York",E425="CT","Connecticut",E425="PA","Pennsylvania",E425="RI","Rhode Island",E425="DE","Delaware",E425="ME","Maine",E425="NJ","New Jersey",E425="VT","Vermont",TRUE,"Other States")</f>
        <v>Massachusetts</v>
      </c>
      <c r="N425" s="15" t="s">
        <v>10233</v>
      </c>
      <c r="O425" s="1" t="s">
        <v>5086</v>
      </c>
      <c r="P425" s="15" t="s">
        <v>4774</v>
      </c>
      <c r="Q425" s="1" t="s">
        <v>8014</v>
      </c>
      <c r="R425" s="17">
        <v>66</v>
      </c>
      <c r="S425" s="12" t="str" cm="1">
        <f t="array" ref="S425">_xlfn.IFS(AND(R425&gt;=12,R425&lt;=25),"Low Range",AND(R425&gt;=25.01,R425&lt;=40),"Mid Range",AND(R425&gt;=40.01,R425&lt;=75),"Mid to Upper Range",TRUE,"Max Upper Range")</f>
        <v>Mid to Upper Range</v>
      </c>
      <c r="T425" s="12" t="str" cm="1">
        <f t="array" ref="T425">_xlfn.IFS(OR(E425="NY",E425="NJ",E425="CT"),"Tri-State Area",OR(E425="MA",E425="PA",E425="RI"),"East Atlantic",OR(E425="ME",E425="VT"),"NE Border",TRUE,"Upper East Coast")</f>
        <v>East Atlantic</v>
      </c>
      <c r="U425" s="12" t="str">
        <f>IFERROR(_xlfn.XLOOKUP(A425,DIRECT_FTEs!A:A,DIRECT_FTEs!B:B),"Contractor")</f>
        <v>Contractor</v>
      </c>
    </row>
    <row r="426" spans="1:21" x14ac:dyDescent="0.25">
      <c r="A426" s="1" t="s">
        <v>139</v>
      </c>
      <c r="B426" s="1" t="s">
        <v>2354</v>
      </c>
      <c r="C426" s="1" t="s">
        <v>2412</v>
      </c>
      <c r="D426" s="1" t="s">
        <v>2550</v>
      </c>
      <c r="E426" s="15" t="s">
        <v>2225</v>
      </c>
      <c r="F426" s="1" t="s">
        <v>5501</v>
      </c>
      <c r="G426" s="16">
        <v>0.19</v>
      </c>
      <c r="H426" s="5">
        <v>564.96277710644847</v>
      </c>
      <c r="I426" s="10" t="s">
        <v>4760</v>
      </c>
      <c r="J426" s="5">
        <v>431.09</v>
      </c>
      <c r="K426" s="1">
        <v>39</v>
      </c>
      <c r="L426" s="12" t="str" cm="1">
        <f t="array" ref="L426">_xlfn.IFS(G426=0.05,"Minimal",G426=0.07,"Above Minimal",G426=0.17,"Near Maximum",TRUE,"Maximum")</f>
        <v>Maximum</v>
      </c>
      <c r="M426" s="12" t="str" cm="1">
        <f t="array" ref="M426">_xlfn.IFS(E426="MA","Massachusetts",E426="NY","New York",E426="CT","Connecticut",E426="PA","Pennsylvania",E426="RI","Rhode Island",E426="DE","Delaware",E426="ME","Maine",E426="NJ","New Jersey",E426="VT","Vermont",TRUE,"Other States")</f>
        <v>Massachusetts</v>
      </c>
      <c r="N426" s="15" t="s">
        <v>10234</v>
      </c>
      <c r="O426" s="1" t="s">
        <v>4852</v>
      </c>
      <c r="P426" s="15" t="s">
        <v>4776</v>
      </c>
      <c r="Q426" s="1" t="s">
        <v>8015</v>
      </c>
      <c r="R426" s="17">
        <v>55</v>
      </c>
      <c r="S426" s="12" t="str" cm="1">
        <f t="array" ref="S426">_xlfn.IFS(AND(R426&gt;=12,R426&lt;=25),"Low Range",AND(R426&gt;=25.01,R426&lt;=40),"Mid Range",AND(R426&gt;=40.01,R426&lt;=75),"Mid to Upper Range",TRUE,"Max Upper Range")</f>
        <v>Mid to Upper Range</v>
      </c>
      <c r="T426" s="12" t="str" cm="1">
        <f t="array" ref="T426">_xlfn.IFS(OR(E426="NY",E426="NJ",E426="CT"),"Tri-State Area",OR(E426="MA",E426="PA",E426="RI"),"East Atlantic",OR(E426="ME",E426="VT"),"NE Border",TRUE,"Upper East Coast")</f>
        <v>East Atlantic</v>
      </c>
      <c r="U426" s="12" t="str">
        <f>IFERROR(_xlfn.XLOOKUP(A426,DIRECT_FTEs!A:A,DIRECT_FTEs!B:B),"Contractor")</f>
        <v>Contractor</v>
      </c>
    </row>
    <row r="427" spans="1:21" x14ac:dyDescent="0.25">
      <c r="A427" s="1" t="s">
        <v>1202</v>
      </c>
      <c r="B427" s="1" t="s">
        <v>2352</v>
      </c>
      <c r="C427" s="1" t="s">
        <v>2350</v>
      </c>
      <c r="D427" s="1" t="s">
        <v>3741</v>
      </c>
      <c r="E427" s="15" t="s">
        <v>2225</v>
      </c>
      <c r="F427" s="1" t="s">
        <v>6564</v>
      </c>
      <c r="G427" s="16">
        <v>0.19</v>
      </c>
      <c r="H427" s="5">
        <v>0</v>
      </c>
      <c r="I427" s="10" t="s">
        <v>4760</v>
      </c>
      <c r="J427" s="5">
        <v>1057.17</v>
      </c>
      <c r="K427" s="1">
        <v>51</v>
      </c>
      <c r="L427" s="12" t="str" cm="1">
        <f t="array" ref="L427">_xlfn.IFS(G427=0.05,"Minimal",G427=0.07,"Above Minimal",G427=0.17,"Near Maximum",TRUE,"Maximum")</f>
        <v>Maximum</v>
      </c>
      <c r="M427" s="12" t="str" cm="1">
        <f t="array" ref="M427">_xlfn.IFS(E427="MA","Massachusetts",E427="NY","New York",E427="CT","Connecticut",E427="PA","Pennsylvania",E427="RI","Rhode Island",E427="DE","Delaware",E427="ME","Maine",E427="NJ","New Jersey",E427="VT","Vermont",TRUE,"Other States")</f>
        <v>Massachusetts</v>
      </c>
      <c r="N427" s="15" t="s">
        <v>10235</v>
      </c>
      <c r="O427" s="1" t="s">
        <v>4952</v>
      </c>
      <c r="P427" s="15" t="s">
        <v>4778</v>
      </c>
      <c r="Q427" s="1" t="s">
        <v>8016</v>
      </c>
      <c r="R427" s="17">
        <v>95</v>
      </c>
      <c r="S427" s="12" t="str" cm="1">
        <f t="array" ref="S427">_xlfn.IFS(AND(R427&gt;=12,R427&lt;=25),"Low Range",AND(R427&gt;=25.01,R427&lt;=40),"Mid Range",AND(R427&gt;=40.01,R427&lt;=75),"Mid to Upper Range",TRUE,"Max Upper Range")</f>
        <v>Max Upper Range</v>
      </c>
      <c r="T427" s="12" t="str" cm="1">
        <f t="array" ref="T427">_xlfn.IFS(OR(E427="NY",E427="NJ",E427="CT"),"Tri-State Area",OR(E427="MA",E427="PA",E427="RI"),"East Atlantic",OR(E427="ME",E427="VT"),"NE Border",TRUE,"Upper East Coast")</f>
        <v>East Atlantic</v>
      </c>
      <c r="U427" s="12" t="str">
        <f>IFERROR(_xlfn.XLOOKUP(A427,DIRECT_FTEs!A:A,DIRECT_FTEs!B:B),"Contractor")</f>
        <v>Contractor</v>
      </c>
    </row>
    <row r="428" spans="1:21" x14ac:dyDescent="0.25">
      <c r="A428" s="1" t="s">
        <v>1203</v>
      </c>
      <c r="B428" s="1" t="s">
        <v>2438</v>
      </c>
      <c r="C428" s="1" t="s">
        <v>2330</v>
      </c>
      <c r="D428" s="1" t="s">
        <v>3742</v>
      </c>
      <c r="E428" s="15" t="s">
        <v>2225</v>
      </c>
      <c r="F428" s="1" t="s">
        <v>6565</v>
      </c>
      <c r="G428" s="16">
        <v>0.19</v>
      </c>
      <c r="H428" s="5">
        <v>0</v>
      </c>
      <c r="I428" s="10" t="s">
        <v>4760</v>
      </c>
      <c r="J428" s="5">
        <v>778</v>
      </c>
      <c r="K428" s="1">
        <v>48</v>
      </c>
      <c r="L428" s="12" t="str" cm="1">
        <f t="array" ref="L428">_xlfn.IFS(G428=0.05,"Minimal",G428=0.07,"Above Minimal",G428=0.17,"Near Maximum",TRUE,"Maximum")</f>
        <v>Maximum</v>
      </c>
      <c r="M428" s="12" t="str" cm="1">
        <f t="array" ref="M428">_xlfn.IFS(E428="MA","Massachusetts",E428="NY","New York",E428="CT","Connecticut",E428="PA","Pennsylvania",E428="RI","Rhode Island",E428="DE","Delaware",E428="ME","Maine",E428="NJ","New Jersey",E428="VT","Vermont",TRUE,"Other States")</f>
        <v>Massachusetts</v>
      </c>
      <c r="N428" s="15" t="s">
        <v>10236</v>
      </c>
      <c r="O428" s="1" t="s">
        <v>4927</v>
      </c>
      <c r="P428" s="15" t="s">
        <v>4774</v>
      </c>
      <c r="Q428" s="1" t="s">
        <v>8017</v>
      </c>
      <c r="R428" s="17">
        <v>73.839995470501648</v>
      </c>
      <c r="S428" s="12" t="str" cm="1">
        <f t="array" ref="S428">_xlfn.IFS(AND(R428&gt;=12,R428&lt;=25),"Low Range",AND(R428&gt;=25.01,R428&lt;=40),"Mid Range",AND(R428&gt;=40.01,R428&lt;=75),"Mid to Upper Range",TRUE,"Max Upper Range")</f>
        <v>Mid to Upper Range</v>
      </c>
      <c r="T428" s="12" t="str" cm="1">
        <f t="array" ref="T428">_xlfn.IFS(OR(E428="NY",E428="NJ",E428="CT"),"Tri-State Area",OR(E428="MA",E428="PA",E428="RI"),"East Atlantic",OR(E428="ME",E428="VT"),"NE Border",TRUE,"Upper East Coast")</f>
        <v>East Atlantic</v>
      </c>
      <c r="U428" s="12" t="str">
        <f>IFERROR(_xlfn.XLOOKUP(A428,DIRECT_FTEs!A:A,DIRECT_FTEs!B:B),"Contractor")</f>
        <v>Contractor</v>
      </c>
    </row>
    <row r="429" spans="1:21" x14ac:dyDescent="0.25">
      <c r="A429" s="1" t="s">
        <v>1204</v>
      </c>
      <c r="B429" s="1" t="s">
        <v>2332</v>
      </c>
      <c r="C429" s="1" t="s">
        <v>2776</v>
      </c>
      <c r="D429" s="1" t="s">
        <v>3743</v>
      </c>
      <c r="E429" s="15" t="s">
        <v>2225</v>
      </c>
      <c r="F429" s="1" t="s">
        <v>6566</v>
      </c>
      <c r="G429" s="16">
        <v>0.19</v>
      </c>
      <c r="H429" s="5">
        <v>0</v>
      </c>
      <c r="I429" s="10" t="s">
        <v>4760</v>
      </c>
      <c r="J429" s="5">
        <v>780</v>
      </c>
      <c r="K429" s="1">
        <v>51</v>
      </c>
      <c r="L429" s="12" t="str" cm="1">
        <f t="array" ref="L429">_xlfn.IFS(G429=0.05,"Minimal",G429=0.07,"Above Minimal",G429=0.17,"Near Maximum",TRUE,"Maximum")</f>
        <v>Maximum</v>
      </c>
      <c r="M429" s="12" t="str" cm="1">
        <f t="array" ref="M429">_xlfn.IFS(E429="MA","Massachusetts",E429="NY","New York",E429="CT","Connecticut",E429="PA","Pennsylvania",E429="RI","Rhode Island",E429="DE","Delaware",E429="ME","Maine",E429="NJ","New Jersey",E429="VT","Vermont",TRUE,"Other States")</f>
        <v>Massachusetts</v>
      </c>
      <c r="N429" s="15" t="s">
        <v>10237</v>
      </c>
      <c r="O429" s="1" t="s">
        <v>4878</v>
      </c>
      <c r="P429" s="15" t="s">
        <v>4777</v>
      </c>
      <c r="Q429" s="1" t="s">
        <v>8018</v>
      </c>
      <c r="R429" s="17">
        <v>56.8</v>
      </c>
      <c r="S429" s="12" t="str" cm="1">
        <f t="array" ref="S429">_xlfn.IFS(AND(R429&gt;=12,R429&lt;=25),"Low Range",AND(R429&gt;=25.01,R429&lt;=40),"Mid Range",AND(R429&gt;=40.01,R429&lt;=75),"Mid to Upper Range",TRUE,"Max Upper Range")</f>
        <v>Mid to Upper Range</v>
      </c>
      <c r="T429" s="12" t="str" cm="1">
        <f t="array" ref="T429">_xlfn.IFS(OR(E429="NY",E429="NJ",E429="CT"),"Tri-State Area",OR(E429="MA",E429="PA",E429="RI"),"East Atlantic",OR(E429="ME",E429="VT"),"NE Border",TRUE,"Upper East Coast")</f>
        <v>East Atlantic</v>
      </c>
      <c r="U429" s="12" t="str">
        <f>IFERROR(_xlfn.XLOOKUP(A429,DIRECT_FTEs!A:A,DIRECT_FTEs!B:B),"Contractor")</f>
        <v>Contractor</v>
      </c>
    </row>
    <row r="430" spans="1:21" x14ac:dyDescent="0.25">
      <c r="A430" s="1" t="s">
        <v>1205</v>
      </c>
      <c r="B430" s="1" t="s">
        <v>2319</v>
      </c>
      <c r="C430" s="1" t="s">
        <v>2657</v>
      </c>
      <c r="D430" s="1" t="s">
        <v>3744</v>
      </c>
      <c r="E430" s="15" t="s">
        <v>2225</v>
      </c>
      <c r="F430" s="1" t="s">
        <v>6567</v>
      </c>
      <c r="G430" s="16">
        <v>0.19</v>
      </c>
      <c r="H430" s="5">
        <v>0</v>
      </c>
      <c r="I430" s="10" t="s">
        <v>4760</v>
      </c>
      <c r="J430" s="5">
        <v>814</v>
      </c>
      <c r="K430" s="1">
        <v>26</v>
      </c>
      <c r="L430" s="12" t="str" cm="1">
        <f t="array" ref="L430">_xlfn.IFS(G430=0.05,"Minimal",G430=0.07,"Above Minimal",G430=0.17,"Near Maximum",TRUE,"Maximum")</f>
        <v>Maximum</v>
      </c>
      <c r="M430" s="12" t="str" cm="1">
        <f t="array" ref="M430">_xlfn.IFS(E430="MA","Massachusetts",E430="NY","New York",E430="CT","Connecticut",E430="PA","Pennsylvania",E430="RI","Rhode Island",E430="DE","Delaware",E430="ME","Maine",E430="NJ","New Jersey",E430="VT","Vermont",TRUE,"Other States")</f>
        <v>Massachusetts</v>
      </c>
      <c r="N430" s="15" t="s">
        <v>10238</v>
      </c>
      <c r="O430" s="1" t="s">
        <v>5052</v>
      </c>
      <c r="P430" s="15" t="s">
        <v>4773</v>
      </c>
      <c r="Q430" s="1" t="s">
        <v>8019</v>
      </c>
      <c r="R430" s="17">
        <v>56.8</v>
      </c>
      <c r="S430" s="12" t="str" cm="1">
        <f t="array" ref="S430">_xlfn.IFS(AND(R430&gt;=12,R430&lt;=25),"Low Range",AND(R430&gt;=25.01,R430&lt;=40),"Mid Range",AND(R430&gt;=40.01,R430&lt;=75),"Mid to Upper Range",TRUE,"Max Upper Range")</f>
        <v>Mid to Upper Range</v>
      </c>
      <c r="T430" s="12" t="str" cm="1">
        <f t="array" ref="T430">_xlfn.IFS(OR(E430="NY",E430="NJ",E430="CT"),"Tri-State Area",OR(E430="MA",E430="PA",E430="RI"),"East Atlantic",OR(E430="ME",E430="VT"),"NE Border",TRUE,"Upper East Coast")</f>
        <v>East Atlantic</v>
      </c>
      <c r="U430" s="12" t="str">
        <f>IFERROR(_xlfn.XLOOKUP(A430,DIRECT_FTEs!A:A,DIRECT_FTEs!B:B),"Contractor")</f>
        <v>Contractor</v>
      </c>
    </row>
    <row r="431" spans="1:21" x14ac:dyDescent="0.25">
      <c r="A431" s="1" t="s">
        <v>1206</v>
      </c>
      <c r="B431" s="1" t="s">
        <v>2587</v>
      </c>
      <c r="C431" s="1" t="s">
        <v>2424</v>
      </c>
      <c r="D431" s="1" t="s">
        <v>3745</v>
      </c>
      <c r="E431" s="15" t="s">
        <v>2225</v>
      </c>
      <c r="F431" s="1" t="s">
        <v>6568</v>
      </c>
      <c r="G431" s="16">
        <v>0.19</v>
      </c>
      <c r="H431" s="5">
        <v>0</v>
      </c>
      <c r="I431" s="10" t="s">
        <v>4760</v>
      </c>
      <c r="J431" s="5">
        <v>772</v>
      </c>
      <c r="K431" s="1">
        <v>38</v>
      </c>
      <c r="L431" s="12" t="str" cm="1">
        <f t="array" ref="L431">_xlfn.IFS(G431=0.05,"Minimal",G431=0.07,"Above Minimal",G431=0.17,"Near Maximum",TRUE,"Maximum")</f>
        <v>Maximum</v>
      </c>
      <c r="M431" s="12" t="str" cm="1">
        <f t="array" ref="M431">_xlfn.IFS(E431="MA","Massachusetts",E431="NY","New York",E431="CT","Connecticut",E431="PA","Pennsylvania",E431="RI","Rhode Island",E431="DE","Delaware",E431="ME","Maine",E431="NJ","New Jersey",E431="VT","Vermont",TRUE,"Other States")</f>
        <v>Massachusetts</v>
      </c>
      <c r="N431" s="15" t="s">
        <v>10239</v>
      </c>
      <c r="O431" s="1" t="s">
        <v>5197</v>
      </c>
      <c r="P431" s="15" t="s">
        <v>4774</v>
      </c>
      <c r="Q431" s="1" t="s">
        <v>8020</v>
      </c>
      <c r="R431" s="17">
        <v>49.699994220655377</v>
      </c>
      <c r="S431" s="12" t="str" cm="1">
        <f t="array" ref="S431">_xlfn.IFS(AND(R431&gt;=12,R431&lt;=25),"Low Range",AND(R431&gt;=25.01,R431&lt;=40),"Mid Range",AND(R431&gt;=40.01,R431&lt;=75),"Mid to Upper Range",TRUE,"Max Upper Range")</f>
        <v>Mid to Upper Range</v>
      </c>
      <c r="T431" s="12" t="str" cm="1">
        <f t="array" ref="T431">_xlfn.IFS(OR(E431="NY",E431="NJ",E431="CT"),"Tri-State Area",OR(E431="MA",E431="PA",E431="RI"),"East Atlantic",OR(E431="ME",E431="VT"),"NE Border",TRUE,"Upper East Coast")</f>
        <v>East Atlantic</v>
      </c>
      <c r="U431" s="12" t="str">
        <f>IFERROR(_xlfn.XLOOKUP(A431,DIRECT_FTEs!A:A,DIRECT_FTEs!B:B),"Contractor")</f>
        <v>Contractor</v>
      </c>
    </row>
    <row r="432" spans="1:21" x14ac:dyDescent="0.25">
      <c r="A432" s="1" t="s">
        <v>1207</v>
      </c>
      <c r="B432" s="1" t="s">
        <v>2352</v>
      </c>
      <c r="C432" s="1" t="s">
        <v>2267</v>
      </c>
      <c r="D432" s="1" t="s">
        <v>3746</v>
      </c>
      <c r="E432" s="15" t="s">
        <v>2225</v>
      </c>
      <c r="F432" s="1" t="s">
        <v>6569</v>
      </c>
      <c r="G432" s="16">
        <v>0.19</v>
      </c>
      <c r="H432" s="5">
        <v>0</v>
      </c>
      <c r="I432" s="10" t="s">
        <v>4760</v>
      </c>
      <c r="J432" s="5">
        <v>896</v>
      </c>
      <c r="K432" s="1">
        <v>35</v>
      </c>
      <c r="L432" s="12" t="str" cm="1">
        <f t="array" ref="L432">_xlfn.IFS(G432=0.05,"Minimal",G432=0.07,"Above Minimal",G432=0.17,"Near Maximum",TRUE,"Maximum")</f>
        <v>Maximum</v>
      </c>
      <c r="M432" s="12" t="str" cm="1">
        <f t="array" ref="M432">_xlfn.IFS(E432="MA","Massachusetts",E432="NY","New York",E432="CT","Connecticut",E432="PA","Pennsylvania",E432="RI","Rhode Island",E432="DE","Delaware",E432="ME","Maine",E432="NJ","New Jersey",E432="VT","Vermont",TRUE,"Other States")</f>
        <v>Massachusetts</v>
      </c>
      <c r="N432" s="15" t="s">
        <v>10240</v>
      </c>
      <c r="O432" s="1" t="s">
        <v>4808</v>
      </c>
      <c r="P432" s="15" t="s">
        <v>4780</v>
      </c>
      <c r="Q432" s="1" t="s">
        <v>8021</v>
      </c>
      <c r="R432" s="17">
        <v>53.960016585712602</v>
      </c>
      <c r="S432" s="12" t="str" cm="1">
        <f t="array" ref="S432">_xlfn.IFS(AND(R432&gt;=12,R432&lt;=25),"Low Range",AND(R432&gt;=25.01,R432&lt;=40),"Mid Range",AND(R432&gt;=40.01,R432&lt;=75),"Mid to Upper Range",TRUE,"Max Upper Range")</f>
        <v>Mid to Upper Range</v>
      </c>
      <c r="T432" s="12" t="str" cm="1">
        <f t="array" ref="T432">_xlfn.IFS(OR(E432="NY",E432="NJ",E432="CT"),"Tri-State Area",OR(E432="MA",E432="PA",E432="RI"),"East Atlantic",OR(E432="ME",E432="VT"),"NE Border",TRUE,"Upper East Coast")</f>
        <v>East Atlantic</v>
      </c>
      <c r="U432" s="12" t="str">
        <f>IFERROR(_xlfn.XLOOKUP(A432,DIRECT_FTEs!A:A,DIRECT_FTEs!B:B),"Contractor")</f>
        <v>Contractor</v>
      </c>
    </row>
    <row r="433" spans="1:21" x14ac:dyDescent="0.25">
      <c r="A433" s="1" t="s">
        <v>1208</v>
      </c>
      <c r="B433" s="1" t="s">
        <v>2352</v>
      </c>
      <c r="C433" s="1" t="s">
        <v>2273</v>
      </c>
      <c r="D433" s="1" t="s">
        <v>3747</v>
      </c>
      <c r="E433" s="15" t="s">
        <v>2225</v>
      </c>
      <c r="F433" s="1" t="s">
        <v>6570</v>
      </c>
      <c r="G433" s="16">
        <v>0.17</v>
      </c>
      <c r="H433" s="5">
        <v>0</v>
      </c>
      <c r="I433" s="10" t="s">
        <v>4760</v>
      </c>
      <c r="J433" s="5">
        <v>230.98</v>
      </c>
      <c r="K433" s="1">
        <v>46</v>
      </c>
      <c r="L433" s="12" t="str" cm="1">
        <f t="array" ref="L433">_xlfn.IFS(G433=0.05,"Minimal",G433=0.07,"Above Minimal",G433=0.17,"Near Maximum",TRUE,"Maximum")</f>
        <v>Near Maximum</v>
      </c>
      <c r="M433" s="12" t="str" cm="1">
        <f t="array" ref="M433">_xlfn.IFS(E433="MA","Massachusetts",E433="NY","New York",E433="CT","Connecticut",E433="PA","Pennsylvania",E433="RI","Rhode Island",E433="DE","Delaware",E433="ME","Maine",E433="NJ","New Jersey",E433="VT","Vermont",TRUE,"Other States")</f>
        <v>Massachusetts</v>
      </c>
      <c r="N433" s="15" t="s">
        <v>10241</v>
      </c>
      <c r="O433" s="1" t="s">
        <v>4951</v>
      </c>
      <c r="P433" s="15" t="s">
        <v>4777</v>
      </c>
      <c r="Q433" s="1" t="s">
        <v>8022</v>
      </c>
      <c r="R433" s="17">
        <v>78.100005176251358</v>
      </c>
      <c r="S433" s="12" t="str" cm="1">
        <f t="array" ref="S433">_xlfn.IFS(AND(R433&gt;=12,R433&lt;=25),"Low Range",AND(R433&gt;=25.01,R433&lt;=40),"Mid Range",AND(R433&gt;=40.01,R433&lt;=75),"Mid to Upper Range",TRUE,"Max Upper Range")</f>
        <v>Max Upper Range</v>
      </c>
      <c r="T433" s="12" t="str" cm="1">
        <f t="array" ref="T433">_xlfn.IFS(OR(E433="NY",E433="NJ",E433="CT"),"Tri-State Area",OR(E433="MA",E433="PA",E433="RI"),"East Atlantic",OR(E433="ME",E433="VT"),"NE Border",TRUE,"Upper East Coast")</f>
        <v>East Atlantic</v>
      </c>
      <c r="U433" s="12" t="str">
        <f>IFERROR(_xlfn.XLOOKUP(A433,DIRECT_FTEs!A:A,DIRECT_FTEs!B:B),"Contractor")</f>
        <v>Contractor</v>
      </c>
    </row>
    <row r="434" spans="1:21" x14ac:dyDescent="0.25">
      <c r="A434" s="1" t="s">
        <v>1209</v>
      </c>
      <c r="B434" s="1" t="s">
        <v>2474</v>
      </c>
      <c r="C434" s="1" t="s">
        <v>2361</v>
      </c>
      <c r="D434" s="1" t="s">
        <v>3748</v>
      </c>
      <c r="E434" s="15" t="s">
        <v>2225</v>
      </c>
      <c r="F434" s="1" t="s">
        <v>6571</v>
      </c>
      <c r="G434" s="16">
        <v>0.17</v>
      </c>
      <c r="H434" s="5">
        <v>0</v>
      </c>
      <c r="I434" s="10" t="s">
        <v>4760</v>
      </c>
      <c r="J434" s="5">
        <v>491.33</v>
      </c>
      <c r="K434" s="1">
        <v>48</v>
      </c>
      <c r="L434" s="12" t="str" cm="1">
        <f t="array" ref="L434">_xlfn.IFS(G434=0.05,"Minimal",G434=0.07,"Above Minimal",G434=0.17,"Near Maximum",TRUE,"Maximum")</f>
        <v>Near Maximum</v>
      </c>
      <c r="M434" s="12" t="str" cm="1">
        <f t="array" ref="M434">_xlfn.IFS(E434="MA","Massachusetts",E434="NY","New York",E434="CT","Connecticut",E434="PA","Pennsylvania",E434="RI","Rhode Island",E434="DE","Delaware",E434="ME","Maine",E434="NJ","New Jersey",E434="VT","Vermont",TRUE,"Other States")</f>
        <v>Massachusetts</v>
      </c>
      <c r="N434" s="15" t="s">
        <v>10242</v>
      </c>
      <c r="O434" s="1" t="s">
        <v>4878</v>
      </c>
      <c r="P434" s="15" t="s">
        <v>4777</v>
      </c>
      <c r="Q434" s="1" t="s">
        <v>8023</v>
      </c>
      <c r="R434" s="17">
        <v>112</v>
      </c>
      <c r="S434" s="12" t="str" cm="1">
        <f t="array" ref="S434">_xlfn.IFS(AND(R434&gt;=12,R434&lt;=25),"Low Range",AND(R434&gt;=25.01,R434&lt;=40),"Mid Range",AND(R434&gt;=40.01,R434&lt;=75),"Mid to Upper Range",TRUE,"Max Upper Range")</f>
        <v>Max Upper Range</v>
      </c>
      <c r="T434" s="12" t="str" cm="1">
        <f t="array" ref="T434">_xlfn.IFS(OR(E434="NY",E434="NJ",E434="CT"),"Tri-State Area",OR(E434="MA",E434="PA",E434="RI"),"East Atlantic",OR(E434="ME",E434="VT"),"NE Border",TRUE,"Upper East Coast")</f>
        <v>East Atlantic</v>
      </c>
      <c r="U434" s="12" t="str">
        <f>IFERROR(_xlfn.XLOOKUP(A434,DIRECT_FTEs!A:A,DIRECT_FTEs!B:B),"Contractor")</f>
        <v>Contractor</v>
      </c>
    </row>
    <row r="435" spans="1:21" x14ac:dyDescent="0.25">
      <c r="A435" s="1" t="s">
        <v>1210</v>
      </c>
      <c r="B435" s="1" t="s">
        <v>2637</v>
      </c>
      <c r="C435" s="1" t="s">
        <v>2537</v>
      </c>
      <c r="D435" s="1" t="s">
        <v>3749</v>
      </c>
      <c r="E435" s="15" t="s">
        <v>2225</v>
      </c>
      <c r="F435" s="1" t="s">
        <v>6572</v>
      </c>
      <c r="G435" s="16">
        <v>0.19</v>
      </c>
      <c r="H435" s="5">
        <v>0</v>
      </c>
      <c r="I435" s="10" t="s">
        <v>4760</v>
      </c>
      <c r="J435" s="5">
        <v>398.98</v>
      </c>
      <c r="K435" s="1">
        <v>49</v>
      </c>
      <c r="L435" s="12" t="str" cm="1">
        <f t="array" ref="L435">_xlfn.IFS(G435=0.05,"Minimal",G435=0.07,"Above Minimal",G435=0.17,"Near Maximum",TRUE,"Maximum")</f>
        <v>Maximum</v>
      </c>
      <c r="M435" s="12" t="str" cm="1">
        <f t="array" ref="M435">_xlfn.IFS(E435="MA","Massachusetts",E435="NY","New York",E435="CT","Connecticut",E435="PA","Pennsylvania",E435="RI","Rhode Island",E435="DE","Delaware",E435="ME","Maine",E435="NJ","New Jersey",E435="VT","Vermont",TRUE,"Other States")</f>
        <v>Massachusetts</v>
      </c>
      <c r="N435" s="15" t="s">
        <v>10243</v>
      </c>
      <c r="O435" s="1" t="s">
        <v>4851</v>
      </c>
      <c r="P435" s="15" t="s">
        <v>4775</v>
      </c>
      <c r="Q435" s="1" t="s">
        <v>8024</v>
      </c>
      <c r="R435" s="17">
        <v>113.6</v>
      </c>
      <c r="S435" s="12" t="str" cm="1">
        <f t="array" ref="S435">_xlfn.IFS(AND(R435&gt;=12,R435&lt;=25),"Low Range",AND(R435&gt;=25.01,R435&lt;=40),"Mid Range",AND(R435&gt;=40.01,R435&lt;=75),"Mid to Upper Range",TRUE,"Max Upper Range")</f>
        <v>Max Upper Range</v>
      </c>
      <c r="T435" s="12" t="str" cm="1">
        <f t="array" ref="T435">_xlfn.IFS(OR(E435="NY",E435="NJ",E435="CT"),"Tri-State Area",OR(E435="MA",E435="PA",E435="RI"),"East Atlantic",OR(E435="ME",E435="VT"),"NE Border",TRUE,"Upper East Coast")</f>
        <v>East Atlantic</v>
      </c>
      <c r="U435" s="12" t="str">
        <f>IFERROR(_xlfn.XLOOKUP(A435,DIRECT_FTEs!A:A,DIRECT_FTEs!B:B),"Contractor")</f>
        <v>Contractor</v>
      </c>
    </row>
    <row r="436" spans="1:21" x14ac:dyDescent="0.25">
      <c r="A436" s="1" t="s">
        <v>1211</v>
      </c>
      <c r="B436" s="1" t="s">
        <v>2579</v>
      </c>
      <c r="C436" s="1" t="s">
        <v>2966</v>
      </c>
      <c r="D436" s="1" t="s">
        <v>3750</v>
      </c>
      <c r="E436" s="15" t="s">
        <v>2225</v>
      </c>
      <c r="F436" s="1" t="s">
        <v>6573</v>
      </c>
      <c r="G436" s="16">
        <v>0.17</v>
      </c>
      <c r="H436" s="5">
        <v>0</v>
      </c>
      <c r="I436" s="10" t="s">
        <v>4760</v>
      </c>
      <c r="J436" s="5">
        <v>208.8</v>
      </c>
      <c r="K436" s="1">
        <v>35</v>
      </c>
      <c r="L436" s="12" t="str" cm="1">
        <f t="array" ref="L436">_xlfn.IFS(G436=0.05,"Minimal",G436=0.07,"Above Minimal",G436=0.17,"Near Maximum",TRUE,"Maximum")</f>
        <v>Near Maximum</v>
      </c>
      <c r="M436" s="12" t="str" cm="1">
        <f t="array" ref="M436">_xlfn.IFS(E436="MA","Massachusetts",E436="NY","New York",E436="CT","Connecticut",E436="PA","Pennsylvania",E436="RI","Rhode Island",E436="DE","Delaware",E436="ME","Maine",E436="NJ","New Jersey",E436="VT","Vermont",TRUE,"Other States")</f>
        <v>Massachusetts</v>
      </c>
      <c r="N436" s="15" t="s">
        <v>10244</v>
      </c>
      <c r="O436" s="1" t="s">
        <v>5080</v>
      </c>
      <c r="P436" s="15" t="s">
        <v>4778</v>
      </c>
      <c r="Q436" s="1" t="s">
        <v>8025</v>
      </c>
      <c r="R436" s="17">
        <v>56.800056481219997</v>
      </c>
      <c r="S436" s="12" t="str" cm="1">
        <f t="array" ref="S436">_xlfn.IFS(AND(R436&gt;=12,R436&lt;=25),"Low Range",AND(R436&gt;=25.01,R436&lt;=40),"Mid Range",AND(R436&gt;=40.01,R436&lt;=75),"Mid to Upper Range",TRUE,"Max Upper Range")</f>
        <v>Mid to Upper Range</v>
      </c>
      <c r="T436" s="12" t="str" cm="1">
        <f t="array" ref="T436">_xlfn.IFS(OR(E436="NY",E436="NJ",E436="CT"),"Tri-State Area",OR(E436="MA",E436="PA",E436="RI"),"East Atlantic",OR(E436="ME",E436="VT"),"NE Border",TRUE,"Upper East Coast")</f>
        <v>East Atlantic</v>
      </c>
      <c r="U436" s="12" t="str">
        <f>IFERROR(_xlfn.XLOOKUP(A436,DIRECT_FTEs!A:A,DIRECT_FTEs!B:B),"Contractor")</f>
        <v>Contractor</v>
      </c>
    </row>
    <row r="437" spans="1:21" x14ac:dyDescent="0.25">
      <c r="A437" s="1" t="s">
        <v>140</v>
      </c>
      <c r="B437" s="1" t="s">
        <v>2480</v>
      </c>
      <c r="C437" s="1" t="s">
        <v>2252</v>
      </c>
      <c r="D437" s="1" t="s">
        <v>2551</v>
      </c>
      <c r="E437" s="15" t="s">
        <v>2225</v>
      </c>
      <c r="F437" s="1" t="s">
        <v>5502</v>
      </c>
      <c r="G437" s="16">
        <v>0.19</v>
      </c>
      <c r="H437" s="5">
        <v>472.29033859353461</v>
      </c>
      <c r="I437" s="10" t="s">
        <v>4760</v>
      </c>
      <c r="J437" s="5">
        <v>82.63</v>
      </c>
      <c r="K437" s="1">
        <v>48</v>
      </c>
      <c r="L437" s="12" t="str" cm="1">
        <f t="array" ref="L437">_xlfn.IFS(G437=0.05,"Minimal",G437=0.07,"Above Minimal",G437=0.17,"Near Maximum",TRUE,"Maximum")</f>
        <v>Maximum</v>
      </c>
      <c r="M437" s="12" t="str" cm="1">
        <f t="array" ref="M437">_xlfn.IFS(E437="MA","Massachusetts",E437="NY","New York",E437="CT","Connecticut",E437="PA","Pennsylvania",E437="RI","Rhode Island",E437="DE","Delaware",E437="ME","Maine",E437="NJ","New Jersey",E437="VT","Vermont",TRUE,"Other States")</f>
        <v>Massachusetts</v>
      </c>
      <c r="N437" s="15" t="s">
        <v>10245</v>
      </c>
      <c r="O437" s="1" t="s">
        <v>4853</v>
      </c>
      <c r="P437" s="15" t="s">
        <v>4777</v>
      </c>
      <c r="Q437" s="1" t="s">
        <v>8026</v>
      </c>
      <c r="R437" s="17">
        <v>46.1013986013986</v>
      </c>
      <c r="S437" s="12" t="str" cm="1">
        <f t="array" ref="S437">_xlfn.IFS(AND(R437&gt;=12,R437&lt;=25),"Low Range",AND(R437&gt;=25.01,R437&lt;=40),"Mid Range",AND(R437&gt;=40.01,R437&lt;=75),"Mid to Upper Range",TRUE,"Max Upper Range")</f>
        <v>Mid to Upper Range</v>
      </c>
      <c r="T437" s="12" t="str" cm="1">
        <f t="array" ref="T437">_xlfn.IFS(OR(E437="NY",E437="NJ",E437="CT"),"Tri-State Area",OR(E437="MA",E437="PA",E437="RI"),"East Atlantic",OR(E437="ME",E437="VT"),"NE Border",TRUE,"Upper East Coast")</f>
        <v>East Atlantic</v>
      </c>
      <c r="U437" s="12" t="str">
        <f>IFERROR(_xlfn.XLOOKUP(A437,DIRECT_FTEs!A:A,DIRECT_FTEs!B:B),"Contractor")</f>
        <v>Contractor</v>
      </c>
    </row>
    <row r="438" spans="1:21" x14ac:dyDescent="0.25">
      <c r="A438" s="1" t="s">
        <v>1212</v>
      </c>
      <c r="B438" s="1" t="s">
        <v>2637</v>
      </c>
      <c r="C438" s="1" t="s">
        <v>2615</v>
      </c>
      <c r="D438" s="1" t="s">
        <v>3751</v>
      </c>
      <c r="E438" s="15" t="s">
        <v>2225</v>
      </c>
      <c r="F438" s="1" t="s">
        <v>6574</v>
      </c>
      <c r="G438" s="16">
        <v>0.19</v>
      </c>
      <c r="H438" s="5">
        <v>0</v>
      </c>
      <c r="I438" s="10" t="s">
        <v>4760</v>
      </c>
      <c r="J438" s="5">
        <v>408.88</v>
      </c>
      <c r="K438" s="1">
        <v>65</v>
      </c>
      <c r="L438" s="12" t="str" cm="1">
        <f t="array" ref="L438">_xlfn.IFS(G438=0.05,"Minimal",G438=0.07,"Above Minimal",G438=0.17,"Near Maximum",TRUE,"Maximum")</f>
        <v>Maximum</v>
      </c>
      <c r="M438" s="12" t="str" cm="1">
        <f t="array" ref="M438">_xlfn.IFS(E438="MA","Massachusetts",E438="NY","New York",E438="CT","Connecticut",E438="PA","Pennsylvania",E438="RI","Rhode Island",E438="DE","Delaware",E438="ME","Maine",E438="NJ","New Jersey",E438="VT","Vermont",TRUE,"Other States")</f>
        <v>Massachusetts</v>
      </c>
      <c r="N438" s="15" t="s">
        <v>10246</v>
      </c>
      <c r="O438" s="1" t="s">
        <v>5076</v>
      </c>
      <c r="P438" s="15" t="s">
        <v>4780</v>
      </c>
      <c r="Q438" s="1" t="s">
        <v>8027</v>
      </c>
      <c r="R438" s="17">
        <v>28.5</v>
      </c>
      <c r="S438" s="12" t="str" cm="1">
        <f t="array" ref="S438">_xlfn.IFS(AND(R438&gt;=12,R438&lt;=25),"Low Range",AND(R438&gt;=25.01,R438&lt;=40),"Mid Range",AND(R438&gt;=40.01,R438&lt;=75),"Mid to Upper Range",TRUE,"Max Upper Range")</f>
        <v>Mid Range</v>
      </c>
      <c r="T438" s="12" t="str" cm="1">
        <f t="array" ref="T438">_xlfn.IFS(OR(E438="NY",E438="NJ",E438="CT"),"Tri-State Area",OR(E438="MA",E438="PA",E438="RI"),"East Atlantic",OR(E438="ME",E438="VT"),"NE Border",TRUE,"Upper East Coast")</f>
        <v>East Atlantic</v>
      </c>
      <c r="U438" s="12" t="str">
        <f>IFERROR(_xlfn.XLOOKUP(A438,DIRECT_FTEs!A:A,DIRECT_FTEs!B:B),"Contractor")</f>
        <v>Contractor</v>
      </c>
    </row>
    <row r="439" spans="1:21" x14ac:dyDescent="0.25">
      <c r="A439" s="1" t="s">
        <v>1213</v>
      </c>
      <c r="B439" s="1" t="s">
        <v>3258</v>
      </c>
      <c r="C439" s="1" t="s">
        <v>2662</v>
      </c>
      <c r="D439" s="1" t="s">
        <v>3752</v>
      </c>
      <c r="E439" s="15" t="s">
        <v>2225</v>
      </c>
      <c r="F439" s="1" t="s">
        <v>6575</v>
      </c>
      <c r="G439" s="16">
        <v>0.19</v>
      </c>
      <c r="H439" s="5">
        <v>0</v>
      </c>
      <c r="I439" s="10" t="s">
        <v>4760</v>
      </c>
      <c r="J439" s="5">
        <v>172.42</v>
      </c>
      <c r="K439" s="1">
        <v>53</v>
      </c>
      <c r="L439" s="12" t="str" cm="1">
        <f t="array" ref="L439">_xlfn.IFS(G439=0.05,"Minimal",G439=0.07,"Above Minimal",G439=0.17,"Near Maximum",TRUE,"Maximum")</f>
        <v>Maximum</v>
      </c>
      <c r="M439" s="12" t="str" cm="1">
        <f t="array" ref="M439">_xlfn.IFS(E439="MA","Massachusetts",E439="NY","New York",E439="CT","Connecticut",E439="PA","Pennsylvania",E439="RI","Rhode Island",E439="DE","Delaware",E439="ME","Maine",E439="NJ","New Jersey",E439="VT","Vermont",TRUE,"Other States")</f>
        <v>Massachusetts</v>
      </c>
      <c r="N439" s="15" t="s">
        <v>10247</v>
      </c>
      <c r="O439" s="1" t="s">
        <v>4912</v>
      </c>
      <c r="P439" s="15" t="s">
        <v>4778</v>
      </c>
      <c r="Q439" s="1" t="s">
        <v>8028</v>
      </c>
      <c r="R439" s="17">
        <v>28.259948198728516</v>
      </c>
      <c r="S439" s="12" t="str" cm="1">
        <f t="array" ref="S439">_xlfn.IFS(AND(R439&gt;=12,R439&lt;=25),"Low Range",AND(R439&gt;=25.01,R439&lt;=40),"Mid Range",AND(R439&gt;=40.01,R439&lt;=75),"Mid to Upper Range",TRUE,"Max Upper Range")</f>
        <v>Mid Range</v>
      </c>
      <c r="T439" s="12" t="str" cm="1">
        <f t="array" ref="T439">_xlfn.IFS(OR(E439="NY",E439="NJ",E439="CT"),"Tri-State Area",OR(E439="MA",E439="PA",E439="RI"),"East Atlantic",OR(E439="ME",E439="VT"),"NE Border",TRUE,"Upper East Coast")</f>
        <v>East Atlantic</v>
      </c>
      <c r="U439" s="12" t="str">
        <f>IFERROR(_xlfn.XLOOKUP(A439,DIRECT_FTEs!A:A,DIRECT_FTEs!B:B),"Contractor")</f>
        <v>Contractor</v>
      </c>
    </row>
    <row r="440" spans="1:21" x14ac:dyDescent="0.25">
      <c r="A440" s="1" t="s">
        <v>1214</v>
      </c>
      <c r="B440" s="1" t="s">
        <v>3258</v>
      </c>
      <c r="C440" s="1" t="s">
        <v>2309</v>
      </c>
      <c r="D440" s="1" t="s">
        <v>3753</v>
      </c>
      <c r="E440" s="15" t="s">
        <v>2225</v>
      </c>
      <c r="F440" s="1" t="s">
        <v>6576</v>
      </c>
      <c r="G440" s="16">
        <v>0.19</v>
      </c>
      <c r="H440" s="5">
        <v>0</v>
      </c>
      <c r="I440" s="10" t="s">
        <v>4760</v>
      </c>
      <c r="J440" s="5">
        <v>443.47</v>
      </c>
      <c r="K440" s="1">
        <v>54</v>
      </c>
      <c r="L440" s="12" t="str" cm="1">
        <f t="array" ref="L440">_xlfn.IFS(G440=0.05,"Minimal",G440=0.07,"Above Minimal",G440=0.17,"Near Maximum",TRUE,"Maximum")</f>
        <v>Maximum</v>
      </c>
      <c r="M440" s="12" t="str" cm="1">
        <f t="array" ref="M440">_xlfn.IFS(E440="MA","Massachusetts",E440="NY","New York",E440="CT","Connecticut",E440="PA","Pennsylvania",E440="RI","Rhode Island",E440="DE","Delaware",E440="ME","Maine",E440="NJ","New Jersey",E440="VT","Vermont",TRUE,"Other States")</f>
        <v>Massachusetts</v>
      </c>
      <c r="N440" s="15" t="s">
        <v>10248</v>
      </c>
      <c r="O440" s="1" t="s">
        <v>5198</v>
      </c>
      <c r="P440" s="15" t="s">
        <v>4777</v>
      </c>
      <c r="Q440" s="1" t="s">
        <v>8029</v>
      </c>
      <c r="R440" s="17">
        <v>36.536016610765053</v>
      </c>
      <c r="S440" s="12" t="str" cm="1">
        <f t="array" ref="S440">_xlfn.IFS(AND(R440&gt;=12,R440&lt;=25),"Low Range",AND(R440&gt;=25.01,R440&lt;=40),"Mid Range",AND(R440&gt;=40.01,R440&lt;=75),"Mid to Upper Range",TRUE,"Max Upper Range")</f>
        <v>Mid Range</v>
      </c>
      <c r="T440" s="12" t="str" cm="1">
        <f t="array" ref="T440">_xlfn.IFS(OR(E440="NY",E440="NJ",E440="CT"),"Tri-State Area",OR(E440="MA",E440="PA",E440="RI"),"East Atlantic",OR(E440="ME",E440="VT"),"NE Border",TRUE,"Upper East Coast")</f>
        <v>East Atlantic</v>
      </c>
      <c r="U440" s="12" t="str">
        <f>IFERROR(_xlfn.XLOOKUP(A440,DIRECT_FTEs!A:A,DIRECT_FTEs!B:B),"Contractor")</f>
        <v>Contractor</v>
      </c>
    </row>
    <row r="441" spans="1:21" x14ac:dyDescent="0.25">
      <c r="A441" s="1" t="s">
        <v>1215</v>
      </c>
      <c r="B441" s="1" t="s">
        <v>2911</v>
      </c>
      <c r="C441" s="1" t="s">
        <v>2635</v>
      </c>
      <c r="D441" s="1" t="s">
        <v>3754</v>
      </c>
      <c r="E441" s="15" t="s">
        <v>2225</v>
      </c>
      <c r="F441" s="1" t="s">
        <v>6577</v>
      </c>
      <c r="G441" s="16">
        <v>0.17</v>
      </c>
      <c r="H441" s="5">
        <v>0</v>
      </c>
      <c r="I441" s="10" t="s">
        <v>4760</v>
      </c>
      <c r="J441" s="5">
        <v>91.55</v>
      </c>
      <c r="K441" s="1">
        <v>64</v>
      </c>
      <c r="L441" s="12" t="str" cm="1">
        <f t="array" ref="L441">_xlfn.IFS(G441=0.05,"Minimal",G441=0.07,"Above Minimal",G441=0.17,"Near Maximum",TRUE,"Maximum")</f>
        <v>Near Maximum</v>
      </c>
      <c r="M441" s="12" t="str" cm="1">
        <f t="array" ref="M441">_xlfn.IFS(E441="MA","Massachusetts",E441="NY","New York",E441="CT","Connecticut",E441="PA","Pennsylvania",E441="RI","Rhode Island",E441="DE","Delaware",E441="ME","Maine",E441="NJ","New Jersey",E441="VT","Vermont",TRUE,"Other States")</f>
        <v>Massachusetts</v>
      </c>
      <c r="N441" s="15" t="s">
        <v>10249</v>
      </c>
      <c r="O441" s="1" t="s">
        <v>4823</v>
      </c>
      <c r="P441" s="15" t="s">
        <v>4780</v>
      </c>
      <c r="Q441" s="1" t="s">
        <v>8030</v>
      </c>
      <c r="R441" s="17">
        <v>26.293323090711219</v>
      </c>
      <c r="S441" s="12" t="str" cm="1">
        <f t="array" ref="S441">_xlfn.IFS(AND(R441&gt;=12,R441&lt;=25),"Low Range",AND(R441&gt;=25.01,R441&lt;=40),"Mid Range",AND(R441&gt;=40.01,R441&lt;=75),"Mid to Upper Range",TRUE,"Max Upper Range")</f>
        <v>Mid Range</v>
      </c>
      <c r="T441" s="12" t="str" cm="1">
        <f t="array" ref="T441">_xlfn.IFS(OR(E441="NY",E441="NJ",E441="CT"),"Tri-State Area",OR(E441="MA",E441="PA",E441="RI"),"East Atlantic",OR(E441="ME",E441="VT"),"NE Border",TRUE,"Upper East Coast")</f>
        <v>East Atlantic</v>
      </c>
      <c r="U441" s="12" t="str">
        <f>IFERROR(_xlfn.XLOOKUP(A441,DIRECT_FTEs!A:A,DIRECT_FTEs!B:B),"Contractor")</f>
        <v>Contractor</v>
      </c>
    </row>
    <row r="442" spans="1:21" x14ac:dyDescent="0.25">
      <c r="A442" s="1" t="s">
        <v>1216</v>
      </c>
      <c r="B442" s="1" t="s">
        <v>2644</v>
      </c>
      <c r="C442" s="1" t="s">
        <v>2233</v>
      </c>
      <c r="D442" s="1" t="s">
        <v>3755</v>
      </c>
      <c r="E442" s="15" t="s">
        <v>2225</v>
      </c>
      <c r="F442" s="1" t="s">
        <v>6578</v>
      </c>
      <c r="G442" s="16">
        <v>0.19</v>
      </c>
      <c r="H442" s="5">
        <v>0</v>
      </c>
      <c r="I442" s="10" t="s">
        <v>4760</v>
      </c>
      <c r="J442" s="5">
        <v>220.8</v>
      </c>
      <c r="K442" s="1">
        <v>39</v>
      </c>
      <c r="L442" s="12" t="str" cm="1">
        <f t="array" ref="L442">_xlfn.IFS(G442=0.05,"Minimal",G442=0.07,"Above Minimal",G442=0.17,"Near Maximum",TRUE,"Maximum")</f>
        <v>Maximum</v>
      </c>
      <c r="M442" s="12" t="str" cm="1">
        <f t="array" ref="M442">_xlfn.IFS(E442="MA","Massachusetts",E442="NY","New York",E442="CT","Connecticut",E442="PA","Pennsylvania",E442="RI","Rhode Island",E442="DE","Delaware",E442="ME","Maine",E442="NJ","New Jersey",E442="VT","Vermont",TRUE,"Other States")</f>
        <v>Massachusetts</v>
      </c>
      <c r="N442" s="15" t="s">
        <v>10250</v>
      </c>
      <c r="O442" s="1" t="s">
        <v>5199</v>
      </c>
      <c r="P442" s="15" t="s">
        <v>4778</v>
      </c>
      <c r="Q442" s="1" t="s">
        <v>8031</v>
      </c>
      <c r="R442" s="17">
        <v>31.160286437301458</v>
      </c>
      <c r="S442" s="12" t="str" cm="1">
        <f t="array" ref="S442">_xlfn.IFS(AND(R442&gt;=12,R442&lt;=25),"Low Range",AND(R442&gt;=25.01,R442&lt;=40),"Mid Range",AND(R442&gt;=40.01,R442&lt;=75),"Mid to Upper Range",TRUE,"Max Upper Range")</f>
        <v>Mid Range</v>
      </c>
      <c r="T442" s="12" t="str" cm="1">
        <f t="array" ref="T442">_xlfn.IFS(OR(E442="NY",E442="NJ",E442="CT"),"Tri-State Area",OR(E442="MA",E442="PA",E442="RI"),"East Atlantic",OR(E442="ME",E442="VT"),"NE Border",TRUE,"Upper East Coast")</f>
        <v>East Atlantic</v>
      </c>
      <c r="U442" s="12" t="str">
        <f>IFERROR(_xlfn.XLOOKUP(A442,DIRECT_FTEs!A:A,DIRECT_FTEs!B:B),"Contractor")</f>
        <v>Contractor</v>
      </c>
    </row>
    <row r="443" spans="1:21" x14ac:dyDescent="0.25">
      <c r="A443" s="1" t="s">
        <v>1217</v>
      </c>
      <c r="B443" s="1" t="s">
        <v>2558</v>
      </c>
      <c r="C443" s="1" t="s">
        <v>2410</v>
      </c>
      <c r="D443" s="1" t="s">
        <v>3756</v>
      </c>
      <c r="E443" s="15" t="s">
        <v>2225</v>
      </c>
      <c r="F443" s="1" t="s">
        <v>6579</v>
      </c>
      <c r="G443" s="16">
        <v>0.19</v>
      </c>
      <c r="H443" s="5">
        <v>0</v>
      </c>
      <c r="I443" s="10" t="s">
        <v>4760</v>
      </c>
      <c r="J443" s="5">
        <v>398.03</v>
      </c>
      <c r="K443" s="1">
        <v>50</v>
      </c>
      <c r="L443" s="12" t="str" cm="1">
        <f t="array" ref="L443">_xlfn.IFS(G443=0.05,"Minimal",G443=0.07,"Above Minimal",G443=0.17,"Near Maximum",TRUE,"Maximum")</f>
        <v>Maximum</v>
      </c>
      <c r="M443" s="12" t="str" cm="1">
        <f t="array" ref="M443">_xlfn.IFS(E443="MA","Massachusetts",E443="NY","New York",E443="CT","Connecticut",E443="PA","Pennsylvania",E443="RI","Rhode Island",E443="DE","Delaware",E443="ME","Maine",E443="NJ","New Jersey",E443="VT","Vermont",TRUE,"Other States")</f>
        <v>Massachusetts</v>
      </c>
      <c r="N443" s="15" t="s">
        <v>10251</v>
      </c>
      <c r="O443" s="1" t="s">
        <v>4800</v>
      </c>
      <c r="P443" s="15" t="s">
        <v>4780</v>
      </c>
      <c r="Q443" s="1" t="s">
        <v>8032</v>
      </c>
      <c r="R443" s="17">
        <v>26.521621621621623</v>
      </c>
      <c r="S443" s="12" t="str" cm="1">
        <f t="array" ref="S443">_xlfn.IFS(AND(R443&gt;=12,R443&lt;=25),"Low Range",AND(R443&gt;=25.01,R443&lt;=40),"Mid Range",AND(R443&gt;=40.01,R443&lt;=75),"Mid to Upper Range",TRUE,"Max Upper Range")</f>
        <v>Mid Range</v>
      </c>
      <c r="T443" s="12" t="str" cm="1">
        <f t="array" ref="T443">_xlfn.IFS(OR(E443="NY",E443="NJ",E443="CT"),"Tri-State Area",OR(E443="MA",E443="PA",E443="RI"),"East Atlantic",OR(E443="ME",E443="VT"),"NE Border",TRUE,"Upper East Coast")</f>
        <v>East Atlantic</v>
      </c>
      <c r="U443" s="12" t="str">
        <f>IFERROR(_xlfn.XLOOKUP(A443,DIRECT_FTEs!A:A,DIRECT_FTEs!B:B),"Contractor")</f>
        <v>Contractor</v>
      </c>
    </row>
    <row r="444" spans="1:21" x14ac:dyDescent="0.25">
      <c r="A444" s="1" t="s">
        <v>141</v>
      </c>
      <c r="B444" s="1" t="s">
        <v>2277</v>
      </c>
      <c r="C444" s="1" t="s">
        <v>2327</v>
      </c>
      <c r="D444" s="1" t="s">
        <v>2552</v>
      </c>
      <c r="E444" s="15" t="s">
        <v>2225</v>
      </c>
      <c r="F444" s="1" t="s">
        <v>5503</v>
      </c>
      <c r="G444" s="16">
        <v>0.19</v>
      </c>
      <c r="H444" s="5">
        <v>502.39681078478583</v>
      </c>
      <c r="I444" s="10" t="s">
        <v>4760</v>
      </c>
      <c r="J444" s="5">
        <v>282.72000000000003</v>
      </c>
      <c r="K444" s="1">
        <v>51</v>
      </c>
      <c r="L444" s="12" t="str" cm="1">
        <f t="array" ref="L444">_xlfn.IFS(G444=0.05,"Minimal",G444=0.07,"Above Minimal",G444=0.17,"Near Maximum",TRUE,"Maximum")</f>
        <v>Maximum</v>
      </c>
      <c r="M444" s="12" t="str" cm="1">
        <f t="array" ref="M444">_xlfn.IFS(E444="MA","Massachusetts",E444="NY","New York",E444="CT","Connecticut",E444="PA","Pennsylvania",E444="RI","Rhode Island",E444="DE","Delaware",E444="ME","Maine",E444="NJ","New Jersey",E444="VT","Vermont",TRUE,"Other States")</f>
        <v>Massachusetts</v>
      </c>
      <c r="N444" s="15" t="s">
        <v>10252</v>
      </c>
      <c r="O444" s="1" t="s">
        <v>4797</v>
      </c>
      <c r="P444" s="15" t="s">
        <v>4778</v>
      </c>
      <c r="Q444" s="1" t="s">
        <v>8033</v>
      </c>
      <c r="R444" s="17">
        <v>28.591233659233218</v>
      </c>
      <c r="S444" s="12" t="str" cm="1">
        <f t="array" ref="S444">_xlfn.IFS(AND(R444&gt;=12,R444&lt;=25),"Low Range",AND(R444&gt;=25.01,R444&lt;=40),"Mid Range",AND(R444&gt;=40.01,R444&lt;=75),"Mid to Upper Range",TRUE,"Max Upper Range")</f>
        <v>Mid Range</v>
      </c>
      <c r="T444" s="12" t="str" cm="1">
        <f t="array" ref="T444">_xlfn.IFS(OR(E444="NY",E444="NJ",E444="CT"),"Tri-State Area",OR(E444="MA",E444="PA",E444="RI"),"East Atlantic",OR(E444="ME",E444="VT"),"NE Border",TRUE,"Upper East Coast")</f>
        <v>East Atlantic</v>
      </c>
      <c r="U444" s="12" t="str">
        <f>IFERROR(_xlfn.XLOOKUP(A444,DIRECT_FTEs!A:A,DIRECT_FTEs!B:B),"Contractor")</f>
        <v>Contractor</v>
      </c>
    </row>
    <row r="445" spans="1:21" x14ac:dyDescent="0.25">
      <c r="A445" s="1" t="s">
        <v>1218</v>
      </c>
      <c r="B445" s="1" t="s">
        <v>2301</v>
      </c>
      <c r="C445" s="1" t="s">
        <v>2595</v>
      </c>
      <c r="D445" s="1" t="s">
        <v>3757</v>
      </c>
      <c r="E445" s="15" t="s">
        <v>2225</v>
      </c>
      <c r="F445" s="1" t="s">
        <v>6580</v>
      </c>
      <c r="G445" s="16">
        <v>0.19</v>
      </c>
      <c r="H445" s="5">
        <v>0</v>
      </c>
      <c r="I445" s="10" t="s">
        <v>4760</v>
      </c>
      <c r="J445" s="5">
        <v>391</v>
      </c>
      <c r="K445" s="1">
        <v>54</v>
      </c>
      <c r="L445" s="12" t="str" cm="1">
        <f t="array" ref="L445">_xlfn.IFS(G445=0.05,"Minimal",G445=0.07,"Above Minimal",G445=0.17,"Near Maximum",TRUE,"Maximum")</f>
        <v>Maximum</v>
      </c>
      <c r="M445" s="12" t="str" cm="1">
        <f t="array" ref="M445">_xlfn.IFS(E445="MA","Massachusetts",E445="NY","New York",E445="CT","Connecticut",E445="PA","Pennsylvania",E445="RI","Rhode Island",E445="DE","Delaware",E445="ME","Maine",E445="NJ","New Jersey",E445="VT","Vermont",TRUE,"Other States")</f>
        <v>Massachusetts</v>
      </c>
      <c r="N445" s="15" t="s">
        <v>10253</v>
      </c>
      <c r="O445" s="1" t="s">
        <v>4892</v>
      </c>
      <c r="P445" s="15" t="s">
        <v>4779</v>
      </c>
      <c r="Q445" s="1" t="s">
        <v>8034</v>
      </c>
      <c r="R445" s="17">
        <v>23.901332924774017</v>
      </c>
      <c r="S445" s="12" t="str" cm="1">
        <f t="array" ref="S445">_xlfn.IFS(AND(R445&gt;=12,R445&lt;=25),"Low Range",AND(R445&gt;=25.01,R445&lt;=40),"Mid Range",AND(R445&gt;=40.01,R445&lt;=75),"Mid to Upper Range",TRUE,"Max Upper Range")</f>
        <v>Low Range</v>
      </c>
      <c r="T445" s="12" t="str" cm="1">
        <f t="array" ref="T445">_xlfn.IFS(OR(E445="NY",E445="NJ",E445="CT"),"Tri-State Area",OR(E445="MA",E445="PA",E445="RI"),"East Atlantic",OR(E445="ME",E445="VT"),"NE Border",TRUE,"Upper East Coast")</f>
        <v>East Atlantic</v>
      </c>
      <c r="U445" s="12" t="str">
        <f>IFERROR(_xlfn.XLOOKUP(A445,DIRECT_FTEs!A:A,DIRECT_FTEs!B:B),"Contractor")</f>
        <v>Contractor</v>
      </c>
    </row>
    <row r="446" spans="1:21" x14ac:dyDescent="0.25">
      <c r="A446" s="1" t="s">
        <v>1219</v>
      </c>
      <c r="B446" s="1" t="s">
        <v>3356</v>
      </c>
      <c r="C446" s="1" t="s">
        <v>2977</v>
      </c>
      <c r="D446" s="1" t="s">
        <v>3758</v>
      </c>
      <c r="E446" s="15" t="s">
        <v>2225</v>
      </c>
      <c r="F446" s="1" t="s">
        <v>6581</v>
      </c>
      <c r="G446" s="16">
        <v>0.19</v>
      </c>
      <c r="H446" s="5">
        <v>0</v>
      </c>
      <c r="I446" s="10" t="s">
        <v>4760</v>
      </c>
      <c r="J446" s="5">
        <v>414</v>
      </c>
      <c r="K446" s="1">
        <v>38</v>
      </c>
      <c r="L446" s="12" t="str" cm="1">
        <f t="array" ref="L446">_xlfn.IFS(G446=0.05,"Minimal",G446=0.07,"Above Minimal",G446=0.17,"Near Maximum",TRUE,"Maximum")</f>
        <v>Maximum</v>
      </c>
      <c r="M446" s="12" t="str" cm="1">
        <f t="array" ref="M446">_xlfn.IFS(E446="MA","Massachusetts",E446="NY","New York",E446="CT","Connecticut",E446="PA","Pennsylvania",E446="RI","Rhode Island",E446="DE","Delaware",E446="ME","Maine",E446="NJ","New Jersey",E446="VT","Vermont",TRUE,"Other States")</f>
        <v>Massachusetts</v>
      </c>
      <c r="N446" s="15" t="s">
        <v>10254</v>
      </c>
      <c r="O446" s="1" t="s">
        <v>5200</v>
      </c>
      <c r="P446" s="15" t="s">
        <v>4779</v>
      </c>
      <c r="Q446" s="1" t="s">
        <v>8035</v>
      </c>
      <c r="R446" s="17">
        <v>25.500000000000004</v>
      </c>
      <c r="S446" s="12" t="str" cm="1">
        <f t="array" ref="S446">_xlfn.IFS(AND(R446&gt;=12,R446&lt;=25),"Low Range",AND(R446&gt;=25.01,R446&lt;=40),"Mid Range",AND(R446&gt;=40.01,R446&lt;=75),"Mid to Upper Range",TRUE,"Max Upper Range")</f>
        <v>Mid Range</v>
      </c>
      <c r="T446" s="12" t="str" cm="1">
        <f t="array" ref="T446">_xlfn.IFS(OR(E446="NY",E446="NJ",E446="CT"),"Tri-State Area",OR(E446="MA",E446="PA",E446="RI"),"East Atlantic",OR(E446="ME",E446="VT"),"NE Border",TRUE,"Upper East Coast")</f>
        <v>East Atlantic</v>
      </c>
      <c r="U446" s="12" t="str">
        <f>IFERROR(_xlfn.XLOOKUP(A446,DIRECT_FTEs!A:A,DIRECT_FTEs!B:B),"Contractor")</f>
        <v>Contractor</v>
      </c>
    </row>
    <row r="447" spans="1:21" x14ac:dyDescent="0.25">
      <c r="A447" s="1" t="s">
        <v>1220</v>
      </c>
      <c r="B447" s="1" t="s">
        <v>2772</v>
      </c>
      <c r="C447" s="1" t="s">
        <v>2305</v>
      </c>
      <c r="D447" s="1" t="s">
        <v>3759</v>
      </c>
      <c r="E447" s="15" t="s">
        <v>2225</v>
      </c>
      <c r="F447" s="1" t="s">
        <v>6582</v>
      </c>
      <c r="G447" s="16">
        <v>0.19</v>
      </c>
      <c r="H447" s="5">
        <v>0</v>
      </c>
      <c r="I447" s="10" t="s">
        <v>4760</v>
      </c>
      <c r="J447" s="5">
        <v>519.66</v>
      </c>
      <c r="K447" s="1">
        <v>39</v>
      </c>
      <c r="L447" s="12" t="str" cm="1">
        <f t="array" ref="L447">_xlfn.IFS(G447=0.05,"Minimal",G447=0.07,"Above Minimal",G447=0.17,"Near Maximum",TRUE,"Maximum")</f>
        <v>Maximum</v>
      </c>
      <c r="M447" s="12" t="str" cm="1">
        <f t="array" ref="M447">_xlfn.IFS(E447="MA","Massachusetts",E447="NY","New York",E447="CT","Connecticut",E447="PA","Pennsylvania",E447="RI","Rhode Island",E447="DE","Delaware",E447="ME","Maine",E447="NJ","New Jersey",E447="VT","Vermont",TRUE,"Other States")</f>
        <v>Massachusetts</v>
      </c>
      <c r="N447" s="15" t="s">
        <v>10255</v>
      </c>
      <c r="O447" s="1" t="s">
        <v>5001</v>
      </c>
      <c r="P447" s="15" t="s">
        <v>4780</v>
      </c>
      <c r="Q447" s="1" t="s">
        <v>8036</v>
      </c>
      <c r="R447" s="17">
        <v>25.424939817043814</v>
      </c>
      <c r="S447" s="12" t="str" cm="1">
        <f t="array" ref="S447">_xlfn.IFS(AND(R447&gt;=12,R447&lt;=25),"Low Range",AND(R447&gt;=25.01,R447&lt;=40),"Mid Range",AND(R447&gt;=40.01,R447&lt;=75),"Mid to Upper Range",TRUE,"Max Upper Range")</f>
        <v>Mid Range</v>
      </c>
      <c r="T447" s="12" t="str" cm="1">
        <f t="array" ref="T447">_xlfn.IFS(OR(E447="NY",E447="NJ",E447="CT"),"Tri-State Area",OR(E447="MA",E447="PA",E447="RI"),"East Atlantic",OR(E447="ME",E447="VT"),"NE Border",TRUE,"Upper East Coast")</f>
        <v>East Atlantic</v>
      </c>
      <c r="U447" s="12" t="str">
        <f>IFERROR(_xlfn.XLOOKUP(A447,DIRECT_FTEs!A:A,DIRECT_FTEs!B:B),"Contractor")</f>
        <v>Contractor</v>
      </c>
    </row>
    <row r="448" spans="1:21" x14ac:dyDescent="0.25">
      <c r="A448" s="1" t="s">
        <v>1221</v>
      </c>
      <c r="B448" s="1" t="s">
        <v>2674</v>
      </c>
      <c r="C448" s="1" t="s">
        <v>2264</v>
      </c>
      <c r="D448" s="1" t="s">
        <v>3760</v>
      </c>
      <c r="E448" s="15" t="s">
        <v>2225</v>
      </c>
      <c r="F448" s="1" t="s">
        <v>6583</v>
      </c>
      <c r="G448" s="16">
        <v>0.19</v>
      </c>
      <c r="H448" s="5">
        <v>0</v>
      </c>
      <c r="I448" s="10" t="s">
        <v>4760</v>
      </c>
      <c r="J448" s="5">
        <v>393.3</v>
      </c>
      <c r="K448" s="1">
        <v>53</v>
      </c>
      <c r="L448" s="12" t="str" cm="1">
        <f t="array" ref="L448">_xlfn.IFS(G448=0.05,"Minimal",G448=0.07,"Above Minimal",G448=0.17,"Near Maximum",TRUE,"Maximum")</f>
        <v>Maximum</v>
      </c>
      <c r="M448" s="12" t="str" cm="1">
        <f t="array" ref="M448">_xlfn.IFS(E448="MA","Massachusetts",E448="NY","New York",E448="CT","Connecticut",E448="PA","Pennsylvania",E448="RI","Rhode Island",E448="DE","Delaware",E448="ME","Maine",E448="NJ","New Jersey",E448="VT","Vermont",TRUE,"Other States")</f>
        <v>Massachusetts</v>
      </c>
      <c r="N448" s="15" t="s">
        <v>10256</v>
      </c>
      <c r="O448" s="1" t="s">
        <v>4895</v>
      </c>
      <c r="P448" s="15" t="s">
        <v>4774</v>
      </c>
      <c r="Q448" s="1" t="s">
        <v>8037</v>
      </c>
      <c r="R448" s="17">
        <v>23.519978900171438</v>
      </c>
      <c r="S448" s="12" t="str" cm="1">
        <f t="array" ref="S448">_xlfn.IFS(AND(R448&gt;=12,R448&lt;=25),"Low Range",AND(R448&gt;=25.01,R448&lt;=40),"Mid Range",AND(R448&gt;=40.01,R448&lt;=75),"Mid to Upper Range",TRUE,"Max Upper Range")</f>
        <v>Low Range</v>
      </c>
      <c r="T448" s="12" t="str" cm="1">
        <f t="array" ref="T448">_xlfn.IFS(OR(E448="NY",E448="NJ",E448="CT"),"Tri-State Area",OR(E448="MA",E448="PA",E448="RI"),"East Atlantic",OR(E448="ME",E448="VT"),"NE Border",TRUE,"Upper East Coast")</f>
        <v>East Atlantic</v>
      </c>
      <c r="U448" s="12" t="str">
        <f>IFERROR(_xlfn.XLOOKUP(A448,DIRECT_FTEs!A:A,DIRECT_FTEs!B:B),"Contractor")</f>
        <v>Contractor</v>
      </c>
    </row>
    <row r="449" spans="1:21" x14ac:dyDescent="0.25">
      <c r="A449" s="1" t="s">
        <v>1222</v>
      </c>
      <c r="B449" s="1" t="s">
        <v>2637</v>
      </c>
      <c r="C449" s="1" t="s">
        <v>2912</v>
      </c>
      <c r="D449" s="1" t="s">
        <v>3761</v>
      </c>
      <c r="E449" s="15" t="s">
        <v>2225</v>
      </c>
      <c r="F449" s="1" t="s">
        <v>6584</v>
      </c>
      <c r="G449" s="16">
        <v>0.19</v>
      </c>
      <c r="H449" s="5">
        <v>0</v>
      </c>
      <c r="I449" s="10" t="s">
        <v>4760</v>
      </c>
      <c r="J449" s="5">
        <v>365.7</v>
      </c>
      <c r="K449" s="1">
        <v>53</v>
      </c>
      <c r="L449" s="12" t="str" cm="1">
        <f t="array" ref="L449">_xlfn.IFS(G449=0.05,"Minimal",G449=0.07,"Above Minimal",G449=0.17,"Near Maximum",TRUE,"Maximum")</f>
        <v>Maximum</v>
      </c>
      <c r="M449" s="12" t="str" cm="1">
        <f t="array" ref="M449">_xlfn.IFS(E449="MA","Massachusetts",E449="NY","New York",E449="CT","Connecticut",E449="PA","Pennsylvania",E449="RI","Rhode Island",E449="DE","Delaware",E449="ME","Maine",E449="NJ","New Jersey",E449="VT","Vermont",TRUE,"Other States")</f>
        <v>Massachusetts</v>
      </c>
      <c r="N449" s="15" t="s">
        <v>10257</v>
      </c>
      <c r="O449" s="1" t="s">
        <v>4990</v>
      </c>
      <c r="P449" s="15" t="s">
        <v>4780</v>
      </c>
      <c r="Q449" s="1" t="s">
        <v>8038</v>
      </c>
      <c r="R449" s="17">
        <v>27.554069633387137</v>
      </c>
      <c r="S449" s="12" t="str" cm="1">
        <f t="array" ref="S449">_xlfn.IFS(AND(R449&gt;=12,R449&lt;=25),"Low Range",AND(R449&gt;=25.01,R449&lt;=40),"Mid Range",AND(R449&gt;=40.01,R449&lt;=75),"Mid to Upper Range",TRUE,"Max Upper Range")</f>
        <v>Mid Range</v>
      </c>
      <c r="T449" s="12" t="str" cm="1">
        <f t="array" ref="T449">_xlfn.IFS(OR(E449="NY",E449="NJ",E449="CT"),"Tri-State Area",OR(E449="MA",E449="PA",E449="RI"),"East Atlantic",OR(E449="ME",E449="VT"),"NE Border",TRUE,"Upper East Coast")</f>
        <v>East Atlantic</v>
      </c>
      <c r="U449" s="12" t="str">
        <f>IFERROR(_xlfn.XLOOKUP(A449,DIRECT_FTEs!A:A,DIRECT_FTEs!B:B),"Contractor")</f>
        <v>Contractor</v>
      </c>
    </row>
    <row r="450" spans="1:21" x14ac:dyDescent="0.25">
      <c r="A450" s="1" t="s">
        <v>1223</v>
      </c>
      <c r="B450" s="1" t="s">
        <v>2445</v>
      </c>
      <c r="C450" s="1" t="s">
        <v>2307</v>
      </c>
      <c r="D450" s="1" t="s">
        <v>3762</v>
      </c>
      <c r="E450" s="15" t="s">
        <v>2356</v>
      </c>
      <c r="F450" s="1" t="s">
        <v>6585</v>
      </c>
      <c r="G450" s="16">
        <v>0.19</v>
      </c>
      <c r="H450" s="5">
        <v>0</v>
      </c>
      <c r="I450" s="10" t="s">
        <v>4760</v>
      </c>
      <c r="J450" s="5">
        <v>326.11</v>
      </c>
      <c r="K450" s="1">
        <v>32</v>
      </c>
      <c r="L450" s="12" t="str" cm="1">
        <f t="array" ref="L450">_xlfn.IFS(G450=0.05,"Minimal",G450=0.07,"Above Minimal",G450=0.17,"Near Maximum",TRUE,"Maximum")</f>
        <v>Maximum</v>
      </c>
      <c r="M450" s="12" t="str" cm="1">
        <f t="array" ref="M450">_xlfn.IFS(E450="MA","Massachusetts",E450="NY","New York",E450="CT","Connecticut",E450="PA","Pennsylvania",E450="RI","Rhode Island",E450="DE","Delaware",E450="ME","Maine",E450="NJ","New Jersey",E450="VT","Vermont",TRUE,"Other States")</f>
        <v>Connecticut</v>
      </c>
      <c r="N450" s="15" t="s">
        <v>10258</v>
      </c>
      <c r="O450" s="1" t="s">
        <v>5201</v>
      </c>
      <c r="P450" s="15" t="s">
        <v>4780</v>
      </c>
      <c r="Q450" s="1" t="s">
        <v>8039</v>
      </c>
      <c r="R450" s="17">
        <v>37.5</v>
      </c>
      <c r="S450" s="12" t="str" cm="1">
        <f t="array" ref="S450">_xlfn.IFS(AND(R450&gt;=12,R450&lt;=25),"Low Range",AND(R450&gt;=25.01,R450&lt;=40),"Mid Range",AND(R450&gt;=40.01,R450&lt;=75),"Mid to Upper Range",TRUE,"Max Upper Range")</f>
        <v>Mid Range</v>
      </c>
      <c r="T450" s="12" t="str" cm="1">
        <f t="array" ref="T450">_xlfn.IFS(OR(E450="NY",E450="NJ",E450="CT"),"Tri-State Area",OR(E450="MA",E450="PA",E450="RI"),"East Atlantic",OR(E450="ME",E450="VT"),"NE Border",TRUE,"Upper East Coast")</f>
        <v>Tri-State Area</v>
      </c>
      <c r="U450" s="12" t="str">
        <f>IFERROR(_xlfn.XLOOKUP(A450,DIRECT_FTEs!A:A,DIRECT_FTEs!B:B),"Contractor")</f>
        <v>Contractor</v>
      </c>
    </row>
    <row r="451" spans="1:21" x14ac:dyDescent="0.25">
      <c r="A451" s="1" t="s">
        <v>13</v>
      </c>
      <c r="B451" s="1" t="s">
        <v>2263</v>
      </c>
      <c r="C451" s="1" t="s">
        <v>2264</v>
      </c>
      <c r="D451" s="1" t="s">
        <v>2265</v>
      </c>
      <c r="E451" s="15" t="s">
        <v>2250</v>
      </c>
      <c r="F451" s="1" t="s">
        <v>5375</v>
      </c>
      <c r="G451" s="16">
        <v>0.17</v>
      </c>
      <c r="H451" s="5">
        <v>1927.1200000000001</v>
      </c>
      <c r="I451" s="10" t="s">
        <v>4760</v>
      </c>
      <c r="J451" s="5">
        <v>260.81</v>
      </c>
      <c r="K451" s="1">
        <v>35</v>
      </c>
      <c r="L451" s="12" t="str" cm="1">
        <f t="array" ref="L451">_xlfn.IFS(G451=0.05,"Minimal",G451=0.07,"Above Minimal",G451=0.17,"Near Maximum",TRUE,"Maximum")</f>
        <v>Near Maximum</v>
      </c>
      <c r="M451" s="12" t="str" cm="1">
        <f t="array" ref="M451">_xlfn.IFS(E451="MA","Massachusetts",E451="NY","New York",E451="CT","Connecticut",E451="PA","Pennsylvania",E451="RI","Rhode Island",E451="DE","Delaware",E451="ME","Maine",E451="NJ","New Jersey",E451="VT","Vermont",TRUE,"Other States")</f>
        <v>Pennsylvania</v>
      </c>
      <c r="N451" s="15" t="s">
        <v>10259</v>
      </c>
      <c r="O451" s="1" t="s">
        <v>4798</v>
      </c>
      <c r="P451" s="15" t="s">
        <v>4779</v>
      </c>
      <c r="Q451" s="1" t="s">
        <v>8040</v>
      </c>
      <c r="R451" s="17">
        <v>106</v>
      </c>
      <c r="S451" s="12" t="str" cm="1">
        <f t="array" ref="S451">_xlfn.IFS(AND(R451&gt;=12,R451&lt;=25),"Low Range",AND(R451&gt;=25.01,R451&lt;=40),"Mid Range",AND(R451&gt;=40.01,R451&lt;=75),"Mid to Upper Range",TRUE,"Max Upper Range")</f>
        <v>Max Upper Range</v>
      </c>
      <c r="T451" s="12" t="str" cm="1">
        <f t="array" ref="T451">_xlfn.IFS(OR(E451="NY",E451="NJ",E451="CT"),"Tri-State Area",OR(E451="MA",E451="PA",E451="RI"),"East Atlantic",OR(E451="ME",E451="VT"),"NE Border",TRUE,"Upper East Coast")</f>
        <v>East Atlantic</v>
      </c>
      <c r="U451" s="12" t="str">
        <f>IFERROR(_xlfn.XLOOKUP(A451,DIRECT_FTEs!A:A,DIRECT_FTEs!B:B),"Contractor")</f>
        <v>Contractor</v>
      </c>
    </row>
    <row r="452" spans="1:21" x14ac:dyDescent="0.25">
      <c r="A452" s="1" t="s">
        <v>1224</v>
      </c>
      <c r="B452" s="1" t="s">
        <v>2953</v>
      </c>
      <c r="C452" s="1" t="s">
        <v>2856</v>
      </c>
      <c r="D452" s="1" t="s">
        <v>3763</v>
      </c>
      <c r="E452" s="15" t="s">
        <v>2250</v>
      </c>
      <c r="F452" s="1" t="s">
        <v>6586</v>
      </c>
      <c r="G452" s="16">
        <v>0.05</v>
      </c>
      <c r="H452" s="5">
        <v>0</v>
      </c>
      <c r="I452" s="10" t="s">
        <v>4760</v>
      </c>
      <c r="J452" s="5">
        <v>1110</v>
      </c>
      <c r="K452" s="1">
        <v>57</v>
      </c>
      <c r="L452" s="12" t="str" cm="1">
        <f t="array" ref="L452">_xlfn.IFS(G452=0.05,"Minimal",G452=0.07,"Above Minimal",G452=0.17,"Near Maximum",TRUE,"Maximum")</f>
        <v>Minimal</v>
      </c>
      <c r="M452" s="12" t="str" cm="1">
        <f t="array" ref="M452">_xlfn.IFS(E452="MA","Massachusetts",E452="NY","New York",E452="CT","Connecticut",E452="PA","Pennsylvania",E452="RI","Rhode Island",E452="DE","Delaware",E452="ME","Maine",E452="NJ","New Jersey",E452="VT","Vermont",TRUE,"Other States")</f>
        <v>Pennsylvania</v>
      </c>
      <c r="N452" s="15" t="s">
        <v>10260</v>
      </c>
      <c r="O452" s="1" t="s">
        <v>5202</v>
      </c>
      <c r="P452" s="15" t="s">
        <v>4773</v>
      </c>
      <c r="Q452" s="1" t="s">
        <v>8041</v>
      </c>
      <c r="R452" s="17">
        <v>92.11</v>
      </c>
      <c r="S452" s="12" t="str" cm="1">
        <f t="array" ref="S452">_xlfn.IFS(AND(R452&gt;=12,R452&lt;=25),"Low Range",AND(R452&gt;=25.01,R452&lt;=40),"Mid Range",AND(R452&gt;=40.01,R452&lt;=75),"Mid to Upper Range",TRUE,"Max Upper Range")</f>
        <v>Max Upper Range</v>
      </c>
      <c r="T452" s="12" t="str" cm="1">
        <f t="array" ref="T452">_xlfn.IFS(OR(E452="NY",E452="NJ",E452="CT"),"Tri-State Area",OR(E452="MA",E452="PA",E452="RI"),"East Atlantic",OR(E452="ME",E452="VT"),"NE Border",TRUE,"Upper East Coast")</f>
        <v>East Atlantic</v>
      </c>
      <c r="U452" s="12" t="str">
        <f>IFERROR(_xlfn.XLOOKUP(A452,DIRECT_FTEs!A:A,DIRECT_FTEs!B:B),"Contractor")</f>
        <v>Contractor</v>
      </c>
    </row>
    <row r="453" spans="1:21" x14ac:dyDescent="0.25">
      <c r="A453" s="1" t="s">
        <v>1225</v>
      </c>
      <c r="B453" s="1" t="s">
        <v>2315</v>
      </c>
      <c r="C453" s="1" t="s">
        <v>2553</v>
      </c>
      <c r="D453" s="1" t="s">
        <v>3764</v>
      </c>
      <c r="E453" s="15" t="s">
        <v>2225</v>
      </c>
      <c r="F453" s="1" t="s">
        <v>6587</v>
      </c>
      <c r="G453" s="16">
        <v>0.19</v>
      </c>
      <c r="H453" s="5">
        <v>0</v>
      </c>
      <c r="I453" s="10" t="s">
        <v>4760</v>
      </c>
      <c r="J453" s="5">
        <v>377.2</v>
      </c>
      <c r="K453" s="1">
        <v>65</v>
      </c>
      <c r="L453" s="12" t="str" cm="1">
        <f t="array" ref="L453">_xlfn.IFS(G453=0.05,"Minimal",G453=0.07,"Above Minimal",G453=0.17,"Near Maximum",TRUE,"Maximum")</f>
        <v>Maximum</v>
      </c>
      <c r="M453" s="12" t="str" cm="1">
        <f t="array" ref="M453">_xlfn.IFS(E453="MA","Massachusetts",E453="NY","New York",E453="CT","Connecticut",E453="PA","Pennsylvania",E453="RI","Rhode Island",E453="DE","Delaware",E453="ME","Maine",E453="NJ","New Jersey",E453="VT","Vermont",TRUE,"Other States")</f>
        <v>Massachusetts</v>
      </c>
      <c r="N453" s="15" t="s">
        <v>10261</v>
      </c>
      <c r="O453" s="1" t="s">
        <v>5203</v>
      </c>
      <c r="P453" s="15" t="s">
        <v>4774</v>
      </c>
      <c r="Q453" s="1" t="s">
        <v>8042</v>
      </c>
      <c r="R453" s="17">
        <v>120.44999999999999</v>
      </c>
      <c r="S453" s="12" t="str" cm="1">
        <f t="array" ref="S453">_xlfn.IFS(AND(R453&gt;=12,R453&lt;=25),"Low Range",AND(R453&gt;=25.01,R453&lt;=40),"Mid Range",AND(R453&gt;=40.01,R453&lt;=75),"Mid to Upper Range",TRUE,"Max Upper Range")</f>
        <v>Max Upper Range</v>
      </c>
      <c r="T453" s="12" t="str" cm="1">
        <f t="array" ref="T453">_xlfn.IFS(OR(E453="NY",E453="NJ",E453="CT"),"Tri-State Area",OR(E453="MA",E453="PA",E453="RI"),"East Atlantic",OR(E453="ME",E453="VT"),"NE Border",TRUE,"Upper East Coast")</f>
        <v>East Atlantic</v>
      </c>
      <c r="U453" s="12" t="str">
        <f>IFERROR(_xlfn.XLOOKUP(A453,DIRECT_FTEs!A:A,DIRECT_FTEs!B:B),"Contractor")</f>
        <v>Contractor</v>
      </c>
    </row>
    <row r="454" spans="1:21" x14ac:dyDescent="0.25">
      <c r="A454" s="1" t="s">
        <v>142</v>
      </c>
      <c r="B454" s="1" t="s">
        <v>2461</v>
      </c>
      <c r="C454" s="1" t="s">
        <v>2553</v>
      </c>
      <c r="D454" s="1" t="s">
        <v>2554</v>
      </c>
      <c r="E454" s="15" t="s">
        <v>2225</v>
      </c>
      <c r="F454" s="1" t="s">
        <v>5504</v>
      </c>
      <c r="G454" s="16">
        <v>0.19</v>
      </c>
      <c r="H454" s="5">
        <v>464.75478306738762</v>
      </c>
      <c r="I454" s="10" t="s">
        <v>4760</v>
      </c>
      <c r="J454" s="5">
        <v>186.93</v>
      </c>
      <c r="K454" s="1">
        <v>54</v>
      </c>
      <c r="L454" s="12" t="str" cm="1">
        <f t="array" ref="L454">_xlfn.IFS(G454=0.05,"Minimal",G454=0.07,"Above Minimal",G454=0.17,"Near Maximum",TRUE,"Maximum")</f>
        <v>Maximum</v>
      </c>
      <c r="M454" s="12" t="str" cm="1">
        <f t="array" ref="M454">_xlfn.IFS(E454="MA","Massachusetts",E454="NY","New York",E454="CT","Connecticut",E454="PA","Pennsylvania",E454="RI","Rhode Island",E454="DE","Delaware",E454="ME","Maine",E454="NJ","New Jersey",E454="VT","Vermont",TRUE,"Other States")</f>
        <v>Massachusetts</v>
      </c>
      <c r="N454" s="15" t="s">
        <v>10262</v>
      </c>
      <c r="O454" s="1" t="s">
        <v>4785</v>
      </c>
      <c r="P454" s="15" t="s">
        <v>4773</v>
      </c>
      <c r="Q454" s="1" t="s">
        <v>8043</v>
      </c>
      <c r="R454" s="17">
        <v>106.43492711370263</v>
      </c>
      <c r="S454" s="12" t="str" cm="1">
        <f t="array" ref="S454">_xlfn.IFS(AND(R454&gt;=12,R454&lt;=25),"Low Range",AND(R454&gt;=25.01,R454&lt;=40),"Mid Range",AND(R454&gt;=40.01,R454&lt;=75),"Mid to Upper Range",TRUE,"Max Upper Range")</f>
        <v>Max Upper Range</v>
      </c>
      <c r="T454" s="12" t="str" cm="1">
        <f t="array" ref="T454">_xlfn.IFS(OR(E454="NY",E454="NJ",E454="CT"),"Tri-State Area",OR(E454="MA",E454="PA",E454="RI"),"East Atlantic",OR(E454="ME",E454="VT"),"NE Border",TRUE,"Upper East Coast")</f>
        <v>East Atlantic</v>
      </c>
      <c r="U454" s="12" t="str">
        <f>IFERROR(_xlfn.XLOOKUP(A454,DIRECT_FTEs!A:A,DIRECT_FTEs!B:B),"Contractor")</f>
        <v>Contractor</v>
      </c>
    </row>
    <row r="455" spans="1:21" x14ac:dyDescent="0.25">
      <c r="A455" s="1" t="s">
        <v>1226</v>
      </c>
      <c r="B455" s="1" t="s">
        <v>2344</v>
      </c>
      <c r="C455" s="1" t="s">
        <v>2501</v>
      </c>
      <c r="D455" s="1" t="s">
        <v>3765</v>
      </c>
      <c r="E455" s="15" t="s">
        <v>2225</v>
      </c>
      <c r="F455" s="1" t="s">
        <v>6588</v>
      </c>
      <c r="G455" s="16">
        <v>0.05</v>
      </c>
      <c r="H455" s="5">
        <v>0</v>
      </c>
      <c r="I455" s="10" t="s">
        <v>4760</v>
      </c>
      <c r="J455" s="5">
        <v>1036</v>
      </c>
      <c r="K455" s="1">
        <v>57</v>
      </c>
      <c r="L455" s="12" t="str" cm="1">
        <f t="array" ref="L455">_xlfn.IFS(G455=0.05,"Minimal",G455=0.07,"Above Minimal",G455=0.17,"Near Maximum",TRUE,"Maximum")</f>
        <v>Minimal</v>
      </c>
      <c r="M455" s="12" t="str" cm="1">
        <f t="array" ref="M455">_xlfn.IFS(E455="MA","Massachusetts",E455="NY","New York",E455="CT","Connecticut",E455="PA","Pennsylvania",E455="RI","Rhode Island",E455="DE","Delaware",E455="ME","Maine",E455="NJ","New Jersey",E455="VT","Vermont",TRUE,"Other States")</f>
        <v>Massachusetts</v>
      </c>
      <c r="N455" s="15" t="s">
        <v>10263</v>
      </c>
      <c r="O455" s="1" t="s">
        <v>5204</v>
      </c>
      <c r="P455" s="15" t="s">
        <v>4774</v>
      </c>
      <c r="Q455" s="1" t="s">
        <v>8044</v>
      </c>
      <c r="R455" s="17">
        <v>70.849999999999994</v>
      </c>
      <c r="S455" s="12" t="str" cm="1">
        <f t="array" ref="S455">_xlfn.IFS(AND(R455&gt;=12,R455&lt;=25),"Low Range",AND(R455&gt;=25.01,R455&lt;=40),"Mid Range",AND(R455&gt;=40.01,R455&lt;=75),"Mid to Upper Range",TRUE,"Max Upper Range")</f>
        <v>Mid to Upper Range</v>
      </c>
      <c r="T455" s="12" t="str" cm="1">
        <f t="array" ref="T455">_xlfn.IFS(OR(E455="NY",E455="NJ",E455="CT"),"Tri-State Area",OR(E455="MA",E455="PA",E455="RI"),"East Atlantic",OR(E455="ME",E455="VT"),"NE Border",TRUE,"Upper East Coast")</f>
        <v>East Atlantic</v>
      </c>
      <c r="U455" s="12" t="str">
        <f>IFERROR(_xlfn.XLOOKUP(A455,DIRECT_FTEs!A:A,DIRECT_FTEs!B:B),"Contractor")</f>
        <v>Contractor</v>
      </c>
    </row>
    <row r="456" spans="1:21" x14ac:dyDescent="0.25">
      <c r="A456" s="1" t="s">
        <v>1227</v>
      </c>
      <c r="B456" s="1" t="s">
        <v>2222</v>
      </c>
      <c r="C456" s="1" t="s">
        <v>2412</v>
      </c>
      <c r="D456" s="1" t="s">
        <v>3766</v>
      </c>
      <c r="E456" s="15" t="s">
        <v>2225</v>
      </c>
      <c r="F456" s="1" t="s">
        <v>6589</v>
      </c>
      <c r="G456" s="16">
        <v>0.05</v>
      </c>
      <c r="H456" s="5">
        <v>0</v>
      </c>
      <c r="I456" s="10" t="s">
        <v>4760</v>
      </c>
      <c r="J456" s="5">
        <v>700</v>
      </c>
      <c r="K456" s="1">
        <v>65</v>
      </c>
      <c r="L456" s="12" t="str" cm="1">
        <f t="array" ref="L456">_xlfn.IFS(G456=0.05,"Minimal",G456=0.07,"Above Minimal",G456=0.17,"Near Maximum",TRUE,"Maximum")</f>
        <v>Minimal</v>
      </c>
      <c r="M456" s="12" t="str" cm="1">
        <f t="array" ref="M456">_xlfn.IFS(E456="MA","Massachusetts",E456="NY","New York",E456="CT","Connecticut",E456="PA","Pennsylvania",E456="RI","Rhode Island",E456="DE","Delaware",E456="ME","Maine",E456="NJ","New Jersey",E456="VT","Vermont",TRUE,"Other States")</f>
        <v>Massachusetts</v>
      </c>
      <c r="N456" s="15" t="s">
        <v>10264</v>
      </c>
      <c r="O456" s="1" t="s">
        <v>5015</v>
      </c>
      <c r="P456" s="15" t="s">
        <v>4780</v>
      </c>
      <c r="Q456" s="1" t="s">
        <v>8045</v>
      </c>
      <c r="R456" s="17">
        <v>120</v>
      </c>
      <c r="S456" s="12" t="str" cm="1">
        <f t="array" ref="S456">_xlfn.IFS(AND(R456&gt;=12,R456&lt;=25),"Low Range",AND(R456&gt;=25.01,R456&lt;=40),"Mid Range",AND(R456&gt;=40.01,R456&lt;=75),"Mid to Upper Range",TRUE,"Max Upper Range")</f>
        <v>Max Upper Range</v>
      </c>
      <c r="T456" s="12" t="str" cm="1">
        <f t="array" ref="T456">_xlfn.IFS(OR(E456="NY",E456="NJ",E456="CT"),"Tri-State Area",OR(E456="MA",E456="PA",E456="RI"),"East Atlantic",OR(E456="ME",E456="VT"),"NE Border",TRUE,"Upper East Coast")</f>
        <v>East Atlantic</v>
      </c>
      <c r="U456" s="12" t="str">
        <f>IFERROR(_xlfn.XLOOKUP(A456,DIRECT_FTEs!A:A,DIRECT_FTEs!B:B),"Contractor")</f>
        <v>Contractor</v>
      </c>
    </row>
    <row r="457" spans="1:21" x14ac:dyDescent="0.25">
      <c r="A457" s="1" t="s">
        <v>1228</v>
      </c>
      <c r="B457" s="1" t="s">
        <v>2555</v>
      </c>
      <c r="C457" s="1" t="s">
        <v>2302</v>
      </c>
      <c r="D457" s="1" t="s">
        <v>3767</v>
      </c>
      <c r="E457" s="15" t="s">
        <v>2225</v>
      </c>
      <c r="F457" s="1" t="s">
        <v>6590</v>
      </c>
      <c r="G457" s="16">
        <v>0.05</v>
      </c>
      <c r="H457" s="5">
        <v>0</v>
      </c>
      <c r="I457" s="10" t="s">
        <v>4760</v>
      </c>
      <c r="J457" s="5">
        <v>1110</v>
      </c>
      <c r="K457" s="1">
        <v>65</v>
      </c>
      <c r="L457" s="12" t="str" cm="1">
        <f t="array" ref="L457">_xlfn.IFS(G457=0.05,"Minimal",G457=0.07,"Above Minimal",G457=0.17,"Near Maximum",TRUE,"Maximum")</f>
        <v>Minimal</v>
      </c>
      <c r="M457" s="12" t="str" cm="1">
        <f t="array" ref="M457">_xlfn.IFS(E457="MA","Massachusetts",E457="NY","New York",E457="CT","Connecticut",E457="PA","Pennsylvania",E457="RI","Rhode Island",E457="DE","Delaware",E457="ME","Maine",E457="NJ","New Jersey",E457="VT","Vermont",TRUE,"Other States")</f>
        <v>Massachusetts</v>
      </c>
      <c r="N457" s="15" t="s">
        <v>10265</v>
      </c>
      <c r="O457" s="1" t="s">
        <v>4878</v>
      </c>
      <c r="P457" s="15" t="s">
        <v>4777</v>
      </c>
      <c r="Q457" s="1" t="s">
        <v>8046</v>
      </c>
      <c r="R457" s="17">
        <v>50</v>
      </c>
      <c r="S457" s="12" t="str" cm="1">
        <f t="array" ref="S457">_xlfn.IFS(AND(R457&gt;=12,R457&lt;=25),"Low Range",AND(R457&gt;=25.01,R457&lt;=40),"Mid Range",AND(R457&gt;=40.01,R457&lt;=75),"Mid to Upper Range",TRUE,"Max Upper Range")</f>
        <v>Mid to Upper Range</v>
      </c>
      <c r="T457" s="12" t="str" cm="1">
        <f t="array" ref="T457">_xlfn.IFS(OR(E457="NY",E457="NJ",E457="CT"),"Tri-State Area",OR(E457="MA",E457="PA",E457="RI"),"East Atlantic",OR(E457="ME",E457="VT"),"NE Border",TRUE,"Upper East Coast")</f>
        <v>East Atlantic</v>
      </c>
      <c r="U457" s="12" t="str">
        <f>IFERROR(_xlfn.XLOOKUP(A457,DIRECT_FTEs!A:A,DIRECT_FTEs!B:B),"Contractor")</f>
        <v>Contractor</v>
      </c>
    </row>
    <row r="458" spans="1:21" x14ac:dyDescent="0.25">
      <c r="A458" s="1" t="s">
        <v>1229</v>
      </c>
      <c r="B458" s="1" t="s">
        <v>2315</v>
      </c>
      <c r="C458" s="1" t="s">
        <v>2348</v>
      </c>
      <c r="D458" s="1" t="s">
        <v>3768</v>
      </c>
      <c r="E458" s="15" t="s">
        <v>2225</v>
      </c>
      <c r="F458" s="1" t="s">
        <v>6591</v>
      </c>
      <c r="G458" s="16">
        <v>0.05</v>
      </c>
      <c r="H458" s="5">
        <v>0</v>
      </c>
      <c r="I458" s="10" t="s">
        <v>4760</v>
      </c>
      <c r="J458" s="5">
        <v>1110</v>
      </c>
      <c r="K458" s="1">
        <v>55</v>
      </c>
      <c r="L458" s="12" t="str" cm="1">
        <f t="array" ref="L458">_xlfn.IFS(G458=0.05,"Minimal",G458=0.07,"Above Minimal",G458=0.17,"Near Maximum",TRUE,"Maximum")</f>
        <v>Minimal</v>
      </c>
      <c r="M458" s="12" t="str" cm="1">
        <f t="array" ref="M458">_xlfn.IFS(E458="MA","Massachusetts",E458="NY","New York",E458="CT","Connecticut",E458="PA","Pennsylvania",E458="RI","Rhode Island",E458="DE","Delaware",E458="ME","Maine",E458="NJ","New Jersey",E458="VT","Vermont",TRUE,"Other States")</f>
        <v>Massachusetts</v>
      </c>
      <c r="N458" s="15" t="s">
        <v>10266</v>
      </c>
      <c r="O458" s="1" t="s">
        <v>5125</v>
      </c>
      <c r="P458" s="15" t="s">
        <v>4778</v>
      </c>
      <c r="Q458" s="1" t="s">
        <v>8047</v>
      </c>
      <c r="R458" s="17">
        <v>105</v>
      </c>
      <c r="S458" s="12" t="str" cm="1">
        <f t="array" ref="S458">_xlfn.IFS(AND(R458&gt;=12,R458&lt;=25),"Low Range",AND(R458&gt;=25.01,R458&lt;=40),"Mid Range",AND(R458&gt;=40.01,R458&lt;=75),"Mid to Upper Range",TRUE,"Max Upper Range")</f>
        <v>Max Upper Range</v>
      </c>
      <c r="T458" s="12" t="str" cm="1">
        <f t="array" ref="T458">_xlfn.IFS(OR(E458="NY",E458="NJ",E458="CT"),"Tri-State Area",OR(E458="MA",E458="PA",E458="RI"),"East Atlantic",OR(E458="ME",E458="VT"),"NE Border",TRUE,"Upper East Coast")</f>
        <v>East Atlantic</v>
      </c>
      <c r="U458" s="12" t="str">
        <f>IFERROR(_xlfn.XLOOKUP(A458,DIRECT_FTEs!A:A,DIRECT_FTEs!B:B),"Contractor")</f>
        <v>Contractor</v>
      </c>
    </row>
    <row r="459" spans="1:21" x14ac:dyDescent="0.25">
      <c r="A459" s="1" t="s">
        <v>1230</v>
      </c>
      <c r="B459" s="1" t="s">
        <v>2716</v>
      </c>
      <c r="C459" s="1" t="s">
        <v>2443</v>
      </c>
      <c r="D459" s="1" t="s">
        <v>3769</v>
      </c>
      <c r="E459" s="15" t="s">
        <v>2377</v>
      </c>
      <c r="F459" s="1" t="s">
        <v>6592</v>
      </c>
      <c r="G459" s="16">
        <v>0.05</v>
      </c>
      <c r="H459" s="5">
        <v>0</v>
      </c>
      <c r="I459" s="10" t="s">
        <v>4760</v>
      </c>
      <c r="J459" s="5">
        <v>606.41999999999996</v>
      </c>
      <c r="K459" s="1">
        <v>54</v>
      </c>
      <c r="L459" s="12" t="str" cm="1">
        <f t="array" ref="L459">_xlfn.IFS(G459=0.05,"Minimal",G459=0.07,"Above Minimal",G459=0.17,"Near Maximum",TRUE,"Maximum")</f>
        <v>Minimal</v>
      </c>
      <c r="M459" s="12" t="str" cm="1">
        <f t="array" ref="M459">_xlfn.IFS(E459="MA","Massachusetts",E459="NY","New York",E459="CT","Connecticut",E459="PA","Pennsylvania",E459="RI","Rhode Island",E459="DE","Delaware",E459="ME","Maine",E459="NJ","New Jersey",E459="VT","Vermont",TRUE,"Other States")</f>
        <v>Rhode Island</v>
      </c>
      <c r="N459" s="15" t="s">
        <v>10267</v>
      </c>
      <c r="O459" s="1" t="s">
        <v>5205</v>
      </c>
      <c r="P459" s="15" t="s">
        <v>4776</v>
      </c>
      <c r="Q459" s="1" t="s">
        <v>8048</v>
      </c>
      <c r="R459" s="17">
        <v>82.5</v>
      </c>
      <c r="S459" s="12" t="str" cm="1">
        <f t="array" ref="S459">_xlfn.IFS(AND(R459&gt;=12,R459&lt;=25),"Low Range",AND(R459&gt;=25.01,R459&lt;=40),"Mid Range",AND(R459&gt;=40.01,R459&lt;=75),"Mid to Upper Range",TRUE,"Max Upper Range")</f>
        <v>Max Upper Range</v>
      </c>
      <c r="T459" s="12" t="str" cm="1">
        <f t="array" ref="T459">_xlfn.IFS(OR(E459="NY",E459="NJ",E459="CT"),"Tri-State Area",OR(E459="MA",E459="PA",E459="RI"),"East Atlantic",OR(E459="ME",E459="VT"),"NE Border",TRUE,"Upper East Coast")</f>
        <v>East Atlantic</v>
      </c>
      <c r="U459" s="12" t="str">
        <f>IFERROR(_xlfn.XLOOKUP(A459,DIRECT_FTEs!A:A,DIRECT_FTEs!B:B),"Contractor")</f>
        <v>Contractor</v>
      </c>
    </row>
    <row r="460" spans="1:21" x14ac:dyDescent="0.25">
      <c r="A460" s="1" t="s">
        <v>1231</v>
      </c>
      <c r="B460" s="1" t="s">
        <v>2617</v>
      </c>
      <c r="C460" s="1" t="s">
        <v>3064</v>
      </c>
      <c r="D460" s="1" t="s">
        <v>3770</v>
      </c>
      <c r="E460" s="15" t="s">
        <v>2225</v>
      </c>
      <c r="F460" s="1" t="s">
        <v>6593</v>
      </c>
      <c r="G460" s="16">
        <v>0.05</v>
      </c>
      <c r="H460" s="5">
        <v>0</v>
      </c>
      <c r="I460" s="10" t="s">
        <v>4760</v>
      </c>
      <c r="J460" s="5">
        <v>1036</v>
      </c>
      <c r="K460" s="1">
        <v>44</v>
      </c>
      <c r="L460" s="12" t="str" cm="1">
        <f t="array" ref="L460">_xlfn.IFS(G460=0.05,"Minimal",G460=0.07,"Above Minimal",G460=0.17,"Near Maximum",TRUE,"Maximum")</f>
        <v>Minimal</v>
      </c>
      <c r="M460" s="12" t="str" cm="1">
        <f t="array" ref="M460">_xlfn.IFS(E460="MA","Massachusetts",E460="NY","New York",E460="CT","Connecticut",E460="PA","Pennsylvania",E460="RI","Rhode Island",E460="DE","Delaware",E460="ME","Maine",E460="NJ","New Jersey",E460="VT","Vermont",TRUE,"Other States")</f>
        <v>Massachusetts</v>
      </c>
      <c r="N460" s="15" t="s">
        <v>10268</v>
      </c>
      <c r="O460" s="1" t="s">
        <v>4792</v>
      </c>
      <c r="P460" s="15" t="s">
        <v>4777</v>
      </c>
      <c r="Q460" s="1" t="s">
        <v>8049</v>
      </c>
      <c r="R460" s="17">
        <v>97.5</v>
      </c>
      <c r="S460" s="12" t="str" cm="1">
        <f t="array" ref="S460">_xlfn.IFS(AND(R460&gt;=12,R460&lt;=25),"Low Range",AND(R460&gt;=25.01,R460&lt;=40),"Mid Range",AND(R460&gt;=40.01,R460&lt;=75),"Mid to Upper Range",TRUE,"Max Upper Range")</f>
        <v>Max Upper Range</v>
      </c>
      <c r="T460" s="12" t="str" cm="1">
        <f t="array" ref="T460">_xlfn.IFS(OR(E460="NY",E460="NJ",E460="CT"),"Tri-State Area",OR(E460="MA",E460="PA",E460="RI"),"East Atlantic",OR(E460="ME",E460="VT"),"NE Border",TRUE,"Upper East Coast")</f>
        <v>East Atlantic</v>
      </c>
      <c r="U460" s="12" t="str">
        <f>IFERROR(_xlfn.XLOOKUP(A460,DIRECT_FTEs!A:A,DIRECT_FTEs!B:B),"Contractor")</f>
        <v>Contractor</v>
      </c>
    </row>
    <row r="461" spans="1:21" x14ac:dyDescent="0.25">
      <c r="A461" s="1" t="s">
        <v>1232</v>
      </c>
      <c r="B461" s="1" t="s">
        <v>2536</v>
      </c>
      <c r="C461" s="1" t="s">
        <v>2418</v>
      </c>
      <c r="D461" s="1" t="s">
        <v>3771</v>
      </c>
      <c r="E461" s="15" t="s">
        <v>2225</v>
      </c>
      <c r="F461" s="1" t="s">
        <v>6594</v>
      </c>
      <c r="G461" s="16">
        <v>0.19</v>
      </c>
      <c r="H461" s="5">
        <v>0</v>
      </c>
      <c r="I461" s="10" t="s">
        <v>4760</v>
      </c>
      <c r="J461" s="5">
        <v>335.8</v>
      </c>
      <c r="K461" s="1">
        <v>58</v>
      </c>
      <c r="L461" s="12" t="str" cm="1">
        <f t="array" ref="L461">_xlfn.IFS(G461=0.05,"Minimal",G461=0.07,"Above Minimal",G461=0.17,"Near Maximum",TRUE,"Maximum")</f>
        <v>Maximum</v>
      </c>
      <c r="M461" s="12" t="str" cm="1">
        <f t="array" ref="M461">_xlfn.IFS(E461="MA","Massachusetts",E461="NY","New York",E461="CT","Connecticut",E461="PA","Pennsylvania",E461="RI","Rhode Island",E461="DE","Delaware",E461="ME","Maine",E461="NJ","New Jersey",E461="VT","Vermont",TRUE,"Other States")</f>
        <v>Massachusetts</v>
      </c>
      <c r="N461" s="15" t="s">
        <v>10269</v>
      </c>
      <c r="O461" s="1" t="s">
        <v>5128</v>
      </c>
      <c r="P461" s="15" t="s">
        <v>4774</v>
      </c>
      <c r="Q461" s="1" t="s">
        <v>8050</v>
      </c>
      <c r="R461" s="17">
        <v>30</v>
      </c>
      <c r="S461" s="12" t="str" cm="1">
        <f t="array" ref="S461">_xlfn.IFS(AND(R461&gt;=12,R461&lt;=25),"Low Range",AND(R461&gt;=25.01,R461&lt;=40),"Mid Range",AND(R461&gt;=40.01,R461&lt;=75),"Mid to Upper Range",TRUE,"Max Upper Range")</f>
        <v>Mid Range</v>
      </c>
      <c r="T461" s="12" t="str" cm="1">
        <f t="array" ref="T461">_xlfn.IFS(OR(E461="NY",E461="NJ",E461="CT"),"Tri-State Area",OR(E461="MA",E461="PA",E461="RI"),"East Atlantic",OR(E461="ME",E461="VT"),"NE Border",TRUE,"Upper East Coast")</f>
        <v>East Atlantic</v>
      </c>
      <c r="U461" s="12" t="str">
        <f>IFERROR(_xlfn.XLOOKUP(A461,DIRECT_FTEs!A:A,DIRECT_FTEs!B:B),"Contractor")</f>
        <v>Contractor</v>
      </c>
    </row>
    <row r="462" spans="1:21" x14ac:dyDescent="0.25">
      <c r="A462" s="1" t="s">
        <v>1233</v>
      </c>
      <c r="B462" s="1" t="s">
        <v>2389</v>
      </c>
      <c r="C462" s="1" t="s">
        <v>2601</v>
      </c>
      <c r="D462" s="1" t="s">
        <v>3772</v>
      </c>
      <c r="E462" s="15" t="s">
        <v>2225</v>
      </c>
      <c r="F462" s="1" t="s">
        <v>6595</v>
      </c>
      <c r="G462" s="16">
        <v>0.19</v>
      </c>
      <c r="H462" s="5">
        <v>0</v>
      </c>
      <c r="I462" s="10" t="s">
        <v>4760</v>
      </c>
      <c r="J462" s="5">
        <v>271.12</v>
      </c>
      <c r="K462" s="1">
        <v>53</v>
      </c>
      <c r="L462" s="12" t="str" cm="1">
        <f t="array" ref="L462">_xlfn.IFS(G462=0.05,"Minimal",G462=0.07,"Above Minimal",G462=0.17,"Near Maximum",TRUE,"Maximum")</f>
        <v>Maximum</v>
      </c>
      <c r="M462" s="12" t="str" cm="1">
        <f t="array" ref="M462">_xlfn.IFS(E462="MA","Massachusetts",E462="NY","New York",E462="CT","Connecticut",E462="PA","Pennsylvania",E462="RI","Rhode Island",E462="DE","Delaware",E462="ME","Maine",E462="NJ","New Jersey",E462="VT","Vermont",TRUE,"Other States")</f>
        <v>Massachusetts</v>
      </c>
      <c r="N462" s="15" t="s">
        <v>10270</v>
      </c>
      <c r="O462" s="1" t="s">
        <v>5206</v>
      </c>
      <c r="P462" s="15" t="s">
        <v>4777</v>
      </c>
      <c r="Q462" s="1" t="s">
        <v>8051</v>
      </c>
      <c r="R462" s="17">
        <v>120</v>
      </c>
      <c r="S462" s="12" t="str" cm="1">
        <f t="array" ref="S462">_xlfn.IFS(AND(R462&gt;=12,R462&lt;=25),"Low Range",AND(R462&gt;=25.01,R462&lt;=40),"Mid Range",AND(R462&gt;=40.01,R462&lt;=75),"Mid to Upper Range",TRUE,"Max Upper Range")</f>
        <v>Max Upper Range</v>
      </c>
      <c r="T462" s="12" t="str" cm="1">
        <f t="array" ref="T462">_xlfn.IFS(OR(E462="NY",E462="NJ",E462="CT"),"Tri-State Area",OR(E462="MA",E462="PA",E462="RI"),"East Atlantic",OR(E462="ME",E462="VT"),"NE Border",TRUE,"Upper East Coast")</f>
        <v>East Atlantic</v>
      </c>
      <c r="U462" s="12" t="str">
        <f>IFERROR(_xlfn.XLOOKUP(A462,DIRECT_FTEs!A:A,DIRECT_FTEs!B:B),"Contractor")</f>
        <v>Contractor</v>
      </c>
    </row>
    <row r="463" spans="1:21" x14ac:dyDescent="0.25">
      <c r="A463" s="1" t="s">
        <v>1234</v>
      </c>
      <c r="B463" s="1" t="s">
        <v>2829</v>
      </c>
      <c r="C463" s="1" t="s">
        <v>2336</v>
      </c>
      <c r="D463" s="1" t="s">
        <v>3773</v>
      </c>
      <c r="E463" s="15" t="s">
        <v>2225</v>
      </c>
      <c r="F463" s="1" t="s">
        <v>6596</v>
      </c>
      <c r="G463" s="16">
        <v>0.19</v>
      </c>
      <c r="H463" s="5">
        <v>0</v>
      </c>
      <c r="I463" s="10" t="s">
        <v>4760</v>
      </c>
      <c r="J463" s="5">
        <v>434</v>
      </c>
      <c r="K463" s="1">
        <v>33</v>
      </c>
      <c r="L463" s="12" t="str" cm="1">
        <f t="array" ref="L463">_xlfn.IFS(G463=0.05,"Minimal",G463=0.07,"Above Minimal",G463=0.17,"Near Maximum",TRUE,"Maximum")</f>
        <v>Maximum</v>
      </c>
      <c r="M463" s="12" t="str" cm="1">
        <f t="array" ref="M463">_xlfn.IFS(E463="MA","Massachusetts",E463="NY","New York",E463="CT","Connecticut",E463="PA","Pennsylvania",E463="RI","Rhode Island",E463="DE","Delaware",E463="ME","Maine",E463="NJ","New Jersey",E463="VT","Vermont",TRUE,"Other States")</f>
        <v>Massachusetts</v>
      </c>
      <c r="N463" s="15" t="s">
        <v>10271</v>
      </c>
      <c r="O463" s="1" t="s">
        <v>4970</v>
      </c>
      <c r="P463" s="15" t="s">
        <v>4779</v>
      </c>
      <c r="Q463" s="1" t="s">
        <v>8052</v>
      </c>
      <c r="R463" s="17">
        <v>105</v>
      </c>
      <c r="S463" s="12" t="str" cm="1">
        <f t="array" ref="S463">_xlfn.IFS(AND(R463&gt;=12,R463&lt;=25),"Low Range",AND(R463&gt;=25.01,R463&lt;=40),"Mid Range",AND(R463&gt;=40.01,R463&lt;=75),"Mid to Upper Range",TRUE,"Max Upper Range")</f>
        <v>Max Upper Range</v>
      </c>
      <c r="T463" s="12" t="str" cm="1">
        <f t="array" ref="T463">_xlfn.IFS(OR(E463="NY",E463="NJ",E463="CT"),"Tri-State Area",OR(E463="MA",E463="PA",E463="RI"),"East Atlantic",OR(E463="ME",E463="VT"),"NE Border",TRUE,"Upper East Coast")</f>
        <v>East Atlantic</v>
      </c>
      <c r="U463" s="12" t="str">
        <f>IFERROR(_xlfn.XLOOKUP(A463,DIRECT_FTEs!A:A,DIRECT_FTEs!B:B),"Contractor")</f>
        <v>Contractor</v>
      </c>
    </row>
    <row r="464" spans="1:21" x14ac:dyDescent="0.25">
      <c r="A464" s="1" t="s">
        <v>143</v>
      </c>
      <c r="B464" s="1" t="s">
        <v>2555</v>
      </c>
      <c r="C464" s="1" t="s">
        <v>2556</v>
      </c>
      <c r="D464" s="1" t="s">
        <v>2557</v>
      </c>
      <c r="E464" s="15" t="s">
        <v>2225</v>
      </c>
      <c r="F464" s="1" t="s">
        <v>5505</v>
      </c>
      <c r="G464" s="16">
        <v>0.19</v>
      </c>
      <c r="H464" s="5">
        <v>544.46841595572994</v>
      </c>
      <c r="I464" s="10" t="s">
        <v>4760</v>
      </c>
      <c r="J464" s="5">
        <v>283</v>
      </c>
      <c r="K464" s="1">
        <v>59</v>
      </c>
      <c r="L464" s="12" t="str" cm="1">
        <f t="array" ref="L464">_xlfn.IFS(G464=0.05,"Minimal",G464=0.07,"Above Minimal",G464=0.17,"Near Maximum",TRUE,"Maximum")</f>
        <v>Maximum</v>
      </c>
      <c r="M464" s="12" t="str" cm="1">
        <f t="array" ref="M464">_xlfn.IFS(E464="MA","Massachusetts",E464="NY","New York",E464="CT","Connecticut",E464="PA","Pennsylvania",E464="RI","Rhode Island",E464="DE","Delaware",E464="ME","Maine",E464="NJ","New Jersey",E464="VT","Vermont",TRUE,"Other States")</f>
        <v>Massachusetts</v>
      </c>
      <c r="N464" s="15" t="s">
        <v>10272</v>
      </c>
      <c r="O464" s="1" t="s">
        <v>4854</v>
      </c>
      <c r="P464" s="15" t="s">
        <v>4778</v>
      </c>
      <c r="Q464" s="1" t="s">
        <v>8053</v>
      </c>
      <c r="R464" s="17">
        <v>97</v>
      </c>
      <c r="S464" s="12" t="str" cm="1">
        <f t="array" ref="S464">_xlfn.IFS(AND(R464&gt;=12,R464&lt;=25),"Low Range",AND(R464&gt;=25.01,R464&lt;=40),"Mid Range",AND(R464&gt;=40.01,R464&lt;=75),"Mid to Upper Range",TRUE,"Max Upper Range")</f>
        <v>Max Upper Range</v>
      </c>
      <c r="T464" s="12" t="str" cm="1">
        <f t="array" ref="T464">_xlfn.IFS(OR(E464="NY",E464="NJ",E464="CT"),"Tri-State Area",OR(E464="MA",E464="PA",E464="RI"),"East Atlantic",OR(E464="ME",E464="VT"),"NE Border",TRUE,"Upper East Coast")</f>
        <v>East Atlantic</v>
      </c>
      <c r="U464" s="12" t="str">
        <f>IFERROR(_xlfn.XLOOKUP(A464,DIRECT_FTEs!A:A,DIRECT_FTEs!B:B),"Contractor")</f>
        <v>Contractor</v>
      </c>
    </row>
    <row r="465" spans="1:21" x14ac:dyDescent="0.25">
      <c r="A465" s="1" t="s">
        <v>1235</v>
      </c>
      <c r="B465" s="1" t="s">
        <v>2536</v>
      </c>
      <c r="C465" s="1" t="s">
        <v>2325</v>
      </c>
      <c r="D465" s="1" t="s">
        <v>3774</v>
      </c>
      <c r="E465" s="15" t="s">
        <v>2225</v>
      </c>
      <c r="F465" s="1" t="s">
        <v>6597</v>
      </c>
      <c r="G465" s="16">
        <v>0.19</v>
      </c>
      <c r="H465" s="5">
        <v>0</v>
      </c>
      <c r="I465" s="10" t="s">
        <v>4760</v>
      </c>
      <c r="J465" s="5">
        <v>372</v>
      </c>
      <c r="K465" s="1">
        <v>47</v>
      </c>
      <c r="L465" s="12" t="str" cm="1">
        <f t="array" ref="L465">_xlfn.IFS(G465=0.05,"Minimal",G465=0.07,"Above Minimal",G465=0.17,"Near Maximum",TRUE,"Maximum")</f>
        <v>Maximum</v>
      </c>
      <c r="M465" s="12" t="str" cm="1">
        <f t="array" ref="M465">_xlfn.IFS(E465="MA","Massachusetts",E465="NY","New York",E465="CT","Connecticut",E465="PA","Pennsylvania",E465="RI","Rhode Island",E465="DE","Delaware",E465="ME","Maine",E465="NJ","New Jersey",E465="VT","Vermont",TRUE,"Other States")</f>
        <v>Massachusetts</v>
      </c>
      <c r="N465" s="15" t="s">
        <v>10273</v>
      </c>
      <c r="O465" s="1" t="s">
        <v>5033</v>
      </c>
      <c r="P465" s="15" t="s">
        <v>4775</v>
      </c>
      <c r="Q465" s="1" t="s">
        <v>8054</v>
      </c>
      <c r="R465" s="17">
        <v>102</v>
      </c>
      <c r="S465" s="12" t="str" cm="1">
        <f t="array" ref="S465">_xlfn.IFS(AND(R465&gt;=12,R465&lt;=25),"Low Range",AND(R465&gt;=25.01,R465&lt;=40),"Mid Range",AND(R465&gt;=40.01,R465&lt;=75),"Mid to Upper Range",TRUE,"Max Upper Range")</f>
        <v>Max Upper Range</v>
      </c>
      <c r="T465" s="12" t="str" cm="1">
        <f t="array" ref="T465">_xlfn.IFS(OR(E465="NY",E465="NJ",E465="CT"),"Tri-State Area",OR(E465="MA",E465="PA",E465="RI"),"East Atlantic",OR(E465="ME",E465="VT"),"NE Border",TRUE,"Upper East Coast")</f>
        <v>East Atlantic</v>
      </c>
      <c r="U465" s="12" t="str">
        <f>IFERROR(_xlfn.XLOOKUP(A465,DIRECT_FTEs!A:A,DIRECT_FTEs!B:B),"Contractor")</f>
        <v>Contractor</v>
      </c>
    </row>
    <row r="466" spans="1:21" x14ac:dyDescent="0.25">
      <c r="A466" s="1" t="s">
        <v>1236</v>
      </c>
      <c r="B466" s="1" t="s">
        <v>2457</v>
      </c>
      <c r="C466" s="1" t="s">
        <v>3004</v>
      </c>
      <c r="D466" s="1" t="s">
        <v>3775</v>
      </c>
      <c r="E466" s="15" t="s">
        <v>2225</v>
      </c>
      <c r="F466" s="1" t="s">
        <v>6598</v>
      </c>
      <c r="G466" s="16">
        <v>0.19</v>
      </c>
      <c r="H466" s="5">
        <v>0</v>
      </c>
      <c r="I466" s="10" t="s">
        <v>4760</v>
      </c>
      <c r="J466" s="5">
        <v>347.2</v>
      </c>
      <c r="K466" s="1">
        <v>51</v>
      </c>
      <c r="L466" s="12" t="str" cm="1">
        <f t="array" ref="L466">_xlfn.IFS(G466=0.05,"Minimal",G466=0.07,"Above Minimal",G466=0.17,"Near Maximum",TRUE,"Maximum")</f>
        <v>Maximum</v>
      </c>
      <c r="M466" s="12" t="str" cm="1">
        <f t="array" ref="M466">_xlfn.IFS(E466="MA","Massachusetts",E466="NY","New York",E466="CT","Connecticut",E466="PA","Pennsylvania",E466="RI","Rhode Island",E466="DE","Delaware",E466="ME","Maine",E466="NJ","New Jersey",E466="VT","Vermont",TRUE,"Other States")</f>
        <v>Massachusetts</v>
      </c>
      <c r="N466" s="15" t="s">
        <v>10274</v>
      </c>
      <c r="O466" s="1" t="s">
        <v>4988</v>
      </c>
      <c r="P466" s="15" t="s">
        <v>4777</v>
      </c>
      <c r="Q466" s="1" t="s">
        <v>8055</v>
      </c>
      <c r="R466" s="17">
        <v>84</v>
      </c>
      <c r="S466" s="12" t="str" cm="1">
        <f t="array" ref="S466">_xlfn.IFS(AND(R466&gt;=12,R466&lt;=25),"Low Range",AND(R466&gt;=25.01,R466&lt;=40),"Mid Range",AND(R466&gt;=40.01,R466&lt;=75),"Mid to Upper Range",TRUE,"Max Upper Range")</f>
        <v>Max Upper Range</v>
      </c>
      <c r="T466" s="12" t="str" cm="1">
        <f t="array" ref="T466">_xlfn.IFS(OR(E466="NY",E466="NJ",E466="CT"),"Tri-State Area",OR(E466="MA",E466="PA",E466="RI"),"East Atlantic",OR(E466="ME",E466="VT"),"NE Border",TRUE,"Upper East Coast")</f>
        <v>East Atlantic</v>
      </c>
      <c r="U466" s="12" t="str">
        <f>IFERROR(_xlfn.XLOOKUP(A466,DIRECT_FTEs!A:A,DIRECT_FTEs!B:B),"Contractor")</f>
        <v>Contractor</v>
      </c>
    </row>
    <row r="467" spans="1:21" x14ac:dyDescent="0.25">
      <c r="A467" s="1" t="s">
        <v>1237</v>
      </c>
      <c r="B467" s="1" t="s">
        <v>2347</v>
      </c>
      <c r="C467" s="1" t="s">
        <v>2912</v>
      </c>
      <c r="D467" s="1" t="s">
        <v>3776</v>
      </c>
      <c r="E467" s="15" t="s">
        <v>2225</v>
      </c>
      <c r="F467" s="1" t="s">
        <v>6599</v>
      </c>
      <c r="G467" s="16">
        <v>0.19</v>
      </c>
      <c r="H467" s="5">
        <v>0</v>
      </c>
      <c r="I467" s="10" t="s">
        <v>4760</v>
      </c>
      <c r="J467" s="5">
        <v>212.09</v>
      </c>
      <c r="K467" s="1">
        <v>38</v>
      </c>
      <c r="L467" s="12" t="str" cm="1">
        <f t="array" ref="L467">_xlfn.IFS(G467=0.05,"Minimal",G467=0.07,"Above Minimal",G467=0.17,"Near Maximum",TRUE,"Maximum")</f>
        <v>Maximum</v>
      </c>
      <c r="M467" s="12" t="str" cm="1">
        <f t="array" ref="M467">_xlfn.IFS(E467="MA","Massachusetts",E467="NY","New York",E467="CT","Connecticut",E467="PA","Pennsylvania",E467="RI","Rhode Island",E467="DE","Delaware",E467="ME","Maine",E467="NJ","New Jersey",E467="VT","Vermont",TRUE,"Other States")</f>
        <v>Massachusetts</v>
      </c>
      <c r="N467" s="15" t="s">
        <v>10275</v>
      </c>
      <c r="O467" s="1" t="s">
        <v>5170</v>
      </c>
      <c r="P467" s="15" t="s">
        <v>4778</v>
      </c>
      <c r="Q467" s="1" t="s">
        <v>8056</v>
      </c>
      <c r="R467" s="17">
        <v>108</v>
      </c>
      <c r="S467" s="12" t="str" cm="1">
        <f t="array" ref="S467">_xlfn.IFS(AND(R467&gt;=12,R467&lt;=25),"Low Range",AND(R467&gt;=25.01,R467&lt;=40),"Mid Range",AND(R467&gt;=40.01,R467&lt;=75),"Mid to Upper Range",TRUE,"Max Upper Range")</f>
        <v>Max Upper Range</v>
      </c>
      <c r="T467" s="12" t="str" cm="1">
        <f t="array" ref="T467">_xlfn.IFS(OR(E467="NY",E467="NJ",E467="CT"),"Tri-State Area",OR(E467="MA",E467="PA",E467="RI"),"East Atlantic",OR(E467="ME",E467="VT"),"NE Border",TRUE,"Upper East Coast")</f>
        <v>East Atlantic</v>
      </c>
      <c r="U467" s="12" t="str">
        <f>IFERROR(_xlfn.XLOOKUP(A467,DIRECT_FTEs!A:A,DIRECT_FTEs!B:B),"Contractor")</f>
        <v>Contractor</v>
      </c>
    </row>
    <row r="468" spans="1:21" x14ac:dyDescent="0.25">
      <c r="A468" s="1" t="s">
        <v>1238</v>
      </c>
      <c r="B468" s="1" t="s">
        <v>2579</v>
      </c>
      <c r="C468" s="1" t="s">
        <v>2245</v>
      </c>
      <c r="D468" s="1" t="s">
        <v>3777</v>
      </c>
      <c r="E468" s="15" t="s">
        <v>2225</v>
      </c>
      <c r="F468" s="1" t="s">
        <v>6600</v>
      </c>
      <c r="G468" s="16">
        <v>0.19</v>
      </c>
      <c r="H468" s="5">
        <v>0</v>
      </c>
      <c r="I468" s="10" t="s">
        <v>4760</v>
      </c>
      <c r="J468" s="5">
        <v>144.87</v>
      </c>
      <c r="K468" s="1">
        <v>57</v>
      </c>
      <c r="L468" s="12" t="str" cm="1">
        <f t="array" ref="L468">_xlfn.IFS(G468=0.05,"Minimal",G468=0.07,"Above Minimal",G468=0.17,"Near Maximum",TRUE,"Maximum")</f>
        <v>Maximum</v>
      </c>
      <c r="M468" s="12" t="str" cm="1">
        <f t="array" ref="M468">_xlfn.IFS(E468="MA","Massachusetts",E468="NY","New York",E468="CT","Connecticut",E468="PA","Pennsylvania",E468="RI","Rhode Island",E468="DE","Delaware",E468="ME","Maine",E468="NJ","New Jersey",E468="VT","Vermont",TRUE,"Other States")</f>
        <v>Massachusetts</v>
      </c>
      <c r="N468" s="15" t="s">
        <v>10276</v>
      </c>
      <c r="O468" s="1" t="s">
        <v>4801</v>
      </c>
      <c r="P468" s="15" t="s">
        <v>4774</v>
      </c>
      <c r="Q468" s="1" t="s">
        <v>8057</v>
      </c>
      <c r="R468" s="17">
        <v>97.5</v>
      </c>
      <c r="S468" s="12" t="str" cm="1">
        <f t="array" ref="S468">_xlfn.IFS(AND(R468&gt;=12,R468&lt;=25),"Low Range",AND(R468&gt;=25.01,R468&lt;=40),"Mid Range",AND(R468&gt;=40.01,R468&lt;=75),"Mid to Upper Range",TRUE,"Max Upper Range")</f>
        <v>Max Upper Range</v>
      </c>
      <c r="T468" s="12" t="str" cm="1">
        <f t="array" ref="T468">_xlfn.IFS(OR(E468="NY",E468="NJ",E468="CT"),"Tri-State Area",OR(E468="MA",E468="PA",E468="RI"),"East Atlantic",OR(E468="ME",E468="VT"),"NE Border",TRUE,"Upper East Coast")</f>
        <v>East Atlantic</v>
      </c>
      <c r="U468" s="12" t="str">
        <f>IFERROR(_xlfn.XLOOKUP(A468,DIRECT_FTEs!A:A,DIRECT_FTEs!B:B),"Contractor")</f>
        <v>Contractor</v>
      </c>
    </row>
    <row r="469" spans="1:21" x14ac:dyDescent="0.25">
      <c r="A469" s="1" t="s">
        <v>1239</v>
      </c>
      <c r="B469" s="1" t="s">
        <v>2269</v>
      </c>
      <c r="C469" s="1" t="s">
        <v>2783</v>
      </c>
      <c r="D469" s="1" t="s">
        <v>3778</v>
      </c>
      <c r="E469" s="15" t="s">
        <v>2225</v>
      </c>
      <c r="F469" s="1" t="s">
        <v>6601</v>
      </c>
      <c r="G469" s="16">
        <v>0.19</v>
      </c>
      <c r="H469" s="5">
        <v>0</v>
      </c>
      <c r="I469" s="10" t="s">
        <v>4760</v>
      </c>
      <c r="J469" s="5">
        <v>186.56</v>
      </c>
      <c r="K469" s="1">
        <v>36</v>
      </c>
      <c r="L469" s="12" t="str" cm="1">
        <f t="array" ref="L469">_xlfn.IFS(G469=0.05,"Minimal",G469=0.07,"Above Minimal",G469=0.17,"Near Maximum",TRUE,"Maximum")</f>
        <v>Maximum</v>
      </c>
      <c r="M469" s="12" t="str" cm="1">
        <f t="array" ref="M469">_xlfn.IFS(E469="MA","Massachusetts",E469="NY","New York",E469="CT","Connecticut",E469="PA","Pennsylvania",E469="RI","Rhode Island",E469="DE","Delaware",E469="ME","Maine",E469="NJ","New Jersey",E469="VT","Vermont",TRUE,"Other States")</f>
        <v>Massachusetts</v>
      </c>
      <c r="N469" s="15" t="s">
        <v>10277</v>
      </c>
      <c r="O469" s="1" t="s">
        <v>4992</v>
      </c>
      <c r="P469" s="15" t="s">
        <v>4781</v>
      </c>
      <c r="Q469" s="1" t="s">
        <v>8058</v>
      </c>
      <c r="R469" s="17">
        <v>52</v>
      </c>
      <c r="S469" s="12" t="str" cm="1">
        <f t="array" ref="S469">_xlfn.IFS(AND(R469&gt;=12,R469&lt;=25),"Low Range",AND(R469&gt;=25.01,R469&lt;=40),"Mid Range",AND(R469&gt;=40.01,R469&lt;=75),"Mid to Upper Range",TRUE,"Max Upper Range")</f>
        <v>Mid to Upper Range</v>
      </c>
      <c r="T469" s="12" t="str" cm="1">
        <f t="array" ref="T469">_xlfn.IFS(OR(E469="NY",E469="NJ",E469="CT"),"Tri-State Area",OR(E469="MA",E469="PA",E469="RI"),"East Atlantic",OR(E469="ME",E469="VT"),"NE Border",TRUE,"Upper East Coast")</f>
        <v>East Atlantic</v>
      </c>
      <c r="U469" s="12" t="str">
        <f>IFERROR(_xlfn.XLOOKUP(A469,DIRECT_FTEs!A:A,DIRECT_FTEs!B:B),"Contractor")</f>
        <v>Contractor</v>
      </c>
    </row>
    <row r="470" spans="1:21" x14ac:dyDescent="0.25">
      <c r="A470" s="1" t="s">
        <v>1240</v>
      </c>
      <c r="B470" s="1" t="s">
        <v>2384</v>
      </c>
      <c r="C470" s="1" t="s">
        <v>2585</v>
      </c>
      <c r="D470" s="1" t="s">
        <v>3779</v>
      </c>
      <c r="E470" s="15" t="s">
        <v>2225</v>
      </c>
      <c r="F470" s="1" t="s">
        <v>6602</v>
      </c>
      <c r="G470" s="16">
        <v>0.19</v>
      </c>
      <c r="H470" s="5">
        <v>0</v>
      </c>
      <c r="I470" s="10" t="s">
        <v>4760</v>
      </c>
      <c r="J470" s="5">
        <v>184.56</v>
      </c>
      <c r="K470" s="1">
        <v>35</v>
      </c>
      <c r="L470" s="12" t="str" cm="1">
        <f t="array" ref="L470">_xlfn.IFS(G470=0.05,"Minimal",G470=0.07,"Above Minimal",G470=0.17,"Near Maximum",TRUE,"Maximum")</f>
        <v>Maximum</v>
      </c>
      <c r="M470" s="12" t="str" cm="1">
        <f t="array" ref="M470">_xlfn.IFS(E470="MA","Massachusetts",E470="NY","New York",E470="CT","Connecticut",E470="PA","Pennsylvania",E470="RI","Rhode Island",E470="DE","Delaware",E470="ME","Maine",E470="NJ","New Jersey",E470="VT","Vermont",TRUE,"Other States")</f>
        <v>Massachusetts</v>
      </c>
      <c r="N470" s="15" t="s">
        <v>10278</v>
      </c>
      <c r="O470" s="1" t="s">
        <v>5197</v>
      </c>
      <c r="P470" s="15" t="s">
        <v>4774</v>
      </c>
      <c r="Q470" s="1" t="s">
        <v>8059</v>
      </c>
      <c r="R470" s="17">
        <v>52</v>
      </c>
      <c r="S470" s="12" t="str" cm="1">
        <f t="array" ref="S470">_xlfn.IFS(AND(R470&gt;=12,R470&lt;=25),"Low Range",AND(R470&gt;=25.01,R470&lt;=40),"Mid Range",AND(R470&gt;=40.01,R470&lt;=75),"Mid to Upper Range",TRUE,"Max Upper Range")</f>
        <v>Mid to Upper Range</v>
      </c>
      <c r="T470" s="12" t="str" cm="1">
        <f t="array" ref="T470">_xlfn.IFS(OR(E470="NY",E470="NJ",E470="CT"),"Tri-State Area",OR(E470="MA",E470="PA",E470="RI"),"East Atlantic",OR(E470="ME",E470="VT"),"NE Border",TRUE,"Upper East Coast")</f>
        <v>East Atlantic</v>
      </c>
      <c r="U470" s="12" t="str">
        <f>IFERROR(_xlfn.XLOOKUP(A470,DIRECT_FTEs!A:A,DIRECT_FTEs!B:B),"Contractor")</f>
        <v>Contractor</v>
      </c>
    </row>
    <row r="471" spans="1:21" x14ac:dyDescent="0.25">
      <c r="A471" s="1" t="s">
        <v>1241</v>
      </c>
      <c r="B471" s="1" t="s">
        <v>2287</v>
      </c>
      <c r="C471" s="1" t="s">
        <v>2569</v>
      </c>
      <c r="D471" s="1" t="s">
        <v>3780</v>
      </c>
      <c r="E471" s="15" t="s">
        <v>2225</v>
      </c>
      <c r="F471" s="1" t="s">
        <v>6603</v>
      </c>
      <c r="G471" s="16">
        <v>0.19</v>
      </c>
      <c r="H471" s="5">
        <v>0</v>
      </c>
      <c r="I471" s="10" t="s">
        <v>4760</v>
      </c>
      <c r="J471" s="5">
        <v>382</v>
      </c>
      <c r="K471" s="1">
        <v>55</v>
      </c>
      <c r="L471" s="12" t="str" cm="1">
        <f t="array" ref="L471">_xlfn.IFS(G471=0.05,"Minimal",G471=0.07,"Above Minimal",G471=0.17,"Near Maximum",TRUE,"Maximum")</f>
        <v>Maximum</v>
      </c>
      <c r="M471" s="12" t="str" cm="1">
        <f t="array" ref="M471">_xlfn.IFS(E471="MA","Massachusetts",E471="NY","New York",E471="CT","Connecticut",E471="PA","Pennsylvania",E471="RI","Rhode Island",E471="DE","Delaware",E471="ME","Maine",E471="NJ","New Jersey",E471="VT","Vermont",TRUE,"Other States")</f>
        <v>Massachusetts</v>
      </c>
      <c r="N471" s="15" t="s">
        <v>10279</v>
      </c>
      <c r="O471" s="1" t="s">
        <v>4794</v>
      </c>
      <c r="P471" s="15" t="s">
        <v>4777</v>
      </c>
      <c r="Q471" s="1" t="s">
        <v>8060</v>
      </c>
      <c r="R471" s="17">
        <v>120</v>
      </c>
      <c r="S471" s="12" t="str" cm="1">
        <f t="array" ref="S471">_xlfn.IFS(AND(R471&gt;=12,R471&lt;=25),"Low Range",AND(R471&gt;=25.01,R471&lt;=40),"Mid Range",AND(R471&gt;=40.01,R471&lt;=75),"Mid to Upper Range",TRUE,"Max Upper Range")</f>
        <v>Max Upper Range</v>
      </c>
      <c r="T471" s="12" t="str" cm="1">
        <f t="array" ref="T471">_xlfn.IFS(OR(E471="NY",E471="NJ",E471="CT"),"Tri-State Area",OR(E471="MA",E471="PA",E471="RI"),"East Atlantic",OR(E471="ME",E471="VT"),"NE Border",TRUE,"Upper East Coast")</f>
        <v>East Atlantic</v>
      </c>
      <c r="U471" s="12" t="str">
        <f>IFERROR(_xlfn.XLOOKUP(A471,DIRECT_FTEs!A:A,DIRECT_FTEs!B:B),"Contractor")</f>
        <v>Contractor</v>
      </c>
    </row>
    <row r="472" spans="1:21" x14ac:dyDescent="0.25">
      <c r="A472" s="1" t="s">
        <v>144</v>
      </c>
      <c r="B472" s="1" t="s">
        <v>2558</v>
      </c>
      <c r="C472" s="1" t="s">
        <v>2361</v>
      </c>
      <c r="D472" s="1" t="s">
        <v>2559</v>
      </c>
      <c r="E472" s="15" t="s">
        <v>2225</v>
      </c>
      <c r="F472" s="1" t="s">
        <v>5506</v>
      </c>
      <c r="G472" s="16">
        <v>0.19</v>
      </c>
      <c r="H472" s="5">
        <v>741</v>
      </c>
      <c r="I472" s="10" t="s">
        <v>4760</v>
      </c>
      <c r="J472" s="5">
        <v>310</v>
      </c>
      <c r="K472" s="1">
        <v>59</v>
      </c>
      <c r="L472" s="12" t="str" cm="1">
        <f t="array" ref="L472">_xlfn.IFS(G472=0.05,"Minimal",G472=0.07,"Above Minimal",G472=0.17,"Near Maximum",TRUE,"Maximum")</f>
        <v>Maximum</v>
      </c>
      <c r="M472" s="12" t="str" cm="1">
        <f t="array" ref="M472">_xlfn.IFS(E472="MA","Massachusetts",E472="NY","New York",E472="CT","Connecticut",E472="PA","Pennsylvania",E472="RI","Rhode Island",E472="DE","Delaware",E472="ME","Maine",E472="NJ","New Jersey",E472="VT","Vermont",TRUE,"Other States")</f>
        <v>Massachusetts</v>
      </c>
      <c r="N472" s="15" t="s">
        <v>10280</v>
      </c>
      <c r="O472" s="1" t="s">
        <v>4825</v>
      </c>
      <c r="P472" s="15" t="s">
        <v>4774</v>
      </c>
      <c r="Q472" s="1" t="s">
        <v>8061</v>
      </c>
      <c r="R472" s="17">
        <v>93</v>
      </c>
      <c r="S472" s="12" t="str" cm="1">
        <f t="array" ref="S472">_xlfn.IFS(AND(R472&gt;=12,R472&lt;=25),"Low Range",AND(R472&gt;=25.01,R472&lt;=40),"Mid Range",AND(R472&gt;=40.01,R472&lt;=75),"Mid to Upper Range",TRUE,"Max Upper Range")</f>
        <v>Max Upper Range</v>
      </c>
      <c r="T472" s="12" t="str" cm="1">
        <f t="array" ref="T472">_xlfn.IFS(OR(E472="NY",E472="NJ",E472="CT"),"Tri-State Area",OR(E472="MA",E472="PA",E472="RI"),"East Atlantic",OR(E472="ME",E472="VT"),"NE Border",TRUE,"Upper East Coast")</f>
        <v>East Atlantic</v>
      </c>
      <c r="U472" s="12" t="str">
        <f>IFERROR(_xlfn.XLOOKUP(A472,DIRECT_FTEs!A:A,DIRECT_FTEs!B:B),"Contractor")</f>
        <v>Contractor</v>
      </c>
    </row>
    <row r="473" spans="1:21" x14ac:dyDescent="0.25">
      <c r="A473" s="1" t="s">
        <v>1242</v>
      </c>
      <c r="B473" s="1" t="s">
        <v>2312</v>
      </c>
      <c r="C473" s="1" t="s">
        <v>2912</v>
      </c>
      <c r="D473" s="1" t="s">
        <v>3781</v>
      </c>
      <c r="E473" s="15" t="s">
        <v>2225</v>
      </c>
      <c r="F473" s="1" t="s">
        <v>6604</v>
      </c>
      <c r="G473" s="16">
        <v>0.19</v>
      </c>
      <c r="H473" s="5">
        <v>0</v>
      </c>
      <c r="I473" s="10" t="s">
        <v>4761</v>
      </c>
      <c r="J473" s="5">
        <v>0</v>
      </c>
      <c r="K473" s="1">
        <v>57</v>
      </c>
      <c r="L473" s="12" t="str" cm="1">
        <f t="array" ref="L473">_xlfn.IFS(G473=0.05,"Minimal",G473=0.07,"Above Minimal",G473=0.17,"Near Maximum",TRUE,"Maximum")</f>
        <v>Maximum</v>
      </c>
      <c r="M473" s="12" t="str" cm="1">
        <f t="array" ref="M473">_xlfn.IFS(E473="MA","Massachusetts",E473="NY","New York",E473="CT","Connecticut",E473="PA","Pennsylvania",E473="RI","Rhode Island",E473="DE","Delaware",E473="ME","Maine",E473="NJ","New Jersey",E473="VT","Vermont",TRUE,"Other States")</f>
        <v>Massachusetts</v>
      </c>
      <c r="N473" s="15" t="s">
        <v>10281</v>
      </c>
      <c r="O473" s="1" t="s">
        <v>5015</v>
      </c>
      <c r="P473" s="15" t="s">
        <v>4780</v>
      </c>
      <c r="Q473" s="1" t="s">
        <v>8062</v>
      </c>
      <c r="R473" s="17">
        <v>110</v>
      </c>
      <c r="S473" s="12" t="str" cm="1">
        <f t="array" ref="S473">_xlfn.IFS(AND(R473&gt;=12,R473&lt;=25),"Low Range",AND(R473&gt;=25.01,R473&lt;=40),"Mid Range",AND(R473&gt;=40.01,R473&lt;=75),"Mid to Upper Range",TRUE,"Max Upper Range")</f>
        <v>Max Upper Range</v>
      </c>
      <c r="T473" s="12" t="str" cm="1">
        <f t="array" ref="T473">_xlfn.IFS(OR(E473="NY",E473="NJ",E473="CT"),"Tri-State Area",OR(E473="MA",E473="PA",E473="RI"),"East Atlantic",OR(E473="ME",E473="VT"),"NE Border",TRUE,"Upper East Coast")</f>
        <v>East Atlantic</v>
      </c>
      <c r="U473" s="12" t="str">
        <f>IFERROR(_xlfn.XLOOKUP(A473,DIRECT_FTEs!A:A,DIRECT_FTEs!B:B),"Contractor")</f>
        <v>Contractor</v>
      </c>
    </row>
    <row r="474" spans="1:21" x14ac:dyDescent="0.25">
      <c r="A474" s="1" t="s">
        <v>1243</v>
      </c>
      <c r="B474" s="1" t="s">
        <v>2730</v>
      </c>
      <c r="C474" s="1" t="s">
        <v>2264</v>
      </c>
      <c r="D474" s="1" t="s">
        <v>3782</v>
      </c>
      <c r="E474" s="15" t="s">
        <v>2225</v>
      </c>
      <c r="F474" s="1" t="s">
        <v>6605</v>
      </c>
      <c r="G474" s="16">
        <v>0.19</v>
      </c>
      <c r="H474" s="5">
        <v>0</v>
      </c>
      <c r="I474" s="10" t="s">
        <v>4760</v>
      </c>
      <c r="J474" s="5">
        <v>137.6</v>
      </c>
      <c r="K474" s="1">
        <v>56</v>
      </c>
      <c r="L474" s="12" t="str" cm="1">
        <f t="array" ref="L474">_xlfn.IFS(G474=0.05,"Minimal",G474=0.07,"Above Minimal",G474=0.17,"Near Maximum",TRUE,"Maximum")</f>
        <v>Maximum</v>
      </c>
      <c r="M474" s="12" t="str" cm="1">
        <f t="array" ref="M474">_xlfn.IFS(E474="MA","Massachusetts",E474="NY","New York",E474="CT","Connecticut",E474="PA","Pennsylvania",E474="RI","Rhode Island",E474="DE","Delaware",E474="ME","Maine",E474="NJ","New Jersey",E474="VT","Vermont",TRUE,"Other States")</f>
        <v>Massachusetts</v>
      </c>
      <c r="N474" s="15" t="s">
        <v>10282</v>
      </c>
      <c r="O474" s="1" t="s">
        <v>4878</v>
      </c>
      <c r="P474" s="15" t="s">
        <v>4777</v>
      </c>
      <c r="Q474" s="1" t="s">
        <v>8063</v>
      </c>
      <c r="R474" s="17">
        <v>34</v>
      </c>
      <c r="S474" s="12" t="str" cm="1">
        <f t="array" ref="S474">_xlfn.IFS(AND(R474&gt;=12,R474&lt;=25),"Low Range",AND(R474&gt;=25.01,R474&lt;=40),"Mid Range",AND(R474&gt;=40.01,R474&lt;=75),"Mid to Upper Range",TRUE,"Max Upper Range")</f>
        <v>Mid Range</v>
      </c>
      <c r="T474" s="12" t="str" cm="1">
        <f t="array" ref="T474">_xlfn.IFS(OR(E474="NY",E474="NJ",E474="CT"),"Tri-State Area",OR(E474="MA",E474="PA",E474="RI"),"East Atlantic",OR(E474="ME",E474="VT"),"NE Border",TRUE,"Upper East Coast")</f>
        <v>East Atlantic</v>
      </c>
      <c r="U474" s="12" t="str">
        <f>IFERROR(_xlfn.XLOOKUP(A474,DIRECT_FTEs!A:A,DIRECT_FTEs!B:B),"Contractor")</f>
        <v>Contractor</v>
      </c>
    </row>
    <row r="475" spans="1:21" x14ac:dyDescent="0.25">
      <c r="A475" s="1" t="s">
        <v>1244</v>
      </c>
      <c r="B475" s="1" t="s">
        <v>2620</v>
      </c>
      <c r="C475" s="1" t="s">
        <v>2350</v>
      </c>
      <c r="D475" s="1" t="s">
        <v>3783</v>
      </c>
      <c r="E475" s="15" t="s">
        <v>2225</v>
      </c>
      <c r="F475" s="1" t="s">
        <v>6606</v>
      </c>
      <c r="G475" s="16">
        <v>0.17</v>
      </c>
      <c r="H475" s="5">
        <v>0</v>
      </c>
      <c r="I475" s="10" t="s">
        <v>4760</v>
      </c>
      <c r="J475" s="5">
        <v>730</v>
      </c>
      <c r="K475" s="1">
        <v>38</v>
      </c>
      <c r="L475" s="12" t="str" cm="1">
        <f t="array" ref="L475">_xlfn.IFS(G475=0.05,"Minimal",G475=0.07,"Above Minimal",G475=0.17,"Near Maximum",TRUE,"Maximum")</f>
        <v>Near Maximum</v>
      </c>
      <c r="M475" s="12" t="str" cm="1">
        <f t="array" ref="M475">_xlfn.IFS(E475="MA","Massachusetts",E475="NY","New York",E475="CT","Connecticut",E475="PA","Pennsylvania",E475="RI","Rhode Island",E475="DE","Delaware",E475="ME","Maine",E475="NJ","New Jersey",E475="VT","Vermont",TRUE,"Other States")</f>
        <v>Massachusetts</v>
      </c>
      <c r="N475" s="15" t="s">
        <v>10283</v>
      </c>
      <c r="O475" s="1" t="s">
        <v>4951</v>
      </c>
      <c r="P475" s="15" t="s">
        <v>4777</v>
      </c>
      <c r="Q475" s="1" t="s">
        <v>8064</v>
      </c>
      <c r="R475" s="17">
        <v>102</v>
      </c>
      <c r="S475" s="12" t="str" cm="1">
        <f t="array" ref="S475">_xlfn.IFS(AND(R475&gt;=12,R475&lt;=25),"Low Range",AND(R475&gt;=25.01,R475&lt;=40),"Mid Range",AND(R475&gt;=40.01,R475&lt;=75),"Mid to Upper Range",TRUE,"Max Upper Range")</f>
        <v>Max Upper Range</v>
      </c>
      <c r="T475" s="12" t="str" cm="1">
        <f t="array" ref="T475">_xlfn.IFS(OR(E475="NY",E475="NJ",E475="CT"),"Tri-State Area",OR(E475="MA",E475="PA",E475="RI"),"East Atlantic",OR(E475="ME",E475="VT"),"NE Border",TRUE,"Upper East Coast")</f>
        <v>East Atlantic</v>
      </c>
      <c r="U475" s="12" t="str">
        <f>IFERROR(_xlfn.XLOOKUP(A475,DIRECT_FTEs!A:A,DIRECT_FTEs!B:B),"Contractor")</f>
        <v>Contractor</v>
      </c>
    </row>
    <row r="476" spans="1:21" x14ac:dyDescent="0.25">
      <c r="A476" s="1" t="s">
        <v>1245</v>
      </c>
      <c r="B476" s="1" t="s">
        <v>2508</v>
      </c>
      <c r="C476" s="1" t="s">
        <v>2585</v>
      </c>
      <c r="D476" s="1" t="s">
        <v>3784</v>
      </c>
      <c r="E476" s="15" t="s">
        <v>2225</v>
      </c>
      <c r="F476" s="1" t="s">
        <v>6607</v>
      </c>
      <c r="G476" s="16">
        <v>0.19</v>
      </c>
      <c r="H476" s="5">
        <v>0</v>
      </c>
      <c r="I476" s="10" t="s">
        <v>4760</v>
      </c>
      <c r="J476" s="5">
        <v>590.4</v>
      </c>
      <c r="K476" s="1">
        <v>54</v>
      </c>
      <c r="L476" s="12" t="str" cm="1">
        <f t="array" ref="L476">_xlfn.IFS(G476=0.05,"Minimal",G476=0.07,"Above Minimal",G476=0.17,"Near Maximum",TRUE,"Maximum")</f>
        <v>Maximum</v>
      </c>
      <c r="M476" s="12" t="str" cm="1">
        <f t="array" ref="M476">_xlfn.IFS(E476="MA","Massachusetts",E476="NY","New York",E476="CT","Connecticut",E476="PA","Pennsylvania",E476="RI","Rhode Island",E476="DE","Delaware",E476="ME","Maine",E476="NJ","New Jersey",E476="VT","Vermont",TRUE,"Other States")</f>
        <v>Massachusetts</v>
      </c>
      <c r="N476" s="15" t="s">
        <v>10284</v>
      </c>
      <c r="O476" s="1" t="s">
        <v>4855</v>
      </c>
      <c r="P476" s="15" t="s">
        <v>4774</v>
      </c>
      <c r="Q476" s="1" t="s">
        <v>8065</v>
      </c>
      <c r="R476" s="17">
        <v>80</v>
      </c>
      <c r="S476" s="12" t="str" cm="1">
        <f t="array" ref="S476">_xlfn.IFS(AND(R476&gt;=12,R476&lt;=25),"Low Range",AND(R476&gt;=25.01,R476&lt;=40),"Mid Range",AND(R476&gt;=40.01,R476&lt;=75),"Mid to Upper Range",TRUE,"Max Upper Range")</f>
        <v>Max Upper Range</v>
      </c>
      <c r="T476" s="12" t="str" cm="1">
        <f t="array" ref="T476">_xlfn.IFS(OR(E476="NY",E476="NJ",E476="CT"),"Tri-State Area",OR(E476="MA",E476="PA",E476="RI"),"East Atlantic",OR(E476="ME",E476="VT"),"NE Border",TRUE,"Upper East Coast")</f>
        <v>East Atlantic</v>
      </c>
      <c r="U476" s="12" t="str">
        <f>IFERROR(_xlfn.XLOOKUP(A476,DIRECT_FTEs!A:A,DIRECT_FTEs!B:B),"Contractor")</f>
        <v>Contractor</v>
      </c>
    </row>
    <row r="477" spans="1:21" x14ac:dyDescent="0.25">
      <c r="A477" s="1" t="s">
        <v>1246</v>
      </c>
      <c r="B477" s="1" t="s">
        <v>2505</v>
      </c>
      <c r="C477" s="1" t="s">
        <v>2996</v>
      </c>
      <c r="D477" s="1" t="s">
        <v>3785</v>
      </c>
      <c r="E477" s="15" t="s">
        <v>2225</v>
      </c>
      <c r="F477" s="1" t="s">
        <v>6608</v>
      </c>
      <c r="G477" s="16">
        <v>0.19</v>
      </c>
      <c r="H477" s="5">
        <v>0</v>
      </c>
      <c r="I477" s="10" t="s">
        <v>4760</v>
      </c>
      <c r="J477" s="5">
        <v>154.4</v>
      </c>
      <c r="K477" s="1">
        <v>48</v>
      </c>
      <c r="L477" s="12" t="str" cm="1">
        <f t="array" ref="L477">_xlfn.IFS(G477=0.05,"Minimal",G477=0.07,"Above Minimal",G477=0.17,"Near Maximum",TRUE,"Maximum")</f>
        <v>Maximum</v>
      </c>
      <c r="M477" s="12" t="str" cm="1">
        <f t="array" ref="M477">_xlfn.IFS(E477="MA","Massachusetts",E477="NY","New York",E477="CT","Connecticut",E477="PA","Pennsylvania",E477="RI","Rhode Island",E477="DE","Delaware",E477="ME","Maine",E477="NJ","New Jersey",E477="VT","Vermont",TRUE,"Other States")</f>
        <v>Massachusetts</v>
      </c>
      <c r="N477" s="15" t="s">
        <v>10285</v>
      </c>
      <c r="O477" s="1" t="s">
        <v>5207</v>
      </c>
      <c r="P477" s="15" t="s">
        <v>4774</v>
      </c>
      <c r="Q477" s="1" t="s">
        <v>8066</v>
      </c>
      <c r="R477" s="17">
        <v>101</v>
      </c>
      <c r="S477" s="12" t="str" cm="1">
        <f t="array" ref="S477">_xlfn.IFS(AND(R477&gt;=12,R477&lt;=25),"Low Range",AND(R477&gt;=25.01,R477&lt;=40),"Mid Range",AND(R477&gt;=40.01,R477&lt;=75),"Mid to Upper Range",TRUE,"Max Upper Range")</f>
        <v>Max Upper Range</v>
      </c>
      <c r="T477" s="12" t="str" cm="1">
        <f t="array" ref="T477">_xlfn.IFS(OR(E477="NY",E477="NJ",E477="CT"),"Tri-State Area",OR(E477="MA",E477="PA",E477="RI"),"East Atlantic",OR(E477="ME",E477="VT"),"NE Border",TRUE,"Upper East Coast")</f>
        <v>East Atlantic</v>
      </c>
      <c r="U477" s="12" t="str">
        <f>IFERROR(_xlfn.XLOOKUP(A477,DIRECT_FTEs!A:A,DIRECT_FTEs!B:B),"Contractor")</f>
        <v>Contractor</v>
      </c>
    </row>
    <row r="478" spans="1:21" x14ac:dyDescent="0.25">
      <c r="A478" s="1" t="s">
        <v>1247</v>
      </c>
      <c r="B478" s="1" t="s">
        <v>2457</v>
      </c>
      <c r="C478" s="1" t="s">
        <v>2588</v>
      </c>
      <c r="D478" s="1" t="s">
        <v>3786</v>
      </c>
      <c r="E478" s="15" t="s">
        <v>2225</v>
      </c>
      <c r="F478" s="1" t="s">
        <v>6609</v>
      </c>
      <c r="G478" s="16">
        <v>0.19</v>
      </c>
      <c r="H478" s="5">
        <v>0</v>
      </c>
      <c r="I478" s="10" t="s">
        <v>4760</v>
      </c>
      <c r="J478" s="5">
        <v>693.97</v>
      </c>
      <c r="K478" s="1">
        <v>53</v>
      </c>
      <c r="L478" s="12" t="str" cm="1">
        <f t="array" ref="L478">_xlfn.IFS(G478=0.05,"Minimal",G478=0.07,"Above Minimal",G478=0.17,"Near Maximum",TRUE,"Maximum")</f>
        <v>Maximum</v>
      </c>
      <c r="M478" s="12" t="str" cm="1">
        <f t="array" ref="M478">_xlfn.IFS(E478="MA","Massachusetts",E478="NY","New York",E478="CT","Connecticut",E478="PA","Pennsylvania",E478="RI","Rhode Island",E478="DE","Delaware",E478="ME","Maine",E478="NJ","New Jersey",E478="VT","Vermont",TRUE,"Other States")</f>
        <v>Massachusetts</v>
      </c>
      <c r="N478" s="15" t="s">
        <v>10286</v>
      </c>
      <c r="O478" s="1" t="s">
        <v>5208</v>
      </c>
      <c r="P478" s="15" t="s">
        <v>4774</v>
      </c>
      <c r="Q478" s="1" t="s">
        <v>8067</v>
      </c>
      <c r="R478" s="17">
        <v>96</v>
      </c>
      <c r="S478" s="12" t="str" cm="1">
        <f t="array" ref="S478">_xlfn.IFS(AND(R478&gt;=12,R478&lt;=25),"Low Range",AND(R478&gt;=25.01,R478&lt;=40),"Mid Range",AND(R478&gt;=40.01,R478&lt;=75),"Mid to Upper Range",TRUE,"Max Upper Range")</f>
        <v>Max Upper Range</v>
      </c>
      <c r="T478" s="12" t="str" cm="1">
        <f t="array" ref="T478">_xlfn.IFS(OR(E478="NY",E478="NJ",E478="CT"),"Tri-State Area",OR(E478="MA",E478="PA",E478="RI"),"East Atlantic",OR(E478="ME",E478="VT"),"NE Border",TRUE,"Upper East Coast")</f>
        <v>East Atlantic</v>
      </c>
      <c r="U478" s="12" t="str">
        <f>IFERROR(_xlfn.XLOOKUP(A478,DIRECT_FTEs!A:A,DIRECT_FTEs!B:B),"Contractor")</f>
        <v>Contractor</v>
      </c>
    </row>
    <row r="479" spans="1:21" x14ac:dyDescent="0.25">
      <c r="A479" s="1" t="s">
        <v>1248</v>
      </c>
      <c r="B479" s="1" t="s">
        <v>2281</v>
      </c>
      <c r="C479" s="1" t="s">
        <v>2393</v>
      </c>
      <c r="D479" s="1" t="s">
        <v>3787</v>
      </c>
      <c r="E479" s="15" t="s">
        <v>2225</v>
      </c>
      <c r="F479" s="1" t="s">
        <v>6610</v>
      </c>
      <c r="G479" s="16">
        <v>0.19</v>
      </c>
      <c r="H479" s="5">
        <v>0</v>
      </c>
      <c r="I479" s="10" t="s">
        <v>4760</v>
      </c>
      <c r="J479" s="5">
        <v>454</v>
      </c>
      <c r="K479" s="1">
        <v>30</v>
      </c>
      <c r="L479" s="12" t="str" cm="1">
        <f t="array" ref="L479">_xlfn.IFS(G479=0.05,"Minimal",G479=0.07,"Above Minimal",G479=0.17,"Near Maximum",TRUE,"Maximum")</f>
        <v>Maximum</v>
      </c>
      <c r="M479" s="12" t="str" cm="1">
        <f t="array" ref="M479">_xlfn.IFS(E479="MA","Massachusetts",E479="NY","New York",E479="CT","Connecticut",E479="PA","Pennsylvania",E479="RI","Rhode Island",E479="DE","Delaware",E479="ME","Maine",E479="NJ","New Jersey",E479="VT","Vermont",TRUE,"Other States")</f>
        <v>Massachusetts</v>
      </c>
      <c r="N479" s="15" t="s">
        <v>10287</v>
      </c>
      <c r="O479" s="1" t="s">
        <v>5005</v>
      </c>
      <c r="P479" s="15" t="s">
        <v>4774</v>
      </c>
      <c r="Q479" s="1" t="s">
        <v>8068</v>
      </c>
      <c r="R479" s="17">
        <v>45</v>
      </c>
      <c r="S479" s="12" t="str" cm="1">
        <f t="array" ref="S479">_xlfn.IFS(AND(R479&gt;=12,R479&lt;=25),"Low Range",AND(R479&gt;=25.01,R479&lt;=40),"Mid Range",AND(R479&gt;=40.01,R479&lt;=75),"Mid to Upper Range",TRUE,"Max Upper Range")</f>
        <v>Mid to Upper Range</v>
      </c>
      <c r="T479" s="12" t="str" cm="1">
        <f t="array" ref="T479">_xlfn.IFS(OR(E479="NY",E479="NJ",E479="CT"),"Tri-State Area",OR(E479="MA",E479="PA",E479="RI"),"East Atlantic",OR(E479="ME",E479="VT"),"NE Border",TRUE,"Upper East Coast")</f>
        <v>East Atlantic</v>
      </c>
      <c r="U479" s="12" t="str">
        <f>IFERROR(_xlfn.XLOOKUP(A479,DIRECT_FTEs!A:A,DIRECT_FTEs!B:B),"Contractor")</f>
        <v>Contractor</v>
      </c>
    </row>
    <row r="480" spans="1:21" x14ac:dyDescent="0.25">
      <c r="A480" s="1" t="s">
        <v>1249</v>
      </c>
      <c r="B480" s="1" t="s">
        <v>2395</v>
      </c>
      <c r="C480" s="1" t="s">
        <v>2455</v>
      </c>
      <c r="D480" s="1" t="s">
        <v>3788</v>
      </c>
      <c r="E480" s="15" t="s">
        <v>2225</v>
      </c>
      <c r="F480" s="1" t="s">
        <v>6611</v>
      </c>
      <c r="G480" s="16">
        <v>0.19</v>
      </c>
      <c r="H480" s="5">
        <v>0</v>
      </c>
      <c r="I480" s="10" t="s">
        <v>4760</v>
      </c>
      <c r="J480" s="5">
        <v>762.4</v>
      </c>
      <c r="K480" s="1">
        <v>47</v>
      </c>
      <c r="L480" s="12" t="str" cm="1">
        <f t="array" ref="L480">_xlfn.IFS(G480=0.05,"Minimal",G480=0.07,"Above Minimal",G480=0.17,"Near Maximum",TRUE,"Maximum")</f>
        <v>Maximum</v>
      </c>
      <c r="M480" s="12" t="str" cm="1">
        <f t="array" ref="M480">_xlfn.IFS(E480="MA","Massachusetts",E480="NY","New York",E480="CT","Connecticut",E480="PA","Pennsylvania",E480="RI","Rhode Island",E480="DE","Delaware",E480="ME","Maine",E480="NJ","New Jersey",E480="VT","Vermont",TRUE,"Other States")</f>
        <v>Massachusetts</v>
      </c>
      <c r="N480" s="15" t="s">
        <v>10288</v>
      </c>
      <c r="O480" s="1" t="s">
        <v>5170</v>
      </c>
      <c r="P480" s="15" t="s">
        <v>4778</v>
      </c>
      <c r="Q480" s="1" t="s">
        <v>8069</v>
      </c>
      <c r="R480" s="17">
        <v>96</v>
      </c>
      <c r="S480" s="12" t="str" cm="1">
        <f t="array" ref="S480">_xlfn.IFS(AND(R480&gt;=12,R480&lt;=25),"Low Range",AND(R480&gt;=25.01,R480&lt;=40),"Mid Range",AND(R480&gt;=40.01,R480&lt;=75),"Mid to Upper Range",TRUE,"Max Upper Range")</f>
        <v>Max Upper Range</v>
      </c>
      <c r="T480" s="12" t="str" cm="1">
        <f t="array" ref="T480">_xlfn.IFS(OR(E480="NY",E480="NJ",E480="CT"),"Tri-State Area",OR(E480="MA",E480="PA",E480="RI"),"East Atlantic",OR(E480="ME",E480="VT"),"NE Border",TRUE,"Upper East Coast")</f>
        <v>East Atlantic</v>
      </c>
      <c r="U480" s="12" t="str">
        <f>IFERROR(_xlfn.XLOOKUP(A480,DIRECT_FTEs!A:A,DIRECT_FTEs!B:B),"Contractor")</f>
        <v>Contractor</v>
      </c>
    </row>
    <row r="481" spans="1:21" x14ac:dyDescent="0.25">
      <c r="A481" s="1" t="s">
        <v>1250</v>
      </c>
      <c r="B481" s="1" t="s">
        <v>2989</v>
      </c>
      <c r="C481" s="1" t="s">
        <v>2768</v>
      </c>
      <c r="D481" s="1" t="s">
        <v>3789</v>
      </c>
      <c r="E481" s="15" t="s">
        <v>2225</v>
      </c>
      <c r="F481" s="1" t="s">
        <v>6612</v>
      </c>
      <c r="G481" s="16">
        <v>0.17</v>
      </c>
      <c r="H481" s="5">
        <v>0</v>
      </c>
      <c r="I481" s="10" t="s">
        <v>4760</v>
      </c>
      <c r="J481" s="5">
        <v>676</v>
      </c>
      <c r="K481" s="1">
        <v>60</v>
      </c>
      <c r="L481" s="12" t="str" cm="1">
        <f t="array" ref="L481">_xlfn.IFS(G481=0.05,"Minimal",G481=0.07,"Above Minimal",G481=0.17,"Near Maximum",TRUE,"Maximum")</f>
        <v>Near Maximum</v>
      </c>
      <c r="M481" s="12" t="str" cm="1">
        <f t="array" ref="M481">_xlfn.IFS(E481="MA","Massachusetts",E481="NY","New York",E481="CT","Connecticut",E481="PA","Pennsylvania",E481="RI","Rhode Island",E481="DE","Delaware",E481="ME","Maine",E481="NJ","New Jersey",E481="VT","Vermont",TRUE,"Other States")</f>
        <v>Massachusetts</v>
      </c>
      <c r="N481" s="15" t="s">
        <v>10289</v>
      </c>
      <c r="O481" s="1" t="s">
        <v>5186</v>
      </c>
      <c r="P481" s="15" t="s">
        <v>4774</v>
      </c>
      <c r="Q481" s="1" t="s">
        <v>8070</v>
      </c>
      <c r="R481" s="17">
        <v>109</v>
      </c>
      <c r="S481" s="12" t="str" cm="1">
        <f t="array" ref="S481">_xlfn.IFS(AND(R481&gt;=12,R481&lt;=25),"Low Range",AND(R481&gt;=25.01,R481&lt;=40),"Mid Range",AND(R481&gt;=40.01,R481&lt;=75),"Mid to Upper Range",TRUE,"Max Upper Range")</f>
        <v>Max Upper Range</v>
      </c>
      <c r="T481" s="12" t="str" cm="1">
        <f t="array" ref="T481">_xlfn.IFS(OR(E481="NY",E481="NJ",E481="CT"),"Tri-State Area",OR(E481="MA",E481="PA",E481="RI"),"East Atlantic",OR(E481="ME",E481="VT"),"NE Border",TRUE,"Upper East Coast")</f>
        <v>East Atlantic</v>
      </c>
      <c r="U481" s="12" t="str">
        <f>IFERROR(_xlfn.XLOOKUP(A481,DIRECT_FTEs!A:A,DIRECT_FTEs!B:B),"Contractor")</f>
        <v>Contractor</v>
      </c>
    </row>
    <row r="482" spans="1:21" x14ac:dyDescent="0.25">
      <c r="A482" s="1" t="s">
        <v>1251</v>
      </c>
      <c r="B482" s="1" t="s">
        <v>2438</v>
      </c>
      <c r="C482" s="1" t="s">
        <v>2285</v>
      </c>
      <c r="D482" s="1" t="s">
        <v>3790</v>
      </c>
      <c r="E482" s="15" t="s">
        <v>2225</v>
      </c>
      <c r="F482" s="1" t="s">
        <v>6613</v>
      </c>
      <c r="G482" s="16">
        <v>0.17</v>
      </c>
      <c r="H482" s="5">
        <v>0</v>
      </c>
      <c r="I482" s="10" t="s">
        <v>4760</v>
      </c>
      <c r="J482" s="5">
        <v>822</v>
      </c>
      <c r="K482" s="1">
        <v>54</v>
      </c>
      <c r="L482" s="12" t="str" cm="1">
        <f t="array" ref="L482">_xlfn.IFS(G482=0.05,"Minimal",G482=0.07,"Above Minimal",G482=0.17,"Near Maximum",TRUE,"Maximum")</f>
        <v>Near Maximum</v>
      </c>
      <c r="M482" s="12" t="str" cm="1">
        <f t="array" ref="M482">_xlfn.IFS(E482="MA","Massachusetts",E482="NY","New York",E482="CT","Connecticut",E482="PA","Pennsylvania",E482="RI","Rhode Island",E482="DE","Delaware",E482="ME","Maine",E482="NJ","New Jersey",E482="VT","Vermont",TRUE,"Other States")</f>
        <v>Massachusetts</v>
      </c>
      <c r="N482" s="15" t="s">
        <v>10290</v>
      </c>
      <c r="O482" s="1" t="s">
        <v>5005</v>
      </c>
      <c r="P482" s="15" t="s">
        <v>4774</v>
      </c>
      <c r="Q482" s="1" t="s">
        <v>8071</v>
      </c>
      <c r="R482" s="17">
        <v>87.500031201248049</v>
      </c>
      <c r="S482" s="12" t="str" cm="1">
        <f t="array" ref="S482">_xlfn.IFS(AND(R482&gt;=12,R482&lt;=25),"Low Range",AND(R482&gt;=25.01,R482&lt;=40),"Mid Range",AND(R482&gt;=40.01,R482&lt;=75),"Mid to Upper Range",TRUE,"Max Upper Range")</f>
        <v>Max Upper Range</v>
      </c>
      <c r="T482" s="12" t="str" cm="1">
        <f t="array" ref="T482">_xlfn.IFS(OR(E482="NY",E482="NJ",E482="CT"),"Tri-State Area",OR(E482="MA",E482="PA",E482="RI"),"East Atlantic",OR(E482="ME",E482="VT"),"NE Border",TRUE,"Upper East Coast")</f>
        <v>East Atlantic</v>
      </c>
      <c r="U482" s="12" t="str">
        <f>IFERROR(_xlfn.XLOOKUP(A482,DIRECT_FTEs!A:A,DIRECT_FTEs!B:B),"Contractor")</f>
        <v>Contractor</v>
      </c>
    </row>
    <row r="483" spans="1:21" x14ac:dyDescent="0.25">
      <c r="A483" s="1" t="s">
        <v>1252</v>
      </c>
      <c r="B483" s="1" t="s">
        <v>2281</v>
      </c>
      <c r="C483" s="1" t="s">
        <v>2369</v>
      </c>
      <c r="D483" s="1" t="s">
        <v>3791</v>
      </c>
      <c r="E483" s="15" t="s">
        <v>2225</v>
      </c>
      <c r="F483" s="1" t="s">
        <v>6614</v>
      </c>
      <c r="G483" s="16">
        <v>0.19</v>
      </c>
      <c r="H483" s="5">
        <v>0</v>
      </c>
      <c r="I483" s="10" t="s">
        <v>4760</v>
      </c>
      <c r="J483" s="5">
        <v>930</v>
      </c>
      <c r="K483" s="1">
        <v>37</v>
      </c>
      <c r="L483" s="12" t="str" cm="1">
        <f t="array" ref="L483">_xlfn.IFS(G483=0.05,"Minimal",G483=0.07,"Above Minimal",G483=0.17,"Near Maximum",TRUE,"Maximum")</f>
        <v>Maximum</v>
      </c>
      <c r="M483" s="12" t="str" cm="1">
        <f t="array" ref="M483">_xlfn.IFS(E483="MA","Massachusetts",E483="NY","New York",E483="CT","Connecticut",E483="PA","Pennsylvania",E483="RI","Rhode Island",E483="DE","Delaware",E483="ME","Maine",E483="NJ","New Jersey",E483="VT","Vermont",TRUE,"Other States")</f>
        <v>Massachusetts</v>
      </c>
      <c r="N483" s="15" t="s">
        <v>10291</v>
      </c>
      <c r="O483" s="1" t="s">
        <v>4875</v>
      </c>
      <c r="P483" s="15" t="s">
        <v>4774</v>
      </c>
      <c r="Q483" s="1" t="s">
        <v>8072</v>
      </c>
      <c r="R483" s="17">
        <v>50.581395348837212</v>
      </c>
      <c r="S483" s="12" t="str" cm="1">
        <f t="array" ref="S483">_xlfn.IFS(AND(R483&gt;=12,R483&lt;=25),"Low Range",AND(R483&gt;=25.01,R483&lt;=40),"Mid Range",AND(R483&gt;=40.01,R483&lt;=75),"Mid to Upper Range",TRUE,"Max Upper Range")</f>
        <v>Mid to Upper Range</v>
      </c>
      <c r="T483" s="12" t="str" cm="1">
        <f t="array" ref="T483">_xlfn.IFS(OR(E483="NY",E483="NJ",E483="CT"),"Tri-State Area",OR(E483="MA",E483="PA",E483="RI"),"East Atlantic",OR(E483="ME",E483="VT"),"NE Border",TRUE,"Upper East Coast")</f>
        <v>East Atlantic</v>
      </c>
      <c r="U483" s="12" t="str">
        <f>IFERROR(_xlfn.XLOOKUP(A483,DIRECT_FTEs!A:A,DIRECT_FTEs!B:B),"Contractor")</f>
        <v>Contractor</v>
      </c>
    </row>
    <row r="484" spans="1:21" x14ac:dyDescent="0.25">
      <c r="A484" s="1" t="s">
        <v>1253</v>
      </c>
      <c r="B484" s="1" t="s">
        <v>2378</v>
      </c>
      <c r="C484" s="1" t="s">
        <v>2966</v>
      </c>
      <c r="D484" s="1" t="s">
        <v>3792</v>
      </c>
      <c r="E484" s="15" t="s">
        <v>2225</v>
      </c>
      <c r="F484" s="1" t="s">
        <v>6615</v>
      </c>
      <c r="G484" s="16">
        <v>0.17</v>
      </c>
      <c r="H484" s="5">
        <v>0</v>
      </c>
      <c r="I484" s="10" t="s">
        <v>4760</v>
      </c>
      <c r="J484" s="5">
        <v>818.4</v>
      </c>
      <c r="K484" s="1">
        <v>32</v>
      </c>
      <c r="L484" s="12" t="str" cm="1">
        <f t="array" ref="L484">_xlfn.IFS(G484=0.05,"Minimal",G484=0.07,"Above Minimal",G484=0.17,"Near Maximum",TRUE,"Maximum")</f>
        <v>Near Maximum</v>
      </c>
      <c r="M484" s="12" t="str" cm="1">
        <f t="array" ref="M484">_xlfn.IFS(E484="MA","Massachusetts",E484="NY","New York",E484="CT","Connecticut",E484="PA","Pennsylvania",E484="RI","Rhode Island",E484="DE","Delaware",E484="ME","Maine",E484="NJ","New Jersey",E484="VT","Vermont",TRUE,"Other States")</f>
        <v>Massachusetts</v>
      </c>
      <c r="N484" s="15" t="s">
        <v>10292</v>
      </c>
      <c r="O484" s="1" t="s">
        <v>4885</v>
      </c>
      <c r="P484" s="15" t="s">
        <v>4774</v>
      </c>
      <c r="Q484" s="1" t="s">
        <v>8073</v>
      </c>
      <c r="R484" s="17">
        <v>117</v>
      </c>
      <c r="S484" s="12" t="str" cm="1">
        <f t="array" ref="S484">_xlfn.IFS(AND(R484&gt;=12,R484&lt;=25),"Low Range",AND(R484&gt;=25.01,R484&lt;=40),"Mid Range",AND(R484&gt;=40.01,R484&lt;=75),"Mid to Upper Range",TRUE,"Max Upper Range")</f>
        <v>Max Upper Range</v>
      </c>
      <c r="T484" s="12" t="str" cm="1">
        <f t="array" ref="T484">_xlfn.IFS(OR(E484="NY",E484="NJ",E484="CT"),"Tri-State Area",OR(E484="MA",E484="PA",E484="RI"),"East Atlantic",OR(E484="ME",E484="VT"),"NE Border",TRUE,"Upper East Coast")</f>
        <v>East Atlantic</v>
      </c>
      <c r="U484" s="12" t="str">
        <f>IFERROR(_xlfn.XLOOKUP(A484,DIRECT_FTEs!A:A,DIRECT_FTEs!B:B),"Contractor")</f>
        <v>Contractor</v>
      </c>
    </row>
    <row r="485" spans="1:21" x14ac:dyDescent="0.25">
      <c r="A485" s="1" t="s">
        <v>1254</v>
      </c>
      <c r="B485" s="1" t="s">
        <v>2820</v>
      </c>
      <c r="C485" s="1" t="s">
        <v>2595</v>
      </c>
      <c r="D485" s="1" t="s">
        <v>3793</v>
      </c>
      <c r="E485" s="15" t="s">
        <v>2225</v>
      </c>
      <c r="F485" s="1" t="s">
        <v>6616</v>
      </c>
      <c r="G485" s="16">
        <v>0.19</v>
      </c>
      <c r="H485" s="5">
        <v>0</v>
      </c>
      <c r="I485" s="10" t="s">
        <v>4760</v>
      </c>
      <c r="J485" s="5">
        <v>868</v>
      </c>
      <c r="K485" s="1">
        <v>44</v>
      </c>
      <c r="L485" s="12" t="str" cm="1">
        <f t="array" ref="L485">_xlfn.IFS(G485=0.05,"Minimal",G485=0.07,"Above Minimal",G485=0.17,"Near Maximum",TRUE,"Maximum")</f>
        <v>Maximum</v>
      </c>
      <c r="M485" s="12" t="str" cm="1">
        <f t="array" ref="M485">_xlfn.IFS(E485="MA","Massachusetts",E485="NY","New York",E485="CT","Connecticut",E485="PA","Pennsylvania",E485="RI","Rhode Island",E485="DE","Delaware",E485="ME","Maine",E485="NJ","New Jersey",E485="VT","Vermont",TRUE,"Other States")</f>
        <v>Massachusetts</v>
      </c>
      <c r="N485" s="15" t="s">
        <v>10293</v>
      </c>
      <c r="O485" s="1" t="s">
        <v>5209</v>
      </c>
      <c r="P485" s="15" t="s">
        <v>4778</v>
      </c>
      <c r="Q485" s="1" t="s">
        <v>8074</v>
      </c>
      <c r="R485" s="17">
        <v>92</v>
      </c>
      <c r="S485" s="12" t="str" cm="1">
        <f t="array" ref="S485">_xlfn.IFS(AND(R485&gt;=12,R485&lt;=25),"Low Range",AND(R485&gt;=25.01,R485&lt;=40),"Mid Range",AND(R485&gt;=40.01,R485&lt;=75),"Mid to Upper Range",TRUE,"Max Upper Range")</f>
        <v>Max Upper Range</v>
      </c>
      <c r="T485" s="12" t="str" cm="1">
        <f t="array" ref="T485">_xlfn.IFS(OR(E485="NY",E485="NJ",E485="CT"),"Tri-State Area",OR(E485="MA",E485="PA",E485="RI"),"East Atlantic",OR(E485="ME",E485="VT"),"NE Border",TRUE,"Upper East Coast")</f>
        <v>East Atlantic</v>
      </c>
      <c r="U485" s="12" t="str">
        <f>IFERROR(_xlfn.XLOOKUP(A485,DIRECT_FTEs!A:A,DIRECT_FTEs!B:B),"Contractor")</f>
        <v>Contractor</v>
      </c>
    </row>
    <row r="486" spans="1:21" x14ac:dyDescent="0.25">
      <c r="A486" s="1" t="s">
        <v>1255</v>
      </c>
      <c r="B486" s="1" t="s">
        <v>2644</v>
      </c>
      <c r="C486" s="1" t="s">
        <v>2369</v>
      </c>
      <c r="D486" s="1" t="s">
        <v>3794</v>
      </c>
      <c r="E486" s="15" t="s">
        <v>2225</v>
      </c>
      <c r="F486" s="1" t="s">
        <v>6617</v>
      </c>
      <c r="G486" s="16">
        <v>0.19</v>
      </c>
      <c r="H486" s="5">
        <v>0</v>
      </c>
      <c r="I486" s="10" t="s">
        <v>4760</v>
      </c>
      <c r="J486" s="5">
        <v>354</v>
      </c>
      <c r="K486" s="1">
        <v>53</v>
      </c>
      <c r="L486" s="12" t="str" cm="1">
        <f t="array" ref="L486">_xlfn.IFS(G486=0.05,"Minimal",G486=0.07,"Above Minimal",G486=0.17,"Near Maximum",TRUE,"Maximum")</f>
        <v>Maximum</v>
      </c>
      <c r="M486" s="12" t="str" cm="1">
        <f t="array" ref="M486">_xlfn.IFS(E486="MA","Massachusetts",E486="NY","New York",E486="CT","Connecticut",E486="PA","Pennsylvania",E486="RI","Rhode Island",E486="DE","Delaware",E486="ME","Maine",E486="NJ","New Jersey",E486="VT","Vermont",TRUE,"Other States")</f>
        <v>Massachusetts</v>
      </c>
      <c r="N486" s="15" t="s">
        <v>10294</v>
      </c>
      <c r="O486" s="1" t="s">
        <v>5210</v>
      </c>
      <c r="P486" s="15" t="s">
        <v>4778</v>
      </c>
      <c r="Q486" s="1" t="s">
        <v>8075</v>
      </c>
      <c r="R486" s="17">
        <v>74</v>
      </c>
      <c r="S486" s="12" t="str" cm="1">
        <f t="array" ref="S486">_xlfn.IFS(AND(R486&gt;=12,R486&lt;=25),"Low Range",AND(R486&gt;=25.01,R486&lt;=40),"Mid Range",AND(R486&gt;=40.01,R486&lt;=75),"Mid to Upper Range",TRUE,"Max Upper Range")</f>
        <v>Mid to Upper Range</v>
      </c>
      <c r="T486" s="12" t="str" cm="1">
        <f t="array" ref="T486">_xlfn.IFS(OR(E486="NY",E486="NJ",E486="CT"),"Tri-State Area",OR(E486="MA",E486="PA",E486="RI"),"East Atlantic",OR(E486="ME",E486="VT"),"NE Border",TRUE,"Upper East Coast")</f>
        <v>East Atlantic</v>
      </c>
      <c r="U486" s="12" t="str">
        <f>IFERROR(_xlfn.XLOOKUP(A486,DIRECT_FTEs!A:A,DIRECT_FTEs!B:B),"Contractor")</f>
        <v>Contractor</v>
      </c>
    </row>
    <row r="487" spans="1:21" x14ac:dyDescent="0.25">
      <c r="A487" s="1" t="s">
        <v>1256</v>
      </c>
      <c r="B487" s="1" t="s">
        <v>2737</v>
      </c>
      <c r="C487" s="1" t="s">
        <v>2418</v>
      </c>
      <c r="D487" s="1" t="s">
        <v>3795</v>
      </c>
      <c r="E487" s="15" t="s">
        <v>2225</v>
      </c>
      <c r="F487" s="1" t="s">
        <v>6618</v>
      </c>
      <c r="G487" s="16">
        <v>0.19</v>
      </c>
      <c r="H487" s="5">
        <v>0</v>
      </c>
      <c r="I487" s="10" t="s">
        <v>4760</v>
      </c>
      <c r="J487" s="5">
        <v>682</v>
      </c>
      <c r="K487" s="1">
        <v>43</v>
      </c>
      <c r="L487" s="12" t="str" cm="1">
        <f t="array" ref="L487">_xlfn.IFS(G487=0.05,"Minimal",G487=0.07,"Above Minimal",G487=0.17,"Near Maximum",TRUE,"Maximum")</f>
        <v>Maximum</v>
      </c>
      <c r="M487" s="12" t="str" cm="1">
        <f t="array" ref="M487">_xlfn.IFS(E487="MA","Massachusetts",E487="NY","New York",E487="CT","Connecticut",E487="PA","Pennsylvania",E487="RI","Rhode Island",E487="DE","Delaware",E487="ME","Maine",E487="NJ","New Jersey",E487="VT","Vermont",TRUE,"Other States")</f>
        <v>Massachusetts</v>
      </c>
      <c r="N487" s="15" t="s">
        <v>10295</v>
      </c>
      <c r="O487" s="1" t="s">
        <v>4807</v>
      </c>
      <c r="P487" s="15" t="s">
        <v>4779</v>
      </c>
      <c r="Q487" s="1" t="s">
        <v>8076</v>
      </c>
      <c r="R487" s="17">
        <v>90</v>
      </c>
      <c r="S487" s="12" t="str" cm="1">
        <f t="array" ref="S487">_xlfn.IFS(AND(R487&gt;=12,R487&lt;=25),"Low Range",AND(R487&gt;=25.01,R487&lt;=40),"Mid Range",AND(R487&gt;=40.01,R487&lt;=75),"Mid to Upper Range",TRUE,"Max Upper Range")</f>
        <v>Max Upper Range</v>
      </c>
      <c r="T487" s="12" t="str" cm="1">
        <f t="array" ref="T487">_xlfn.IFS(OR(E487="NY",E487="NJ",E487="CT"),"Tri-State Area",OR(E487="MA",E487="PA",E487="RI"),"East Atlantic",OR(E487="ME",E487="VT"),"NE Border",TRUE,"Upper East Coast")</f>
        <v>East Atlantic</v>
      </c>
      <c r="U487" s="12" t="str">
        <f>IFERROR(_xlfn.XLOOKUP(A487,DIRECT_FTEs!A:A,DIRECT_FTEs!B:B),"Contractor")</f>
        <v>Contractor</v>
      </c>
    </row>
    <row r="488" spans="1:21" x14ac:dyDescent="0.25">
      <c r="A488" s="1" t="s">
        <v>1257</v>
      </c>
      <c r="B488" s="1" t="s">
        <v>3356</v>
      </c>
      <c r="C488" s="1" t="s">
        <v>2236</v>
      </c>
      <c r="D488" s="1" t="s">
        <v>3796</v>
      </c>
      <c r="E488" s="15" t="s">
        <v>2225</v>
      </c>
      <c r="F488" s="1" t="s">
        <v>6619</v>
      </c>
      <c r="G488" s="16">
        <v>0.19</v>
      </c>
      <c r="H488" s="5">
        <v>0</v>
      </c>
      <c r="I488" s="10" t="s">
        <v>4760</v>
      </c>
      <c r="J488" s="5">
        <v>806</v>
      </c>
      <c r="K488" s="1">
        <v>49</v>
      </c>
      <c r="L488" s="12" t="str" cm="1">
        <f t="array" ref="L488">_xlfn.IFS(G488=0.05,"Minimal",G488=0.07,"Above Minimal",G488=0.17,"Near Maximum",TRUE,"Maximum")</f>
        <v>Maximum</v>
      </c>
      <c r="M488" s="12" t="str" cm="1">
        <f t="array" ref="M488">_xlfn.IFS(E488="MA","Massachusetts",E488="NY","New York",E488="CT","Connecticut",E488="PA","Pennsylvania",E488="RI","Rhode Island",E488="DE","Delaware",E488="ME","Maine",E488="NJ","New Jersey",E488="VT","Vermont",TRUE,"Other States")</f>
        <v>Massachusetts</v>
      </c>
      <c r="N488" s="15" t="s">
        <v>10296</v>
      </c>
      <c r="O488" s="1" t="s">
        <v>4990</v>
      </c>
      <c r="P488" s="15" t="s">
        <v>4780</v>
      </c>
      <c r="Q488" s="1" t="s">
        <v>8077</v>
      </c>
      <c r="R488" s="17">
        <v>49</v>
      </c>
      <c r="S488" s="12" t="str" cm="1">
        <f t="array" ref="S488">_xlfn.IFS(AND(R488&gt;=12,R488&lt;=25),"Low Range",AND(R488&gt;=25.01,R488&lt;=40),"Mid Range",AND(R488&gt;=40.01,R488&lt;=75),"Mid to Upper Range",TRUE,"Max Upper Range")</f>
        <v>Mid to Upper Range</v>
      </c>
      <c r="T488" s="12" t="str" cm="1">
        <f t="array" ref="T488">_xlfn.IFS(OR(E488="NY",E488="NJ",E488="CT"),"Tri-State Area",OR(E488="MA",E488="PA",E488="RI"),"East Atlantic",OR(E488="ME",E488="VT"),"NE Border",TRUE,"Upper East Coast")</f>
        <v>East Atlantic</v>
      </c>
      <c r="U488" s="12" t="str">
        <f>IFERROR(_xlfn.XLOOKUP(A488,DIRECT_FTEs!A:A,DIRECT_FTEs!B:B),"Contractor")</f>
        <v>Contractor</v>
      </c>
    </row>
    <row r="489" spans="1:21" x14ac:dyDescent="0.25">
      <c r="A489" s="1" t="s">
        <v>1258</v>
      </c>
      <c r="B489" s="1" t="s">
        <v>2298</v>
      </c>
      <c r="C489" s="1" t="s">
        <v>2468</v>
      </c>
      <c r="D489" s="1" t="s">
        <v>3797</v>
      </c>
      <c r="E489" s="15" t="s">
        <v>2225</v>
      </c>
      <c r="F489" s="1" t="s">
        <v>6620</v>
      </c>
      <c r="G489" s="16">
        <v>0.19</v>
      </c>
      <c r="H489" s="5">
        <v>0</v>
      </c>
      <c r="I489" s="10" t="s">
        <v>4760</v>
      </c>
      <c r="J489" s="5">
        <v>843.2</v>
      </c>
      <c r="K489" s="1">
        <v>38</v>
      </c>
      <c r="L489" s="12" t="str" cm="1">
        <f t="array" ref="L489">_xlfn.IFS(G489=0.05,"Minimal",G489=0.07,"Above Minimal",G489=0.17,"Near Maximum",TRUE,"Maximum")</f>
        <v>Maximum</v>
      </c>
      <c r="M489" s="12" t="str" cm="1">
        <f t="array" ref="M489">_xlfn.IFS(E489="MA","Massachusetts",E489="NY","New York",E489="CT","Connecticut",E489="PA","Pennsylvania",E489="RI","Rhode Island",E489="DE","Delaware",E489="ME","Maine",E489="NJ","New Jersey",E489="VT","Vermont",TRUE,"Other States")</f>
        <v>Massachusetts</v>
      </c>
      <c r="N489" s="15" t="s">
        <v>10297</v>
      </c>
      <c r="O489" s="1" t="s">
        <v>5053</v>
      </c>
      <c r="P489" s="15" t="s">
        <v>4775</v>
      </c>
      <c r="Q489" s="1" t="s">
        <v>8078</v>
      </c>
      <c r="R489" s="17">
        <v>130</v>
      </c>
      <c r="S489" s="12" t="str" cm="1">
        <f t="array" ref="S489">_xlfn.IFS(AND(R489&gt;=12,R489&lt;=25),"Low Range",AND(R489&gt;=25.01,R489&lt;=40),"Mid Range",AND(R489&gt;=40.01,R489&lt;=75),"Mid to Upper Range",TRUE,"Max Upper Range")</f>
        <v>Max Upper Range</v>
      </c>
      <c r="T489" s="12" t="str" cm="1">
        <f t="array" ref="T489">_xlfn.IFS(OR(E489="NY",E489="NJ",E489="CT"),"Tri-State Area",OR(E489="MA",E489="PA",E489="RI"),"East Atlantic",OR(E489="ME",E489="VT"),"NE Border",TRUE,"Upper East Coast")</f>
        <v>East Atlantic</v>
      </c>
      <c r="U489" s="12" t="str">
        <f>IFERROR(_xlfn.XLOOKUP(A489,DIRECT_FTEs!A:A,DIRECT_FTEs!B:B),"Contractor")</f>
        <v>Contractor</v>
      </c>
    </row>
    <row r="490" spans="1:21" x14ac:dyDescent="0.25">
      <c r="A490" s="1" t="s">
        <v>145</v>
      </c>
      <c r="B490" s="1" t="s">
        <v>2560</v>
      </c>
      <c r="C490" s="1" t="s">
        <v>2465</v>
      </c>
      <c r="D490" s="1" t="s">
        <v>2561</v>
      </c>
      <c r="E490" s="15" t="s">
        <v>2225</v>
      </c>
      <c r="F490" s="1" t="s">
        <v>5507</v>
      </c>
      <c r="G490" s="16">
        <v>0.17</v>
      </c>
      <c r="H490" s="5">
        <v>1874.0800000000004</v>
      </c>
      <c r="I490" s="10" t="s">
        <v>4760</v>
      </c>
      <c r="J490" s="5">
        <v>730</v>
      </c>
      <c r="K490" s="1">
        <v>48</v>
      </c>
      <c r="L490" s="12" t="str" cm="1">
        <f t="array" ref="L490">_xlfn.IFS(G490=0.05,"Minimal",G490=0.07,"Above Minimal",G490=0.17,"Near Maximum",TRUE,"Maximum")</f>
        <v>Near Maximum</v>
      </c>
      <c r="M490" s="12" t="str" cm="1">
        <f t="array" ref="M490">_xlfn.IFS(E490="MA","Massachusetts",E490="NY","New York",E490="CT","Connecticut",E490="PA","Pennsylvania",E490="RI","Rhode Island",E490="DE","Delaware",E490="ME","Maine",E490="NJ","New Jersey",E490="VT","Vermont",TRUE,"Other States")</f>
        <v>Massachusetts</v>
      </c>
      <c r="N490" s="15" t="s">
        <v>10298</v>
      </c>
      <c r="O490" s="1" t="s">
        <v>4800</v>
      </c>
      <c r="P490" s="15" t="s">
        <v>4780</v>
      </c>
      <c r="Q490" s="1" t="s">
        <v>8079</v>
      </c>
      <c r="R490" s="17">
        <v>48</v>
      </c>
      <c r="S490" s="12" t="str" cm="1">
        <f t="array" ref="S490">_xlfn.IFS(AND(R490&gt;=12,R490&lt;=25),"Low Range",AND(R490&gt;=25.01,R490&lt;=40),"Mid Range",AND(R490&gt;=40.01,R490&lt;=75),"Mid to Upper Range",TRUE,"Max Upper Range")</f>
        <v>Mid to Upper Range</v>
      </c>
      <c r="T490" s="12" t="str" cm="1">
        <f t="array" ref="T490">_xlfn.IFS(OR(E490="NY",E490="NJ",E490="CT"),"Tri-State Area",OR(E490="MA",E490="PA",E490="RI"),"East Atlantic",OR(E490="ME",E490="VT"),"NE Border",TRUE,"Upper East Coast")</f>
        <v>East Atlantic</v>
      </c>
      <c r="U490" s="12" t="str">
        <f>IFERROR(_xlfn.XLOOKUP(A490,DIRECT_FTEs!A:A,DIRECT_FTEs!B:B),"Contractor")</f>
        <v>Contractor</v>
      </c>
    </row>
    <row r="491" spans="1:21" x14ac:dyDescent="0.25">
      <c r="A491" s="1" t="s">
        <v>1259</v>
      </c>
      <c r="B491" s="1" t="s">
        <v>2480</v>
      </c>
      <c r="C491" s="1" t="s">
        <v>2278</v>
      </c>
      <c r="D491" s="1" t="s">
        <v>3798</v>
      </c>
      <c r="E491" s="15" t="s">
        <v>2225</v>
      </c>
      <c r="F491" s="1" t="s">
        <v>6621</v>
      </c>
      <c r="G491" s="16">
        <v>0.19</v>
      </c>
      <c r="H491" s="5">
        <v>0</v>
      </c>
      <c r="I491" s="10" t="s">
        <v>4760</v>
      </c>
      <c r="J491" s="5">
        <v>248</v>
      </c>
      <c r="K491" s="1">
        <v>56</v>
      </c>
      <c r="L491" s="12" t="str" cm="1">
        <f t="array" ref="L491">_xlfn.IFS(G491=0.05,"Minimal",G491=0.07,"Above Minimal",G491=0.17,"Near Maximum",TRUE,"Maximum")</f>
        <v>Maximum</v>
      </c>
      <c r="M491" s="12" t="str" cm="1">
        <f t="array" ref="M491">_xlfn.IFS(E491="MA","Massachusetts",E491="NY","New York",E491="CT","Connecticut",E491="PA","Pennsylvania",E491="RI","Rhode Island",E491="DE","Delaware",E491="ME","Maine",E491="NJ","New Jersey",E491="VT","Vermont",TRUE,"Other States")</f>
        <v>Massachusetts</v>
      </c>
      <c r="N491" s="15" t="s">
        <v>10299</v>
      </c>
      <c r="O491" s="1" t="s">
        <v>4862</v>
      </c>
      <c r="P491" s="15" t="s">
        <v>4777</v>
      </c>
      <c r="Q491" s="1" t="s">
        <v>8080</v>
      </c>
      <c r="R491" s="17">
        <v>95</v>
      </c>
      <c r="S491" s="12" t="str" cm="1">
        <f t="array" ref="S491">_xlfn.IFS(AND(R491&gt;=12,R491&lt;=25),"Low Range",AND(R491&gt;=25.01,R491&lt;=40),"Mid Range",AND(R491&gt;=40.01,R491&lt;=75),"Mid to Upper Range",TRUE,"Max Upper Range")</f>
        <v>Max Upper Range</v>
      </c>
      <c r="T491" s="12" t="str" cm="1">
        <f t="array" ref="T491">_xlfn.IFS(OR(E491="NY",E491="NJ",E491="CT"),"Tri-State Area",OR(E491="MA",E491="PA",E491="RI"),"East Atlantic",OR(E491="ME",E491="VT"),"NE Border",TRUE,"Upper East Coast")</f>
        <v>East Atlantic</v>
      </c>
      <c r="U491" s="12" t="str">
        <f>IFERROR(_xlfn.XLOOKUP(A491,DIRECT_FTEs!A:A,DIRECT_FTEs!B:B),"Contractor")</f>
        <v>Contractor</v>
      </c>
    </row>
    <row r="492" spans="1:21" x14ac:dyDescent="0.25">
      <c r="A492" s="1" t="s">
        <v>1260</v>
      </c>
      <c r="B492" s="1" t="s">
        <v>2454</v>
      </c>
      <c r="C492" s="1" t="s">
        <v>2375</v>
      </c>
      <c r="D492" s="1" t="s">
        <v>3799</v>
      </c>
      <c r="E492" s="15" t="s">
        <v>2225</v>
      </c>
      <c r="F492" s="1" t="s">
        <v>6622</v>
      </c>
      <c r="G492" s="16">
        <v>0.17</v>
      </c>
      <c r="H492" s="5">
        <v>0</v>
      </c>
      <c r="I492" s="10" t="s">
        <v>4760</v>
      </c>
      <c r="J492" s="5">
        <v>190</v>
      </c>
      <c r="K492" s="1">
        <v>26</v>
      </c>
      <c r="L492" s="12" t="str" cm="1">
        <f t="array" ref="L492">_xlfn.IFS(G492=0.05,"Minimal",G492=0.07,"Above Minimal",G492=0.17,"Near Maximum",TRUE,"Maximum")</f>
        <v>Near Maximum</v>
      </c>
      <c r="M492" s="12" t="str" cm="1">
        <f t="array" ref="M492">_xlfn.IFS(E492="MA","Massachusetts",E492="NY","New York",E492="CT","Connecticut",E492="PA","Pennsylvania",E492="RI","Rhode Island",E492="DE","Delaware",E492="ME","Maine",E492="NJ","New Jersey",E492="VT","Vermont",TRUE,"Other States")</f>
        <v>Massachusetts</v>
      </c>
      <c r="N492" s="15" t="s">
        <v>10300</v>
      </c>
      <c r="O492" s="1" t="s">
        <v>5027</v>
      </c>
      <c r="P492" s="15" t="s">
        <v>4780</v>
      </c>
      <c r="Q492" s="1" t="s">
        <v>8081</v>
      </c>
      <c r="R492" s="17">
        <v>98</v>
      </c>
      <c r="S492" s="12" t="str" cm="1">
        <f t="array" ref="S492">_xlfn.IFS(AND(R492&gt;=12,R492&lt;=25),"Low Range",AND(R492&gt;=25.01,R492&lt;=40),"Mid Range",AND(R492&gt;=40.01,R492&lt;=75),"Mid to Upper Range",TRUE,"Max Upper Range")</f>
        <v>Max Upper Range</v>
      </c>
      <c r="T492" s="12" t="str" cm="1">
        <f t="array" ref="T492">_xlfn.IFS(OR(E492="NY",E492="NJ",E492="CT"),"Tri-State Area",OR(E492="MA",E492="PA",E492="RI"),"East Atlantic",OR(E492="ME",E492="VT"),"NE Border",TRUE,"Upper East Coast")</f>
        <v>East Atlantic</v>
      </c>
      <c r="U492" s="12" t="str">
        <f>IFERROR(_xlfn.XLOOKUP(A492,DIRECT_FTEs!A:A,DIRECT_FTEs!B:B),"Contractor")</f>
        <v>Contractor</v>
      </c>
    </row>
    <row r="493" spans="1:21" x14ac:dyDescent="0.25">
      <c r="A493" s="1" t="s">
        <v>1261</v>
      </c>
      <c r="B493" s="1" t="s">
        <v>2304</v>
      </c>
      <c r="C493" s="1" t="s">
        <v>2269</v>
      </c>
      <c r="D493" s="1" t="s">
        <v>3800</v>
      </c>
      <c r="E493" s="15" t="s">
        <v>2225</v>
      </c>
      <c r="F493" s="1" t="s">
        <v>6623</v>
      </c>
      <c r="G493" s="16">
        <v>0.17</v>
      </c>
      <c r="H493" s="5">
        <v>0</v>
      </c>
      <c r="I493" s="10" t="s">
        <v>4760</v>
      </c>
      <c r="J493" s="5">
        <v>1076.76</v>
      </c>
      <c r="K493" s="1">
        <v>58</v>
      </c>
      <c r="L493" s="12" t="str" cm="1">
        <f t="array" ref="L493">_xlfn.IFS(G493=0.05,"Minimal",G493=0.07,"Above Minimal",G493=0.17,"Near Maximum",TRUE,"Maximum")</f>
        <v>Near Maximum</v>
      </c>
      <c r="M493" s="12" t="str" cm="1">
        <f t="array" ref="M493">_xlfn.IFS(E493="MA","Massachusetts",E493="NY","New York",E493="CT","Connecticut",E493="PA","Pennsylvania",E493="RI","Rhode Island",E493="DE","Delaware",E493="ME","Maine",E493="NJ","New Jersey",E493="VT","Vermont",TRUE,"Other States")</f>
        <v>Massachusetts</v>
      </c>
      <c r="N493" s="15" t="s">
        <v>10301</v>
      </c>
      <c r="O493" s="1" t="s">
        <v>5211</v>
      </c>
      <c r="P493" s="15" t="s">
        <v>4780</v>
      </c>
      <c r="Q493" s="1" t="s">
        <v>8082</v>
      </c>
      <c r="R493" s="17">
        <v>58</v>
      </c>
      <c r="S493" s="12" t="str" cm="1">
        <f t="array" ref="S493">_xlfn.IFS(AND(R493&gt;=12,R493&lt;=25),"Low Range",AND(R493&gt;=25.01,R493&lt;=40),"Mid Range",AND(R493&gt;=40.01,R493&lt;=75),"Mid to Upper Range",TRUE,"Max Upper Range")</f>
        <v>Mid to Upper Range</v>
      </c>
      <c r="T493" s="12" t="str" cm="1">
        <f t="array" ref="T493">_xlfn.IFS(OR(E493="NY",E493="NJ",E493="CT"),"Tri-State Area",OR(E493="MA",E493="PA",E493="RI"),"East Atlantic",OR(E493="ME",E493="VT"),"NE Border",TRUE,"Upper East Coast")</f>
        <v>East Atlantic</v>
      </c>
      <c r="U493" s="12" t="str">
        <f>IFERROR(_xlfn.XLOOKUP(A493,DIRECT_FTEs!A:A,DIRECT_FTEs!B:B),"Contractor")</f>
        <v>Contractor</v>
      </c>
    </row>
    <row r="494" spans="1:21" x14ac:dyDescent="0.25">
      <c r="A494" s="1" t="s">
        <v>1262</v>
      </c>
      <c r="B494" s="1" t="s">
        <v>2944</v>
      </c>
      <c r="C494" s="1" t="s">
        <v>2501</v>
      </c>
      <c r="D494" s="1" t="s">
        <v>3801</v>
      </c>
      <c r="E494" s="15" t="s">
        <v>2225</v>
      </c>
      <c r="F494" s="1" t="s">
        <v>6624</v>
      </c>
      <c r="G494" s="16">
        <v>7.0000000000000007E-2</v>
      </c>
      <c r="H494" s="5">
        <v>0</v>
      </c>
      <c r="I494" s="10" t="s">
        <v>4760</v>
      </c>
      <c r="J494" s="5">
        <v>1355</v>
      </c>
      <c r="K494" s="1">
        <v>33</v>
      </c>
      <c r="L494" s="12" t="str" cm="1">
        <f t="array" ref="L494">_xlfn.IFS(G494=0.05,"Minimal",G494=0.07,"Above Minimal",G494=0.17,"Near Maximum",TRUE,"Maximum")</f>
        <v>Above Minimal</v>
      </c>
      <c r="M494" s="12" t="str" cm="1">
        <f t="array" ref="M494">_xlfn.IFS(E494="MA","Massachusetts",E494="NY","New York",E494="CT","Connecticut",E494="PA","Pennsylvania",E494="RI","Rhode Island",E494="DE","Delaware",E494="ME","Maine",E494="NJ","New Jersey",E494="VT","Vermont",TRUE,"Other States")</f>
        <v>Massachusetts</v>
      </c>
      <c r="N494" s="15" t="s">
        <v>10302</v>
      </c>
      <c r="O494" s="1" t="s">
        <v>4865</v>
      </c>
      <c r="P494" s="15" t="s">
        <v>4778</v>
      </c>
      <c r="Q494" s="1" t="s">
        <v>8083</v>
      </c>
      <c r="R494" s="17">
        <v>66</v>
      </c>
      <c r="S494" s="12" t="str" cm="1">
        <f t="array" ref="S494">_xlfn.IFS(AND(R494&gt;=12,R494&lt;=25),"Low Range",AND(R494&gt;=25.01,R494&lt;=40),"Mid Range",AND(R494&gt;=40.01,R494&lt;=75),"Mid to Upper Range",TRUE,"Max Upper Range")</f>
        <v>Mid to Upper Range</v>
      </c>
      <c r="T494" s="12" t="str" cm="1">
        <f t="array" ref="T494">_xlfn.IFS(OR(E494="NY",E494="NJ",E494="CT"),"Tri-State Area",OR(E494="MA",E494="PA",E494="RI"),"East Atlantic",OR(E494="ME",E494="VT"),"NE Border",TRUE,"Upper East Coast")</f>
        <v>East Atlantic</v>
      </c>
      <c r="U494" s="12" t="str">
        <f>IFERROR(_xlfn.XLOOKUP(A494,DIRECT_FTEs!A:A,DIRECT_FTEs!B:B),"Contractor")</f>
        <v>Contractor</v>
      </c>
    </row>
    <row r="495" spans="1:21" x14ac:dyDescent="0.25">
      <c r="A495" s="1" t="s">
        <v>1263</v>
      </c>
      <c r="B495" s="1" t="s">
        <v>2653</v>
      </c>
      <c r="C495" s="1" t="s">
        <v>2486</v>
      </c>
      <c r="D495" s="1" t="s">
        <v>3802</v>
      </c>
      <c r="E495" s="15" t="s">
        <v>2225</v>
      </c>
      <c r="F495" s="1" t="s">
        <v>6625</v>
      </c>
      <c r="G495" s="16">
        <v>0.17</v>
      </c>
      <c r="H495" s="5">
        <v>0</v>
      </c>
      <c r="I495" s="10" t="s">
        <v>4760</v>
      </c>
      <c r="J495" s="5">
        <v>630.75</v>
      </c>
      <c r="K495" s="1">
        <v>35</v>
      </c>
      <c r="L495" s="12" t="str" cm="1">
        <f t="array" ref="L495">_xlfn.IFS(G495=0.05,"Minimal",G495=0.07,"Above Minimal",G495=0.17,"Near Maximum",TRUE,"Maximum")</f>
        <v>Near Maximum</v>
      </c>
      <c r="M495" s="12" t="str" cm="1">
        <f t="array" ref="M495">_xlfn.IFS(E495="MA","Massachusetts",E495="NY","New York",E495="CT","Connecticut",E495="PA","Pennsylvania",E495="RI","Rhode Island",E495="DE","Delaware",E495="ME","Maine",E495="NJ","New Jersey",E495="VT","Vermont",TRUE,"Other States")</f>
        <v>Massachusetts</v>
      </c>
      <c r="N495" s="15" t="s">
        <v>10303</v>
      </c>
      <c r="O495" s="1" t="s">
        <v>4927</v>
      </c>
      <c r="P495" s="15" t="s">
        <v>4774</v>
      </c>
      <c r="Q495" s="1" t="s">
        <v>8084</v>
      </c>
      <c r="R495" s="17">
        <v>62</v>
      </c>
      <c r="S495" s="12" t="str" cm="1">
        <f t="array" ref="S495">_xlfn.IFS(AND(R495&gt;=12,R495&lt;=25),"Low Range",AND(R495&gt;=25.01,R495&lt;=40),"Mid Range",AND(R495&gt;=40.01,R495&lt;=75),"Mid to Upper Range",TRUE,"Max Upper Range")</f>
        <v>Mid to Upper Range</v>
      </c>
      <c r="T495" s="12" t="str" cm="1">
        <f t="array" ref="T495">_xlfn.IFS(OR(E495="NY",E495="NJ",E495="CT"),"Tri-State Area",OR(E495="MA",E495="PA",E495="RI"),"East Atlantic",OR(E495="ME",E495="VT"),"NE Border",TRUE,"Upper East Coast")</f>
        <v>East Atlantic</v>
      </c>
      <c r="U495" s="12" t="str">
        <f>IFERROR(_xlfn.XLOOKUP(A495,DIRECT_FTEs!A:A,DIRECT_FTEs!B:B),"Contractor")</f>
        <v>Contractor</v>
      </c>
    </row>
    <row r="496" spans="1:21" x14ac:dyDescent="0.25">
      <c r="A496" s="1" t="s">
        <v>1264</v>
      </c>
      <c r="B496" s="1" t="s">
        <v>2304</v>
      </c>
      <c r="C496" s="1" t="s">
        <v>2418</v>
      </c>
      <c r="D496" s="1" t="s">
        <v>3803</v>
      </c>
      <c r="E496" s="15" t="s">
        <v>2225</v>
      </c>
      <c r="F496" s="1" t="s">
        <v>6626</v>
      </c>
      <c r="G496" s="16">
        <v>0.17</v>
      </c>
      <c r="H496" s="5">
        <v>0</v>
      </c>
      <c r="I496" s="10" t="s">
        <v>4760</v>
      </c>
      <c r="J496" s="5">
        <v>405.4</v>
      </c>
      <c r="K496" s="1">
        <v>37</v>
      </c>
      <c r="L496" s="12" t="str" cm="1">
        <f t="array" ref="L496">_xlfn.IFS(G496=0.05,"Minimal",G496=0.07,"Above Minimal",G496=0.17,"Near Maximum",TRUE,"Maximum")</f>
        <v>Near Maximum</v>
      </c>
      <c r="M496" s="12" t="str" cm="1">
        <f t="array" ref="M496">_xlfn.IFS(E496="MA","Massachusetts",E496="NY","New York",E496="CT","Connecticut",E496="PA","Pennsylvania",E496="RI","Rhode Island",E496="DE","Delaware",E496="ME","Maine",E496="NJ","New Jersey",E496="VT","Vermont",TRUE,"Other States")</f>
        <v>Massachusetts</v>
      </c>
      <c r="N496" s="15" t="s">
        <v>10304</v>
      </c>
      <c r="O496" s="1" t="s">
        <v>5015</v>
      </c>
      <c r="P496" s="15" t="s">
        <v>4780</v>
      </c>
      <c r="Q496" s="1" t="s">
        <v>8085</v>
      </c>
      <c r="R496" s="17">
        <v>55</v>
      </c>
      <c r="S496" s="12" t="str" cm="1">
        <f t="array" ref="S496">_xlfn.IFS(AND(R496&gt;=12,R496&lt;=25),"Low Range",AND(R496&gt;=25.01,R496&lt;=40),"Mid Range",AND(R496&gt;=40.01,R496&lt;=75),"Mid to Upper Range",TRUE,"Max Upper Range")</f>
        <v>Mid to Upper Range</v>
      </c>
      <c r="T496" s="12" t="str" cm="1">
        <f t="array" ref="T496">_xlfn.IFS(OR(E496="NY",E496="NJ",E496="CT"),"Tri-State Area",OR(E496="MA",E496="PA",E496="RI"),"East Atlantic",OR(E496="ME",E496="VT"),"NE Border",TRUE,"Upper East Coast")</f>
        <v>East Atlantic</v>
      </c>
      <c r="U496" s="12" t="str">
        <f>IFERROR(_xlfn.XLOOKUP(A496,DIRECT_FTEs!A:A,DIRECT_FTEs!B:B),"Contractor")</f>
        <v>Contractor</v>
      </c>
    </row>
    <row r="497" spans="1:21" x14ac:dyDescent="0.25">
      <c r="A497" s="1" t="s">
        <v>146</v>
      </c>
      <c r="B497" s="1" t="s">
        <v>2520</v>
      </c>
      <c r="C497" s="1" t="s">
        <v>2402</v>
      </c>
      <c r="D497" s="1" t="s">
        <v>2562</v>
      </c>
      <c r="E497" s="15" t="s">
        <v>2225</v>
      </c>
      <c r="F497" s="1" t="s">
        <v>5508</v>
      </c>
      <c r="G497" s="16">
        <v>0.19</v>
      </c>
      <c r="H497" s="5">
        <v>1820.0936000000002</v>
      </c>
      <c r="I497" s="10" t="s">
        <v>4760</v>
      </c>
      <c r="J497" s="5">
        <v>590.4</v>
      </c>
      <c r="K497" s="1">
        <v>41</v>
      </c>
      <c r="L497" s="12" t="str" cm="1">
        <f t="array" ref="L497">_xlfn.IFS(G497=0.05,"Minimal",G497=0.07,"Above Minimal",G497=0.17,"Near Maximum",TRUE,"Maximum")</f>
        <v>Maximum</v>
      </c>
      <c r="M497" s="12" t="str" cm="1">
        <f t="array" ref="M497">_xlfn.IFS(E497="MA","Massachusetts",E497="NY","New York",E497="CT","Connecticut",E497="PA","Pennsylvania",E497="RI","Rhode Island",E497="DE","Delaware",E497="ME","Maine",E497="NJ","New Jersey",E497="VT","Vermont",TRUE,"Other States")</f>
        <v>Massachusetts</v>
      </c>
      <c r="N497" s="15" t="s">
        <v>10305</v>
      </c>
      <c r="O497" s="1" t="s">
        <v>4788</v>
      </c>
      <c r="P497" s="15" t="s">
        <v>4774</v>
      </c>
      <c r="Q497" s="1" t="s">
        <v>8086</v>
      </c>
      <c r="R497" s="17">
        <v>95</v>
      </c>
      <c r="S497" s="12" t="str" cm="1">
        <f t="array" ref="S497">_xlfn.IFS(AND(R497&gt;=12,R497&lt;=25),"Low Range",AND(R497&gt;=25.01,R497&lt;=40),"Mid Range",AND(R497&gt;=40.01,R497&lt;=75),"Mid to Upper Range",TRUE,"Max Upper Range")</f>
        <v>Max Upper Range</v>
      </c>
      <c r="T497" s="12" t="str" cm="1">
        <f t="array" ref="T497">_xlfn.IFS(OR(E497="NY",E497="NJ",E497="CT"),"Tri-State Area",OR(E497="MA",E497="PA",E497="RI"),"East Atlantic",OR(E497="ME",E497="VT"),"NE Border",TRUE,"Upper East Coast")</f>
        <v>East Atlantic</v>
      </c>
      <c r="U497" s="12" t="str">
        <f>IFERROR(_xlfn.XLOOKUP(A497,DIRECT_FTEs!A:A,DIRECT_FTEs!B:B),"Contractor")</f>
        <v>Contractor</v>
      </c>
    </row>
    <row r="498" spans="1:21" x14ac:dyDescent="0.25">
      <c r="A498" s="1" t="s">
        <v>1265</v>
      </c>
      <c r="B498" s="1" t="s">
        <v>2829</v>
      </c>
      <c r="C498" s="1" t="s">
        <v>2491</v>
      </c>
      <c r="D498" s="1" t="s">
        <v>3804</v>
      </c>
      <c r="E498" s="15" t="s">
        <v>2225</v>
      </c>
      <c r="F498" s="1" t="s">
        <v>6627</v>
      </c>
      <c r="G498" s="16">
        <v>0.19</v>
      </c>
      <c r="H498" s="5">
        <v>0</v>
      </c>
      <c r="I498" s="10" t="s">
        <v>4760</v>
      </c>
      <c r="J498" s="5">
        <v>1024</v>
      </c>
      <c r="K498" s="1">
        <v>27</v>
      </c>
      <c r="L498" s="12" t="str" cm="1">
        <f t="array" ref="L498">_xlfn.IFS(G498=0.05,"Minimal",G498=0.07,"Above Minimal",G498=0.17,"Near Maximum",TRUE,"Maximum")</f>
        <v>Maximum</v>
      </c>
      <c r="M498" s="12" t="str" cm="1">
        <f t="array" ref="M498">_xlfn.IFS(E498="MA","Massachusetts",E498="NY","New York",E498="CT","Connecticut",E498="PA","Pennsylvania",E498="RI","Rhode Island",E498="DE","Delaware",E498="ME","Maine",E498="NJ","New Jersey",E498="VT","Vermont",TRUE,"Other States")</f>
        <v>Massachusetts</v>
      </c>
      <c r="N498" s="15" t="s">
        <v>10306</v>
      </c>
      <c r="O498" s="1" t="s">
        <v>5212</v>
      </c>
      <c r="P498" s="15" t="s">
        <v>4774</v>
      </c>
      <c r="Q498" s="1" t="s">
        <v>8087</v>
      </c>
      <c r="R498" s="17">
        <v>73.839995470501648</v>
      </c>
      <c r="S498" s="12" t="str" cm="1">
        <f t="array" ref="S498">_xlfn.IFS(AND(R498&gt;=12,R498&lt;=25),"Low Range",AND(R498&gt;=25.01,R498&lt;=40),"Mid Range",AND(R498&gt;=40.01,R498&lt;=75),"Mid to Upper Range",TRUE,"Max Upper Range")</f>
        <v>Mid to Upper Range</v>
      </c>
      <c r="T498" s="12" t="str" cm="1">
        <f t="array" ref="T498">_xlfn.IFS(OR(E498="NY",E498="NJ",E498="CT"),"Tri-State Area",OR(E498="MA",E498="PA",E498="RI"),"East Atlantic",OR(E498="ME",E498="VT"),"NE Border",TRUE,"Upper East Coast")</f>
        <v>East Atlantic</v>
      </c>
      <c r="U498" s="12" t="str">
        <f>IFERROR(_xlfn.XLOOKUP(A498,DIRECT_FTEs!A:A,DIRECT_FTEs!B:B),"Contractor")</f>
        <v>Contractor</v>
      </c>
    </row>
    <row r="499" spans="1:21" x14ac:dyDescent="0.25">
      <c r="A499" s="1" t="s">
        <v>1266</v>
      </c>
      <c r="B499" s="1" t="s">
        <v>2420</v>
      </c>
      <c r="C499" s="1" t="s">
        <v>2662</v>
      </c>
      <c r="D499" s="1" t="s">
        <v>3805</v>
      </c>
      <c r="E499" s="15" t="s">
        <v>2225</v>
      </c>
      <c r="F499" s="1" t="s">
        <v>6628</v>
      </c>
      <c r="G499" s="16">
        <v>0.19</v>
      </c>
      <c r="H499" s="5">
        <v>0</v>
      </c>
      <c r="I499" s="10" t="s">
        <v>4760</v>
      </c>
      <c r="J499" s="5">
        <v>1106</v>
      </c>
      <c r="K499" s="1">
        <v>43</v>
      </c>
      <c r="L499" s="12" t="str" cm="1">
        <f t="array" ref="L499">_xlfn.IFS(G499=0.05,"Minimal",G499=0.07,"Above Minimal",G499=0.17,"Near Maximum",TRUE,"Maximum")</f>
        <v>Maximum</v>
      </c>
      <c r="M499" s="12" t="str" cm="1">
        <f t="array" ref="M499">_xlfn.IFS(E499="MA","Massachusetts",E499="NY","New York",E499="CT","Connecticut",E499="PA","Pennsylvania",E499="RI","Rhode Island",E499="DE","Delaware",E499="ME","Maine",E499="NJ","New Jersey",E499="VT","Vermont",TRUE,"Other States")</f>
        <v>Massachusetts</v>
      </c>
      <c r="N499" s="15" t="s">
        <v>10307</v>
      </c>
      <c r="O499" s="1" t="s">
        <v>5213</v>
      </c>
      <c r="P499" s="15" t="s">
        <v>4774</v>
      </c>
      <c r="Q499" s="1" t="s">
        <v>8088</v>
      </c>
      <c r="R499" s="17">
        <v>56.8</v>
      </c>
      <c r="S499" s="12" t="str" cm="1">
        <f t="array" ref="S499">_xlfn.IFS(AND(R499&gt;=12,R499&lt;=25),"Low Range",AND(R499&gt;=25.01,R499&lt;=40),"Mid Range",AND(R499&gt;=40.01,R499&lt;=75),"Mid to Upper Range",TRUE,"Max Upper Range")</f>
        <v>Mid to Upper Range</v>
      </c>
      <c r="T499" s="12" t="str" cm="1">
        <f t="array" ref="T499">_xlfn.IFS(OR(E499="NY",E499="NJ",E499="CT"),"Tri-State Area",OR(E499="MA",E499="PA",E499="RI"),"East Atlantic",OR(E499="ME",E499="VT"),"NE Border",TRUE,"Upper East Coast")</f>
        <v>East Atlantic</v>
      </c>
      <c r="U499" s="12" t="str">
        <f>IFERROR(_xlfn.XLOOKUP(A499,DIRECT_FTEs!A:A,DIRECT_FTEs!B:B),"Contractor")</f>
        <v>Contractor</v>
      </c>
    </row>
    <row r="500" spans="1:21" x14ac:dyDescent="0.25">
      <c r="A500" s="1" t="s">
        <v>1267</v>
      </c>
      <c r="B500" s="1" t="s">
        <v>2378</v>
      </c>
      <c r="C500" s="1" t="s">
        <v>2230</v>
      </c>
      <c r="D500" s="1" t="s">
        <v>3806</v>
      </c>
      <c r="E500" s="15" t="s">
        <v>2225</v>
      </c>
      <c r="F500" s="1" t="s">
        <v>6629</v>
      </c>
      <c r="G500" s="16">
        <v>0.19</v>
      </c>
      <c r="H500" s="5">
        <v>0</v>
      </c>
      <c r="I500" s="10" t="s">
        <v>4760</v>
      </c>
      <c r="J500" s="5">
        <v>1142</v>
      </c>
      <c r="K500" s="1">
        <v>49</v>
      </c>
      <c r="L500" s="12" t="str" cm="1">
        <f t="array" ref="L500">_xlfn.IFS(G500=0.05,"Minimal",G500=0.07,"Above Minimal",G500=0.17,"Near Maximum",TRUE,"Maximum")</f>
        <v>Maximum</v>
      </c>
      <c r="M500" s="12" t="str" cm="1">
        <f t="array" ref="M500">_xlfn.IFS(E500="MA","Massachusetts",E500="NY","New York",E500="CT","Connecticut",E500="PA","Pennsylvania",E500="RI","Rhode Island",E500="DE","Delaware",E500="ME","Maine",E500="NJ","New Jersey",E500="VT","Vermont",TRUE,"Other States")</f>
        <v>Massachusetts</v>
      </c>
      <c r="N500" s="15" t="s">
        <v>10308</v>
      </c>
      <c r="O500" s="1" t="s">
        <v>5214</v>
      </c>
      <c r="P500" s="15" t="s">
        <v>4775</v>
      </c>
      <c r="Q500" s="1" t="s">
        <v>8089</v>
      </c>
      <c r="R500" s="17">
        <v>49.699994220655377</v>
      </c>
      <c r="S500" s="12" t="str" cm="1">
        <f t="array" ref="S500">_xlfn.IFS(AND(R500&gt;=12,R500&lt;=25),"Low Range",AND(R500&gt;=25.01,R500&lt;=40),"Mid Range",AND(R500&gt;=40.01,R500&lt;=75),"Mid to Upper Range",TRUE,"Max Upper Range")</f>
        <v>Mid to Upper Range</v>
      </c>
      <c r="T500" s="12" t="str" cm="1">
        <f t="array" ref="T500">_xlfn.IFS(OR(E500="NY",E500="NJ",E500="CT"),"Tri-State Area",OR(E500="MA",E500="PA",E500="RI"),"East Atlantic",OR(E500="ME",E500="VT"),"NE Border",TRUE,"Upper East Coast")</f>
        <v>East Atlantic</v>
      </c>
      <c r="U500" s="12" t="str">
        <f>IFERROR(_xlfn.XLOOKUP(A500,DIRECT_FTEs!A:A,DIRECT_FTEs!B:B),"Contractor")</f>
        <v>Contractor</v>
      </c>
    </row>
    <row r="501" spans="1:21" x14ac:dyDescent="0.25">
      <c r="A501" s="1" t="s">
        <v>1268</v>
      </c>
      <c r="B501" s="1" t="s">
        <v>2489</v>
      </c>
      <c r="C501" s="1" t="s">
        <v>2267</v>
      </c>
      <c r="D501" s="1" t="s">
        <v>3807</v>
      </c>
      <c r="E501" s="15" t="s">
        <v>2225</v>
      </c>
      <c r="F501" s="1" t="s">
        <v>6630</v>
      </c>
      <c r="G501" s="16">
        <v>0.17</v>
      </c>
      <c r="H501" s="5">
        <v>0</v>
      </c>
      <c r="I501" s="10" t="s">
        <v>4761</v>
      </c>
      <c r="J501" s="5">
        <v>0</v>
      </c>
      <c r="K501" s="1">
        <v>49</v>
      </c>
      <c r="L501" s="12" t="str" cm="1">
        <f t="array" ref="L501">_xlfn.IFS(G501=0.05,"Minimal",G501=0.07,"Above Minimal",G501=0.17,"Near Maximum",TRUE,"Maximum")</f>
        <v>Near Maximum</v>
      </c>
      <c r="M501" s="12" t="str" cm="1">
        <f t="array" ref="M501">_xlfn.IFS(E501="MA","Massachusetts",E501="NY","New York",E501="CT","Connecticut",E501="PA","Pennsylvania",E501="RI","Rhode Island",E501="DE","Delaware",E501="ME","Maine",E501="NJ","New Jersey",E501="VT","Vermont",TRUE,"Other States")</f>
        <v>Massachusetts</v>
      </c>
      <c r="N501" s="15" t="s">
        <v>10309</v>
      </c>
      <c r="O501" s="1" t="s">
        <v>5007</v>
      </c>
      <c r="P501" s="15" t="s">
        <v>4778</v>
      </c>
      <c r="Q501" s="1" t="s">
        <v>8090</v>
      </c>
      <c r="R501" s="17">
        <v>53.960016585712602</v>
      </c>
      <c r="S501" s="12" t="str" cm="1">
        <f t="array" ref="S501">_xlfn.IFS(AND(R501&gt;=12,R501&lt;=25),"Low Range",AND(R501&gt;=25.01,R501&lt;=40),"Mid Range",AND(R501&gt;=40.01,R501&lt;=75),"Mid to Upper Range",TRUE,"Max Upper Range")</f>
        <v>Mid to Upper Range</v>
      </c>
      <c r="T501" s="12" t="str" cm="1">
        <f t="array" ref="T501">_xlfn.IFS(OR(E501="NY",E501="NJ",E501="CT"),"Tri-State Area",OR(E501="MA",E501="PA",E501="RI"),"East Atlantic",OR(E501="ME",E501="VT"),"NE Border",TRUE,"Upper East Coast")</f>
        <v>East Atlantic</v>
      </c>
      <c r="U501" s="12" t="str">
        <f>IFERROR(_xlfn.XLOOKUP(A501,DIRECT_FTEs!A:A,DIRECT_FTEs!B:B),"Contractor")</f>
        <v>Contractor</v>
      </c>
    </row>
    <row r="502" spans="1:21" x14ac:dyDescent="0.25">
      <c r="A502" s="1" t="s">
        <v>1269</v>
      </c>
      <c r="B502" s="1" t="s">
        <v>2866</v>
      </c>
      <c r="C502" s="1" t="s">
        <v>2239</v>
      </c>
      <c r="D502" s="1" t="s">
        <v>3808</v>
      </c>
      <c r="E502" s="15" t="s">
        <v>2225</v>
      </c>
      <c r="F502" s="1" t="s">
        <v>6631</v>
      </c>
      <c r="G502" s="16">
        <v>0.19</v>
      </c>
      <c r="H502" s="5">
        <v>0</v>
      </c>
      <c r="I502" s="10" t="s">
        <v>4760</v>
      </c>
      <c r="J502" s="5">
        <v>843.2</v>
      </c>
      <c r="K502" s="1">
        <v>39</v>
      </c>
      <c r="L502" s="12" t="str" cm="1">
        <f t="array" ref="L502">_xlfn.IFS(G502=0.05,"Minimal",G502=0.07,"Above Minimal",G502=0.17,"Near Maximum",TRUE,"Maximum")</f>
        <v>Maximum</v>
      </c>
      <c r="M502" s="12" t="str" cm="1">
        <f t="array" ref="M502">_xlfn.IFS(E502="MA","Massachusetts",E502="NY","New York",E502="CT","Connecticut",E502="PA","Pennsylvania",E502="RI","Rhode Island",E502="DE","Delaware",E502="ME","Maine",E502="NJ","New Jersey",E502="VT","Vermont",TRUE,"Other States")</f>
        <v>Massachusetts</v>
      </c>
      <c r="N502" s="15" t="s">
        <v>10310</v>
      </c>
      <c r="O502" s="1" t="s">
        <v>5081</v>
      </c>
      <c r="P502" s="15" t="s">
        <v>4778</v>
      </c>
      <c r="Q502" s="1" t="s">
        <v>8091</v>
      </c>
      <c r="R502" s="17">
        <v>78.100005176251358</v>
      </c>
      <c r="S502" s="12" t="str" cm="1">
        <f t="array" ref="S502">_xlfn.IFS(AND(R502&gt;=12,R502&lt;=25),"Low Range",AND(R502&gt;=25.01,R502&lt;=40),"Mid Range",AND(R502&gt;=40.01,R502&lt;=75),"Mid to Upper Range",TRUE,"Max Upper Range")</f>
        <v>Max Upper Range</v>
      </c>
      <c r="T502" s="12" t="str" cm="1">
        <f t="array" ref="T502">_xlfn.IFS(OR(E502="NY",E502="NJ",E502="CT"),"Tri-State Area",OR(E502="MA",E502="PA",E502="RI"),"East Atlantic",OR(E502="ME",E502="VT"),"NE Border",TRUE,"Upper East Coast")</f>
        <v>East Atlantic</v>
      </c>
      <c r="U502" s="12" t="str">
        <f>IFERROR(_xlfn.XLOOKUP(A502,DIRECT_FTEs!A:A,DIRECT_FTEs!B:B),"Contractor")</f>
        <v>Contractor</v>
      </c>
    </row>
    <row r="503" spans="1:21" x14ac:dyDescent="0.25">
      <c r="A503" s="1" t="s">
        <v>1270</v>
      </c>
      <c r="B503" s="1" t="s">
        <v>2344</v>
      </c>
      <c r="C503" s="1" t="s">
        <v>2446</v>
      </c>
      <c r="D503" s="1" t="s">
        <v>3809</v>
      </c>
      <c r="E503" s="15" t="s">
        <v>2225</v>
      </c>
      <c r="F503" s="1" t="s">
        <v>6632</v>
      </c>
      <c r="G503" s="16">
        <v>0.17</v>
      </c>
      <c r="H503" s="5">
        <v>0</v>
      </c>
      <c r="I503" s="10" t="s">
        <v>4760</v>
      </c>
      <c r="J503" s="5">
        <v>876.48</v>
      </c>
      <c r="K503" s="1">
        <v>41</v>
      </c>
      <c r="L503" s="12" t="str" cm="1">
        <f t="array" ref="L503">_xlfn.IFS(G503=0.05,"Minimal",G503=0.07,"Above Minimal",G503=0.17,"Near Maximum",TRUE,"Maximum")</f>
        <v>Near Maximum</v>
      </c>
      <c r="M503" s="12" t="str" cm="1">
        <f t="array" ref="M503">_xlfn.IFS(E503="MA","Massachusetts",E503="NY","New York",E503="CT","Connecticut",E503="PA","Pennsylvania",E503="RI","Rhode Island",E503="DE","Delaware",E503="ME","Maine",E503="NJ","New Jersey",E503="VT","Vermont",TRUE,"Other States")</f>
        <v>Massachusetts</v>
      </c>
      <c r="N503" s="15" t="s">
        <v>10311</v>
      </c>
      <c r="O503" s="1" t="s">
        <v>5114</v>
      </c>
      <c r="P503" s="15" t="s">
        <v>4779</v>
      </c>
      <c r="Q503" s="1" t="s">
        <v>8092</v>
      </c>
      <c r="R503" s="17">
        <v>112</v>
      </c>
      <c r="S503" s="12" t="str" cm="1">
        <f t="array" ref="S503">_xlfn.IFS(AND(R503&gt;=12,R503&lt;=25),"Low Range",AND(R503&gt;=25.01,R503&lt;=40),"Mid Range",AND(R503&gt;=40.01,R503&lt;=75),"Mid to Upper Range",TRUE,"Max Upper Range")</f>
        <v>Max Upper Range</v>
      </c>
      <c r="T503" s="12" t="str" cm="1">
        <f t="array" ref="T503">_xlfn.IFS(OR(E503="NY",E503="NJ",E503="CT"),"Tri-State Area",OR(E503="MA",E503="PA",E503="RI"),"East Atlantic",OR(E503="ME",E503="VT"),"NE Border",TRUE,"Upper East Coast")</f>
        <v>East Atlantic</v>
      </c>
      <c r="U503" s="12" t="str">
        <f>IFERROR(_xlfn.XLOOKUP(A503,DIRECT_FTEs!A:A,DIRECT_FTEs!B:B),"Contractor")</f>
        <v>Contractor</v>
      </c>
    </row>
    <row r="504" spans="1:21" x14ac:dyDescent="0.25">
      <c r="A504" s="1" t="s">
        <v>147</v>
      </c>
      <c r="B504" s="1" t="s">
        <v>2508</v>
      </c>
      <c r="C504" s="1" t="s">
        <v>2563</v>
      </c>
      <c r="D504" s="1" t="s">
        <v>2564</v>
      </c>
      <c r="E504" s="15" t="s">
        <v>2225</v>
      </c>
      <c r="F504" s="1" t="s">
        <v>5509</v>
      </c>
      <c r="G504" s="16">
        <v>0.19</v>
      </c>
      <c r="H504" s="5">
        <v>2380.0920000000001</v>
      </c>
      <c r="I504" s="10" t="s">
        <v>4760</v>
      </c>
      <c r="J504" s="5">
        <v>772</v>
      </c>
      <c r="K504" s="1">
        <v>55</v>
      </c>
      <c r="L504" s="12" t="str" cm="1">
        <f t="array" ref="L504">_xlfn.IFS(G504=0.05,"Minimal",G504=0.07,"Above Minimal",G504=0.17,"Near Maximum",TRUE,"Maximum")</f>
        <v>Maximum</v>
      </c>
      <c r="M504" s="12" t="str" cm="1">
        <f t="array" ref="M504">_xlfn.IFS(E504="MA","Massachusetts",E504="NY","New York",E504="CT","Connecticut",E504="PA","Pennsylvania",E504="RI","Rhode Island",E504="DE","Delaware",E504="ME","Maine",E504="NJ","New Jersey",E504="VT","Vermont",TRUE,"Other States")</f>
        <v>Massachusetts</v>
      </c>
      <c r="N504" s="15" t="s">
        <v>10312</v>
      </c>
      <c r="O504" s="1" t="s">
        <v>4785</v>
      </c>
      <c r="P504" s="15" t="s">
        <v>4773</v>
      </c>
      <c r="Q504" s="1" t="s">
        <v>8093</v>
      </c>
      <c r="R504" s="17">
        <v>113.6</v>
      </c>
      <c r="S504" s="12" t="str" cm="1">
        <f t="array" ref="S504">_xlfn.IFS(AND(R504&gt;=12,R504&lt;=25),"Low Range",AND(R504&gt;=25.01,R504&lt;=40),"Mid Range",AND(R504&gt;=40.01,R504&lt;=75),"Mid to Upper Range",TRUE,"Max Upper Range")</f>
        <v>Max Upper Range</v>
      </c>
      <c r="T504" s="12" t="str" cm="1">
        <f t="array" ref="T504">_xlfn.IFS(OR(E504="NY",E504="NJ",E504="CT"),"Tri-State Area",OR(E504="MA",E504="PA",E504="RI"),"East Atlantic",OR(E504="ME",E504="VT"),"NE Border",TRUE,"Upper East Coast")</f>
        <v>East Atlantic</v>
      </c>
      <c r="U504" s="12" t="str">
        <f>IFERROR(_xlfn.XLOOKUP(A504,DIRECT_FTEs!A:A,DIRECT_FTEs!B:B),"Contractor")</f>
        <v>Contractor</v>
      </c>
    </row>
    <row r="505" spans="1:21" x14ac:dyDescent="0.25">
      <c r="A505" s="1" t="s">
        <v>1271</v>
      </c>
      <c r="B505" s="1" t="s">
        <v>2767</v>
      </c>
      <c r="C505" s="1" t="s">
        <v>2465</v>
      </c>
      <c r="D505" s="1" t="s">
        <v>3810</v>
      </c>
      <c r="E505" s="15" t="s">
        <v>2225</v>
      </c>
      <c r="F505" s="1" t="s">
        <v>6633</v>
      </c>
      <c r="G505" s="16">
        <v>0.19</v>
      </c>
      <c r="H505" s="5">
        <v>0</v>
      </c>
      <c r="I505" s="10" t="s">
        <v>4760</v>
      </c>
      <c r="J505" s="5">
        <v>892.8</v>
      </c>
      <c r="K505" s="1">
        <v>32</v>
      </c>
      <c r="L505" s="12" t="str" cm="1">
        <f t="array" ref="L505">_xlfn.IFS(G505=0.05,"Minimal",G505=0.07,"Above Minimal",G505=0.17,"Near Maximum",TRUE,"Maximum")</f>
        <v>Maximum</v>
      </c>
      <c r="M505" s="12" t="str" cm="1">
        <f t="array" ref="M505">_xlfn.IFS(E505="MA","Massachusetts",E505="NY","New York",E505="CT","Connecticut",E505="PA","Pennsylvania",E505="RI","Rhode Island",E505="DE","Delaware",E505="ME","Maine",E505="NJ","New Jersey",E505="VT","Vermont",TRUE,"Other States")</f>
        <v>Massachusetts</v>
      </c>
      <c r="N505" s="15" t="s">
        <v>10313</v>
      </c>
      <c r="O505" s="1" t="s">
        <v>5192</v>
      </c>
      <c r="P505" s="15" t="s">
        <v>4779</v>
      </c>
      <c r="Q505" s="1" t="s">
        <v>8094</v>
      </c>
      <c r="R505" s="17">
        <v>56.800056481219997</v>
      </c>
      <c r="S505" s="12" t="str" cm="1">
        <f t="array" ref="S505">_xlfn.IFS(AND(R505&gt;=12,R505&lt;=25),"Low Range",AND(R505&gt;=25.01,R505&lt;=40),"Mid Range",AND(R505&gt;=40.01,R505&lt;=75),"Mid to Upper Range",TRUE,"Max Upper Range")</f>
        <v>Mid to Upper Range</v>
      </c>
      <c r="T505" s="12" t="str" cm="1">
        <f t="array" ref="T505">_xlfn.IFS(OR(E505="NY",E505="NJ",E505="CT"),"Tri-State Area",OR(E505="MA",E505="PA",E505="RI"),"East Atlantic",OR(E505="ME",E505="VT"),"NE Border",TRUE,"Upper East Coast")</f>
        <v>East Atlantic</v>
      </c>
      <c r="U505" s="12" t="str">
        <f>IFERROR(_xlfn.XLOOKUP(A505,DIRECT_FTEs!A:A,DIRECT_FTEs!B:B),"Contractor")</f>
        <v>Contractor</v>
      </c>
    </row>
    <row r="506" spans="1:21" x14ac:dyDescent="0.25">
      <c r="A506" s="1" t="s">
        <v>1272</v>
      </c>
      <c r="B506" s="1" t="s">
        <v>3007</v>
      </c>
      <c r="C506" s="1" t="s">
        <v>2628</v>
      </c>
      <c r="D506" s="1" t="s">
        <v>3811</v>
      </c>
      <c r="E506" s="15" t="s">
        <v>2225</v>
      </c>
      <c r="F506" s="1" t="s">
        <v>6634</v>
      </c>
      <c r="G506" s="16">
        <v>0.05</v>
      </c>
      <c r="H506" s="5">
        <v>0</v>
      </c>
      <c r="I506" s="10" t="s">
        <v>4760</v>
      </c>
      <c r="J506" s="5">
        <v>936</v>
      </c>
      <c r="K506" s="1">
        <v>58</v>
      </c>
      <c r="L506" s="12" t="str" cm="1">
        <f t="array" ref="L506">_xlfn.IFS(G506=0.05,"Minimal",G506=0.07,"Above Minimal",G506=0.17,"Near Maximum",TRUE,"Maximum")</f>
        <v>Minimal</v>
      </c>
      <c r="M506" s="12" t="str" cm="1">
        <f t="array" ref="M506">_xlfn.IFS(E506="MA","Massachusetts",E506="NY","New York",E506="CT","Connecticut",E506="PA","Pennsylvania",E506="RI","Rhode Island",E506="DE","Delaware",E506="ME","Maine",E506="NJ","New Jersey",E506="VT","Vermont",TRUE,"Other States")</f>
        <v>Massachusetts</v>
      </c>
      <c r="N506" s="15" t="s">
        <v>10314</v>
      </c>
      <c r="O506" s="1" t="s">
        <v>5215</v>
      </c>
      <c r="P506" s="15" t="s">
        <v>4778</v>
      </c>
      <c r="Q506" s="1" t="s">
        <v>8095</v>
      </c>
      <c r="R506" s="17">
        <v>46.1013986013986</v>
      </c>
      <c r="S506" s="12" t="str" cm="1">
        <f t="array" ref="S506">_xlfn.IFS(AND(R506&gt;=12,R506&lt;=25),"Low Range",AND(R506&gt;=25.01,R506&lt;=40),"Mid Range",AND(R506&gt;=40.01,R506&lt;=75),"Mid to Upper Range",TRUE,"Max Upper Range")</f>
        <v>Mid to Upper Range</v>
      </c>
      <c r="T506" s="12" t="str" cm="1">
        <f t="array" ref="T506">_xlfn.IFS(OR(E506="NY",E506="NJ",E506="CT"),"Tri-State Area",OR(E506="MA",E506="PA",E506="RI"),"East Atlantic",OR(E506="ME",E506="VT"),"NE Border",TRUE,"Upper East Coast")</f>
        <v>East Atlantic</v>
      </c>
      <c r="U506" s="12" t="str">
        <f>IFERROR(_xlfn.XLOOKUP(A506,DIRECT_FTEs!A:A,DIRECT_FTEs!B:B),"Contractor")</f>
        <v>Contractor</v>
      </c>
    </row>
    <row r="507" spans="1:21" x14ac:dyDescent="0.25">
      <c r="A507" s="1" t="s">
        <v>1273</v>
      </c>
      <c r="B507" s="1" t="s">
        <v>2515</v>
      </c>
      <c r="C507" s="1" t="s">
        <v>2435</v>
      </c>
      <c r="D507" s="1" t="s">
        <v>3812</v>
      </c>
      <c r="E507" s="15" t="s">
        <v>2225</v>
      </c>
      <c r="F507" s="1" t="s">
        <v>6635</v>
      </c>
      <c r="G507" s="16">
        <v>0.19</v>
      </c>
      <c r="H507" s="5">
        <v>0</v>
      </c>
      <c r="I507" s="10" t="s">
        <v>4760</v>
      </c>
      <c r="J507" s="5">
        <v>806</v>
      </c>
      <c r="K507" s="1">
        <v>56</v>
      </c>
      <c r="L507" s="12" t="str" cm="1">
        <f t="array" ref="L507">_xlfn.IFS(G507=0.05,"Minimal",G507=0.07,"Above Minimal",G507=0.17,"Near Maximum",TRUE,"Maximum")</f>
        <v>Maximum</v>
      </c>
      <c r="M507" s="12" t="str" cm="1">
        <f t="array" ref="M507">_xlfn.IFS(E507="MA","Massachusetts",E507="NY","New York",E507="CT","Connecticut",E507="PA","Pennsylvania",E507="RI","Rhode Island",E507="DE","Delaware",E507="ME","Maine",E507="NJ","New Jersey",E507="VT","Vermont",TRUE,"Other States")</f>
        <v>Massachusetts</v>
      </c>
      <c r="N507" s="15" t="s">
        <v>10315</v>
      </c>
      <c r="O507" s="1" t="s">
        <v>5045</v>
      </c>
      <c r="P507" s="15" t="s">
        <v>4779</v>
      </c>
      <c r="Q507" s="1" t="s">
        <v>8096</v>
      </c>
      <c r="R507" s="17">
        <v>28.5</v>
      </c>
      <c r="S507" s="12" t="str" cm="1">
        <f t="array" ref="S507">_xlfn.IFS(AND(R507&gt;=12,R507&lt;=25),"Low Range",AND(R507&gt;=25.01,R507&lt;=40),"Mid Range",AND(R507&gt;=40.01,R507&lt;=75),"Mid to Upper Range",TRUE,"Max Upper Range")</f>
        <v>Mid Range</v>
      </c>
      <c r="T507" s="12" t="str" cm="1">
        <f t="array" ref="T507">_xlfn.IFS(OR(E507="NY",E507="NJ",E507="CT"),"Tri-State Area",OR(E507="MA",E507="PA",E507="RI"),"East Atlantic",OR(E507="ME",E507="VT"),"NE Border",TRUE,"Upper East Coast")</f>
        <v>East Atlantic</v>
      </c>
      <c r="U507" s="12" t="str">
        <f>IFERROR(_xlfn.XLOOKUP(A507,DIRECT_FTEs!A:A,DIRECT_FTEs!B:B),"Contractor")</f>
        <v>Contractor</v>
      </c>
    </row>
    <row r="508" spans="1:21" x14ac:dyDescent="0.25">
      <c r="A508" s="1" t="s">
        <v>1274</v>
      </c>
      <c r="B508" s="1" t="s">
        <v>2298</v>
      </c>
      <c r="C508" s="1" t="s">
        <v>2827</v>
      </c>
      <c r="D508" s="1" t="s">
        <v>3813</v>
      </c>
      <c r="E508" s="15" t="s">
        <v>2225</v>
      </c>
      <c r="F508" s="1" t="s">
        <v>6636</v>
      </c>
      <c r="G508" s="16">
        <v>0.19</v>
      </c>
      <c r="H508" s="5">
        <v>0</v>
      </c>
      <c r="I508" s="10" t="s">
        <v>4760</v>
      </c>
      <c r="J508" s="5">
        <v>347.2</v>
      </c>
      <c r="K508" s="1">
        <v>37</v>
      </c>
      <c r="L508" s="12" t="str" cm="1">
        <f t="array" ref="L508">_xlfn.IFS(G508=0.05,"Minimal",G508=0.07,"Above Minimal",G508=0.17,"Near Maximum",TRUE,"Maximum")</f>
        <v>Maximum</v>
      </c>
      <c r="M508" s="12" t="str" cm="1">
        <f t="array" ref="M508">_xlfn.IFS(E508="MA","Massachusetts",E508="NY","New York",E508="CT","Connecticut",E508="PA","Pennsylvania",E508="RI","Rhode Island",E508="DE","Delaware",E508="ME","Maine",E508="NJ","New Jersey",E508="VT","Vermont",TRUE,"Other States")</f>
        <v>Massachusetts</v>
      </c>
      <c r="N508" s="15" t="s">
        <v>10316</v>
      </c>
      <c r="O508" s="1" t="s">
        <v>5180</v>
      </c>
      <c r="P508" s="15" t="s">
        <v>4777</v>
      </c>
      <c r="Q508" s="1" t="s">
        <v>8097</v>
      </c>
      <c r="R508" s="17">
        <v>28.259948198728516</v>
      </c>
      <c r="S508" s="12" t="str" cm="1">
        <f t="array" ref="S508">_xlfn.IFS(AND(R508&gt;=12,R508&lt;=25),"Low Range",AND(R508&gt;=25.01,R508&lt;=40),"Mid Range",AND(R508&gt;=40.01,R508&lt;=75),"Mid to Upper Range",TRUE,"Max Upper Range")</f>
        <v>Mid Range</v>
      </c>
      <c r="T508" s="12" t="str" cm="1">
        <f t="array" ref="T508">_xlfn.IFS(OR(E508="NY",E508="NJ",E508="CT"),"Tri-State Area",OR(E508="MA",E508="PA",E508="RI"),"East Atlantic",OR(E508="ME",E508="VT"),"NE Border",TRUE,"Upper East Coast")</f>
        <v>East Atlantic</v>
      </c>
      <c r="U508" s="12" t="str">
        <f>IFERROR(_xlfn.XLOOKUP(A508,DIRECT_FTEs!A:A,DIRECT_FTEs!B:B),"Contractor")</f>
        <v>Contractor</v>
      </c>
    </row>
    <row r="509" spans="1:21" x14ac:dyDescent="0.25">
      <c r="A509" s="1" t="s">
        <v>1275</v>
      </c>
      <c r="B509" s="1" t="s">
        <v>3356</v>
      </c>
      <c r="C509" s="1" t="s">
        <v>2732</v>
      </c>
      <c r="D509" s="1" t="s">
        <v>3814</v>
      </c>
      <c r="E509" s="15" t="s">
        <v>2225</v>
      </c>
      <c r="F509" s="1" t="s">
        <v>6637</v>
      </c>
      <c r="G509" s="16">
        <v>0.17</v>
      </c>
      <c r="H509" s="5">
        <v>0</v>
      </c>
      <c r="I509" s="10" t="s">
        <v>4760</v>
      </c>
      <c r="J509" s="5">
        <v>243.33</v>
      </c>
      <c r="K509" s="1">
        <v>39</v>
      </c>
      <c r="L509" s="12" t="str" cm="1">
        <f t="array" ref="L509">_xlfn.IFS(G509=0.05,"Minimal",G509=0.07,"Above Minimal",G509=0.17,"Near Maximum",TRUE,"Maximum")</f>
        <v>Near Maximum</v>
      </c>
      <c r="M509" s="12" t="str" cm="1">
        <f t="array" ref="M509">_xlfn.IFS(E509="MA","Massachusetts",E509="NY","New York",E509="CT","Connecticut",E509="PA","Pennsylvania",E509="RI","Rhode Island",E509="DE","Delaware",E509="ME","Maine",E509="NJ","New Jersey",E509="VT","Vermont",TRUE,"Other States")</f>
        <v>Massachusetts</v>
      </c>
      <c r="N509" s="15" t="s">
        <v>10317</v>
      </c>
      <c r="O509" s="1" t="s">
        <v>4910</v>
      </c>
      <c r="P509" s="15" t="s">
        <v>4777</v>
      </c>
      <c r="Q509" s="1" t="s">
        <v>8098</v>
      </c>
      <c r="R509" s="17">
        <v>36.536016610765053</v>
      </c>
      <c r="S509" s="12" t="str" cm="1">
        <f t="array" ref="S509">_xlfn.IFS(AND(R509&gt;=12,R509&lt;=25),"Low Range",AND(R509&gt;=25.01,R509&lt;=40),"Mid Range",AND(R509&gt;=40.01,R509&lt;=75),"Mid to Upper Range",TRUE,"Max Upper Range")</f>
        <v>Mid Range</v>
      </c>
      <c r="T509" s="12" t="str" cm="1">
        <f t="array" ref="T509">_xlfn.IFS(OR(E509="NY",E509="NJ",E509="CT"),"Tri-State Area",OR(E509="MA",E509="PA",E509="RI"),"East Atlantic",OR(E509="ME",E509="VT"),"NE Border",TRUE,"Upper East Coast")</f>
        <v>East Atlantic</v>
      </c>
      <c r="U509" s="12" t="str">
        <f>IFERROR(_xlfn.XLOOKUP(A509,DIRECT_FTEs!A:A,DIRECT_FTEs!B:B),"Contractor")</f>
        <v>Contractor</v>
      </c>
    </row>
    <row r="510" spans="1:21" x14ac:dyDescent="0.25">
      <c r="A510" s="1" t="s">
        <v>1276</v>
      </c>
      <c r="B510" s="1" t="s">
        <v>2251</v>
      </c>
      <c r="C510" s="1" t="s">
        <v>2478</v>
      </c>
      <c r="D510" s="1" t="s">
        <v>3815</v>
      </c>
      <c r="E510" s="15" t="s">
        <v>2225</v>
      </c>
      <c r="F510" s="1" t="s">
        <v>6638</v>
      </c>
      <c r="G510" s="16">
        <v>0.17</v>
      </c>
      <c r="H510" s="5">
        <v>0</v>
      </c>
      <c r="I510" s="10" t="s">
        <v>4760</v>
      </c>
      <c r="J510" s="5">
        <v>1019.6</v>
      </c>
      <c r="K510" s="1">
        <v>26</v>
      </c>
      <c r="L510" s="12" t="str" cm="1">
        <f t="array" ref="L510">_xlfn.IFS(G510=0.05,"Minimal",G510=0.07,"Above Minimal",G510=0.17,"Near Maximum",TRUE,"Maximum")</f>
        <v>Near Maximum</v>
      </c>
      <c r="M510" s="12" t="str" cm="1">
        <f t="array" ref="M510">_xlfn.IFS(E510="MA","Massachusetts",E510="NY","New York",E510="CT","Connecticut",E510="PA","Pennsylvania",E510="RI","Rhode Island",E510="DE","Delaware",E510="ME","Maine",E510="NJ","New Jersey",E510="VT","Vermont",TRUE,"Other States")</f>
        <v>Massachusetts</v>
      </c>
      <c r="N510" s="15" t="s">
        <v>10318</v>
      </c>
      <c r="O510" s="1" t="s">
        <v>5159</v>
      </c>
      <c r="P510" s="15" t="s">
        <v>4774</v>
      </c>
      <c r="Q510" s="1" t="s">
        <v>8099</v>
      </c>
      <c r="R510" s="17">
        <v>26.293323090711219</v>
      </c>
      <c r="S510" s="12" t="str" cm="1">
        <f t="array" ref="S510">_xlfn.IFS(AND(R510&gt;=12,R510&lt;=25),"Low Range",AND(R510&gt;=25.01,R510&lt;=40),"Mid Range",AND(R510&gt;=40.01,R510&lt;=75),"Mid to Upper Range",TRUE,"Max Upper Range")</f>
        <v>Mid Range</v>
      </c>
      <c r="T510" s="12" t="str" cm="1">
        <f t="array" ref="T510">_xlfn.IFS(OR(E510="NY",E510="NJ",E510="CT"),"Tri-State Area",OR(E510="MA",E510="PA",E510="RI"),"East Atlantic",OR(E510="ME",E510="VT"),"NE Border",TRUE,"Upper East Coast")</f>
        <v>East Atlantic</v>
      </c>
      <c r="U510" s="12" t="str">
        <f>IFERROR(_xlfn.XLOOKUP(A510,DIRECT_FTEs!A:A,DIRECT_FTEs!B:B),"Contractor")</f>
        <v>Contractor</v>
      </c>
    </row>
    <row r="511" spans="1:21" x14ac:dyDescent="0.25">
      <c r="A511" s="1" t="s">
        <v>1277</v>
      </c>
      <c r="B511" s="1" t="s">
        <v>2911</v>
      </c>
      <c r="C511" s="1" t="s">
        <v>2333</v>
      </c>
      <c r="D511" s="1" t="s">
        <v>3816</v>
      </c>
      <c r="E511" s="15" t="s">
        <v>2225</v>
      </c>
      <c r="F511" s="1" t="s">
        <v>6639</v>
      </c>
      <c r="G511" s="16">
        <v>0.19</v>
      </c>
      <c r="H511" s="5">
        <v>0</v>
      </c>
      <c r="I511" s="10" t="s">
        <v>4760</v>
      </c>
      <c r="J511" s="5">
        <v>830.91</v>
      </c>
      <c r="K511" s="1">
        <v>31</v>
      </c>
      <c r="L511" s="12" t="str" cm="1">
        <f t="array" ref="L511">_xlfn.IFS(G511=0.05,"Minimal",G511=0.07,"Above Minimal",G511=0.17,"Near Maximum",TRUE,"Maximum")</f>
        <v>Maximum</v>
      </c>
      <c r="M511" s="12" t="str" cm="1">
        <f t="array" ref="M511">_xlfn.IFS(E511="MA","Massachusetts",E511="NY","New York",E511="CT","Connecticut",E511="PA","Pennsylvania",E511="RI","Rhode Island",E511="DE","Delaware",E511="ME","Maine",E511="NJ","New Jersey",E511="VT","Vermont",TRUE,"Other States")</f>
        <v>Massachusetts</v>
      </c>
      <c r="N511" s="15" t="s">
        <v>10319</v>
      </c>
      <c r="O511" s="1" t="s">
        <v>5081</v>
      </c>
      <c r="P511" s="15" t="s">
        <v>4778</v>
      </c>
      <c r="Q511" s="1" t="s">
        <v>8100</v>
      </c>
      <c r="R511" s="17">
        <v>31.160286437301458</v>
      </c>
      <c r="S511" s="12" t="str" cm="1">
        <f t="array" ref="S511">_xlfn.IFS(AND(R511&gt;=12,R511&lt;=25),"Low Range",AND(R511&gt;=25.01,R511&lt;=40),"Mid Range",AND(R511&gt;=40.01,R511&lt;=75),"Mid to Upper Range",TRUE,"Max Upper Range")</f>
        <v>Mid Range</v>
      </c>
      <c r="T511" s="12" t="str" cm="1">
        <f t="array" ref="T511">_xlfn.IFS(OR(E511="NY",E511="NJ",E511="CT"),"Tri-State Area",OR(E511="MA",E511="PA",E511="RI"),"East Atlantic",OR(E511="ME",E511="VT"),"NE Border",TRUE,"Upper East Coast")</f>
        <v>East Atlantic</v>
      </c>
      <c r="U511" s="12" t="str">
        <f>IFERROR(_xlfn.XLOOKUP(A511,DIRECT_FTEs!A:A,DIRECT_FTEs!B:B),"Contractor")</f>
        <v>Contractor</v>
      </c>
    </row>
    <row r="512" spans="1:21" x14ac:dyDescent="0.25">
      <c r="A512" s="1" t="s">
        <v>1278</v>
      </c>
      <c r="B512" s="1" t="s">
        <v>2704</v>
      </c>
      <c r="C512" s="1" t="s">
        <v>2316</v>
      </c>
      <c r="D512" s="1" t="s">
        <v>3817</v>
      </c>
      <c r="E512" s="15" t="s">
        <v>2225</v>
      </c>
      <c r="F512" s="1" t="s">
        <v>6640</v>
      </c>
      <c r="G512" s="16">
        <v>0.05</v>
      </c>
      <c r="H512" s="5">
        <v>0</v>
      </c>
      <c r="I512" s="10" t="s">
        <v>4760</v>
      </c>
      <c r="J512" s="5">
        <v>679.84</v>
      </c>
      <c r="K512" s="1">
        <v>46</v>
      </c>
      <c r="L512" s="12" t="str" cm="1">
        <f t="array" ref="L512">_xlfn.IFS(G512=0.05,"Minimal",G512=0.07,"Above Minimal",G512=0.17,"Near Maximum",TRUE,"Maximum")</f>
        <v>Minimal</v>
      </c>
      <c r="M512" s="12" t="str" cm="1">
        <f t="array" ref="M512">_xlfn.IFS(E512="MA","Massachusetts",E512="NY","New York",E512="CT","Connecticut",E512="PA","Pennsylvania",E512="RI","Rhode Island",E512="DE","Delaware",E512="ME","Maine",E512="NJ","New Jersey",E512="VT","Vermont",TRUE,"Other States")</f>
        <v>Massachusetts</v>
      </c>
      <c r="N512" s="15" t="s">
        <v>10320</v>
      </c>
      <c r="O512" s="1" t="s">
        <v>4864</v>
      </c>
      <c r="P512" s="15" t="s">
        <v>4778</v>
      </c>
      <c r="Q512" s="1" t="s">
        <v>8101</v>
      </c>
      <c r="R512" s="17">
        <v>26.521621621621623</v>
      </c>
      <c r="S512" s="12" t="str" cm="1">
        <f t="array" ref="S512">_xlfn.IFS(AND(R512&gt;=12,R512&lt;=25),"Low Range",AND(R512&gt;=25.01,R512&lt;=40),"Mid Range",AND(R512&gt;=40.01,R512&lt;=75),"Mid to Upper Range",TRUE,"Max Upper Range")</f>
        <v>Mid Range</v>
      </c>
      <c r="T512" s="12" t="str" cm="1">
        <f t="array" ref="T512">_xlfn.IFS(OR(E512="NY",E512="NJ",E512="CT"),"Tri-State Area",OR(E512="MA",E512="PA",E512="RI"),"East Atlantic",OR(E512="ME",E512="VT"),"NE Border",TRUE,"Upper East Coast")</f>
        <v>East Atlantic</v>
      </c>
      <c r="U512" s="12" t="str">
        <f>IFERROR(_xlfn.XLOOKUP(A512,DIRECT_FTEs!A:A,DIRECT_FTEs!B:B),"Contractor")</f>
        <v>Contractor</v>
      </c>
    </row>
    <row r="513" spans="1:21" x14ac:dyDescent="0.25">
      <c r="A513" s="1" t="s">
        <v>1279</v>
      </c>
      <c r="B513" s="1" t="s">
        <v>2406</v>
      </c>
      <c r="C513" s="1" t="s">
        <v>2595</v>
      </c>
      <c r="D513" s="1" t="s">
        <v>3818</v>
      </c>
      <c r="E513" s="15" t="s">
        <v>2225</v>
      </c>
      <c r="F513" s="1" t="s">
        <v>6641</v>
      </c>
      <c r="G513" s="16">
        <v>0.17</v>
      </c>
      <c r="H513" s="5">
        <v>0</v>
      </c>
      <c r="I513" s="10" t="s">
        <v>4760</v>
      </c>
      <c r="J513" s="5">
        <v>297.75</v>
      </c>
      <c r="K513" s="1">
        <v>36</v>
      </c>
      <c r="L513" s="12" t="str" cm="1">
        <f t="array" ref="L513">_xlfn.IFS(G513=0.05,"Minimal",G513=0.07,"Above Minimal",G513=0.17,"Near Maximum",TRUE,"Maximum")</f>
        <v>Near Maximum</v>
      </c>
      <c r="M513" s="12" t="str" cm="1">
        <f t="array" ref="M513">_xlfn.IFS(E513="MA","Massachusetts",E513="NY","New York",E513="CT","Connecticut",E513="PA","Pennsylvania",E513="RI","Rhode Island",E513="DE","Delaware",E513="ME","Maine",E513="NJ","New Jersey",E513="VT","Vermont",TRUE,"Other States")</f>
        <v>Massachusetts</v>
      </c>
      <c r="N513" s="15" t="s">
        <v>10321</v>
      </c>
      <c r="O513" s="1" t="s">
        <v>5216</v>
      </c>
      <c r="P513" s="15" t="s">
        <v>4780</v>
      </c>
      <c r="Q513" s="1" t="s">
        <v>8102</v>
      </c>
      <c r="R513" s="17">
        <v>28.591233659233218</v>
      </c>
      <c r="S513" s="12" t="str" cm="1">
        <f t="array" ref="S513">_xlfn.IFS(AND(R513&gt;=12,R513&lt;=25),"Low Range",AND(R513&gt;=25.01,R513&lt;=40),"Mid Range",AND(R513&gt;=40.01,R513&lt;=75),"Mid to Upper Range",TRUE,"Max Upper Range")</f>
        <v>Mid Range</v>
      </c>
      <c r="T513" s="12" t="str" cm="1">
        <f t="array" ref="T513">_xlfn.IFS(OR(E513="NY",E513="NJ",E513="CT"),"Tri-State Area",OR(E513="MA",E513="PA",E513="RI"),"East Atlantic",OR(E513="ME",E513="VT"),"NE Border",TRUE,"Upper East Coast")</f>
        <v>East Atlantic</v>
      </c>
      <c r="U513" s="12" t="str">
        <f>IFERROR(_xlfn.XLOOKUP(A513,DIRECT_FTEs!A:A,DIRECT_FTEs!B:B),"Contractor")</f>
        <v>Contractor</v>
      </c>
    </row>
    <row r="514" spans="1:21" x14ac:dyDescent="0.25">
      <c r="A514" s="1" t="s">
        <v>148</v>
      </c>
      <c r="B514" s="1" t="s">
        <v>2293</v>
      </c>
      <c r="C514" s="1" t="s">
        <v>2565</v>
      </c>
      <c r="D514" s="1" t="s">
        <v>2566</v>
      </c>
      <c r="E514" s="15" t="s">
        <v>2225</v>
      </c>
      <c r="F514" s="1" t="s">
        <v>5510</v>
      </c>
      <c r="G514" s="16">
        <v>0.19</v>
      </c>
      <c r="H514" s="5">
        <v>2103.1541597667642</v>
      </c>
      <c r="I514" s="10" t="s">
        <v>4760</v>
      </c>
      <c r="J514" s="5">
        <v>693.97</v>
      </c>
      <c r="K514" s="1">
        <v>47</v>
      </c>
      <c r="L514" s="12" t="str" cm="1">
        <f t="array" ref="L514">_xlfn.IFS(G514=0.05,"Minimal",G514=0.07,"Above Minimal",G514=0.17,"Near Maximum",TRUE,"Maximum")</f>
        <v>Maximum</v>
      </c>
      <c r="M514" s="12" t="str" cm="1">
        <f t="array" ref="M514">_xlfn.IFS(E514="MA","Massachusetts",E514="NY","New York",E514="CT","Connecticut",E514="PA","Pennsylvania",E514="RI","Rhode Island",E514="DE","Delaware",E514="ME","Maine",E514="NJ","New Jersey",E514="VT","Vermont",TRUE,"Other States")</f>
        <v>Massachusetts</v>
      </c>
      <c r="N514" s="15" t="s">
        <v>10322</v>
      </c>
      <c r="O514" s="1" t="s">
        <v>4838</v>
      </c>
      <c r="P514" s="15" t="s">
        <v>4779</v>
      </c>
      <c r="Q514" s="1" t="s">
        <v>8103</v>
      </c>
      <c r="R514" s="17">
        <v>23.901332924774017</v>
      </c>
      <c r="S514" s="12" t="str" cm="1">
        <f t="array" ref="S514">_xlfn.IFS(AND(R514&gt;=12,R514&lt;=25),"Low Range",AND(R514&gt;=25.01,R514&lt;=40),"Mid Range",AND(R514&gt;=40.01,R514&lt;=75),"Mid to Upper Range",TRUE,"Max Upper Range")</f>
        <v>Low Range</v>
      </c>
      <c r="T514" s="12" t="str" cm="1">
        <f t="array" ref="T514">_xlfn.IFS(OR(E514="NY",E514="NJ",E514="CT"),"Tri-State Area",OR(E514="MA",E514="PA",E514="RI"),"East Atlantic",OR(E514="ME",E514="VT"),"NE Border",TRUE,"Upper East Coast")</f>
        <v>East Atlantic</v>
      </c>
      <c r="U514" s="12" t="str">
        <f>IFERROR(_xlfn.XLOOKUP(A514,DIRECT_FTEs!A:A,DIRECT_FTEs!B:B),"Contractor")</f>
        <v>Contractor</v>
      </c>
    </row>
    <row r="515" spans="1:21" x14ac:dyDescent="0.25">
      <c r="A515" s="1" t="s">
        <v>1280</v>
      </c>
      <c r="B515" s="1" t="s">
        <v>2649</v>
      </c>
      <c r="C515" s="1" t="s">
        <v>2261</v>
      </c>
      <c r="D515" s="1" t="s">
        <v>3819</v>
      </c>
      <c r="E515" s="15" t="s">
        <v>2225</v>
      </c>
      <c r="F515" s="1" t="s">
        <v>6642</v>
      </c>
      <c r="G515" s="16">
        <v>0</v>
      </c>
      <c r="H515" s="5">
        <v>0</v>
      </c>
      <c r="I515" s="10" t="s">
        <v>4760</v>
      </c>
      <c r="J515" s="5">
        <v>2400</v>
      </c>
      <c r="K515" s="1">
        <v>39</v>
      </c>
      <c r="L515" s="12" t="str" cm="1">
        <f t="array" ref="L515">_xlfn.IFS(G515=0.05,"Minimal",G515=0.07,"Above Minimal",G515=0.17,"Near Maximum",TRUE,"Maximum")</f>
        <v>Maximum</v>
      </c>
      <c r="M515" s="12" t="str" cm="1">
        <f t="array" ref="M515">_xlfn.IFS(E515="MA","Massachusetts",E515="NY","New York",E515="CT","Connecticut",E515="PA","Pennsylvania",E515="RI","Rhode Island",E515="DE","Delaware",E515="ME","Maine",E515="NJ","New Jersey",E515="VT","Vermont",TRUE,"Other States")</f>
        <v>Massachusetts</v>
      </c>
      <c r="N515" s="15" t="s">
        <v>10323</v>
      </c>
      <c r="O515" s="1" t="s">
        <v>5077</v>
      </c>
      <c r="P515" s="15" t="s">
        <v>4780</v>
      </c>
      <c r="Q515" s="1" t="s">
        <v>8104</v>
      </c>
      <c r="R515" s="17">
        <v>25.424939817043814</v>
      </c>
      <c r="S515" s="12" t="str" cm="1">
        <f t="array" ref="S515">_xlfn.IFS(AND(R515&gt;=12,R515&lt;=25),"Low Range",AND(R515&gt;=25.01,R515&lt;=40),"Mid Range",AND(R515&gt;=40.01,R515&lt;=75),"Mid to Upper Range",TRUE,"Max Upper Range")</f>
        <v>Mid Range</v>
      </c>
      <c r="T515" s="12" t="str" cm="1">
        <f t="array" ref="T515">_xlfn.IFS(OR(E515="NY",E515="NJ",E515="CT"),"Tri-State Area",OR(E515="MA",E515="PA",E515="RI"),"East Atlantic",OR(E515="ME",E515="VT"),"NE Border",TRUE,"Upper East Coast")</f>
        <v>East Atlantic</v>
      </c>
      <c r="U515" s="12" t="str">
        <f>IFERROR(_xlfn.XLOOKUP(A515,DIRECT_FTEs!A:A,DIRECT_FTEs!B:B),"Contractor")</f>
        <v>Direct</v>
      </c>
    </row>
    <row r="516" spans="1:21" x14ac:dyDescent="0.25">
      <c r="A516" s="1" t="s">
        <v>1281</v>
      </c>
      <c r="B516" s="1" t="s">
        <v>2275</v>
      </c>
      <c r="C516" s="1" t="s">
        <v>2424</v>
      </c>
      <c r="D516" s="1" t="s">
        <v>3820</v>
      </c>
      <c r="E516" s="15" t="s">
        <v>2225</v>
      </c>
      <c r="F516" s="1" t="s">
        <v>6643</v>
      </c>
      <c r="G516" s="16">
        <v>0</v>
      </c>
      <c r="H516" s="5">
        <v>0</v>
      </c>
      <c r="I516" s="10" t="s">
        <v>4760</v>
      </c>
      <c r="J516" s="5">
        <v>875</v>
      </c>
      <c r="K516" s="1">
        <v>53</v>
      </c>
      <c r="L516" s="12" t="str" cm="1">
        <f t="array" ref="L516">_xlfn.IFS(G516=0.05,"Minimal",G516=0.07,"Above Minimal",G516=0.17,"Near Maximum",TRUE,"Maximum")</f>
        <v>Maximum</v>
      </c>
      <c r="M516" s="12" t="str" cm="1">
        <f t="array" ref="M516">_xlfn.IFS(E516="MA","Massachusetts",E516="NY","New York",E516="CT","Connecticut",E516="PA","Pennsylvania",E516="RI","Rhode Island",E516="DE","Delaware",E516="ME","Maine",E516="NJ","New Jersey",E516="VT","Vermont",TRUE,"Other States")</f>
        <v>Massachusetts</v>
      </c>
      <c r="N516" s="15" t="s">
        <v>10324</v>
      </c>
      <c r="O516" s="1" t="s">
        <v>4887</v>
      </c>
      <c r="P516" s="15" t="s">
        <v>4774</v>
      </c>
      <c r="Q516" s="1" t="s">
        <v>8105</v>
      </c>
      <c r="R516" s="17">
        <v>23.519978900171438</v>
      </c>
      <c r="S516" s="12" t="str" cm="1">
        <f t="array" ref="S516">_xlfn.IFS(AND(R516&gt;=12,R516&lt;=25),"Low Range",AND(R516&gt;=25.01,R516&lt;=40),"Mid Range",AND(R516&gt;=40.01,R516&lt;=75),"Mid to Upper Range",TRUE,"Max Upper Range")</f>
        <v>Low Range</v>
      </c>
      <c r="T516" s="12" t="str" cm="1">
        <f t="array" ref="T516">_xlfn.IFS(OR(E516="NY",E516="NJ",E516="CT"),"Tri-State Area",OR(E516="MA",E516="PA",E516="RI"),"East Atlantic",OR(E516="ME",E516="VT"),"NE Border",TRUE,"Upper East Coast")</f>
        <v>East Atlantic</v>
      </c>
      <c r="U516" s="12" t="str">
        <f>IFERROR(_xlfn.XLOOKUP(A516,DIRECT_FTEs!A:A,DIRECT_FTEs!B:B),"Contractor")</f>
        <v>Direct</v>
      </c>
    </row>
    <row r="517" spans="1:21" x14ac:dyDescent="0.25">
      <c r="A517" s="1" t="s">
        <v>1282</v>
      </c>
      <c r="B517" s="1" t="s">
        <v>2579</v>
      </c>
      <c r="C517" s="1" t="s">
        <v>2348</v>
      </c>
      <c r="D517" s="1" t="s">
        <v>3821</v>
      </c>
      <c r="E517" s="15" t="s">
        <v>2225</v>
      </c>
      <c r="F517" s="1" t="s">
        <v>6644</v>
      </c>
      <c r="G517" s="16">
        <v>0</v>
      </c>
      <c r="H517" s="5">
        <v>0</v>
      </c>
      <c r="I517" s="10" t="s">
        <v>4760</v>
      </c>
      <c r="J517" s="5">
        <v>2200</v>
      </c>
      <c r="K517" s="1">
        <v>38</v>
      </c>
      <c r="L517" s="12" t="str" cm="1">
        <f t="array" ref="L517">_xlfn.IFS(G517=0.05,"Minimal",G517=0.07,"Above Minimal",G517=0.17,"Near Maximum",TRUE,"Maximum")</f>
        <v>Maximum</v>
      </c>
      <c r="M517" s="12" t="str" cm="1">
        <f t="array" ref="M517">_xlfn.IFS(E517="MA","Massachusetts",E517="NY","New York",E517="CT","Connecticut",E517="PA","Pennsylvania",E517="RI","Rhode Island",E517="DE","Delaware",E517="ME","Maine",E517="NJ","New Jersey",E517="VT","Vermont",TRUE,"Other States")</f>
        <v>Massachusetts</v>
      </c>
      <c r="N517" s="15" t="s">
        <v>10325</v>
      </c>
      <c r="O517" s="1" t="s">
        <v>4986</v>
      </c>
      <c r="P517" s="15" t="s">
        <v>4776</v>
      </c>
      <c r="Q517" s="1" t="s">
        <v>8106</v>
      </c>
      <c r="R517" s="17">
        <v>27.554069633387137</v>
      </c>
      <c r="S517" s="12" t="str" cm="1">
        <f t="array" ref="S517">_xlfn.IFS(AND(R517&gt;=12,R517&lt;=25),"Low Range",AND(R517&gt;=25.01,R517&lt;=40),"Mid Range",AND(R517&gt;=40.01,R517&lt;=75),"Mid to Upper Range",TRUE,"Max Upper Range")</f>
        <v>Mid Range</v>
      </c>
      <c r="T517" s="12" t="str" cm="1">
        <f t="array" ref="T517">_xlfn.IFS(OR(E517="NY",E517="NJ",E517="CT"),"Tri-State Area",OR(E517="MA",E517="PA",E517="RI"),"East Atlantic",OR(E517="ME",E517="VT"),"NE Border",TRUE,"Upper East Coast")</f>
        <v>East Atlantic</v>
      </c>
      <c r="U517" s="12" t="str">
        <f>IFERROR(_xlfn.XLOOKUP(A517,DIRECT_FTEs!A:A,DIRECT_FTEs!B:B),"Contractor")</f>
        <v>Direct</v>
      </c>
    </row>
    <row r="518" spans="1:21" x14ac:dyDescent="0.25">
      <c r="A518" s="1" t="s">
        <v>1283</v>
      </c>
      <c r="B518" s="1" t="s">
        <v>2644</v>
      </c>
      <c r="C518" s="1" t="s">
        <v>2632</v>
      </c>
      <c r="D518" s="1" t="s">
        <v>3822</v>
      </c>
      <c r="E518" s="15" t="s">
        <v>2225</v>
      </c>
      <c r="F518" s="1" t="s">
        <v>6645</v>
      </c>
      <c r="G518" s="16">
        <v>0.19</v>
      </c>
      <c r="H518" s="5">
        <v>0</v>
      </c>
      <c r="I518" s="10" t="s">
        <v>4760</v>
      </c>
      <c r="J518" s="5">
        <v>725.2</v>
      </c>
      <c r="K518" s="1">
        <v>37</v>
      </c>
      <c r="L518" s="12" t="str" cm="1">
        <f t="array" ref="L518">_xlfn.IFS(G518=0.05,"Minimal",G518=0.07,"Above Minimal",G518=0.17,"Near Maximum",TRUE,"Maximum")</f>
        <v>Maximum</v>
      </c>
      <c r="M518" s="12" t="str" cm="1">
        <f t="array" ref="M518">_xlfn.IFS(E518="MA","Massachusetts",E518="NY","New York",E518="CT","Connecticut",E518="PA","Pennsylvania",E518="RI","Rhode Island",E518="DE","Delaware",E518="ME","Maine",E518="NJ","New Jersey",E518="VT","Vermont",TRUE,"Other States")</f>
        <v>Massachusetts</v>
      </c>
      <c r="N518" s="15" t="s">
        <v>10326</v>
      </c>
      <c r="O518" s="1" t="s">
        <v>4886</v>
      </c>
      <c r="P518" s="15" t="s">
        <v>4774</v>
      </c>
      <c r="Q518" s="1" t="s">
        <v>8107</v>
      </c>
      <c r="R518" s="17">
        <v>37.5</v>
      </c>
      <c r="S518" s="12" t="str" cm="1">
        <f t="array" ref="S518">_xlfn.IFS(AND(R518&gt;=12,R518&lt;=25),"Low Range",AND(R518&gt;=25.01,R518&lt;=40),"Mid Range",AND(R518&gt;=40.01,R518&lt;=75),"Mid to Upper Range",TRUE,"Max Upper Range")</f>
        <v>Mid Range</v>
      </c>
      <c r="T518" s="12" t="str" cm="1">
        <f t="array" ref="T518">_xlfn.IFS(OR(E518="NY",E518="NJ",E518="CT"),"Tri-State Area",OR(E518="MA",E518="PA",E518="RI"),"East Atlantic",OR(E518="ME",E518="VT"),"NE Border",TRUE,"Upper East Coast")</f>
        <v>East Atlantic</v>
      </c>
      <c r="U518" s="12" t="str">
        <f>IFERROR(_xlfn.XLOOKUP(A518,DIRECT_FTEs!A:A,DIRECT_FTEs!B:B),"Contractor")</f>
        <v>Contractor</v>
      </c>
    </row>
    <row r="519" spans="1:21" x14ac:dyDescent="0.25">
      <c r="A519" s="1" t="s">
        <v>1284</v>
      </c>
      <c r="B519" s="1" t="s">
        <v>3352</v>
      </c>
      <c r="C519" s="1" t="s">
        <v>2270</v>
      </c>
      <c r="D519" s="1" t="s">
        <v>3823</v>
      </c>
      <c r="E519" s="15" t="s">
        <v>2225</v>
      </c>
      <c r="F519" s="1" t="s">
        <v>6646</v>
      </c>
      <c r="G519" s="16">
        <v>0.17</v>
      </c>
      <c r="H519" s="5">
        <v>0</v>
      </c>
      <c r="I519" s="10" t="s">
        <v>4760</v>
      </c>
      <c r="J519" s="5">
        <v>152.46</v>
      </c>
      <c r="K519" s="1">
        <v>47</v>
      </c>
      <c r="L519" s="12" t="str" cm="1">
        <f t="array" ref="L519">_xlfn.IFS(G519=0.05,"Minimal",G519=0.07,"Above Minimal",G519=0.17,"Near Maximum",TRUE,"Maximum")</f>
        <v>Near Maximum</v>
      </c>
      <c r="M519" s="12" t="str" cm="1">
        <f t="array" ref="M519">_xlfn.IFS(E519="MA","Massachusetts",E519="NY","New York",E519="CT","Connecticut",E519="PA","Pennsylvania",E519="RI","Rhode Island",E519="DE","Delaware",E519="ME","Maine",E519="NJ","New Jersey",E519="VT","Vermont",TRUE,"Other States")</f>
        <v>Massachusetts</v>
      </c>
      <c r="N519" s="15" t="s">
        <v>10327</v>
      </c>
      <c r="O519" s="1" t="s">
        <v>5217</v>
      </c>
      <c r="P519" s="15" t="s">
        <v>4774</v>
      </c>
      <c r="Q519" s="1" t="s">
        <v>8108</v>
      </c>
      <c r="R519" s="17">
        <v>106</v>
      </c>
      <c r="S519" s="12" t="str" cm="1">
        <f t="array" ref="S519">_xlfn.IFS(AND(R519&gt;=12,R519&lt;=25),"Low Range",AND(R519&gt;=25.01,R519&lt;=40),"Mid Range",AND(R519&gt;=40.01,R519&lt;=75),"Mid to Upper Range",TRUE,"Max Upper Range")</f>
        <v>Max Upper Range</v>
      </c>
      <c r="T519" s="12" t="str" cm="1">
        <f t="array" ref="T519">_xlfn.IFS(OR(E519="NY",E519="NJ",E519="CT"),"Tri-State Area",OR(E519="MA",E519="PA",E519="RI"),"East Atlantic",OR(E519="ME",E519="VT"),"NE Border",TRUE,"Upper East Coast")</f>
        <v>East Atlantic</v>
      </c>
      <c r="U519" s="12" t="str">
        <f>IFERROR(_xlfn.XLOOKUP(A519,DIRECT_FTEs!A:A,DIRECT_FTEs!B:B),"Contractor")</f>
        <v>Contractor</v>
      </c>
    </row>
    <row r="520" spans="1:21" x14ac:dyDescent="0.25">
      <c r="A520" s="1" t="s">
        <v>1285</v>
      </c>
      <c r="B520" s="1" t="s">
        <v>2949</v>
      </c>
      <c r="C520" s="1" t="s">
        <v>2431</v>
      </c>
      <c r="D520" s="1" t="s">
        <v>3824</v>
      </c>
      <c r="E520" s="15" t="s">
        <v>2225</v>
      </c>
      <c r="F520" s="1" t="s">
        <v>6647</v>
      </c>
      <c r="G520" s="16">
        <v>0.17</v>
      </c>
      <c r="H520" s="5">
        <v>0</v>
      </c>
      <c r="I520" s="10" t="s">
        <v>4760</v>
      </c>
      <c r="J520" s="5">
        <v>286.13</v>
      </c>
      <c r="K520" s="1">
        <v>56</v>
      </c>
      <c r="L520" s="12" t="str" cm="1">
        <f t="array" ref="L520">_xlfn.IFS(G520=0.05,"Minimal",G520=0.07,"Above Minimal",G520=0.17,"Near Maximum",TRUE,"Maximum")</f>
        <v>Near Maximum</v>
      </c>
      <c r="M520" s="12" t="str" cm="1">
        <f t="array" ref="M520">_xlfn.IFS(E520="MA","Massachusetts",E520="NY","New York",E520="CT","Connecticut",E520="PA","Pennsylvania",E520="RI","Rhode Island",E520="DE","Delaware",E520="ME","Maine",E520="NJ","New Jersey",E520="VT","Vermont",TRUE,"Other States")</f>
        <v>Massachusetts</v>
      </c>
      <c r="N520" s="15" t="s">
        <v>10328</v>
      </c>
      <c r="O520" s="1" t="s">
        <v>5132</v>
      </c>
      <c r="P520" s="15" t="s">
        <v>4780</v>
      </c>
      <c r="Q520" s="1" t="s">
        <v>8109</v>
      </c>
      <c r="R520" s="17">
        <v>92.11</v>
      </c>
      <c r="S520" s="12" t="str" cm="1">
        <f t="array" ref="S520">_xlfn.IFS(AND(R520&gt;=12,R520&lt;=25),"Low Range",AND(R520&gt;=25.01,R520&lt;=40),"Mid Range",AND(R520&gt;=40.01,R520&lt;=75),"Mid to Upper Range",TRUE,"Max Upper Range")</f>
        <v>Max Upper Range</v>
      </c>
      <c r="T520" s="12" t="str" cm="1">
        <f t="array" ref="T520">_xlfn.IFS(OR(E520="NY",E520="NJ",E520="CT"),"Tri-State Area",OR(E520="MA",E520="PA",E520="RI"),"East Atlantic",OR(E520="ME",E520="VT"),"NE Border",TRUE,"Upper East Coast")</f>
        <v>East Atlantic</v>
      </c>
      <c r="U520" s="12" t="str">
        <f>IFERROR(_xlfn.XLOOKUP(A520,DIRECT_FTEs!A:A,DIRECT_FTEs!B:B),"Contractor")</f>
        <v>Contractor</v>
      </c>
    </row>
    <row r="521" spans="1:21" x14ac:dyDescent="0.25">
      <c r="A521" s="1" t="s">
        <v>1286</v>
      </c>
      <c r="B521" s="1" t="s">
        <v>2360</v>
      </c>
      <c r="C521" s="1" t="s">
        <v>2350</v>
      </c>
      <c r="D521" s="1" t="s">
        <v>3825</v>
      </c>
      <c r="E521" s="15" t="s">
        <v>2225</v>
      </c>
      <c r="F521" s="1" t="s">
        <v>6648</v>
      </c>
      <c r="G521" s="16">
        <v>0.17</v>
      </c>
      <c r="H521" s="5">
        <v>0</v>
      </c>
      <c r="I521" s="10" t="s">
        <v>4760</v>
      </c>
      <c r="J521" s="5">
        <v>362</v>
      </c>
      <c r="K521" s="1">
        <v>55</v>
      </c>
      <c r="L521" s="12" t="str" cm="1">
        <f t="array" ref="L521">_xlfn.IFS(G521=0.05,"Minimal",G521=0.07,"Above Minimal",G521=0.17,"Near Maximum",TRUE,"Maximum")</f>
        <v>Near Maximum</v>
      </c>
      <c r="M521" s="12" t="str" cm="1">
        <f t="array" ref="M521">_xlfn.IFS(E521="MA","Massachusetts",E521="NY","New York",E521="CT","Connecticut",E521="PA","Pennsylvania",E521="RI","Rhode Island",E521="DE","Delaware",E521="ME","Maine",E521="NJ","New Jersey",E521="VT","Vermont",TRUE,"Other States")</f>
        <v>Massachusetts</v>
      </c>
      <c r="N521" s="15" t="s">
        <v>10329</v>
      </c>
      <c r="O521" s="1" t="s">
        <v>4876</v>
      </c>
      <c r="P521" s="15" t="s">
        <v>4775</v>
      </c>
      <c r="Q521" s="1" t="s">
        <v>8110</v>
      </c>
      <c r="R521" s="17">
        <v>120.44999999999999</v>
      </c>
      <c r="S521" s="12" t="str" cm="1">
        <f t="array" ref="S521">_xlfn.IFS(AND(R521&gt;=12,R521&lt;=25),"Low Range",AND(R521&gt;=25.01,R521&lt;=40),"Mid Range",AND(R521&gt;=40.01,R521&lt;=75),"Mid to Upper Range",TRUE,"Max Upper Range")</f>
        <v>Max Upper Range</v>
      </c>
      <c r="T521" s="12" t="str" cm="1">
        <f t="array" ref="T521">_xlfn.IFS(OR(E521="NY",E521="NJ",E521="CT"),"Tri-State Area",OR(E521="MA",E521="PA",E521="RI"),"East Atlantic",OR(E521="ME",E521="VT"),"NE Border",TRUE,"Upper East Coast")</f>
        <v>East Atlantic</v>
      </c>
      <c r="U521" s="12" t="str">
        <f>IFERROR(_xlfn.XLOOKUP(A521,DIRECT_FTEs!A:A,DIRECT_FTEs!B:B),"Contractor")</f>
        <v>Contractor</v>
      </c>
    </row>
    <row r="522" spans="1:21" x14ac:dyDescent="0.25">
      <c r="A522" s="1" t="s">
        <v>149</v>
      </c>
      <c r="B522" s="1" t="s">
        <v>2229</v>
      </c>
      <c r="C522" s="1" t="s">
        <v>2294</v>
      </c>
      <c r="D522" s="1" t="s">
        <v>2567</v>
      </c>
      <c r="E522" s="15" t="s">
        <v>2225</v>
      </c>
      <c r="F522" s="1" t="s">
        <v>5511</v>
      </c>
      <c r="G522" s="16">
        <v>0.19</v>
      </c>
      <c r="H522" s="5">
        <v>1399.9960000000001</v>
      </c>
      <c r="I522" s="10" t="s">
        <v>4760</v>
      </c>
      <c r="J522" s="5">
        <v>272.39999999999998</v>
      </c>
      <c r="K522" s="1">
        <v>41</v>
      </c>
      <c r="L522" s="12" t="str" cm="1">
        <f t="array" ref="L522">_xlfn.IFS(G522=0.05,"Minimal",G522=0.07,"Above Minimal",G522=0.17,"Near Maximum",TRUE,"Maximum")</f>
        <v>Maximum</v>
      </c>
      <c r="M522" s="12" t="str" cm="1">
        <f t="array" ref="M522">_xlfn.IFS(E522="MA","Massachusetts",E522="NY","New York",E522="CT","Connecticut",E522="PA","Pennsylvania",E522="RI","Rhode Island",E522="DE","Delaware",E522="ME","Maine",E522="NJ","New Jersey",E522="VT","Vermont",TRUE,"Other States")</f>
        <v>Massachusetts</v>
      </c>
      <c r="N522" s="15" t="s">
        <v>10330</v>
      </c>
      <c r="O522" s="1" t="s">
        <v>4800</v>
      </c>
      <c r="P522" s="15" t="s">
        <v>4780</v>
      </c>
      <c r="Q522" s="1" t="s">
        <v>8111</v>
      </c>
      <c r="R522" s="17">
        <v>106.43492711370263</v>
      </c>
      <c r="S522" s="12" t="str" cm="1">
        <f t="array" ref="S522">_xlfn.IFS(AND(R522&gt;=12,R522&lt;=25),"Low Range",AND(R522&gt;=25.01,R522&lt;=40),"Mid Range",AND(R522&gt;=40.01,R522&lt;=75),"Mid to Upper Range",TRUE,"Max Upper Range")</f>
        <v>Max Upper Range</v>
      </c>
      <c r="T522" s="12" t="str" cm="1">
        <f t="array" ref="T522">_xlfn.IFS(OR(E522="NY",E522="NJ",E522="CT"),"Tri-State Area",OR(E522="MA",E522="PA",E522="RI"),"East Atlantic",OR(E522="ME",E522="VT"),"NE Border",TRUE,"Upper East Coast")</f>
        <v>East Atlantic</v>
      </c>
      <c r="U522" s="12" t="str">
        <f>IFERROR(_xlfn.XLOOKUP(A522,DIRECT_FTEs!A:A,DIRECT_FTEs!B:B),"Contractor")</f>
        <v>Contractor</v>
      </c>
    </row>
    <row r="523" spans="1:21" x14ac:dyDescent="0.25">
      <c r="A523" s="1" t="s">
        <v>1287</v>
      </c>
      <c r="B523" s="1" t="s">
        <v>2229</v>
      </c>
      <c r="C523" s="1" t="s">
        <v>2269</v>
      </c>
      <c r="D523" s="1" t="s">
        <v>3826</v>
      </c>
      <c r="E523" s="15" t="s">
        <v>2225</v>
      </c>
      <c r="F523" s="1" t="s">
        <v>6649</v>
      </c>
      <c r="G523" s="16">
        <v>0.19</v>
      </c>
      <c r="H523" s="5">
        <v>0</v>
      </c>
      <c r="I523" s="10" t="s">
        <v>4760</v>
      </c>
      <c r="J523" s="5">
        <v>593.04999999999995</v>
      </c>
      <c r="K523" s="1">
        <v>31</v>
      </c>
      <c r="L523" s="12" t="str" cm="1">
        <f t="array" ref="L523">_xlfn.IFS(G523=0.05,"Minimal",G523=0.07,"Above Minimal",G523=0.17,"Near Maximum",TRUE,"Maximum")</f>
        <v>Maximum</v>
      </c>
      <c r="M523" s="12" t="str" cm="1">
        <f t="array" ref="M523">_xlfn.IFS(E523="MA","Massachusetts",E523="NY","New York",E523="CT","Connecticut",E523="PA","Pennsylvania",E523="RI","Rhode Island",E523="DE","Delaware",E523="ME","Maine",E523="NJ","New Jersey",E523="VT","Vermont",TRUE,"Other States")</f>
        <v>Massachusetts</v>
      </c>
      <c r="N523" s="15" t="s">
        <v>10331</v>
      </c>
      <c r="O523" s="1" t="s">
        <v>5057</v>
      </c>
      <c r="P523" s="15" t="s">
        <v>4775</v>
      </c>
      <c r="Q523" s="1" t="s">
        <v>8112</v>
      </c>
      <c r="R523" s="17">
        <v>70.849999999999994</v>
      </c>
      <c r="S523" s="12" t="str" cm="1">
        <f t="array" ref="S523">_xlfn.IFS(AND(R523&gt;=12,R523&lt;=25),"Low Range",AND(R523&gt;=25.01,R523&lt;=40),"Mid Range",AND(R523&gt;=40.01,R523&lt;=75),"Mid to Upper Range",TRUE,"Max Upper Range")</f>
        <v>Mid to Upper Range</v>
      </c>
      <c r="T523" s="12" t="str" cm="1">
        <f t="array" ref="T523">_xlfn.IFS(OR(E523="NY",E523="NJ",E523="CT"),"Tri-State Area",OR(E523="MA",E523="PA",E523="RI"),"East Atlantic",OR(E523="ME",E523="VT"),"NE Border",TRUE,"Upper East Coast")</f>
        <v>East Atlantic</v>
      </c>
      <c r="U523" s="12" t="str">
        <f>IFERROR(_xlfn.XLOOKUP(A523,DIRECT_FTEs!A:A,DIRECT_FTEs!B:B),"Contractor")</f>
        <v>Contractor</v>
      </c>
    </row>
    <row r="524" spans="1:21" x14ac:dyDescent="0.25">
      <c r="A524" s="1" t="s">
        <v>1288</v>
      </c>
      <c r="B524" s="1" t="s">
        <v>2352</v>
      </c>
      <c r="C524" s="1" t="s">
        <v>2421</v>
      </c>
      <c r="D524" s="1" t="s">
        <v>3827</v>
      </c>
      <c r="E524" s="15" t="s">
        <v>2225</v>
      </c>
      <c r="F524" s="1" t="s">
        <v>6650</v>
      </c>
      <c r="G524" s="16">
        <v>0.17</v>
      </c>
      <c r="H524" s="5">
        <v>0</v>
      </c>
      <c r="I524" s="10" t="s">
        <v>4760</v>
      </c>
      <c r="J524" s="5">
        <v>792</v>
      </c>
      <c r="K524" s="1">
        <v>62</v>
      </c>
      <c r="L524" s="12" t="str" cm="1">
        <f t="array" ref="L524">_xlfn.IFS(G524=0.05,"Minimal",G524=0.07,"Above Minimal",G524=0.17,"Near Maximum",TRUE,"Maximum")</f>
        <v>Near Maximum</v>
      </c>
      <c r="M524" s="12" t="str" cm="1">
        <f t="array" ref="M524">_xlfn.IFS(E524="MA","Massachusetts",E524="NY","New York",E524="CT","Connecticut",E524="PA","Pennsylvania",E524="RI","Rhode Island",E524="DE","Delaware",E524="ME","Maine",E524="NJ","New Jersey",E524="VT","Vermont",TRUE,"Other States")</f>
        <v>Massachusetts</v>
      </c>
      <c r="N524" s="15" t="s">
        <v>10332</v>
      </c>
      <c r="O524" s="1" t="s">
        <v>4851</v>
      </c>
      <c r="P524" s="15" t="s">
        <v>4775</v>
      </c>
      <c r="Q524" s="1" t="s">
        <v>8113</v>
      </c>
      <c r="R524" s="17">
        <v>120</v>
      </c>
      <c r="S524" s="12" t="str" cm="1">
        <f t="array" ref="S524">_xlfn.IFS(AND(R524&gt;=12,R524&lt;=25),"Low Range",AND(R524&gt;=25.01,R524&lt;=40),"Mid Range",AND(R524&gt;=40.01,R524&lt;=75),"Mid to Upper Range",TRUE,"Max Upper Range")</f>
        <v>Max Upper Range</v>
      </c>
      <c r="T524" s="12" t="str" cm="1">
        <f t="array" ref="T524">_xlfn.IFS(OR(E524="NY",E524="NJ",E524="CT"),"Tri-State Area",OR(E524="MA",E524="PA",E524="RI"),"East Atlantic",OR(E524="ME",E524="VT"),"NE Border",TRUE,"Upper East Coast")</f>
        <v>East Atlantic</v>
      </c>
      <c r="U524" s="12" t="str">
        <f>IFERROR(_xlfn.XLOOKUP(A524,DIRECT_FTEs!A:A,DIRECT_FTEs!B:B),"Contractor")</f>
        <v>Contractor</v>
      </c>
    </row>
    <row r="525" spans="1:21" x14ac:dyDescent="0.25">
      <c r="A525" s="1" t="s">
        <v>1289</v>
      </c>
      <c r="B525" s="1" t="s">
        <v>2767</v>
      </c>
      <c r="C525" s="1" t="s">
        <v>2299</v>
      </c>
      <c r="D525" s="1" t="s">
        <v>3828</v>
      </c>
      <c r="E525" s="15" t="s">
        <v>2225</v>
      </c>
      <c r="F525" s="1" t="s">
        <v>6651</v>
      </c>
      <c r="G525" s="16">
        <v>0.19</v>
      </c>
      <c r="H525" s="5">
        <v>0</v>
      </c>
      <c r="I525" s="10" t="s">
        <v>4760</v>
      </c>
      <c r="J525" s="5">
        <v>865.2</v>
      </c>
      <c r="K525" s="1">
        <v>34</v>
      </c>
      <c r="L525" s="12" t="str" cm="1">
        <f t="array" ref="L525">_xlfn.IFS(G525=0.05,"Minimal",G525=0.07,"Above Minimal",G525=0.17,"Near Maximum",TRUE,"Maximum")</f>
        <v>Maximum</v>
      </c>
      <c r="M525" s="12" t="str" cm="1">
        <f t="array" ref="M525">_xlfn.IFS(E525="MA","Massachusetts",E525="NY","New York",E525="CT","Connecticut",E525="PA","Pennsylvania",E525="RI","Rhode Island",E525="DE","Delaware",E525="ME","Maine",E525="NJ","New Jersey",E525="VT","Vermont",TRUE,"Other States")</f>
        <v>Massachusetts</v>
      </c>
      <c r="N525" s="15" t="s">
        <v>10333</v>
      </c>
      <c r="O525" s="1" t="s">
        <v>5203</v>
      </c>
      <c r="P525" s="15" t="s">
        <v>4774</v>
      </c>
      <c r="Q525" s="1" t="s">
        <v>8114</v>
      </c>
      <c r="R525" s="17">
        <v>50</v>
      </c>
      <c r="S525" s="12" t="str" cm="1">
        <f t="array" ref="S525">_xlfn.IFS(AND(R525&gt;=12,R525&lt;=25),"Low Range",AND(R525&gt;=25.01,R525&lt;=40),"Mid Range",AND(R525&gt;=40.01,R525&lt;=75),"Mid to Upper Range",TRUE,"Max Upper Range")</f>
        <v>Mid to Upper Range</v>
      </c>
      <c r="T525" s="12" t="str" cm="1">
        <f t="array" ref="T525">_xlfn.IFS(OR(E525="NY",E525="NJ",E525="CT"),"Tri-State Area",OR(E525="MA",E525="PA",E525="RI"),"East Atlantic",OR(E525="ME",E525="VT"),"NE Border",TRUE,"Upper East Coast")</f>
        <v>East Atlantic</v>
      </c>
      <c r="U525" s="12" t="str">
        <f>IFERROR(_xlfn.XLOOKUP(A525,DIRECT_FTEs!A:A,DIRECT_FTEs!B:B),"Contractor")</f>
        <v>Contractor</v>
      </c>
    </row>
    <row r="526" spans="1:21" x14ac:dyDescent="0.25">
      <c r="A526" s="1" t="s">
        <v>1290</v>
      </c>
      <c r="B526" s="1" t="s">
        <v>2505</v>
      </c>
      <c r="C526" s="1" t="s">
        <v>2361</v>
      </c>
      <c r="D526" s="1" t="s">
        <v>3829</v>
      </c>
      <c r="E526" s="15" t="s">
        <v>2225</v>
      </c>
      <c r="F526" s="1" t="s">
        <v>6652</v>
      </c>
      <c r="G526" s="16">
        <v>0.19</v>
      </c>
      <c r="H526" s="5">
        <v>0</v>
      </c>
      <c r="I526" s="10" t="s">
        <v>4760</v>
      </c>
      <c r="J526" s="5">
        <v>730</v>
      </c>
      <c r="K526" s="1">
        <v>33</v>
      </c>
      <c r="L526" s="12" t="str" cm="1">
        <f t="array" ref="L526">_xlfn.IFS(G526=0.05,"Minimal",G526=0.07,"Above Minimal",G526=0.17,"Near Maximum",TRUE,"Maximum")</f>
        <v>Maximum</v>
      </c>
      <c r="M526" s="12" t="str" cm="1">
        <f t="array" ref="M526">_xlfn.IFS(E526="MA","Massachusetts",E526="NY","New York",E526="CT","Connecticut",E526="PA","Pennsylvania",E526="RI","Rhode Island",E526="DE","Delaware",E526="ME","Maine",E526="NJ","New Jersey",E526="VT","Vermont",TRUE,"Other States")</f>
        <v>Massachusetts</v>
      </c>
      <c r="N526" s="15" t="s">
        <v>10334</v>
      </c>
      <c r="O526" s="1" t="s">
        <v>4913</v>
      </c>
      <c r="P526" s="15" t="s">
        <v>4779</v>
      </c>
      <c r="Q526" s="1" t="s">
        <v>8115</v>
      </c>
      <c r="R526" s="17">
        <v>105</v>
      </c>
      <c r="S526" s="12" t="str" cm="1">
        <f t="array" ref="S526">_xlfn.IFS(AND(R526&gt;=12,R526&lt;=25),"Low Range",AND(R526&gt;=25.01,R526&lt;=40),"Mid Range",AND(R526&gt;=40.01,R526&lt;=75),"Mid to Upper Range",TRUE,"Max Upper Range")</f>
        <v>Max Upper Range</v>
      </c>
      <c r="T526" s="12" t="str" cm="1">
        <f t="array" ref="T526">_xlfn.IFS(OR(E526="NY",E526="NJ",E526="CT"),"Tri-State Area",OR(E526="MA",E526="PA",E526="RI"),"East Atlantic",OR(E526="ME",E526="VT"),"NE Border",TRUE,"Upper East Coast")</f>
        <v>East Atlantic</v>
      </c>
      <c r="U526" s="12" t="str">
        <f>IFERROR(_xlfn.XLOOKUP(A526,DIRECT_FTEs!A:A,DIRECT_FTEs!B:B),"Contractor")</f>
        <v>Contractor</v>
      </c>
    </row>
    <row r="527" spans="1:21" x14ac:dyDescent="0.25">
      <c r="A527" s="1" t="s">
        <v>14</v>
      </c>
      <c r="B527" s="1" t="s">
        <v>2266</v>
      </c>
      <c r="C527" s="1" t="s">
        <v>2267</v>
      </c>
      <c r="D527" s="1" t="s">
        <v>2268</v>
      </c>
      <c r="E527" s="15" t="s">
        <v>2225</v>
      </c>
      <c r="F527" s="1" t="s">
        <v>5376</v>
      </c>
      <c r="G527" s="16">
        <v>0.17</v>
      </c>
      <c r="H527" s="5">
        <v>1547.0005516380656</v>
      </c>
      <c r="I527" s="10" t="s">
        <v>4760</v>
      </c>
      <c r="J527" s="5">
        <v>815.68</v>
      </c>
      <c r="K527" s="1">
        <v>57</v>
      </c>
      <c r="L527" s="12" t="str" cm="1">
        <f t="array" ref="L527">_xlfn.IFS(G527=0.05,"Minimal",G527=0.07,"Above Minimal",G527=0.17,"Near Maximum",TRUE,"Maximum")</f>
        <v>Near Maximum</v>
      </c>
      <c r="M527" s="12" t="str" cm="1">
        <f t="array" ref="M527">_xlfn.IFS(E527="MA","Massachusetts",E527="NY","New York",E527="CT","Connecticut",E527="PA","Pennsylvania",E527="RI","Rhode Island",E527="DE","Delaware",E527="ME","Maine",E527="NJ","New Jersey",E527="VT","Vermont",TRUE,"Other States")</f>
        <v>Massachusetts</v>
      </c>
      <c r="N527" s="15" t="s">
        <v>10335</v>
      </c>
      <c r="O527" s="1" t="s">
        <v>4797</v>
      </c>
      <c r="P527" s="15" t="s">
        <v>4778</v>
      </c>
      <c r="Q527" s="1" t="s">
        <v>8116</v>
      </c>
      <c r="R527" s="17">
        <v>82.5</v>
      </c>
      <c r="S527" s="12" t="str" cm="1">
        <f t="array" ref="S527">_xlfn.IFS(AND(R527&gt;=12,R527&lt;=25),"Low Range",AND(R527&gt;=25.01,R527&lt;=40),"Mid Range",AND(R527&gt;=40.01,R527&lt;=75),"Mid to Upper Range",TRUE,"Max Upper Range")</f>
        <v>Max Upper Range</v>
      </c>
      <c r="T527" s="12" t="str" cm="1">
        <f t="array" ref="T527">_xlfn.IFS(OR(E527="NY",E527="NJ",E527="CT"),"Tri-State Area",OR(E527="MA",E527="PA",E527="RI"),"East Atlantic",OR(E527="ME",E527="VT"),"NE Border",TRUE,"Upper East Coast")</f>
        <v>East Atlantic</v>
      </c>
      <c r="U527" s="12" t="str">
        <f>IFERROR(_xlfn.XLOOKUP(A527,DIRECT_FTEs!A:A,DIRECT_FTEs!B:B),"Contractor")</f>
        <v>Contractor</v>
      </c>
    </row>
    <row r="528" spans="1:21" x14ac:dyDescent="0.25">
      <c r="A528" s="1" t="s">
        <v>1291</v>
      </c>
      <c r="B528" s="1" t="s">
        <v>2716</v>
      </c>
      <c r="C528" s="1" t="s">
        <v>2563</v>
      </c>
      <c r="D528" s="1" t="s">
        <v>3830</v>
      </c>
      <c r="E528" s="15" t="s">
        <v>2225</v>
      </c>
      <c r="F528" s="1" t="s">
        <v>6653</v>
      </c>
      <c r="G528" s="16">
        <v>0.17</v>
      </c>
      <c r="H528" s="5">
        <v>0</v>
      </c>
      <c r="I528" s="10" t="s">
        <v>4760</v>
      </c>
      <c r="J528" s="5">
        <v>120</v>
      </c>
      <c r="K528" s="1">
        <v>38</v>
      </c>
      <c r="L528" s="12" t="str" cm="1">
        <f t="array" ref="L528">_xlfn.IFS(G528=0.05,"Minimal",G528=0.07,"Above Minimal",G528=0.17,"Near Maximum",TRUE,"Maximum")</f>
        <v>Near Maximum</v>
      </c>
      <c r="M528" s="12" t="str" cm="1">
        <f t="array" ref="M528">_xlfn.IFS(E528="MA","Massachusetts",E528="NY","New York",E528="CT","Connecticut",E528="PA","Pennsylvania",E528="RI","Rhode Island",E528="DE","Delaware",E528="ME","Maine",E528="NJ","New Jersey",E528="VT","Vermont",TRUE,"Other States")</f>
        <v>Massachusetts</v>
      </c>
      <c r="N528" s="15" t="s">
        <v>10336</v>
      </c>
      <c r="O528" s="1" t="s">
        <v>5043</v>
      </c>
      <c r="P528" s="15" t="s">
        <v>4777</v>
      </c>
      <c r="Q528" s="1" t="s">
        <v>8117</v>
      </c>
      <c r="R528" s="17">
        <v>97.5</v>
      </c>
      <c r="S528" s="12" t="str" cm="1">
        <f t="array" ref="S528">_xlfn.IFS(AND(R528&gt;=12,R528&lt;=25),"Low Range",AND(R528&gt;=25.01,R528&lt;=40),"Mid Range",AND(R528&gt;=40.01,R528&lt;=75),"Mid to Upper Range",TRUE,"Max Upper Range")</f>
        <v>Max Upper Range</v>
      </c>
      <c r="T528" s="12" t="str" cm="1">
        <f t="array" ref="T528">_xlfn.IFS(OR(E528="NY",E528="NJ",E528="CT"),"Tri-State Area",OR(E528="MA",E528="PA",E528="RI"),"East Atlantic",OR(E528="ME",E528="VT"),"NE Border",TRUE,"Upper East Coast")</f>
        <v>East Atlantic</v>
      </c>
      <c r="U528" s="12" t="str">
        <f>IFERROR(_xlfn.XLOOKUP(A528,DIRECT_FTEs!A:A,DIRECT_FTEs!B:B),"Contractor")</f>
        <v>Contractor</v>
      </c>
    </row>
    <row r="529" spans="1:21" x14ac:dyDescent="0.25">
      <c r="A529" s="1" t="s">
        <v>1292</v>
      </c>
      <c r="B529" s="1" t="s">
        <v>2508</v>
      </c>
      <c r="C529" s="1" t="s">
        <v>2462</v>
      </c>
      <c r="D529" s="1" t="s">
        <v>3831</v>
      </c>
      <c r="E529" s="15" t="s">
        <v>2225</v>
      </c>
      <c r="F529" s="1" t="s">
        <v>6654</v>
      </c>
      <c r="G529" s="16">
        <v>0.19</v>
      </c>
      <c r="H529" s="5">
        <v>0</v>
      </c>
      <c r="I529" s="10" t="s">
        <v>4760</v>
      </c>
      <c r="J529" s="5">
        <v>869.7</v>
      </c>
      <c r="K529" s="1">
        <v>65</v>
      </c>
      <c r="L529" s="12" t="str" cm="1">
        <f t="array" ref="L529">_xlfn.IFS(G529=0.05,"Minimal",G529=0.07,"Above Minimal",G529=0.17,"Near Maximum",TRUE,"Maximum")</f>
        <v>Maximum</v>
      </c>
      <c r="M529" s="12" t="str" cm="1">
        <f t="array" ref="M529">_xlfn.IFS(E529="MA","Massachusetts",E529="NY","New York",E529="CT","Connecticut",E529="PA","Pennsylvania",E529="RI","Rhode Island",E529="DE","Delaware",E529="ME","Maine",E529="NJ","New Jersey",E529="VT","Vermont",TRUE,"Other States")</f>
        <v>Massachusetts</v>
      </c>
      <c r="N529" s="15" t="s">
        <v>10337</v>
      </c>
      <c r="O529" s="1" t="s">
        <v>4867</v>
      </c>
      <c r="P529" s="15" t="s">
        <v>4780</v>
      </c>
      <c r="Q529" s="1" t="s">
        <v>8118</v>
      </c>
      <c r="R529" s="17">
        <v>30</v>
      </c>
      <c r="S529" s="12" t="str" cm="1">
        <f t="array" ref="S529">_xlfn.IFS(AND(R529&gt;=12,R529&lt;=25),"Low Range",AND(R529&gt;=25.01,R529&lt;=40),"Mid Range",AND(R529&gt;=40.01,R529&lt;=75),"Mid to Upper Range",TRUE,"Max Upper Range")</f>
        <v>Mid Range</v>
      </c>
      <c r="T529" s="12" t="str" cm="1">
        <f t="array" ref="T529">_xlfn.IFS(OR(E529="NY",E529="NJ",E529="CT"),"Tri-State Area",OR(E529="MA",E529="PA",E529="RI"),"East Atlantic",OR(E529="ME",E529="VT"),"NE Border",TRUE,"Upper East Coast")</f>
        <v>East Atlantic</v>
      </c>
      <c r="U529" s="12" t="str">
        <f>IFERROR(_xlfn.XLOOKUP(A529,DIRECT_FTEs!A:A,DIRECT_FTEs!B:B),"Contractor")</f>
        <v>Contractor</v>
      </c>
    </row>
    <row r="530" spans="1:21" x14ac:dyDescent="0.25">
      <c r="A530" s="1" t="s">
        <v>1293</v>
      </c>
      <c r="B530" s="1" t="s">
        <v>2266</v>
      </c>
      <c r="C530" s="1" t="s">
        <v>2642</v>
      </c>
      <c r="D530" s="1" t="s">
        <v>3832</v>
      </c>
      <c r="E530" s="15" t="s">
        <v>2225</v>
      </c>
      <c r="F530" s="1" t="s">
        <v>6655</v>
      </c>
      <c r="G530" s="16">
        <v>0.19</v>
      </c>
      <c r="H530" s="5">
        <v>0</v>
      </c>
      <c r="I530" s="10" t="s">
        <v>4760</v>
      </c>
      <c r="J530" s="5">
        <v>1040.5999999999999</v>
      </c>
      <c r="K530" s="1">
        <v>57</v>
      </c>
      <c r="L530" s="12" t="str" cm="1">
        <f t="array" ref="L530">_xlfn.IFS(G530=0.05,"Minimal",G530=0.07,"Above Minimal",G530=0.17,"Near Maximum",TRUE,"Maximum")</f>
        <v>Maximum</v>
      </c>
      <c r="M530" s="12" t="str" cm="1">
        <f t="array" ref="M530">_xlfn.IFS(E530="MA","Massachusetts",E530="NY","New York",E530="CT","Connecticut",E530="PA","Pennsylvania",E530="RI","Rhode Island",E530="DE","Delaware",E530="ME","Maine",E530="NJ","New Jersey",E530="VT","Vermont",TRUE,"Other States")</f>
        <v>Massachusetts</v>
      </c>
      <c r="N530" s="15" t="s">
        <v>10338</v>
      </c>
      <c r="O530" s="1" t="s">
        <v>5210</v>
      </c>
      <c r="P530" s="15" t="s">
        <v>4778</v>
      </c>
      <c r="Q530" s="1" t="s">
        <v>8119</v>
      </c>
      <c r="R530" s="17">
        <v>120</v>
      </c>
      <c r="S530" s="12" t="str" cm="1">
        <f t="array" ref="S530">_xlfn.IFS(AND(R530&gt;=12,R530&lt;=25),"Low Range",AND(R530&gt;=25.01,R530&lt;=40),"Mid Range",AND(R530&gt;=40.01,R530&lt;=75),"Mid to Upper Range",TRUE,"Max Upper Range")</f>
        <v>Max Upper Range</v>
      </c>
      <c r="T530" s="12" t="str" cm="1">
        <f t="array" ref="T530">_xlfn.IFS(OR(E530="NY",E530="NJ",E530="CT"),"Tri-State Area",OR(E530="MA",E530="PA",E530="RI"),"East Atlantic",OR(E530="ME",E530="VT"),"NE Border",TRUE,"Upper East Coast")</f>
        <v>East Atlantic</v>
      </c>
      <c r="U530" s="12" t="str">
        <f>IFERROR(_xlfn.XLOOKUP(A530,DIRECT_FTEs!A:A,DIRECT_FTEs!B:B),"Contractor")</f>
        <v>Contractor</v>
      </c>
    </row>
    <row r="531" spans="1:21" x14ac:dyDescent="0.25">
      <c r="A531" s="1" t="s">
        <v>150</v>
      </c>
      <c r="B531" s="1" t="s">
        <v>2568</v>
      </c>
      <c r="C531" s="1" t="s">
        <v>2569</v>
      </c>
      <c r="D531" s="1" t="s">
        <v>2570</v>
      </c>
      <c r="E531" s="15" t="s">
        <v>2225</v>
      </c>
      <c r="F531" s="1" t="s">
        <v>5512</v>
      </c>
      <c r="G531" s="16">
        <v>0.19</v>
      </c>
      <c r="H531" s="5">
        <v>2371.2000000000003</v>
      </c>
      <c r="I531" s="10" t="s">
        <v>4760</v>
      </c>
      <c r="J531" s="5">
        <v>1230</v>
      </c>
      <c r="K531" s="1">
        <v>40</v>
      </c>
      <c r="L531" s="12" t="str" cm="1">
        <f t="array" ref="L531">_xlfn.IFS(G531=0.05,"Minimal",G531=0.07,"Above Minimal",G531=0.17,"Near Maximum",TRUE,"Maximum")</f>
        <v>Maximum</v>
      </c>
      <c r="M531" s="12" t="str" cm="1">
        <f t="array" ref="M531">_xlfn.IFS(E531="MA","Massachusetts",E531="NY","New York",E531="CT","Connecticut",E531="PA","Pennsylvania",E531="RI","Rhode Island",E531="DE","Delaware",E531="ME","Maine",E531="NJ","New Jersey",E531="VT","Vermont",TRUE,"Other States")</f>
        <v>Massachusetts</v>
      </c>
      <c r="N531" s="15" t="s">
        <v>10339</v>
      </c>
      <c r="O531" s="1" t="s">
        <v>4817</v>
      </c>
      <c r="P531" s="15" t="s">
        <v>4780</v>
      </c>
      <c r="Q531" s="1" t="s">
        <v>8120</v>
      </c>
      <c r="R531" s="17">
        <v>105</v>
      </c>
      <c r="S531" s="12" t="str" cm="1">
        <f t="array" ref="S531">_xlfn.IFS(AND(R531&gt;=12,R531&lt;=25),"Low Range",AND(R531&gt;=25.01,R531&lt;=40),"Mid Range",AND(R531&gt;=40.01,R531&lt;=75),"Mid to Upper Range",TRUE,"Max Upper Range")</f>
        <v>Max Upper Range</v>
      </c>
      <c r="T531" s="12" t="str" cm="1">
        <f t="array" ref="T531">_xlfn.IFS(OR(E531="NY",E531="NJ",E531="CT"),"Tri-State Area",OR(E531="MA",E531="PA",E531="RI"),"East Atlantic",OR(E531="ME",E531="VT"),"NE Border",TRUE,"Upper East Coast")</f>
        <v>East Atlantic</v>
      </c>
      <c r="U531" s="12" t="str">
        <f>IFERROR(_xlfn.XLOOKUP(A531,DIRECT_FTEs!A:A,DIRECT_FTEs!B:B),"Contractor")</f>
        <v>Contractor</v>
      </c>
    </row>
    <row r="532" spans="1:21" x14ac:dyDescent="0.25">
      <c r="A532" s="1" t="s">
        <v>1294</v>
      </c>
      <c r="B532" s="1" t="s">
        <v>2235</v>
      </c>
      <c r="C532" s="1" t="s">
        <v>2491</v>
      </c>
      <c r="D532" s="1" t="s">
        <v>3833</v>
      </c>
      <c r="E532" s="15" t="s">
        <v>2225</v>
      </c>
      <c r="F532" s="1" t="s">
        <v>6656</v>
      </c>
      <c r="G532" s="16">
        <v>0.05</v>
      </c>
      <c r="H532" s="5">
        <v>0</v>
      </c>
      <c r="I532" s="10" t="s">
        <v>4760</v>
      </c>
      <c r="J532" s="5">
        <v>453.75</v>
      </c>
      <c r="K532" s="1">
        <v>58</v>
      </c>
      <c r="L532" s="12" t="str" cm="1">
        <f t="array" ref="L532">_xlfn.IFS(G532=0.05,"Minimal",G532=0.07,"Above Minimal",G532=0.17,"Near Maximum",TRUE,"Maximum")</f>
        <v>Minimal</v>
      </c>
      <c r="M532" s="12" t="str" cm="1">
        <f t="array" ref="M532">_xlfn.IFS(E532="MA","Massachusetts",E532="NY","New York",E532="CT","Connecticut",E532="PA","Pennsylvania",E532="RI","Rhode Island",E532="DE","Delaware",E532="ME","Maine",E532="NJ","New Jersey",E532="VT","Vermont",TRUE,"Other States")</f>
        <v>Massachusetts</v>
      </c>
      <c r="N532" s="15" t="s">
        <v>10340</v>
      </c>
      <c r="O532" s="1" t="s">
        <v>5119</v>
      </c>
      <c r="P532" s="15" t="s">
        <v>4777</v>
      </c>
      <c r="Q532" s="1" t="s">
        <v>8121</v>
      </c>
      <c r="R532" s="17">
        <v>97</v>
      </c>
      <c r="S532" s="12" t="str" cm="1">
        <f t="array" ref="S532">_xlfn.IFS(AND(R532&gt;=12,R532&lt;=25),"Low Range",AND(R532&gt;=25.01,R532&lt;=40),"Mid Range",AND(R532&gt;=40.01,R532&lt;=75),"Mid to Upper Range",TRUE,"Max Upper Range")</f>
        <v>Max Upper Range</v>
      </c>
      <c r="T532" s="12" t="str" cm="1">
        <f t="array" ref="T532">_xlfn.IFS(OR(E532="NY",E532="NJ",E532="CT"),"Tri-State Area",OR(E532="MA",E532="PA",E532="RI"),"East Atlantic",OR(E532="ME",E532="VT"),"NE Border",TRUE,"Upper East Coast")</f>
        <v>East Atlantic</v>
      </c>
      <c r="U532" s="12" t="str">
        <f>IFERROR(_xlfn.XLOOKUP(A532,DIRECT_FTEs!A:A,DIRECT_FTEs!B:B),"Contractor")</f>
        <v>Contractor</v>
      </c>
    </row>
    <row r="533" spans="1:21" x14ac:dyDescent="0.25">
      <c r="A533" s="1" t="s">
        <v>1295</v>
      </c>
      <c r="B533" s="1" t="s">
        <v>2251</v>
      </c>
      <c r="C533" s="1" t="s">
        <v>2977</v>
      </c>
      <c r="D533" s="1" t="s">
        <v>3834</v>
      </c>
      <c r="E533" s="15" t="s">
        <v>2225</v>
      </c>
      <c r="F533" s="1" t="s">
        <v>6657</v>
      </c>
      <c r="G533" s="16">
        <v>0.19</v>
      </c>
      <c r="H533" s="5">
        <v>0</v>
      </c>
      <c r="I533" s="10" t="s">
        <v>4760</v>
      </c>
      <c r="J533" s="5">
        <v>778</v>
      </c>
      <c r="K533" s="1">
        <v>60</v>
      </c>
      <c r="L533" s="12" t="str" cm="1">
        <f t="array" ref="L533">_xlfn.IFS(G533=0.05,"Minimal",G533=0.07,"Above Minimal",G533=0.17,"Near Maximum",TRUE,"Maximum")</f>
        <v>Maximum</v>
      </c>
      <c r="M533" s="12" t="str" cm="1">
        <f t="array" ref="M533">_xlfn.IFS(E533="MA","Massachusetts",E533="NY","New York",E533="CT","Connecticut",E533="PA","Pennsylvania",E533="RI","Rhode Island",E533="DE","Delaware",E533="ME","Maine",E533="NJ","New Jersey",E533="VT","Vermont",TRUE,"Other States")</f>
        <v>Massachusetts</v>
      </c>
      <c r="N533" s="15" t="s">
        <v>10341</v>
      </c>
      <c r="O533" s="1" t="s">
        <v>5218</v>
      </c>
      <c r="P533" s="15" t="s">
        <v>4779</v>
      </c>
      <c r="Q533" s="1" t="s">
        <v>8122</v>
      </c>
      <c r="R533" s="17">
        <v>102</v>
      </c>
      <c r="S533" s="12" t="str" cm="1">
        <f t="array" ref="S533">_xlfn.IFS(AND(R533&gt;=12,R533&lt;=25),"Low Range",AND(R533&gt;=25.01,R533&lt;=40),"Mid Range",AND(R533&gt;=40.01,R533&lt;=75),"Mid to Upper Range",TRUE,"Max Upper Range")</f>
        <v>Max Upper Range</v>
      </c>
      <c r="T533" s="12" t="str" cm="1">
        <f t="array" ref="T533">_xlfn.IFS(OR(E533="NY",E533="NJ",E533="CT"),"Tri-State Area",OR(E533="MA",E533="PA",E533="RI"),"East Atlantic",OR(E533="ME",E533="VT"),"NE Border",TRUE,"Upper East Coast")</f>
        <v>East Atlantic</v>
      </c>
      <c r="U533" s="12" t="str">
        <f>IFERROR(_xlfn.XLOOKUP(A533,DIRECT_FTEs!A:A,DIRECT_FTEs!B:B),"Contractor")</f>
        <v>Contractor</v>
      </c>
    </row>
    <row r="534" spans="1:21" x14ac:dyDescent="0.25">
      <c r="A534" s="1" t="s">
        <v>1296</v>
      </c>
      <c r="B534" s="1" t="s">
        <v>2474</v>
      </c>
      <c r="C534" s="1" t="s">
        <v>2310</v>
      </c>
      <c r="D534" s="1" t="s">
        <v>3835</v>
      </c>
      <c r="E534" s="15" t="s">
        <v>2225</v>
      </c>
      <c r="F534" s="1" t="s">
        <v>6658</v>
      </c>
      <c r="G534" s="16">
        <v>0.19</v>
      </c>
      <c r="H534" s="5">
        <v>0</v>
      </c>
      <c r="I534" s="10" t="s">
        <v>4760</v>
      </c>
      <c r="J534" s="5">
        <v>780</v>
      </c>
      <c r="K534" s="1">
        <v>39</v>
      </c>
      <c r="L534" s="12" t="str" cm="1">
        <f t="array" ref="L534">_xlfn.IFS(G534=0.05,"Minimal",G534=0.07,"Above Minimal",G534=0.17,"Near Maximum",TRUE,"Maximum")</f>
        <v>Maximum</v>
      </c>
      <c r="M534" s="12" t="str" cm="1">
        <f t="array" ref="M534">_xlfn.IFS(E534="MA","Massachusetts",E534="NY","New York",E534="CT","Connecticut",E534="PA","Pennsylvania",E534="RI","Rhode Island",E534="DE","Delaware",E534="ME","Maine",E534="NJ","New Jersey",E534="VT","Vermont",TRUE,"Other States")</f>
        <v>Massachusetts</v>
      </c>
      <c r="N534" s="15" t="s">
        <v>10342</v>
      </c>
      <c r="O534" s="1" t="s">
        <v>4927</v>
      </c>
      <c r="P534" s="15" t="s">
        <v>4774</v>
      </c>
      <c r="Q534" s="1" t="s">
        <v>8123</v>
      </c>
      <c r="R534" s="17">
        <v>84</v>
      </c>
      <c r="S534" s="12" t="str" cm="1">
        <f t="array" ref="S534">_xlfn.IFS(AND(R534&gt;=12,R534&lt;=25),"Low Range",AND(R534&gt;=25.01,R534&lt;=40),"Mid Range",AND(R534&gt;=40.01,R534&lt;=75),"Mid to Upper Range",TRUE,"Max Upper Range")</f>
        <v>Max Upper Range</v>
      </c>
      <c r="T534" s="12" t="str" cm="1">
        <f t="array" ref="T534">_xlfn.IFS(OR(E534="NY",E534="NJ",E534="CT"),"Tri-State Area",OR(E534="MA",E534="PA",E534="RI"),"East Atlantic",OR(E534="ME",E534="VT"),"NE Border",TRUE,"Upper East Coast")</f>
        <v>East Atlantic</v>
      </c>
      <c r="U534" s="12" t="str">
        <f>IFERROR(_xlfn.XLOOKUP(A534,DIRECT_FTEs!A:A,DIRECT_FTEs!B:B),"Contractor")</f>
        <v>Contractor</v>
      </c>
    </row>
    <row r="535" spans="1:21" x14ac:dyDescent="0.25">
      <c r="A535" s="1" t="s">
        <v>1297</v>
      </c>
      <c r="B535" s="1" t="s">
        <v>2319</v>
      </c>
      <c r="C535" s="1" t="s">
        <v>2426</v>
      </c>
      <c r="D535" s="1" t="s">
        <v>3836</v>
      </c>
      <c r="E535" s="15" t="s">
        <v>2225</v>
      </c>
      <c r="F535" s="1" t="s">
        <v>6659</v>
      </c>
      <c r="G535" s="16">
        <v>0.19</v>
      </c>
      <c r="H535" s="5">
        <v>0</v>
      </c>
      <c r="I535" s="10" t="s">
        <v>4760</v>
      </c>
      <c r="J535" s="5">
        <v>814</v>
      </c>
      <c r="K535" s="1">
        <v>39</v>
      </c>
      <c r="L535" s="12" t="str" cm="1">
        <f t="array" ref="L535">_xlfn.IFS(G535=0.05,"Minimal",G535=0.07,"Above Minimal",G535=0.17,"Near Maximum",TRUE,"Maximum")</f>
        <v>Maximum</v>
      </c>
      <c r="M535" s="12" t="str" cm="1">
        <f t="array" ref="M535">_xlfn.IFS(E535="MA","Massachusetts",E535="NY","New York",E535="CT","Connecticut",E535="PA","Pennsylvania",E535="RI","Rhode Island",E535="DE","Delaware",E535="ME","Maine",E535="NJ","New Jersey",E535="VT","Vermont",TRUE,"Other States")</f>
        <v>Massachusetts</v>
      </c>
      <c r="N535" s="15" t="s">
        <v>10343</v>
      </c>
      <c r="O535" s="1" t="s">
        <v>4862</v>
      </c>
      <c r="P535" s="15" t="s">
        <v>4777</v>
      </c>
      <c r="Q535" s="1" t="s">
        <v>8124</v>
      </c>
      <c r="R535" s="17">
        <v>108</v>
      </c>
      <c r="S535" s="12" t="str" cm="1">
        <f t="array" ref="S535">_xlfn.IFS(AND(R535&gt;=12,R535&lt;=25),"Low Range",AND(R535&gt;=25.01,R535&lt;=40),"Mid Range",AND(R535&gt;=40.01,R535&lt;=75),"Mid to Upper Range",TRUE,"Max Upper Range")</f>
        <v>Max Upper Range</v>
      </c>
      <c r="T535" s="12" t="str" cm="1">
        <f t="array" ref="T535">_xlfn.IFS(OR(E535="NY",E535="NJ",E535="CT"),"Tri-State Area",OR(E535="MA",E535="PA",E535="RI"),"East Atlantic",OR(E535="ME",E535="VT"),"NE Border",TRUE,"Upper East Coast")</f>
        <v>East Atlantic</v>
      </c>
      <c r="U535" s="12" t="str">
        <f>IFERROR(_xlfn.XLOOKUP(A535,DIRECT_FTEs!A:A,DIRECT_FTEs!B:B),"Contractor")</f>
        <v>Contractor</v>
      </c>
    </row>
    <row r="536" spans="1:21" x14ac:dyDescent="0.25">
      <c r="A536" s="1" t="s">
        <v>1298</v>
      </c>
      <c r="B536" s="1" t="s">
        <v>2347</v>
      </c>
      <c r="C536" s="1" t="s">
        <v>2230</v>
      </c>
      <c r="D536" s="1" t="s">
        <v>3837</v>
      </c>
      <c r="E536" s="15" t="s">
        <v>2225</v>
      </c>
      <c r="F536" s="1" t="s">
        <v>6660</v>
      </c>
      <c r="G536" s="16">
        <v>0.19</v>
      </c>
      <c r="H536" s="5">
        <v>0</v>
      </c>
      <c r="I536" s="10" t="s">
        <v>4760</v>
      </c>
      <c r="J536" s="5">
        <v>772</v>
      </c>
      <c r="K536" s="1">
        <v>39</v>
      </c>
      <c r="L536" s="12" t="str" cm="1">
        <f t="array" ref="L536">_xlfn.IFS(G536=0.05,"Minimal",G536=0.07,"Above Minimal",G536=0.17,"Near Maximum",TRUE,"Maximum")</f>
        <v>Maximum</v>
      </c>
      <c r="M536" s="12" t="str" cm="1">
        <f t="array" ref="M536">_xlfn.IFS(E536="MA","Massachusetts",E536="NY","New York",E536="CT","Connecticut",E536="PA","Pennsylvania",E536="RI","Rhode Island",E536="DE","Delaware",E536="ME","Maine",E536="NJ","New Jersey",E536="VT","Vermont",TRUE,"Other States")</f>
        <v>Massachusetts</v>
      </c>
      <c r="N536" s="15" t="s">
        <v>10344</v>
      </c>
      <c r="O536" s="1" t="s">
        <v>4915</v>
      </c>
      <c r="P536" s="15" t="s">
        <v>4774</v>
      </c>
      <c r="Q536" s="1" t="s">
        <v>8125</v>
      </c>
      <c r="R536" s="17">
        <v>97.5</v>
      </c>
      <c r="S536" s="12" t="str" cm="1">
        <f t="array" ref="S536">_xlfn.IFS(AND(R536&gt;=12,R536&lt;=25),"Low Range",AND(R536&gt;=25.01,R536&lt;=40),"Mid Range",AND(R536&gt;=40.01,R536&lt;=75),"Mid to Upper Range",TRUE,"Max Upper Range")</f>
        <v>Max Upper Range</v>
      </c>
      <c r="T536" s="12" t="str" cm="1">
        <f t="array" ref="T536">_xlfn.IFS(OR(E536="NY",E536="NJ",E536="CT"),"Tri-State Area",OR(E536="MA",E536="PA",E536="RI"),"East Atlantic",OR(E536="ME",E536="VT"),"NE Border",TRUE,"Upper East Coast")</f>
        <v>East Atlantic</v>
      </c>
      <c r="U536" s="12" t="str">
        <f>IFERROR(_xlfn.XLOOKUP(A536,DIRECT_FTEs!A:A,DIRECT_FTEs!B:B),"Contractor")</f>
        <v>Contractor</v>
      </c>
    </row>
    <row r="537" spans="1:21" x14ac:dyDescent="0.25">
      <c r="A537" s="1" t="s">
        <v>1299</v>
      </c>
      <c r="B537" s="1" t="s">
        <v>3356</v>
      </c>
      <c r="C537" s="1" t="s">
        <v>2465</v>
      </c>
      <c r="D537" s="1" t="s">
        <v>3838</v>
      </c>
      <c r="E537" s="15" t="s">
        <v>2225</v>
      </c>
      <c r="F537" s="1" t="s">
        <v>6661</v>
      </c>
      <c r="G537" s="16">
        <v>0.19</v>
      </c>
      <c r="H537" s="5">
        <v>0</v>
      </c>
      <c r="I537" s="10" t="s">
        <v>4760</v>
      </c>
      <c r="J537" s="5">
        <v>862.4</v>
      </c>
      <c r="K537" s="1">
        <v>60</v>
      </c>
      <c r="L537" s="12" t="str" cm="1">
        <f t="array" ref="L537">_xlfn.IFS(G537=0.05,"Minimal",G537=0.07,"Above Minimal",G537=0.17,"Near Maximum",TRUE,"Maximum")</f>
        <v>Maximum</v>
      </c>
      <c r="M537" s="12" t="str" cm="1">
        <f t="array" ref="M537">_xlfn.IFS(E537="MA","Massachusetts",E537="NY","New York",E537="CT","Connecticut",E537="PA","Pennsylvania",E537="RI","Rhode Island",E537="DE","Delaware",E537="ME","Maine",E537="NJ","New Jersey",E537="VT","Vermont",TRUE,"Other States")</f>
        <v>Massachusetts</v>
      </c>
      <c r="N537" s="15" t="s">
        <v>10345</v>
      </c>
      <c r="O537" s="1" t="s">
        <v>4921</v>
      </c>
      <c r="P537" s="15" t="s">
        <v>4778</v>
      </c>
      <c r="Q537" s="1" t="s">
        <v>8126</v>
      </c>
      <c r="R537" s="17">
        <v>42</v>
      </c>
      <c r="S537" s="12" t="str" cm="1">
        <f t="array" ref="S537">_xlfn.IFS(AND(R537&gt;=12,R537&lt;=25),"Low Range",AND(R537&gt;=25.01,R537&lt;=40),"Mid Range",AND(R537&gt;=40.01,R537&lt;=75),"Mid to Upper Range",TRUE,"Max Upper Range")</f>
        <v>Mid to Upper Range</v>
      </c>
      <c r="T537" s="12" t="str" cm="1">
        <f t="array" ref="T537">_xlfn.IFS(OR(E537="NY",E537="NJ",E537="CT"),"Tri-State Area",OR(E537="MA",E537="PA",E537="RI"),"East Atlantic",OR(E537="ME",E537="VT"),"NE Border",TRUE,"Upper East Coast")</f>
        <v>East Atlantic</v>
      </c>
      <c r="U537" s="12" t="str">
        <f>IFERROR(_xlfn.XLOOKUP(A537,DIRECT_FTEs!A:A,DIRECT_FTEs!B:B),"Contractor")</f>
        <v>Contractor</v>
      </c>
    </row>
    <row r="538" spans="1:21" x14ac:dyDescent="0.25">
      <c r="A538" s="1" t="s">
        <v>1300</v>
      </c>
      <c r="B538" s="1" t="s">
        <v>2399</v>
      </c>
      <c r="C538" s="1" t="s">
        <v>2421</v>
      </c>
      <c r="D538" s="1" t="s">
        <v>3839</v>
      </c>
      <c r="E538" s="15" t="s">
        <v>2225</v>
      </c>
      <c r="F538" s="1" t="s">
        <v>6662</v>
      </c>
      <c r="G538" s="16">
        <v>0.17</v>
      </c>
      <c r="H538" s="5">
        <v>0</v>
      </c>
      <c r="I538" s="10" t="s">
        <v>4760</v>
      </c>
      <c r="J538" s="5">
        <v>215.79</v>
      </c>
      <c r="K538" s="1">
        <v>37</v>
      </c>
      <c r="L538" s="12" t="str" cm="1">
        <f t="array" ref="L538">_xlfn.IFS(G538=0.05,"Minimal",G538=0.07,"Above Minimal",G538=0.17,"Near Maximum",TRUE,"Maximum")</f>
        <v>Near Maximum</v>
      </c>
      <c r="M538" s="12" t="str" cm="1">
        <f t="array" ref="M538">_xlfn.IFS(E538="MA","Massachusetts",E538="NY","New York",E538="CT","Connecticut",E538="PA","Pennsylvania",E538="RI","Rhode Island",E538="DE","Delaware",E538="ME","Maine",E538="NJ","New Jersey",E538="VT","Vermont",TRUE,"Other States")</f>
        <v>Massachusetts</v>
      </c>
      <c r="N538" s="15" t="s">
        <v>10346</v>
      </c>
      <c r="O538" s="1" t="s">
        <v>5077</v>
      </c>
      <c r="P538" s="15" t="s">
        <v>4780</v>
      </c>
      <c r="Q538" s="1" t="s">
        <v>8127</v>
      </c>
      <c r="R538" s="17">
        <v>23</v>
      </c>
      <c r="S538" s="12" t="str" cm="1">
        <f t="array" ref="S538">_xlfn.IFS(AND(R538&gt;=12,R538&lt;=25),"Low Range",AND(R538&gt;=25.01,R538&lt;=40),"Mid Range",AND(R538&gt;=40.01,R538&lt;=75),"Mid to Upper Range",TRUE,"Max Upper Range")</f>
        <v>Low Range</v>
      </c>
      <c r="T538" s="12" t="str" cm="1">
        <f t="array" ref="T538">_xlfn.IFS(OR(E538="NY",E538="NJ",E538="CT"),"Tri-State Area",OR(E538="MA",E538="PA",E538="RI"),"East Atlantic",OR(E538="ME",E538="VT"),"NE Border",TRUE,"Upper East Coast")</f>
        <v>East Atlantic</v>
      </c>
      <c r="U538" s="12" t="str">
        <f>IFERROR(_xlfn.XLOOKUP(A538,DIRECT_FTEs!A:A,DIRECT_FTEs!B:B),"Contractor")</f>
        <v>Contractor</v>
      </c>
    </row>
    <row r="539" spans="1:21" x14ac:dyDescent="0.25">
      <c r="A539" s="1" t="s">
        <v>1301</v>
      </c>
      <c r="B539" s="1" t="s">
        <v>2287</v>
      </c>
      <c r="C539" s="1" t="s">
        <v>2357</v>
      </c>
      <c r="D539" s="1" t="s">
        <v>3840</v>
      </c>
      <c r="E539" s="15" t="s">
        <v>2225</v>
      </c>
      <c r="F539" s="1" t="s">
        <v>6663</v>
      </c>
      <c r="G539" s="16">
        <v>0.17</v>
      </c>
      <c r="H539" s="5">
        <v>0</v>
      </c>
      <c r="I539" s="10" t="s">
        <v>4760</v>
      </c>
      <c r="J539" s="5">
        <v>498.97</v>
      </c>
      <c r="K539" s="1">
        <v>41</v>
      </c>
      <c r="L539" s="12" t="str" cm="1">
        <f t="array" ref="L539">_xlfn.IFS(G539=0.05,"Minimal",G539=0.07,"Above Minimal",G539=0.17,"Near Maximum",TRUE,"Maximum")</f>
        <v>Near Maximum</v>
      </c>
      <c r="M539" s="12" t="str" cm="1">
        <f t="array" ref="M539">_xlfn.IFS(E539="MA","Massachusetts",E539="NY","New York",E539="CT","Connecticut",E539="PA","Pennsylvania",E539="RI","Rhode Island",E539="DE","Delaware",E539="ME","Maine",E539="NJ","New Jersey",E539="VT","Vermont",TRUE,"Other States")</f>
        <v>Massachusetts</v>
      </c>
      <c r="N539" s="15" t="s">
        <v>10347</v>
      </c>
      <c r="O539" s="1" t="s">
        <v>5088</v>
      </c>
      <c r="P539" s="15" t="s">
        <v>4777</v>
      </c>
      <c r="Q539" s="1" t="s">
        <v>8128</v>
      </c>
      <c r="R539" s="17">
        <v>26.350027648313453</v>
      </c>
      <c r="S539" s="12" t="str" cm="1">
        <f t="array" ref="S539">_xlfn.IFS(AND(R539&gt;=12,R539&lt;=25),"Low Range",AND(R539&gt;=25.01,R539&lt;=40),"Mid Range",AND(R539&gt;=40.01,R539&lt;=75),"Mid to Upper Range",TRUE,"Max Upper Range")</f>
        <v>Mid Range</v>
      </c>
      <c r="T539" s="12" t="str" cm="1">
        <f t="array" ref="T539">_xlfn.IFS(OR(E539="NY",E539="NJ",E539="CT"),"Tri-State Area",OR(E539="MA",E539="PA",E539="RI"),"East Atlantic",OR(E539="ME",E539="VT"),"NE Border",TRUE,"Upper East Coast")</f>
        <v>East Atlantic</v>
      </c>
      <c r="U539" s="12" t="str">
        <f>IFERROR(_xlfn.XLOOKUP(A539,DIRECT_FTEs!A:A,DIRECT_FTEs!B:B),"Contractor")</f>
        <v>Contractor</v>
      </c>
    </row>
    <row r="540" spans="1:21" x14ac:dyDescent="0.25">
      <c r="A540" s="1" t="s">
        <v>1302</v>
      </c>
      <c r="B540" s="1" t="s">
        <v>2382</v>
      </c>
      <c r="C540" s="1" t="s">
        <v>2424</v>
      </c>
      <c r="D540" s="1" t="s">
        <v>3841</v>
      </c>
      <c r="E540" s="15" t="s">
        <v>2225</v>
      </c>
      <c r="F540" s="1" t="s">
        <v>6664</v>
      </c>
      <c r="G540" s="16">
        <v>0.19</v>
      </c>
      <c r="H540" s="5">
        <v>0</v>
      </c>
      <c r="I540" s="10" t="s">
        <v>4760</v>
      </c>
      <c r="J540" s="5">
        <v>319.18</v>
      </c>
      <c r="K540" s="1">
        <v>56</v>
      </c>
      <c r="L540" s="12" t="str" cm="1">
        <f t="array" ref="L540">_xlfn.IFS(G540=0.05,"Minimal",G540=0.07,"Above Minimal",G540=0.17,"Near Maximum",TRUE,"Maximum")</f>
        <v>Maximum</v>
      </c>
      <c r="M540" s="12" t="str" cm="1">
        <f t="array" ref="M540">_xlfn.IFS(E540="MA","Massachusetts",E540="NY","New York",E540="CT","Connecticut",E540="PA","Pennsylvania",E540="RI","Rhode Island",E540="DE","Delaware",E540="ME","Maine",E540="NJ","New Jersey",E540="VT","Vermont",TRUE,"Other States")</f>
        <v>Massachusetts</v>
      </c>
      <c r="N540" s="15" t="s">
        <v>10348</v>
      </c>
      <c r="O540" s="1" t="s">
        <v>5034</v>
      </c>
      <c r="P540" s="15" t="s">
        <v>4778</v>
      </c>
      <c r="Q540" s="1" t="s">
        <v>8129</v>
      </c>
      <c r="R540" s="17">
        <v>29.449968253968255</v>
      </c>
      <c r="S540" s="12" t="str" cm="1">
        <f t="array" ref="S540">_xlfn.IFS(AND(R540&gt;=12,R540&lt;=25),"Low Range",AND(R540&gt;=25.01,R540&lt;=40),"Mid Range",AND(R540&gt;=40.01,R540&lt;=75),"Mid to Upper Range",TRUE,"Max Upper Range")</f>
        <v>Mid Range</v>
      </c>
      <c r="T540" s="12" t="str" cm="1">
        <f t="array" ref="T540">_xlfn.IFS(OR(E540="NY",E540="NJ",E540="CT"),"Tri-State Area",OR(E540="MA",E540="PA",E540="RI"),"East Atlantic",OR(E540="ME",E540="VT"),"NE Border",TRUE,"Upper East Coast")</f>
        <v>East Atlantic</v>
      </c>
      <c r="U540" s="12" t="str">
        <f>IFERROR(_xlfn.XLOOKUP(A540,DIRECT_FTEs!A:A,DIRECT_FTEs!B:B),"Contractor")</f>
        <v>Contractor</v>
      </c>
    </row>
    <row r="541" spans="1:21" x14ac:dyDescent="0.25">
      <c r="A541" s="1" t="s">
        <v>151</v>
      </c>
      <c r="B541" s="1" t="s">
        <v>2363</v>
      </c>
      <c r="C541" s="1" t="s">
        <v>2569</v>
      </c>
      <c r="D541" s="1" t="s">
        <v>2571</v>
      </c>
      <c r="E541" s="15" t="s">
        <v>2225</v>
      </c>
      <c r="F541" s="1" t="s">
        <v>5513</v>
      </c>
      <c r="G541" s="16">
        <v>0.19</v>
      </c>
      <c r="H541" s="5">
        <v>988</v>
      </c>
      <c r="I541" s="10" t="s">
        <v>4760</v>
      </c>
      <c r="J541" s="5">
        <v>762.4</v>
      </c>
      <c r="K541" s="1">
        <v>68</v>
      </c>
      <c r="L541" s="12" t="str" cm="1">
        <f t="array" ref="L541">_xlfn.IFS(G541=0.05,"Minimal",G541=0.07,"Above Minimal",G541=0.17,"Near Maximum",TRUE,"Maximum")</f>
        <v>Maximum</v>
      </c>
      <c r="M541" s="12" t="str" cm="1">
        <f t="array" ref="M541">_xlfn.IFS(E541="MA","Massachusetts",E541="NY","New York",E541="CT","Connecticut",E541="PA","Pennsylvania",E541="RI","Rhode Island",E541="DE","Delaware",E541="ME","Maine",E541="NJ","New Jersey",E541="VT","Vermont",TRUE,"Other States")</f>
        <v>Massachusetts</v>
      </c>
      <c r="N541" s="15" t="s">
        <v>10349</v>
      </c>
      <c r="O541" s="1" t="s">
        <v>4799</v>
      </c>
      <c r="P541" s="15" t="s">
        <v>4780</v>
      </c>
      <c r="Q541" s="1" t="s">
        <v>8130</v>
      </c>
      <c r="R541" s="17">
        <v>43.5</v>
      </c>
      <c r="S541" s="12" t="str" cm="1">
        <f t="array" ref="S541">_xlfn.IFS(AND(R541&gt;=12,R541&lt;=25),"Low Range",AND(R541&gt;=25.01,R541&lt;=40),"Mid Range",AND(R541&gt;=40.01,R541&lt;=75),"Mid to Upper Range",TRUE,"Max Upper Range")</f>
        <v>Mid to Upper Range</v>
      </c>
      <c r="T541" s="12" t="str" cm="1">
        <f t="array" ref="T541">_xlfn.IFS(OR(E541="NY",E541="NJ",E541="CT"),"Tri-State Area",OR(E541="MA",E541="PA",E541="RI"),"East Atlantic",OR(E541="ME",E541="VT"),"NE Border",TRUE,"Upper East Coast")</f>
        <v>East Atlantic</v>
      </c>
      <c r="U541" s="12" t="str">
        <f>IFERROR(_xlfn.XLOOKUP(A541,DIRECT_FTEs!A:A,DIRECT_FTEs!B:B),"Contractor")</f>
        <v>Contractor</v>
      </c>
    </row>
    <row r="542" spans="1:21" x14ac:dyDescent="0.25">
      <c r="A542" s="1" t="s">
        <v>1303</v>
      </c>
      <c r="B542" s="1" t="s">
        <v>2244</v>
      </c>
      <c r="C542" s="1" t="s">
        <v>2801</v>
      </c>
      <c r="D542" s="1" t="s">
        <v>3842</v>
      </c>
      <c r="E542" s="15" t="s">
        <v>2225</v>
      </c>
      <c r="F542" s="1" t="s">
        <v>6665</v>
      </c>
      <c r="G542" s="16">
        <v>0.17</v>
      </c>
      <c r="H542" s="5">
        <v>0</v>
      </c>
      <c r="I542" s="10" t="s">
        <v>4760</v>
      </c>
      <c r="J542" s="5">
        <v>167.04</v>
      </c>
      <c r="K542" s="1">
        <v>60</v>
      </c>
      <c r="L542" s="12" t="str" cm="1">
        <f t="array" ref="L542">_xlfn.IFS(G542=0.05,"Minimal",G542=0.07,"Above Minimal",G542=0.17,"Near Maximum",TRUE,"Maximum")</f>
        <v>Near Maximum</v>
      </c>
      <c r="M542" s="12" t="str" cm="1">
        <f t="array" ref="M542">_xlfn.IFS(E542="MA","Massachusetts",E542="NY","New York",E542="CT","Connecticut",E542="PA","Pennsylvania",E542="RI","Rhode Island",E542="DE","Delaware",E542="ME","Maine",E542="NJ","New Jersey",E542="VT","Vermont",TRUE,"Other States")</f>
        <v>Massachusetts</v>
      </c>
      <c r="N542" s="15" t="s">
        <v>10350</v>
      </c>
      <c r="O542" s="1" t="s">
        <v>5042</v>
      </c>
      <c r="P542" s="15" t="s">
        <v>4774</v>
      </c>
      <c r="Q542" s="1" t="s">
        <v>8131</v>
      </c>
      <c r="R542" s="17">
        <v>45.54</v>
      </c>
      <c r="S542" s="12" t="str" cm="1">
        <f t="array" ref="S542">_xlfn.IFS(AND(R542&gt;=12,R542&lt;=25),"Low Range",AND(R542&gt;=25.01,R542&lt;=40),"Mid Range",AND(R542&gt;=40.01,R542&lt;=75),"Mid to Upper Range",TRUE,"Max Upper Range")</f>
        <v>Mid to Upper Range</v>
      </c>
      <c r="T542" s="12" t="str" cm="1">
        <f t="array" ref="T542">_xlfn.IFS(OR(E542="NY",E542="NJ",E542="CT"),"Tri-State Area",OR(E542="MA",E542="PA",E542="RI"),"East Atlantic",OR(E542="ME",E542="VT"),"NE Border",TRUE,"Upper East Coast")</f>
        <v>East Atlantic</v>
      </c>
      <c r="U542" s="12" t="str">
        <f>IFERROR(_xlfn.XLOOKUP(A542,DIRECT_FTEs!A:A,DIRECT_FTEs!B:B),"Contractor")</f>
        <v>Contractor</v>
      </c>
    </row>
    <row r="543" spans="1:21" x14ac:dyDescent="0.25">
      <c r="A543" s="1" t="s">
        <v>1304</v>
      </c>
      <c r="B543" s="1" t="s">
        <v>2241</v>
      </c>
      <c r="C543" s="1" t="s">
        <v>2691</v>
      </c>
      <c r="D543" s="1" t="s">
        <v>3843</v>
      </c>
      <c r="E543" s="15" t="s">
        <v>2225</v>
      </c>
      <c r="F543" s="1" t="s">
        <v>6666</v>
      </c>
      <c r="G543" s="16">
        <v>0.19</v>
      </c>
      <c r="H543" s="5">
        <v>0</v>
      </c>
      <c r="I543" s="10" t="s">
        <v>4760</v>
      </c>
      <c r="J543" s="5">
        <v>378.49</v>
      </c>
      <c r="K543" s="1">
        <v>56</v>
      </c>
      <c r="L543" s="12" t="str" cm="1">
        <f t="array" ref="L543">_xlfn.IFS(G543=0.05,"Minimal",G543=0.07,"Above Minimal",G543=0.17,"Near Maximum",TRUE,"Maximum")</f>
        <v>Maximum</v>
      </c>
      <c r="M543" s="12" t="str" cm="1">
        <f t="array" ref="M543">_xlfn.IFS(E543="MA","Massachusetts",E543="NY","New York",E543="CT","Connecticut",E543="PA","Pennsylvania",E543="RI","Rhode Island",E543="DE","Delaware",E543="ME","Maine",E543="NJ","New Jersey",E543="VT","Vermont",TRUE,"Other States")</f>
        <v>Massachusetts</v>
      </c>
      <c r="N543" s="15" t="s">
        <v>10351</v>
      </c>
      <c r="O543" s="1" t="s">
        <v>4986</v>
      </c>
      <c r="P543" s="15" t="s">
        <v>4776</v>
      </c>
      <c r="Q543" s="1" t="s">
        <v>8132</v>
      </c>
      <c r="R543" s="17">
        <v>35.879999999999995</v>
      </c>
      <c r="S543" s="12" t="str" cm="1">
        <f t="array" ref="S543">_xlfn.IFS(AND(R543&gt;=12,R543&lt;=25),"Low Range",AND(R543&gt;=25.01,R543&lt;=40),"Mid Range",AND(R543&gt;=40.01,R543&lt;=75),"Mid to Upper Range",TRUE,"Max Upper Range")</f>
        <v>Mid Range</v>
      </c>
      <c r="T543" s="12" t="str" cm="1">
        <f t="array" ref="T543">_xlfn.IFS(OR(E543="NY",E543="NJ",E543="CT"),"Tri-State Area",OR(E543="MA",E543="PA",E543="RI"),"East Atlantic",OR(E543="ME",E543="VT"),"NE Border",TRUE,"Upper East Coast")</f>
        <v>East Atlantic</v>
      </c>
      <c r="U543" s="12" t="str">
        <f>IFERROR(_xlfn.XLOOKUP(A543,DIRECT_FTEs!A:A,DIRECT_FTEs!B:B),"Contractor")</f>
        <v>Contractor</v>
      </c>
    </row>
    <row r="544" spans="1:21" x14ac:dyDescent="0.25">
      <c r="A544" s="1" t="s">
        <v>1305</v>
      </c>
      <c r="B544" s="1" t="s">
        <v>2352</v>
      </c>
      <c r="C544" s="1" t="s">
        <v>2585</v>
      </c>
      <c r="D544" s="1" t="s">
        <v>3844</v>
      </c>
      <c r="E544" s="15" t="s">
        <v>2225</v>
      </c>
      <c r="F544" s="1" t="s">
        <v>6667</v>
      </c>
      <c r="G544" s="16">
        <v>0.19</v>
      </c>
      <c r="H544" s="5">
        <v>0</v>
      </c>
      <c r="I544" s="10" t="s">
        <v>4760</v>
      </c>
      <c r="J544" s="5">
        <v>103.45</v>
      </c>
      <c r="K544" s="1">
        <v>62</v>
      </c>
      <c r="L544" s="12" t="str" cm="1">
        <f t="array" ref="L544">_xlfn.IFS(G544=0.05,"Minimal",G544=0.07,"Above Minimal",G544=0.17,"Near Maximum",TRUE,"Maximum")</f>
        <v>Maximum</v>
      </c>
      <c r="M544" s="12" t="str" cm="1">
        <f t="array" ref="M544">_xlfn.IFS(E544="MA","Massachusetts",E544="NY","New York",E544="CT","Connecticut",E544="PA","Pennsylvania",E544="RI","Rhode Island",E544="DE","Delaware",E544="ME","Maine",E544="NJ","New Jersey",E544="VT","Vermont",TRUE,"Other States")</f>
        <v>Massachusetts</v>
      </c>
      <c r="N544" s="15" t="s">
        <v>10352</v>
      </c>
      <c r="O544" s="1" t="s">
        <v>5219</v>
      </c>
      <c r="P544" s="15" t="s">
        <v>4775</v>
      </c>
      <c r="Q544" s="1" t="s">
        <v>8133</v>
      </c>
      <c r="R544" s="17">
        <v>46.980000000000004</v>
      </c>
      <c r="S544" s="12" t="str" cm="1">
        <f t="array" ref="S544">_xlfn.IFS(AND(R544&gt;=12,R544&lt;=25),"Low Range",AND(R544&gt;=25.01,R544&lt;=40),"Mid Range",AND(R544&gt;=40.01,R544&lt;=75),"Mid to Upper Range",TRUE,"Max Upper Range")</f>
        <v>Mid to Upper Range</v>
      </c>
      <c r="T544" s="12" t="str" cm="1">
        <f t="array" ref="T544">_xlfn.IFS(OR(E544="NY",E544="NJ",E544="CT"),"Tri-State Area",OR(E544="MA",E544="PA",E544="RI"),"East Atlantic",OR(E544="ME",E544="VT"),"NE Border",TRUE,"Upper East Coast")</f>
        <v>East Atlantic</v>
      </c>
      <c r="U544" s="12" t="str">
        <f>IFERROR(_xlfn.XLOOKUP(A544,DIRECT_FTEs!A:A,DIRECT_FTEs!B:B),"Contractor")</f>
        <v>Contractor</v>
      </c>
    </row>
    <row r="545" spans="1:21" x14ac:dyDescent="0.25">
      <c r="A545" s="1" t="s">
        <v>1306</v>
      </c>
      <c r="B545" s="1" t="s">
        <v>2716</v>
      </c>
      <c r="C545" s="1" t="s">
        <v>2239</v>
      </c>
      <c r="D545" s="1" t="s">
        <v>3845</v>
      </c>
      <c r="E545" s="15" t="s">
        <v>2225</v>
      </c>
      <c r="F545" s="1" t="s">
        <v>6668</v>
      </c>
      <c r="G545" s="16">
        <v>0.19</v>
      </c>
      <c r="H545" s="5">
        <v>0</v>
      </c>
      <c r="I545" s="10" t="s">
        <v>4760</v>
      </c>
      <c r="J545" s="5">
        <v>399.12</v>
      </c>
      <c r="K545" s="1">
        <v>41</v>
      </c>
      <c r="L545" s="12" t="str" cm="1">
        <f t="array" ref="L545">_xlfn.IFS(G545=0.05,"Minimal",G545=0.07,"Above Minimal",G545=0.17,"Near Maximum",TRUE,"Maximum")</f>
        <v>Maximum</v>
      </c>
      <c r="M545" s="12" t="str" cm="1">
        <f t="array" ref="M545">_xlfn.IFS(E545="MA","Massachusetts",E545="NY","New York",E545="CT","Connecticut",E545="PA","Pennsylvania",E545="RI","Rhode Island",E545="DE","Delaware",E545="ME","Maine",E545="NJ","New Jersey",E545="VT","Vermont",TRUE,"Other States")</f>
        <v>Massachusetts</v>
      </c>
      <c r="N545" s="15" t="s">
        <v>10353</v>
      </c>
      <c r="O545" s="1" t="s">
        <v>5220</v>
      </c>
      <c r="P545" s="15" t="s">
        <v>4776</v>
      </c>
      <c r="Q545" s="1" t="s">
        <v>8134</v>
      </c>
      <c r="R545" s="17">
        <v>32.25</v>
      </c>
      <c r="S545" s="12" t="str" cm="1">
        <f t="array" ref="S545">_xlfn.IFS(AND(R545&gt;=12,R545&lt;=25),"Low Range",AND(R545&gt;=25.01,R545&lt;=40),"Mid Range",AND(R545&gt;=40.01,R545&lt;=75),"Mid to Upper Range",TRUE,"Max Upper Range")</f>
        <v>Mid Range</v>
      </c>
      <c r="T545" s="12" t="str" cm="1">
        <f t="array" ref="T545">_xlfn.IFS(OR(E545="NY",E545="NJ",E545="CT"),"Tri-State Area",OR(E545="MA",E545="PA",E545="RI"),"East Atlantic",OR(E545="ME",E545="VT"),"NE Border",TRUE,"Upper East Coast")</f>
        <v>East Atlantic</v>
      </c>
      <c r="U545" s="12" t="str">
        <f>IFERROR(_xlfn.XLOOKUP(A545,DIRECT_FTEs!A:A,DIRECT_FTEs!B:B),"Contractor")</f>
        <v>Contractor</v>
      </c>
    </row>
    <row r="546" spans="1:21" x14ac:dyDescent="0.25">
      <c r="A546" s="1" t="s">
        <v>1307</v>
      </c>
      <c r="B546" s="1" t="s">
        <v>2448</v>
      </c>
      <c r="C546" s="1" t="s">
        <v>2642</v>
      </c>
      <c r="D546" s="1" t="s">
        <v>3846</v>
      </c>
      <c r="E546" s="15" t="s">
        <v>2225</v>
      </c>
      <c r="F546" s="1" t="s">
        <v>6669</v>
      </c>
      <c r="G546" s="16">
        <v>0.17</v>
      </c>
      <c r="H546" s="5">
        <v>0</v>
      </c>
      <c r="I546" s="10" t="s">
        <v>4760</v>
      </c>
      <c r="J546" s="5">
        <v>89.98</v>
      </c>
      <c r="K546" s="1">
        <v>44</v>
      </c>
      <c r="L546" s="12" t="str" cm="1">
        <f t="array" ref="L546">_xlfn.IFS(G546=0.05,"Minimal",G546=0.07,"Above Minimal",G546=0.17,"Near Maximum",TRUE,"Maximum")</f>
        <v>Near Maximum</v>
      </c>
      <c r="M546" s="12" t="str" cm="1">
        <f t="array" ref="M546">_xlfn.IFS(E546="MA","Massachusetts",E546="NY","New York",E546="CT","Connecticut",E546="PA","Pennsylvania",E546="RI","Rhode Island",E546="DE","Delaware",E546="ME","Maine",E546="NJ","New Jersey",E546="VT","Vermont",TRUE,"Other States")</f>
        <v>Massachusetts</v>
      </c>
      <c r="N546" s="15" t="s">
        <v>10354</v>
      </c>
      <c r="O546" s="1" t="s">
        <v>4867</v>
      </c>
      <c r="P546" s="15" t="s">
        <v>4780</v>
      </c>
      <c r="Q546" s="1" t="s">
        <v>8135</v>
      </c>
      <c r="R546" s="17">
        <v>38.612176039119802</v>
      </c>
      <c r="S546" s="12" t="str" cm="1">
        <f t="array" ref="S546">_xlfn.IFS(AND(R546&gt;=12,R546&lt;=25),"Low Range",AND(R546&gt;=25.01,R546&lt;=40),"Mid Range",AND(R546&gt;=40.01,R546&lt;=75),"Mid to Upper Range",TRUE,"Max Upper Range")</f>
        <v>Mid Range</v>
      </c>
      <c r="T546" s="12" t="str" cm="1">
        <f t="array" ref="T546">_xlfn.IFS(OR(E546="NY",E546="NJ",E546="CT"),"Tri-State Area",OR(E546="MA",E546="PA",E546="RI"),"East Atlantic",OR(E546="ME",E546="VT"),"NE Border",TRUE,"Upper East Coast")</f>
        <v>East Atlantic</v>
      </c>
      <c r="U546" s="12" t="str">
        <f>IFERROR(_xlfn.XLOOKUP(A546,DIRECT_FTEs!A:A,DIRECT_FTEs!B:B),"Contractor")</f>
        <v>Contractor</v>
      </c>
    </row>
    <row r="547" spans="1:21" x14ac:dyDescent="0.25">
      <c r="A547" s="1" t="s">
        <v>152</v>
      </c>
      <c r="B547" s="1" t="s">
        <v>2572</v>
      </c>
      <c r="C547" s="1" t="s">
        <v>2523</v>
      </c>
      <c r="D547" s="1" t="s">
        <v>2573</v>
      </c>
      <c r="E547" s="15" t="s">
        <v>2225</v>
      </c>
      <c r="F547" s="1" t="s">
        <v>5514</v>
      </c>
      <c r="G547" s="16">
        <v>0.19</v>
      </c>
      <c r="H547" s="5">
        <v>2074.8000000000002</v>
      </c>
      <c r="I547" s="10" t="s">
        <v>4760</v>
      </c>
      <c r="J547" s="5">
        <v>868</v>
      </c>
      <c r="K547" s="1">
        <v>50</v>
      </c>
      <c r="L547" s="12" t="str" cm="1">
        <f t="array" ref="L547">_xlfn.IFS(G547=0.05,"Minimal",G547=0.07,"Above Minimal",G547=0.17,"Near Maximum",TRUE,"Maximum")</f>
        <v>Maximum</v>
      </c>
      <c r="M547" s="12" t="str" cm="1">
        <f t="array" ref="M547">_xlfn.IFS(E547="MA","Massachusetts",E547="NY","New York",E547="CT","Connecticut",E547="PA","Pennsylvania",E547="RI","Rhode Island",E547="DE","Delaware",E547="ME","Maine",E547="NJ","New Jersey",E547="VT","Vermont",TRUE,"Other States")</f>
        <v>Massachusetts</v>
      </c>
      <c r="N547" s="15" t="s">
        <v>10355</v>
      </c>
      <c r="O547" s="1" t="s">
        <v>4812</v>
      </c>
      <c r="P547" s="15" t="s">
        <v>4774</v>
      </c>
      <c r="Q547" s="1" t="s">
        <v>8136</v>
      </c>
      <c r="R547" s="17">
        <v>59.198276923076918</v>
      </c>
      <c r="S547" s="12" t="str" cm="1">
        <f t="array" ref="S547">_xlfn.IFS(AND(R547&gt;=12,R547&lt;=25),"Low Range",AND(R547&gt;=25.01,R547&lt;=40),"Mid Range",AND(R547&gt;=40.01,R547&lt;=75),"Mid to Upper Range",TRUE,"Max Upper Range")</f>
        <v>Mid to Upper Range</v>
      </c>
      <c r="T547" s="12" t="str" cm="1">
        <f t="array" ref="T547">_xlfn.IFS(OR(E547="NY",E547="NJ",E547="CT"),"Tri-State Area",OR(E547="MA",E547="PA",E547="RI"),"East Atlantic",OR(E547="ME",E547="VT"),"NE Border",TRUE,"Upper East Coast")</f>
        <v>East Atlantic</v>
      </c>
      <c r="U547" s="12" t="str">
        <f>IFERROR(_xlfn.XLOOKUP(A547,DIRECT_FTEs!A:A,DIRECT_FTEs!B:B),"Contractor")</f>
        <v>Contractor</v>
      </c>
    </row>
    <row r="548" spans="1:21" x14ac:dyDescent="0.25">
      <c r="A548" s="1" t="s">
        <v>1308</v>
      </c>
      <c r="B548" s="1" t="s">
        <v>2653</v>
      </c>
      <c r="C548" s="1" t="s">
        <v>2269</v>
      </c>
      <c r="D548" s="1" t="s">
        <v>3847</v>
      </c>
      <c r="E548" s="15" t="s">
        <v>2225</v>
      </c>
      <c r="F548" s="1" t="s">
        <v>6670</v>
      </c>
      <c r="G548" s="16">
        <v>0.19</v>
      </c>
      <c r="H548" s="5">
        <v>0</v>
      </c>
      <c r="I548" s="10" t="s">
        <v>4760</v>
      </c>
      <c r="J548" s="5">
        <v>220.8</v>
      </c>
      <c r="K548" s="1">
        <v>59</v>
      </c>
      <c r="L548" s="12" t="str" cm="1">
        <f t="array" ref="L548">_xlfn.IFS(G548=0.05,"Minimal",G548=0.07,"Above Minimal",G548=0.17,"Near Maximum",TRUE,"Maximum")</f>
        <v>Maximum</v>
      </c>
      <c r="M548" s="12" t="str" cm="1">
        <f t="array" ref="M548">_xlfn.IFS(E548="MA","Massachusetts",E548="NY","New York",E548="CT","Connecticut",E548="PA","Pennsylvania",E548="RI","Rhode Island",E548="DE","Delaware",E548="ME","Maine",E548="NJ","New Jersey",E548="VT","Vermont",TRUE,"Other States")</f>
        <v>Massachusetts</v>
      </c>
      <c r="N548" s="15" t="s">
        <v>10356</v>
      </c>
      <c r="O548" s="1" t="s">
        <v>4977</v>
      </c>
      <c r="P548" s="15" t="s">
        <v>4777</v>
      </c>
      <c r="Q548" s="1" t="s">
        <v>8137</v>
      </c>
      <c r="R548" s="17">
        <v>72.894889867841414</v>
      </c>
      <c r="S548" s="12" t="str" cm="1">
        <f t="array" ref="S548">_xlfn.IFS(AND(R548&gt;=12,R548&lt;=25),"Low Range",AND(R548&gt;=25.01,R548&lt;=40),"Mid Range",AND(R548&gt;=40.01,R548&lt;=75),"Mid to Upper Range",TRUE,"Max Upper Range")</f>
        <v>Mid to Upper Range</v>
      </c>
      <c r="T548" s="12" t="str" cm="1">
        <f t="array" ref="T548">_xlfn.IFS(OR(E548="NY",E548="NJ",E548="CT"),"Tri-State Area",OR(E548="MA",E548="PA",E548="RI"),"East Atlantic",OR(E548="ME",E548="VT"),"NE Border",TRUE,"Upper East Coast")</f>
        <v>East Atlantic</v>
      </c>
      <c r="U548" s="12" t="str">
        <f>IFERROR(_xlfn.XLOOKUP(A548,DIRECT_FTEs!A:A,DIRECT_FTEs!B:B),"Contractor")</f>
        <v>Contractor</v>
      </c>
    </row>
    <row r="549" spans="1:21" x14ac:dyDescent="0.25">
      <c r="A549" s="1" t="s">
        <v>1309</v>
      </c>
      <c r="B549" s="1" t="s">
        <v>2293</v>
      </c>
      <c r="C549" s="1" t="s">
        <v>2939</v>
      </c>
      <c r="D549" s="1" t="s">
        <v>3848</v>
      </c>
      <c r="E549" s="15" t="s">
        <v>2225</v>
      </c>
      <c r="F549" s="1" t="s">
        <v>6671</v>
      </c>
      <c r="G549" s="16">
        <v>0.19</v>
      </c>
      <c r="H549" s="5">
        <v>0</v>
      </c>
      <c r="I549" s="10" t="s">
        <v>4760</v>
      </c>
      <c r="J549" s="5">
        <v>436.54</v>
      </c>
      <c r="K549" s="1">
        <v>55</v>
      </c>
      <c r="L549" s="12" t="str" cm="1">
        <f t="array" ref="L549">_xlfn.IFS(G549=0.05,"Minimal",G549=0.07,"Above Minimal",G549=0.17,"Near Maximum",TRUE,"Maximum")</f>
        <v>Maximum</v>
      </c>
      <c r="M549" s="12" t="str" cm="1">
        <f t="array" ref="M549">_xlfn.IFS(E549="MA","Massachusetts",E549="NY","New York",E549="CT","Connecticut",E549="PA","Pennsylvania",E549="RI","Rhode Island",E549="DE","Delaware",E549="ME","Maine",E549="NJ","New Jersey",E549="VT","Vermont",TRUE,"Other States")</f>
        <v>Massachusetts</v>
      </c>
      <c r="N549" s="15" t="s">
        <v>10357</v>
      </c>
      <c r="O549" s="1" t="s">
        <v>5221</v>
      </c>
      <c r="P549" s="15" t="s">
        <v>4777</v>
      </c>
      <c r="Q549" s="1" t="s">
        <v>8138</v>
      </c>
      <c r="R549" s="17">
        <v>63.949595687331538</v>
      </c>
      <c r="S549" s="12" t="str" cm="1">
        <f t="array" ref="S549">_xlfn.IFS(AND(R549&gt;=12,R549&lt;=25),"Low Range",AND(R549&gt;=25.01,R549&lt;=40),"Mid Range",AND(R549&gt;=40.01,R549&lt;=75),"Mid to Upper Range",TRUE,"Max Upper Range")</f>
        <v>Mid to Upper Range</v>
      </c>
      <c r="T549" s="12" t="str" cm="1">
        <f t="array" ref="T549">_xlfn.IFS(OR(E549="NY",E549="NJ",E549="CT"),"Tri-State Area",OR(E549="MA",E549="PA",E549="RI"),"East Atlantic",OR(E549="ME",E549="VT"),"NE Border",TRUE,"Upper East Coast")</f>
        <v>East Atlantic</v>
      </c>
      <c r="U549" s="12" t="str">
        <f>IFERROR(_xlfn.XLOOKUP(A549,DIRECT_FTEs!A:A,DIRECT_FTEs!B:B),"Contractor")</f>
        <v>Contractor</v>
      </c>
    </row>
    <row r="550" spans="1:21" x14ac:dyDescent="0.25">
      <c r="A550" s="1" t="s">
        <v>1310</v>
      </c>
      <c r="B550" s="1" t="s">
        <v>2904</v>
      </c>
      <c r="C550" s="1" t="s">
        <v>2294</v>
      </c>
      <c r="D550" s="1" t="s">
        <v>3849</v>
      </c>
      <c r="E550" s="15" t="s">
        <v>2225</v>
      </c>
      <c r="F550" s="1" t="s">
        <v>6672</v>
      </c>
      <c r="G550" s="16">
        <v>0.19</v>
      </c>
      <c r="H550" s="5">
        <v>0</v>
      </c>
      <c r="I550" s="10" t="s">
        <v>4760</v>
      </c>
      <c r="J550" s="5">
        <v>386.49</v>
      </c>
      <c r="K550" s="1">
        <v>26</v>
      </c>
      <c r="L550" s="12" t="str" cm="1">
        <f t="array" ref="L550">_xlfn.IFS(G550=0.05,"Minimal",G550=0.07,"Above Minimal",G550=0.17,"Near Maximum",TRUE,"Maximum")</f>
        <v>Maximum</v>
      </c>
      <c r="M550" s="12" t="str" cm="1">
        <f t="array" ref="M550">_xlfn.IFS(E550="MA","Massachusetts",E550="NY","New York",E550="CT","Connecticut",E550="PA","Pennsylvania",E550="RI","Rhode Island",E550="DE","Delaware",E550="ME","Maine",E550="NJ","New Jersey",E550="VT","Vermont",TRUE,"Other States")</f>
        <v>Massachusetts</v>
      </c>
      <c r="N550" s="15" t="s">
        <v>10358</v>
      </c>
      <c r="O550" s="1" t="s">
        <v>5063</v>
      </c>
      <c r="P550" s="15" t="s">
        <v>4777</v>
      </c>
      <c r="Q550" s="1" t="s">
        <v>8139</v>
      </c>
      <c r="R550" s="17">
        <v>62.314999999999998</v>
      </c>
      <c r="S550" s="12" t="str" cm="1">
        <f t="array" ref="S550">_xlfn.IFS(AND(R550&gt;=12,R550&lt;=25),"Low Range",AND(R550&gt;=25.01,R550&lt;=40),"Mid Range",AND(R550&gt;=40.01,R550&lt;=75),"Mid to Upper Range",TRUE,"Max Upper Range")</f>
        <v>Mid to Upper Range</v>
      </c>
      <c r="T550" s="12" t="str" cm="1">
        <f t="array" ref="T550">_xlfn.IFS(OR(E550="NY",E550="NJ",E550="CT"),"Tri-State Area",OR(E550="MA",E550="PA",E550="RI"),"East Atlantic",OR(E550="ME",E550="VT"),"NE Border",TRUE,"Upper East Coast")</f>
        <v>East Atlantic</v>
      </c>
      <c r="U550" s="12" t="str">
        <f>IFERROR(_xlfn.XLOOKUP(A550,DIRECT_FTEs!A:A,DIRECT_FTEs!B:B),"Contractor")</f>
        <v>Contractor</v>
      </c>
    </row>
    <row r="551" spans="1:21" x14ac:dyDescent="0.25">
      <c r="A551" s="1" t="s">
        <v>1311</v>
      </c>
      <c r="B551" s="1" t="s">
        <v>2399</v>
      </c>
      <c r="C551" s="1" t="s">
        <v>2768</v>
      </c>
      <c r="D551" s="1" t="s">
        <v>3850</v>
      </c>
      <c r="E551" s="15" t="s">
        <v>2225</v>
      </c>
      <c r="F551" s="1" t="s">
        <v>6673</v>
      </c>
      <c r="G551" s="16">
        <v>0.19</v>
      </c>
      <c r="H551" s="5">
        <v>0</v>
      </c>
      <c r="I551" s="10" t="s">
        <v>4760</v>
      </c>
      <c r="J551" s="5">
        <v>82.8</v>
      </c>
      <c r="K551" s="1">
        <v>40</v>
      </c>
      <c r="L551" s="12" t="str" cm="1">
        <f t="array" ref="L551">_xlfn.IFS(G551=0.05,"Minimal",G551=0.07,"Above Minimal",G551=0.17,"Near Maximum",TRUE,"Maximum")</f>
        <v>Maximum</v>
      </c>
      <c r="M551" s="12" t="str" cm="1">
        <f t="array" ref="M551">_xlfn.IFS(E551="MA","Massachusetts",E551="NY","New York",E551="CT","Connecticut",E551="PA","Pennsylvania",E551="RI","Rhode Island",E551="DE","Delaware",E551="ME","Maine",E551="NJ","New Jersey",E551="VT","Vermont",TRUE,"Other States")</f>
        <v>Massachusetts</v>
      </c>
      <c r="N551" s="15" t="s">
        <v>10359</v>
      </c>
      <c r="O551" s="1" t="s">
        <v>4816</v>
      </c>
      <c r="P551" s="15" t="s">
        <v>4778</v>
      </c>
      <c r="Q551" s="1" t="s">
        <v>8140</v>
      </c>
      <c r="R551" s="17">
        <v>35.64</v>
      </c>
      <c r="S551" s="12" t="str" cm="1">
        <f t="array" ref="S551">_xlfn.IFS(AND(R551&gt;=12,R551&lt;=25),"Low Range",AND(R551&gt;=25.01,R551&lt;=40),"Mid Range",AND(R551&gt;=40.01,R551&lt;=75),"Mid to Upper Range",TRUE,"Max Upper Range")</f>
        <v>Mid Range</v>
      </c>
      <c r="T551" s="12" t="str" cm="1">
        <f t="array" ref="T551">_xlfn.IFS(OR(E551="NY",E551="NJ",E551="CT"),"Tri-State Area",OR(E551="MA",E551="PA",E551="RI"),"East Atlantic",OR(E551="ME",E551="VT"),"NE Border",TRUE,"Upper East Coast")</f>
        <v>East Atlantic</v>
      </c>
      <c r="U551" s="12" t="str">
        <f>IFERROR(_xlfn.XLOOKUP(A551,DIRECT_FTEs!A:A,DIRECT_FTEs!B:B),"Contractor")</f>
        <v>Contractor</v>
      </c>
    </row>
    <row r="552" spans="1:21" x14ac:dyDescent="0.25">
      <c r="A552" s="1" t="s">
        <v>1312</v>
      </c>
      <c r="B552" s="1" t="s">
        <v>2263</v>
      </c>
      <c r="C552" s="1" t="s">
        <v>2638</v>
      </c>
      <c r="D552" s="1" t="s">
        <v>3851</v>
      </c>
      <c r="E552" s="15" t="s">
        <v>2225</v>
      </c>
      <c r="F552" s="1" t="s">
        <v>6674</v>
      </c>
      <c r="G552" s="16">
        <v>0.19</v>
      </c>
      <c r="H552" s="5">
        <v>0</v>
      </c>
      <c r="I552" s="10" t="s">
        <v>4760</v>
      </c>
      <c r="J552" s="5">
        <v>536.61</v>
      </c>
      <c r="K552" s="1">
        <v>44</v>
      </c>
      <c r="L552" s="12" t="str" cm="1">
        <f t="array" ref="L552">_xlfn.IFS(G552=0.05,"Minimal",G552=0.07,"Above Minimal",G552=0.17,"Near Maximum",TRUE,"Maximum")</f>
        <v>Maximum</v>
      </c>
      <c r="M552" s="12" t="str" cm="1">
        <f t="array" ref="M552">_xlfn.IFS(E552="MA","Massachusetts",E552="NY","New York",E552="CT","Connecticut",E552="PA","Pennsylvania",E552="RI","Rhode Island",E552="DE","Delaware",E552="ME","Maine",E552="NJ","New Jersey",E552="VT","Vermont",TRUE,"Other States")</f>
        <v>Massachusetts</v>
      </c>
      <c r="N552" s="15" t="s">
        <v>10360</v>
      </c>
      <c r="O552" s="1" t="s">
        <v>4822</v>
      </c>
      <c r="P552" s="15" t="s">
        <v>4780</v>
      </c>
      <c r="Q552" s="1" t="s">
        <v>8141</v>
      </c>
      <c r="R552" s="17">
        <v>63.896394230769232</v>
      </c>
      <c r="S552" s="12" t="str" cm="1">
        <f t="array" ref="S552">_xlfn.IFS(AND(R552&gt;=12,R552&lt;=25),"Low Range",AND(R552&gt;=25.01,R552&lt;=40),"Mid Range",AND(R552&gt;=40.01,R552&lt;=75),"Mid to Upper Range",TRUE,"Max Upper Range")</f>
        <v>Mid to Upper Range</v>
      </c>
      <c r="T552" s="12" t="str" cm="1">
        <f t="array" ref="T552">_xlfn.IFS(OR(E552="NY",E552="NJ",E552="CT"),"Tri-State Area",OR(E552="MA",E552="PA",E552="RI"),"East Atlantic",OR(E552="ME",E552="VT"),"NE Border",TRUE,"Upper East Coast")</f>
        <v>East Atlantic</v>
      </c>
      <c r="U552" s="12" t="str">
        <f>IFERROR(_xlfn.XLOOKUP(A552,DIRECT_FTEs!A:A,DIRECT_FTEs!B:B),"Contractor")</f>
        <v>Contractor</v>
      </c>
    </row>
    <row r="553" spans="1:21" x14ac:dyDescent="0.25">
      <c r="A553" s="1" t="s">
        <v>1313</v>
      </c>
      <c r="B553" s="1" t="s">
        <v>2572</v>
      </c>
      <c r="C553" s="1" t="s">
        <v>2270</v>
      </c>
      <c r="D553" s="1" t="s">
        <v>3852</v>
      </c>
      <c r="E553" s="15" t="s">
        <v>2225</v>
      </c>
      <c r="F553" s="1" t="s">
        <v>6675</v>
      </c>
      <c r="G553" s="16">
        <v>0.19</v>
      </c>
      <c r="H553" s="5">
        <v>0</v>
      </c>
      <c r="I553" s="10" t="s">
        <v>4760</v>
      </c>
      <c r="J553" s="5">
        <v>424.35</v>
      </c>
      <c r="K553" s="1">
        <v>37</v>
      </c>
      <c r="L553" s="12" t="str" cm="1">
        <f t="array" ref="L553">_xlfn.IFS(G553=0.05,"Minimal",G553=0.07,"Above Minimal",G553=0.17,"Near Maximum",TRUE,"Maximum")</f>
        <v>Maximum</v>
      </c>
      <c r="M553" s="12" t="str" cm="1">
        <f t="array" ref="M553">_xlfn.IFS(E553="MA","Massachusetts",E553="NY","New York",E553="CT","Connecticut",E553="PA","Pennsylvania",E553="RI","Rhode Island",E553="DE","Delaware",E553="ME","Maine",E553="NJ","New Jersey",E553="VT","Vermont",TRUE,"Other States")</f>
        <v>Massachusetts</v>
      </c>
      <c r="N553" s="15" t="s">
        <v>10361</v>
      </c>
      <c r="O553" s="1" t="s">
        <v>4849</v>
      </c>
      <c r="P553" s="15" t="s">
        <v>4780</v>
      </c>
      <c r="Q553" s="1" t="s">
        <v>8142</v>
      </c>
      <c r="R553" s="17">
        <v>32.68</v>
      </c>
      <c r="S553" s="12" t="str" cm="1">
        <f t="array" ref="S553">_xlfn.IFS(AND(R553&gt;=12,R553&lt;=25),"Low Range",AND(R553&gt;=25.01,R553&lt;=40),"Mid Range",AND(R553&gt;=40.01,R553&lt;=75),"Mid to Upper Range",TRUE,"Max Upper Range")</f>
        <v>Mid Range</v>
      </c>
      <c r="T553" s="12" t="str" cm="1">
        <f t="array" ref="T553">_xlfn.IFS(OR(E553="NY",E553="NJ",E553="CT"),"Tri-State Area",OR(E553="MA",E553="PA",E553="RI"),"East Atlantic",OR(E553="ME",E553="VT"),"NE Border",TRUE,"Upper East Coast")</f>
        <v>East Atlantic</v>
      </c>
      <c r="U553" s="12" t="str">
        <f>IFERROR(_xlfn.XLOOKUP(A553,DIRECT_FTEs!A:A,DIRECT_FTEs!B:B),"Contractor")</f>
        <v>Contractor</v>
      </c>
    </row>
    <row r="554" spans="1:21" x14ac:dyDescent="0.25">
      <c r="A554" s="1" t="s">
        <v>1314</v>
      </c>
      <c r="B554" s="1" t="s">
        <v>2515</v>
      </c>
      <c r="C554" s="1" t="s">
        <v>2230</v>
      </c>
      <c r="D554" s="1" t="s">
        <v>3853</v>
      </c>
      <c r="E554" s="15" t="s">
        <v>2225</v>
      </c>
      <c r="F554" s="1" t="s">
        <v>6676</v>
      </c>
      <c r="G554" s="16">
        <v>0.19</v>
      </c>
      <c r="H554" s="5">
        <v>0</v>
      </c>
      <c r="I554" s="10" t="s">
        <v>4760</v>
      </c>
      <c r="J554" s="5">
        <v>328.76</v>
      </c>
      <c r="K554" s="1">
        <v>37</v>
      </c>
      <c r="L554" s="12" t="str" cm="1">
        <f t="array" ref="L554">_xlfn.IFS(G554=0.05,"Minimal",G554=0.07,"Above Minimal",G554=0.17,"Near Maximum",TRUE,"Maximum")</f>
        <v>Maximum</v>
      </c>
      <c r="M554" s="12" t="str" cm="1">
        <f t="array" ref="M554">_xlfn.IFS(E554="MA","Massachusetts",E554="NY","New York",E554="CT","Connecticut",E554="PA","Pennsylvania",E554="RI","Rhode Island",E554="DE","Delaware",E554="ME","Maine",E554="NJ","New Jersey",E554="VT","Vermont",TRUE,"Other States")</f>
        <v>Massachusetts</v>
      </c>
      <c r="N554" s="15" t="s">
        <v>10362</v>
      </c>
      <c r="O554" s="1" t="s">
        <v>5106</v>
      </c>
      <c r="P554" s="15" t="s">
        <v>4780</v>
      </c>
      <c r="Q554" s="1" t="s">
        <v>8143</v>
      </c>
      <c r="R554" s="17">
        <v>68.539999999999992</v>
      </c>
      <c r="S554" s="12" t="str" cm="1">
        <f t="array" ref="S554">_xlfn.IFS(AND(R554&gt;=12,R554&lt;=25),"Low Range",AND(R554&gt;=25.01,R554&lt;=40),"Mid Range",AND(R554&gt;=40.01,R554&lt;=75),"Mid to Upper Range",TRUE,"Max Upper Range")</f>
        <v>Mid to Upper Range</v>
      </c>
      <c r="T554" s="12" t="str" cm="1">
        <f t="array" ref="T554">_xlfn.IFS(OR(E554="NY",E554="NJ",E554="CT"),"Tri-State Area",OR(E554="MA",E554="PA",E554="RI"),"East Atlantic",OR(E554="ME",E554="VT"),"NE Border",TRUE,"Upper East Coast")</f>
        <v>East Atlantic</v>
      </c>
      <c r="U554" s="12" t="str">
        <f>IFERROR(_xlfn.XLOOKUP(A554,DIRECT_FTEs!A:A,DIRECT_FTEs!B:B),"Contractor")</f>
        <v>Contractor</v>
      </c>
    </row>
    <row r="555" spans="1:21" x14ac:dyDescent="0.25">
      <c r="A555" s="1" t="s">
        <v>153</v>
      </c>
      <c r="B555" s="1" t="s">
        <v>2548</v>
      </c>
      <c r="C555" s="1" t="s">
        <v>2313</v>
      </c>
      <c r="D555" s="1" t="s">
        <v>2574</v>
      </c>
      <c r="E555" s="15" t="s">
        <v>2225</v>
      </c>
      <c r="F555" s="1" t="s">
        <v>5515</v>
      </c>
      <c r="G555" s="16">
        <v>0.19</v>
      </c>
      <c r="H555" s="5">
        <v>1630.2</v>
      </c>
      <c r="I555" s="10" t="s">
        <v>4760</v>
      </c>
      <c r="J555" s="5">
        <v>682</v>
      </c>
      <c r="K555" s="1">
        <v>47</v>
      </c>
      <c r="L555" s="12" t="str" cm="1">
        <f t="array" ref="L555">_xlfn.IFS(G555=0.05,"Minimal",G555=0.07,"Above Minimal",G555=0.17,"Near Maximum",TRUE,"Maximum")</f>
        <v>Maximum</v>
      </c>
      <c r="M555" s="12" t="str" cm="1">
        <f t="array" ref="M555">_xlfn.IFS(E555="MA","Massachusetts",E555="NY","New York",E555="CT","Connecticut",E555="PA","Pennsylvania",E555="RI","Rhode Island",E555="DE","Delaware",E555="ME","Maine",E555="NJ","New Jersey",E555="VT","Vermont",TRUE,"Other States")</f>
        <v>Massachusetts</v>
      </c>
      <c r="N555" s="15" t="s">
        <v>10363</v>
      </c>
      <c r="O555" s="1" t="s">
        <v>4855</v>
      </c>
      <c r="P555" s="15" t="s">
        <v>4774</v>
      </c>
      <c r="Q555" s="1" t="s">
        <v>8144</v>
      </c>
      <c r="R555" s="17">
        <v>63.879999999999995</v>
      </c>
      <c r="S555" s="12" t="str" cm="1">
        <f t="array" ref="S555">_xlfn.IFS(AND(R555&gt;=12,R555&lt;=25),"Low Range",AND(R555&gt;=25.01,R555&lt;=40),"Mid Range",AND(R555&gt;=40.01,R555&lt;=75),"Mid to Upper Range",TRUE,"Max Upper Range")</f>
        <v>Mid to Upper Range</v>
      </c>
      <c r="T555" s="12" t="str" cm="1">
        <f t="array" ref="T555">_xlfn.IFS(OR(E555="NY",E555="NJ",E555="CT"),"Tri-State Area",OR(E555="MA",E555="PA",E555="RI"),"East Atlantic",OR(E555="ME",E555="VT"),"NE Border",TRUE,"Upper East Coast")</f>
        <v>East Atlantic</v>
      </c>
      <c r="U555" s="12" t="str">
        <f>IFERROR(_xlfn.XLOOKUP(A555,DIRECT_FTEs!A:A,DIRECT_FTEs!B:B),"Contractor")</f>
        <v>Contractor</v>
      </c>
    </row>
    <row r="556" spans="1:21" x14ac:dyDescent="0.25">
      <c r="A556" s="1" t="s">
        <v>1315</v>
      </c>
      <c r="B556" s="1" t="s">
        <v>2834</v>
      </c>
      <c r="C556" s="1" t="s">
        <v>2307</v>
      </c>
      <c r="D556" s="1" t="s">
        <v>3854</v>
      </c>
      <c r="E556" s="15" t="s">
        <v>2225</v>
      </c>
      <c r="F556" s="1" t="s">
        <v>6677</v>
      </c>
      <c r="G556" s="16">
        <v>0.05</v>
      </c>
      <c r="H556" s="5">
        <v>0</v>
      </c>
      <c r="I556" s="10" t="s">
        <v>4760</v>
      </c>
      <c r="J556" s="5">
        <v>1110</v>
      </c>
      <c r="K556" s="1">
        <v>65</v>
      </c>
      <c r="L556" s="12" t="str" cm="1">
        <f t="array" ref="L556">_xlfn.IFS(G556=0.05,"Minimal",G556=0.07,"Above Minimal",G556=0.17,"Near Maximum",TRUE,"Maximum")</f>
        <v>Minimal</v>
      </c>
      <c r="M556" s="12" t="str" cm="1">
        <f t="array" ref="M556">_xlfn.IFS(E556="MA","Massachusetts",E556="NY","New York",E556="CT","Connecticut",E556="PA","Pennsylvania",E556="RI","Rhode Island",E556="DE","Delaware",E556="ME","Maine",E556="NJ","New Jersey",E556="VT","Vermont",TRUE,"Other States")</f>
        <v>Massachusetts</v>
      </c>
      <c r="N556" s="15" t="s">
        <v>10364</v>
      </c>
      <c r="O556" s="1" t="s">
        <v>5222</v>
      </c>
      <c r="P556" s="15" t="s">
        <v>4780</v>
      </c>
      <c r="Q556" s="1" t="s">
        <v>8145</v>
      </c>
      <c r="R556" s="17">
        <v>34.08</v>
      </c>
      <c r="S556" s="12" t="str" cm="1">
        <f t="array" ref="S556">_xlfn.IFS(AND(R556&gt;=12,R556&lt;=25),"Low Range",AND(R556&gt;=25.01,R556&lt;=40),"Mid Range",AND(R556&gt;=40.01,R556&lt;=75),"Mid to Upper Range",TRUE,"Max Upper Range")</f>
        <v>Mid Range</v>
      </c>
      <c r="T556" s="12" t="str" cm="1">
        <f t="array" ref="T556">_xlfn.IFS(OR(E556="NY",E556="NJ",E556="CT"),"Tri-State Area",OR(E556="MA",E556="PA",E556="RI"),"East Atlantic",OR(E556="ME",E556="VT"),"NE Border",TRUE,"Upper East Coast")</f>
        <v>East Atlantic</v>
      </c>
      <c r="U556" s="12" t="str">
        <f>IFERROR(_xlfn.XLOOKUP(A556,DIRECT_FTEs!A:A,DIRECT_FTEs!B:B),"Contractor")</f>
        <v>Contractor</v>
      </c>
    </row>
    <row r="557" spans="1:21" x14ac:dyDescent="0.25">
      <c r="A557" s="1" t="s">
        <v>1316</v>
      </c>
      <c r="B557" s="1" t="s">
        <v>2251</v>
      </c>
      <c r="C557" s="1" t="s">
        <v>2856</v>
      </c>
      <c r="D557" s="1" t="s">
        <v>3855</v>
      </c>
      <c r="E557" s="15" t="s">
        <v>2225</v>
      </c>
      <c r="F557" s="1" t="s">
        <v>6678</v>
      </c>
      <c r="G557" s="16">
        <v>0.19</v>
      </c>
      <c r="H557" s="5">
        <v>0</v>
      </c>
      <c r="I557" s="10" t="s">
        <v>4760</v>
      </c>
      <c r="J557" s="5">
        <v>391</v>
      </c>
      <c r="K557" s="1">
        <v>46</v>
      </c>
      <c r="L557" s="12" t="str" cm="1">
        <f t="array" ref="L557">_xlfn.IFS(G557=0.05,"Minimal",G557=0.07,"Above Minimal",G557=0.17,"Near Maximum",TRUE,"Maximum")</f>
        <v>Maximum</v>
      </c>
      <c r="M557" s="12" t="str" cm="1">
        <f t="array" ref="M557">_xlfn.IFS(E557="MA","Massachusetts",E557="NY","New York",E557="CT","Connecticut",E557="PA","Pennsylvania",E557="RI","Rhode Island",E557="DE","Delaware",E557="ME","Maine",E557="NJ","New Jersey",E557="VT","Vermont",TRUE,"Other States")</f>
        <v>Massachusetts</v>
      </c>
      <c r="N557" s="15" t="s">
        <v>10365</v>
      </c>
      <c r="O557" s="1" t="s">
        <v>4846</v>
      </c>
      <c r="P557" s="15" t="s">
        <v>4778</v>
      </c>
      <c r="Q557" s="1" t="s">
        <v>8146</v>
      </c>
      <c r="R557" s="17">
        <v>52.5</v>
      </c>
      <c r="S557" s="12" t="str" cm="1">
        <f t="array" ref="S557">_xlfn.IFS(AND(R557&gt;=12,R557&lt;=25),"Low Range",AND(R557&gt;=25.01,R557&lt;=40),"Mid Range",AND(R557&gt;=40.01,R557&lt;=75),"Mid to Upper Range",TRUE,"Max Upper Range")</f>
        <v>Mid to Upper Range</v>
      </c>
      <c r="T557" s="12" t="str" cm="1">
        <f t="array" ref="T557">_xlfn.IFS(OR(E557="NY",E557="NJ",E557="CT"),"Tri-State Area",OR(E557="MA",E557="PA",E557="RI"),"East Atlantic",OR(E557="ME",E557="VT"),"NE Border",TRUE,"Upper East Coast")</f>
        <v>East Atlantic</v>
      </c>
      <c r="U557" s="12" t="str">
        <f>IFERROR(_xlfn.XLOOKUP(A557,DIRECT_FTEs!A:A,DIRECT_FTEs!B:B),"Contractor")</f>
        <v>Contractor</v>
      </c>
    </row>
    <row r="558" spans="1:21" x14ac:dyDescent="0.25">
      <c r="A558" s="1" t="s">
        <v>1317</v>
      </c>
      <c r="B558" s="1" t="s">
        <v>2853</v>
      </c>
      <c r="C558" s="1" t="s">
        <v>2491</v>
      </c>
      <c r="D558" s="1" t="s">
        <v>3856</v>
      </c>
      <c r="E558" s="15" t="s">
        <v>2225</v>
      </c>
      <c r="F558" s="1" t="s">
        <v>6679</v>
      </c>
      <c r="G558" s="16">
        <v>0.05</v>
      </c>
      <c r="H558" s="5">
        <v>0</v>
      </c>
      <c r="I558" s="10" t="s">
        <v>4760</v>
      </c>
      <c r="J558" s="5">
        <v>1036</v>
      </c>
      <c r="K558" s="1">
        <v>53</v>
      </c>
      <c r="L558" s="12" t="str" cm="1">
        <f t="array" ref="L558">_xlfn.IFS(G558=0.05,"Minimal",G558=0.07,"Above Minimal",G558=0.17,"Near Maximum",TRUE,"Maximum")</f>
        <v>Minimal</v>
      </c>
      <c r="M558" s="12" t="str" cm="1">
        <f t="array" ref="M558">_xlfn.IFS(E558="MA","Massachusetts",E558="NY","New York",E558="CT","Connecticut",E558="PA","Pennsylvania",E558="RI","Rhode Island",E558="DE","Delaware",E558="ME","Maine",E558="NJ","New Jersey",E558="VT","Vermont",TRUE,"Other States")</f>
        <v>Massachusetts</v>
      </c>
      <c r="N558" s="15" t="s">
        <v>10366</v>
      </c>
      <c r="O558" s="1" t="s">
        <v>4998</v>
      </c>
      <c r="P558" s="15" t="s">
        <v>4778</v>
      </c>
      <c r="Q558" s="1" t="s">
        <v>8147</v>
      </c>
      <c r="R558" s="17">
        <v>70.139664804469277</v>
      </c>
      <c r="S558" s="12" t="str" cm="1">
        <f t="array" ref="S558">_xlfn.IFS(AND(R558&gt;=12,R558&lt;=25),"Low Range",AND(R558&gt;=25.01,R558&lt;=40),"Mid Range",AND(R558&gt;=40.01,R558&lt;=75),"Mid to Upper Range",TRUE,"Max Upper Range")</f>
        <v>Mid to Upper Range</v>
      </c>
      <c r="T558" s="12" t="str" cm="1">
        <f t="array" ref="T558">_xlfn.IFS(OR(E558="NY",E558="NJ",E558="CT"),"Tri-State Area",OR(E558="MA",E558="PA",E558="RI"),"East Atlantic",OR(E558="ME",E558="VT"),"NE Border",TRUE,"Upper East Coast")</f>
        <v>East Atlantic</v>
      </c>
      <c r="U558" s="12" t="str">
        <f>IFERROR(_xlfn.XLOOKUP(A558,DIRECT_FTEs!A:A,DIRECT_FTEs!B:B),"Contractor")</f>
        <v>Contractor</v>
      </c>
    </row>
    <row r="559" spans="1:21" x14ac:dyDescent="0.25">
      <c r="A559" s="1" t="s">
        <v>1318</v>
      </c>
      <c r="B559" s="1" t="s">
        <v>2260</v>
      </c>
      <c r="C559" s="1" t="s">
        <v>2465</v>
      </c>
      <c r="D559" s="1" t="s">
        <v>3857</v>
      </c>
      <c r="E559" s="15" t="s">
        <v>2225</v>
      </c>
      <c r="F559" s="1" t="s">
        <v>6680</v>
      </c>
      <c r="G559" s="16">
        <v>0.05</v>
      </c>
      <c r="H559" s="5">
        <v>0</v>
      </c>
      <c r="I559" s="10" t="s">
        <v>4760</v>
      </c>
      <c r="J559" s="5">
        <v>700</v>
      </c>
      <c r="K559" s="1">
        <v>56</v>
      </c>
      <c r="L559" s="12" t="str" cm="1">
        <f t="array" ref="L559">_xlfn.IFS(G559=0.05,"Minimal",G559=0.07,"Above Minimal",G559=0.17,"Near Maximum",TRUE,"Maximum")</f>
        <v>Minimal</v>
      </c>
      <c r="M559" s="12" t="str" cm="1">
        <f t="array" ref="M559">_xlfn.IFS(E559="MA","Massachusetts",E559="NY","New York",E559="CT","Connecticut",E559="PA","Pennsylvania",E559="RI","Rhode Island",E559="DE","Delaware",E559="ME","Maine",E559="NJ","New Jersey",E559="VT","Vermont",TRUE,"Other States")</f>
        <v>Massachusetts</v>
      </c>
      <c r="N559" s="15" t="s">
        <v>10367</v>
      </c>
      <c r="O559" s="1" t="s">
        <v>4804</v>
      </c>
      <c r="P559" s="15" t="s">
        <v>4777</v>
      </c>
      <c r="Q559" s="1" t="s">
        <v>8148</v>
      </c>
      <c r="R559" s="17">
        <v>38</v>
      </c>
      <c r="S559" s="12" t="str" cm="1">
        <f t="array" ref="S559">_xlfn.IFS(AND(R559&gt;=12,R559&lt;=25),"Low Range",AND(R559&gt;=25.01,R559&lt;=40),"Mid Range",AND(R559&gt;=40.01,R559&lt;=75),"Mid to Upper Range",TRUE,"Max Upper Range")</f>
        <v>Mid Range</v>
      </c>
      <c r="T559" s="12" t="str" cm="1">
        <f t="array" ref="T559">_xlfn.IFS(OR(E559="NY",E559="NJ",E559="CT"),"Tri-State Area",OR(E559="MA",E559="PA",E559="RI"),"East Atlantic",OR(E559="ME",E559="VT"),"NE Border",TRUE,"Upper East Coast")</f>
        <v>East Atlantic</v>
      </c>
      <c r="U559" s="12" t="str">
        <f>IFERROR(_xlfn.XLOOKUP(A559,DIRECT_FTEs!A:A,DIRECT_FTEs!B:B),"Contractor")</f>
        <v>Contractor</v>
      </c>
    </row>
    <row r="560" spans="1:21" x14ac:dyDescent="0.25">
      <c r="A560" s="1" t="s">
        <v>1319</v>
      </c>
      <c r="B560" s="1" t="s">
        <v>2630</v>
      </c>
      <c r="C560" s="1" t="s">
        <v>2372</v>
      </c>
      <c r="D560" s="1" t="s">
        <v>3858</v>
      </c>
      <c r="E560" s="15" t="s">
        <v>2225</v>
      </c>
      <c r="F560" s="1" t="s">
        <v>6681</v>
      </c>
      <c r="G560" s="16">
        <v>0.05</v>
      </c>
      <c r="H560" s="5">
        <v>0</v>
      </c>
      <c r="I560" s="10" t="s">
        <v>4760</v>
      </c>
      <c r="J560" s="5">
        <v>1110</v>
      </c>
      <c r="K560" s="1">
        <v>48</v>
      </c>
      <c r="L560" s="12" t="str" cm="1">
        <f t="array" ref="L560">_xlfn.IFS(G560=0.05,"Minimal",G560=0.07,"Above Minimal",G560=0.17,"Near Maximum",TRUE,"Maximum")</f>
        <v>Minimal</v>
      </c>
      <c r="M560" s="12" t="str" cm="1">
        <f t="array" ref="M560">_xlfn.IFS(E560="MA","Massachusetts",E560="NY","New York",E560="CT","Connecticut",E560="PA","Pennsylvania",E560="RI","Rhode Island",E560="DE","Delaware",E560="ME","Maine",E560="NJ","New Jersey",E560="VT","Vermont",TRUE,"Other States")</f>
        <v>Massachusetts</v>
      </c>
      <c r="N560" s="15" t="s">
        <v>10368</v>
      </c>
      <c r="O560" s="1" t="s">
        <v>5015</v>
      </c>
      <c r="P560" s="15" t="s">
        <v>4780</v>
      </c>
      <c r="Q560" s="1" t="s">
        <v>8149</v>
      </c>
      <c r="R560" s="17">
        <v>70</v>
      </c>
      <c r="S560" s="12" t="str" cm="1">
        <f t="array" ref="S560">_xlfn.IFS(AND(R560&gt;=12,R560&lt;=25),"Low Range",AND(R560&gt;=25.01,R560&lt;=40),"Mid Range",AND(R560&gt;=40.01,R560&lt;=75),"Mid to Upper Range",TRUE,"Max Upper Range")</f>
        <v>Mid to Upper Range</v>
      </c>
      <c r="T560" s="12" t="str" cm="1">
        <f t="array" ref="T560">_xlfn.IFS(OR(E560="NY",E560="NJ",E560="CT"),"Tri-State Area",OR(E560="MA",E560="PA",E560="RI"),"East Atlantic",OR(E560="ME",E560="VT"),"NE Border",TRUE,"Upper East Coast")</f>
        <v>East Atlantic</v>
      </c>
      <c r="U560" s="12" t="str">
        <f>IFERROR(_xlfn.XLOOKUP(A560,DIRECT_FTEs!A:A,DIRECT_FTEs!B:B),"Contractor")</f>
        <v>Contractor</v>
      </c>
    </row>
    <row r="561" spans="1:21" x14ac:dyDescent="0.25">
      <c r="A561" s="1" t="s">
        <v>1320</v>
      </c>
      <c r="B561" s="1" t="s">
        <v>2672</v>
      </c>
      <c r="C561" s="1" t="s">
        <v>2465</v>
      </c>
      <c r="D561" s="1" t="s">
        <v>3859</v>
      </c>
      <c r="E561" s="15" t="s">
        <v>2225</v>
      </c>
      <c r="F561" s="1" t="s">
        <v>6682</v>
      </c>
      <c r="G561" s="16">
        <v>0.05</v>
      </c>
      <c r="H561" s="5">
        <v>0</v>
      </c>
      <c r="I561" s="10" t="s">
        <v>4760</v>
      </c>
      <c r="J561" s="5">
        <v>1110</v>
      </c>
      <c r="K561" s="1">
        <v>34</v>
      </c>
      <c r="L561" s="12" t="str" cm="1">
        <f t="array" ref="L561">_xlfn.IFS(G561=0.05,"Minimal",G561=0.07,"Above Minimal",G561=0.17,"Near Maximum",TRUE,"Maximum")</f>
        <v>Minimal</v>
      </c>
      <c r="M561" s="12" t="str" cm="1">
        <f t="array" ref="M561">_xlfn.IFS(E561="MA","Massachusetts",E561="NY","New York",E561="CT","Connecticut",E561="PA","Pennsylvania",E561="RI","Rhode Island",E561="DE","Delaware",E561="ME","Maine",E561="NJ","New Jersey",E561="VT","Vermont",TRUE,"Other States")</f>
        <v>Massachusetts</v>
      </c>
      <c r="N561" s="15" t="s">
        <v>10369</v>
      </c>
      <c r="O561" s="1" t="s">
        <v>4999</v>
      </c>
      <c r="P561" s="15" t="s">
        <v>4779</v>
      </c>
      <c r="Q561" s="1" t="s">
        <v>8150</v>
      </c>
      <c r="R561" s="17">
        <v>40.24096385542169</v>
      </c>
      <c r="S561" s="12" t="str" cm="1">
        <f t="array" ref="S561">_xlfn.IFS(AND(R561&gt;=12,R561&lt;=25),"Low Range",AND(R561&gt;=25.01,R561&lt;=40),"Mid Range",AND(R561&gt;=40.01,R561&lt;=75),"Mid to Upper Range",TRUE,"Max Upper Range")</f>
        <v>Mid to Upper Range</v>
      </c>
      <c r="T561" s="12" t="str" cm="1">
        <f t="array" ref="T561">_xlfn.IFS(OR(E561="NY",E561="NJ",E561="CT"),"Tri-State Area",OR(E561="MA",E561="PA",E561="RI"),"East Atlantic",OR(E561="ME",E561="VT"),"NE Border",TRUE,"Upper East Coast")</f>
        <v>East Atlantic</v>
      </c>
      <c r="U561" s="12" t="str">
        <f>IFERROR(_xlfn.XLOOKUP(A561,DIRECT_FTEs!A:A,DIRECT_FTEs!B:B),"Contractor")</f>
        <v>Contractor</v>
      </c>
    </row>
    <row r="562" spans="1:21" x14ac:dyDescent="0.25">
      <c r="A562" s="1" t="s">
        <v>154</v>
      </c>
      <c r="B562" s="1" t="s">
        <v>2515</v>
      </c>
      <c r="C562" s="1" t="s">
        <v>2264</v>
      </c>
      <c r="D562" s="1" t="s">
        <v>2575</v>
      </c>
      <c r="E562" s="15" t="s">
        <v>2225</v>
      </c>
      <c r="F562" s="1" t="s">
        <v>5516</v>
      </c>
      <c r="G562" s="16">
        <v>0.19</v>
      </c>
      <c r="H562" s="5">
        <v>1926.6000000000001</v>
      </c>
      <c r="I562" s="10" t="s">
        <v>4760</v>
      </c>
      <c r="J562" s="5">
        <v>806</v>
      </c>
      <c r="K562" s="1">
        <v>53</v>
      </c>
      <c r="L562" s="12" t="str" cm="1">
        <f t="array" ref="L562">_xlfn.IFS(G562=0.05,"Minimal",G562=0.07,"Above Minimal",G562=0.17,"Near Maximum",TRUE,"Maximum")</f>
        <v>Maximum</v>
      </c>
      <c r="M562" s="12" t="str" cm="1">
        <f t="array" ref="M562">_xlfn.IFS(E562="MA","Massachusetts",E562="NY","New York",E562="CT","Connecticut",E562="PA","Pennsylvania",E562="RI","Rhode Island",E562="DE","Delaware",E562="ME","Maine",E562="NJ","New Jersey",E562="VT","Vermont",TRUE,"Other States")</f>
        <v>Massachusetts</v>
      </c>
      <c r="N562" s="15" t="s">
        <v>10370</v>
      </c>
      <c r="O562" s="1" t="s">
        <v>4792</v>
      </c>
      <c r="P562" s="15" t="s">
        <v>4777</v>
      </c>
      <c r="Q562" s="1" t="s">
        <v>8151</v>
      </c>
      <c r="R562" s="17">
        <v>43.5</v>
      </c>
      <c r="S562" s="12" t="str" cm="1">
        <f t="array" ref="S562">_xlfn.IFS(AND(R562&gt;=12,R562&lt;=25),"Low Range",AND(R562&gt;=25.01,R562&lt;=40),"Mid Range",AND(R562&gt;=40.01,R562&lt;=75),"Mid to Upper Range",TRUE,"Max Upper Range")</f>
        <v>Mid to Upper Range</v>
      </c>
      <c r="T562" s="12" t="str" cm="1">
        <f t="array" ref="T562">_xlfn.IFS(OR(E562="NY",E562="NJ",E562="CT"),"Tri-State Area",OR(E562="MA",E562="PA",E562="RI"),"East Atlantic",OR(E562="ME",E562="VT"),"NE Border",TRUE,"Upper East Coast")</f>
        <v>East Atlantic</v>
      </c>
      <c r="U562" s="12" t="str">
        <f>IFERROR(_xlfn.XLOOKUP(A562,DIRECT_FTEs!A:A,DIRECT_FTEs!B:B),"Contractor")</f>
        <v>Contractor</v>
      </c>
    </row>
    <row r="563" spans="1:21" x14ac:dyDescent="0.25">
      <c r="A563" s="1" t="s">
        <v>1321</v>
      </c>
      <c r="B563" s="1" t="s">
        <v>2495</v>
      </c>
      <c r="C563" s="1" t="s">
        <v>2528</v>
      </c>
      <c r="D563" s="1" t="s">
        <v>3860</v>
      </c>
      <c r="E563" s="15" t="s">
        <v>2225</v>
      </c>
      <c r="F563" s="1" t="s">
        <v>6683</v>
      </c>
      <c r="G563" s="16">
        <v>0.05</v>
      </c>
      <c r="H563" s="5">
        <v>0</v>
      </c>
      <c r="I563" s="10" t="s">
        <v>4760</v>
      </c>
      <c r="J563" s="5">
        <v>605.96</v>
      </c>
      <c r="K563" s="1">
        <v>65</v>
      </c>
      <c r="L563" s="12" t="str" cm="1">
        <f t="array" ref="L563">_xlfn.IFS(G563=0.05,"Minimal",G563=0.07,"Above Minimal",G563=0.17,"Near Maximum",TRUE,"Maximum")</f>
        <v>Minimal</v>
      </c>
      <c r="M563" s="12" t="str" cm="1">
        <f t="array" ref="M563">_xlfn.IFS(E563="MA","Massachusetts",E563="NY","New York",E563="CT","Connecticut",E563="PA","Pennsylvania",E563="RI","Rhode Island",E563="DE","Delaware",E563="ME","Maine",E563="NJ","New Jersey",E563="VT","Vermont",TRUE,"Other States")</f>
        <v>Massachusetts</v>
      </c>
      <c r="N563" s="15" t="s">
        <v>10371</v>
      </c>
      <c r="O563" s="1" t="s">
        <v>4877</v>
      </c>
      <c r="P563" s="15" t="s">
        <v>4777</v>
      </c>
      <c r="Q563" s="1" t="s">
        <v>8152</v>
      </c>
      <c r="R563" s="17">
        <v>45.54</v>
      </c>
      <c r="S563" s="12" t="str" cm="1">
        <f t="array" ref="S563">_xlfn.IFS(AND(R563&gt;=12,R563&lt;=25),"Low Range",AND(R563&gt;=25.01,R563&lt;=40),"Mid Range",AND(R563&gt;=40.01,R563&lt;=75),"Mid to Upper Range",TRUE,"Max Upper Range")</f>
        <v>Mid to Upper Range</v>
      </c>
      <c r="T563" s="12" t="str" cm="1">
        <f t="array" ref="T563">_xlfn.IFS(OR(E563="NY",E563="NJ",E563="CT"),"Tri-State Area",OR(E563="MA",E563="PA",E563="RI"),"East Atlantic",OR(E563="ME",E563="VT"),"NE Border",TRUE,"Upper East Coast")</f>
        <v>East Atlantic</v>
      </c>
      <c r="U563" s="12" t="str">
        <f>IFERROR(_xlfn.XLOOKUP(A563,DIRECT_FTEs!A:A,DIRECT_FTEs!B:B),"Contractor")</f>
        <v>Contractor</v>
      </c>
    </row>
    <row r="564" spans="1:21" x14ac:dyDescent="0.25">
      <c r="A564" s="1" t="s">
        <v>1322</v>
      </c>
      <c r="B564" s="1" t="s">
        <v>2238</v>
      </c>
      <c r="C564" s="1" t="s">
        <v>2628</v>
      </c>
      <c r="D564" s="1" t="s">
        <v>3861</v>
      </c>
      <c r="E564" s="15" t="s">
        <v>2225</v>
      </c>
      <c r="F564" s="1" t="s">
        <v>6684</v>
      </c>
      <c r="G564" s="16">
        <v>0.05</v>
      </c>
      <c r="H564" s="5">
        <v>0</v>
      </c>
      <c r="I564" s="10" t="s">
        <v>4760</v>
      </c>
      <c r="J564" s="5">
        <v>1036</v>
      </c>
      <c r="K564" s="1">
        <v>55</v>
      </c>
      <c r="L564" s="12" t="str" cm="1">
        <f t="array" ref="L564">_xlfn.IFS(G564=0.05,"Minimal",G564=0.07,"Above Minimal",G564=0.17,"Near Maximum",TRUE,"Maximum")</f>
        <v>Minimal</v>
      </c>
      <c r="M564" s="12" t="str" cm="1">
        <f t="array" ref="M564">_xlfn.IFS(E564="MA","Massachusetts",E564="NY","New York",E564="CT","Connecticut",E564="PA","Pennsylvania",E564="RI","Rhode Island",E564="DE","Delaware",E564="ME","Maine",E564="NJ","New Jersey",E564="VT","Vermont",TRUE,"Other States")</f>
        <v>Massachusetts</v>
      </c>
      <c r="N564" s="15" t="s">
        <v>10372</v>
      </c>
      <c r="O564" s="1" t="s">
        <v>5223</v>
      </c>
      <c r="P564" s="15" t="s">
        <v>4774</v>
      </c>
      <c r="Q564" s="1" t="s">
        <v>8153</v>
      </c>
      <c r="R564" s="17">
        <v>35.879999999999995</v>
      </c>
      <c r="S564" s="12" t="str" cm="1">
        <f t="array" ref="S564">_xlfn.IFS(AND(R564&gt;=12,R564&lt;=25),"Low Range",AND(R564&gt;=25.01,R564&lt;=40),"Mid Range",AND(R564&gt;=40.01,R564&lt;=75),"Mid to Upper Range",TRUE,"Max Upper Range")</f>
        <v>Mid Range</v>
      </c>
      <c r="T564" s="12" t="str" cm="1">
        <f t="array" ref="T564">_xlfn.IFS(OR(E564="NY",E564="NJ",E564="CT"),"Tri-State Area",OR(E564="MA",E564="PA",E564="RI"),"East Atlantic",OR(E564="ME",E564="VT"),"NE Border",TRUE,"Upper East Coast")</f>
        <v>East Atlantic</v>
      </c>
      <c r="U564" s="12" t="str">
        <f>IFERROR(_xlfn.XLOOKUP(A564,DIRECT_FTEs!A:A,DIRECT_FTEs!B:B),"Contractor")</f>
        <v>Contractor</v>
      </c>
    </row>
    <row r="565" spans="1:21" x14ac:dyDescent="0.25">
      <c r="A565" s="1" t="s">
        <v>1323</v>
      </c>
      <c r="B565" s="1" t="s">
        <v>2989</v>
      </c>
      <c r="C565" s="1" t="s">
        <v>2227</v>
      </c>
      <c r="D565" s="1" t="s">
        <v>3862</v>
      </c>
      <c r="E565" s="15" t="s">
        <v>2225</v>
      </c>
      <c r="F565" s="1" t="s">
        <v>6685</v>
      </c>
      <c r="G565" s="16">
        <v>0.19</v>
      </c>
      <c r="H565" s="5">
        <v>0</v>
      </c>
      <c r="I565" s="10" t="s">
        <v>4760</v>
      </c>
      <c r="J565" s="5">
        <v>225.4</v>
      </c>
      <c r="K565" s="1">
        <v>32</v>
      </c>
      <c r="L565" s="12" t="str" cm="1">
        <f t="array" ref="L565">_xlfn.IFS(G565=0.05,"Minimal",G565=0.07,"Above Minimal",G565=0.17,"Near Maximum",TRUE,"Maximum")</f>
        <v>Maximum</v>
      </c>
      <c r="M565" s="12" t="str" cm="1">
        <f t="array" ref="M565">_xlfn.IFS(E565="MA","Massachusetts",E565="NY","New York",E565="CT","Connecticut",E565="PA","Pennsylvania",E565="RI","Rhode Island",E565="DE","Delaware",E565="ME","Maine",E565="NJ","New Jersey",E565="VT","Vermont",TRUE,"Other States")</f>
        <v>Massachusetts</v>
      </c>
      <c r="N565" s="15" t="s">
        <v>10373</v>
      </c>
      <c r="O565" s="1" t="s">
        <v>5188</v>
      </c>
      <c r="P565" s="15" t="s">
        <v>4777</v>
      </c>
      <c r="Q565" s="1" t="s">
        <v>8154</v>
      </c>
      <c r="R565" s="17">
        <v>46.980000000000004</v>
      </c>
      <c r="S565" s="12" t="str" cm="1">
        <f t="array" ref="S565">_xlfn.IFS(AND(R565&gt;=12,R565&lt;=25),"Low Range",AND(R565&gt;=25.01,R565&lt;=40),"Mid Range",AND(R565&gt;=40.01,R565&lt;=75),"Mid to Upper Range",TRUE,"Max Upper Range")</f>
        <v>Mid to Upper Range</v>
      </c>
      <c r="T565" s="12" t="str" cm="1">
        <f t="array" ref="T565">_xlfn.IFS(OR(E565="NY",E565="NJ",E565="CT"),"Tri-State Area",OR(E565="MA",E565="PA",E565="RI"),"East Atlantic",OR(E565="ME",E565="VT"),"NE Border",TRUE,"Upper East Coast")</f>
        <v>East Atlantic</v>
      </c>
      <c r="U565" s="12" t="str">
        <f>IFERROR(_xlfn.XLOOKUP(A565,DIRECT_FTEs!A:A,DIRECT_FTEs!B:B),"Contractor")</f>
        <v>Contractor</v>
      </c>
    </row>
    <row r="566" spans="1:21" x14ac:dyDescent="0.25">
      <c r="A566" s="1" t="s">
        <v>1324</v>
      </c>
      <c r="B566" s="1" t="s">
        <v>2301</v>
      </c>
      <c r="C566" s="1" t="s">
        <v>2528</v>
      </c>
      <c r="D566" s="1" t="s">
        <v>3863</v>
      </c>
      <c r="E566" s="15" t="s">
        <v>2225</v>
      </c>
      <c r="F566" s="1" t="s">
        <v>6686</v>
      </c>
      <c r="G566" s="16">
        <v>0.19</v>
      </c>
      <c r="H566" s="5">
        <v>0</v>
      </c>
      <c r="I566" s="10" t="s">
        <v>4760</v>
      </c>
      <c r="J566" s="5">
        <v>335.2</v>
      </c>
      <c r="K566" s="1">
        <v>58</v>
      </c>
      <c r="L566" s="12" t="str" cm="1">
        <f t="array" ref="L566">_xlfn.IFS(G566=0.05,"Minimal",G566=0.07,"Above Minimal",G566=0.17,"Near Maximum",TRUE,"Maximum")</f>
        <v>Maximum</v>
      </c>
      <c r="M566" s="12" t="str" cm="1">
        <f t="array" ref="M566">_xlfn.IFS(E566="MA","Massachusetts",E566="NY","New York",E566="CT","Connecticut",E566="PA","Pennsylvania",E566="RI","Rhode Island",E566="DE","Delaware",E566="ME","Maine",E566="NJ","New Jersey",E566="VT","Vermont",TRUE,"Other States")</f>
        <v>Massachusetts</v>
      </c>
      <c r="N566" s="15" t="s">
        <v>10374</v>
      </c>
      <c r="O566" s="1" t="s">
        <v>5224</v>
      </c>
      <c r="P566" s="15" t="s">
        <v>4775</v>
      </c>
      <c r="Q566" s="1" t="s">
        <v>8155</v>
      </c>
      <c r="R566" s="17">
        <v>32.25</v>
      </c>
      <c r="S566" s="12" t="str" cm="1">
        <f t="array" ref="S566">_xlfn.IFS(AND(R566&gt;=12,R566&lt;=25),"Low Range",AND(R566&gt;=25.01,R566&lt;=40),"Mid Range",AND(R566&gt;=40.01,R566&lt;=75),"Mid to Upper Range",TRUE,"Max Upper Range")</f>
        <v>Mid Range</v>
      </c>
      <c r="T566" s="12" t="str" cm="1">
        <f t="array" ref="T566">_xlfn.IFS(OR(E566="NY",E566="NJ",E566="CT"),"Tri-State Area",OR(E566="MA",E566="PA",E566="RI"),"East Atlantic",OR(E566="ME",E566="VT"),"NE Border",TRUE,"Upper East Coast")</f>
        <v>East Atlantic</v>
      </c>
      <c r="U566" s="12" t="str">
        <f>IFERROR(_xlfn.XLOOKUP(A566,DIRECT_FTEs!A:A,DIRECT_FTEs!B:B),"Contractor")</f>
        <v>Contractor</v>
      </c>
    </row>
    <row r="567" spans="1:21" x14ac:dyDescent="0.25">
      <c r="A567" s="1" t="s">
        <v>1325</v>
      </c>
      <c r="B567" s="1" t="s">
        <v>3225</v>
      </c>
      <c r="C567" s="1" t="s">
        <v>2340</v>
      </c>
      <c r="D567" s="1" t="s">
        <v>3864</v>
      </c>
      <c r="E567" s="15" t="s">
        <v>2225</v>
      </c>
      <c r="F567" s="1" t="s">
        <v>6687</v>
      </c>
      <c r="G567" s="16">
        <v>0.19</v>
      </c>
      <c r="H567" s="5">
        <v>0</v>
      </c>
      <c r="I567" s="10" t="s">
        <v>4760</v>
      </c>
      <c r="J567" s="5">
        <v>434</v>
      </c>
      <c r="K567" s="1">
        <v>54</v>
      </c>
      <c r="L567" s="12" t="str" cm="1">
        <f t="array" ref="L567">_xlfn.IFS(G567=0.05,"Minimal",G567=0.07,"Above Minimal",G567=0.17,"Near Maximum",TRUE,"Maximum")</f>
        <v>Maximum</v>
      </c>
      <c r="M567" s="12" t="str" cm="1">
        <f t="array" ref="M567">_xlfn.IFS(E567="MA","Massachusetts",E567="NY","New York",E567="CT","Connecticut",E567="PA","Pennsylvania",E567="RI","Rhode Island",E567="DE","Delaware",E567="ME","Maine",E567="NJ","New Jersey",E567="VT","Vermont",TRUE,"Other States")</f>
        <v>Massachusetts</v>
      </c>
      <c r="N567" s="15" t="s">
        <v>10375</v>
      </c>
      <c r="O567" s="1" t="s">
        <v>4914</v>
      </c>
      <c r="P567" s="15" t="s">
        <v>4780</v>
      </c>
      <c r="Q567" s="1" t="s">
        <v>8156</v>
      </c>
      <c r="R567" s="17">
        <v>38.612176039119802</v>
      </c>
      <c r="S567" s="12" t="str" cm="1">
        <f t="array" ref="S567">_xlfn.IFS(AND(R567&gt;=12,R567&lt;=25),"Low Range",AND(R567&gt;=25.01,R567&lt;=40),"Mid Range",AND(R567&gt;=40.01,R567&lt;=75),"Mid to Upper Range",TRUE,"Max Upper Range")</f>
        <v>Mid Range</v>
      </c>
      <c r="T567" s="12" t="str" cm="1">
        <f t="array" ref="T567">_xlfn.IFS(OR(E567="NY",E567="NJ",E567="CT"),"Tri-State Area",OR(E567="MA",E567="PA",E567="RI"),"East Atlantic",OR(E567="ME",E567="VT"),"NE Border",TRUE,"Upper East Coast")</f>
        <v>East Atlantic</v>
      </c>
      <c r="U567" s="12" t="str">
        <f>IFERROR(_xlfn.XLOOKUP(A567,DIRECT_FTEs!A:A,DIRECT_FTEs!B:B),"Contractor")</f>
        <v>Contractor</v>
      </c>
    </row>
    <row r="568" spans="1:21" x14ac:dyDescent="0.25">
      <c r="A568" s="1" t="s">
        <v>1326</v>
      </c>
      <c r="B568" s="1" t="s">
        <v>2750</v>
      </c>
      <c r="C568" s="1" t="s">
        <v>2971</v>
      </c>
      <c r="D568" s="1" t="s">
        <v>3865</v>
      </c>
      <c r="E568" s="15" t="s">
        <v>2225</v>
      </c>
      <c r="F568" s="1" t="s">
        <v>6688</v>
      </c>
      <c r="G568" s="16">
        <v>0.19</v>
      </c>
      <c r="H568" s="5">
        <v>0</v>
      </c>
      <c r="I568" s="10" t="s">
        <v>4760</v>
      </c>
      <c r="J568" s="5">
        <v>412.3</v>
      </c>
      <c r="K568" s="1">
        <v>52</v>
      </c>
      <c r="L568" s="12" t="str" cm="1">
        <f t="array" ref="L568">_xlfn.IFS(G568=0.05,"Minimal",G568=0.07,"Above Minimal",G568=0.17,"Near Maximum",TRUE,"Maximum")</f>
        <v>Maximum</v>
      </c>
      <c r="M568" s="12" t="str" cm="1">
        <f t="array" ref="M568">_xlfn.IFS(E568="MA","Massachusetts",E568="NY","New York",E568="CT","Connecticut",E568="PA","Pennsylvania",E568="RI","Rhode Island",E568="DE","Delaware",E568="ME","Maine",E568="NJ","New Jersey",E568="VT","Vermont",TRUE,"Other States")</f>
        <v>Massachusetts</v>
      </c>
      <c r="N568" s="15" t="s">
        <v>10376</v>
      </c>
      <c r="O568" s="1" t="s">
        <v>5225</v>
      </c>
      <c r="P568" s="15" t="s">
        <v>4777</v>
      </c>
      <c r="Q568" s="1" t="s">
        <v>8157</v>
      </c>
      <c r="R568" s="17">
        <v>59.198276923076918</v>
      </c>
      <c r="S568" s="12" t="str" cm="1">
        <f t="array" ref="S568">_xlfn.IFS(AND(R568&gt;=12,R568&lt;=25),"Low Range",AND(R568&gt;=25.01,R568&lt;=40),"Mid Range",AND(R568&gt;=40.01,R568&lt;=75),"Mid to Upper Range",TRUE,"Max Upper Range")</f>
        <v>Mid to Upper Range</v>
      </c>
      <c r="T568" s="12" t="str" cm="1">
        <f t="array" ref="T568">_xlfn.IFS(OR(E568="NY",E568="NJ",E568="CT"),"Tri-State Area",OR(E568="MA",E568="PA",E568="RI"),"East Atlantic",OR(E568="ME",E568="VT"),"NE Border",TRUE,"Upper East Coast")</f>
        <v>East Atlantic</v>
      </c>
      <c r="U568" s="12" t="str">
        <f>IFERROR(_xlfn.XLOOKUP(A568,DIRECT_FTEs!A:A,DIRECT_FTEs!B:B),"Contractor")</f>
        <v>Contractor</v>
      </c>
    </row>
    <row r="569" spans="1:21" x14ac:dyDescent="0.25">
      <c r="A569" s="1" t="s">
        <v>1327</v>
      </c>
      <c r="B569" s="1" t="s">
        <v>2244</v>
      </c>
      <c r="C569" s="1" t="s">
        <v>2966</v>
      </c>
      <c r="D569" s="1" t="s">
        <v>3866</v>
      </c>
      <c r="E569" s="15" t="s">
        <v>2225</v>
      </c>
      <c r="F569" s="1" t="s">
        <v>6689</v>
      </c>
      <c r="G569" s="16">
        <v>0.19</v>
      </c>
      <c r="H569" s="5">
        <v>0</v>
      </c>
      <c r="I569" s="10" t="s">
        <v>4760</v>
      </c>
      <c r="J569" s="5">
        <v>533.20000000000005</v>
      </c>
      <c r="K569" s="1">
        <v>36</v>
      </c>
      <c r="L569" s="12" t="str" cm="1">
        <f t="array" ref="L569">_xlfn.IFS(G569=0.05,"Minimal",G569=0.07,"Above Minimal",G569=0.17,"Near Maximum",TRUE,"Maximum")</f>
        <v>Maximum</v>
      </c>
      <c r="M569" s="12" t="str" cm="1">
        <f t="array" ref="M569">_xlfn.IFS(E569="MA","Massachusetts",E569="NY","New York",E569="CT","Connecticut",E569="PA","Pennsylvania",E569="RI","Rhode Island",E569="DE","Delaware",E569="ME","Maine",E569="NJ","New Jersey",E569="VT","Vermont",TRUE,"Other States")</f>
        <v>Massachusetts</v>
      </c>
      <c r="N569" s="15" t="s">
        <v>10377</v>
      </c>
      <c r="O569" s="1" t="s">
        <v>5056</v>
      </c>
      <c r="P569" s="15" t="s">
        <v>4774</v>
      </c>
      <c r="Q569" s="1" t="s">
        <v>8158</v>
      </c>
      <c r="R569" s="17">
        <v>72.894889867841414</v>
      </c>
      <c r="S569" s="12" t="str" cm="1">
        <f t="array" ref="S569">_xlfn.IFS(AND(R569&gt;=12,R569&lt;=25),"Low Range",AND(R569&gt;=25.01,R569&lt;=40),"Mid Range",AND(R569&gt;=40.01,R569&lt;=75),"Mid to Upper Range",TRUE,"Max Upper Range")</f>
        <v>Mid to Upper Range</v>
      </c>
      <c r="T569" s="12" t="str" cm="1">
        <f t="array" ref="T569">_xlfn.IFS(OR(E569="NY",E569="NJ",E569="CT"),"Tri-State Area",OR(E569="MA",E569="PA",E569="RI"),"East Atlantic",OR(E569="ME",E569="VT"),"NE Border",TRUE,"Upper East Coast")</f>
        <v>East Atlantic</v>
      </c>
      <c r="U569" s="12" t="str">
        <f>IFERROR(_xlfn.XLOOKUP(A569,DIRECT_FTEs!A:A,DIRECT_FTEs!B:B),"Contractor")</f>
        <v>Contractor</v>
      </c>
    </row>
    <row r="570" spans="1:21" x14ac:dyDescent="0.25">
      <c r="A570" s="1" t="s">
        <v>1328</v>
      </c>
      <c r="B570" s="1" t="s">
        <v>2290</v>
      </c>
      <c r="C570" s="1" t="s">
        <v>2294</v>
      </c>
      <c r="D570" s="1" t="s">
        <v>3867</v>
      </c>
      <c r="E570" s="15" t="s">
        <v>2225</v>
      </c>
      <c r="F570" s="1" t="s">
        <v>6690</v>
      </c>
      <c r="G570" s="16">
        <v>0.19</v>
      </c>
      <c r="H570" s="5">
        <v>0</v>
      </c>
      <c r="I570" s="10" t="s">
        <v>4760</v>
      </c>
      <c r="J570" s="5">
        <v>223.2</v>
      </c>
      <c r="K570" s="1">
        <v>56</v>
      </c>
      <c r="L570" s="12" t="str" cm="1">
        <f t="array" ref="L570">_xlfn.IFS(G570=0.05,"Minimal",G570=0.07,"Above Minimal",G570=0.17,"Near Maximum",TRUE,"Maximum")</f>
        <v>Maximum</v>
      </c>
      <c r="M570" s="12" t="str" cm="1">
        <f t="array" ref="M570">_xlfn.IFS(E570="MA","Massachusetts",E570="NY","New York",E570="CT","Connecticut",E570="PA","Pennsylvania",E570="RI","Rhode Island",E570="DE","Delaware",E570="ME","Maine",E570="NJ","New Jersey",E570="VT","Vermont",TRUE,"Other States")</f>
        <v>Massachusetts</v>
      </c>
      <c r="N570" s="15" t="s">
        <v>10378</v>
      </c>
      <c r="O570" s="1" t="s">
        <v>4945</v>
      </c>
      <c r="P570" s="15" t="s">
        <v>4773</v>
      </c>
      <c r="Q570" s="1" t="s">
        <v>8159</v>
      </c>
      <c r="R570" s="17">
        <v>63.949595687331538</v>
      </c>
      <c r="S570" s="12" t="str" cm="1">
        <f t="array" ref="S570">_xlfn.IFS(AND(R570&gt;=12,R570&lt;=25),"Low Range",AND(R570&gt;=25.01,R570&lt;=40),"Mid Range",AND(R570&gt;=40.01,R570&lt;=75),"Mid to Upper Range",TRUE,"Max Upper Range")</f>
        <v>Mid to Upper Range</v>
      </c>
      <c r="T570" s="12" t="str" cm="1">
        <f t="array" ref="T570">_xlfn.IFS(OR(E570="NY",E570="NJ",E570="CT"),"Tri-State Area",OR(E570="MA",E570="PA",E570="RI"),"East Atlantic",OR(E570="ME",E570="VT"),"NE Border",TRUE,"Upper East Coast")</f>
        <v>East Atlantic</v>
      </c>
      <c r="U570" s="12" t="str">
        <f>IFERROR(_xlfn.XLOOKUP(A570,DIRECT_FTEs!A:A,DIRECT_FTEs!B:B),"Contractor")</f>
        <v>Contractor</v>
      </c>
    </row>
    <row r="571" spans="1:21" x14ac:dyDescent="0.25">
      <c r="A571" s="1" t="s">
        <v>155</v>
      </c>
      <c r="B571" s="1" t="s">
        <v>2576</v>
      </c>
      <c r="C571" s="1" t="s">
        <v>2309</v>
      </c>
      <c r="D571" s="1" t="s">
        <v>2577</v>
      </c>
      <c r="E571" s="15" t="s">
        <v>2225</v>
      </c>
      <c r="F571" s="1" t="s">
        <v>5517</v>
      </c>
      <c r="G571" s="16">
        <v>0.19</v>
      </c>
      <c r="H571" s="5">
        <v>592.80000000000007</v>
      </c>
      <c r="I571" s="10" t="s">
        <v>4760</v>
      </c>
      <c r="J571" s="5">
        <v>148.80000000000001</v>
      </c>
      <c r="K571" s="1">
        <v>42</v>
      </c>
      <c r="L571" s="12" t="str" cm="1">
        <f t="array" ref="L571">_xlfn.IFS(G571=0.05,"Minimal",G571=0.07,"Above Minimal",G571=0.17,"Near Maximum",TRUE,"Maximum")</f>
        <v>Maximum</v>
      </c>
      <c r="M571" s="12" t="str" cm="1">
        <f t="array" ref="M571">_xlfn.IFS(E571="MA","Massachusetts",E571="NY","New York",E571="CT","Connecticut",E571="PA","Pennsylvania",E571="RI","Rhode Island",E571="DE","Delaware",E571="ME","Maine",E571="NJ","New Jersey",E571="VT","Vermont",TRUE,"Other States")</f>
        <v>Massachusetts</v>
      </c>
      <c r="N571" s="15" t="s">
        <v>10379</v>
      </c>
      <c r="O571" s="1" t="s">
        <v>4797</v>
      </c>
      <c r="P571" s="15" t="s">
        <v>4778</v>
      </c>
      <c r="Q571" s="1" t="s">
        <v>8160</v>
      </c>
      <c r="R571" s="17">
        <v>62.314999999999998</v>
      </c>
      <c r="S571" s="12" t="str" cm="1">
        <f t="array" ref="S571">_xlfn.IFS(AND(R571&gt;=12,R571&lt;=25),"Low Range",AND(R571&gt;=25.01,R571&lt;=40),"Mid Range",AND(R571&gt;=40.01,R571&lt;=75),"Mid to Upper Range",TRUE,"Max Upper Range")</f>
        <v>Mid to Upper Range</v>
      </c>
      <c r="T571" s="12" t="str" cm="1">
        <f t="array" ref="T571">_xlfn.IFS(OR(E571="NY",E571="NJ",E571="CT"),"Tri-State Area",OR(E571="MA",E571="PA",E571="RI"),"East Atlantic",OR(E571="ME",E571="VT"),"NE Border",TRUE,"Upper East Coast")</f>
        <v>East Atlantic</v>
      </c>
      <c r="U571" s="12" t="str">
        <f>IFERROR(_xlfn.XLOOKUP(A571,DIRECT_FTEs!A:A,DIRECT_FTEs!B:B),"Contractor")</f>
        <v>Contractor</v>
      </c>
    </row>
    <row r="572" spans="1:21" x14ac:dyDescent="0.25">
      <c r="A572" s="1" t="s">
        <v>1329</v>
      </c>
      <c r="B572" s="1" t="s">
        <v>2630</v>
      </c>
      <c r="C572" s="1" t="s">
        <v>2418</v>
      </c>
      <c r="D572" s="1" t="s">
        <v>3868</v>
      </c>
      <c r="E572" s="15" t="s">
        <v>2225</v>
      </c>
      <c r="F572" s="1" t="s">
        <v>6691</v>
      </c>
      <c r="G572" s="16">
        <v>0.19</v>
      </c>
      <c r="H572" s="5">
        <v>0</v>
      </c>
      <c r="I572" s="10" t="s">
        <v>4760</v>
      </c>
      <c r="J572" s="5">
        <v>277.76</v>
      </c>
      <c r="K572" s="1">
        <v>33</v>
      </c>
      <c r="L572" s="12" t="str" cm="1">
        <f t="array" ref="L572">_xlfn.IFS(G572=0.05,"Minimal",G572=0.07,"Above Minimal",G572=0.17,"Near Maximum",TRUE,"Maximum")</f>
        <v>Maximum</v>
      </c>
      <c r="M572" s="12" t="str" cm="1">
        <f t="array" ref="M572">_xlfn.IFS(E572="MA","Massachusetts",E572="NY","New York",E572="CT","Connecticut",E572="PA","Pennsylvania",E572="RI","Rhode Island",E572="DE","Delaware",E572="ME","Maine",E572="NJ","New Jersey",E572="VT","Vermont",TRUE,"Other States")</f>
        <v>Massachusetts</v>
      </c>
      <c r="N572" s="15" t="s">
        <v>10380</v>
      </c>
      <c r="O572" s="1" t="s">
        <v>5037</v>
      </c>
      <c r="P572" s="15" t="s">
        <v>4780</v>
      </c>
      <c r="Q572" s="1" t="s">
        <v>8161</v>
      </c>
      <c r="R572" s="17">
        <v>35.64</v>
      </c>
      <c r="S572" s="12" t="str" cm="1">
        <f t="array" ref="S572">_xlfn.IFS(AND(R572&gt;=12,R572&lt;=25),"Low Range",AND(R572&gt;=25.01,R572&lt;=40),"Mid Range",AND(R572&gt;=40.01,R572&lt;=75),"Mid to Upper Range",TRUE,"Max Upper Range")</f>
        <v>Mid Range</v>
      </c>
      <c r="T572" s="12" t="str" cm="1">
        <f t="array" ref="T572">_xlfn.IFS(OR(E572="NY",E572="NJ",E572="CT"),"Tri-State Area",OR(E572="MA",E572="PA",E572="RI"),"East Atlantic",OR(E572="ME",E572="VT"),"NE Border",TRUE,"Upper East Coast")</f>
        <v>East Atlantic</v>
      </c>
      <c r="U572" s="12" t="str">
        <f>IFERROR(_xlfn.XLOOKUP(A572,DIRECT_FTEs!A:A,DIRECT_FTEs!B:B),"Contractor")</f>
        <v>Contractor</v>
      </c>
    </row>
    <row r="573" spans="1:21" x14ac:dyDescent="0.25">
      <c r="A573" s="1" t="s">
        <v>1330</v>
      </c>
      <c r="B573" s="1" t="s">
        <v>2287</v>
      </c>
      <c r="C573" s="1" t="s">
        <v>2776</v>
      </c>
      <c r="D573" s="1" t="s">
        <v>3869</v>
      </c>
      <c r="E573" s="15" t="s">
        <v>2225</v>
      </c>
      <c r="F573" s="1" t="s">
        <v>6692</v>
      </c>
      <c r="G573" s="16">
        <v>0.19</v>
      </c>
      <c r="H573" s="5">
        <v>0</v>
      </c>
      <c r="I573" s="10" t="s">
        <v>4760</v>
      </c>
      <c r="J573" s="5">
        <v>211.04</v>
      </c>
      <c r="K573" s="1">
        <v>61</v>
      </c>
      <c r="L573" s="12" t="str" cm="1">
        <f t="array" ref="L573">_xlfn.IFS(G573=0.05,"Minimal",G573=0.07,"Above Minimal",G573=0.17,"Near Maximum",TRUE,"Maximum")</f>
        <v>Maximum</v>
      </c>
      <c r="M573" s="12" t="str" cm="1">
        <f t="array" ref="M573">_xlfn.IFS(E573="MA","Massachusetts",E573="NY","New York",E573="CT","Connecticut",E573="PA","Pennsylvania",E573="RI","Rhode Island",E573="DE","Delaware",E573="ME","Maine",E573="NJ","New Jersey",E573="VT","Vermont",TRUE,"Other States")</f>
        <v>Massachusetts</v>
      </c>
      <c r="N573" s="15" t="s">
        <v>10381</v>
      </c>
      <c r="O573" s="1" t="s">
        <v>4976</v>
      </c>
      <c r="P573" s="15" t="s">
        <v>4774</v>
      </c>
      <c r="Q573" s="1" t="s">
        <v>8162</v>
      </c>
      <c r="R573" s="17">
        <v>63.896394230769232</v>
      </c>
      <c r="S573" s="12" t="str" cm="1">
        <f t="array" ref="S573">_xlfn.IFS(AND(R573&gt;=12,R573&lt;=25),"Low Range",AND(R573&gt;=25.01,R573&lt;=40),"Mid Range",AND(R573&gt;=40.01,R573&lt;=75),"Mid to Upper Range",TRUE,"Max Upper Range")</f>
        <v>Mid to Upper Range</v>
      </c>
      <c r="T573" s="12" t="str" cm="1">
        <f t="array" ref="T573">_xlfn.IFS(OR(E573="NY",E573="NJ",E573="CT"),"Tri-State Area",OR(E573="MA",E573="PA",E573="RI"),"East Atlantic",OR(E573="ME",E573="VT"),"NE Border",TRUE,"Upper East Coast")</f>
        <v>East Atlantic</v>
      </c>
      <c r="U573" s="12" t="str">
        <f>IFERROR(_xlfn.XLOOKUP(A573,DIRECT_FTEs!A:A,DIRECT_FTEs!B:B),"Contractor")</f>
        <v>Contractor</v>
      </c>
    </row>
    <row r="574" spans="1:21" x14ac:dyDescent="0.25">
      <c r="A574" s="1" t="s">
        <v>1331</v>
      </c>
      <c r="B574" s="1" t="s">
        <v>2366</v>
      </c>
      <c r="C574" s="1" t="s">
        <v>2537</v>
      </c>
      <c r="D574" s="1" t="s">
        <v>3870</v>
      </c>
      <c r="E574" s="15" t="s">
        <v>2225</v>
      </c>
      <c r="F574" s="1" t="s">
        <v>6693</v>
      </c>
      <c r="G574" s="16">
        <v>0.19</v>
      </c>
      <c r="H574" s="5">
        <v>0</v>
      </c>
      <c r="I574" s="10" t="s">
        <v>4760</v>
      </c>
      <c r="J574" s="5">
        <v>208.59</v>
      </c>
      <c r="K574" s="1">
        <v>61</v>
      </c>
      <c r="L574" s="12" t="str" cm="1">
        <f t="array" ref="L574">_xlfn.IFS(G574=0.05,"Minimal",G574=0.07,"Above Minimal",G574=0.17,"Near Maximum",TRUE,"Maximum")</f>
        <v>Maximum</v>
      </c>
      <c r="M574" s="12" t="str" cm="1">
        <f t="array" ref="M574">_xlfn.IFS(E574="MA","Massachusetts",E574="NY","New York",E574="CT","Connecticut",E574="PA","Pennsylvania",E574="RI","Rhode Island",E574="DE","Delaware",E574="ME","Maine",E574="NJ","New Jersey",E574="VT","Vermont",TRUE,"Other States")</f>
        <v>Massachusetts</v>
      </c>
      <c r="N574" s="15" t="s">
        <v>10382</v>
      </c>
      <c r="O574" s="1" t="s">
        <v>4929</v>
      </c>
      <c r="P574" s="15" t="s">
        <v>4775</v>
      </c>
      <c r="Q574" s="1" t="s">
        <v>8163</v>
      </c>
      <c r="R574" s="17">
        <v>32.68</v>
      </c>
      <c r="S574" s="12" t="str" cm="1">
        <f t="array" ref="S574">_xlfn.IFS(AND(R574&gt;=12,R574&lt;=25),"Low Range",AND(R574&gt;=25.01,R574&lt;=40),"Mid Range",AND(R574&gt;=40.01,R574&lt;=75),"Mid to Upper Range",TRUE,"Max Upper Range")</f>
        <v>Mid Range</v>
      </c>
      <c r="T574" s="12" t="str" cm="1">
        <f t="array" ref="T574">_xlfn.IFS(OR(E574="NY",E574="NJ",E574="CT"),"Tri-State Area",OR(E574="MA",E574="PA",E574="RI"),"East Atlantic",OR(E574="ME",E574="VT"),"NE Border",TRUE,"Upper East Coast")</f>
        <v>East Atlantic</v>
      </c>
      <c r="U574" s="12" t="str">
        <f>IFERROR(_xlfn.XLOOKUP(A574,DIRECT_FTEs!A:A,DIRECT_FTEs!B:B),"Contractor")</f>
        <v>Contractor</v>
      </c>
    </row>
    <row r="575" spans="1:21" x14ac:dyDescent="0.25">
      <c r="A575" s="1" t="s">
        <v>1332</v>
      </c>
      <c r="B575" s="1" t="s">
        <v>3352</v>
      </c>
      <c r="C575" s="1" t="s">
        <v>2387</v>
      </c>
      <c r="D575" s="1" t="s">
        <v>3871</v>
      </c>
      <c r="E575" s="15" t="s">
        <v>2225</v>
      </c>
      <c r="F575" s="1" t="s">
        <v>6694</v>
      </c>
      <c r="G575" s="16">
        <v>0.19</v>
      </c>
      <c r="H575" s="5">
        <v>0</v>
      </c>
      <c r="I575" s="10" t="s">
        <v>4760</v>
      </c>
      <c r="J575" s="5">
        <v>179.3</v>
      </c>
      <c r="K575" s="1">
        <v>43</v>
      </c>
      <c r="L575" s="12" t="str" cm="1">
        <f t="array" ref="L575">_xlfn.IFS(G575=0.05,"Minimal",G575=0.07,"Above Minimal",G575=0.17,"Near Maximum",TRUE,"Maximum")</f>
        <v>Maximum</v>
      </c>
      <c r="M575" s="12" t="str" cm="1">
        <f t="array" ref="M575">_xlfn.IFS(E575="MA","Massachusetts",E575="NY","New York",E575="CT","Connecticut",E575="PA","Pennsylvania",E575="RI","Rhode Island",E575="DE","Delaware",E575="ME","Maine",E575="NJ","New Jersey",E575="VT","Vermont",TRUE,"Other States")</f>
        <v>Massachusetts</v>
      </c>
      <c r="N575" s="15" t="s">
        <v>10383</v>
      </c>
      <c r="O575" s="1" t="s">
        <v>5072</v>
      </c>
      <c r="P575" s="15" t="s">
        <v>4775</v>
      </c>
      <c r="Q575" s="1" t="s">
        <v>8164</v>
      </c>
      <c r="R575" s="17">
        <v>68.539999999999992</v>
      </c>
      <c r="S575" s="12" t="str" cm="1">
        <f t="array" ref="S575">_xlfn.IFS(AND(R575&gt;=12,R575&lt;=25),"Low Range",AND(R575&gt;=25.01,R575&lt;=40),"Mid Range",AND(R575&gt;=40.01,R575&lt;=75),"Mid to Upper Range",TRUE,"Max Upper Range")</f>
        <v>Mid to Upper Range</v>
      </c>
      <c r="T575" s="12" t="str" cm="1">
        <f t="array" ref="T575">_xlfn.IFS(OR(E575="NY",E575="NJ",E575="CT"),"Tri-State Area",OR(E575="MA",E575="PA",E575="RI"),"East Atlantic",OR(E575="ME",E575="VT"),"NE Border",TRUE,"Upper East Coast")</f>
        <v>East Atlantic</v>
      </c>
      <c r="U575" s="12" t="str">
        <f>IFERROR(_xlfn.XLOOKUP(A575,DIRECT_FTEs!A:A,DIRECT_FTEs!B:B),"Contractor")</f>
        <v>Contractor</v>
      </c>
    </row>
    <row r="576" spans="1:21" x14ac:dyDescent="0.25">
      <c r="A576" s="1" t="s">
        <v>1333</v>
      </c>
      <c r="B576" s="1" t="s">
        <v>2354</v>
      </c>
      <c r="C576" s="1" t="s">
        <v>2475</v>
      </c>
      <c r="D576" s="1" t="s">
        <v>3872</v>
      </c>
      <c r="E576" s="15" t="s">
        <v>2225</v>
      </c>
      <c r="F576" s="1" t="s">
        <v>6695</v>
      </c>
      <c r="G576" s="16">
        <v>0.19</v>
      </c>
      <c r="H576" s="5">
        <v>0</v>
      </c>
      <c r="I576" s="10" t="s">
        <v>4760</v>
      </c>
      <c r="J576" s="5">
        <v>179.68</v>
      </c>
      <c r="K576" s="1">
        <v>48</v>
      </c>
      <c r="L576" s="12" t="str" cm="1">
        <f t="array" ref="L576">_xlfn.IFS(G576=0.05,"Minimal",G576=0.07,"Above Minimal",G576=0.17,"Near Maximum",TRUE,"Maximum")</f>
        <v>Maximum</v>
      </c>
      <c r="M576" s="12" t="str" cm="1">
        <f t="array" ref="M576">_xlfn.IFS(E576="MA","Massachusetts",E576="NY","New York",E576="CT","Connecticut",E576="PA","Pennsylvania",E576="RI","Rhode Island",E576="DE","Delaware",E576="ME","Maine",E576="NJ","New Jersey",E576="VT","Vermont",TRUE,"Other States")</f>
        <v>Massachusetts</v>
      </c>
      <c r="N576" s="15" t="s">
        <v>10384</v>
      </c>
      <c r="O576" s="1" t="s">
        <v>4968</v>
      </c>
      <c r="P576" s="15" t="s">
        <v>4777</v>
      </c>
      <c r="Q576" s="1" t="s">
        <v>8165</v>
      </c>
      <c r="R576" s="17">
        <v>63.879999999999995</v>
      </c>
      <c r="S576" s="12" t="str" cm="1">
        <f t="array" ref="S576">_xlfn.IFS(AND(R576&gt;=12,R576&lt;=25),"Low Range",AND(R576&gt;=25.01,R576&lt;=40),"Mid Range",AND(R576&gt;=40.01,R576&lt;=75),"Mid to Upper Range",TRUE,"Max Upper Range")</f>
        <v>Mid to Upper Range</v>
      </c>
      <c r="T576" s="12" t="str" cm="1">
        <f t="array" ref="T576">_xlfn.IFS(OR(E576="NY",E576="NJ",E576="CT"),"Tri-State Area",OR(E576="MA",E576="PA",E576="RI"),"East Atlantic",OR(E576="ME",E576="VT"),"NE Border",TRUE,"Upper East Coast")</f>
        <v>East Atlantic</v>
      </c>
      <c r="U576" s="12" t="str">
        <f>IFERROR(_xlfn.XLOOKUP(A576,DIRECT_FTEs!A:A,DIRECT_FTEs!B:B),"Contractor")</f>
        <v>Contractor</v>
      </c>
    </row>
    <row r="577" spans="1:21" x14ac:dyDescent="0.25">
      <c r="A577" s="1" t="s">
        <v>1334</v>
      </c>
      <c r="B577" s="1" t="s">
        <v>2438</v>
      </c>
      <c r="C577" s="1" t="s">
        <v>2227</v>
      </c>
      <c r="D577" s="1" t="s">
        <v>3873</v>
      </c>
      <c r="E577" s="15" t="s">
        <v>2225</v>
      </c>
      <c r="F577" s="1" t="s">
        <v>6696</v>
      </c>
      <c r="G577" s="16">
        <v>0.19</v>
      </c>
      <c r="H577" s="5">
        <v>0</v>
      </c>
      <c r="I577" s="10" t="s">
        <v>4760</v>
      </c>
      <c r="J577" s="5">
        <v>382</v>
      </c>
      <c r="K577" s="1">
        <v>36</v>
      </c>
      <c r="L577" s="12" t="str" cm="1">
        <f t="array" ref="L577">_xlfn.IFS(G577=0.05,"Minimal",G577=0.07,"Above Minimal",G577=0.17,"Near Maximum",TRUE,"Maximum")</f>
        <v>Maximum</v>
      </c>
      <c r="M577" s="12" t="str" cm="1">
        <f t="array" ref="M577">_xlfn.IFS(E577="MA","Massachusetts",E577="NY","New York",E577="CT","Connecticut",E577="PA","Pennsylvania",E577="RI","Rhode Island",E577="DE","Delaware",E577="ME","Maine",E577="NJ","New Jersey",E577="VT","Vermont",TRUE,"Other States")</f>
        <v>Massachusetts</v>
      </c>
      <c r="N577" s="15" t="s">
        <v>10385</v>
      </c>
      <c r="O577" s="1" t="s">
        <v>4951</v>
      </c>
      <c r="P577" s="15" t="s">
        <v>4777</v>
      </c>
      <c r="Q577" s="1" t="s">
        <v>8166</v>
      </c>
      <c r="R577" s="17">
        <v>34.08</v>
      </c>
      <c r="S577" s="12" t="str" cm="1">
        <f t="array" ref="S577">_xlfn.IFS(AND(R577&gt;=12,R577&lt;=25),"Low Range",AND(R577&gt;=25.01,R577&lt;=40),"Mid Range",AND(R577&gt;=40.01,R577&lt;=75),"Mid to Upper Range",TRUE,"Max Upper Range")</f>
        <v>Mid Range</v>
      </c>
      <c r="T577" s="12" t="str" cm="1">
        <f t="array" ref="T577">_xlfn.IFS(OR(E577="NY",E577="NJ",E577="CT"),"Tri-State Area",OR(E577="MA",E577="PA",E577="RI"),"East Atlantic",OR(E577="ME",E577="VT"),"NE Border",TRUE,"Upper East Coast")</f>
        <v>East Atlantic</v>
      </c>
      <c r="U577" s="12" t="str">
        <f>IFERROR(_xlfn.XLOOKUP(A577,DIRECT_FTEs!A:A,DIRECT_FTEs!B:B),"Contractor")</f>
        <v>Contractor</v>
      </c>
    </row>
    <row r="578" spans="1:21" x14ac:dyDescent="0.25">
      <c r="A578" s="1" t="s">
        <v>156</v>
      </c>
      <c r="B578" s="1" t="s">
        <v>2382</v>
      </c>
      <c r="C578" s="1" t="s">
        <v>2465</v>
      </c>
      <c r="D578" s="1" t="s">
        <v>2578</v>
      </c>
      <c r="E578" s="15" t="s">
        <v>2225</v>
      </c>
      <c r="F578" s="1" t="s">
        <v>5518</v>
      </c>
      <c r="G578" s="16">
        <v>0.17</v>
      </c>
      <c r="H578" s="5">
        <v>2121.6</v>
      </c>
      <c r="I578" s="10" t="s">
        <v>4760</v>
      </c>
      <c r="J578" s="5">
        <v>1196.4000000000001</v>
      </c>
      <c r="K578" s="1">
        <v>48</v>
      </c>
      <c r="L578" s="12" t="str" cm="1">
        <f t="array" ref="L578">_xlfn.IFS(G578=0.05,"Minimal",G578=0.07,"Above Minimal",G578=0.17,"Near Maximum",TRUE,"Maximum")</f>
        <v>Near Maximum</v>
      </c>
      <c r="M578" s="12" t="str" cm="1">
        <f t="array" ref="M578">_xlfn.IFS(E578="MA","Massachusetts",E578="NY","New York",E578="CT","Connecticut",E578="PA","Pennsylvania",E578="RI","Rhode Island",E578="DE","Delaware",E578="ME","Maine",E578="NJ","New Jersey",E578="VT","Vermont",TRUE,"Other States")</f>
        <v>Massachusetts</v>
      </c>
      <c r="N578" s="15" t="s">
        <v>10386</v>
      </c>
      <c r="O578" s="1" t="s">
        <v>4856</v>
      </c>
      <c r="P578" s="15" t="s">
        <v>4774</v>
      </c>
      <c r="Q578" s="1" t="s">
        <v>8167</v>
      </c>
      <c r="R578" s="17">
        <v>52.5</v>
      </c>
      <c r="S578" s="12" t="str" cm="1">
        <f t="array" ref="S578">_xlfn.IFS(AND(R578&gt;=12,R578&lt;=25),"Low Range",AND(R578&gt;=25.01,R578&lt;=40),"Mid Range",AND(R578&gt;=40.01,R578&lt;=75),"Mid to Upper Range",TRUE,"Max Upper Range")</f>
        <v>Mid to Upper Range</v>
      </c>
      <c r="T578" s="12" t="str" cm="1">
        <f t="array" ref="T578">_xlfn.IFS(OR(E578="NY",E578="NJ",E578="CT"),"Tri-State Area",OR(E578="MA",E578="PA",E578="RI"),"East Atlantic",OR(E578="ME",E578="VT"),"NE Border",TRUE,"Upper East Coast")</f>
        <v>East Atlantic</v>
      </c>
      <c r="U578" s="12" t="str">
        <f>IFERROR(_xlfn.XLOOKUP(A578,DIRECT_FTEs!A:A,DIRECT_FTEs!B:B),"Contractor")</f>
        <v>Contractor</v>
      </c>
    </row>
    <row r="579" spans="1:21" x14ac:dyDescent="0.25">
      <c r="A579" s="1" t="s">
        <v>1335</v>
      </c>
      <c r="B579" s="1" t="s">
        <v>2576</v>
      </c>
      <c r="C579" s="1" t="s">
        <v>3004</v>
      </c>
      <c r="D579" s="1" t="s">
        <v>3874</v>
      </c>
      <c r="E579" s="15" t="s">
        <v>2225</v>
      </c>
      <c r="F579" s="1" t="s">
        <v>6697</v>
      </c>
      <c r="G579" s="16">
        <v>0.17</v>
      </c>
      <c r="H579" s="5">
        <v>0</v>
      </c>
      <c r="I579" s="10" t="s">
        <v>4760</v>
      </c>
      <c r="J579" s="5">
        <v>730</v>
      </c>
      <c r="K579" s="1">
        <v>34</v>
      </c>
      <c r="L579" s="12" t="str" cm="1">
        <f t="array" ref="L579">_xlfn.IFS(G579=0.05,"Minimal",G579=0.07,"Above Minimal",G579=0.17,"Near Maximum",TRUE,"Maximum")</f>
        <v>Near Maximum</v>
      </c>
      <c r="M579" s="12" t="str" cm="1">
        <f t="array" ref="M579">_xlfn.IFS(E579="MA","Massachusetts",E579="NY","New York",E579="CT","Connecticut",E579="PA","Pennsylvania",E579="RI","Rhode Island",E579="DE","Delaware",E579="ME","Maine",E579="NJ","New Jersey",E579="VT","Vermont",TRUE,"Other States")</f>
        <v>Massachusetts</v>
      </c>
      <c r="N579" s="15" t="s">
        <v>10387</v>
      </c>
      <c r="O579" s="1" t="s">
        <v>5176</v>
      </c>
      <c r="P579" s="15" t="s">
        <v>4780</v>
      </c>
      <c r="Q579" s="1" t="s">
        <v>8168</v>
      </c>
      <c r="R579" s="17">
        <v>70.139664804469277</v>
      </c>
      <c r="S579" s="12" t="str" cm="1">
        <f t="array" ref="S579">_xlfn.IFS(AND(R579&gt;=12,R579&lt;=25),"Low Range",AND(R579&gt;=25.01,R579&lt;=40),"Mid Range",AND(R579&gt;=40.01,R579&lt;=75),"Mid to Upper Range",TRUE,"Max Upper Range")</f>
        <v>Mid to Upper Range</v>
      </c>
      <c r="T579" s="12" t="str" cm="1">
        <f t="array" ref="T579">_xlfn.IFS(OR(E579="NY",E579="NJ",E579="CT"),"Tri-State Area",OR(E579="MA",E579="PA",E579="RI"),"East Atlantic",OR(E579="ME",E579="VT"),"NE Border",TRUE,"Upper East Coast")</f>
        <v>East Atlantic</v>
      </c>
      <c r="U579" s="12" t="str">
        <f>IFERROR(_xlfn.XLOOKUP(A579,DIRECT_FTEs!A:A,DIRECT_FTEs!B:B),"Contractor")</f>
        <v>Contractor</v>
      </c>
    </row>
    <row r="580" spans="1:21" x14ac:dyDescent="0.25">
      <c r="A580" s="1" t="s">
        <v>1336</v>
      </c>
      <c r="B580" s="1" t="s">
        <v>2368</v>
      </c>
      <c r="C580" s="1" t="s">
        <v>2887</v>
      </c>
      <c r="D580" s="1" t="s">
        <v>3875</v>
      </c>
      <c r="E580" s="15" t="s">
        <v>2225</v>
      </c>
      <c r="F580" s="1" t="s">
        <v>6698</v>
      </c>
      <c r="G580" s="16">
        <v>0.19</v>
      </c>
      <c r="H580" s="5">
        <v>0</v>
      </c>
      <c r="I580" s="10" t="s">
        <v>4760</v>
      </c>
      <c r="J580" s="5">
        <v>590.4</v>
      </c>
      <c r="K580" s="1">
        <v>53</v>
      </c>
      <c r="L580" s="12" t="str" cm="1">
        <f t="array" ref="L580">_xlfn.IFS(G580=0.05,"Minimal",G580=0.07,"Above Minimal",G580=0.17,"Near Maximum",TRUE,"Maximum")</f>
        <v>Maximum</v>
      </c>
      <c r="M580" s="12" t="str" cm="1">
        <f t="array" ref="M580">_xlfn.IFS(E580="MA","Massachusetts",E580="NY","New York",E580="CT","Connecticut",E580="PA","Pennsylvania",E580="RI","Rhode Island",E580="DE","Delaware",E580="ME","Maine",E580="NJ","New Jersey",E580="VT","Vermont",TRUE,"Other States")</f>
        <v>Massachusetts</v>
      </c>
      <c r="N580" s="15" t="s">
        <v>10388</v>
      </c>
      <c r="O580" s="1" t="s">
        <v>4792</v>
      </c>
      <c r="P580" s="15" t="s">
        <v>4777</v>
      </c>
      <c r="Q580" s="1" t="s">
        <v>8169</v>
      </c>
      <c r="R580" s="17">
        <v>38</v>
      </c>
      <c r="S580" s="12" t="str" cm="1">
        <f t="array" ref="S580">_xlfn.IFS(AND(R580&gt;=12,R580&lt;=25),"Low Range",AND(R580&gt;=25.01,R580&lt;=40),"Mid Range",AND(R580&gt;=40.01,R580&lt;=75),"Mid to Upper Range",TRUE,"Max Upper Range")</f>
        <v>Mid Range</v>
      </c>
      <c r="T580" s="12" t="str" cm="1">
        <f t="array" ref="T580">_xlfn.IFS(OR(E580="NY",E580="NJ",E580="CT"),"Tri-State Area",OR(E580="MA",E580="PA",E580="RI"),"East Atlantic",OR(E580="ME",E580="VT"),"NE Border",TRUE,"Upper East Coast")</f>
        <v>East Atlantic</v>
      </c>
      <c r="U580" s="12" t="str">
        <f>IFERROR(_xlfn.XLOOKUP(A580,DIRECT_FTEs!A:A,DIRECT_FTEs!B:B),"Contractor")</f>
        <v>Contractor</v>
      </c>
    </row>
    <row r="581" spans="1:21" x14ac:dyDescent="0.25">
      <c r="A581" s="1" t="s">
        <v>1337</v>
      </c>
      <c r="B581" s="1" t="s">
        <v>2461</v>
      </c>
      <c r="C581" s="1" t="s">
        <v>2615</v>
      </c>
      <c r="D581" s="1" t="s">
        <v>3876</v>
      </c>
      <c r="E581" s="15" t="s">
        <v>2225</v>
      </c>
      <c r="F581" s="1" t="s">
        <v>6699</v>
      </c>
      <c r="G581" s="16">
        <v>0.19</v>
      </c>
      <c r="H581" s="5">
        <v>0</v>
      </c>
      <c r="I581" s="10" t="s">
        <v>4760</v>
      </c>
      <c r="J581" s="5">
        <v>693.97</v>
      </c>
      <c r="K581" s="1">
        <v>43</v>
      </c>
      <c r="L581" s="12" t="str" cm="1">
        <f t="array" ref="L581">_xlfn.IFS(G581=0.05,"Minimal",G581=0.07,"Above Minimal",G581=0.17,"Near Maximum",TRUE,"Maximum")</f>
        <v>Maximum</v>
      </c>
      <c r="M581" s="12" t="str" cm="1">
        <f t="array" ref="M581">_xlfn.IFS(E581="MA","Massachusetts",E581="NY","New York",E581="CT","Connecticut",E581="PA","Pennsylvania",E581="RI","Rhode Island",E581="DE","Delaware",E581="ME","Maine",E581="NJ","New Jersey",E581="VT","Vermont",TRUE,"Other States")</f>
        <v>Massachusetts</v>
      </c>
      <c r="N581" s="15" t="s">
        <v>10389</v>
      </c>
      <c r="O581" s="1" t="s">
        <v>12032</v>
      </c>
      <c r="P581" s="15" t="e">
        <v>#N/A</v>
      </c>
      <c r="Q581" s="1" t="s">
        <v>8170</v>
      </c>
      <c r="R581" s="17">
        <v>70</v>
      </c>
      <c r="S581" s="12" t="str" cm="1">
        <f t="array" ref="S581">_xlfn.IFS(AND(R581&gt;=12,R581&lt;=25),"Low Range",AND(R581&gt;=25.01,R581&lt;=40),"Mid Range",AND(R581&gt;=40.01,R581&lt;=75),"Mid to Upper Range",TRUE,"Max Upper Range")</f>
        <v>Mid to Upper Range</v>
      </c>
      <c r="T581" s="12" t="str" cm="1">
        <f t="array" ref="T581">_xlfn.IFS(OR(E581="NY",E581="NJ",E581="CT"),"Tri-State Area",OR(E581="MA",E581="PA",E581="RI"),"East Atlantic",OR(E581="ME",E581="VT"),"NE Border",TRUE,"Upper East Coast")</f>
        <v>East Atlantic</v>
      </c>
      <c r="U581" s="12" t="str">
        <f>IFERROR(_xlfn.XLOOKUP(A581,DIRECT_FTEs!A:A,DIRECT_FTEs!B:B),"Contractor")</f>
        <v>Contractor</v>
      </c>
    </row>
    <row r="582" spans="1:21" x14ac:dyDescent="0.25">
      <c r="A582" s="1" t="s">
        <v>1338</v>
      </c>
      <c r="B582" s="1" t="s">
        <v>2544</v>
      </c>
      <c r="C582" s="1" t="s">
        <v>2739</v>
      </c>
      <c r="D582" s="1" t="s">
        <v>3877</v>
      </c>
      <c r="E582" s="15" t="s">
        <v>2225</v>
      </c>
      <c r="F582" s="1" t="s">
        <v>6700</v>
      </c>
      <c r="G582" s="16">
        <v>0.19</v>
      </c>
      <c r="H582" s="5">
        <v>0</v>
      </c>
      <c r="I582" s="10" t="s">
        <v>4760</v>
      </c>
      <c r="J582" s="5">
        <v>556.12</v>
      </c>
      <c r="K582" s="1">
        <v>61</v>
      </c>
      <c r="L582" s="12" t="str" cm="1">
        <f t="array" ref="L582">_xlfn.IFS(G582=0.05,"Minimal",G582=0.07,"Above Minimal",G582=0.17,"Near Maximum",TRUE,"Maximum")</f>
        <v>Maximum</v>
      </c>
      <c r="M582" s="12" t="str" cm="1">
        <f t="array" ref="M582">_xlfn.IFS(E582="MA","Massachusetts",E582="NY","New York",E582="CT","Connecticut",E582="PA","Pennsylvania",E582="RI","Rhode Island",E582="DE","Delaware",E582="ME","Maine",E582="NJ","New Jersey",E582="VT","Vermont",TRUE,"Other States")</f>
        <v>Massachusetts</v>
      </c>
      <c r="N582" s="15" t="s">
        <v>10390</v>
      </c>
      <c r="O582" s="1" t="s">
        <v>5226</v>
      </c>
      <c r="P582" s="15" t="s">
        <v>4773</v>
      </c>
      <c r="Q582" s="1" t="s">
        <v>8171</v>
      </c>
      <c r="R582" s="17">
        <v>40.24096385542169</v>
      </c>
      <c r="S582" s="12" t="str" cm="1">
        <f t="array" ref="S582">_xlfn.IFS(AND(R582&gt;=12,R582&lt;=25),"Low Range",AND(R582&gt;=25.01,R582&lt;=40),"Mid Range",AND(R582&gt;=40.01,R582&lt;=75),"Mid to Upper Range",TRUE,"Max Upper Range")</f>
        <v>Mid to Upper Range</v>
      </c>
      <c r="T582" s="12" t="str" cm="1">
        <f t="array" ref="T582">_xlfn.IFS(OR(E582="NY",E582="NJ",E582="CT"),"Tri-State Area",OR(E582="MA",E582="PA",E582="RI"),"East Atlantic",OR(E582="ME",E582="VT"),"NE Border",TRUE,"Upper East Coast")</f>
        <v>East Atlantic</v>
      </c>
      <c r="U582" s="12" t="str">
        <f>IFERROR(_xlfn.XLOOKUP(A582,DIRECT_FTEs!A:A,DIRECT_FTEs!B:B),"Contractor")</f>
        <v>Contractor</v>
      </c>
    </row>
    <row r="583" spans="1:21" x14ac:dyDescent="0.25">
      <c r="A583" s="1" t="s">
        <v>1339</v>
      </c>
      <c r="B583" s="1" t="s">
        <v>3352</v>
      </c>
      <c r="C583" s="1" t="s">
        <v>2632</v>
      </c>
      <c r="D583" s="1" t="s">
        <v>3878</v>
      </c>
      <c r="E583" s="15" t="s">
        <v>2225</v>
      </c>
      <c r="F583" s="1" t="s">
        <v>6701</v>
      </c>
      <c r="G583" s="16">
        <v>0.19</v>
      </c>
      <c r="H583" s="5">
        <v>0</v>
      </c>
      <c r="I583" s="10" t="s">
        <v>4760</v>
      </c>
      <c r="J583" s="5">
        <v>609.91999999999996</v>
      </c>
      <c r="K583" s="1">
        <v>55</v>
      </c>
      <c r="L583" s="12" t="str" cm="1">
        <f t="array" ref="L583">_xlfn.IFS(G583=0.05,"Minimal",G583=0.07,"Above Minimal",G583=0.17,"Near Maximum",TRUE,"Maximum")</f>
        <v>Maximum</v>
      </c>
      <c r="M583" s="12" t="str" cm="1">
        <f t="array" ref="M583">_xlfn.IFS(E583="MA","Massachusetts",E583="NY","New York",E583="CT","Connecticut",E583="PA","Pennsylvania",E583="RI","Rhode Island",E583="DE","Delaware",E583="ME","Maine",E583="NJ","New Jersey",E583="VT","Vermont",TRUE,"Other States")</f>
        <v>Massachusetts</v>
      </c>
      <c r="N583" s="15" t="s">
        <v>10391</v>
      </c>
      <c r="O583" s="1" t="s">
        <v>5067</v>
      </c>
      <c r="P583" s="15" t="s">
        <v>4777</v>
      </c>
      <c r="Q583" s="1" t="s">
        <v>8172</v>
      </c>
      <c r="R583" s="17">
        <v>23</v>
      </c>
      <c r="S583" s="12" t="str" cm="1">
        <f t="array" ref="S583">_xlfn.IFS(AND(R583&gt;=12,R583&lt;=25),"Low Range",AND(R583&gt;=25.01,R583&lt;=40),"Mid Range",AND(R583&gt;=40.01,R583&lt;=75),"Mid to Upper Range",TRUE,"Max Upper Range")</f>
        <v>Low Range</v>
      </c>
      <c r="T583" s="12" t="str" cm="1">
        <f t="array" ref="T583">_xlfn.IFS(OR(E583="NY",E583="NJ",E583="CT"),"Tri-State Area",OR(E583="MA",E583="PA",E583="RI"),"East Atlantic",OR(E583="ME",E583="VT"),"NE Border",TRUE,"Upper East Coast")</f>
        <v>East Atlantic</v>
      </c>
      <c r="U583" s="12" t="str">
        <f>IFERROR(_xlfn.XLOOKUP(A583,DIRECT_FTEs!A:A,DIRECT_FTEs!B:B),"Contractor")</f>
        <v>Contractor</v>
      </c>
    </row>
    <row r="584" spans="1:21" x14ac:dyDescent="0.25">
      <c r="A584" s="1" t="s">
        <v>1340</v>
      </c>
      <c r="B584" s="1" t="s">
        <v>2229</v>
      </c>
      <c r="C584" s="1" t="s">
        <v>2553</v>
      </c>
      <c r="D584" s="1" t="s">
        <v>3879</v>
      </c>
      <c r="E584" s="15" t="s">
        <v>2225</v>
      </c>
      <c r="F584" s="1" t="s">
        <v>6702</v>
      </c>
      <c r="G584" s="16">
        <v>0.17</v>
      </c>
      <c r="H584" s="5">
        <v>0</v>
      </c>
      <c r="I584" s="10" t="s">
        <v>4760</v>
      </c>
      <c r="J584" s="5">
        <v>414.05</v>
      </c>
      <c r="K584" s="1">
        <v>51</v>
      </c>
      <c r="L584" s="12" t="str" cm="1">
        <f t="array" ref="L584">_xlfn.IFS(G584=0.05,"Minimal",G584=0.07,"Above Minimal",G584=0.17,"Near Maximum",TRUE,"Maximum")</f>
        <v>Near Maximum</v>
      </c>
      <c r="M584" s="12" t="str" cm="1">
        <f t="array" ref="M584">_xlfn.IFS(E584="MA","Massachusetts",E584="NY","New York",E584="CT","Connecticut",E584="PA","Pennsylvania",E584="RI","Rhode Island",E584="DE","Delaware",E584="ME","Maine",E584="NJ","New Jersey",E584="VT","Vermont",TRUE,"Other States")</f>
        <v>Massachusetts</v>
      </c>
      <c r="N584" s="15" t="s">
        <v>10392</v>
      </c>
      <c r="O584" s="1" t="s">
        <v>5227</v>
      </c>
      <c r="P584" s="15" t="s">
        <v>4774</v>
      </c>
      <c r="Q584" s="1" t="s">
        <v>8173</v>
      </c>
      <c r="R584" s="17">
        <v>26.350027648313453</v>
      </c>
      <c r="S584" s="12" t="str" cm="1">
        <f t="array" ref="S584">_xlfn.IFS(AND(R584&gt;=12,R584&lt;=25),"Low Range",AND(R584&gt;=25.01,R584&lt;=40),"Mid Range",AND(R584&gt;=40.01,R584&lt;=75),"Mid to Upper Range",TRUE,"Max Upper Range")</f>
        <v>Mid Range</v>
      </c>
      <c r="T584" s="12" t="str" cm="1">
        <f t="array" ref="T584">_xlfn.IFS(OR(E584="NY",E584="NJ",E584="CT"),"Tri-State Area",OR(E584="MA",E584="PA",E584="RI"),"East Atlantic",OR(E584="ME",E584="VT"),"NE Border",TRUE,"Upper East Coast")</f>
        <v>East Atlantic</v>
      </c>
      <c r="U584" s="12" t="str">
        <f>IFERROR(_xlfn.XLOOKUP(A584,DIRECT_FTEs!A:A,DIRECT_FTEs!B:B),"Contractor")</f>
        <v>Contractor</v>
      </c>
    </row>
    <row r="585" spans="1:21" x14ac:dyDescent="0.25">
      <c r="A585" s="1" t="s">
        <v>1341</v>
      </c>
      <c r="B585" s="1" t="s">
        <v>2989</v>
      </c>
      <c r="C585" s="1" t="s">
        <v>2475</v>
      </c>
      <c r="D585" s="1" t="s">
        <v>3880</v>
      </c>
      <c r="E585" s="15" t="s">
        <v>2225</v>
      </c>
      <c r="F585" s="1" t="s">
        <v>6703</v>
      </c>
      <c r="G585" s="16">
        <v>0.17</v>
      </c>
      <c r="H585" s="5">
        <v>0</v>
      </c>
      <c r="I585" s="10" t="s">
        <v>4760</v>
      </c>
      <c r="J585" s="5">
        <v>657.6</v>
      </c>
      <c r="K585" s="1">
        <v>38</v>
      </c>
      <c r="L585" s="12" t="str" cm="1">
        <f t="array" ref="L585">_xlfn.IFS(G585=0.05,"Minimal",G585=0.07,"Above Minimal",G585=0.17,"Near Maximum",TRUE,"Maximum")</f>
        <v>Near Maximum</v>
      </c>
      <c r="M585" s="12" t="str" cm="1">
        <f t="array" ref="M585">_xlfn.IFS(E585="MA","Massachusetts",E585="NY","New York",E585="CT","Connecticut",E585="PA","Pennsylvania",E585="RI","Rhode Island",E585="DE","Delaware",E585="ME","Maine",E585="NJ","New Jersey",E585="VT","Vermont",TRUE,"Other States")</f>
        <v>Massachusetts</v>
      </c>
      <c r="N585" s="15" t="s">
        <v>10393</v>
      </c>
      <c r="O585" s="1" t="s">
        <v>5128</v>
      </c>
      <c r="P585" s="15" t="s">
        <v>4774</v>
      </c>
      <c r="Q585" s="1" t="s">
        <v>8174</v>
      </c>
      <c r="R585" s="17">
        <v>29.449968253968255</v>
      </c>
      <c r="S585" s="12" t="str" cm="1">
        <f t="array" ref="S585">_xlfn.IFS(AND(R585&gt;=12,R585&lt;=25),"Low Range",AND(R585&gt;=25.01,R585&lt;=40),"Mid Range",AND(R585&gt;=40.01,R585&lt;=75),"Mid to Upper Range",TRUE,"Max Upper Range")</f>
        <v>Mid Range</v>
      </c>
      <c r="T585" s="12" t="str" cm="1">
        <f t="array" ref="T585">_xlfn.IFS(OR(E585="NY",E585="NJ",E585="CT"),"Tri-State Area",OR(E585="MA",E585="PA",E585="RI"),"East Atlantic",OR(E585="ME",E585="VT"),"NE Border",TRUE,"Upper East Coast")</f>
        <v>East Atlantic</v>
      </c>
      <c r="U585" s="12" t="str">
        <f>IFERROR(_xlfn.XLOOKUP(A585,DIRECT_FTEs!A:A,DIRECT_FTEs!B:B),"Contractor")</f>
        <v>Contractor</v>
      </c>
    </row>
    <row r="586" spans="1:21" x14ac:dyDescent="0.25">
      <c r="A586" s="1" t="s">
        <v>1342</v>
      </c>
      <c r="B586" s="1" t="s">
        <v>2281</v>
      </c>
      <c r="C586" s="1" t="s">
        <v>2327</v>
      </c>
      <c r="D586" s="1" t="s">
        <v>3881</v>
      </c>
      <c r="E586" s="15" t="s">
        <v>2598</v>
      </c>
      <c r="F586" s="1" t="s">
        <v>6704</v>
      </c>
      <c r="G586" s="16">
        <v>0.19</v>
      </c>
      <c r="H586" s="5">
        <v>0</v>
      </c>
      <c r="I586" s="10" t="s">
        <v>4760</v>
      </c>
      <c r="J586" s="5">
        <v>930</v>
      </c>
      <c r="K586" s="1">
        <v>52</v>
      </c>
      <c r="L586" s="12" t="str" cm="1">
        <f t="array" ref="L586">_xlfn.IFS(G586=0.05,"Minimal",G586=0.07,"Above Minimal",G586=0.17,"Near Maximum",TRUE,"Maximum")</f>
        <v>Maximum</v>
      </c>
      <c r="M586" s="12" t="str" cm="1">
        <f t="array" ref="M586">_xlfn.IFS(E586="MA","Massachusetts",E586="NY","New York",E586="CT","Connecticut",E586="PA","Pennsylvania",E586="RI","Rhode Island",E586="DE","Delaware",E586="ME","Maine",E586="NJ","New Jersey",E586="VT","Vermont",TRUE,"Other States")</f>
        <v>Delaware</v>
      </c>
      <c r="N586" s="15" t="s">
        <v>10394</v>
      </c>
      <c r="O586" s="1" t="s">
        <v>5118</v>
      </c>
      <c r="P586" s="15" t="s">
        <v>4776</v>
      </c>
      <c r="Q586" s="1" t="s">
        <v>8175</v>
      </c>
      <c r="R586" s="17">
        <v>50.581395348837212</v>
      </c>
      <c r="S586" s="12" t="str" cm="1">
        <f t="array" ref="S586">_xlfn.IFS(AND(R586&gt;=12,R586&lt;=25),"Low Range",AND(R586&gt;=25.01,R586&lt;=40),"Mid Range",AND(R586&gt;=40.01,R586&lt;=75),"Mid to Upper Range",TRUE,"Max Upper Range")</f>
        <v>Mid to Upper Range</v>
      </c>
      <c r="T586" s="12" t="str" cm="1">
        <f t="array" ref="T586">_xlfn.IFS(OR(E586="NY",E586="NJ",E586="CT"),"Tri-State Area",OR(E586="MA",E586="PA",E586="RI"),"East Atlantic",OR(E586="ME",E586="VT"),"NE Border",TRUE,"Upper East Coast")</f>
        <v>Upper East Coast</v>
      </c>
      <c r="U586" s="12" t="str">
        <f>IFERROR(_xlfn.XLOOKUP(A586,DIRECT_FTEs!A:A,DIRECT_FTEs!B:B),"Contractor")</f>
        <v>Contractor</v>
      </c>
    </row>
    <row r="587" spans="1:21" x14ac:dyDescent="0.25">
      <c r="A587" s="1" t="s">
        <v>1343</v>
      </c>
      <c r="B587" s="1" t="s">
        <v>2251</v>
      </c>
      <c r="C587" s="1" t="s">
        <v>2632</v>
      </c>
      <c r="D587" s="1" t="s">
        <v>3882</v>
      </c>
      <c r="E587" s="15" t="s">
        <v>2225</v>
      </c>
      <c r="F587" s="1" t="s">
        <v>6705</v>
      </c>
      <c r="G587" s="16">
        <v>0.17</v>
      </c>
      <c r="H587" s="5">
        <v>0</v>
      </c>
      <c r="I587" s="10" t="s">
        <v>4760</v>
      </c>
      <c r="J587" s="5">
        <v>818.4</v>
      </c>
      <c r="K587" s="1">
        <v>36</v>
      </c>
      <c r="L587" s="12" t="str" cm="1">
        <f t="array" ref="L587">_xlfn.IFS(G587=0.05,"Minimal",G587=0.07,"Above Minimal",G587=0.17,"Near Maximum",TRUE,"Maximum")</f>
        <v>Near Maximum</v>
      </c>
      <c r="M587" s="12" t="str" cm="1">
        <f t="array" ref="M587">_xlfn.IFS(E587="MA","Massachusetts",E587="NY","New York",E587="CT","Connecticut",E587="PA","Pennsylvania",E587="RI","Rhode Island",E587="DE","Delaware",E587="ME","Maine",E587="NJ","New Jersey",E587="VT","Vermont",TRUE,"Other States")</f>
        <v>Massachusetts</v>
      </c>
      <c r="N587" s="15" t="s">
        <v>10395</v>
      </c>
      <c r="O587" s="1" t="s">
        <v>5034</v>
      </c>
      <c r="P587" s="15" t="s">
        <v>4778</v>
      </c>
      <c r="Q587" s="1" t="s">
        <v>8176</v>
      </c>
      <c r="R587" s="17">
        <v>117</v>
      </c>
      <c r="S587" s="12" t="str" cm="1">
        <f t="array" ref="S587">_xlfn.IFS(AND(R587&gt;=12,R587&lt;=25),"Low Range",AND(R587&gt;=25.01,R587&lt;=40),"Mid Range",AND(R587&gt;=40.01,R587&lt;=75),"Mid to Upper Range",TRUE,"Max Upper Range")</f>
        <v>Max Upper Range</v>
      </c>
      <c r="T587" s="12" t="str" cm="1">
        <f t="array" ref="T587">_xlfn.IFS(OR(E587="NY",E587="NJ",E587="CT"),"Tri-State Area",OR(E587="MA",E587="PA",E587="RI"),"East Atlantic",OR(E587="ME",E587="VT"),"NE Border",TRUE,"Upper East Coast")</f>
        <v>East Atlantic</v>
      </c>
      <c r="U587" s="12" t="str">
        <f>IFERROR(_xlfn.XLOOKUP(A587,DIRECT_FTEs!A:A,DIRECT_FTEs!B:B),"Contractor")</f>
        <v>Contractor</v>
      </c>
    </row>
    <row r="588" spans="1:21" x14ac:dyDescent="0.25">
      <c r="A588" s="1" t="s">
        <v>157</v>
      </c>
      <c r="B588" s="1" t="s">
        <v>2579</v>
      </c>
      <c r="C588" s="1" t="s">
        <v>2313</v>
      </c>
      <c r="D588" s="1" t="s">
        <v>2580</v>
      </c>
      <c r="E588" s="15" t="s">
        <v>2225</v>
      </c>
      <c r="F588" s="1" t="s">
        <v>5519</v>
      </c>
      <c r="G588" s="16">
        <v>0.17</v>
      </c>
      <c r="H588" s="5">
        <v>1856.4</v>
      </c>
      <c r="I588" s="10" t="s">
        <v>4760</v>
      </c>
      <c r="J588" s="5">
        <v>1158</v>
      </c>
      <c r="K588" s="1">
        <v>49</v>
      </c>
      <c r="L588" s="12" t="str" cm="1">
        <f t="array" ref="L588">_xlfn.IFS(G588=0.05,"Minimal",G588=0.07,"Above Minimal",G588=0.17,"Near Maximum",TRUE,"Maximum")</f>
        <v>Near Maximum</v>
      </c>
      <c r="M588" s="12" t="str" cm="1">
        <f t="array" ref="M588">_xlfn.IFS(E588="MA","Massachusetts",E588="NY","New York",E588="CT","Connecticut",E588="PA","Pennsylvania",E588="RI","Rhode Island",E588="DE","Delaware",E588="ME","Maine",E588="NJ","New Jersey",E588="VT","Vermont",TRUE,"Other States")</f>
        <v>Massachusetts</v>
      </c>
      <c r="N588" s="15" t="s">
        <v>10396</v>
      </c>
      <c r="O588" s="1" t="s">
        <v>4857</v>
      </c>
      <c r="P588" s="15" t="s">
        <v>4775</v>
      </c>
      <c r="Q588" s="1" t="s">
        <v>8177</v>
      </c>
      <c r="R588" s="17">
        <v>92</v>
      </c>
      <c r="S588" s="12" t="str" cm="1">
        <f t="array" ref="S588">_xlfn.IFS(AND(R588&gt;=12,R588&lt;=25),"Low Range",AND(R588&gt;=25.01,R588&lt;=40),"Mid Range",AND(R588&gt;=40.01,R588&lt;=75),"Mid to Upper Range",TRUE,"Max Upper Range")</f>
        <v>Max Upper Range</v>
      </c>
      <c r="T588" s="12" t="str" cm="1">
        <f t="array" ref="T588">_xlfn.IFS(OR(E588="NY",E588="NJ",E588="CT"),"Tri-State Area",OR(E588="MA",E588="PA",E588="RI"),"East Atlantic",OR(E588="ME",E588="VT"),"NE Border",TRUE,"Upper East Coast")</f>
        <v>East Atlantic</v>
      </c>
      <c r="U588" s="12" t="str">
        <f>IFERROR(_xlfn.XLOOKUP(A588,DIRECT_FTEs!A:A,DIRECT_FTEs!B:B),"Contractor")</f>
        <v>Contractor</v>
      </c>
    </row>
    <row r="589" spans="1:21" x14ac:dyDescent="0.25">
      <c r="A589" s="1" t="s">
        <v>1344</v>
      </c>
      <c r="B589" s="1" t="s">
        <v>2440</v>
      </c>
      <c r="C589" s="1" t="s">
        <v>2565</v>
      </c>
      <c r="D589" s="1" t="s">
        <v>3883</v>
      </c>
      <c r="E589" s="15" t="s">
        <v>2225</v>
      </c>
      <c r="F589" s="1" t="s">
        <v>6706</v>
      </c>
      <c r="G589" s="16">
        <v>0.19</v>
      </c>
      <c r="H589" s="5">
        <v>0</v>
      </c>
      <c r="I589" s="10" t="s">
        <v>4760</v>
      </c>
      <c r="J589" s="5">
        <v>868</v>
      </c>
      <c r="K589" s="1">
        <v>45</v>
      </c>
      <c r="L589" s="12" t="str" cm="1">
        <f t="array" ref="L589">_xlfn.IFS(G589=0.05,"Minimal",G589=0.07,"Above Minimal",G589=0.17,"Near Maximum",TRUE,"Maximum")</f>
        <v>Maximum</v>
      </c>
      <c r="M589" s="12" t="str" cm="1">
        <f t="array" ref="M589">_xlfn.IFS(E589="MA","Massachusetts",E589="NY","New York",E589="CT","Connecticut",E589="PA","Pennsylvania",E589="RI","Rhode Island",E589="DE","Delaware",E589="ME","Maine",E589="NJ","New Jersey",E589="VT","Vermont",TRUE,"Other States")</f>
        <v>Massachusetts</v>
      </c>
      <c r="N589" s="15" t="s">
        <v>10397</v>
      </c>
      <c r="O589" s="1" t="s">
        <v>4856</v>
      </c>
      <c r="P589" s="15" t="s">
        <v>4774</v>
      </c>
      <c r="Q589" s="1" t="s">
        <v>8178</v>
      </c>
      <c r="R589" s="17">
        <v>74</v>
      </c>
      <c r="S589" s="12" t="str" cm="1">
        <f t="array" ref="S589">_xlfn.IFS(AND(R589&gt;=12,R589&lt;=25),"Low Range",AND(R589&gt;=25.01,R589&lt;=40),"Mid Range",AND(R589&gt;=40.01,R589&lt;=75),"Mid to Upper Range",TRUE,"Max Upper Range")</f>
        <v>Mid to Upper Range</v>
      </c>
      <c r="T589" s="12" t="str" cm="1">
        <f t="array" ref="T589">_xlfn.IFS(OR(E589="NY",E589="NJ",E589="CT"),"Tri-State Area",OR(E589="MA",E589="PA",E589="RI"),"East Atlantic",OR(E589="ME",E589="VT"),"NE Border",TRUE,"Upper East Coast")</f>
        <v>East Atlantic</v>
      </c>
      <c r="U589" s="12" t="str">
        <f>IFERROR(_xlfn.XLOOKUP(A589,DIRECT_FTEs!A:A,DIRECT_FTEs!B:B),"Contractor")</f>
        <v>Contractor</v>
      </c>
    </row>
    <row r="590" spans="1:21" x14ac:dyDescent="0.25">
      <c r="A590" s="1" t="s">
        <v>1345</v>
      </c>
      <c r="B590" s="1" t="s">
        <v>2272</v>
      </c>
      <c r="C590" s="1" t="s">
        <v>2768</v>
      </c>
      <c r="D590" s="1" t="s">
        <v>3884</v>
      </c>
      <c r="E590" s="15" t="s">
        <v>2225</v>
      </c>
      <c r="F590" s="1" t="s">
        <v>6707</v>
      </c>
      <c r="G590" s="16">
        <v>0.19</v>
      </c>
      <c r="H590" s="5">
        <v>0</v>
      </c>
      <c r="I590" s="10" t="s">
        <v>4760</v>
      </c>
      <c r="J590" s="5">
        <v>354</v>
      </c>
      <c r="K590" s="1">
        <v>34</v>
      </c>
      <c r="L590" s="12" t="str" cm="1">
        <f t="array" ref="L590">_xlfn.IFS(G590=0.05,"Minimal",G590=0.07,"Above Minimal",G590=0.17,"Near Maximum",TRUE,"Maximum")</f>
        <v>Maximum</v>
      </c>
      <c r="M590" s="12" t="str" cm="1">
        <f t="array" ref="M590">_xlfn.IFS(E590="MA","Massachusetts",E590="NY","New York",E590="CT","Connecticut",E590="PA","Pennsylvania",E590="RI","Rhode Island",E590="DE","Delaware",E590="ME","Maine",E590="NJ","New Jersey",E590="VT","Vermont",TRUE,"Other States")</f>
        <v>Massachusetts</v>
      </c>
      <c r="N590" s="15" t="s">
        <v>10398</v>
      </c>
      <c r="O590" s="1" t="s">
        <v>4787</v>
      </c>
      <c r="P590" s="15" t="s">
        <v>4774</v>
      </c>
      <c r="Q590" s="1" t="s">
        <v>8179</v>
      </c>
      <c r="R590" s="17">
        <v>49</v>
      </c>
      <c r="S590" s="12" t="str" cm="1">
        <f t="array" ref="S590">_xlfn.IFS(AND(R590&gt;=12,R590&lt;=25),"Low Range",AND(R590&gt;=25.01,R590&lt;=40),"Mid Range",AND(R590&gt;=40.01,R590&lt;=75),"Mid to Upper Range",TRUE,"Max Upper Range")</f>
        <v>Mid to Upper Range</v>
      </c>
      <c r="T590" s="12" t="str" cm="1">
        <f t="array" ref="T590">_xlfn.IFS(OR(E590="NY",E590="NJ",E590="CT"),"Tri-State Area",OR(E590="MA",E590="PA",E590="RI"),"East Atlantic",OR(E590="ME",E590="VT"),"NE Border",TRUE,"Upper East Coast")</f>
        <v>East Atlantic</v>
      </c>
      <c r="U590" s="12" t="str">
        <f>IFERROR(_xlfn.XLOOKUP(A590,DIRECT_FTEs!A:A,DIRECT_FTEs!B:B),"Contractor")</f>
        <v>Contractor</v>
      </c>
    </row>
    <row r="591" spans="1:21" x14ac:dyDescent="0.25">
      <c r="A591" s="1" t="s">
        <v>1346</v>
      </c>
      <c r="B591" s="1" t="s">
        <v>2520</v>
      </c>
      <c r="C591" s="1" t="s">
        <v>2768</v>
      </c>
      <c r="D591" s="1" t="s">
        <v>3885</v>
      </c>
      <c r="E591" s="15" t="s">
        <v>2225</v>
      </c>
      <c r="F591" s="1" t="s">
        <v>6708</v>
      </c>
      <c r="G591" s="16">
        <v>0.19</v>
      </c>
      <c r="H591" s="5">
        <v>0</v>
      </c>
      <c r="I591" s="10" t="s">
        <v>4760</v>
      </c>
      <c r="J591" s="5">
        <v>682</v>
      </c>
      <c r="K591" s="1">
        <v>27</v>
      </c>
      <c r="L591" s="12" t="str" cm="1">
        <f t="array" ref="L591">_xlfn.IFS(G591=0.05,"Minimal",G591=0.07,"Above Minimal",G591=0.17,"Near Maximum",TRUE,"Maximum")</f>
        <v>Maximum</v>
      </c>
      <c r="M591" s="12" t="str" cm="1">
        <f t="array" ref="M591">_xlfn.IFS(E591="MA","Massachusetts",E591="NY","New York",E591="CT","Connecticut",E591="PA","Pennsylvania",E591="RI","Rhode Island",E591="DE","Delaware",E591="ME","Maine",E591="NJ","New Jersey",E591="VT","Vermont",TRUE,"Other States")</f>
        <v>Massachusetts</v>
      </c>
      <c r="N591" s="15" t="s">
        <v>10399</v>
      </c>
      <c r="O591" s="1" t="s">
        <v>5074</v>
      </c>
      <c r="P591" s="15" t="s">
        <v>4780</v>
      </c>
      <c r="Q591" s="1" t="s">
        <v>8180</v>
      </c>
      <c r="R591" s="17">
        <v>130</v>
      </c>
      <c r="S591" s="12" t="str" cm="1">
        <f t="array" ref="S591">_xlfn.IFS(AND(R591&gt;=12,R591&lt;=25),"Low Range",AND(R591&gt;=25.01,R591&lt;=40),"Mid Range",AND(R591&gt;=40.01,R591&lt;=75),"Mid to Upper Range",TRUE,"Max Upper Range")</f>
        <v>Max Upper Range</v>
      </c>
      <c r="T591" s="12" t="str" cm="1">
        <f t="array" ref="T591">_xlfn.IFS(OR(E591="NY",E591="NJ",E591="CT"),"Tri-State Area",OR(E591="MA",E591="PA",E591="RI"),"East Atlantic",OR(E591="ME",E591="VT"),"NE Border",TRUE,"Upper East Coast")</f>
        <v>East Atlantic</v>
      </c>
      <c r="U591" s="12" t="str">
        <f>IFERROR(_xlfn.XLOOKUP(A591,DIRECT_FTEs!A:A,DIRECT_FTEs!B:B),"Contractor")</f>
        <v>Contractor</v>
      </c>
    </row>
    <row r="592" spans="1:21" x14ac:dyDescent="0.25">
      <c r="A592" s="1" t="s">
        <v>1347</v>
      </c>
      <c r="B592" s="1" t="s">
        <v>3356</v>
      </c>
      <c r="C592" s="1" t="s">
        <v>2966</v>
      </c>
      <c r="D592" s="1" t="s">
        <v>3886</v>
      </c>
      <c r="E592" s="15" t="s">
        <v>2225</v>
      </c>
      <c r="F592" s="1" t="s">
        <v>6709</v>
      </c>
      <c r="G592" s="16">
        <v>0.19</v>
      </c>
      <c r="H592" s="5">
        <v>0</v>
      </c>
      <c r="I592" s="10" t="s">
        <v>4760</v>
      </c>
      <c r="J592" s="5">
        <v>806</v>
      </c>
      <c r="K592" s="1">
        <v>49</v>
      </c>
      <c r="L592" s="12" t="str" cm="1">
        <f t="array" ref="L592">_xlfn.IFS(G592=0.05,"Minimal",G592=0.07,"Above Minimal",G592=0.17,"Near Maximum",TRUE,"Maximum")</f>
        <v>Maximum</v>
      </c>
      <c r="M592" s="12" t="str" cm="1">
        <f t="array" ref="M592">_xlfn.IFS(E592="MA","Massachusetts",E592="NY","New York",E592="CT","Connecticut",E592="PA","Pennsylvania",E592="RI","Rhode Island",E592="DE","Delaware",E592="ME","Maine",E592="NJ","New Jersey",E592="VT","Vermont",TRUE,"Other States")</f>
        <v>Massachusetts</v>
      </c>
      <c r="N592" s="15" t="s">
        <v>10400</v>
      </c>
      <c r="O592" s="1" t="s">
        <v>5112</v>
      </c>
      <c r="P592" s="15" t="s">
        <v>4778</v>
      </c>
      <c r="Q592" s="1" t="s">
        <v>8181</v>
      </c>
      <c r="R592" s="17">
        <v>48</v>
      </c>
      <c r="S592" s="12" t="str" cm="1">
        <f t="array" ref="S592">_xlfn.IFS(AND(R592&gt;=12,R592&lt;=25),"Low Range",AND(R592&gt;=25.01,R592&lt;=40),"Mid Range",AND(R592&gt;=40.01,R592&lt;=75),"Mid to Upper Range",TRUE,"Max Upper Range")</f>
        <v>Mid to Upper Range</v>
      </c>
      <c r="T592" s="12" t="str" cm="1">
        <f t="array" ref="T592">_xlfn.IFS(OR(E592="NY",E592="NJ",E592="CT"),"Tri-State Area",OR(E592="MA",E592="PA",E592="RI"),"East Atlantic",OR(E592="ME",E592="VT"),"NE Border",TRUE,"Upper East Coast")</f>
        <v>East Atlantic</v>
      </c>
      <c r="U592" s="12" t="str">
        <f>IFERROR(_xlfn.XLOOKUP(A592,DIRECT_FTEs!A:A,DIRECT_FTEs!B:B),"Contractor")</f>
        <v>Contractor</v>
      </c>
    </row>
    <row r="593" spans="1:21" x14ac:dyDescent="0.25">
      <c r="A593" s="1" t="s">
        <v>1348</v>
      </c>
      <c r="B593" s="1" t="s">
        <v>2423</v>
      </c>
      <c r="C593" s="1" t="s">
        <v>2418</v>
      </c>
      <c r="D593" s="1" t="s">
        <v>3887</v>
      </c>
      <c r="E593" s="15" t="s">
        <v>2225</v>
      </c>
      <c r="F593" s="1" t="s">
        <v>6710</v>
      </c>
      <c r="G593" s="16">
        <v>0.19</v>
      </c>
      <c r="H593" s="5">
        <v>0</v>
      </c>
      <c r="I593" s="10" t="s">
        <v>4760</v>
      </c>
      <c r="J593" s="5">
        <v>843.2</v>
      </c>
      <c r="K593" s="1">
        <v>43</v>
      </c>
      <c r="L593" s="12" t="str" cm="1">
        <f t="array" ref="L593">_xlfn.IFS(G593=0.05,"Minimal",G593=0.07,"Above Minimal",G593=0.17,"Near Maximum",TRUE,"Maximum")</f>
        <v>Maximum</v>
      </c>
      <c r="M593" s="12" t="str" cm="1">
        <f t="array" ref="M593">_xlfn.IFS(E593="MA","Massachusetts",E593="NY","New York",E593="CT","Connecticut",E593="PA","Pennsylvania",E593="RI","Rhode Island",E593="DE","Delaware",E593="ME","Maine",E593="NJ","New Jersey",E593="VT","Vermont",TRUE,"Other States")</f>
        <v>Massachusetts</v>
      </c>
      <c r="N593" s="15" t="s">
        <v>10401</v>
      </c>
      <c r="O593" s="1" t="s">
        <v>4879</v>
      </c>
      <c r="P593" s="15" t="s">
        <v>4780</v>
      </c>
      <c r="Q593" s="1" t="s">
        <v>8182</v>
      </c>
      <c r="R593" s="17">
        <v>95</v>
      </c>
      <c r="S593" s="12" t="str" cm="1">
        <f t="array" ref="S593">_xlfn.IFS(AND(R593&gt;=12,R593&lt;=25),"Low Range",AND(R593&gt;=25.01,R593&lt;=40),"Mid Range",AND(R593&gt;=40.01,R593&lt;=75),"Mid to Upper Range",TRUE,"Max Upper Range")</f>
        <v>Max Upper Range</v>
      </c>
      <c r="T593" s="12" t="str" cm="1">
        <f t="array" ref="T593">_xlfn.IFS(OR(E593="NY",E593="NJ",E593="CT"),"Tri-State Area",OR(E593="MA",E593="PA",E593="RI"),"East Atlantic",OR(E593="ME",E593="VT"),"NE Border",TRUE,"Upper East Coast")</f>
        <v>East Atlantic</v>
      </c>
      <c r="U593" s="12" t="str">
        <f>IFERROR(_xlfn.XLOOKUP(A593,DIRECT_FTEs!A:A,DIRECT_FTEs!B:B),"Contractor")</f>
        <v>Contractor</v>
      </c>
    </row>
    <row r="594" spans="1:21" x14ac:dyDescent="0.25">
      <c r="A594" s="1" t="s">
        <v>1349</v>
      </c>
      <c r="B594" s="1" t="s">
        <v>2248</v>
      </c>
      <c r="C594" s="1" t="s">
        <v>2252</v>
      </c>
      <c r="D594" s="1" t="s">
        <v>3888</v>
      </c>
      <c r="E594" s="15" t="s">
        <v>2225</v>
      </c>
      <c r="F594" s="1" t="s">
        <v>6711</v>
      </c>
      <c r="G594" s="16">
        <v>0.19</v>
      </c>
      <c r="H594" s="5">
        <v>0</v>
      </c>
      <c r="I594" s="10" t="s">
        <v>4761</v>
      </c>
      <c r="J594" s="5">
        <v>0</v>
      </c>
      <c r="K594" s="1">
        <v>52</v>
      </c>
      <c r="L594" s="12" t="str" cm="1">
        <f t="array" ref="L594">_xlfn.IFS(G594=0.05,"Minimal",G594=0.07,"Above Minimal",G594=0.17,"Near Maximum",TRUE,"Maximum")</f>
        <v>Maximum</v>
      </c>
      <c r="M594" s="12" t="str" cm="1">
        <f t="array" ref="M594">_xlfn.IFS(E594="MA","Massachusetts",E594="NY","New York",E594="CT","Connecticut",E594="PA","Pennsylvania",E594="RI","Rhode Island",E594="DE","Delaware",E594="ME","Maine",E594="NJ","New Jersey",E594="VT","Vermont",TRUE,"Other States")</f>
        <v>Massachusetts</v>
      </c>
      <c r="N594" s="15" t="s">
        <v>10402</v>
      </c>
      <c r="O594" s="1" t="s">
        <v>5228</v>
      </c>
      <c r="P594" s="15" t="s">
        <v>4778</v>
      </c>
      <c r="Q594" s="1" t="s">
        <v>8183</v>
      </c>
      <c r="R594" s="17">
        <v>98</v>
      </c>
      <c r="S594" s="12" t="str" cm="1">
        <f t="array" ref="S594">_xlfn.IFS(AND(R594&gt;=12,R594&lt;=25),"Low Range",AND(R594&gt;=25.01,R594&lt;=40),"Mid Range",AND(R594&gt;=40.01,R594&lt;=75),"Mid to Upper Range",TRUE,"Max Upper Range")</f>
        <v>Max Upper Range</v>
      </c>
      <c r="T594" s="12" t="str" cm="1">
        <f t="array" ref="T594">_xlfn.IFS(OR(E594="NY",E594="NJ",E594="CT"),"Tri-State Area",OR(E594="MA",E594="PA",E594="RI"),"East Atlantic",OR(E594="ME",E594="VT"),"NE Border",TRUE,"Upper East Coast")</f>
        <v>East Atlantic</v>
      </c>
      <c r="U594" s="12" t="str">
        <f>IFERROR(_xlfn.XLOOKUP(A594,DIRECT_FTEs!A:A,DIRECT_FTEs!B:B),"Contractor")</f>
        <v>Contractor</v>
      </c>
    </row>
    <row r="595" spans="1:21" x14ac:dyDescent="0.25">
      <c r="A595" s="1" t="s">
        <v>1350</v>
      </c>
      <c r="B595" s="1" t="s">
        <v>2287</v>
      </c>
      <c r="C595" s="1" t="s">
        <v>2446</v>
      </c>
      <c r="D595" s="1" t="s">
        <v>3889</v>
      </c>
      <c r="E595" s="15" t="s">
        <v>2225</v>
      </c>
      <c r="F595" s="1" t="s">
        <v>6712</v>
      </c>
      <c r="G595" s="16">
        <v>0.17</v>
      </c>
      <c r="H595" s="5">
        <v>0</v>
      </c>
      <c r="I595" s="10" t="s">
        <v>4760</v>
      </c>
      <c r="J595" s="5">
        <v>190</v>
      </c>
      <c r="K595" s="1">
        <v>31</v>
      </c>
      <c r="L595" s="12" t="str" cm="1">
        <f t="array" ref="L595">_xlfn.IFS(G595=0.05,"Minimal",G595=0.07,"Above Minimal",G595=0.17,"Near Maximum",TRUE,"Maximum")</f>
        <v>Near Maximum</v>
      </c>
      <c r="M595" s="12" t="str" cm="1">
        <f t="array" ref="M595">_xlfn.IFS(E595="MA","Massachusetts",E595="NY","New York",E595="CT","Connecticut",E595="PA","Pennsylvania",E595="RI","Rhode Island",E595="DE","Delaware",E595="ME","Maine",E595="NJ","New Jersey",E595="VT","Vermont",TRUE,"Other States")</f>
        <v>Massachusetts</v>
      </c>
      <c r="N595" s="15" t="s">
        <v>10403</v>
      </c>
      <c r="O595" s="1" t="s">
        <v>4878</v>
      </c>
      <c r="P595" s="15" t="s">
        <v>4777</v>
      </c>
      <c r="Q595" s="1" t="s">
        <v>8184</v>
      </c>
      <c r="R595" s="17">
        <v>58</v>
      </c>
      <c r="S595" s="12" t="str" cm="1">
        <f t="array" ref="S595">_xlfn.IFS(AND(R595&gt;=12,R595&lt;=25),"Low Range",AND(R595&gt;=25.01,R595&lt;=40),"Mid Range",AND(R595&gt;=40.01,R595&lt;=75),"Mid to Upper Range",TRUE,"Max Upper Range")</f>
        <v>Mid to Upper Range</v>
      </c>
      <c r="T595" s="12" t="str" cm="1">
        <f t="array" ref="T595">_xlfn.IFS(OR(E595="NY",E595="NJ",E595="CT"),"Tri-State Area",OR(E595="MA",E595="PA",E595="RI"),"East Atlantic",OR(E595="ME",E595="VT"),"NE Border",TRUE,"Upper East Coast")</f>
        <v>East Atlantic</v>
      </c>
      <c r="U595" s="12" t="str">
        <f>IFERROR(_xlfn.XLOOKUP(A595,DIRECT_FTEs!A:A,DIRECT_FTEs!B:B),"Contractor")</f>
        <v>Contractor</v>
      </c>
    </row>
    <row r="596" spans="1:21" x14ac:dyDescent="0.25">
      <c r="A596" s="1" t="s">
        <v>158</v>
      </c>
      <c r="B596" s="1" t="s">
        <v>2360</v>
      </c>
      <c r="C596" s="1" t="s">
        <v>2475</v>
      </c>
      <c r="D596" s="1" t="s">
        <v>2581</v>
      </c>
      <c r="E596" s="15" t="s">
        <v>2225</v>
      </c>
      <c r="F596" s="1" t="s">
        <v>5520</v>
      </c>
      <c r="G596" s="16">
        <v>0.19</v>
      </c>
      <c r="H596" s="5">
        <v>1916.7200000000003</v>
      </c>
      <c r="I596" s="10" t="s">
        <v>4760</v>
      </c>
      <c r="J596" s="5">
        <v>1024</v>
      </c>
      <c r="K596" s="1">
        <v>44</v>
      </c>
      <c r="L596" s="12" t="str" cm="1">
        <f t="array" ref="L596">_xlfn.IFS(G596=0.05,"Minimal",G596=0.07,"Above Minimal",G596=0.17,"Near Maximum",TRUE,"Maximum")</f>
        <v>Maximum</v>
      </c>
      <c r="M596" s="12" t="str" cm="1">
        <f t="array" ref="M596">_xlfn.IFS(E596="MA","Massachusetts",E596="NY","New York",E596="CT","Connecticut",E596="PA","Pennsylvania",E596="RI","Rhode Island",E596="DE","Delaware",E596="ME","Maine",E596="NJ","New Jersey",E596="VT","Vermont",TRUE,"Other States")</f>
        <v>Massachusetts</v>
      </c>
      <c r="N596" s="15" t="s">
        <v>10404</v>
      </c>
      <c r="O596" s="1" t="s">
        <v>4822</v>
      </c>
      <c r="P596" s="15" t="s">
        <v>4780</v>
      </c>
      <c r="Q596" s="1" t="s">
        <v>8185</v>
      </c>
      <c r="R596" s="17">
        <v>66</v>
      </c>
      <c r="S596" s="12" t="str" cm="1">
        <f t="array" ref="S596">_xlfn.IFS(AND(R596&gt;=12,R596&lt;=25),"Low Range",AND(R596&gt;=25.01,R596&lt;=40),"Mid Range",AND(R596&gt;=40.01,R596&lt;=75),"Mid to Upper Range",TRUE,"Max Upper Range")</f>
        <v>Mid to Upper Range</v>
      </c>
      <c r="T596" s="12" t="str" cm="1">
        <f t="array" ref="T596">_xlfn.IFS(OR(E596="NY",E596="NJ",E596="CT"),"Tri-State Area",OR(E596="MA",E596="PA",E596="RI"),"East Atlantic",OR(E596="ME",E596="VT"),"NE Border",TRUE,"Upper East Coast")</f>
        <v>East Atlantic</v>
      </c>
      <c r="U596" s="12" t="str">
        <f>IFERROR(_xlfn.XLOOKUP(A596,DIRECT_FTEs!A:A,DIRECT_FTEs!B:B),"Contractor")</f>
        <v>Contractor</v>
      </c>
    </row>
    <row r="597" spans="1:21" x14ac:dyDescent="0.25">
      <c r="A597" s="1" t="s">
        <v>1351</v>
      </c>
      <c r="B597" s="1" t="s">
        <v>2368</v>
      </c>
      <c r="C597" s="1" t="s">
        <v>2516</v>
      </c>
      <c r="D597" s="1" t="s">
        <v>3890</v>
      </c>
      <c r="E597" s="15" t="s">
        <v>2225</v>
      </c>
      <c r="F597" s="1" t="s">
        <v>6713</v>
      </c>
      <c r="G597" s="16">
        <v>0.17</v>
      </c>
      <c r="H597" s="5">
        <v>0</v>
      </c>
      <c r="I597" s="10" t="s">
        <v>4760</v>
      </c>
      <c r="J597" s="5">
        <v>957.12</v>
      </c>
      <c r="K597" s="1">
        <v>40</v>
      </c>
      <c r="L597" s="12" t="str" cm="1">
        <f t="array" ref="L597">_xlfn.IFS(G597=0.05,"Minimal",G597=0.07,"Above Minimal",G597=0.17,"Near Maximum",TRUE,"Maximum")</f>
        <v>Near Maximum</v>
      </c>
      <c r="M597" s="12" t="str" cm="1">
        <f t="array" ref="M597">_xlfn.IFS(E597="MA","Massachusetts",E597="NY","New York",E597="CT","Connecticut",E597="PA","Pennsylvania",E597="RI","Rhode Island",E597="DE","Delaware",E597="ME","Maine",E597="NJ","New Jersey",E597="VT","Vermont",TRUE,"Other States")</f>
        <v>Massachusetts</v>
      </c>
      <c r="N597" s="15" t="s">
        <v>10405</v>
      </c>
      <c r="O597" s="1" t="s">
        <v>5020</v>
      </c>
      <c r="P597" s="15" t="s">
        <v>4779</v>
      </c>
      <c r="Q597" s="1" t="s">
        <v>8186</v>
      </c>
      <c r="R597" s="17">
        <v>62</v>
      </c>
      <c r="S597" s="12" t="str" cm="1">
        <f t="array" ref="S597">_xlfn.IFS(AND(R597&gt;=12,R597&lt;=25),"Low Range",AND(R597&gt;=25.01,R597&lt;=40),"Mid Range",AND(R597&gt;=40.01,R597&lt;=75),"Mid to Upper Range",TRUE,"Max Upper Range")</f>
        <v>Mid to Upper Range</v>
      </c>
      <c r="T597" s="12" t="str" cm="1">
        <f t="array" ref="T597">_xlfn.IFS(OR(E597="NY",E597="NJ",E597="CT"),"Tri-State Area",OR(E597="MA",E597="PA",E597="RI"),"East Atlantic",OR(E597="ME",E597="VT"),"NE Border",TRUE,"Upper East Coast")</f>
        <v>East Atlantic</v>
      </c>
      <c r="U597" s="12" t="str">
        <f>IFERROR(_xlfn.XLOOKUP(A597,DIRECT_FTEs!A:A,DIRECT_FTEs!B:B),"Contractor")</f>
        <v>Contractor</v>
      </c>
    </row>
    <row r="598" spans="1:21" x14ac:dyDescent="0.25">
      <c r="A598" s="1" t="s">
        <v>1352</v>
      </c>
      <c r="B598" s="1" t="s">
        <v>2503</v>
      </c>
      <c r="C598" s="1" t="s">
        <v>2744</v>
      </c>
      <c r="D598" s="1" t="s">
        <v>3891</v>
      </c>
      <c r="E598" s="15" t="s">
        <v>2225</v>
      </c>
      <c r="F598" s="1" t="s">
        <v>6714</v>
      </c>
      <c r="G598" s="16">
        <v>7.0000000000000007E-2</v>
      </c>
      <c r="H598" s="5">
        <v>0</v>
      </c>
      <c r="I598" s="10" t="s">
        <v>4760</v>
      </c>
      <c r="J598" s="5">
        <v>1056.9000000000001</v>
      </c>
      <c r="K598" s="1">
        <v>39</v>
      </c>
      <c r="L598" s="12" t="str" cm="1">
        <f t="array" ref="L598">_xlfn.IFS(G598=0.05,"Minimal",G598=0.07,"Above Minimal",G598=0.17,"Near Maximum",TRUE,"Maximum")</f>
        <v>Above Minimal</v>
      </c>
      <c r="M598" s="12" t="str" cm="1">
        <f t="array" ref="M598">_xlfn.IFS(E598="MA","Massachusetts",E598="NY","New York",E598="CT","Connecticut",E598="PA","Pennsylvania",E598="RI","Rhode Island",E598="DE","Delaware",E598="ME","Maine",E598="NJ","New Jersey",E598="VT","Vermont",TRUE,"Other States")</f>
        <v>Massachusetts</v>
      </c>
      <c r="N598" s="15" t="s">
        <v>10406</v>
      </c>
      <c r="O598" s="1" t="s">
        <v>4917</v>
      </c>
      <c r="P598" s="15" t="s">
        <v>4774</v>
      </c>
      <c r="Q598" s="1" t="s">
        <v>8187</v>
      </c>
      <c r="R598" s="17">
        <v>55</v>
      </c>
      <c r="S598" s="12" t="str" cm="1">
        <f t="array" ref="S598">_xlfn.IFS(AND(R598&gt;=12,R598&lt;=25),"Low Range",AND(R598&gt;=25.01,R598&lt;=40),"Mid Range",AND(R598&gt;=40.01,R598&lt;=75),"Mid to Upper Range",TRUE,"Max Upper Range")</f>
        <v>Mid to Upper Range</v>
      </c>
      <c r="T598" s="12" t="str" cm="1">
        <f t="array" ref="T598">_xlfn.IFS(OR(E598="NY",E598="NJ",E598="CT"),"Tri-State Area",OR(E598="MA",E598="PA",E598="RI"),"East Atlantic",OR(E598="ME",E598="VT"),"NE Border",TRUE,"Upper East Coast")</f>
        <v>East Atlantic</v>
      </c>
      <c r="U598" s="12" t="str">
        <f>IFERROR(_xlfn.XLOOKUP(A598,DIRECT_FTEs!A:A,DIRECT_FTEs!B:B),"Contractor")</f>
        <v>Contractor</v>
      </c>
    </row>
    <row r="599" spans="1:21" x14ac:dyDescent="0.25">
      <c r="A599" s="1" t="s">
        <v>1353</v>
      </c>
      <c r="B599" s="1" t="s">
        <v>2235</v>
      </c>
      <c r="C599" s="1" t="s">
        <v>2801</v>
      </c>
      <c r="D599" s="1" t="s">
        <v>3892</v>
      </c>
      <c r="E599" s="15" t="s">
        <v>2225</v>
      </c>
      <c r="F599" s="1" t="s">
        <v>6715</v>
      </c>
      <c r="G599" s="16">
        <v>0.05</v>
      </c>
      <c r="H599" s="5">
        <v>0</v>
      </c>
      <c r="I599" s="10" t="s">
        <v>4760</v>
      </c>
      <c r="J599" s="5">
        <v>998.4</v>
      </c>
      <c r="K599" s="1">
        <v>45</v>
      </c>
      <c r="L599" s="12" t="str" cm="1">
        <f t="array" ref="L599">_xlfn.IFS(G599=0.05,"Minimal",G599=0.07,"Above Minimal",G599=0.17,"Near Maximum",TRUE,"Maximum")</f>
        <v>Minimal</v>
      </c>
      <c r="M599" s="12" t="str" cm="1">
        <f t="array" ref="M599">_xlfn.IFS(E599="MA","Massachusetts",E599="NY","New York",E599="CT","Connecticut",E599="PA","Pennsylvania",E599="RI","Rhode Island",E599="DE","Delaware",E599="ME","Maine",E599="NJ","New Jersey",E599="VT","Vermont",TRUE,"Other States")</f>
        <v>Massachusetts</v>
      </c>
      <c r="N599" s="15" t="s">
        <v>10407</v>
      </c>
      <c r="O599" s="1" t="s">
        <v>5173</v>
      </c>
      <c r="P599" s="15" t="s">
        <v>4780</v>
      </c>
      <c r="Q599" s="1" t="s">
        <v>8188</v>
      </c>
      <c r="R599" s="17">
        <v>95</v>
      </c>
      <c r="S599" s="12" t="str" cm="1">
        <f t="array" ref="S599">_xlfn.IFS(AND(R599&gt;=12,R599&lt;=25),"Low Range",AND(R599&gt;=25.01,R599&lt;=40),"Mid Range",AND(R599&gt;=40.01,R599&lt;=75),"Mid to Upper Range",TRUE,"Max Upper Range")</f>
        <v>Max Upper Range</v>
      </c>
      <c r="T599" s="12" t="str" cm="1">
        <f t="array" ref="T599">_xlfn.IFS(OR(E599="NY",E599="NJ",E599="CT"),"Tri-State Area",OR(E599="MA",E599="PA",E599="RI"),"East Atlantic",OR(E599="ME",E599="VT"),"NE Border",TRUE,"Upper East Coast")</f>
        <v>East Atlantic</v>
      </c>
      <c r="U599" s="12" t="str">
        <f>IFERROR(_xlfn.XLOOKUP(A599,DIRECT_FTEs!A:A,DIRECT_FTEs!B:B),"Contractor")</f>
        <v>Contractor</v>
      </c>
    </row>
    <row r="600" spans="1:21" x14ac:dyDescent="0.25">
      <c r="A600" s="1" t="s">
        <v>1354</v>
      </c>
      <c r="B600" s="1" t="s">
        <v>2495</v>
      </c>
      <c r="C600" s="1" t="s">
        <v>2525</v>
      </c>
      <c r="D600" s="1" t="s">
        <v>3893</v>
      </c>
      <c r="E600" s="15" t="s">
        <v>2225</v>
      </c>
      <c r="F600" s="1" t="s">
        <v>6716</v>
      </c>
      <c r="G600" s="16">
        <v>0.17</v>
      </c>
      <c r="H600" s="5">
        <v>0</v>
      </c>
      <c r="I600" s="10" t="s">
        <v>4760</v>
      </c>
      <c r="J600" s="5">
        <v>684.11</v>
      </c>
      <c r="K600" s="1">
        <v>37</v>
      </c>
      <c r="L600" s="12" t="str" cm="1">
        <f t="array" ref="L600">_xlfn.IFS(G600=0.05,"Minimal",G600=0.07,"Above Minimal",G600=0.17,"Near Maximum",TRUE,"Maximum")</f>
        <v>Near Maximum</v>
      </c>
      <c r="M600" s="12" t="str" cm="1">
        <f t="array" ref="M600">_xlfn.IFS(E600="MA","Massachusetts",E600="NY","New York",E600="CT","Connecticut",E600="PA","Pennsylvania",E600="RI","Rhode Island",E600="DE","Delaware",E600="ME","Maine",E600="NJ","New Jersey",E600="VT","Vermont",TRUE,"Other States")</f>
        <v>Massachusetts</v>
      </c>
      <c r="N600" s="15" t="s">
        <v>10408</v>
      </c>
      <c r="O600" s="1" t="s">
        <v>5170</v>
      </c>
      <c r="P600" s="15" t="s">
        <v>4778</v>
      </c>
      <c r="Q600" s="1" t="s">
        <v>8189</v>
      </c>
      <c r="R600" s="17">
        <v>73.839995470501648</v>
      </c>
      <c r="S600" s="12" t="str" cm="1">
        <f t="array" ref="S600">_xlfn.IFS(AND(R600&gt;=12,R600&lt;=25),"Low Range",AND(R600&gt;=25.01,R600&lt;=40),"Mid Range",AND(R600&gt;=40.01,R600&lt;=75),"Mid to Upper Range",TRUE,"Max Upper Range")</f>
        <v>Mid to Upper Range</v>
      </c>
      <c r="T600" s="12" t="str" cm="1">
        <f t="array" ref="T600">_xlfn.IFS(OR(E600="NY",E600="NJ",E600="CT"),"Tri-State Area",OR(E600="MA",E600="PA",E600="RI"),"East Atlantic",OR(E600="ME",E600="VT"),"NE Border",TRUE,"Upper East Coast")</f>
        <v>East Atlantic</v>
      </c>
      <c r="U600" s="12" t="str">
        <f>IFERROR(_xlfn.XLOOKUP(A600,DIRECT_FTEs!A:A,DIRECT_FTEs!B:B),"Contractor")</f>
        <v>Contractor</v>
      </c>
    </row>
    <row r="601" spans="1:21" x14ac:dyDescent="0.25">
      <c r="A601" s="1" t="s">
        <v>1355</v>
      </c>
      <c r="B601" s="1" t="s">
        <v>2520</v>
      </c>
      <c r="C601" s="1" t="s">
        <v>2498</v>
      </c>
      <c r="D601" s="1" t="s">
        <v>3894</v>
      </c>
      <c r="E601" s="15" t="s">
        <v>2225</v>
      </c>
      <c r="F601" s="1" t="s">
        <v>6717</v>
      </c>
      <c r="G601" s="16">
        <v>0.19</v>
      </c>
      <c r="H601" s="5">
        <v>0</v>
      </c>
      <c r="I601" s="10" t="s">
        <v>4760</v>
      </c>
      <c r="J601" s="5">
        <v>960</v>
      </c>
      <c r="K601" s="1">
        <v>49</v>
      </c>
      <c r="L601" s="12" t="str" cm="1">
        <f t="array" ref="L601">_xlfn.IFS(G601=0.05,"Minimal",G601=0.07,"Above Minimal",G601=0.17,"Near Maximum",TRUE,"Maximum")</f>
        <v>Maximum</v>
      </c>
      <c r="M601" s="12" t="str" cm="1">
        <f t="array" ref="M601">_xlfn.IFS(E601="MA","Massachusetts",E601="NY","New York",E601="CT","Connecticut",E601="PA","Pennsylvania",E601="RI","Rhode Island",E601="DE","Delaware",E601="ME","Maine",E601="NJ","New Jersey",E601="VT","Vermont",TRUE,"Other States")</f>
        <v>Massachusetts</v>
      </c>
      <c r="N601" s="15" t="s">
        <v>10409</v>
      </c>
      <c r="O601" s="1" t="s">
        <v>4946</v>
      </c>
      <c r="P601" s="15" t="s">
        <v>4774</v>
      </c>
      <c r="Q601" s="1" t="s">
        <v>8190</v>
      </c>
      <c r="R601" s="17">
        <v>56.8</v>
      </c>
      <c r="S601" s="12" t="str" cm="1">
        <f t="array" ref="S601">_xlfn.IFS(AND(R601&gt;=12,R601&lt;=25),"Low Range",AND(R601&gt;=25.01,R601&lt;=40),"Mid Range",AND(R601&gt;=40.01,R601&lt;=75),"Mid to Upper Range",TRUE,"Max Upper Range")</f>
        <v>Mid to Upper Range</v>
      </c>
      <c r="T601" s="12" t="str" cm="1">
        <f t="array" ref="T601">_xlfn.IFS(OR(E601="NY",E601="NJ",E601="CT"),"Tri-State Area",OR(E601="MA",E601="PA",E601="RI"),"East Atlantic",OR(E601="ME",E601="VT"),"NE Border",TRUE,"Upper East Coast")</f>
        <v>East Atlantic</v>
      </c>
      <c r="U601" s="12" t="str">
        <f>IFERROR(_xlfn.XLOOKUP(A601,DIRECT_FTEs!A:A,DIRECT_FTEs!B:B),"Contractor")</f>
        <v>Contractor</v>
      </c>
    </row>
    <row r="602" spans="1:21" x14ac:dyDescent="0.25">
      <c r="A602" s="1" t="s">
        <v>1356</v>
      </c>
      <c r="B602" s="1" t="s">
        <v>2644</v>
      </c>
      <c r="C602" s="1" t="s">
        <v>2227</v>
      </c>
      <c r="D602" s="1" t="s">
        <v>3895</v>
      </c>
      <c r="E602" s="15" t="s">
        <v>2225</v>
      </c>
      <c r="F602" s="1" t="s">
        <v>6718</v>
      </c>
      <c r="G602" s="16">
        <v>0.19</v>
      </c>
      <c r="H602" s="5">
        <v>0</v>
      </c>
      <c r="I602" s="10" t="s">
        <v>4760</v>
      </c>
      <c r="J602" s="5">
        <v>940.1</v>
      </c>
      <c r="K602" s="1">
        <v>56</v>
      </c>
      <c r="L602" s="12" t="str" cm="1">
        <f t="array" ref="L602">_xlfn.IFS(G602=0.05,"Minimal",G602=0.07,"Above Minimal",G602=0.17,"Near Maximum",TRUE,"Maximum")</f>
        <v>Maximum</v>
      </c>
      <c r="M602" s="12" t="str" cm="1">
        <f t="array" ref="M602">_xlfn.IFS(E602="MA","Massachusetts",E602="NY","New York",E602="CT","Connecticut",E602="PA","Pennsylvania",E602="RI","Rhode Island",E602="DE","Delaware",E602="ME","Maine",E602="NJ","New Jersey",E602="VT","Vermont",TRUE,"Other States")</f>
        <v>Massachusetts</v>
      </c>
      <c r="N602" s="15" t="s">
        <v>10410</v>
      </c>
      <c r="O602" s="1" t="s">
        <v>4878</v>
      </c>
      <c r="P602" s="15" t="s">
        <v>4777</v>
      </c>
      <c r="Q602" s="1" t="s">
        <v>8191</v>
      </c>
      <c r="R602" s="17">
        <v>49.699994220655377</v>
      </c>
      <c r="S602" s="12" t="str" cm="1">
        <f t="array" ref="S602">_xlfn.IFS(AND(R602&gt;=12,R602&lt;=25),"Low Range",AND(R602&gt;=25.01,R602&lt;=40),"Mid Range",AND(R602&gt;=40.01,R602&lt;=75),"Mid to Upper Range",TRUE,"Max Upper Range")</f>
        <v>Mid to Upper Range</v>
      </c>
      <c r="T602" s="12" t="str" cm="1">
        <f t="array" ref="T602">_xlfn.IFS(OR(E602="NY",E602="NJ",E602="CT"),"Tri-State Area",OR(E602="MA",E602="PA",E602="RI"),"East Atlantic",OR(E602="ME",E602="VT"),"NE Border",TRUE,"Upper East Coast")</f>
        <v>East Atlantic</v>
      </c>
      <c r="U602" s="12" t="str">
        <f>IFERROR(_xlfn.XLOOKUP(A602,DIRECT_FTEs!A:A,DIRECT_FTEs!B:B),"Contractor")</f>
        <v>Contractor</v>
      </c>
    </row>
    <row r="603" spans="1:21" x14ac:dyDescent="0.25">
      <c r="A603" s="1" t="s">
        <v>1357</v>
      </c>
      <c r="B603" s="1" t="s">
        <v>2384</v>
      </c>
      <c r="C603" s="1" t="s">
        <v>2632</v>
      </c>
      <c r="D603" s="1" t="s">
        <v>3896</v>
      </c>
      <c r="E603" s="15" t="s">
        <v>2225</v>
      </c>
      <c r="F603" s="1" t="s">
        <v>6719</v>
      </c>
      <c r="G603" s="16">
        <v>0.19</v>
      </c>
      <c r="H603" s="5">
        <v>0</v>
      </c>
      <c r="I603" s="10" t="s">
        <v>4760</v>
      </c>
      <c r="J603" s="5">
        <v>913.6</v>
      </c>
      <c r="K603" s="1">
        <v>62</v>
      </c>
      <c r="L603" s="12" t="str" cm="1">
        <f t="array" ref="L603">_xlfn.IFS(G603=0.05,"Minimal",G603=0.07,"Above Minimal",G603=0.17,"Near Maximum",TRUE,"Maximum")</f>
        <v>Maximum</v>
      </c>
      <c r="M603" s="12" t="str" cm="1">
        <f t="array" ref="M603">_xlfn.IFS(E603="MA","Massachusetts",E603="NY","New York",E603="CT","Connecticut",E603="PA","Pennsylvania",E603="RI","Rhode Island",E603="DE","Delaware",E603="ME","Maine",E603="NJ","New Jersey",E603="VT","Vermont",TRUE,"Other States")</f>
        <v>Massachusetts</v>
      </c>
      <c r="N603" s="15" t="s">
        <v>10411</v>
      </c>
      <c r="O603" s="1" t="s">
        <v>4801</v>
      </c>
      <c r="P603" s="15" t="s">
        <v>4774</v>
      </c>
      <c r="Q603" s="1" t="s">
        <v>8192</v>
      </c>
      <c r="R603" s="17">
        <v>53.960016585712602</v>
      </c>
      <c r="S603" s="12" t="str" cm="1">
        <f t="array" ref="S603">_xlfn.IFS(AND(R603&gt;=12,R603&lt;=25),"Low Range",AND(R603&gt;=25.01,R603&lt;=40),"Mid Range",AND(R603&gt;=40.01,R603&lt;=75),"Mid to Upper Range",TRUE,"Max Upper Range")</f>
        <v>Mid to Upper Range</v>
      </c>
      <c r="T603" s="12" t="str" cm="1">
        <f t="array" ref="T603">_xlfn.IFS(OR(E603="NY",E603="NJ",E603="CT"),"Tri-State Area",OR(E603="MA",E603="PA",E603="RI"),"East Atlantic",OR(E603="ME",E603="VT"),"NE Border",TRUE,"Upper East Coast")</f>
        <v>East Atlantic</v>
      </c>
      <c r="U603" s="12" t="str">
        <f>IFERROR(_xlfn.XLOOKUP(A603,DIRECT_FTEs!A:A,DIRECT_FTEs!B:B),"Contractor")</f>
        <v>Contractor</v>
      </c>
    </row>
    <row r="604" spans="1:21" x14ac:dyDescent="0.25">
      <c r="A604" s="1" t="s">
        <v>159</v>
      </c>
      <c r="B604" s="1" t="s">
        <v>2582</v>
      </c>
      <c r="C604" s="1" t="s">
        <v>2414</v>
      </c>
      <c r="D604" s="1" t="s">
        <v>2583</v>
      </c>
      <c r="E604" s="15" t="s">
        <v>2225</v>
      </c>
      <c r="F604" s="1" t="s">
        <v>5521</v>
      </c>
      <c r="G604" s="16">
        <v>0.19</v>
      </c>
      <c r="H604" s="5">
        <v>2015.5200000000002</v>
      </c>
      <c r="I604" s="10" t="s">
        <v>4760</v>
      </c>
      <c r="J604" s="5">
        <v>843.2</v>
      </c>
      <c r="K604" s="1">
        <v>43</v>
      </c>
      <c r="L604" s="12" t="str" cm="1">
        <f t="array" ref="L604">_xlfn.IFS(G604=0.05,"Minimal",G604=0.07,"Above Minimal",G604=0.17,"Near Maximum",TRUE,"Maximum")</f>
        <v>Maximum</v>
      </c>
      <c r="M604" s="12" t="str" cm="1">
        <f t="array" ref="M604">_xlfn.IFS(E604="MA","Massachusetts",E604="NY","New York",E604="CT","Connecticut",E604="PA","Pennsylvania",E604="RI","Rhode Island",E604="DE","Delaware",E604="ME","Maine",E604="NJ","New Jersey",E604="VT","Vermont",TRUE,"Other States")</f>
        <v>Massachusetts</v>
      </c>
      <c r="N604" s="15" t="s">
        <v>10412</v>
      </c>
      <c r="O604" s="1" t="s">
        <v>4830</v>
      </c>
      <c r="P604" s="15" t="s">
        <v>4780</v>
      </c>
      <c r="Q604" s="1" t="s">
        <v>8193</v>
      </c>
      <c r="R604" s="17">
        <v>78.100005176251358</v>
      </c>
      <c r="S604" s="12" t="str" cm="1">
        <f t="array" ref="S604">_xlfn.IFS(AND(R604&gt;=12,R604&lt;=25),"Low Range",AND(R604&gt;=25.01,R604&lt;=40),"Mid Range",AND(R604&gt;=40.01,R604&lt;=75),"Mid to Upper Range",TRUE,"Max Upper Range")</f>
        <v>Max Upper Range</v>
      </c>
      <c r="T604" s="12" t="str" cm="1">
        <f t="array" ref="T604">_xlfn.IFS(OR(E604="NY",E604="NJ",E604="CT"),"Tri-State Area",OR(E604="MA",E604="PA",E604="RI"),"East Atlantic",OR(E604="ME",E604="VT"),"NE Border",TRUE,"Upper East Coast")</f>
        <v>East Atlantic</v>
      </c>
      <c r="U604" s="12" t="str">
        <f>IFERROR(_xlfn.XLOOKUP(A604,DIRECT_FTEs!A:A,DIRECT_FTEs!B:B),"Contractor")</f>
        <v>Contractor</v>
      </c>
    </row>
    <row r="605" spans="1:21" x14ac:dyDescent="0.25">
      <c r="A605" s="1" t="s">
        <v>1358</v>
      </c>
      <c r="B605" s="1" t="s">
        <v>2866</v>
      </c>
      <c r="C605" s="1" t="s">
        <v>2632</v>
      </c>
      <c r="D605" s="1" t="s">
        <v>3897</v>
      </c>
      <c r="E605" s="15" t="s">
        <v>2225</v>
      </c>
      <c r="F605" s="1" t="s">
        <v>6720</v>
      </c>
      <c r="G605" s="16">
        <v>0.17</v>
      </c>
      <c r="H605" s="5">
        <v>0</v>
      </c>
      <c r="I605" s="10" t="s">
        <v>4760</v>
      </c>
      <c r="J605" s="5">
        <v>396</v>
      </c>
      <c r="K605" s="1">
        <v>37</v>
      </c>
      <c r="L605" s="12" t="str" cm="1">
        <f t="array" ref="L605">_xlfn.IFS(G605=0.05,"Minimal",G605=0.07,"Above Minimal",G605=0.17,"Near Maximum",TRUE,"Maximum")</f>
        <v>Near Maximum</v>
      </c>
      <c r="M605" s="12" t="str" cm="1">
        <f t="array" ref="M605">_xlfn.IFS(E605="MA","Massachusetts",E605="NY","New York",E605="CT","Connecticut",E605="PA","Pennsylvania",E605="RI","Rhode Island",E605="DE","Delaware",E605="ME","Maine",E605="NJ","New Jersey",E605="VT","Vermont",TRUE,"Other States")</f>
        <v>Massachusetts</v>
      </c>
      <c r="N605" s="15" t="s">
        <v>10413</v>
      </c>
      <c r="O605" s="1" t="s">
        <v>4807</v>
      </c>
      <c r="P605" s="15" t="s">
        <v>4779</v>
      </c>
      <c r="Q605" s="1" t="s">
        <v>8194</v>
      </c>
      <c r="R605" s="17">
        <v>112</v>
      </c>
      <c r="S605" s="12" t="str" cm="1">
        <f t="array" ref="S605">_xlfn.IFS(AND(R605&gt;=12,R605&lt;=25),"Low Range",AND(R605&gt;=25.01,R605&lt;=40),"Mid Range",AND(R605&gt;=40.01,R605&lt;=75),"Mid to Upper Range",TRUE,"Max Upper Range")</f>
        <v>Max Upper Range</v>
      </c>
      <c r="T605" s="12" t="str" cm="1">
        <f t="array" ref="T605">_xlfn.IFS(OR(E605="NY",E605="NJ",E605="CT"),"Tri-State Area",OR(E605="MA",E605="PA",E605="RI"),"East Atlantic",OR(E605="ME",E605="VT"),"NE Border",TRUE,"Upper East Coast")</f>
        <v>East Atlantic</v>
      </c>
      <c r="U605" s="12" t="str">
        <f>IFERROR(_xlfn.XLOOKUP(A605,DIRECT_FTEs!A:A,DIRECT_FTEs!B:B),"Contractor")</f>
        <v>Contractor</v>
      </c>
    </row>
    <row r="606" spans="1:21" x14ac:dyDescent="0.25">
      <c r="A606" s="1" t="s">
        <v>1359</v>
      </c>
      <c r="B606" s="1" t="s">
        <v>2641</v>
      </c>
      <c r="C606" s="1" t="s">
        <v>2358</v>
      </c>
      <c r="D606" s="1" t="s">
        <v>3898</v>
      </c>
      <c r="E606" s="15" t="s">
        <v>2225</v>
      </c>
      <c r="F606" s="1" t="s">
        <v>6721</v>
      </c>
      <c r="G606" s="16">
        <v>0.19</v>
      </c>
      <c r="H606" s="5">
        <v>0</v>
      </c>
      <c r="I606" s="10" t="s">
        <v>4760</v>
      </c>
      <c r="J606" s="5">
        <v>843.2</v>
      </c>
      <c r="K606" s="1">
        <v>42</v>
      </c>
      <c r="L606" s="12" t="str" cm="1">
        <f t="array" ref="L606">_xlfn.IFS(G606=0.05,"Minimal",G606=0.07,"Above Minimal",G606=0.17,"Near Maximum",TRUE,"Maximum")</f>
        <v>Maximum</v>
      </c>
      <c r="M606" s="12" t="str" cm="1">
        <f t="array" ref="M606">_xlfn.IFS(E606="MA","Massachusetts",E606="NY","New York",E606="CT","Connecticut",E606="PA","Pennsylvania",E606="RI","Rhode Island",E606="DE","Delaware",E606="ME","Maine",E606="NJ","New Jersey",E606="VT","Vermont",TRUE,"Other States")</f>
        <v>Massachusetts</v>
      </c>
      <c r="N606" s="15" t="s">
        <v>10414</v>
      </c>
      <c r="O606" s="1" t="s">
        <v>4878</v>
      </c>
      <c r="P606" s="15" t="s">
        <v>4777</v>
      </c>
      <c r="Q606" s="1" t="s">
        <v>8195</v>
      </c>
      <c r="R606" s="17">
        <v>113.6</v>
      </c>
      <c r="S606" s="12" t="str" cm="1">
        <f t="array" ref="S606">_xlfn.IFS(AND(R606&gt;=12,R606&lt;=25),"Low Range",AND(R606&gt;=25.01,R606&lt;=40),"Mid Range",AND(R606&gt;=40.01,R606&lt;=75),"Mid to Upper Range",TRUE,"Max Upper Range")</f>
        <v>Max Upper Range</v>
      </c>
      <c r="T606" s="12" t="str" cm="1">
        <f t="array" ref="T606">_xlfn.IFS(OR(E606="NY",E606="NJ",E606="CT"),"Tri-State Area",OR(E606="MA",E606="PA",E606="RI"),"East Atlantic",OR(E606="ME",E606="VT"),"NE Border",TRUE,"Upper East Coast")</f>
        <v>East Atlantic</v>
      </c>
      <c r="U606" s="12" t="str">
        <f>IFERROR(_xlfn.XLOOKUP(A606,DIRECT_FTEs!A:A,DIRECT_FTEs!B:B),"Contractor")</f>
        <v>Contractor</v>
      </c>
    </row>
    <row r="607" spans="1:21" x14ac:dyDescent="0.25">
      <c r="A607" s="1" t="s">
        <v>1360</v>
      </c>
      <c r="B607" s="1" t="s">
        <v>2772</v>
      </c>
      <c r="C607" s="1" t="s">
        <v>2285</v>
      </c>
      <c r="D607" s="1" t="s">
        <v>3899</v>
      </c>
      <c r="E607" s="15" t="s">
        <v>2225</v>
      </c>
      <c r="F607" s="1" t="s">
        <v>6722</v>
      </c>
      <c r="G607" s="16">
        <v>0.17</v>
      </c>
      <c r="H607" s="5">
        <v>0</v>
      </c>
      <c r="I607" s="10" t="s">
        <v>4760</v>
      </c>
      <c r="J607" s="5">
        <v>844.8</v>
      </c>
      <c r="K607" s="1">
        <v>36</v>
      </c>
      <c r="L607" s="12" t="str" cm="1">
        <f t="array" ref="L607">_xlfn.IFS(G607=0.05,"Minimal",G607=0.07,"Above Minimal",G607=0.17,"Near Maximum",TRUE,"Maximum")</f>
        <v>Near Maximum</v>
      </c>
      <c r="M607" s="12" t="str" cm="1">
        <f t="array" ref="M607">_xlfn.IFS(E607="MA","Massachusetts",E607="NY","New York",E607="CT","Connecticut",E607="PA","Pennsylvania",E607="RI","Rhode Island",E607="DE","Delaware",E607="ME","Maine",E607="NJ","New Jersey",E607="VT","Vermont",TRUE,"Other States")</f>
        <v>Massachusetts</v>
      </c>
      <c r="N607" s="15" t="s">
        <v>10415</v>
      </c>
      <c r="O607" s="1" t="s">
        <v>4790</v>
      </c>
      <c r="P607" s="15" t="s">
        <v>4775</v>
      </c>
      <c r="Q607" s="1" t="s">
        <v>8196</v>
      </c>
      <c r="R607" s="17">
        <v>30</v>
      </c>
      <c r="S607" s="12" t="str" cm="1">
        <f t="array" ref="S607">_xlfn.IFS(AND(R607&gt;=12,R607&lt;=25),"Low Range",AND(R607&gt;=25.01,R607&lt;=40),"Mid Range",AND(R607&gt;=40.01,R607&lt;=75),"Mid to Upper Range",TRUE,"Max Upper Range")</f>
        <v>Mid Range</v>
      </c>
      <c r="T607" s="12" t="str" cm="1">
        <f t="array" ref="T607">_xlfn.IFS(OR(E607="NY",E607="NJ",E607="CT"),"Tri-State Area",OR(E607="MA",E607="PA",E607="RI"),"East Atlantic",OR(E607="ME",E607="VT"),"NE Border",TRUE,"Upper East Coast")</f>
        <v>East Atlantic</v>
      </c>
      <c r="U607" s="12" t="str">
        <f>IFERROR(_xlfn.XLOOKUP(A607,DIRECT_FTEs!A:A,DIRECT_FTEs!B:B),"Contractor")</f>
        <v>Contractor</v>
      </c>
    </row>
    <row r="608" spans="1:21" x14ac:dyDescent="0.25">
      <c r="A608" s="1" t="s">
        <v>1361</v>
      </c>
      <c r="B608" s="1" t="s">
        <v>2293</v>
      </c>
      <c r="C608" s="1" t="s">
        <v>2516</v>
      </c>
      <c r="D608" s="1" t="s">
        <v>3900</v>
      </c>
      <c r="E608" s="15" t="s">
        <v>2225</v>
      </c>
      <c r="F608" s="1" t="s">
        <v>6723</v>
      </c>
      <c r="G608" s="16">
        <v>0.19</v>
      </c>
      <c r="H608" s="5">
        <v>0</v>
      </c>
      <c r="I608" s="10" t="s">
        <v>4760</v>
      </c>
      <c r="J608" s="5">
        <v>892.8</v>
      </c>
      <c r="K608" s="1">
        <v>59</v>
      </c>
      <c r="L608" s="12" t="str" cm="1">
        <f t="array" ref="L608">_xlfn.IFS(G608=0.05,"Minimal",G608=0.07,"Above Minimal",G608=0.17,"Near Maximum",TRUE,"Maximum")</f>
        <v>Maximum</v>
      </c>
      <c r="M608" s="12" t="str" cm="1">
        <f t="array" ref="M608">_xlfn.IFS(E608="MA","Massachusetts",E608="NY","New York",E608="CT","Connecticut",E608="PA","Pennsylvania",E608="RI","Rhode Island",E608="DE","Delaware",E608="ME","Maine",E608="NJ","New Jersey",E608="VT","Vermont",TRUE,"Other States")</f>
        <v>Massachusetts</v>
      </c>
      <c r="N608" s="15" t="s">
        <v>10416</v>
      </c>
      <c r="O608" s="1" t="s">
        <v>4885</v>
      </c>
      <c r="P608" s="15" t="s">
        <v>4774</v>
      </c>
      <c r="Q608" s="1" t="s">
        <v>8197</v>
      </c>
      <c r="R608" s="17">
        <v>46.1013986013986</v>
      </c>
      <c r="S608" s="12" t="str" cm="1">
        <f t="array" ref="S608">_xlfn.IFS(AND(R608&gt;=12,R608&lt;=25),"Low Range",AND(R608&gt;=25.01,R608&lt;=40),"Mid Range",AND(R608&gt;=40.01,R608&lt;=75),"Mid to Upper Range",TRUE,"Max Upper Range")</f>
        <v>Mid to Upper Range</v>
      </c>
      <c r="T608" s="12" t="str" cm="1">
        <f t="array" ref="T608">_xlfn.IFS(OR(E608="NY",E608="NJ",E608="CT"),"Tri-State Area",OR(E608="MA",E608="PA",E608="RI"),"East Atlantic",OR(E608="ME",E608="VT"),"NE Border",TRUE,"Upper East Coast")</f>
        <v>East Atlantic</v>
      </c>
      <c r="U608" s="12" t="str">
        <f>IFERROR(_xlfn.XLOOKUP(A608,DIRECT_FTEs!A:A,DIRECT_FTEs!B:B),"Contractor")</f>
        <v>Contractor</v>
      </c>
    </row>
    <row r="609" spans="1:21" x14ac:dyDescent="0.25">
      <c r="A609" s="1" t="s">
        <v>1362</v>
      </c>
      <c r="B609" s="1" t="s">
        <v>2644</v>
      </c>
      <c r="C609" s="1" t="s">
        <v>2242</v>
      </c>
      <c r="D609" s="1" t="s">
        <v>3901</v>
      </c>
      <c r="E609" s="15" t="s">
        <v>2225</v>
      </c>
      <c r="F609" s="1" t="s">
        <v>6724</v>
      </c>
      <c r="G609" s="16">
        <v>0.05</v>
      </c>
      <c r="H609" s="5">
        <v>0</v>
      </c>
      <c r="I609" s="10" t="s">
        <v>4760</v>
      </c>
      <c r="J609" s="5">
        <v>1170</v>
      </c>
      <c r="K609" s="1">
        <v>40</v>
      </c>
      <c r="L609" s="12" t="str" cm="1">
        <f t="array" ref="L609">_xlfn.IFS(G609=0.05,"Minimal",G609=0.07,"Above Minimal",G609=0.17,"Near Maximum",TRUE,"Maximum")</f>
        <v>Minimal</v>
      </c>
      <c r="M609" s="12" t="str" cm="1">
        <f t="array" ref="M609">_xlfn.IFS(E609="MA","Massachusetts",E609="NY","New York",E609="CT","Connecticut",E609="PA","Pennsylvania",E609="RI","Rhode Island",E609="DE","Delaware",E609="ME","Maine",E609="NJ","New Jersey",E609="VT","Vermont",TRUE,"Other States")</f>
        <v>Massachusetts</v>
      </c>
      <c r="N609" s="15" t="s">
        <v>10417</v>
      </c>
      <c r="O609" s="1" t="s">
        <v>4798</v>
      </c>
      <c r="P609" s="15" t="s">
        <v>4779</v>
      </c>
      <c r="Q609" s="1" t="s">
        <v>8198</v>
      </c>
      <c r="R609" s="17">
        <v>28.5</v>
      </c>
      <c r="S609" s="12" t="str" cm="1">
        <f t="array" ref="S609">_xlfn.IFS(AND(R609&gt;=12,R609&lt;=25),"Low Range",AND(R609&gt;=25.01,R609&lt;=40),"Mid Range",AND(R609&gt;=40.01,R609&lt;=75),"Mid to Upper Range",TRUE,"Max Upper Range")</f>
        <v>Mid Range</v>
      </c>
      <c r="T609" s="12" t="str" cm="1">
        <f t="array" ref="T609">_xlfn.IFS(OR(E609="NY",E609="NJ",E609="CT"),"Tri-State Area",OR(E609="MA",E609="PA",E609="RI"),"East Atlantic",OR(E609="ME",E609="VT"),"NE Border",TRUE,"Upper East Coast")</f>
        <v>East Atlantic</v>
      </c>
      <c r="U609" s="12" t="str">
        <f>IFERROR(_xlfn.XLOOKUP(A609,DIRECT_FTEs!A:A,DIRECT_FTEs!B:B),"Contractor")</f>
        <v>Contractor</v>
      </c>
    </row>
    <row r="610" spans="1:21" x14ac:dyDescent="0.25">
      <c r="A610" s="1" t="s">
        <v>1363</v>
      </c>
      <c r="B610" s="1" t="s">
        <v>2674</v>
      </c>
      <c r="C610" s="1" t="s">
        <v>2446</v>
      </c>
      <c r="D610" s="1" t="s">
        <v>3902</v>
      </c>
      <c r="E610" s="15" t="s">
        <v>2225</v>
      </c>
      <c r="F610" s="1" t="s">
        <v>6725</v>
      </c>
      <c r="G610" s="16">
        <v>0.19</v>
      </c>
      <c r="H610" s="5">
        <v>0</v>
      </c>
      <c r="I610" s="10" t="s">
        <v>4760</v>
      </c>
      <c r="J610" s="5">
        <v>806</v>
      </c>
      <c r="K610" s="1">
        <v>43</v>
      </c>
      <c r="L610" s="12" t="str" cm="1">
        <f t="array" ref="L610">_xlfn.IFS(G610=0.05,"Minimal",G610=0.07,"Above Minimal",G610=0.17,"Near Maximum",TRUE,"Maximum")</f>
        <v>Maximum</v>
      </c>
      <c r="M610" s="12" t="str" cm="1">
        <f t="array" ref="M610">_xlfn.IFS(E610="MA","Massachusetts",E610="NY","New York",E610="CT","Connecticut",E610="PA","Pennsylvania",E610="RI","Rhode Island",E610="DE","Delaware",E610="ME","Maine",E610="NJ","New Jersey",E610="VT","Vermont",TRUE,"Other States")</f>
        <v>Massachusetts</v>
      </c>
      <c r="N610" s="15" t="s">
        <v>10418</v>
      </c>
      <c r="O610" s="1" t="s">
        <v>4865</v>
      </c>
      <c r="P610" s="15" t="s">
        <v>4778</v>
      </c>
      <c r="Q610" s="1" t="s">
        <v>8199</v>
      </c>
      <c r="R610" s="17">
        <v>28.259948198728516</v>
      </c>
      <c r="S610" s="12" t="str" cm="1">
        <f t="array" ref="S610">_xlfn.IFS(AND(R610&gt;=12,R610&lt;=25),"Low Range",AND(R610&gt;=25.01,R610&lt;=40),"Mid Range",AND(R610&gt;=40.01,R610&lt;=75),"Mid to Upper Range",TRUE,"Max Upper Range")</f>
        <v>Mid Range</v>
      </c>
      <c r="T610" s="12" t="str" cm="1">
        <f t="array" ref="T610">_xlfn.IFS(OR(E610="NY",E610="NJ",E610="CT"),"Tri-State Area",OR(E610="MA",E610="PA",E610="RI"),"East Atlantic",OR(E610="ME",E610="VT"),"NE Border",TRUE,"Upper East Coast")</f>
        <v>East Atlantic</v>
      </c>
      <c r="U610" s="12" t="str">
        <f>IFERROR(_xlfn.XLOOKUP(A610,DIRECT_FTEs!A:A,DIRECT_FTEs!B:B),"Contractor")</f>
        <v>Contractor</v>
      </c>
    </row>
    <row r="611" spans="1:21" x14ac:dyDescent="0.25">
      <c r="A611" s="1" t="s">
        <v>1364</v>
      </c>
      <c r="B611" s="1" t="s">
        <v>2505</v>
      </c>
      <c r="C611" s="1" t="s">
        <v>2528</v>
      </c>
      <c r="D611" s="1" t="s">
        <v>3903</v>
      </c>
      <c r="E611" s="15" t="s">
        <v>2377</v>
      </c>
      <c r="F611" s="1" t="s">
        <v>6726</v>
      </c>
      <c r="G611" s="16">
        <v>0.19</v>
      </c>
      <c r="H611" s="5">
        <v>0</v>
      </c>
      <c r="I611" s="10" t="s">
        <v>4760</v>
      </c>
      <c r="J611" s="5">
        <v>277.76</v>
      </c>
      <c r="K611" s="1">
        <v>29</v>
      </c>
      <c r="L611" s="12" t="str" cm="1">
        <f t="array" ref="L611">_xlfn.IFS(G611=0.05,"Minimal",G611=0.07,"Above Minimal",G611=0.17,"Near Maximum",TRUE,"Maximum")</f>
        <v>Maximum</v>
      </c>
      <c r="M611" s="12" t="str" cm="1">
        <f t="array" ref="M611">_xlfn.IFS(E611="MA","Massachusetts",E611="NY","New York",E611="CT","Connecticut",E611="PA","Pennsylvania",E611="RI","Rhode Island",E611="DE","Delaware",E611="ME","Maine",E611="NJ","New Jersey",E611="VT","Vermont",TRUE,"Other States")</f>
        <v>Rhode Island</v>
      </c>
      <c r="N611" s="15" t="s">
        <v>10419</v>
      </c>
      <c r="O611" s="1" t="s">
        <v>5229</v>
      </c>
      <c r="P611" s="15" t="s">
        <v>4777</v>
      </c>
      <c r="Q611" s="1" t="s">
        <v>8200</v>
      </c>
      <c r="R611" s="17">
        <v>36.536016610765053</v>
      </c>
      <c r="S611" s="12" t="str" cm="1">
        <f t="array" ref="S611">_xlfn.IFS(AND(R611&gt;=12,R611&lt;=25),"Low Range",AND(R611&gt;=25.01,R611&lt;=40),"Mid Range",AND(R611&gt;=40.01,R611&lt;=75),"Mid to Upper Range",TRUE,"Max Upper Range")</f>
        <v>Mid Range</v>
      </c>
      <c r="T611" s="12" t="str" cm="1">
        <f t="array" ref="T611">_xlfn.IFS(OR(E611="NY",E611="NJ",E611="CT"),"Tri-State Area",OR(E611="MA",E611="PA",E611="RI"),"East Atlantic",OR(E611="ME",E611="VT"),"NE Border",TRUE,"Upper East Coast")</f>
        <v>East Atlantic</v>
      </c>
      <c r="U611" s="12" t="str">
        <f>IFERROR(_xlfn.XLOOKUP(A611,DIRECT_FTEs!A:A,DIRECT_FTEs!B:B),"Contractor")</f>
        <v>Contractor</v>
      </c>
    </row>
    <row r="612" spans="1:21" x14ac:dyDescent="0.25">
      <c r="A612" s="1" t="s">
        <v>1365</v>
      </c>
      <c r="B612" s="1" t="s">
        <v>2921</v>
      </c>
      <c r="C612" s="1" t="s">
        <v>2431</v>
      </c>
      <c r="D612" s="1" t="s">
        <v>3904</v>
      </c>
      <c r="E612" s="15" t="s">
        <v>2640</v>
      </c>
      <c r="F612" s="1" t="s">
        <v>6727</v>
      </c>
      <c r="G612" s="16">
        <v>0.17</v>
      </c>
      <c r="H612" s="5">
        <v>0</v>
      </c>
      <c r="I612" s="10" t="s">
        <v>4760</v>
      </c>
      <c r="J612" s="5">
        <v>297.95999999999998</v>
      </c>
      <c r="K612" s="1">
        <v>42</v>
      </c>
      <c r="L612" s="12" t="str" cm="1">
        <f t="array" ref="L612">_xlfn.IFS(G612=0.05,"Minimal",G612=0.07,"Above Minimal",G612=0.17,"Near Maximum",TRUE,"Maximum")</f>
        <v>Near Maximum</v>
      </c>
      <c r="M612" s="12" t="str" cm="1">
        <f t="array" ref="M612">_xlfn.IFS(E612="MA","Massachusetts",E612="NY","New York",E612="CT","Connecticut",E612="PA","Pennsylvania",E612="RI","Rhode Island",E612="DE","Delaware",E612="ME","Maine",E612="NJ","New Jersey",E612="VT","Vermont",TRUE,"Other States")</f>
        <v>Maine</v>
      </c>
      <c r="N612" s="15" t="s">
        <v>10420</v>
      </c>
      <c r="O612" s="1" t="s">
        <v>4959</v>
      </c>
      <c r="P612" s="15" t="s">
        <v>4779</v>
      </c>
      <c r="Q612" s="1" t="s">
        <v>8201</v>
      </c>
      <c r="R612" s="17">
        <v>26.293323090711219</v>
      </c>
      <c r="S612" s="12" t="str" cm="1">
        <f t="array" ref="S612">_xlfn.IFS(AND(R612&gt;=12,R612&lt;=25),"Low Range",AND(R612&gt;=25.01,R612&lt;=40),"Mid Range",AND(R612&gt;=40.01,R612&lt;=75),"Mid to Upper Range",TRUE,"Max Upper Range")</f>
        <v>Mid Range</v>
      </c>
      <c r="T612" s="12" t="str" cm="1">
        <f t="array" ref="T612">_xlfn.IFS(OR(E612="NY",E612="NJ",E612="CT"),"Tri-State Area",OR(E612="MA",E612="PA",E612="RI"),"East Atlantic",OR(E612="ME",E612="VT"),"NE Border",TRUE,"Upper East Coast")</f>
        <v>NE Border</v>
      </c>
      <c r="U612" s="12" t="str">
        <f>IFERROR(_xlfn.XLOOKUP(A612,DIRECT_FTEs!A:A,DIRECT_FTEs!B:B),"Contractor")</f>
        <v>Contractor</v>
      </c>
    </row>
    <row r="613" spans="1:21" x14ac:dyDescent="0.25">
      <c r="A613" s="1" t="s">
        <v>1366</v>
      </c>
      <c r="B613" s="1" t="s">
        <v>2590</v>
      </c>
      <c r="C613" s="1" t="s">
        <v>2426</v>
      </c>
      <c r="D613" s="1" t="s">
        <v>3905</v>
      </c>
      <c r="E613" s="15" t="s">
        <v>2640</v>
      </c>
      <c r="F613" s="1" t="s">
        <v>6728</v>
      </c>
      <c r="G613" s="16">
        <v>0.17</v>
      </c>
      <c r="H613" s="5">
        <v>0</v>
      </c>
      <c r="I613" s="10" t="s">
        <v>4760</v>
      </c>
      <c r="J613" s="5">
        <v>1019.6</v>
      </c>
      <c r="K613" s="1">
        <v>63</v>
      </c>
      <c r="L613" s="12" t="str" cm="1">
        <f t="array" ref="L613">_xlfn.IFS(G613=0.05,"Minimal",G613=0.07,"Above Minimal",G613=0.17,"Near Maximum",TRUE,"Maximum")</f>
        <v>Near Maximum</v>
      </c>
      <c r="M613" s="12" t="str" cm="1">
        <f t="array" ref="M613">_xlfn.IFS(E613="MA","Massachusetts",E613="NY","New York",E613="CT","Connecticut",E613="PA","Pennsylvania",E613="RI","Rhode Island",E613="DE","Delaware",E613="ME","Maine",E613="NJ","New Jersey",E613="VT","Vermont",TRUE,"Other States")</f>
        <v>Maine</v>
      </c>
      <c r="N613" s="15" t="s">
        <v>10421</v>
      </c>
      <c r="O613" s="1" t="s">
        <v>4950</v>
      </c>
      <c r="P613" s="15" t="s">
        <v>4776</v>
      </c>
      <c r="Q613" s="1" t="s">
        <v>8202</v>
      </c>
      <c r="R613" s="17">
        <v>31.160286437301458</v>
      </c>
      <c r="S613" s="12" t="str" cm="1">
        <f t="array" ref="S613">_xlfn.IFS(AND(R613&gt;=12,R613&lt;=25),"Low Range",AND(R613&gt;=25.01,R613&lt;=40),"Mid Range",AND(R613&gt;=40.01,R613&lt;=75),"Mid to Upper Range",TRUE,"Max Upper Range")</f>
        <v>Mid Range</v>
      </c>
      <c r="T613" s="12" t="str" cm="1">
        <f t="array" ref="T613">_xlfn.IFS(OR(E613="NY",E613="NJ",E613="CT"),"Tri-State Area",OR(E613="MA",E613="PA",E613="RI"),"East Atlantic",OR(E613="ME",E613="VT"),"NE Border",TRUE,"Upper East Coast")</f>
        <v>NE Border</v>
      </c>
      <c r="U613" s="12" t="str">
        <f>IFERROR(_xlfn.XLOOKUP(A613,DIRECT_FTEs!A:A,DIRECT_FTEs!B:B),"Contractor")</f>
        <v>Contractor</v>
      </c>
    </row>
    <row r="614" spans="1:21" x14ac:dyDescent="0.25">
      <c r="A614" s="1" t="s">
        <v>160</v>
      </c>
      <c r="B614" s="1" t="s">
        <v>2244</v>
      </c>
      <c r="C614" s="1" t="s">
        <v>2569</v>
      </c>
      <c r="D614" s="1" t="s">
        <v>2584</v>
      </c>
      <c r="E614" s="15" t="s">
        <v>2225</v>
      </c>
      <c r="F614" s="1" t="s">
        <v>5522</v>
      </c>
      <c r="G614" s="16">
        <v>0.19</v>
      </c>
      <c r="H614" s="5">
        <v>1659.8400000000001</v>
      </c>
      <c r="I614" s="10" t="s">
        <v>4760</v>
      </c>
      <c r="J614" s="5">
        <v>779.46</v>
      </c>
      <c r="K614" s="1">
        <v>56</v>
      </c>
      <c r="L614" s="12" t="str" cm="1">
        <f t="array" ref="L614">_xlfn.IFS(G614=0.05,"Minimal",G614=0.07,"Above Minimal",G614=0.17,"Near Maximum",TRUE,"Maximum")</f>
        <v>Maximum</v>
      </c>
      <c r="M614" s="12" t="str" cm="1">
        <f t="array" ref="M614">_xlfn.IFS(E614="MA","Massachusetts",E614="NY","New York",E614="CT","Connecticut",E614="PA","Pennsylvania",E614="RI","Rhode Island",E614="DE","Delaware",E614="ME","Maine",E614="NJ","New Jersey",E614="VT","Vermont",TRUE,"Other States")</f>
        <v>Massachusetts</v>
      </c>
      <c r="N614" s="15" t="s">
        <v>10422</v>
      </c>
      <c r="O614" s="1" t="s">
        <v>4792</v>
      </c>
      <c r="P614" s="15" t="s">
        <v>4777</v>
      </c>
      <c r="Q614" s="1" t="s">
        <v>8203</v>
      </c>
      <c r="R614" s="17">
        <v>26.521621621621623</v>
      </c>
      <c r="S614" s="12" t="str" cm="1">
        <f t="array" ref="S614">_xlfn.IFS(AND(R614&gt;=12,R614&lt;=25),"Low Range",AND(R614&gt;=25.01,R614&lt;=40),"Mid Range",AND(R614&gt;=40.01,R614&lt;=75),"Mid to Upper Range",TRUE,"Max Upper Range")</f>
        <v>Mid Range</v>
      </c>
      <c r="T614" s="12" t="str" cm="1">
        <f t="array" ref="T614">_xlfn.IFS(OR(E614="NY",E614="NJ",E614="CT"),"Tri-State Area",OR(E614="MA",E614="PA",E614="RI"),"East Atlantic",OR(E614="ME",E614="VT"),"NE Border",TRUE,"Upper East Coast")</f>
        <v>East Atlantic</v>
      </c>
      <c r="U614" s="12" t="str">
        <f>IFERROR(_xlfn.XLOOKUP(A614,DIRECT_FTEs!A:A,DIRECT_FTEs!B:B),"Contractor")</f>
        <v>Contractor</v>
      </c>
    </row>
    <row r="615" spans="1:21" x14ac:dyDescent="0.25">
      <c r="A615" s="1" t="s">
        <v>1367</v>
      </c>
      <c r="B615" s="1" t="s">
        <v>2371</v>
      </c>
      <c r="C615" s="1" t="s">
        <v>3121</v>
      </c>
      <c r="D615" s="1" t="s">
        <v>3906</v>
      </c>
      <c r="E615" s="15" t="s">
        <v>2640</v>
      </c>
      <c r="F615" s="1" t="s">
        <v>6729</v>
      </c>
      <c r="G615" s="16">
        <v>0.19</v>
      </c>
      <c r="H615" s="5">
        <v>0</v>
      </c>
      <c r="I615" s="10" t="s">
        <v>4760</v>
      </c>
      <c r="J615" s="5">
        <v>796.41</v>
      </c>
      <c r="K615" s="1">
        <v>36</v>
      </c>
      <c r="L615" s="12" t="str" cm="1">
        <f t="array" ref="L615">_xlfn.IFS(G615=0.05,"Minimal",G615=0.07,"Above Minimal",G615=0.17,"Near Maximum",TRUE,"Maximum")</f>
        <v>Maximum</v>
      </c>
      <c r="M615" s="12" t="str" cm="1">
        <f t="array" ref="M615">_xlfn.IFS(E615="MA","Massachusetts",E615="NY","New York",E615="CT","Connecticut",E615="PA","Pennsylvania",E615="RI","Rhode Island",E615="DE","Delaware",E615="ME","Maine",E615="NJ","New Jersey",E615="VT","Vermont",TRUE,"Other States")</f>
        <v>Maine</v>
      </c>
      <c r="N615" s="15" t="s">
        <v>10423</v>
      </c>
      <c r="O615" s="1" t="s">
        <v>4912</v>
      </c>
      <c r="P615" s="15" t="s">
        <v>4778</v>
      </c>
      <c r="Q615" s="1" t="s">
        <v>8204</v>
      </c>
      <c r="R615" s="17">
        <v>28.591233659233218</v>
      </c>
      <c r="S615" s="12" t="str" cm="1">
        <f t="array" ref="S615">_xlfn.IFS(AND(R615&gt;=12,R615&lt;=25),"Low Range",AND(R615&gt;=25.01,R615&lt;=40),"Mid Range",AND(R615&gt;=40.01,R615&lt;=75),"Mid to Upper Range",TRUE,"Max Upper Range")</f>
        <v>Mid Range</v>
      </c>
      <c r="T615" s="12" t="str" cm="1">
        <f t="array" ref="T615">_xlfn.IFS(OR(E615="NY",E615="NJ",E615="CT"),"Tri-State Area",OR(E615="MA",E615="PA",E615="RI"),"East Atlantic",OR(E615="ME",E615="VT"),"NE Border",TRUE,"Upper East Coast")</f>
        <v>NE Border</v>
      </c>
      <c r="U615" s="12" t="str">
        <f>IFERROR(_xlfn.XLOOKUP(A615,DIRECT_FTEs!A:A,DIRECT_FTEs!B:B),"Contractor")</f>
        <v>Contractor</v>
      </c>
    </row>
    <row r="616" spans="1:21" x14ac:dyDescent="0.25">
      <c r="A616" s="1" t="s">
        <v>1368</v>
      </c>
      <c r="B616" s="1" t="s">
        <v>2829</v>
      </c>
      <c r="C616" s="1" t="s">
        <v>2421</v>
      </c>
      <c r="D616" s="1" t="s">
        <v>3907</v>
      </c>
      <c r="E616" s="15" t="s">
        <v>2640</v>
      </c>
      <c r="F616" s="1" t="s">
        <v>6730</v>
      </c>
      <c r="G616" s="16">
        <v>0.05</v>
      </c>
      <c r="H616" s="5">
        <v>0</v>
      </c>
      <c r="I616" s="10" t="s">
        <v>4760</v>
      </c>
      <c r="J616" s="5">
        <v>679.84</v>
      </c>
      <c r="K616" s="1">
        <v>53</v>
      </c>
      <c r="L616" s="12" t="str" cm="1">
        <f t="array" ref="L616">_xlfn.IFS(G616=0.05,"Minimal",G616=0.07,"Above Minimal",G616=0.17,"Near Maximum",TRUE,"Maximum")</f>
        <v>Minimal</v>
      </c>
      <c r="M616" s="12" t="str" cm="1">
        <f t="array" ref="M616">_xlfn.IFS(E616="MA","Massachusetts",E616="NY","New York",E616="CT","Connecticut",E616="PA","Pennsylvania",E616="RI","Rhode Island",E616="DE","Delaware",E616="ME","Maine",E616="NJ","New Jersey",E616="VT","Vermont",TRUE,"Other States")</f>
        <v>Maine</v>
      </c>
      <c r="N616" s="15" t="s">
        <v>10424</v>
      </c>
      <c r="O616" s="1" t="s">
        <v>5230</v>
      </c>
      <c r="P616" s="15" t="s">
        <v>4778</v>
      </c>
      <c r="Q616" s="1" t="s">
        <v>8205</v>
      </c>
      <c r="R616" s="17">
        <v>25.500000000000004</v>
      </c>
      <c r="S616" s="12" t="str" cm="1">
        <f t="array" ref="S616">_xlfn.IFS(AND(R616&gt;=12,R616&lt;=25),"Low Range",AND(R616&gt;=25.01,R616&lt;=40),"Mid Range",AND(R616&gt;=40.01,R616&lt;=75),"Mid to Upper Range",TRUE,"Max Upper Range")</f>
        <v>Mid Range</v>
      </c>
      <c r="T616" s="12" t="str" cm="1">
        <f t="array" ref="T616">_xlfn.IFS(OR(E616="NY",E616="NJ",E616="CT"),"Tri-State Area",OR(E616="MA",E616="PA",E616="RI"),"East Atlantic",OR(E616="ME",E616="VT"),"NE Border",TRUE,"Upper East Coast")</f>
        <v>NE Border</v>
      </c>
      <c r="U616" s="12" t="str">
        <f>IFERROR(_xlfn.XLOOKUP(A616,DIRECT_FTEs!A:A,DIRECT_FTEs!B:B),"Contractor")</f>
        <v>Contractor</v>
      </c>
    </row>
    <row r="617" spans="1:21" x14ac:dyDescent="0.25">
      <c r="A617" s="1" t="s">
        <v>1369</v>
      </c>
      <c r="B617" s="1" t="s">
        <v>2600</v>
      </c>
      <c r="C617" s="1" t="s">
        <v>2657</v>
      </c>
      <c r="D617" s="1" t="s">
        <v>3908</v>
      </c>
      <c r="E617" s="15" t="s">
        <v>2640</v>
      </c>
      <c r="F617" s="1" t="s">
        <v>6731</v>
      </c>
      <c r="G617" s="16">
        <v>0.17</v>
      </c>
      <c r="H617" s="5">
        <v>0</v>
      </c>
      <c r="I617" s="10" t="s">
        <v>4760</v>
      </c>
      <c r="J617" s="5">
        <v>289.60000000000002</v>
      </c>
      <c r="K617" s="1">
        <v>36</v>
      </c>
      <c r="L617" s="12" t="str" cm="1">
        <f t="array" ref="L617">_xlfn.IFS(G617=0.05,"Minimal",G617=0.07,"Above Minimal",G617=0.17,"Near Maximum",TRUE,"Maximum")</f>
        <v>Near Maximum</v>
      </c>
      <c r="M617" s="12" t="str" cm="1">
        <f t="array" ref="M617">_xlfn.IFS(E617="MA","Massachusetts",E617="NY","New York",E617="CT","Connecticut",E617="PA","Pennsylvania",E617="RI","Rhode Island",E617="DE","Delaware",E617="ME","Maine",E617="NJ","New Jersey",E617="VT","Vermont",TRUE,"Other States")</f>
        <v>Maine</v>
      </c>
      <c r="N617" s="15" t="s">
        <v>10425</v>
      </c>
      <c r="O617" s="1" t="s">
        <v>5157</v>
      </c>
      <c r="P617" s="15" t="s">
        <v>4777</v>
      </c>
      <c r="Q617" s="1" t="s">
        <v>8206</v>
      </c>
      <c r="R617" s="17">
        <v>25.424939817043814</v>
      </c>
      <c r="S617" s="12" t="str" cm="1">
        <f t="array" ref="S617">_xlfn.IFS(AND(R617&gt;=12,R617&lt;=25),"Low Range",AND(R617&gt;=25.01,R617&lt;=40),"Mid Range",AND(R617&gt;=40.01,R617&lt;=75),"Mid to Upper Range",TRUE,"Max Upper Range")</f>
        <v>Mid Range</v>
      </c>
      <c r="T617" s="12" t="str" cm="1">
        <f t="array" ref="T617">_xlfn.IFS(OR(E617="NY",E617="NJ",E617="CT"),"Tri-State Area",OR(E617="MA",E617="PA",E617="RI"),"East Atlantic",OR(E617="ME",E617="VT"),"NE Border",TRUE,"Upper East Coast")</f>
        <v>NE Border</v>
      </c>
      <c r="U617" s="12" t="str">
        <f>IFERROR(_xlfn.XLOOKUP(A617,DIRECT_FTEs!A:A,DIRECT_FTEs!B:B),"Contractor")</f>
        <v>Contractor</v>
      </c>
    </row>
    <row r="618" spans="1:21" x14ac:dyDescent="0.25">
      <c r="A618" s="1" t="s">
        <v>1370</v>
      </c>
      <c r="B618" s="1" t="s">
        <v>2527</v>
      </c>
      <c r="C618" s="1" t="s">
        <v>2523</v>
      </c>
      <c r="D618" s="1" t="s">
        <v>3909</v>
      </c>
      <c r="E618" s="15" t="s">
        <v>2640</v>
      </c>
      <c r="F618" s="1" t="s">
        <v>6732</v>
      </c>
      <c r="G618" s="16">
        <v>0</v>
      </c>
      <c r="H618" s="5">
        <v>0</v>
      </c>
      <c r="I618" s="10" t="s">
        <v>4760</v>
      </c>
      <c r="J618" s="5">
        <v>875</v>
      </c>
      <c r="K618" s="1">
        <v>36</v>
      </c>
      <c r="L618" s="12" t="str" cm="1">
        <f t="array" ref="L618">_xlfn.IFS(G618=0.05,"Minimal",G618=0.07,"Above Minimal",G618=0.17,"Near Maximum",TRUE,"Maximum")</f>
        <v>Maximum</v>
      </c>
      <c r="M618" s="12" t="str" cm="1">
        <f t="array" ref="M618">_xlfn.IFS(E618="MA","Massachusetts",E618="NY","New York",E618="CT","Connecticut",E618="PA","Pennsylvania",E618="RI","Rhode Island",E618="DE","Delaware",E618="ME","Maine",E618="NJ","New Jersey",E618="VT","Vermont",TRUE,"Other States")</f>
        <v>Maine</v>
      </c>
      <c r="N618" s="15" t="s">
        <v>10426</v>
      </c>
      <c r="O618" s="1" t="s">
        <v>4937</v>
      </c>
      <c r="P618" s="15" t="s">
        <v>4774</v>
      </c>
      <c r="Q618" s="1" t="s">
        <v>8207</v>
      </c>
      <c r="R618" s="17">
        <v>23.519978900171438</v>
      </c>
      <c r="S618" s="12" t="str" cm="1">
        <f t="array" ref="S618">_xlfn.IFS(AND(R618&gt;=12,R618&lt;=25),"Low Range",AND(R618&gt;=25.01,R618&lt;=40),"Mid Range",AND(R618&gt;=40.01,R618&lt;=75),"Mid to Upper Range",TRUE,"Max Upper Range")</f>
        <v>Low Range</v>
      </c>
      <c r="T618" s="12" t="str" cm="1">
        <f t="array" ref="T618">_xlfn.IFS(OR(E618="NY",E618="NJ",E618="CT"),"Tri-State Area",OR(E618="MA",E618="PA",E618="RI"),"East Atlantic",OR(E618="ME",E618="VT"),"NE Border",TRUE,"Upper East Coast")</f>
        <v>NE Border</v>
      </c>
      <c r="U618" s="12" t="str">
        <f>IFERROR(_xlfn.XLOOKUP(A618,DIRECT_FTEs!A:A,DIRECT_FTEs!B:B),"Contractor")</f>
        <v>Direct</v>
      </c>
    </row>
    <row r="619" spans="1:21" x14ac:dyDescent="0.25">
      <c r="A619" s="1" t="s">
        <v>1371</v>
      </c>
      <c r="B619" s="1" t="s">
        <v>2374</v>
      </c>
      <c r="C619" s="1" t="s">
        <v>2245</v>
      </c>
      <c r="D619" s="1" t="s">
        <v>3910</v>
      </c>
      <c r="E619" s="15" t="s">
        <v>2640</v>
      </c>
      <c r="F619" s="1" t="s">
        <v>6733</v>
      </c>
      <c r="G619" s="16">
        <v>0</v>
      </c>
      <c r="H619" s="5">
        <v>0</v>
      </c>
      <c r="I619" s="10" t="s">
        <v>4760</v>
      </c>
      <c r="J619" s="5">
        <v>2400</v>
      </c>
      <c r="K619" s="1">
        <v>26</v>
      </c>
      <c r="L619" s="12" t="str" cm="1">
        <f t="array" ref="L619">_xlfn.IFS(G619=0.05,"Minimal",G619=0.07,"Above Minimal",G619=0.17,"Near Maximum",TRUE,"Maximum")</f>
        <v>Maximum</v>
      </c>
      <c r="M619" s="12" t="str" cm="1">
        <f t="array" ref="M619">_xlfn.IFS(E619="MA","Massachusetts",E619="NY","New York",E619="CT","Connecticut",E619="PA","Pennsylvania",E619="RI","Rhode Island",E619="DE","Delaware",E619="ME","Maine",E619="NJ","New Jersey",E619="VT","Vermont",TRUE,"Other States")</f>
        <v>Maine</v>
      </c>
      <c r="N619" s="15" t="s">
        <v>10427</v>
      </c>
      <c r="O619" s="1" t="s">
        <v>5146</v>
      </c>
      <c r="P619" s="15" t="s">
        <v>4778</v>
      </c>
      <c r="Q619" s="1" t="s">
        <v>8208</v>
      </c>
      <c r="R619" s="17">
        <v>27.554069633387137</v>
      </c>
      <c r="S619" s="12" t="str" cm="1">
        <f t="array" ref="S619">_xlfn.IFS(AND(R619&gt;=12,R619&lt;=25),"Low Range",AND(R619&gt;=25.01,R619&lt;=40),"Mid Range",AND(R619&gt;=40.01,R619&lt;=75),"Mid to Upper Range",TRUE,"Max Upper Range")</f>
        <v>Mid Range</v>
      </c>
      <c r="T619" s="12" t="str" cm="1">
        <f t="array" ref="T619">_xlfn.IFS(OR(E619="NY",E619="NJ",E619="CT"),"Tri-State Area",OR(E619="MA",E619="PA",E619="RI"),"East Atlantic",OR(E619="ME",E619="VT"),"NE Border",TRUE,"Upper East Coast")</f>
        <v>NE Border</v>
      </c>
      <c r="U619" s="12" t="str">
        <f>IFERROR(_xlfn.XLOOKUP(A619,DIRECT_FTEs!A:A,DIRECT_FTEs!B:B),"Contractor")</f>
        <v>Direct</v>
      </c>
    </row>
    <row r="620" spans="1:21" x14ac:dyDescent="0.25">
      <c r="A620" s="1" t="s">
        <v>15</v>
      </c>
      <c r="B620" s="1" t="s">
        <v>2269</v>
      </c>
      <c r="C620" s="1" t="s">
        <v>2270</v>
      </c>
      <c r="D620" s="1" t="s">
        <v>2271</v>
      </c>
      <c r="E620" s="15" t="s">
        <v>2225</v>
      </c>
      <c r="F620" s="1" t="s">
        <v>5377</v>
      </c>
      <c r="G620" s="16">
        <v>0.17</v>
      </c>
      <c r="H620" s="5">
        <v>769.08</v>
      </c>
      <c r="I620" s="10" t="s">
        <v>4760</v>
      </c>
      <c r="J620" s="5">
        <v>315</v>
      </c>
      <c r="K620" s="1">
        <v>44</v>
      </c>
      <c r="L620" s="12" t="str" cm="1">
        <f t="array" ref="L620">_xlfn.IFS(G620=0.05,"Minimal",G620=0.07,"Above Minimal",G620=0.17,"Near Maximum",TRUE,"Maximum")</f>
        <v>Near Maximum</v>
      </c>
      <c r="M620" s="12" t="str" cm="1">
        <f t="array" ref="M620">_xlfn.IFS(E620="MA","Massachusetts",E620="NY","New York",E620="CT","Connecticut",E620="PA","Pennsylvania",E620="RI","Rhode Island",E620="DE","Delaware",E620="ME","Maine",E620="NJ","New Jersey",E620="VT","Vermont",TRUE,"Other States")</f>
        <v>Massachusetts</v>
      </c>
      <c r="N620" s="15" t="s">
        <v>10428</v>
      </c>
      <c r="O620" s="1" t="s">
        <v>4788</v>
      </c>
      <c r="P620" s="15" t="s">
        <v>4774</v>
      </c>
      <c r="Q620" s="1" t="s">
        <v>8209</v>
      </c>
      <c r="R620" s="17">
        <v>75</v>
      </c>
      <c r="S620" s="12" t="str" cm="1">
        <f t="array" ref="S620">_xlfn.IFS(AND(R620&gt;=12,R620&lt;=25),"Low Range",AND(R620&gt;=25.01,R620&lt;=40),"Mid Range",AND(R620&gt;=40.01,R620&lt;=75),"Mid to Upper Range",TRUE,"Max Upper Range")</f>
        <v>Mid to Upper Range</v>
      </c>
      <c r="T620" s="12" t="str" cm="1">
        <f t="array" ref="T620">_xlfn.IFS(OR(E620="NY",E620="NJ",E620="CT"),"Tri-State Area",OR(E620="MA",E620="PA",E620="RI"),"East Atlantic",OR(E620="ME",E620="VT"),"NE Border",TRUE,"Upper East Coast")</f>
        <v>East Atlantic</v>
      </c>
      <c r="U620" s="12" t="str">
        <f>IFERROR(_xlfn.XLOOKUP(A620,DIRECT_FTEs!A:A,DIRECT_FTEs!B:B),"Contractor")</f>
        <v>Contractor</v>
      </c>
    </row>
    <row r="621" spans="1:21" x14ac:dyDescent="0.25">
      <c r="A621" s="1" t="s">
        <v>1372</v>
      </c>
      <c r="B621" s="1" t="s">
        <v>2610</v>
      </c>
      <c r="C621" s="1" t="s">
        <v>2375</v>
      </c>
      <c r="D621" s="1" t="s">
        <v>3911</v>
      </c>
      <c r="E621" s="15" t="s">
        <v>2225</v>
      </c>
      <c r="F621" s="1" t="s">
        <v>6734</v>
      </c>
      <c r="G621" s="16">
        <v>0.19</v>
      </c>
      <c r="H621" s="5">
        <v>0</v>
      </c>
      <c r="I621" s="10" t="s">
        <v>4760</v>
      </c>
      <c r="J621" s="5">
        <v>725.2</v>
      </c>
      <c r="K621" s="1">
        <v>45</v>
      </c>
      <c r="L621" s="12" t="str" cm="1">
        <f t="array" ref="L621">_xlfn.IFS(G621=0.05,"Minimal",G621=0.07,"Above Minimal",G621=0.17,"Near Maximum",TRUE,"Maximum")</f>
        <v>Maximum</v>
      </c>
      <c r="M621" s="12" t="str" cm="1">
        <f t="array" ref="M621">_xlfn.IFS(E621="MA","Massachusetts",E621="NY","New York",E621="CT","Connecticut",E621="PA","Pennsylvania",E621="RI","Rhode Island",E621="DE","Delaware",E621="ME","Maine",E621="NJ","New Jersey",E621="VT","Vermont",TRUE,"Other States")</f>
        <v>Massachusetts</v>
      </c>
      <c r="N621" s="15" t="s">
        <v>10429</v>
      </c>
      <c r="O621" s="1" t="s">
        <v>5180</v>
      </c>
      <c r="P621" s="15" t="s">
        <v>4777</v>
      </c>
      <c r="Q621" s="1" t="s">
        <v>8210</v>
      </c>
      <c r="R621" s="17">
        <v>80</v>
      </c>
      <c r="S621" s="12" t="str" cm="1">
        <f t="array" ref="S621">_xlfn.IFS(AND(R621&gt;=12,R621&lt;=25),"Low Range",AND(R621&gt;=25.01,R621&lt;=40),"Mid Range",AND(R621&gt;=40.01,R621&lt;=75),"Mid to Upper Range",TRUE,"Max Upper Range")</f>
        <v>Max Upper Range</v>
      </c>
      <c r="T621" s="12" t="str" cm="1">
        <f t="array" ref="T621">_xlfn.IFS(OR(E621="NY",E621="NJ",E621="CT"),"Tri-State Area",OR(E621="MA",E621="PA",E621="RI"),"East Atlantic",OR(E621="ME",E621="VT"),"NE Border",TRUE,"Upper East Coast")</f>
        <v>East Atlantic</v>
      </c>
      <c r="U621" s="12" t="str">
        <f>IFERROR(_xlfn.XLOOKUP(A621,DIRECT_FTEs!A:A,DIRECT_FTEs!B:B),"Contractor")</f>
        <v>Contractor</v>
      </c>
    </row>
    <row r="622" spans="1:21" x14ac:dyDescent="0.25">
      <c r="A622" s="1" t="s">
        <v>1373</v>
      </c>
      <c r="B622" s="1" t="s">
        <v>2440</v>
      </c>
      <c r="C622" s="1" t="s">
        <v>2475</v>
      </c>
      <c r="D622" s="1" t="s">
        <v>3912</v>
      </c>
      <c r="E622" s="15" t="s">
        <v>2225</v>
      </c>
      <c r="F622" s="1" t="s">
        <v>6735</v>
      </c>
      <c r="G622" s="16">
        <v>0.17</v>
      </c>
      <c r="H622" s="5">
        <v>0</v>
      </c>
      <c r="I622" s="10" t="s">
        <v>4760</v>
      </c>
      <c r="J622" s="5">
        <v>187.11</v>
      </c>
      <c r="K622" s="1">
        <v>55</v>
      </c>
      <c r="L622" s="12" t="str" cm="1">
        <f t="array" ref="L622">_xlfn.IFS(G622=0.05,"Minimal",G622=0.07,"Above Minimal",G622=0.17,"Near Maximum",TRUE,"Maximum")</f>
        <v>Near Maximum</v>
      </c>
      <c r="M622" s="12" t="str" cm="1">
        <f t="array" ref="M622">_xlfn.IFS(E622="MA","Massachusetts",E622="NY","New York",E622="CT","Connecticut",E622="PA","Pennsylvania",E622="RI","Rhode Island",E622="DE","Delaware",E622="ME","Maine",E622="NJ","New Jersey",E622="VT","Vermont",TRUE,"Other States")</f>
        <v>Massachusetts</v>
      </c>
      <c r="N622" s="15" t="s">
        <v>10430</v>
      </c>
      <c r="O622" s="1" t="s">
        <v>4817</v>
      </c>
      <c r="P622" s="15" t="s">
        <v>4780</v>
      </c>
      <c r="Q622" s="1" t="s">
        <v>8211</v>
      </c>
      <c r="R622" s="17">
        <v>106</v>
      </c>
      <c r="S622" s="12" t="str" cm="1">
        <f t="array" ref="S622">_xlfn.IFS(AND(R622&gt;=12,R622&lt;=25),"Low Range",AND(R622&gt;=25.01,R622&lt;=40),"Mid Range",AND(R622&gt;=40.01,R622&lt;=75),"Mid to Upper Range",TRUE,"Max Upper Range")</f>
        <v>Max Upper Range</v>
      </c>
      <c r="T622" s="12" t="str" cm="1">
        <f t="array" ref="T622">_xlfn.IFS(OR(E622="NY",E622="NJ",E622="CT"),"Tri-State Area",OR(E622="MA",E622="PA",E622="RI"),"East Atlantic",OR(E622="ME",E622="VT"),"NE Border",TRUE,"Upper East Coast")</f>
        <v>East Atlantic</v>
      </c>
      <c r="U622" s="12" t="str">
        <f>IFERROR(_xlfn.XLOOKUP(A622,DIRECT_FTEs!A:A,DIRECT_FTEs!B:B),"Contractor")</f>
        <v>Contractor</v>
      </c>
    </row>
    <row r="623" spans="1:21" x14ac:dyDescent="0.25">
      <c r="A623" s="1" t="s">
        <v>1374</v>
      </c>
      <c r="B623" s="1" t="s">
        <v>2780</v>
      </c>
      <c r="C623" s="1" t="s">
        <v>2622</v>
      </c>
      <c r="D623" s="1" t="s">
        <v>3913</v>
      </c>
      <c r="E623" s="15" t="s">
        <v>2225</v>
      </c>
      <c r="F623" s="1" t="s">
        <v>6736</v>
      </c>
      <c r="G623" s="16">
        <v>0.17</v>
      </c>
      <c r="H623" s="5">
        <v>0</v>
      </c>
      <c r="I623" s="10" t="s">
        <v>4760</v>
      </c>
      <c r="J623" s="5">
        <v>286.13</v>
      </c>
      <c r="K623" s="1">
        <v>61</v>
      </c>
      <c r="L623" s="12" t="str" cm="1">
        <f t="array" ref="L623">_xlfn.IFS(G623=0.05,"Minimal",G623=0.07,"Above Minimal",G623=0.17,"Near Maximum",TRUE,"Maximum")</f>
        <v>Near Maximum</v>
      </c>
      <c r="M623" s="12" t="str" cm="1">
        <f t="array" ref="M623">_xlfn.IFS(E623="MA","Massachusetts",E623="NY","New York",E623="CT","Connecticut",E623="PA","Pennsylvania",E623="RI","Rhode Island",E623="DE","Delaware",E623="ME","Maine",E623="NJ","New Jersey",E623="VT","Vermont",TRUE,"Other States")</f>
        <v>Massachusetts</v>
      </c>
      <c r="N623" s="15" t="s">
        <v>10431</v>
      </c>
      <c r="O623" s="1" t="s">
        <v>5180</v>
      </c>
      <c r="P623" s="15" t="s">
        <v>4777</v>
      </c>
      <c r="Q623" s="1" t="s">
        <v>8212</v>
      </c>
      <c r="R623" s="17">
        <v>92.11</v>
      </c>
      <c r="S623" s="12" t="str" cm="1">
        <f t="array" ref="S623">_xlfn.IFS(AND(R623&gt;=12,R623&lt;=25),"Low Range",AND(R623&gt;=25.01,R623&lt;=40),"Mid Range",AND(R623&gt;=40.01,R623&lt;=75),"Mid to Upper Range",TRUE,"Max Upper Range")</f>
        <v>Max Upper Range</v>
      </c>
      <c r="T623" s="12" t="str" cm="1">
        <f t="array" ref="T623">_xlfn.IFS(OR(E623="NY",E623="NJ",E623="CT"),"Tri-State Area",OR(E623="MA",E623="PA",E623="RI"),"East Atlantic",OR(E623="ME",E623="VT"),"NE Border",TRUE,"Upper East Coast")</f>
        <v>East Atlantic</v>
      </c>
      <c r="U623" s="12" t="str">
        <f>IFERROR(_xlfn.XLOOKUP(A623,DIRECT_FTEs!A:A,DIRECT_FTEs!B:B),"Contractor")</f>
        <v>Contractor</v>
      </c>
    </row>
    <row r="624" spans="1:21" x14ac:dyDescent="0.25">
      <c r="A624" s="1" t="s">
        <v>161</v>
      </c>
      <c r="B624" s="1" t="s">
        <v>2527</v>
      </c>
      <c r="C624" s="1" t="s">
        <v>2585</v>
      </c>
      <c r="D624" s="1" t="s">
        <v>2586</v>
      </c>
      <c r="E624" s="15" t="s">
        <v>2225</v>
      </c>
      <c r="F624" s="1" t="s">
        <v>5523</v>
      </c>
      <c r="G624" s="16">
        <v>0.19</v>
      </c>
      <c r="H624" s="5">
        <v>2134.08</v>
      </c>
      <c r="I624" s="10" t="s">
        <v>4760</v>
      </c>
      <c r="J624" s="5">
        <v>892.8</v>
      </c>
      <c r="K624" s="1">
        <v>59</v>
      </c>
      <c r="L624" s="12" t="str" cm="1">
        <f t="array" ref="L624">_xlfn.IFS(G624=0.05,"Minimal",G624=0.07,"Above Minimal",G624=0.17,"Near Maximum",TRUE,"Maximum")</f>
        <v>Maximum</v>
      </c>
      <c r="M624" s="12" t="str" cm="1">
        <f t="array" ref="M624">_xlfn.IFS(E624="MA","Massachusetts",E624="NY","New York",E624="CT","Connecticut",E624="PA","Pennsylvania",E624="RI","Rhode Island",E624="DE","Delaware",E624="ME","Maine",E624="NJ","New Jersey",E624="VT","Vermont",TRUE,"Other States")</f>
        <v>Massachusetts</v>
      </c>
      <c r="N624" s="15" t="s">
        <v>10432</v>
      </c>
      <c r="O624" s="1" t="s">
        <v>4842</v>
      </c>
      <c r="P624" s="15" t="s">
        <v>4774</v>
      </c>
      <c r="Q624" s="1" t="s">
        <v>8213</v>
      </c>
      <c r="R624" s="17">
        <v>120.44999999999999</v>
      </c>
      <c r="S624" s="12" t="str" cm="1">
        <f t="array" ref="S624">_xlfn.IFS(AND(R624&gt;=12,R624&lt;=25),"Low Range",AND(R624&gt;=25.01,R624&lt;=40),"Mid Range",AND(R624&gt;=40.01,R624&lt;=75),"Mid to Upper Range",TRUE,"Max Upper Range")</f>
        <v>Max Upper Range</v>
      </c>
      <c r="T624" s="12" t="str" cm="1">
        <f t="array" ref="T624">_xlfn.IFS(OR(E624="NY",E624="NJ",E624="CT"),"Tri-State Area",OR(E624="MA",E624="PA",E624="RI"),"East Atlantic",OR(E624="ME",E624="VT"),"NE Border",TRUE,"Upper East Coast")</f>
        <v>East Atlantic</v>
      </c>
      <c r="U624" s="12" t="str">
        <f>IFERROR(_xlfn.XLOOKUP(A624,DIRECT_FTEs!A:A,DIRECT_FTEs!B:B),"Contractor")</f>
        <v>Contractor</v>
      </c>
    </row>
    <row r="625" spans="1:21" x14ac:dyDescent="0.25">
      <c r="A625" s="1" t="s">
        <v>1375</v>
      </c>
      <c r="B625" s="1" t="s">
        <v>2694</v>
      </c>
      <c r="C625" s="1" t="s">
        <v>2387</v>
      </c>
      <c r="D625" s="1" t="s">
        <v>3914</v>
      </c>
      <c r="E625" s="15" t="s">
        <v>2225</v>
      </c>
      <c r="F625" s="1" t="s">
        <v>6737</v>
      </c>
      <c r="G625" s="16">
        <v>0.17</v>
      </c>
      <c r="H625" s="5">
        <v>0</v>
      </c>
      <c r="I625" s="10" t="s">
        <v>4760</v>
      </c>
      <c r="J625" s="5">
        <v>362</v>
      </c>
      <c r="K625" s="1">
        <v>26</v>
      </c>
      <c r="L625" s="12" t="str" cm="1">
        <f t="array" ref="L625">_xlfn.IFS(G625=0.05,"Minimal",G625=0.07,"Above Minimal",G625=0.17,"Near Maximum",TRUE,"Maximum")</f>
        <v>Near Maximum</v>
      </c>
      <c r="M625" s="12" t="str" cm="1">
        <f t="array" ref="M625">_xlfn.IFS(E625="MA","Massachusetts",E625="NY","New York",E625="CT","Connecticut",E625="PA","Pennsylvania",E625="RI","Rhode Island",E625="DE","Delaware",E625="ME","Maine",E625="NJ","New Jersey",E625="VT","Vermont",TRUE,"Other States")</f>
        <v>Massachusetts</v>
      </c>
      <c r="N625" s="15" t="s">
        <v>10433</v>
      </c>
      <c r="O625" s="1" t="s">
        <v>4787</v>
      </c>
      <c r="P625" s="15" t="s">
        <v>4774</v>
      </c>
      <c r="Q625" s="1" t="s">
        <v>8214</v>
      </c>
      <c r="R625" s="17">
        <v>106.43492711370263</v>
      </c>
      <c r="S625" s="12" t="str" cm="1">
        <f t="array" ref="S625">_xlfn.IFS(AND(R625&gt;=12,R625&lt;=25),"Low Range",AND(R625&gt;=25.01,R625&lt;=40),"Mid Range",AND(R625&gt;=40.01,R625&lt;=75),"Mid to Upper Range",TRUE,"Max Upper Range")</f>
        <v>Max Upper Range</v>
      </c>
      <c r="T625" s="12" t="str" cm="1">
        <f t="array" ref="T625">_xlfn.IFS(OR(E625="NY",E625="NJ",E625="CT"),"Tri-State Area",OR(E625="MA",E625="PA",E625="RI"),"East Atlantic",OR(E625="ME",E625="VT"),"NE Border",TRUE,"Upper East Coast")</f>
        <v>East Atlantic</v>
      </c>
      <c r="U625" s="12" t="str">
        <f>IFERROR(_xlfn.XLOOKUP(A625,DIRECT_FTEs!A:A,DIRECT_FTEs!B:B),"Contractor")</f>
        <v>Contractor</v>
      </c>
    </row>
    <row r="626" spans="1:21" x14ac:dyDescent="0.25">
      <c r="A626" s="1" t="s">
        <v>1376</v>
      </c>
      <c r="B626" s="1" t="s">
        <v>2263</v>
      </c>
      <c r="C626" s="1" t="s">
        <v>2996</v>
      </c>
      <c r="D626" s="1" t="s">
        <v>3915</v>
      </c>
      <c r="E626" s="15" t="s">
        <v>2225</v>
      </c>
      <c r="F626" s="1" t="s">
        <v>6738</v>
      </c>
      <c r="G626" s="16">
        <v>0.19</v>
      </c>
      <c r="H626" s="5">
        <v>0</v>
      </c>
      <c r="I626" s="10" t="s">
        <v>4760</v>
      </c>
      <c r="J626" s="5">
        <v>761.76</v>
      </c>
      <c r="K626" s="1">
        <v>40</v>
      </c>
      <c r="L626" s="12" t="str" cm="1">
        <f t="array" ref="L626">_xlfn.IFS(G626=0.05,"Minimal",G626=0.07,"Above Minimal",G626=0.17,"Near Maximum",TRUE,"Maximum")</f>
        <v>Maximum</v>
      </c>
      <c r="M626" s="12" t="str" cm="1">
        <f t="array" ref="M626">_xlfn.IFS(E626="MA","Massachusetts",E626="NY","New York",E626="CT","Connecticut",E626="PA","Pennsylvania",E626="RI","Rhode Island",E626="DE","Delaware",E626="ME","Maine",E626="NJ","New Jersey",E626="VT","Vermont",TRUE,"Other States")</f>
        <v>Massachusetts</v>
      </c>
      <c r="N626" s="15" t="s">
        <v>10434</v>
      </c>
      <c r="O626" s="1" t="s">
        <v>5013</v>
      </c>
      <c r="P626" s="15" t="s">
        <v>4778</v>
      </c>
      <c r="Q626" s="1" t="s">
        <v>8215</v>
      </c>
      <c r="R626" s="17">
        <v>70.849999999999994</v>
      </c>
      <c r="S626" s="12" t="str" cm="1">
        <f t="array" ref="S626">_xlfn.IFS(AND(R626&gt;=12,R626&lt;=25),"Low Range",AND(R626&gt;=25.01,R626&lt;=40),"Mid Range",AND(R626&gt;=40.01,R626&lt;=75),"Mid to Upper Range",TRUE,"Max Upper Range")</f>
        <v>Mid to Upper Range</v>
      </c>
      <c r="T626" s="12" t="str" cm="1">
        <f t="array" ref="T626">_xlfn.IFS(OR(E626="NY",E626="NJ",E626="CT"),"Tri-State Area",OR(E626="MA",E626="PA",E626="RI"),"East Atlantic",OR(E626="ME",E626="VT"),"NE Border",TRUE,"Upper East Coast")</f>
        <v>East Atlantic</v>
      </c>
      <c r="U626" s="12" t="str">
        <f>IFERROR(_xlfn.XLOOKUP(A626,DIRECT_FTEs!A:A,DIRECT_FTEs!B:B),"Contractor")</f>
        <v>Contractor</v>
      </c>
    </row>
    <row r="627" spans="1:21" x14ac:dyDescent="0.25">
      <c r="A627" s="1" t="s">
        <v>1377</v>
      </c>
      <c r="B627" s="1" t="s">
        <v>2438</v>
      </c>
      <c r="C627" s="1" t="s">
        <v>2588</v>
      </c>
      <c r="D627" s="1" t="s">
        <v>3916</v>
      </c>
      <c r="E627" s="15" t="s">
        <v>2225</v>
      </c>
      <c r="F627" s="1" t="s">
        <v>6739</v>
      </c>
      <c r="G627" s="16">
        <v>0.17</v>
      </c>
      <c r="H627" s="5">
        <v>0</v>
      </c>
      <c r="I627" s="10" t="s">
        <v>4760</v>
      </c>
      <c r="J627" s="5">
        <v>792</v>
      </c>
      <c r="K627" s="1">
        <v>38</v>
      </c>
      <c r="L627" s="12" t="str" cm="1">
        <f t="array" ref="L627">_xlfn.IFS(G627=0.05,"Minimal",G627=0.07,"Above Minimal",G627=0.17,"Near Maximum",TRUE,"Maximum")</f>
        <v>Near Maximum</v>
      </c>
      <c r="M627" s="12" t="str" cm="1">
        <f t="array" ref="M627">_xlfn.IFS(E627="MA","Massachusetts",E627="NY","New York",E627="CT","Connecticut",E627="PA","Pennsylvania",E627="RI","Rhode Island",E627="DE","Delaware",E627="ME","Maine",E627="NJ","New Jersey",E627="VT","Vermont",TRUE,"Other States")</f>
        <v>Massachusetts</v>
      </c>
      <c r="N627" s="15" t="s">
        <v>10435</v>
      </c>
      <c r="O627" s="1" t="s">
        <v>5231</v>
      </c>
      <c r="P627" s="15" t="s">
        <v>4781</v>
      </c>
      <c r="Q627" s="1" t="s">
        <v>8216</v>
      </c>
      <c r="R627" s="17">
        <v>120</v>
      </c>
      <c r="S627" s="12" t="str" cm="1">
        <f t="array" ref="S627">_xlfn.IFS(AND(R627&gt;=12,R627&lt;=25),"Low Range",AND(R627&gt;=25.01,R627&lt;=40),"Mid Range",AND(R627&gt;=40.01,R627&lt;=75),"Mid to Upper Range",TRUE,"Max Upper Range")</f>
        <v>Max Upper Range</v>
      </c>
      <c r="T627" s="12" t="str" cm="1">
        <f t="array" ref="T627">_xlfn.IFS(OR(E627="NY",E627="NJ",E627="CT"),"Tri-State Area",OR(E627="MA",E627="PA",E627="RI"),"East Atlantic",OR(E627="ME",E627="VT"),"NE Border",TRUE,"Upper East Coast")</f>
        <v>East Atlantic</v>
      </c>
      <c r="U627" s="12" t="str">
        <f>IFERROR(_xlfn.XLOOKUP(A627,DIRECT_FTEs!A:A,DIRECT_FTEs!B:B),"Contractor")</f>
        <v>Contractor</v>
      </c>
    </row>
    <row r="628" spans="1:21" x14ac:dyDescent="0.25">
      <c r="A628" s="1" t="s">
        <v>1378</v>
      </c>
      <c r="B628" s="1" t="s">
        <v>2750</v>
      </c>
      <c r="C628" s="1" t="s">
        <v>2269</v>
      </c>
      <c r="D628" s="1" t="s">
        <v>3917</v>
      </c>
      <c r="E628" s="15" t="s">
        <v>2225</v>
      </c>
      <c r="F628" s="1" t="s">
        <v>6740</v>
      </c>
      <c r="G628" s="16">
        <v>0.19</v>
      </c>
      <c r="H628" s="5">
        <v>0</v>
      </c>
      <c r="I628" s="10" t="s">
        <v>4760</v>
      </c>
      <c r="J628" s="5">
        <v>865.2</v>
      </c>
      <c r="K628" s="1">
        <v>32</v>
      </c>
      <c r="L628" s="12" t="str" cm="1">
        <f t="array" ref="L628">_xlfn.IFS(G628=0.05,"Minimal",G628=0.07,"Above Minimal",G628=0.17,"Near Maximum",TRUE,"Maximum")</f>
        <v>Maximum</v>
      </c>
      <c r="M628" s="12" t="str" cm="1">
        <f t="array" ref="M628">_xlfn.IFS(E628="MA","Massachusetts",E628="NY","New York",E628="CT","Connecticut",E628="PA","Pennsylvania",E628="RI","Rhode Island",E628="DE","Delaware",E628="ME","Maine",E628="NJ","New Jersey",E628="VT","Vermont",TRUE,"Other States")</f>
        <v>Massachusetts</v>
      </c>
      <c r="N628" s="15" t="s">
        <v>10436</v>
      </c>
      <c r="O628" s="1" t="s">
        <v>4986</v>
      </c>
      <c r="P628" s="15" t="s">
        <v>4776</v>
      </c>
      <c r="Q628" s="1" t="s">
        <v>8217</v>
      </c>
      <c r="R628" s="17">
        <v>50</v>
      </c>
      <c r="S628" s="12" t="str" cm="1">
        <f t="array" ref="S628">_xlfn.IFS(AND(R628&gt;=12,R628&lt;=25),"Low Range",AND(R628&gt;=25.01,R628&lt;=40),"Mid Range",AND(R628&gt;=40.01,R628&lt;=75),"Mid to Upper Range",TRUE,"Max Upper Range")</f>
        <v>Mid to Upper Range</v>
      </c>
      <c r="T628" s="12" t="str" cm="1">
        <f t="array" ref="T628">_xlfn.IFS(OR(E628="NY",E628="NJ",E628="CT"),"Tri-State Area",OR(E628="MA",E628="PA",E628="RI"),"East Atlantic",OR(E628="ME",E628="VT"),"NE Border",TRUE,"Upper East Coast")</f>
        <v>East Atlantic</v>
      </c>
      <c r="U628" s="12" t="str">
        <f>IFERROR(_xlfn.XLOOKUP(A628,DIRECT_FTEs!A:A,DIRECT_FTEs!B:B),"Contractor")</f>
        <v>Contractor</v>
      </c>
    </row>
    <row r="629" spans="1:21" x14ac:dyDescent="0.25">
      <c r="A629" s="1" t="s">
        <v>162</v>
      </c>
      <c r="B629" s="1" t="s">
        <v>2587</v>
      </c>
      <c r="C629" s="1" t="s">
        <v>2588</v>
      </c>
      <c r="D629" s="1" t="s">
        <v>2589</v>
      </c>
      <c r="E629" s="15" t="s">
        <v>2225</v>
      </c>
      <c r="F629" s="1" t="s">
        <v>5524</v>
      </c>
      <c r="G629" s="16">
        <v>0.19</v>
      </c>
      <c r="H629" s="5">
        <v>1926.6000000000001</v>
      </c>
      <c r="I629" s="10" t="s">
        <v>4760</v>
      </c>
      <c r="J629" s="5">
        <v>806</v>
      </c>
      <c r="K629" s="1">
        <v>46</v>
      </c>
      <c r="L629" s="12" t="str" cm="1">
        <f t="array" ref="L629">_xlfn.IFS(G629=0.05,"Minimal",G629=0.07,"Above Minimal",G629=0.17,"Near Maximum",TRUE,"Maximum")</f>
        <v>Maximum</v>
      </c>
      <c r="M629" s="12" t="str" cm="1">
        <f t="array" ref="M629">_xlfn.IFS(E629="MA","Massachusetts",E629="NY","New York",E629="CT","Connecticut",E629="PA","Pennsylvania",E629="RI","Rhode Island",E629="DE","Delaware",E629="ME","Maine",E629="NJ","New Jersey",E629="VT","Vermont",TRUE,"Other States")</f>
        <v>Massachusetts</v>
      </c>
      <c r="N629" s="15" t="s">
        <v>10437</v>
      </c>
      <c r="O629" s="1" t="s">
        <v>4854</v>
      </c>
      <c r="P629" s="15" t="s">
        <v>4778</v>
      </c>
      <c r="Q629" s="1" t="s">
        <v>8218</v>
      </c>
      <c r="R629" s="17">
        <v>105</v>
      </c>
      <c r="S629" s="12" t="str" cm="1">
        <f t="array" ref="S629">_xlfn.IFS(AND(R629&gt;=12,R629&lt;=25),"Low Range",AND(R629&gt;=25.01,R629&lt;=40),"Mid Range",AND(R629&gt;=40.01,R629&lt;=75),"Mid to Upper Range",TRUE,"Max Upper Range")</f>
        <v>Max Upper Range</v>
      </c>
      <c r="T629" s="12" t="str" cm="1">
        <f t="array" ref="T629">_xlfn.IFS(OR(E629="NY",E629="NJ",E629="CT"),"Tri-State Area",OR(E629="MA",E629="PA",E629="RI"),"East Atlantic",OR(E629="ME",E629="VT"),"NE Border",TRUE,"Upper East Coast")</f>
        <v>East Atlantic</v>
      </c>
      <c r="U629" s="12" t="str">
        <f>IFERROR(_xlfn.XLOOKUP(A629,DIRECT_FTEs!A:A,DIRECT_FTEs!B:B),"Contractor")</f>
        <v>Contractor</v>
      </c>
    </row>
    <row r="630" spans="1:21" x14ac:dyDescent="0.25">
      <c r="A630" s="1" t="s">
        <v>1379</v>
      </c>
      <c r="B630" s="1" t="s">
        <v>2630</v>
      </c>
      <c r="C630" s="1" t="s">
        <v>2685</v>
      </c>
      <c r="D630" s="1" t="s">
        <v>3918</v>
      </c>
      <c r="E630" s="15" t="s">
        <v>2247</v>
      </c>
      <c r="F630" s="1" t="s">
        <v>6741</v>
      </c>
      <c r="G630" s="16">
        <v>0.19</v>
      </c>
      <c r="H630" s="5">
        <v>0</v>
      </c>
      <c r="I630" s="10" t="s">
        <v>4760</v>
      </c>
      <c r="J630" s="5">
        <v>730</v>
      </c>
      <c r="K630" s="1">
        <v>53</v>
      </c>
      <c r="L630" s="12" t="str" cm="1">
        <f t="array" ref="L630">_xlfn.IFS(G630=0.05,"Minimal",G630=0.07,"Above Minimal",G630=0.17,"Near Maximum",TRUE,"Maximum")</f>
        <v>Maximum</v>
      </c>
      <c r="M630" s="12" t="str" cm="1">
        <f t="array" ref="M630">_xlfn.IFS(E630="MA","Massachusetts",E630="NY","New York",E630="CT","Connecticut",E630="PA","Pennsylvania",E630="RI","Rhode Island",E630="DE","Delaware",E630="ME","Maine",E630="NJ","New Jersey",E630="VT","Vermont",TRUE,"Other States")</f>
        <v>New York</v>
      </c>
      <c r="N630" s="15" t="s">
        <v>10438</v>
      </c>
      <c r="O630" s="1" t="s">
        <v>5028</v>
      </c>
      <c r="P630" s="15" t="s">
        <v>4776</v>
      </c>
      <c r="Q630" s="1" t="s">
        <v>8219</v>
      </c>
      <c r="R630" s="17">
        <v>82.5</v>
      </c>
      <c r="S630" s="12" t="str" cm="1">
        <f t="array" ref="S630">_xlfn.IFS(AND(R630&gt;=12,R630&lt;=25),"Low Range",AND(R630&gt;=25.01,R630&lt;=40),"Mid Range",AND(R630&gt;=40.01,R630&lt;=75),"Mid to Upper Range",TRUE,"Max Upper Range")</f>
        <v>Max Upper Range</v>
      </c>
      <c r="T630" s="12" t="str" cm="1">
        <f t="array" ref="T630">_xlfn.IFS(OR(E630="NY",E630="NJ",E630="CT"),"Tri-State Area",OR(E630="MA",E630="PA",E630="RI"),"East Atlantic",OR(E630="ME",E630="VT"),"NE Border",TRUE,"Upper East Coast")</f>
        <v>Tri-State Area</v>
      </c>
      <c r="U630" s="12" t="str">
        <f>IFERROR(_xlfn.XLOOKUP(A630,DIRECT_FTEs!A:A,DIRECT_FTEs!B:B),"Contractor")</f>
        <v>Contractor</v>
      </c>
    </row>
    <row r="631" spans="1:21" x14ac:dyDescent="0.25">
      <c r="A631" s="1" t="s">
        <v>1380</v>
      </c>
      <c r="B631" s="1" t="s">
        <v>2944</v>
      </c>
      <c r="C631" s="1" t="s">
        <v>2744</v>
      </c>
      <c r="D631" s="1" t="s">
        <v>3919</v>
      </c>
      <c r="E631" s="15" t="s">
        <v>2250</v>
      </c>
      <c r="F631" s="1" t="s">
        <v>6742</v>
      </c>
      <c r="G631" s="16">
        <v>0.17</v>
      </c>
      <c r="H631" s="5">
        <v>0</v>
      </c>
      <c r="I631" s="10" t="s">
        <v>4760</v>
      </c>
      <c r="J631" s="5">
        <v>96</v>
      </c>
      <c r="K631" s="1">
        <v>52</v>
      </c>
      <c r="L631" s="12" t="str" cm="1">
        <f t="array" ref="L631">_xlfn.IFS(G631=0.05,"Minimal",G631=0.07,"Above Minimal",G631=0.17,"Near Maximum",TRUE,"Maximum")</f>
        <v>Near Maximum</v>
      </c>
      <c r="M631" s="12" t="str" cm="1">
        <f t="array" ref="M631">_xlfn.IFS(E631="MA","Massachusetts",E631="NY","New York",E631="CT","Connecticut",E631="PA","Pennsylvania",E631="RI","Rhode Island",E631="DE","Delaware",E631="ME","Maine",E631="NJ","New Jersey",E631="VT","Vermont",TRUE,"Other States")</f>
        <v>Pennsylvania</v>
      </c>
      <c r="N631" s="15" t="s">
        <v>10439</v>
      </c>
      <c r="O631" s="1" t="s">
        <v>4877</v>
      </c>
      <c r="P631" s="15" t="s">
        <v>4777</v>
      </c>
      <c r="Q631" s="1" t="s">
        <v>8220</v>
      </c>
      <c r="R631" s="17">
        <v>97.5</v>
      </c>
      <c r="S631" s="12" t="str" cm="1">
        <f t="array" ref="S631">_xlfn.IFS(AND(R631&gt;=12,R631&lt;=25),"Low Range",AND(R631&gt;=25.01,R631&lt;=40),"Mid Range",AND(R631&gt;=40.01,R631&lt;=75),"Mid to Upper Range",TRUE,"Max Upper Range")</f>
        <v>Max Upper Range</v>
      </c>
      <c r="T631" s="12" t="str" cm="1">
        <f t="array" ref="T631">_xlfn.IFS(OR(E631="NY",E631="NJ",E631="CT"),"Tri-State Area",OR(E631="MA",E631="PA",E631="RI"),"East Atlantic",OR(E631="ME",E631="VT"),"NE Border",TRUE,"Upper East Coast")</f>
        <v>East Atlantic</v>
      </c>
      <c r="U631" s="12" t="str">
        <f>IFERROR(_xlfn.XLOOKUP(A631,DIRECT_FTEs!A:A,DIRECT_FTEs!B:B),"Contractor")</f>
        <v>Contractor</v>
      </c>
    </row>
    <row r="632" spans="1:21" x14ac:dyDescent="0.25">
      <c r="A632" s="1" t="s">
        <v>1381</v>
      </c>
      <c r="B632" s="1" t="s">
        <v>2467</v>
      </c>
      <c r="C632" s="1" t="s">
        <v>2291</v>
      </c>
      <c r="D632" s="1" t="s">
        <v>3920</v>
      </c>
      <c r="E632" s="15" t="s">
        <v>2225</v>
      </c>
      <c r="F632" s="1" t="s">
        <v>6743</v>
      </c>
      <c r="G632" s="16">
        <v>0.19</v>
      </c>
      <c r="H632" s="5">
        <v>0</v>
      </c>
      <c r="I632" s="10" t="s">
        <v>4760</v>
      </c>
      <c r="J632" s="5">
        <v>735.9</v>
      </c>
      <c r="K632" s="1">
        <v>29</v>
      </c>
      <c r="L632" s="12" t="str" cm="1">
        <f t="array" ref="L632">_xlfn.IFS(G632=0.05,"Minimal",G632=0.07,"Above Minimal",G632=0.17,"Near Maximum",TRUE,"Maximum")</f>
        <v>Maximum</v>
      </c>
      <c r="M632" s="12" t="str" cm="1">
        <f t="array" ref="M632">_xlfn.IFS(E632="MA","Massachusetts",E632="NY","New York",E632="CT","Connecticut",E632="PA","Pennsylvania",E632="RI","Rhode Island",E632="DE","Delaware",E632="ME","Maine",E632="NJ","New Jersey",E632="VT","Vermont",TRUE,"Other States")</f>
        <v>Massachusetts</v>
      </c>
      <c r="N632" s="15" t="s">
        <v>10440</v>
      </c>
      <c r="O632" s="1" t="s">
        <v>4797</v>
      </c>
      <c r="P632" s="15" t="s">
        <v>4778</v>
      </c>
      <c r="Q632" s="1" t="s">
        <v>8221</v>
      </c>
      <c r="R632" s="17">
        <v>30</v>
      </c>
      <c r="S632" s="12" t="str" cm="1">
        <f t="array" ref="S632">_xlfn.IFS(AND(R632&gt;=12,R632&lt;=25),"Low Range",AND(R632&gt;=25.01,R632&lt;=40),"Mid Range",AND(R632&gt;=40.01,R632&lt;=75),"Mid to Upper Range",TRUE,"Max Upper Range")</f>
        <v>Mid Range</v>
      </c>
      <c r="T632" s="12" t="str" cm="1">
        <f t="array" ref="T632">_xlfn.IFS(OR(E632="NY",E632="NJ",E632="CT"),"Tri-State Area",OR(E632="MA",E632="PA",E632="RI"),"East Atlantic",OR(E632="ME",E632="VT"),"NE Border",TRUE,"Upper East Coast")</f>
        <v>East Atlantic</v>
      </c>
      <c r="U632" s="12" t="str">
        <f>IFERROR(_xlfn.XLOOKUP(A632,DIRECT_FTEs!A:A,DIRECT_FTEs!B:B),"Contractor")</f>
        <v>Contractor</v>
      </c>
    </row>
    <row r="633" spans="1:21" x14ac:dyDescent="0.25">
      <c r="A633" s="1" t="s">
        <v>1382</v>
      </c>
      <c r="B633" s="1" t="s">
        <v>2360</v>
      </c>
      <c r="C633" s="1" t="s">
        <v>2387</v>
      </c>
      <c r="D633" s="1" t="s">
        <v>3921</v>
      </c>
      <c r="E633" s="15" t="s">
        <v>2247</v>
      </c>
      <c r="F633" s="1" t="s">
        <v>6744</v>
      </c>
      <c r="G633" s="16">
        <v>0.19</v>
      </c>
      <c r="H633" s="5">
        <v>0</v>
      </c>
      <c r="I633" s="10" t="s">
        <v>4760</v>
      </c>
      <c r="J633" s="5">
        <v>901.07</v>
      </c>
      <c r="K633" s="1">
        <v>38</v>
      </c>
      <c r="L633" s="12" t="str" cm="1">
        <f t="array" ref="L633">_xlfn.IFS(G633=0.05,"Minimal",G633=0.07,"Above Minimal",G633=0.17,"Near Maximum",TRUE,"Maximum")</f>
        <v>Maximum</v>
      </c>
      <c r="M633" s="12" t="str" cm="1">
        <f t="array" ref="M633">_xlfn.IFS(E633="MA","Massachusetts",E633="NY","New York",E633="CT","Connecticut",E633="PA","Pennsylvania",E633="RI","Rhode Island",E633="DE","Delaware",E633="ME","Maine",E633="NJ","New Jersey",E633="VT","Vermont",TRUE,"Other States")</f>
        <v>New York</v>
      </c>
      <c r="N633" s="15" t="s">
        <v>10441</v>
      </c>
      <c r="O633" s="1" t="s">
        <v>5150</v>
      </c>
      <c r="P633" s="15" t="s">
        <v>4774</v>
      </c>
      <c r="Q633" s="1" t="s">
        <v>8222</v>
      </c>
      <c r="R633" s="17">
        <v>120</v>
      </c>
      <c r="S633" s="12" t="str" cm="1">
        <f t="array" ref="S633">_xlfn.IFS(AND(R633&gt;=12,R633&lt;=25),"Low Range",AND(R633&gt;=25.01,R633&lt;=40),"Mid Range",AND(R633&gt;=40.01,R633&lt;=75),"Mid to Upper Range",TRUE,"Max Upper Range")</f>
        <v>Max Upper Range</v>
      </c>
      <c r="T633" s="12" t="str" cm="1">
        <f t="array" ref="T633">_xlfn.IFS(OR(E633="NY",E633="NJ",E633="CT"),"Tri-State Area",OR(E633="MA",E633="PA",E633="RI"),"East Atlantic",OR(E633="ME",E633="VT"),"NE Border",TRUE,"Upper East Coast")</f>
        <v>Tri-State Area</v>
      </c>
      <c r="U633" s="12" t="str">
        <f>IFERROR(_xlfn.XLOOKUP(A633,DIRECT_FTEs!A:A,DIRECT_FTEs!B:B),"Contractor")</f>
        <v>Contractor</v>
      </c>
    </row>
    <row r="634" spans="1:21" x14ac:dyDescent="0.25">
      <c r="A634" s="1" t="s">
        <v>1383</v>
      </c>
      <c r="B634" s="1" t="s">
        <v>2319</v>
      </c>
      <c r="C634" s="1" t="s">
        <v>2288</v>
      </c>
      <c r="D634" s="1" t="s">
        <v>3922</v>
      </c>
      <c r="E634" s="15" t="s">
        <v>2247</v>
      </c>
      <c r="F634" s="1" t="s">
        <v>6745</v>
      </c>
      <c r="G634" s="16">
        <v>0.05</v>
      </c>
      <c r="H634" s="5">
        <v>0</v>
      </c>
      <c r="I634" s="10" t="s">
        <v>4760</v>
      </c>
      <c r="J634" s="5">
        <v>550</v>
      </c>
      <c r="K634" s="1">
        <v>27</v>
      </c>
      <c r="L634" s="12" t="str" cm="1">
        <f t="array" ref="L634">_xlfn.IFS(G634=0.05,"Minimal",G634=0.07,"Above Minimal",G634=0.17,"Near Maximum",TRUE,"Maximum")</f>
        <v>Minimal</v>
      </c>
      <c r="M634" s="12" t="str" cm="1">
        <f t="array" ref="M634">_xlfn.IFS(E634="MA","Massachusetts",E634="NY","New York",E634="CT","Connecticut",E634="PA","Pennsylvania",E634="RI","Rhode Island",E634="DE","Delaware",E634="ME","Maine",E634="NJ","New Jersey",E634="VT","Vermont",TRUE,"Other States")</f>
        <v>New York</v>
      </c>
      <c r="N634" s="15" t="s">
        <v>10442</v>
      </c>
      <c r="O634" s="1" t="s">
        <v>4885</v>
      </c>
      <c r="P634" s="15" t="s">
        <v>4774</v>
      </c>
      <c r="Q634" s="1" t="s">
        <v>8223</v>
      </c>
      <c r="R634" s="17">
        <v>105</v>
      </c>
      <c r="S634" s="12" t="str" cm="1">
        <f t="array" ref="S634">_xlfn.IFS(AND(R634&gt;=12,R634&lt;=25),"Low Range",AND(R634&gt;=25.01,R634&lt;=40),"Mid Range",AND(R634&gt;=40.01,R634&lt;=75),"Mid to Upper Range",TRUE,"Max Upper Range")</f>
        <v>Max Upper Range</v>
      </c>
      <c r="T634" s="12" t="str" cm="1">
        <f t="array" ref="T634">_xlfn.IFS(OR(E634="NY",E634="NJ",E634="CT"),"Tri-State Area",OR(E634="MA",E634="PA",E634="RI"),"East Atlantic",OR(E634="ME",E634="VT"),"NE Border",TRUE,"Upper East Coast")</f>
        <v>Tri-State Area</v>
      </c>
      <c r="U634" s="12" t="str">
        <f>IFERROR(_xlfn.XLOOKUP(A634,DIRECT_FTEs!A:A,DIRECT_FTEs!B:B),"Contractor")</f>
        <v>Contractor</v>
      </c>
    </row>
    <row r="635" spans="1:21" x14ac:dyDescent="0.25">
      <c r="A635" s="1" t="s">
        <v>1384</v>
      </c>
      <c r="B635" s="1" t="s">
        <v>2275</v>
      </c>
      <c r="C635" s="1" t="s">
        <v>2534</v>
      </c>
      <c r="D635" s="1" t="s">
        <v>3923</v>
      </c>
      <c r="E635" s="15" t="s">
        <v>2247</v>
      </c>
      <c r="F635" s="1" t="s">
        <v>6746</v>
      </c>
      <c r="G635" s="16">
        <v>0.19</v>
      </c>
      <c r="H635" s="5">
        <v>0</v>
      </c>
      <c r="I635" s="10" t="s">
        <v>4760</v>
      </c>
      <c r="J635" s="5">
        <v>778</v>
      </c>
      <c r="K635" s="1">
        <v>46</v>
      </c>
      <c r="L635" s="12" t="str" cm="1">
        <f t="array" ref="L635">_xlfn.IFS(G635=0.05,"Minimal",G635=0.07,"Above Minimal",G635=0.17,"Near Maximum",TRUE,"Maximum")</f>
        <v>Maximum</v>
      </c>
      <c r="M635" s="12" t="str" cm="1">
        <f t="array" ref="M635">_xlfn.IFS(E635="MA","Massachusetts",E635="NY","New York",E635="CT","Connecticut",E635="PA","Pennsylvania",E635="RI","Rhode Island",E635="DE","Delaware",E635="ME","Maine",E635="NJ","New Jersey",E635="VT","Vermont",TRUE,"Other States")</f>
        <v>New York</v>
      </c>
      <c r="N635" s="15" t="s">
        <v>10443</v>
      </c>
      <c r="O635" s="1" t="s">
        <v>4860</v>
      </c>
      <c r="P635" s="15" t="s">
        <v>4774</v>
      </c>
      <c r="Q635" s="1" t="s">
        <v>8224</v>
      </c>
      <c r="R635" s="17">
        <v>97</v>
      </c>
      <c r="S635" s="12" t="str" cm="1">
        <f t="array" ref="S635">_xlfn.IFS(AND(R635&gt;=12,R635&lt;=25),"Low Range",AND(R635&gt;=25.01,R635&lt;=40),"Mid Range",AND(R635&gt;=40.01,R635&lt;=75),"Mid to Upper Range",TRUE,"Max Upper Range")</f>
        <v>Max Upper Range</v>
      </c>
      <c r="T635" s="12" t="str" cm="1">
        <f t="array" ref="T635">_xlfn.IFS(OR(E635="NY",E635="NJ",E635="CT"),"Tri-State Area",OR(E635="MA",E635="PA",E635="RI"),"East Atlantic",OR(E635="ME",E635="VT"),"NE Border",TRUE,"Upper East Coast")</f>
        <v>Tri-State Area</v>
      </c>
      <c r="U635" s="12" t="str">
        <f>IFERROR(_xlfn.XLOOKUP(A635,DIRECT_FTEs!A:A,DIRECT_FTEs!B:B),"Contractor")</f>
        <v>Contractor</v>
      </c>
    </row>
    <row r="636" spans="1:21" x14ac:dyDescent="0.25">
      <c r="A636" s="1" t="s">
        <v>1385</v>
      </c>
      <c r="B636" s="1" t="s">
        <v>2392</v>
      </c>
      <c r="C636" s="1" t="s">
        <v>2361</v>
      </c>
      <c r="D636" s="1" t="s">
        <v>3924</v>
      </c>
      <c r="E636" s="15" t="s">
        <v>2250</v>
      </c>
      <c r="F636" s="1" t="s">
        <v>6747</v>
      </c>
      <c r="G636" s="16">
        <v>0.19</v>
      </c>
      <c r="H636" s="5">
        <v>0</v>
      </c>
      <c r="I636" s="10" t="s">
        <v>4760</v>
      </c>
      <c r="J636" s="5">
        <v>780</v>
      </c>
      <c r="K636" s="1">
        <v>57</v>
      </c>
      <c r="L636" s="12" t="str" cm="1">
        <f t="array" ref="L636">_xlfn.IFS(G636=0.05,"Minimal",G636=0.07,"Above Minimal",G636=0.17,"Near Maximum",TRUE,"Maximum")</f>
        <v>Maximum</v>
      </c>
      <c r="M636" s="12" t="str" cm="1">
        <f t="array" ref="M636">_xlfn.IFS(E636="MA","Massachusetts",E636="NY","New York",E636="CT","Connecticut",E636="PA","Pennsylvania",E636="RI","Rhode Island",E636="DE","Delaware",E636="ME","Maine",E636="NJ","New Jersey",E636="VT","Vermont",TRUE,"Other States")</f>
        <v>Pennsylvania</v>
      </c>
      <c r="N636" s="15" t="s">
        <v>10444</v>
      </c>
      <c r="O636" s="1" t="s">
        <v>5232</v>
      </c>
      <c r="P636" s="15" t="s">
        <v>4775</v>
      </c>
      <c r="Q636" s="1" t="s">
        <v>8225</v>
      </c>
      <c r="R636" s="17">
        <v>102</v>
      </c>
      <c r="S636" s="12" t="str" cm="1">
        <f t="array" ref="S636">_xlfn.IFS(AND(R636&gt;=12,R636&lt;=25),"Low Range",AND(R636&gt;=25.01,R636&lt;=40),"Mid Range",AND(R636&gt;=40.01,R636&lt;=75),"Mid to Upper Range",TRUE,"Max Upper Range")</f>
        <v>Max Upper Range</v>
      </c>
      <c r="T636" s="12" t="str" cm="1">
        <f t="array" ref="T636">_xlfn.IFS(OR(E636="NY",E636="NJ",E636="CT"),"Tri-State Area",OR(E636="MA",E636="PA",E636="RI"),"East Atlantic",OR(E636="ME",E636="VT"),"NE Border",TRUE,"Upper East Coast")</f>
        <v>East Atlantic</v>
      </c>
      <c r="U636" s="12" t="str">
        <f>IFERROR(_xlfn.XLOOKUP(A636,DIRECT_FTEs!A:A,DIRECT_FTEs!B:B),"Contractor")</f>
        <v>Contractor</v>
      </c>
    </row>
    <row r="637" spans="1:21" x14ac:dyDescent="0.25">
      <c r="A637" s="1" t="s">
        <v>1386</v>
      </c>
      <c r="B637" s="1" t="s">
        <v>2368</v>
      </c>
      <c r="C637" s="1" t="s">
        <v>2291</v>
      </c>
      <c r="D637" s="1" t="s">
        <v>3925</v>
      </c>
      <c r="E637" s="15" t="s">
        <v>2225</v>
      </c>
      <c r="F637" s="1" t="s">
        <v>6748</v>
      </c>
      <c r="G637" s="16">
        <v>0.19</v>
      </c>
      <c r="H637" s="5">
        <v>0</v>
      </c>
      <c r="I637" s="10" t="s">
        <v>4760</v>
      </c>
      <c r="J637" s="5">
        <v>814</v>
      </c>
      <c r="K637" s="1">
        <v>42</v>
      </c>
      <c r="L637" s="12" t="str" cm="1">
        <f t="array" ref="L637">_xlfn.IFS(G637=0.05,"Minimal",G637=0.07,"Above Minimal",G637=0.17,"Near Maximum",TRUE,"Maximum")</f>
        <v>Maximum</v>
      </c>
      <c r="M637" s="12" t="str" cm="1">
        <f t="array" ref="M637">_xlfn.IFS(E637="MA","Massachusetts",E637="NY","New York",E637="CT","Connecticut",E637="PA","Pennsylvania",E637="RI","Rhode Island",E637="DE","Delaware",E637="ME","Maine",E637="NJ","New Jersey",E637="VT","Vermont",TRUE,"Other States")</f>
        <v>Massachusetts</v>
      </c>
      <c r="N637" s="15" t="s">
        <v>10445</v>
      </c>
      <c r="O637" s="1" t="s">
        <v>4787</v>
      </c>
      <c r="P637" s="15" t="s">
        <v>4774</v>
      </c>
      <c r="Q637" s="1" t="s">
        <v>8226</v>
      </c>
      <c r="R637" s="17">
        <v>84</v>
      </c>
      <c r="S637" s="12" t="str" cm="1">
        <f t="array" ref="S637">_xlfn.IFS(AND(R637&gt;=12,R637&lt;=25),"Low Range",AND(R637&gt;=25.01,R637&lt;=40),"Mid Range",AND(R637&gt;=40.01,R637&lt;=75),"Mid to Upper Range",TRUE,"Max Upper Range")</f>
        <v>Max Upper Range</v>
      </c>
      <c r="T637" s="12" t="str" cm="1">
        <f t="array" ref="T637">_xlfn.IFS(OR(E637="NY",E637="NJ",E637="CT"),"Tri-State Area",OR(E637="MA",E637="PA",E637="RI"),"East Atlantic",OR(E637="ME",E637="VT"),"NE Border",TRUE,"Upper East Coast")</f>
        <v>East Atlantic</v>
      </c>
      <c r="U637" s="12" t="str">
        <f>IFERROR(_xlfn.XLOOKUP(A637,DIRECT_FTEs!A:A,DIRECT_FTEs!B:B),"Contractor")</f>
        <v>Contractor</v>
      </c>
    </row>
    <row r="638" spans="1:21" x14ac:dyDescent="0.25">
      <c r="A638" s="1" t="s">
        <v>163</v>
      </c>
      <c r="B638" s="1" t="s">
        <v>2590</v>
      </c>
      <c r="C638" s="1" t="s">
        <v>2591</v>
      </c>
      <c r="D638" s="1" t="s">
        <v>2592</v>
      </c>
      <c r="E638" s="15" t="s">
        <v>2225</v>
      </c>
      <c r="F638" s="1" t="s">
        <v>5525</v>
      </c>
      <c r="G638" s="16">
        <v>0.19</v>
      </c>
      <c r="H638" s="5">
        <v>829.92000000000007</v>
      </c>
      <c r="I638" s="10" t="s">
        <v>4760</v>
      </c>
      <c r="J638" s="5">
        <v>347.2</v>
      </c>
      <c r="K638" s="1">
        <v>47</v>
      </c>
      <c r="L638" s="12" t="str" cm="1">
        <f t="array" ref="L638">_xlfn.IFS(G638=0.05,"Minimal",G638=0.07,"Above Minimal",G638=0.17,"Near Maximum",TRUE,"Maximum")</f>
        <v>Maximum</v>
      </c>
      <c r="M638" s="12" t="str" cm="1">
        <f t="array" ref="M638">_xlfn.IFS(E638="MA","Massachusetts",E638="NY","New York",E638="CT","Connecticut",E638="PA","Pennsylvania",E638="RI","Rhode Island",E638="DE","Delaware",E638="ME","Maine",E638="NJ","New Jersey",E638="VT","Vermont",TRUE,"Other States")</f>
        <v>Massachusetts</v>
      </c>
      <c r="N638" s="15" t="s">
        <v>10446</v>
      </c>
      <c r="O638" s="1" t="s">
        <v>4851</v>
      </c>
      <c r="P638" s="15" t="s">
        <v>4775</v>
      </c>
      <c r="Q638" s="1" t="s">
        <v>8227</v>
      </c>
      <c r="R638" s="17">
        <v>108</v>
      </c>
      <c r="S638" s="12" t="str" cm="1">
        <f t="array" ref="S638">_xlfn.IFS(AND(R638&gt;=12,R638&lt;=25),"Low Range",AND(R638&gt;=25.01,R638&lt;=40),"Mid Range",AND(R638&gt;=40.01,R638&lt;=75),"Mid to Upper Range",TRUE,"Max Upper Range")</f>
        <v>Max Upper Range</v>
      </c>
      <c r="T638" s="12" t="str" cm="1">
        <f t="array" ref="T638">_xlfn.IFS(OR(E638="NY",E638="NJ",E638="CT"),"Tri-State Area",OR(E638="MA",E638="PA",E638="RI"),"East Atlantic",OR(E638="ME",E638="VT"),"NE Border",TRUE,"Upper East Coast")</f>
        <v>East Atlantic</v>
      </c>
      <c r="U638" s="12" t="str">
        <f>IFERROR(_xlfn.XLOOKUP(A638,DIRECT_FTEs!A:A,DIRECT_FTEs!B:B),"Contractor")</f>
        <v>Contractor</v>
      </c>
    </row>
    <row r="639" spans="1:21" x14ac:dyDescent="0.25">
      <c r="A639" s="1" t="s">
        <v>1387</v>
      </c>
      <c r="B639" s="1" t="s">
        <v>2342</v>
      </c>
      <c r="C639" s="1" t="s">
        <v>2628</v>
      </c>
      <c r="D639" s="1" t="s">
        <v>3926</v>
      </c>
      <c r="E639" s="15" t="s">
        <v>2225</v>
      </c>
      <c r="F639" s="1" t="s">
        <v>6749</v>
      </c>
      <c r="G639" s="16">
        <v>0.19</v>
      </c>
      <c r="H639" s="5">
        <v>0</v>
      </c>
      <c r="I639" s="10" t="s">
        <v>4760</v>
      </c>
      <c r="J639" s="5">
        <v>772</v>
      </c>
      <c r="K639" s="1">
        <v>62</v>
      </c>
      <c r="L639" s="12" t="str" cm="1">
        <f t="array" ref="L639">_xlfn.IFS(G639=0.05,"Minimal",G639=0.07,"Above Minimal",G639=0.17,"Near Maximum",TRUE,"Maximum")</f>
        <v>Maximum</v>
      </c>
      <c r="M639" s="12" t="str" cm="1">
        <f t="array" ref="M639">_xlfn.IFS(E639="MA","Massachusetts",E639="NY","New York",E639="CT","Connecticut",E639="PA","Pennsylvania",E639="RI","Rhode Island",E639="DE","Delaware",E639="ME","Maine",E639="NJ","New Jersey",E639="VT","Vermont",TRUE,"Other States")</f>
        <v>Massachusetts</v>
      </c>
      <c r="N639" s="15" t="s">
        <v>10447</v>
      </c>
      <c r="O639" s="1" t="s">
        <v>5233</v>
      </c>
      <c r="P639" s="15" t="s">
        <v>4777</v>
      </c>
      <c r="Q639" s="1" t="s">
        <v>8228</v>
      </c>
      <c r="R639" s="17">
        <v>97.5</v>
      </c>
      <c r="S639" s="12" t="str" cm="1">
        <f t="array" ref="S639">_xlfn.IFS(AND(R639&gt;=12,R639&lt;=25),"Low Range",AND(R639&gt;=25.01,R639&lt;=40),"Mid Range",AND(R639&gt;=40.01,R639&lt;=75),"Mid to Upper Range",TRUE,"Max Upper Range")</f>
        <v>Max Upper Range</v>
      </c>
      <c r="T639" s="12" t="str" cm="1">
        <f t="array" ref="T639">_xlfn.IFS(OR(E639="NY",E639="NJ",E639="CT"),"Tri-State Area",OR(E639="MA",E639="PA",E639="RI"),"East Atlantic",OR(E639="ME",E639="VT"),"NE Border",TRUE,"Upper East Coast")</f>
        <v>East Atlantic</v>
      </c>
      <c r="U639" s="12" t="str">
        <f>IFERROR(_xlfn.XLOOKUP(A639,DIRECT_FTEs!A:A,DIRECT_FTEs!B:B),"Contractor")</f>
        <v>Contractor</v>
      </c>
    </row>
    <row r="640" spans="1:21" x14ac:dyDescent="0.25">
      <c r="A640" s="1" t="s">
        <v>1388</v>
      </c>
      <c r="B640" s="1" t="s">
        <v>2434</v>
      </c>
      <c r="C640" s="1" t="s">
        <v>2375</v>
      </c>
      <c r="D640" s="1" t="s">
        <v>3927</v>
      </c>
      <c r="E640" s="15" t="s">
        <v>2225</v>
      </c>
      <c r="F640" s="1" t="s">
        <v>6750</v>
      </c>
      <c r="G640" s="16">
        <v>0.19</v>
      </c>
      <c r="H640" s="5">
        <v>0</v>
      </c>
      <c r="I640" s="10" t="s">
        <v>4760</v>
      </c>
      <c r="J640" s="5">
        <v>761.6</v>
      </c>
      <c r="K640" s="1">
        <v>37</v>
      </c>
      <c r="L640" s="12" t="str" cm="1">
        <f t="array" ref="L640">_xlfn.IFS(G640=0.05,"Minimal",G640=0.07,"Above Minimal",G640=0.17,"Near Maximum",TRUE,"Maximum")</f>
        <v>Maximum</v>
      </c>
      <c r="M640" s="12" t="str" cm="1">
        <f t="array" ref="M640">_xlfn.IFS(E640="MA","Massachusetts",E640="NY","New York",E640="CT","Connecticut",E640="PA","Pennsylvania",E640="RI","Rhode Island",E640="DE","Delaware",E640="ME","Maine",E640="NJ","New Jersey",E640="VT","Vermont",TRUE,"Other States")</f>
        <v>Massachusetts</v>
      </c>
      <c r="N640" s="15" t="s">
        <v>10448</v>
      </c>
      <c r="O640" s="1" t="s">
        <v>4798</v>
      </c>
      <c r="P640" s="15" t="s">
        <v>4779</v>
      </c>
      <c r="Q640" s="1" t="s">
        <v>8229</v>
      </c>
      <c r="R640" s="17">
        <v>42</v>
      </c>
      <c r="S640" s="12" t="str" cm="1">
        <f t="array" ref="S640">_xlfn.IFS(AND(R640&gt;=12,R640&lt;=25),"Low Range",AND(R640&gt;=25.01,R640&lt;=40),"Mid Range",AND(R640&gt;=40.01,R640&lt;=75),"Mid to Upper Range",TRUE,"Max Upper Range")</f>
        <v>Mid to Upper Range</v>
      </c>
      <c r="T640" s="12" t="str" cm="1">
        <f t="array" ref="T640">_xlfn.IFS(OR(E640="NY",E640="NJ",E640="CT"),"Tri-State Area",OR(E640="MA",E640="PA",E640="RI"),"East Atlantic",OR(E640="ME",E640="VT"),"NE Border",TRUE,"Upper East Coast")</f>
        <v>East Atlantic</v>
      </c>
      <c r="U640" s="12" t="str">
        <f>IFERROR(_xlfn.XLOOKUP(A640,DIRECT_FTEs!A:A,DIRECT_FTEs!B:B),"Contractor")</f>
        <v>Contractor</v>
      </c>
    </row>
    <row r="641" spans="1:21" x14ac:dyDescent="0.25">
      <c r="A641" s="1" t="s">
        <v>1389</v>
      </c>
      <c r="B641" s="1" t="s">
        <v>2363</v>
      </c>
      <c r="C641" s="1" t="s">
        <v>2744</v>
      </c>
      <c r="D641" s="1" t="s">
        <v>3928</v>
      </c>
      <c r="E641" s="15" t="s">
        <v>2225</v>
      </c>
      <c r="F641" s="1" t="s">
        <v>6751</v>
      </c>
      <c r="G641" s="16">
        <v>0.17</v>
      </c>
      <c r="H641" s="5">
        <v>0</v>
      </c>
      <c r="I641" s="10" t="s">
        <v>4760</v>
      </c>
      <c r="J641" s="5">
        <v>243.64</v>
      </c>
      <c r="K641" s="1">
        <v>57</v>
      </c>
      <c r="L641" s="12" t="str" cm="1">
        <f t="array" ref="L641">_xlfn.IFS(G641=0.05,"Minimal",G641=0.07,"Above Minimal",G641=0.17,"Near Maximum",TRUE,"Maximum")</f>
        <v>Near Maximum</v>
      </c>
      <c r="M641" s="12" t="str" cm="1">
        <f t="array" ref="M641">_xlfn.IFS(E641="MA","Massachusetts",E641="NY","New York",E641="CT","Connecticut",E641="PA","Pennsylvania",E641="RI","Rhode Island",E641="DE","Delaware",E641="ME","Maine",E641="NJ","New Jersey",E641="VT","Vermont",TRUE,"Other States")</f>
        <v>Massachusetts</v>
      </c>
      <c r="N641" s="15" t="s">
        <v>10449</v>
      </c>
      <c r="O641" s="1" t="s">
        <v>5086</v>
      </c>
      <c r="P641" s="15" t="s">
        <v>4774</v>
      </c>
      <c r="Q641" s="1" t="s">
        <v>8230</v>
      </c>
      <c r="R641" s="17">
        <v>52</v>
      </c>
      <c r="S641" s="12" t="str" cm="1">
        <f t="array" ref="S641">_xlfn.IFS(AND(R641&gt;=12,R641&lt;=25),"Low Range",AND(R641&gt;=25.01,R641&lt;=40),"Mid Range",AND(R641&gt;=40.01,R641&lt;=75),"Mid to Upper Range",TRUE,"Max Upper Range")</f>
        <v>Mid to Upper Range</v>
      </c>
      <c r="T641" s="12" t="str" cm="1">
        <f t="array" ref="T641">_xlfn.IFS(OR(E641="NY",E641="NJ",E641="CT"),"Tri-State Area",OR(E641="MA",E641="PA",E641="RI"),"East Atlantic",OR(E641="ME",E641="VT"),"NE Border",TRUE,"Upper East Coast")</f>
        <v>East Atlantic</v>
      </c>
      <c r="U641" s="12" t="str">
        <f>IFERROR(_xlfn.XLOOKUP(A641,DIRECT_FTEs!A:A,DIRECT_FTEs!B:B),"Contractor")</f>
        <v>Contractor</v>
      </c>
    </row>
    <row r="642" spans="1:21" x14ac:dyDescent="0.25">
      <c r="A642" s="1" t="s">
        <v>1390</v>
      </c>
      <c r="B642" s="1" t="s">
        <v>2251</v>
      </c>
      <c r="C642" s="1" t="s">
        <v>2516</v>
      </c>
      <c r="D642" s="1" t="s">
        <v>3929</v>
      </c>
      <c r="E642" s="15" t="s">
        <v>2356</v>
      </c>
      <c r="F642" s="1" t="s">
        <v>6752</v>
      </c>
      <c r="G642" s="16">
        <v>0.17</v>
      </c>
      <c r="H642" s="5">
        <v>0</v>
      </c>
      <c r="I642" s="10" t="s">
        <v>4760</v>
      </c>
      <c r="J642" s="5">
        <v>563.9</v>
      </c>
      <c r="K642" s="1">
        <v>35</v>
      </c>
      <c r="L642" s="12" t="str" cm="1">
        <f t="array" ref="L642">_xlfn.IFS(G642=0.05,"Minimal",G642=0.07,"Above Minimal",G642=0.17,"Near Maximum",TRUE,"Maximum")</f>
        <v>Near Maximum</v>
      </c>
      <c r="M642" s="12" t="str" cm="1">
        <f t="array" ref="M642">_xlfn.IFS(E642="MA","Massachusetts",E642="NY","New York",E642="CT","Connecticut",E642="PA","Pennsylvania",E642="RI","Rhode Island",E642="DE","Delaware",E642="ME","Maine",E642="NJ","New Jersey",E642="VT","Vermont",TRUE,"Other States")</f>
        <v>Connecticut</v>
      </c>
      <c r="N642" s="15" t="s">
        <v>10450</v>
      </c>
      <c r="O642" s="1" t="s">
        <v>5146</v>
      </c>
      <c r="P642" s="15" t="s">
        <v>4778</v>
      </c>
      <c r="Q642" s="1" t="s">
        <v>8231</v>
      </c>
      <c r="R642" s="17">
        <v>120</v>
      </c>
      <c r="S642" s="12" t="str" cm="1">
        <f t="array" ref="S642">_xlfn.IFS(AND(R642&gt;=12,R642&lt;=25),"Low Range",AND(R642&gt;=25.01,R642&lt;=40),"Mid Range",AND(R642&gt;=40.01,R642&lt;=75),"Mid to Upper Range",TRUE,"Max Upper Range")</f>
        <v>Max Upper Range</v>
      </c>
      <c r="T642" s="12" t="str" cm="1">
        <f t="array" ref="T642">_xlfn.IFS(OR(E642="NY",E642="NJ",E642="CT"),"Tri-State Area",OR(E642="MA",E642="PA",E642="RI"),"East Atlantic",OR(E642="ME",E642="VT"),"NE Border",TRUE,"Upper East Coast")</f>
        <v>Tri-State Area</v>
      </c>
      <c r="U642" s="12" t="str">
        <f>IFERROR(_xlfn.XLOOKUP(A642,DIRECT_FTEs!A:A,DIRECT_FTEs!B:B),"Contractor")</f>
        <v>Contractor</v>
      </c>
    </row>
    <row r="643" spans="1:21" x14ac:dyDescent="0.25">
      <c r="A643" s="1" t="s">
        <v>1391</v>
      </c>
      <c r="B643" s="1" t="s">
        <v>2716</v>
      </c>
      <c r="C643" s="1" t="s">
        <v>2662</v>
      </c>
      <c r="D643" s="1" t="s">
        <v>3930</v>
      </c>
      <c r="E643" s="15" t="s">
        <v>2225</v>
      </c>
      <c r="F643" s="1" t="s">
        <v>6753</v>
      </c>
      <c r="G643" s="16">
        <v>0.19</v>
      </c>
      <c r="H643" s="5">
        <v>0</v>
      </c>
      <c r="I643" s="10" t="s">
        <v>4760</v>
      </c>
      <c r="J643" s="5">
        <v>418.95</v>
      </c>
      <c r="K643" s="1">
        <v>55</v>
      </c>
      <c r="L643" s="12" t="str" cm="1">
        <f t="array" ref="L643">_xlfn.IFS(G643=0.05,"Minimal",G643=0.07,"Above Minimal",G643=0.17,"Near Maximum",TRUE,"Maximum")</f>
        <v>Maximum</v>
      </c>
      <c r="M643" s="12" t="str" cm="1">
        <f t="array" ref="M643">_xlfn.IFS(E643="MA","Massachusetts",E643="NY","New York",E643="CT","Connecticut",E643="PA","Pennsylvania",E643="RI","Rhode Island",E643="DE","Delaware",E643="ME","Maine",E643="NJ","New Jersey",E643="VT","Vermont",TRUE,"Other States")</f>
        <v>Massachusetts</v>
      </c>
      <c r="N643" s="15" t="s">
        <v>10451</v>
      </c>
      <c r="O643" s="1" t="s">
        <v>4942</v>
      </c>
      <c r="P643" s="15" t="s">
        <v>4779</v>
      </c>
      <c r="Q643" s="1" t="s">
        <v>8232</v>
      </c>
      <c r="R643" s="17">
        <v>93</v>
      </c>
      <c r="S643" s="12" t="str" cm="1">
        <f t="array" ref="S643">_xlfn.IFS(AND(R643&gt;=12,R643&lt;=25),"Low Range",AND(R643&gt;=25.01,R643&lt;=40),"Mid Range",AND(R643&gt;=40.01,R643&lt;=75),"Mid to Upper Range",TRUE,"Max Upper Range")</f>
        <v>Max Upper Range</v>
      </c>
      <c r="T643" s="12" t="str" cm="1">
        <f t="array" ref="T643">_xlfn.IFS(OR(E643="NY",E643="NJ",E643="CT"),"Tri-State Area",OR(E643="MA",E643="PA",E643="RI"),"East Atlantic",OR(E643="ME",E643="VT"),"NE Border",TRUE,"Upper East Coast")</f>
        <v>East Atlantic</v>
      </c>
      <c r="U643" s="12" t="str">
        <f>IFERROR(_xlfn.XLOOKUP(A643,DIRECT_FTEs!A:A,DIRECT_FTEs!B:B),"Contractor")</f>
        <v>Contractor</v>
      </c>
    </row>
    <row r="644" spans="1:21" x14ac:dyDescent="0.25">
      <c r="A644" s="1" t="s">
        <v>1392</v>
      </c>
      <c r="B644" s="1" t="s">
        <v>2603</v>
      </c>
      <c r="C644" s="1" t="s">
        <v>2657</v>
      </c>
      <c r="D644" s="1" t="s">
        <v>3931</v>
      </c>
      <c r="E644" s="15" t="s">
        <v>2225</v>
      </c>
      <c r="F644" s="1" t="s">
        <v>6754</v>
      </c>
      <c r="G644" s="16">
        <v>0.17</v>
      </c>
      <c r="H644" s="5">
        <v>0</v>
      </c>
      <c r="I644" s="10" t="s">
        <v>4760</v>
      </c>
      <c r="J644" s="5">
        <v>208.8</v>
      </c>
      <c r="K644" s="1">
        <v>56</v>
      </c>
      <c r="L644" s="12" t="str" cm="1">
        <f t="array" ref="L644">_xlfn.IFS(G644=0.05,"Minimal",G644=0.07,"Above Minimal",G644=0.17,"Near Maximum",TRUE,"Maximum")</f>
        <v>Near Maximum</v>
      </c>
      <c r="M644" s="12" t="str" cm="1">
        <f t="array" ref="M644">_xlfn.IFS(E644="MA","Massachusetts",E644="NY","New York",E644="CT","Connecticut",E644="PA","Pennsylvania",E644="RI","Rhode Island",E644="DE","Delaware",E644="ME","Maine",E644="NJ","New Jersey",E644="VT","Vermont",TRUE,"Other States")</f>
        <v>Massachusetts</v>
      </c>
      <c r="N644" s="15" t="s">
        <v>10452</v>
      </c>
      <c r="O644" s="1" t="s">
        <v>4797</v>
      </c>
      <c r="P644" s="15" t="s">
        <v>4778</v>
      </c>
      <c r="Q644" s="1" t="s">
        <v>8233</v>
      </c>
      <c r="R644" s="17">
        <v>110</v>
      </c>
      <c r="S644" s="12" t="str" cm="1">
        <f t="array" ref="S644">_xlfn.IFS(AND(R644&gt;=12,R644&lt;=25),"Low Range",AND(R644&gt;=25.01,R644&lt;=40),"Mid Range",AND(R644&gt;=40.01,R644&lt;=75),"Mid to Upper Range",TRUE,"Max Upper Range")</f>
        <v>Max Upper Range</v>
      </c>
      <c r="T644" s="12" t="str" cm="1">
        <f t="array" ref="T644">_xlfn.IFS(OR(E644="NY",E644="NJ",E644="CT"),"Tri-State Area",OR(E644="MA",E644="PA",E644="RI"),"East Atlantic",OR(E644="ME",E644="VT"),"NE Border",TRUE,"Upper East Coast")</f>
        <v>East Atlantic</v>
      </c>
      <c r="U644" s="12" t="str">
        <f>IFERROR(_xlfn.XLOOKUP(A644,DIRECT_FTEs!A:A,DIRECT_FTEs!B:B),"Contractor")</f>
        <v>Contractor</v>
      </c>
    </row>
    <row r="645" spans="1:21" x14ac:dyDescent="0.25">
      <c r="A645" s="1" t="s">
        <v>1393</v>
      </c>
      <c r="B645" s="1" t="s">
        <v>2434</v>
      </c>
      <c r="C645" s="1" t="s">
        <v>2258</v>
      </c>
      <c r="D645" s="1" t="s">
        <v>3932</v>
      </c>
      <c r="E645" s="15" t="s">
        <v>2225</v>
      </c>
      <c r="F645" s="1" t="s">
        <v>6755</v>
      </c>
      <c r="G645" s="16">
        <v>0.19</v>
      </c>
      <c r="H645" s="5">
        <v>0</v>
      </c>
      <c r="I645" s="10" t="s">
        <v>4760</v>
      </c>
      <c r="J645" s="5">
        <v>464.84</v>
      </c>
      <c r="K645" s="1">
        <v>39</v>
      </c>
      <c r="L645" s="12" t="str" cm="1">
        <f t="array" ref="L645">_xlfn.IFS(G645=0.05,"Minimal",G645=0.07,"Above Minimal",G645=0.17,"Near Maximum",TRUE,"Maximum")</f>
        <v>Maximum</v>
      </c>
      <c r="M645" s="12" t="str" cm="1">
        <f t="array" ref="M645">_xlfn.IFS(E645="MA","Massachusetts",E645="NY","New York",E645="CT","Connecticut",E645="PA","Pennsylvania",E645="RI","Rhode Island",E645="DE","Delaware",E645="ME","Maine",E645="NJ","New Jersey",E645="VT","Vermont",TRUE,"Other States")</f>
        <v>Massachusetts</v>
      </c>
      <c r="N645" s="15" t="s">
        <v>10453</v>
      </c>
      <c r="O645" s="1" t="s">
        <v>5019</v>
      </c>
      <c r="P645" s="15" t="s">
        <v>4778</v>
      </c>
      <c r="Q645" s="1" t="s">
        <v>8234</v>
      </c>
      <c r="R645" s="17">
        <v>34</v>
      </c>
      <c r="S645" s="12" t="str" cm="1">
        <f t="array" ref="S645">_xlfn.IFS(AND(R645&gt;=12,R645&lt;=25),"Low Range",AND(R645&gt;=25.01,R645&lt;=40),"Mid Range",AND(R645&gt;=40.01,R645&lt;=75),"Mid to Upper Range",TRUE,"Max Upper Range")</f>
        <v>Mid Range</v>
      </c>
      <c r="T645" s="12" t="str" cm="1">
        <f t="array" ref="T645">_xlfn.IFS(OR(E645="NY",E645="NJ",E645="CT"),"Tri-State Area",OR(E645="MA",E645="PA",E645="RI"),"East Atlantic",OR(E645="ME",E645="VT"),"NE Border",TRUE,"Upper East Coast")</f>
        <v>East Atlantic</v>
      </c>
      <c r="U645" s="12" t="str">
        <f>IFERROR(_xlfn.XLOOKUP(A645,DIRECT_FTEs!A:A,DIRECT_FTEs!B:B),"Contractor")</f>
        <v>Contractor</v>
      </c>
    </row>
    <row r="646" spans="1:21" x14ac:dyDescent="0.25">
      <c r="A646" s="1" t="s">
        <v>1394</v>
      </c>
      <c r="B646" s="1" t="s">
        <v>2704</v>
      </c>
      <c r="C646" s="1" t="s">
        <v>2635</v>
      </c>
      <c r="D646" s="1" t="s">
        <v>3933</v>
      </c>
      <c r="E646" s="15" t="s">
        <v>2225</v>
      </c>
      <c r="F646" s="1" t="s">
        <v>6756</v>
      </c>
      <c r="G646" s="16">
        <v>0.19</v>
      </c>
      <c r="H646" s="5">
        <v>0</v>
      </c>
      <c r="I646" s="10" t="s">
        <v>4760</v>
      </c>
      <c r="J646" s="5">
        <v>137.93</v>
      </c>
      <c r="K646" s="1">
        <v>64</v>
      </c>
      <c r="L646" s="12" t="str" cm="1">
        <f t="array" ref="L646">_xlfn.IFS(G646=0.05,"Minimal",G646=0.07,"Above Minimal",G646=0.17,"Near Maximum",TRUE,"Maximum")</f>
        <v>Maximum</v>
      </c>
      <c r="M646" s="12" t="str" cm="1">
        <f t="array" ref="M646">_xlfn.IFS(E646="MA","Massachusetts",E646="NY","New York",E646="CT","Connecticut",E646="PA","Pennsylvania",E646="RI","Rhode Island",E646="DE","Delaware",E646="ME","Maine",E646="NJ","New Jersey",E646="VT","Vermont",TRUE,"Other States")</f>
        <v>Massachusetts</v>
      </c>
      <c r="N646" s="15" t="s">
        <v>10454</v>
      </c>
      <c r="O646" s="1" t="s">
        <v>5234</v>
      </c>
      <c r="P646" s="15" t="s">
        <v>4779</v>
      </c>
      <c r="Q646" s="1" t="s">
        <v>8235</v>
      </c>
      <c r="R646" s="17">
        <v>102</v>
      </c>
      <c r="S646" s="12" t="str" cm="1">
        <f t="array" ref="S646">_xlfn.IFS(AND(R646&gt;=12,R646&lt;=25),"Low Range",AND(R646&gt;=25.01,R646&lt;=40),"Mid Range",AND(R646&gt;=40.01,R646&lt;=75),"Mid to Upper Range",TRUE,"Max Upper Range")</f>
        <v>Max Upper Range</v>
      </c>
      <c r="T646" s="12" t="str" cm="1">
        <f t="array" ref="T646">_xlfn.IFS(OR(E646="NY",E646="NJ",E646="CT"),"Tri-State Area",OR(E646="MA",E646="PA",E646="RI"),"East Atlantic",OR(E646="ME",E646="VT"),"NE Border",TRUE,"Upper East Coast")</f>
        <v>East Atlantic</v>
      </c>
      <c r="U646" s="12" t="str">
        <f>IFERROR(_xlfn.XLOOKUP(A646,DIRECT_FTEs!A:A,DIRECT_FTEs!B:B),"Contractor")</f>
        <v>Contractor</v>
      </c>
    </row>
    <row r="647" spans="1:21" x14ac:dyDescent="0.25">
      <c r="A647" s="1" t="s">
        <v>164</v>
      </c>
      <c r="B647" s="1" t="s">
        <v>2495</v>
      </c>
      <c r="C647" s="1" t="s">
        <v>2361</v>
      </c>
      <c r="D647" s="1" t="s">
        <v>2593</v>
      </c>
      <c r="E647" s="15" t="s">
        <v>2225</v>
      </c>
      <c r="F647" s="1" t="s">
        <v>5526</v>
      </c>
      <c r="G647" s="16">
        <v>0.17</v>
      </c>
      <c r="H647" s="5">
        <v>406.64000000000004</v>
      </c>
      <c r="I647" s="10" t="s">
        <v>4760</v>
      </c>
      <c r="J647" s="5">
        <v>218</v>
      </c>
      <c r="K647" s="1">
        <v>50</v>
      </c>
      <c r="L647" s="12" t="str" cm="1">
        <f t="array" ref="L647">_xlfn.IFS(G647=0.05,"Minimal",G647=0.07,"Above Minimal",G647=0.17,"Near Maximum",TRUE,"Maximum")</f>
        <v>Near Maximum</v>
      </c>
      <c r="M647" s="12" t="str" cm="1">
        <f t="array" ref="M647">_xlfn.IFS(E647="MA","Massachusetts",E647="NY","New York",E647="CT","Connecticut",E647="PA","Pennsylvania",E647="RI","Rhode Island",E647="DE","Delaware",E647="ME","Maine",E647="NJ","New Jersey",E647="VT","Vermont",TRUE,"Other States")</f>
        <v>Massachusetts</v>
      </c>
      <c r="N647" s="15" t="s">
        <v>10455</v>
      </c>
      <c r="O647" s="1" t="s">
        <v>4797</v>
      </c>
      <c r="P647" s="15" t="s">
        <v>4778</v>
      </c>
      <c r="Q647" s="1" t="s">
        <v>8236</v>
      </c>
      <c r="R647" s="17">
        <v>80</v>
      </c>
      <c r="S647" s="12" t="str" cm="1">
        <f t="array" ref="S647">_xlfn.IFS(AND(R647&gt;=12,R647&lt;=25),"Low Range",AND(R647&gt;=25.01,R647&lt;=40),"Mid Range",AND(R647&gt;=40.01,R647&lt;=75),"Mid to Upper Range",TRUE,"Max Upper Range")</f>
        <v>Max Upper Range</v>
      </c>
      <c r="T647" s="12" t="str" cm="1">
        <f t="array" ref="T647">_xlfn.IFS(OR(E647="NY",E647="NJ",E647="CT"),"Tri-State Area",OR(E647="MA",E647="PA",E647="RI"),"East Atlantic",OR(E647="ME",E647="VT"),"NE Border",TRUE,"Upper East Coast")</f>
        <v>East Atlantic</v>
      </c>
      <c r="U647" s="12" t="str">
        <f>IFERROR(_xlfn.XLOOKUP(A647,DIRECT_FTEs!A:A,DIRECT_FTEs!B:B),"Contractor")</f>
        <v>Contractor</v>
      </c>
    </row>
    <row r="648" spans="1:21" x14ac:dyDescent="0.25">
      <c r="A648" s="1" t="s">
        <v>1395</v>
      </c>
      <c r="B648" s="1" t="s">
        <v>2694</v>
      </c>
      <c r="C648" s="1" t="s">
        <v>2310</v>
      </c>
      <c r="D648" s="1" t="s">
        <v>3934</v>
      </c>
      <c r="E648" s="15" t="s">
        <v>2225</v>
      </c>
      <c r="F648" s="1" t="s">
        <v>6757</v>
      </c>
      <c r="G648" s="16">
        <v>0.19</v>
      </c>
      <c r="H648" s="5">
        <v>0</v>
      </c>
      <c r="I648" s="10" t="s">
        <v>4760</v>
      </c>
      <c r="J648" s="5">
        <v>443.47</v>
      </c>
      <c r="K648" s="1">
        <v>37</v>
      </c>
      <c r="L648" s="12" t="str" cm="1">
        <f t="array" ref="L648">_xlfn.IFS(G648=0.05,"Minimal",G648=0.07,"Above Minimal",G648=0.17,"Near Maximum",TRUE,"Maximum")</f>
        <v>Maximum</v>
      </c>
      <c r="M648" s="12" t="str" cm="1">
        <f t="array" ref="M648">_xlfn.IFS(E648="MA","Massachusetts",E648="NY","New York",E648="CT","Connecticut",E648="PA","Pennsylvania",E648="RI","Rhode Island",E648="DE","Delaware",E648="ME","Maine",E648="NJ","New Jersey",E648="VT","Vermont",TRUE,"Other States")</f>
        <v>Massachusetts</v>
      </c>
      <c r="N648" s="15" t="s">
        <v>10456</v>
      </c>
      <c r="O648" s="1" t="s">
        <v>5164</v>
      </c>
      <c r="P648" s="15" t="s">
        <v>4774</v>
      </c>
      <c r="Q648" s="1" t="s">
        <v>8237</v>
      </c>
      <c r="R648" s="17">
        <v>101</v>
      </c>
      <c r="S648" s="12" t="str" cm="1">
        <f t="array" ref="S648">_xlfn.IFS(AND(R648&gt;=12,R648&lt;=25),"Low Range",AND(R648&gt;=25.01,R648&lt;=40),"Mid Range",AND(R648&gt;=40.01,R648&lt;=75),"Mid to Upper Range",TRUE,"Max Upper Range")</f>
        <v>Max Upper Range</v>
      </c>
      <c r="T648" s="12" t="str" cm="1">
        <f t="array" ref="T648">_xlfn.IFS(OR(E648="NY",E648="NJ",E648="CT"),"Tri-State Area",OR(E648="MA",E648="PA",E648="RI"),"East Atlantic",OR(E648="ME",E648="VT"),"NE Border",TRUE,"Upper East Coast")</f>
        <v>East Atlantic</v>
      </c>
      <c r="U648" s="12" t="str">
        <f>IFERROR(_xlfn.XLOOKUP(A648,DIRECT_FTEs!A:A,DIRECT_FTEs!B:B),"Contractor")</f>
        <v>Contractor</v>
      </c>
    </row>
    <row r="649" spans="1:21" x14ac:dyDescent="0.25">
      <c r="A649" s="1" t="s">
        <v>1396</v>
      </c>
      <c r="B649" s="1" t="s">
        <v>2360</v>
      </c>
      <c r="C649" s="1" t="s">
        <v>2291</v>
      </c>
      <c r="D649" s="1" t="s">
        <v>3935</v>
      </c>
      <c r="E649" s="15" t="s">
        <v>2225</v>
      </c>
      <c r="F649" s="1" t="s">
        <v>6758</v>
      </c>
      <c r="G649" s="16">
        <v>0.17</v>
      </c>
      <c r="H649" s="5">
        <v>0</v>
      </c>
      <c r="I649" s="10" t="s">
        <v>4760</v>
      </c>
      <c r="J649" s="5">
        <v>90.54</v>
      </c>
      <c r="K649" s="1">
        <v>34</v>
      </c>
      <c r="L649" s="12" t="str" cm="1">
        <f t="array" ref="L649">_xlfn.IFS(G649=0.05,"Minimal",G649=0.07,"Above Minimal",G649=0.17,"Near Maximum",TRUE,"Maximum")</f>
        <v>Near Maximum</v>
      </c>
      <c r="M649" s="12" t="str" cm="1">
        <f t="array" ref="M649">_xlfn.IFS(E649="MA","Massachusetts",E649="NY","New York",E649="CT","Connecticut",E649="PA","Pennsylvania",E649="RI","Rhode Island",E649="DE","Delaware",E649="ME","Maine",E649="NJ","New Jersey",E649="VT","Vermont",TRUE,"Other States")</f>
        <v>Massachusetts</v>
      </c>
      <c r="N649" s="15" t="s">
        <v>10457</v>
      </c>
      <c r="O649" s="1" t="s">
        <v>5139</v>
      </c>
      <c r="P649" s="15" t="s">
        <v>4777</v>
      </c>
      <c r="Q649" s="1" t="s">
        <v>8238</v>
      </c>
      <c r="R649" s="17">
        <v>96</v>
      </c>
      <c r="S649" s="12" t="str" cm="1">
        <f t="array" ref="S649">_xlfn.IFS(AND(R649&gt;=12,R649&lt;=25),"Low Range",AND(R649&gt;=25.01,R649&lt;=40),"Mid Range",AND(R649&gt;=40.01,R649&lt;=75),"Mid to Upper Range",TRUE,"Max Upper Range")</f>
        <v>Max Upper Range</v>
      </c>
      <c r="T649" s="12" t="str" cm="1">
        <f t="array" ref="T649">_xlfn.IFS(OR(E649="NY",E649="NJ",E649="CT"),"Tri-State Area",OR(E649="MA",E649="PA",E649="RI"),"East Atlantic",OR(E649="ME",E649="VT"),"NE Border",TRUE,"Upper East Coast")</f>
        <v>East Atlantic</v>
      </c>
      <c r="U649" s="12" t="str">
        <f>IFERROR(_xlfn.XLOOKUP(A649,DIRECT_FTEs!A:A,DIRECT_FTEs!B:B),"Contractor")</f>
        <v>Contractor</v>
      </c>
    </row>
    <row r="650" spans="1:21" x14ac:dyDescent="0.25">
      <c r="A650" s="1" t="s">
        <v>1397</v>
      </c>
      <c r="B650" s="1" t="s">
        <v>2820</v>
      </c>
      <c r="C650" s="1" t="s">
        <v>2971</v>
      </c>
      <c r="D650" s="1" t="s">
        <v>3936</v>
      </c>
      <c r="E650" s="15" t="s">
        <v>2225</v>
      </c>
      <c r="F650" s="1" t="s">
        <v>6759</v>
      </c>
      <c r="G650" s="16">
        <v>0.19</v>
      </c>
      <c r="H650" s="5">
        <v>0</v>
      </c>
      <c r="I650" s="10" t="s">
        <v>4760</v>
      </c>
      <c r="J650" s="5">
        <v>220.8</v>
      </c>
      <c r="K650" s="1">
        <v>46</v>
      </c>
      <c r="L650" s="12" t="str" cm="1">
        <f t="array" ref="L650">_xlfn.IFS(G650=0.05,"Minimal",G650=0.07,"Above Minimal",G650=0.17,"Near Maximum",TRUE,"Maximum")</f>
        <v>Maximum</v>
      </c>
      <c r="M650" s="12" t="str" cm="1">
        <f t="array" ref="M650">_xlfn.IFS(E650="MA","Massachusetts",E650="NY","New York",E650="CT","Connecticut",E650="PA","Pennsylvania",E650="RI","Rhode Island",E650="DE","Delaware",E650="ME","Maine",E650="NJ","New Jersey",E650="VT","Vermont",TRUE,"Other States")</f>
        <v>Massachusetts</v>
      </c>
      <c r="N650" s="15" t="s">
        <v>10458</v>
      </c>
      <c r="O650" s="1" t="s">
        <v>4933</v>
      </c>
      <c r="P650" s="15" t="s">
        <v>4780</v>
      </c>
      <c r="Q650" s="1" t="s">
        <v>8239</v>
      </c>
      <c r="R650" s="17">
        <v>45</v>
      </c>
      <c r="S650" s="12" t="str" cm="1">
        <f t="array" ref="S650">_xlfn.IFS(AND(R650&gt;=12,R650&lt;=25),"Low Range",AND(R650&gt;=25.01,R650&lt;=40),"Mid Range",AND(R650&gt;=40.01,R650&lt;=75),"Mid to Upper Range",TRUE,"Max Upper Range")</f>
        <v>Mid to Upper Range</v>
      </c>
      <c r="T650" s="12" t="str" cm="1">
        <f t="array" ref="T650">_xlfn.IFS(OR(E650="NY",E650="NJ",E650="CT"),"Tri-State Area",OR(E650="MA",E650="PA",E650="RI"),"East Atlantic",OR(E650="ME",E650="VT"),"NE Border",TRUE,"Upper East Coast")</f>
        <v>East Atlantic</v>
      </c>
      <c r="U650" s="12" t="str">
        <f>IFERROR(_xlfn.XLOOKUP(A650,DIRECT_FTEs!A:A,DIRECT_FTEs!B:B),"Contractor")</f>
        <v>Contractor</v>
      </c>
    </row>
    <row r="651" spans="1:21" x14ac:dyDescent="0.25">
      <c r="A651" s="1" t="s">
        <v>1398</v>
      </c>
      <c r="B651" s="1" t="s">
        <v>2829</v>
      </c>
      <c r="C651" s="1" t="s">
        <v>2233</v>
      </c>
      <c r="D651" s="1" t="s">
        <v>3937</v>
      </c>
      <c r="E651" s="15" t="s">
        <v>2225</v>
      </c>
      <c r="F651" s="1" t="s">
        <v>6760</v>
      </c>
      <c r="G651" s="16">
        <v>0.19</v>
      </c>
      <c r="H651" s="5">
        <v>0</v>
      </c>
      <c r="I651" s="10" t="s">
        <v>4760</v>
      </c>
      <c r="J651" s="5">
        <v>482.47</v>
      </c>
      <c r="K651" s="1">
        <v>65</v>
      </c>
      <c r="L651" s="12" t="str" cm="1">
        <f t="array" ref="L651">_xlfn.IFS(G651=0.05,"Minimal",G651=0.07,"Above Minimal",G651=0.17,"Near Maximum",TRUE,"Maximum")</f>
        <v>Maximum</v>
      </c>
      <c r="M651" s="12" t="str" cm="1">
        <f t="array" ref="M651">_xlfn.IFS(E651="MA","Massachusetts",E651="NY","New York",E651="CT","Connecticut",E651="PA","Pennsylvania",E651="RI","Rhode Island",E651="DE","Delaware",E651="ME","Maine",E651="NJ","New Jersey",E651="VT","Vermont",TRUE,"Other States")</f>
        <v>Massachusetts</v>
      </c>
      <c r="N651" s="15" t="s">
        <v>10459</v>
      </c>
      <c r="O651" s="1" t="s">
        <v>4970</v>
      </c>
      <c r="P651" s="15" t="s">
        <v>4779</v>
      </c>
      <c r="Q651" s="1" t="s">
        <v>8240</v>
      </c>
      <c r="R651" s="17">
        <v>96</v>
      </c>
      <c r="S651" s="12" t="str" cm="1">
        <f t="array" ref="S651">_xlfn.IFS(AND(R651&gt;=12,R651&lt;=25),"Low Range",AND(R651&gt;=25.01,R651&lt;=40),"Mid Range",AND(R651&gt;=40.01,R651&lt;=75),"Mid to Upper Range",TRUE,"Max Upper Range")</f>
        <v>Max Upper Range</v>
      </c>
      <c r="T651" s="12" t="str" cm="1">
        <f t="array" ref="T651">_xlfn.IFS(OR(E651="NY",E651="NJ",E651="CT"),"Tri-State Area",OR(E651="MA",E651="PA",E651="RI"),"East Atlantic",OR(E651="ME",E651="VT"),"NE Border",TRUE,"Upper East Coast")</f>
        <v>East Atlantic</v>
      </c>
      <c r="U651" s="12" t="str">
        <f>IFERROR(_xlfn.XLOOKUP(A651,DIRECT_FTEs!A:A,DIRECT_FTEs!B:B),"Contractor")</f>
        <v>Contractor</v>
      </c>
    </row>
    <row r="652" spans="1:21" x14ac:dyDescent="0.25">
      <c r="A652" s="1" t="s">
        <v>1399</v>
      </c>
      <c r="B652" s="1" t="s">
        <v>2312</v>
      </c>
      <c r="C652" s="1" t="s">
        <v>2478</v>
      </c>
      <c r="D652" s="1" t="s">
        <v>3938</v>
      </c>
      <c r="E652" s="15" t="s">
        <v>2225</v>
      </c>
      <c r="F652" s="1" t="s">
        <v>6761</v>
      </c>
      <c r="G652" s="16">
        <v>0.19</v>
      </c>
      <c r="H652" s="5">
        <v>0</v>
      </c>
      <c r="I652" s="10" t="s">
        <v>4760</v>
      </c>
      <c r="J652" s="5">
        <v>366.34</v>
      </c>
      <c r="K652" s="1">
        <v>36</v>
      </c>
      <c r="L652" s="12" t="str" cm="1">
        <f t="array" ref="L652">_xlfn.IFS(G652=0.05,"Minimal",G652=0.07,"Above Minimal",G652=0.17,"Near Maximum",TRUE,"Maximum")</f>
        <v>Maximum</v>
      </c>
      <c r="M652" s="12" t="str" cm="1">
        <f t="array" ref="M652">_xlfn.IFS(E652="MA","Massachusetts",E652="NY","New York",E652="CT","Connecticut",E652="PA","Pennsylvania",E652="RI","Rhode Island",E652="DE","Delaware",E652="ME","Maine",E652="NJ","New Jersey",E652="VT","Vermont",TRUE,"Other States")</f>
        <v>Massachusetts</v>
      </c>
      <c r="N652" s="15" t="s">
        <v>10460</v>
      </c>
      <c r="O652" s="1" t="s">
        <v>5220</v>
      </c>
      <c r="P652" s="15" t="s">
        <v>4776</v>
      </c>
      <c r="Q652" s="1" t="s">
        <v>8241</v>
      </c>
      <c r="R652" s="17">
        <v>187.50153846153847</v>
      </c>
      <c r="S652" s="12" t="str" cm="1">
        <f t="array" ref="S652">_xlfn.IFS(AND(R652&gt;=12,R652&lt;=25),"Low Range",AND(R652&gt;=25.01,R652&lt;=40),"Mid Range",AND(R652&gt;=40.01,R652&lt;=75),"Mid to Upper Range",TRUE,"Max Upper Range")</f>
        <v>Max Upper Range</v>
      </c>
      <c r="T652" s="12" t="str" cm="1">
        <f t="array" ref="T652">_xlfn.IFS(OR(E652="NY",E652="NJ",E652="CT"),"Tri-State Area",OR(E652="MA",E652="PA",E652="RI"),"East Atlantic",OR(E652="ME",E652="VT"),"NE Border",TRUE,"Upper East Coast")</f>
        <v>East Atlantic</v>
      </c>
      <c r="U652" s="12" t="str">
        <f>IFERROR(_xlfn.XLOOKUP(A652,DIRECT_FTEs!A:A,DIRECT_FTEs!B:B),"Contractor")</f>
        <v>Contractor</v>
      </c>
    </row>
    <row r="653" spans="1:21" x14ac:dyDescent="0.25">
      <c r="A653" s="1" t="s">
        <v>1400</v>
      </c>
      <c r="B653" s="1" t="s">
        <v>2275</v>
      </c>
      <c r="C653" s="1" t="s">
        <v>2691</v>
      </c>
      <c r="D653" s="1" t="s">
        <v>3939</v>
      </c>
      <c r="E653" s="15" t="s">
        <v>2225</v>
      </c>
      <c r="F653" s="1" t="s">
        <v>6762</v>
      </c>
      <c r="G653" s="16">
        <v>0.19</v>
      </c>
      <c r="H653" s="5">
        <v>0</v>
      </c>
      <c r="I653" s="10" t="s">
        <v>4760</v>
      </c>
      <c r="J653" s="5">
        <v>382.95</v>
      </c>
      <c r="K653" s="1">
        <v>35</v>
      </c>
      <c r="L653" s="12" t="str" cm="1">
        <f t="array" ref="L653">_xlfn.IFS(G653=0.05,"Minimal",G653=0.07,"Above Minimal",G653=0.17,"Near Maximum",TRUE,"Maximum")</f>
        <v>Maximum</v>
      </c>
      <c r="M653" s="12" t="str" cm="1">
        <f t="array" ref="M653">_xlfn.IFS(E653="MA","Massachusetts",E653="NY","New York",E653="CT","Connecticut",E653="PA","Pennsylvania",E653="RI","Rhode Island",E653="DE","Delaware",E653="ME","Maine",E653="NJ","New Jersey",E653="VT","Vermont",TRUE,"Other States")</f>
        <v>Massachusetts</v>
      </c>
      <c r="N653" s="15" t="s">
        <v>10461</v>
      </c>
      <c r="O653" s="1" t="s">
        <v>4802</v>
      </c>
      <c r="P653" s="15" t="s">
        <v>4774</v>
      </c>
      <c r="Q653" s="1" t="s">
        <v>8242</v>
      </c>
      <c r="R653" s="17">
        <v>109</v>
      </c>
      <c r="S653" s="12" t="str" cm="1">
        <f t="array" ref="S653">_xlfn.IFS(AND(R653&gt;=12,R653&lt;=25),"Low Range",AND(R653&gt;=25.01,R653&lt;=40),"Mid Range",AND(R653&gt;=40.01,R653&lt;=75),"Mid to Upper Range",TRUE,"Max Upper Range")</f>
        <v>Max Upper Range</v>
      </c>
      <c r="T653" s="12" t="str" cm="1">
        <f t="array" ref="T653">_xlfn.IFS(OR(E653="NY",E653="NJ",E653="CT"),"Tri-State Area",OR(E653="MA",E653="PA",E653="RI"),"East Atlantic",OR(E653="ME",E653="VT"),"NE Border",TRUE,"Upper East Coast")</f>
        <v>East Atlantic</v>
      </c>
      <c r="U653" s="12" t="str">
        <f>IFERROR(_xlfn.XLOOKUP(A653,DIRECT_FTEs!A:A,DIRECT_FTEs!B:B),"Contractor")</f>
        <v>Contractor</v>
      </c>
    </row>
    <row r="654" spans="1:21" x14ac:dyDescent="0.25">
      <c r="A654" s="1" t="s">
        <v>1401</v>
      </c>
      <c r="B654" s="1" t="s">
        <v>2272</v>
      </c>
      <c r="C654" s="1" t="s">
        <v>2711</v>
      </c>
      <c r="D654" s="1" t="s">
        <v>3940</v>
      </c>
      <c r="E654" s="15" t="s">
        <v>2225</v>
      </c>
      <c r="F654" s="1" t="s">
        <v>6763</v>
      </c>
      <c r="G654" s="16">
        <v>0.19</v>
      </c>
      <c r="H654" s="5">
        <v>0</v>
      </c>
      <c r="I654" s="10" t="s">
        <v>4760</v>
      </c>
      <c r="J654" s="5">
        <v>537.62</v>
      </c>
      <c r="K654" s="1">
        <v>49</v>
      </c>
      <c r="L654" s="12" t="str" cm="1">
        <f t="array" ref="L654">_xlfn.IFS(G654=0.05,"Minimal",G654=0.07,"Above Minimal",G654=0.17,"Near Maximum",TRUE,"Maximum")</f>
        <v>Maximum</v>
      </c>
      <c r="M654" s="12" t="str" cm="1">
        <f t="array" ref="M654">_xlfn.IFS(E654="MA","Massachusetts",E654="NY","New York",E654="CT","Connecticut",E654="PA","Pennsylvania",E654="RI","Rhode Island",E654="DE","Delaware",E654="ME","Maine",E654="NJ","New Jersey",E654="VT","Vermont",TRUE,"Other States")</f>
        <v>Massachusetts</v>
      </c>
      <c r="N654" s="15" t="s">
        <v>10462</v>
      </c>
      <c r="O654" s="1" t="s">
        <v>4806</v>
      </c>
      <c r="P654" s="15" t="s">
        <v>4779</v>
      </c>
      <c r="Q654" s="1" t="s">
        <v>8243</v>
      </c>
      <c r="R654" s="17">
        <v>87.500031201248049</v>
      </c>
      <c r="S654" s="12" t="str" cm="1">
        <f t="array" ref="S654">_xlfn.IFS(AND(R654&gt;=12,R654&lt;=25),"Low Range",AND(R654&gt;=25.01,R654&lt;=40),"Mid Range",AND(R654&gt;=40.01,R654&lt;=75),"Mid to Upper Range",TRUE,"Max Upper Range")</f>
        <v>Max Upper Range</v>
      </c>
      <c r="T654" s="12" t="str" cm="1">
        <f t="array" ref="T654">_xlfn.IFS(OR(E654="NY",E654="NJ",E654="CT"),"Tri-State Area",OR(E654="MA",E654="PA",E654="RI"),"East Atlantic",OR(E654="ME",E654="VT"),"NE Border",TRUE,"Upper East Coast")</f>
        <v>East Atlantic</v>
      </c>
      <c r="U654" s="12" t="str">
        <f>IFERROR(_xlfn.XLOOKUP(A654,DIRECT_FTEs!A:A,DIRECT_FTEs!B:B),"Contractor")</f>
        <v>Contractor</v>
      </c>
    </row>
    <row r="655" spans="1:21" x14ac:dyDescent="0.25">
      <c r="A655" s="1" t="s">
        <v>1402</v>
      </c>
      <c r="B655" s="1" t="s">
        <v>2634</v>
      </c>
      <c r="C655" s="1" t="s">
        <v>2325</v>
      </c>
      <c r="D655" s="1" t="s">
        <v>3941</v>
      </c>
      <c r="E655" s="15" t="s">
        <v>2225</v>
      </c>
      <c r="F655" s="1" t="s">
        <v>6764</v>
      </c>
      <c r="G655" s="16">
        <v>0.19</v>
      </c>
      <c r="H655" s="5">
        <v>0</v>
      </c>
      <c r="I655" s="10" t="s">
        <v>4760</v>
      </c>
      <c r="J655" s="5">
        <v>403.65</v>
      </c>
      <c r="K655" s="1">
        <v>46</v>
      </c>
      <c r="L655" s="12" t="str" cm="1">
        <f t="array" ref="L655">_xlfn.IFS(G655=0.05,"Minimal",G655=0.07,"Above Minimal",G655=0.17,"Near Maximum",TRUE,"Maximum")</f>
        <v>Maximum</v>
      </c>
      <c r="M655" s="12" t="str" cm="1">
        <f t="array" ref="M655">_xlfn.IFS(E655="MA","Massachusetts",E655="NY","New York",E655="CT","Connecticut",E655="PA","Pennsylvania",E655="RI","Rhode Island",E655="DE","Delaware",E655="ME","Maine",E655="NJ","New Jersey",E655="VT","Vermont",TRUE,"Other States")</f>
        <v>Massachusetts</v>
      </c>
      <c r="N655" s="15" t="s">
        <v>10463</v>
      </c>
      <c r="O655" s="1" t="s">
        <v>5235</v>
      </c>
      <c r="P655" s="15" t="s">
        <v>4774</v>
      </c>
      <c r="Q655" s="1" t="s">
        <v>8244</v>
      </c>
      <c r="R655" s="17">
        <v>52</v>
      </c>
      <c r="S655" s="12" t="str" cm="1">
        <f t="array" ref="S655">_xlfn.IFS(AND(R655&gt;=12,R655&lt;=25),"Low Range",AND(R655&gt;=25.01,R655&lt;=40),"Mid Range",AND(R655&gt;=40.01,R655&lt;=75),"Mid to Upper Range",TRUE,"Max Upper Range")</f>
        <v>Mid to Upper Range</v>
      </c>
      <c r="T655" s="12" t="str" cm="1">
        <f t="array" ref="T655">_xlfn.IFS(OR(E655="NY",E655="NJ",E655="CT"),"Tri-State Area",OR(E655="MA",E655="PA",E655="RI"),"East Atlantic",OR(E655="ME",E655="VT"),"NE Border",TRUE,"Upper East Coast")</f>
        <v>East Atlantic</v>
      </c>
      <c r="U655" s="12" t="str">
        <f>IFERROR(_xlfn.XLOOKUP(A655,DIRECT_FTEs!A:A,DIRECT_FTEs!B:B),"Contractor")</f>
        <v>Contractor</v>
      </c>
    </row>
    <row r="656" spans="1:21" x14ac:dyDescent="0.25">
      <c r="A656" s="1" t="s">
        <v>1403</v>
      </c>
      <c r="B656" s="1" t="s">
        <v>2354</v>
      </c>
      <c r="C656" s="1" t="s">
        <v>2327</v>
      </c>
      <c r="D656" s="1" t="s">
        <v>3942</v>
      </c>
      <c r="E656" s="15" t="s">
        <v>2225</v>
      </c>
      <c r="F656" s="1" t="s">
        <v>6765</v>
      </c>
      <c r="G656" s="16">
        <v>0.19</v>
      </c>
      <c r="H656" s="5">
        <v>0</v>
      </c>
      <c r="I656" s="10" t="s">
        <v>4760</v>
      </c>
      <c r="J656" s="5">
        <v>147.19999999999999</v>
      </c>
      <c r="K656" s="1">
        <v>26</v>
      </c>
      <c r="L656" s="12" t="str" cm="1">
        <f t="array" ref="L656">_xlfn.IFS(G656=0.05,"Minimal",G656=0.07,"Above Minimal",G656=0.17,"Near Maximum",TRUE,"Maximum")</f>
        <v>Maximum</v>
      </c>
      <c r="M656" s="12" t="str" cm="1">
        <f t="array" ref="M656">_xlfn.IFS(E656="MA","Massachusetts",E656="NY","New York",E656="CT","Connecticut",E656="PA","Pennsylvania",E656="RI","Rhode Island",E656="DE","Delaware",E656="ME","Maine",E656="NJ","New Jersey",E656="VT","Vermont",TRUE,"Other States")</f>
        <v>Massachusetts</v>
      </c>
      <c r="N656" s="15" t="s">
        <v>10464</v>
      </c>
      <c r="O656" s="1" t="s">
        <v>4987</v>
      </c>
      <c r="P656" s="15" t="s">
        <v>4777</v>
      </c>
      <c r="Q656" s="1" t="s">
        <v>8245</v>
      </c>
      <c r="R656" s="17">
        <v>120</v>
      </c>
      <c r="S656" s="12" t="str" cm="1">
        <f t="array" ref="S656">_xlfn.IFS(AND(R656&gt;=12,R656&lt;=25),"Low Range",AND(R656&gt;=25.01,R656&lt;=40),"Mid Range",AND(R656&gt;=40.01,R656&lt;=75),"Mid to Upper Range",TRUE,"Max Upper Range")</f>
        <v>Max Upper Range</v>
      </c>
      <c r="T656" s="12" t="str" cm="1">
        <f t="array" ref="T656">_xlfn.IFS(OR(E656="NY",E656="NJ",E656="CT"),"Tri-State Area",OR(E656="MA",E656="PA",E656="RI"),"East Atlantic",OR(E656="ME",E656="VT"),"NE Border",TRUE,"Upper East Coast")</f>
        <v>East Atlantic</v>
      </c>
      <c r="U656" s="12" t="str">
        <f>IFERROR(_xlfn.XLOOKUP(A656,DIRECT_FTEs!A:A,DIRECT_FTEs!B:B),"Contractor")</f>
        <v>Contractor</v>
      </c>
    </row>
    <row r="657" spans="1:21" x14ac:dyDescent="0.25">
      <c r="A657" s="1" t="s">
        <v>165</v>
      </c>
      <c r="B657" s="1" t="s">
        <v>2594</v>
      </c>
      <c r="C657" s="1" t="s">
        <v>2595</v>
      </c>
      <c r="D657" s="1" t="s">
        <v>2596</v>
      </c>
      <c r="E657" s="15" t="s">
        <v>2225</v>
      </c>
      <c r="F657" s="1" t="s">
        <v>5527</v>
      </c>
      <c r="G657" s="16">
        <v>0.17</v>
      </c>
      <c r="H657" s="5">
        <v>465.86848882218192</v>
      </c>
      <c r="I657" s="10" t="s">
        <v>4760</v>
      </c>
      <c r="J657" s="5">
        <v>206.72</v>
      </c>
      <c r="K657" s="1">
        <v>51</v>
      </c>
      <c r="L657" s="12" t="str" cm="1">
        <f t="array" ref="L657">_xlfn.IFS(G657=0.05,"Minimal",G657=0.07,"Above Minimal",G657=0.17,"Near Maximum",TRUE,"Maximum")</f>
        <v>Near Maximum</v>
      </c>
      <c r="M657" s="12" t="str" cm="1">
        <f t="array" ref="M657">_xlfn.IFS(E657="MA","Massachusetts",E657="NY","New York",E657="CT","Connecticut",E657="PA","Pennsylvania",E657="RI","Rhode Island",E657="DE","Delaware",E657="ME","Maine",E657="NJ","New Jersey",E657="VT","Vermont",TRUE,"Other States")</f>
        <v>Massachusetts</v>
      </c>
      <c r="N657" s="15" t="s">
        <v>10465</v>
      </c>
      <c r="O657" s="1" t="s">
        <v>4846</v>
      </c>
      <c r="P657" s="15" t="s">
        <v>4778</v>
      </c>
      <c r="Q657" s="1" t="s">
        <v>8246</v>
      </c>
      <c r="R657" s="17">
        <v>93</v>
      </c>
      <c r="S657" s="12" t="str" cm="1">
        <f t="array" ref="S657">_xlfn.IFS(AND(R657&gt;=12,R657&lt;=25),"Low Range",AND(R657&gt;=25.01,R657&lt;=40),"Mid Range",AND(R657&gt;=40.01,R657&lt;=75),"Mid to Upper Range",TRUE,"Max Upper Range")</f>
        <v>Max Upper Range</v>
      </c>
      <c r="T657" s="12" t="str" cm="1">
        <f t="array" ref="T657">_xlfn.IFS(OR(E657="NY",E657="NJ",E657="CT"),"Tri-State Area",OR(E657="MA",E657="PA",E657="RI"),"East Atlantic",OR(E657="ME",E657="VT"),"NE Border",TRUE,"Upper East Coast")</f>
        <v>East Atlantic</v>
      </c>
      <c r="U657" s="12" t="str">
        <f>IFERROR(_xlfn.XLOOKUP(A657,DIRECT_FTEs!A:A,DIRECT_FTEs!B:B),"Contractor")</f>
        <v>Contractor</v>
      </c>
    </row>
    <row r="658" spans="1:21" x14ac:dyDescent="0.25">
      <c r="A658" s="1" t="s">
        <v>1404</v>
      </c>
      <c r="B658" s="1" t="s">
        <v>2290</v>
      </c>
      <c r="C658" s="1" t="s">
        <v>2299</v>
      </c>
      <c r="D658" s="1" t="s">
        <v>3943</v>
      </c>
      <c r="E658" s="15" t="s">
        <v>2225</v>
      </c>
      <c r="F658" s="1" t="s">
        <v>6766</v>
      </c>
      <c r="G658" s="16">
        <v>0.19</v>
      </c>
      <c r="H658" s="5">
        <v>0</v>
      </c>
      <c r="I658" s="10" t="s">
        <v>4760</v>
      </c>
      <c r="J658" s="5">
        <v>349.61</v>
      </c>
      <c r="K658" s="1">
        <v>52</v>
      </c>
      <c r="L658" s="12" t="str" cm="1">
        <f t="array" ref="L658">_xlfn.IFS(G658=0.05,"Minimal",G658=0.07,"Above Minimal",G658=0.17,"Near Maximum",TRUE,"Maximum")</f>
        <v>Maximum</v>
      </c>
      <c r="M658" s="12" t="str" cm="1">
        <f t="array" ref="M658">_xlfn.IFS(E658="MA","Massachusetts",E658="NY","New York",E658="CT","Connecticut",E658="PA","Pennsylvania",E658="RI","Rhode Island",E658="DE","Delaware",E658="ME","Maine",E658="NJ","New Jersey",E658="VT","Vermont",TRUE,"Other States")</f>
        <v>Massachusetts</v>
      </c>
      <c r="N658" s="15" t="s">
        <v>10466</v>
      </c>
      <c r="O658" s="1" t="s">
        <v>5145</v>
      </c>
      <c r="P658" s="15" t="s">
        <v>4778</v>
      </c>
      <c r="Q658" s="1" t="s">
        <v>8247</v>
      </c>
      <c r="R658" s="17">
        <v>110</v>
      </c>
      <c r="S658" s="12" t="str" cm="1">
        <f t="array" ref="S658">_xlfn.IFS(AND(R658&gt;=12,R658&lt;=25),"Low Range",AND(R658&gt;=25.01,R658&lt;=40),"Mid Range",AND(R658&gt;=40.01,R658&lt;=75),"Mid to Upper Range",TRUE,"Max Upper Range")</f>
        <v>Max Upper Range</v>
      </c>
      <c r="T658" s="12" t="str" cm="1">
        <f t="array" ref="T658">_xlfn.IFS(OR(E658="NY",E658="NJ",E658="CT"),"Tri-State Area",OR(E658="MA",E658="PA",E658="RI"),"East Atlantic",OR(E658="ME",E658="VT"),"NE Border",TRUE,"Upper East Coast")</f>
        <v>East Atlantic</v>
      </c>
      <c r="U658" s="12" t="str">
        <f>IFERROR(_xlfn.XLOOKUP(A658,DIRECT_FTEs!A:A,DIRECT_FTEs!B:B),"Contractor")</f>
        <v>Contractor</v>
      </c>
    </row>
    <row r="659" spans="1:21" x14ac:dyDescent="0.25">
      <c r="A659" s="1" t="s">
        <v>1405</v>
      </c>
      <c r="B659" s="1" t="s">
        <v>3258</v>
      </c>
      <c r="C659" s="1" t="s">
        <v>2270</v>
      </c>
      <c r="D659" s="1" t="s">
        <v>3944</v>
      </c>
      <c r="E659" s="15" t="s">
        <v>2225</v>
      </c>
      <c r="F659" s="1" t="s">
        <v>6767</v>
      </c>
      <c r="G659" s="16">
        <v>0.05</v>
      </c>
      <c r="H659" s="5">
        <v>0</v>
      </c>
      <c r="I659" s="10" t="s">
        <v>4760</v>
      </c>
      <c r="J659" s="5">
        <v>1110</v>
      </c>
      <c r="K659" s="1">
        <v>38</v>
      </c>
      <c r="L659" s="12" t="str" cm="1">
        <f t="array" ref="L659">_xlfn.IFS(G659=0.05,"Minimal",G659=0.07,"Above Minimal",G659=0.17,"Near Maximum",TRUE,"Maximum")</f>
        <v>Minimal</v>
      </c>
      <c r="M659" s="12" t="str" cm="1">
        <f t="array" ref="M659">_xlfn.IFS(E659="MA","Massachusetts",E659="NY","New York",E659="CT","Connecticut",E659="PA","Pennsylvania",E659="RI","Rhode Island",E659="DE","Delaware",E659="ME","Maine",E659="NJ","New Jersey",E659="VT","Vermont",TRUE,"Other States")</f>
        <v>Massachusetts</v>
      </c>
      <c r="N659" s="15" t="s">
        <v>10467</v>
      </c>
      <c r="O659" s="1" t="s">
        <v>4990</v>
      </c>
      <c r="P659" s="15" t="s">
        <v>4780</v>
      </c>
      <c r="Q659" s="1" t="s">
        <v>8248</v>
      </c>
      <c r="R659" s="17">
        <v>34</v>
      </c>
      <c r="S659" s="12" t="str" cm="1">
        <f t="array" ref="S659">_xlfn.IFS(AND(R659&gt;=12,R659&lt;=25),"Low Range",AND(R659&gt;=25.01,R659&lt;=40),"Mid Range",AND(R659&gt;=40.01,R659&lt;=75),"Mid to Upper Range",TRUE,"Max Upper Range")</f>
        <v>Mid Range</v>
      </c>
      <c r="T659" s="12" t="str" cm="1">
        <f t="array" ref="T659">_xlfn.IFS(OR(E659="NY",E659="NJ",E659="CT"),"Tri-State Area",OR(E659="MA",E659="PA",E659="RI"),"East Atlantic",OR(E659="ME",E659="VT"),"NE Border",TRUE,"Upper East Coast")</f>
        <v>East Atlantic</v>
      </c>
      <c r="U659" s="12" t="str">
        <f>IFERROR(_xlfn.XLOOKUP(A659,DIRECT_FTEs!A:A,DIRECT_FTEs!B:B),"Contractor")</f>
        <v>Contractor</v>
      </c>
    </row>
    <row r="660" spans="1:21" x14ac:dyDescent="0.25">
      <c r="A660" s="1" t="s">
        <v>1406</v>
      </c>
      <c r="B660" s="1" t="s">
        <v>2275</v>
      </c>
      <c r="C660" s="1" t="s">
        <v>2429</v>
      </c>
      <c r="D660" s="1" t="s">
        <v>3945</v>
      </c>
      <c r="E660" s="15" t="s">
        <v>2225</v>
      </c>
      <c r="F660" s="1" t="s">
        <v>6768</v>
      </c>
      <c r="G660" s="16">
        <v>0.19</v>
      </c>
      <c r="H660" s="5">
        <v>0</v>
      </c>
      <c r="I660" s="10" t="s">
        <v>4760</v>
      </c>
      <c r="J660" s="5">
        <v>381.8</v>
      </c>
      <c r="K660" s="1">
        <v>37</v>
      </c>
      <c r="L660" s="12" t="str" cm="1">
        <f t="array" ref="L660">_xlfn.IFS(G660=0.05,"Minimal",G660=0.07,"Above Minimal",G660=0.17,"Near Maximum",TRUE,"Maximum")</f>
        <v>Maximum</v>
      </c>
      <c r="M660" s="12" t="str" cm="1">
        <f t="array" ref="M660">_xlfn.IFS(E660="MA","Massachusetts",E660="NY","New York",E660="CT","Connecticut",E660="PA","Pennsylvania",E660="RI","Rhode Island",E660="DE","Delaware",E660="ME","Maine",E660="NJ","New Jersey",E660="VT","Vermont",TRUE,"Other States")</f>
        <v>Massachusetts</v>
      </c>
      <c r="N660" s="15" t="s">
        <v>10468</v>
      </c>
      <c r="O660" s="1" t="s">
        <v>4968</v>
      </c>
      <c r="P660" s="15" t="s">
        <v>4777</v>
      </c>
      <c r="Q660" s="1" t="s">
        <v>8249</v>
      </c>
      <c r="R660" s="17">
        <v>102</v>
      </c>
      <c r="S660" s="12" t="str" cm="1">
        <f t="array" ref="S660">_xlfn.IFS(AND(R660&gt;=12,R660&lt;=25),"Low Range",AND(R660&gt;=25.01,R660&lt;=40),"Mid Range",AND(R660&gt;=40.01,R660&lt;=75),"Mid to Upper Range",TRUE,"Max Upper Range")</f>
        <v>Max Upper Range</v>
      </c>
      <c r="T660" s="12" t="str" cm="1">
        <f t="array" ref="T660">_xlfn.IFS(OR(E660="NY",E660="NJ",E660="CT"),"Tri-State Area",OR(E660="MA",E660="PA",E660="RI"),"East Atlantic",OR(E660="ME",E660="VT"),"NE Border",TRUE,"Upper East Coast")</f>
        <v>East Atlantic</v>
      </c>
      <c r="U660" s="12" t="str">
        <f>IFERROR(_xlfn.XLOOKUP(A660,DIRECT_FTEs!A:A,DIRECT_FTEs!B:B),"Contractor")</f>
        <v>Contractor</v>
      </c>
    </row>
    <row r="661" spans="1:21" x14ac:dyDescent="0.25">
      <c r="A661" s="1" t="s">
        <v>1407</v>
      </c>
      <c r="B661" s="1" t="s">
        <v>2232</v>
      </c>
      <c r="C661" s="1" t="s">
        <v>2307</v>
      </c>
      <c r="D661" s="1" t="s">
        <v>3946</v>
      </c>
      <c r="E661" s="15" t="s">
        <v>2225</v>
      </c>
      <c r="F661" s="1" t="s">
        <v>6769</v>
      </c>
      <c r="G661" s="16">
        <v>0.05</v>
      </c>
      <c r="H661" s="5">
        <v>0</v>
      </c>
      <c r="I661" s="10" t="s">
        <v>4760</v>
      </c>
      <c r="J661" s="5">
        <v>1036</v>
      </c>
      <c r="K661" s="1">
        <v>33</v>
      </c>
      <c r="L661" s="12" t="str" cm="1">
        <f t="array" ref="L661">_xlfn.IFS(G661=0.05,"Minimal",G661=0.07,"Above Minimal",G661=0.17,"Near Maximum",TRUE,"Maximum")</f>
        <v>Minimal</v>
      </c>
      <c r="M661" s="12" t="str" cm="1">
        <f t="array" ref="M661">_xlfn.IFS(E661="MA","Massachusetts",E661="NY","New York",E661="CT","Connecticut",E661="PA","Pennsylvania",E661="RI","Rhode Island",E661="DE","Delaware",E661="ME","Maine",E661="NJ","New Jersey",E661="VT","Vermont",TRUE,"Other States")</f>
        <v>Massachusetts</v>
      </c>
      <c r="N661" s="15" t="s">
        <v>10469</v>
      </c>
      <c r="O661" s="1" t="s">
        <v>5236</v>
      </c>
      <c r="P661" s="15" t="s">
        <v>4777</v>
      </c>
      <c r="Q661" s="1" t="s">
        <v>8250</v>
      </c>
      <c r="R661" s="17">
        <v>80</v>
      </c>
      <c r="S661" s="12" t="str" cm="1">
        <f t="array" ref="S661">_xlfn.IFS(AND(R661&gt;=12,R661&lt;=25),"Low Range",AND(R661&gt;=25.01,R661&lt;=40),"Mid Range",AND(R661&gt;=40.01,R661&lt;=75),"Mid to Upper Range",TRUE,"Max Upper Range")</f>
        <v>Max Upper Range</v>
      </c>
      <c r="T661" s="12" t="str" cm="1">
        <f t="array" ref="T661">_xlfn.IFS(OR(E661="NY",E661="NJ",E661="CT"),"Tri-State Area",OR(E661="MA",E661="PA",E661="RI"),"East Atlantic",OR(E661="ME",E661="VT"),"NE Border",TRUE,"Upper East Coast")</f>
        <v>East Atlantic</v>
      </c>
      <c r="U661" s="12" t="str">
        <f>IFERROR(_xlfn.XLOOKUP(A661,DIRECT_FTEs!A:A,DIRECT_FTEs!B:B),"Contractor")</f>
        <v>Contractor</v>
      </c>
    </row>
    <row r="662" spans="1:21" x14ac:dyDescent="0.25">
      <c r="A662" s="1" t="s">
        <v>1408</v>
      </c>
      <c r="B662" s="1" t="s">
        <v>2324</v>
      </c>
      <c r="C662" s="1" t="s">
        <v>2390</v>
      </c>
      <c r="D662" s="1" t="s">
        <v>3947</v>
      </c>
      <c r="E662" s="15" t="s">
        <v>2225</v>
      </c>
      <c r="F662" s="1" t="s">
        <v>6770</v>
      </c>
      <c r="G662" s="16">
        <v>0.05</v>
      </c>
      <c r="H662" s="5">
        <v>0</v>
      </c>
      <c r="I662" s="10" t="s">
        <v>4760</v>
      </c>
      <c r="J662" s="5">
        <v>175</v>
      </c>
      <c r="K662" s="1">
        <v>59</v>
      </c>
      <c r="L662" s="12" t="str" cm="1">
        <f t="array" ref="L662">_xlfn.IFS(G662=0.05,"Minimal",G662=0.07,"Above Minimal",G662=0.17,"Near Maximum",TRUE,"Maximum")</f>
        <v>Minimal</v>
      </c>
      <c r="M662" s="12" t="str" cm="1">
        <f t="array" ref="M662">_xlfn.IFS(E662="MA","Massachusetts",E662="NY","New York",E662="CT","Connecticut",E662="PA","Pennsylvania",E662="RI","Rhode Island",E662="DE","Delaware",E662="ME","Maine",E662="NJ","New Jersey",E662="VT","Vermont",TRUE,"Other States")</f>
        <v>Massachusetts</v>
      </c>
      <c r="N662" s="15" t="s">
        <v>10470</v>
      </c>
      <c r="O662" s="1" t="s">
        <v>4986</v>
      </c>
      <c r="P662" s="15" t="s">
        <v>4776</v>
      </c>
      <c r="Q662" s="1" t="s">
        <v>8251</v>
      </c>
      <c r="R662" s="17">
        <v>101</v>
      </c>
      <c r="S662" s="12" t="str" cm="1">
        <f t="array" ref="S662">_xlfn.IFS(AND(R662&gt;=12,R662&lt;=25),"Low Range",AND(R662&gt;=25.01,R662&lt;=40),"Mid Range",AND(R662&gt;=40.01,R662&lt;=75),"Mid to Upper Range",TRUE,"Max Upper Range")</f>
        <v>Max Upper Range</v>
      </c>
      <c r="T662" s="12" t="str" cm="1">
        <f t="array" ref="T662">_xlfn.IFS(OR(E662="NY",E662="NJ",E662="CT"),"Tri-State Area",OR(E662="MA",E662="PA",E662="RI"),"East Atlantic",OR(E662="ME",E662="VT"),"NE Border",TRUE,"Upper East Coast")</f>
        <v>East Atlantic</v>
      </c>
      <c r="U662" s="12" t="str">
        <f>IFERROR(_xlfn.XLOOKUP(A662,DIRECT_FTEs!A:A,DIRECT_FTEs!B:B),"Contractor")</f>
        <v>Contractor</v>
      </c>
    </row>
    <row r="663" spans="1:21" x14ac:dyDescent="0.25">
      <c r="A663" s="1" t="s">
        <v>1409</v>
      </c>
      <c r="B663" s="1" t="s">
        <v>2293</v>
      </c>
      <c r="C663" s="1" t="s">
        <v>3041</v>
      </c>
      <c r="D663" s="1" t="s">
        <v>3948</v>
      </c>
      <c r="E663" s="15" t="s">
        <v>2225</v>
      </c>
      <c r="F663" s="1" t="s">
        <v>6771</v>
      </c>
      <c r="G663" s="16">
        <v>0.05</v>
      </c>
      <c r="H663" s="5">
        <v>0</v>
      </c>
      <c r="I663" s="10" t="s">
        <v>4760</v>
      </c>
      <c r="J663" s="5">
        <v>1110</v>
      </c>
      <c r="K663" s="1">
        <v>34</v>
      </c>
      <c r="L663" s="12" t="str" cm="1">
        <f t="array" ref="L663">_xlfn.IFS(G663=0.05,"Minimal",G663=0.07,"Above Minimal",G663=0.17,"Near Maximum",TRUE,"Maximum")</f>
        <v>Minimal</v>
      </c>
      <c r="M663" s="12" t="str" cm="1">
        <f t="array" ref="M663">_xlfn.IFS(E663="MA","Massachusetts",E663="NY","New York",E663="CT","Connecticut",E663="PA","Pennsylvania",E663="RI","Rhode Island",E663="DE","Delaware",E663="ME","Maine",E663="NJ","New Jersey",E663="VT","Vermont",TRUE,"Other States")</f>
        <v>Massachusetts</v>
      </c>
      <c r="N663" s="15" t="s">
        <v>10471</v>
      </c>
      <c r="O663" s="1" t="s">
        <v>12029</v>
      </c>
      <c r="P663" s="15" t="e">
        <v>#N/A</v>
      </c>
      <c r="Q663" s="1" t="s">
        <v>8252</v>
      </c>
      <c r="R663" s="17">
        <v>45</v>
      </c>
      <c r="S663" s="12" t="str" cm="1">
        <f t="array" ref="S663">_xlfn.IFS(AND(R663&gt;=12,R663&lt;=25),"Low Range",AND(R663&gt;=25.01,R663&lt;=40),"Mid Range",AND(R663&gt;=40.01,R663&lt;=75),"Mid to Upper Range",TRUE,"Max Upper Range")</f>
        <v>Mid to Upper Range</v>
      </c>
      <c r="T663" s="12" t="str" cm="1">
        <f t="array" ref="T663">_xlfn.IFS(OR(E663="NY",E663="NJ",E663="CT"),"Tri-State Area",OR(E663="MA",E663="PA",E663="RI"),"East Atlantic",OR(E663="ME",E663="VT"),"NE Border",TRUE,"Upper East Coast")</f>
        <v>East Atlantic</v>
      </c>
      <c r="U663" s="12" t="str">
        <f>IFERROR(_xlfn.XLOOKUP(A663,DIRECT_FTEs!A:A,DIRECT_FTEs!B:B),"Contractor")</f>
        <v>Contractor</v>
      </c>
    </row>
    <row r="664" spans="1:21" x14ac:dyDescent="0.25">
      <c r="A664" s="1" t="s">
        <v>1410</v>
      </c>
      <c r="B664" s="1" t="s">
        <v>3356</v>
      </c>
      <c r="C664" s="1" t="s">
        <v>2379</v>
      </c>
      <c r="D664" s="1" t="s">
        <v>3949</v>
      </c>
      <c r="E664" s="15" t="s">
        <v>2225</v>
      </c>
      <c r="F664" s="1" t="s">
        <v>6772</v>
      </c>
      <c r="G664" s="16">
        <v>0.05</v>
      </c>
      <c r="H664" s="5">
        <v>0</v>
      </c>
      <c r="I664" s="10" t="s">
        <v>4760</v>
      </c>
      <c r="J664" s="5">
        <v>1110</v>
      </c>
      <c r="K664" s="1">
        <v>39</v>
      </c>
      <c r="L664" s="12" t="str" cm="1">
        <f t="array" ref="L664">_xlfn.IFS(G664=0.05,"Minimal",G664=0.07,"Above Minimal",G664=0.17,"Near Maximum",TRUE,"Maximum")</f>
        <v>Minimal</v>
      </c>
      <c r="M664" s="12" t="str" cm="1">
        <f t="array" ref="M664">_xlfn.IFS(E664="MA","Massachusetts",E664="NY","New York",E664="CT","Connecticut",E664="PA","Pennsylvania",E664="RI","Rhode Island",E664="DE","Delaware",E664="ME","Maine",E664="NJ","New Jersey",E664="VT","Vermont",TRUE,"Other States")</f>
        <v>Massachusetts</v>
      </c>
      <c r="N664" s="15" t="s">
        <v>10472</v>
      </c>
      <c r="O664" s="1" t="s">
        <v>4898</v>
      </c>
      <c r="P664" s="15" t="s">
        <v>4775</v>
      </c>
      <c r="Q664" s="1" t="s">
        <v>8253</v>
      </c>
      <c r="R664" s="17">
        <v>96</v>
      </c>
      <c r="S664" s="12" t="str" cm="1">
        <f t="array" ref="S664">_xlfn.IFS(AND(R664&gt;=12,R664&lt;=25),"Low Range",AND(R664&gt;=25.01,R664&lt;=40),"Mid Range",AND(R664&gt;=40.01,R664&lt;=75),"Mid to Upper Range",TRUE,"Max Upper Range")</f>
        <v>Max Upper Range</v>
      </c>
      <c r="T664" s="12" t="str" cm="1">
        <f t="array" ref="T664">_xlfn.IFS(OR(E664="NY",E664="NJ",E664="CT"),"Tri-State Area",OR(E664="MA",E664="PA",E664="RI"),"East Atlantic",OR(E664="ME",E664="VT"),"NE Border",TRUE,"Upper East Coast")</f>
        <v>East Atlantic</v>
      </c>
      <c r="U664" s="12" t="str">
        <f>IFERROR(_xlfn.XLOOKUP(A664,DIRECT_FTEs!A:A,DIRECT_FTEs!B:B),"Contractor")</f>
        <v>Contractor</v>
      </c>
    </row>
    <row r="665" spans="1:21" x14ac:dyDescent="0.25">
      <c r="A665" s="1" t="s">
        <v>166</v>
      </c>
      <c r="B665" s="1" t="s">
        <v>2368</v>
      </c>
      <c r="C665" s="1" t="s">
        <v>2484</v>
      </c>
      <c r="D665" s="1" t="s">
        <v>2597</v>
      </c>
      <c r="E665" s="15" t="s">
        <v>2598</v>
      </c>
      <c r="F665" s="1" t="s">
        <v>5528</v>
      </c>
      <c r="G665" s="16">
        <v>0.17</v>
      </c>
      <c r="H665" s="5">
        <v>520.67543873015882</v>
      </c>
      <c r="I665" s="10" t="s">
        <v>4760</v>
      </c>
      <c r="J665" s="5">
        <v>288.8</v>
      </c>
      <c r="K665" s="1">
        <v>47</v>
      </c>
      <c r="L665" s="12" t="str" cm="1">
        <f t="array" ref="L665">_xlfn.IFS(G665=0.05,"Minimal",G665=0.07,"Above Minimal",G665=0.17,"Near Maximum",TRUE,"Maximum")</f>
        <v>Near Maximum</v>
      </c>
      <c r="M665" s="12" t="str" cm="1">
        <f t="array" ref="M665">_xlfn.IFS(E665="MA","Massachusetts",E665="NY","New York",E665="CT","Connecticut",E665="PA","Pennsylvania",E665="RI","Rhode Island",E665="DE","Delaware",E665="ME","Maine",E665="NJ","New Jersey",E665="VT","Vermont",TRUE,"Other States")</f>
        <v>Delaware</v>
      </c>
      <c r="N665" s="15" t="s">
        <v>10473</v>
      </c>
      <c r="O665" s="1" t="s">
        <v>4858</v>
      </c>
      <c r="P665" s="15" t="s">
        <v>4779</v>
      </c>
      <c r="Q665" s="1" t="s">
        <v>8254</v>
      </c>
      <c r="R665" s="17">
        <v>187.50153846153847</v>
      </c>
      <c r="S665" s="12" t="str" cm="1">
        <f t="array" ref="S665">_xlfn.IFS(AND(R665&gt;=12,R665&lt;=25),"Low Range",AND(R665&gt;=25.01,R665&lt;=40),"Mid Range",AND(R665&gt;=40.01,R665&lt;=75),"Mid to Upper Range",TRUE,"Max Upper Range")</f>
        <v>Max Upper Range</v>
      </c>
      <c r="T665" s="12" t="str" cm="1">
        <f t="array" ref="T665">_xlfn.IFS(OR(E665="NY",E665="NJ",E665="CT"),"Tri-State Area",OR(E665="MA",E665="PA",E665="RI"),"East Atlantic",OR(E665="ME",E665="VT"),"NE Border",TRUE,"Upper East Coast")</f>
        <v>Upper East Coast</v>
      </c>
      <c r="U665" s="12" t="str">
        <f>IFERROR(_xlfn.XLOOKUP(A665,DIRECT_FTEs!A:A,DIRECT_FTEs!B:B),"Contractor")</f>
        <v>Contractor</v>
      </c>
    </row>
    <row r="666" spans="1:21" x14ac:dyDescent="0.25">
      <c r="A666" s="1" t="s">
        <v>1411</v>
      </c>
      <c r="B666" s="1" t="s">
        <v>2319</v>
      </c>
      <c r="C666" s="1" t="s">
        <v>2285</v>
      </c>
      <c r="D666" s="1" t="s">
        <v>3950</v>
      </c>
      <c r="E666" s="15" t="s">
        <v>2225</v>
      </c>
      <c r="F666" s="1" t="s">
        <v>6773</v>
      </c>
      <c r="G666" s="16">
        <v>0.05</v>
      </c>
      <c r="H666" s="5">
        <v>0</v>
      </c>
      <c r="I666" s="10" t="s">
        <v>4760</v>
      </c>
      <c r="J666" s="5">
        <v>604.6</v>
      </c>
      <c r="K666" s="1">
        <v>59</v>
      </c>
      <c r="L666" s="12" t="str" cm="1">
        <f t="array" ref="L666">_xlfn.IFS(G666=0.05,"Minimal",G666=0.07,"Above Minimal",G666=0.17,"Near Maximum",TRUE,"Maximum")</f>
        <v>Minimal</v>
      </c>
      <c r="M666" s="12" t="str" cm="1">
        <f t="array" ref="M666">_xlfn.IFS(E666="MA","Massachusetts",E666="NY","New York",E666="CT","Connecticut",E666="PA","Pennsylvania",E666="RI","Rhode Island",E666="DE","Delaware",E666="ME","Maine",E666="NJ","New Jersey",E666="VT","Vermont",TRUE,"Other States")</f>
        <v>Massachusetts</v>
      </c>
      <c r="N666" s="15" t="s">
        <v>10474</v>
      </c>
      <c r="O666" s="1" t="s">
        <v>4902</v>
      </c>
      <c r="P666" s="15" t="s">
        <v>4779</v>
      </c>
      <c r="Q666" s="1" t="s">
        <v>8255</v>
      </c>
      <c r="R666" s="17">
        <v>109</v>
      </c>
      <c r="S666" s="12" t="str" cm="1">
        <f t="array" ref="S666">_xlfn.IFS(AND(R666&gt;=12,R666&lt;=25),"Low Range",AND(R666&gt;=25.01,R666&lt;=40),"Mid Range",AND(R666&gt;=40.01,R666&lt;=75),"Mid to Upper Range",TRUE,"Max Upper Range")</f>
        <v>Max Upper Range</v>
      </c>
      <c r="T666" s="12" t="str" cm="1">
        <f t="array" ref="T666">_xlfn.IFS(OR(E666="NY",E666="NJ",E666="CT"),"Tri-State Area",OR(E666="MA",E666="PA",E666="RI"),"East Atlantic",OR(E666="ME",E666="VT"),"NE Border",TRUE,"Upper East Coast")</f>
        <v>East Atlantic</v>
      </c>
      <c r="U666" s="12" t="str">
        <f>IFERROR(_xlfn.XLOOKUP(A666,DIRECT_FTEs!A:A,DIRECT_FTEs!B:B),"Contractor")</f>
        <v>Contractor</v>
      </c>
    </row>
    <row r="667" spans="1:21" x14ac:dyDescent="0.25">
      <c r="A667" s="1" t="s">
        <v>1412</v>
      </c>
      <c r="B667" s="1" t="s">
        <v>2352</v>
      </c>
      <c r="C667" s="1" t="s">
        <v>2622</v>
      </c>
      <c r="D667" s="1" t="s">
        <v>3951</v>
      </c>
      <c r="E667" s="15" t="s">
        <v>2225</v>
      </c>
      <c r="F667" s="1" t="s">
        <v>6774</v>
      </c>
      <c r="G667" s="16">
        <v>0.05</v>
      </c>
      <c r="H667" s="5">
        <v>0</v>
      </c>
      <c r="I667" s="10" t="s">
        <v>4760</v>
      </c>
      <c r="J667" s="5">
        <v>1036</v>
      </c>
      <c r="K667" s="1">
        <v>50</v>
      </c>
      <c r="L667" s="12" t="str" cm="1">
        <f t="array" ref="L667">_xlfn.IFS(G667=0.05,"Minimal",G667=0.07,"Above Minimal",G667=0.17,"Near Maximum",TRUE,"Maximum")</f>
        <v>Minimal</v>
      </c>
      <c r="M667" s="12" t="str" cm="1">
        <f t="array" ref="M667">_xlfn.IFS(E667="MA","Massachusetts",E667="NY","New York",E667="CT","Connecticut",E667="PA","Pennsylvania",E667="RI","Rhode Island",E667="DE","Delaware",E667="ME","Maine",E667="NJ","New Jersey",E667="VT","Vermont",TRUE,"Other States")</f>
        <v>Massachusetts</v>
      </c>
      <c r="N667" s="15" t="s">
        <v>10475</v>
      </c>
      <c r="O667" s="1" t="s">
        <v>4999</v>
      </c>
      <c r="P667" s="15" t="s">
        <v>4779</v>
      </c>
      <c r="Q667" s="1" t="s">
        <v>8256</v>
      </c>
      <c r="R667" s="17">
        <v>87.500031201248049</v>
      </c>
      <c r="S667" s="12" t="str" cm="1">
        <f t="array" ref="S667">_xlfn.IFS(AND(R667&gt;=12,R667&lt;=25),"Low Range",AND(R667&gt;=25.01,R667&lt;=40),"Mid Range",AND(R667&gt;=40.01,R667&lt;=75),"Mid to Upper Range",TRUE,"Max Upper Range")</f>
        <v>Max Upper Range</v>
      </c>
      <c r="T667" s="12" t="str" cm="1">
        <f t="array" ref="T667">_xlfn.IFS(OR(E667="NY",E667="NJ",E667="CT"),"Tri-State Area",OR(E667="MA",E667="PA",E667="RI"),"East Atlantic",OR(E667="ME",E667="VT"),"NE Border",TRUE,"Upper East Coast")</f>
        <v>East Atlantic</v>
      </c>
      <c r="U667" s="12" t="str">
        <f>IFERROR(_xlfn.XLOOKUP(A667,DIRECT_FTEs!A:A,DIRECT_FTEs!B:B),"Contractor")</f>
        <v>Contractor</v>
      </c>
    </row>
    <row r="668" spans="1:21" x14ac:dyDescent="0.25">
      <c r="A668" s="1" t="s">
        <v>1413</v>
      </c>
      <c r="B668" s="1" t="s">
        <v>2921</v>
      </c>
      <c r="C668" s="1" t="s">
        <v>2245</v>
      </c>
      <c r="D668" s="1" t="s">
        <v>3952</v>
      </c>
      <c r="E668" s="15" t="s">
        <v>2225</v>
      </c>
      <c r="F668" s="1" t="s">
        <v>6775</v>
      </c>
      <c r="G668" s="16">
        <v>0.19</v>
      </c>
      <c r="H668" s="5">
        <v>0</v>
      </c>
      <c r="I668" s="10" t="s">
        <v>4760</v>
      </c>
      <c r="J668" s="5">
        <v>368</v>
      </c>
      <c r="K668" s="1">
        <v>26</v>
      </c>
      <c r="L668" s="12" t="str" cm="1">
        <f t="array" ref="L668">_xlfn.IFS(G668=0.05,"Minimal",G668=0.07,"Above Minimal",G668=0.17,"Near Maximum",TRUE,"Maximum")</f>
        <v>Maximum</v>
      </c>
      <c r="M668" s="12" t="str" cm="1">
        <f t="array" ref="M668">_xlfn.IFS(E668="MA","Massachusetts",E668="NY","New York",E668="CT","Connecticut",E668="PA","Pennsylvania",E668="RI","Rhode Island",E668="DE","Delaware",E668="ME","Maine",E668="NJ","New Jersey",E668="VT","Vermont",TRUE,"Other States")</f>
        <v>Massachusetts</v>
      </c>
      <c r="N668" s="15" t="s">
        <v>10476</v>
      </c>
      <c r="O668" s="1" t="s">
        <v>4982</v>
      </c>
      <c r="P668" s="15" t="s">
        <v>4773</v>
      </c>
      <c r="Q668" s="1" t="s">
        <v>8257</v>
      </c>
      <c r="R668" s="17">
        <v>50.581395348837212</v>
      </c>
      <c r="S668" s="12" t="str" cm="1">
        <f t="array" ref="S668">_xlfn.IFS(AND(R668&gt;=12,R668&lt;=25),"Low Range",AND(R668&gt;=25.01,R668&lt;=40),"Mid Range",AND(R668&gt;=40.01,R668&lt;=75),"Mid to Upper Range",TRUE,"Max Upper Range")</f>
        <v>Mid to Upper Range</v>
      </c>
      <c r="T668" s="12" t="str" cm="1">
        <f t="array" ref="T668">_xlfn.IFS(OR(E668="NY",E668="NJ",E668="CT"),"Tri-State Area",OR(E668="MA",E668="PA",E668="RI"),"East Atlantic",OR(E668="ME",E668="VT"),"NE Border",TRUE,"Upper East Coast")</f>
        <v>East Atlantic</v>
      </c>
      <c r="U668" s="12" t="str">
        <f>IFERROR(_xlfn.XLOOKUP(A668,DIRECT_FTEs!A:A,DIRECT_FTEs!B:B),"Contractor")</f>
        <v>Contractor</v>
      </c>
    </row>
    <row r="669" spans="1:21" x14ac:dyDescent="0.25">
      <c r="A669" s="1" t="s">
        <v>1414</v>
      </c>
      <c r="B669" s="1" t="s">
        <v>2608</v>
      </c>
      <c r="C669" s="1" t="s">
        <v>2776</v>
      </c>
      <c r="D669" s="1" t="s">
        <v>3953</v>
      </c>
      <c r="E669" s="15" t="s">
        <v>2225</v>
      </c>
      <c r="F669" s="1" t="s">
        <v>6776</v>
      </c>
      <c r="G669" s="16">
        <v>0.19</v>
      </c>
      <c r="H669" s="5">
        <v>0</v>
      </c>
      <c r="I669" s="10" t="s">
        <v>4760</v>
      </c>
      <c r="J669" s="5">
        <v>142.24</v>
      </c>
      <c r="K669" s="1">
        <v>32</v>
      </c>
      <c r="L669" s="12" t="str" cm="1">
        <f t="array" ref="L669">_xlfn.IFS(G669=0.05,"Minimal",G669=0.07,"Above Minimal",G669=0.17,"Near Maximum",TRUE,"Maximum")</f>
        <v>Maximum</v>
      </c>
      <c r="M669" s="12" t="str" cm="1">
        <f t="array" ref="M669">_xlfn.IFS(E669="MA","Massachusetts",E669="NY","New York",E669="CT","Connecticut",E669="PA","Pennsylvania",E669="RI","Rhode Island",E669="DE","Delaware",E669="ME","Maine",E669="NJ","New Jersey",E669="VT","Vermont",TRUE,"Other States")</f>
        <v>Massachusetts</v>
      </c>
      <c r="N669" s="15" t="s">
        <v>10477</v>
      </c>
      <c r="O669" s="1" t="s">
        <v>5237</v>
      </c>
      <c r="P669" s="15" t="s">
        <v>4780</v>
      </c>
      <c r="Q669" s="1" t="s">
        <v>8258</v>
      </c>
      <c r="R669" s="17">
        <v>117</v>
      </c>
      <c r="S669" s="12" t="str" cm="1">
        <f t="array" ref="S669">_xlfn.IFS(AND(R669&gt;=12,R669&lt;=25),"Low Range",AND(R669&gt;=25.01,R669&lt;=40),"Mid Range",AND(R669&gt;=40.01,R669&lt;=75),"Mid to Upper Range",TRUE,"Max Upper Range")</f>
        <v>Max Upper Range</v>
      </c>
      <c r="T669" s="12" t="str" cm="1">
        <f t="array" ref="T669">_xlfn.IFS(OR(E669="NY",E669="NJ",E669="CT"),"Tri-State Area",OR(E669="MA",E669="PA",E669="RI"),"East Atlantic",OR(E669="ME",E669="VT"),"NE Border",TRUE,"Upper East Coast")</f>
        <v>East Atlantic</v>
      </c>
      <c r="U669" s="12" t="str">
        <f>IFERROR(_xlfn.XLOOKUP(A669,DIRECT_FTEs!A:A,DIRECT_FTEs!B:B),"Contractor")</f>
        <v>Contractor</v>
      </c>
    </row>
    <row r="670" spans="1:21" x14ac:dyDescent="0.25">
      <c r="A670" s="1" t="s">
        <v>1415</v>
      </c>
      <c r="B670" s="1" t="s">
        <v>2634</v>
      </c>
      <c r="C670" s="1" t="s">
        <v>2553</v>
      </c>
      <c r="D670" s="1" t="s">
        <v>3954</v>
      </c>
      <c r="E670" s="15" t="s">
        <v>2225</v>
      </c>
      <c r="F670" s="1" t="s">
        <v>6777</v>
      </c>
      <c r="G670" s="16">
        <v>0.19</v>
      </c>
      <c r="H670" s="5">
        <v>0</v>
      </c>
      <c r="I670" s="10" t="s">
        <v>4760</v>
      </c>
      <c r="J670" s="5">
        <v>434</v>
      </c>
      <c r="K670" s="1">
        <v>51</v>
      </c>
      <c r="L670" s="12" t="str" cm="1">
        <f t="array" ref="L670">_xlfn.IFS(G670=0.05,"Minimal",G670=0.07,"Above Minimal",G670=0.17,"Near Maximum",TRUE,"Maximum")</f>
        <v>Maximum</v>
      </c>
      <c r="M670" s="12" t="str" cm="1">
        <f t="array" ref="M670">_xlfn.IFS(E670="MA","Massachusetts",E670="NY","New York",E670="CT","Connecticut",E670="PA","Pennsylvania",E670="RI","Rhode Island",E670="DE","Delaware",E670="ME","Maine",E670="NJ","New Jersey",E670="VT","Vermont",TRUE,"Other States")</f>
        <v>Massachusetts</v>
      </c>
      <c r="N670" s="15" t="s">
        <v>10478</v>
      </c>
      <c r="O670" s="1" t="s">
        <v>5238</v>
      </c>
      <c r="P670" s="15" t="s">
        <v>4780</v>
      </c>
      <c r="Q670" s="1" t="s">
        <v>8259</v>
      </c>
      <c r="R670" s="17">
        <v>92</v>
      </c>
      <c r="S670" s="12" t="str" cm="1">
        <f t="array" ref="S670">_xlfn.IFS(AND(R670&gt;=12,R670&lt;=25),"Low Range",AND(R670&gt;=25.01,R670&lt;=40),"Mid Range",AND(R670&gt;=40.01,R670&lt;=75),"Mid to Upper Range",TRUE,"Max Upper Range")</f>
        <v>Max Upper Range</v>
      </c>
      <c r="T670" s="12" t="str" cm="1">
        <f t="array" ref="T670">_xlfn.IFS(OR(E670="NY",E670="NJ",E670="CT"),"Tri-State Area",OR(E670="MA",E670="PA",E670="RI"),"East Atlantic",OR(E670="ME",E670="VT"),"NE Border",TRUE,"Upper East Coast")</f>
        <v>East Atlantic</v>
      </c>
      <c r="U670" s="12" t="str">
        <f>IFERROR(_xlfn.XLOOKUP(A670,DIRECT_FTEs!A:A,DIRECT_FTEs!B:B),"Contractor")</f>
        <v>Contractor</v>
      </c>
    </row>
    <row r="671" spans="1:21" x14ac:dyDescent="0.25">
      <c r="A671" s="1" t="s">
        <v>1416</v>
      </c>
      <c r="B671" s="1" t="s">
        <v>2464</v>
      </c>
      <c r="C671" s="1" t="s">
        <v>2404</v>
      </c>
      <c r="D671" s="1" t="s">
        <v>3955</v>
      </c>
      <c r="E671" s="15" t="s">
        <v>2225</v>
      </c>
      <c r="F671" s="1" t="s">
        <v>6778</v>
      </c>
      <c r="G671" s="16">
        <v>0.19</v>
      </c>
      <c r="H671" s="5">
        <v>0</v>
      </c>
      <c r="I671" s="10" t="s">
        <v>4760</v>
      </c>
      <c r="J671" s="5">
        <v>434</v>
      </c>
      <c r="K671" s="1">
        <v>41</v>
      </c>
      <c r="L671" s="12" t="str" cm="1">
        <f t="array" ref="L671">_xlfn.IFS(G671=0.05,"Minimal",G671=0.07,"Above Minimal",G671=0.17,"Near Maximum",TRUE,"Maximum")</f>
        <v>Maximum</v>
      </c>
      <c r="M671" s="12" t="str" cm="1">
        <f t="array" ref="M671">_xlfn.IFS(E671="MA","Massachusetts",E671="NY","New York",E671="CT","Connecticut",E671="PA","Pennsylvania",E671="RI","Rhode Island",E671="DE","Delaware",E671="ME","Maine",E671="NJ","New Jersey",E671="VT","Vermont",TRUE,"Other States")</f>
        <v>Massachusetts</v>
      </c>
      <c r="N671" s="15" t="s">
        <v>10479</v>
      </c>
      <c r="O671" s="1" t="s">
        <v>5134</v>
      </c>
      <c r="P671" s="15" t="s">
        <v>4779</v>
      </c>
      <c r="Q671" s="1" t="s">
        <v>8260</v>
      </c>
      <c r="R671" s="17">
        <v>74</v>
      </c>
      <c r="S671" s="12" t="str" cm="1">
        <f t="array" ref="S671">_xlfn.IFS(AND(R671&gt;=12,R671&lt;=25),"Low Range",AND(R671&gt;=25.01,R671&lt;=40),"Mid Range",AND(R671&gt;=40.01,R671&lt;=75),"Mid to Upper Range",TRUE,"Max Upper Range")</f>
        <v>Mid to Upper Range</v>
      </c>
      <c r="T671" s="12" t="str" cm="1">
        <f t="array" ref="T671">_xlfn.IFS(OR(E671="NY",E671="NJ",E671="CT"),"Tri-State Area",OR(E671="MA",E671="PA",E671="RI"),"East Atlantic",OR(E671="ME",E671="VT"),"NE Border",TRUE,"Upper East Coast")</f>
        <v>East Atlantic</v>
      </c>
      <c r="U671" s="12" t="str">
        <f>IFERROR(_xlfn.XLOOKUP(A671,DIRECT_FTEs!A:A,DIRECT_FTEs!B:B),"Contractor")</f>
        <v>Contractor</v>
      </c>
    </row>
    <row r="672" spans="1:21" x14ac:dyDescent="0.25">
      <c r="A672" s="1" t="s">
        <v>1417</v>
      </c>
      <c r="B672" s="1" t="s">
        <v>2548</v>
      </c>
      <c r="C672" s="1" t="s">
        <v>2812</v>
      </c>
      <c r="D672" s="1" t="s">
        <v>3956</v>
      </c>
      <c r="E672" s="15" t="s">
        <v>2225</v>
      </c>
      <c r="F672" s="1" t="s">
        <v>6779</v>
      </c>
      <c r="G672" s="16">
        <v>0.19</v>
      </c>
      <c r="H672" s="5">
        <v>0</v>
      </c>
      <c r="I672" s="10" t="s">
        <v>4760</v>
      </c>
      <c r="J672" s="5">
        <v>533.20000000000005</v>
      </c>
      <c r="K672" s="1">
        <v>39</v>
      </c>
      <c r="L672" s="12" t="str" cm="1">
        <f t="array" ref="L672">_xlfn.IFS(G672=0.05,"Minimal",G672=0.07,"Above Minimal",G672=0.17,"Near Maximum",TRUE,"Maximum")</f>
        <v>Maximum</v>
      </c>
      <c r="M672" s="12" t="str" cm="1">
        <f t="array" ref="M672">_xlfn.IFS(E672="MA","Massachusetts",E672="NY","New York",E672="CT","Connecticut",E672="PA","Pennsylvania",E672="RI","Rhode Island",E672="DE","Delaware",E672="ME","Maine",E672="NJ","New Jersey",E672="VT","Vermont",TRUE,"Other States")</f>
        <v>Massachusetts</v>
      </c>
      <c r="N672" s="15" t="s">
        <v>10480</v>
      </c>
      <c r="O672" s="1" t="s">
        <v>5191</v>
      </c>
      <c r="P672" s="15" t="s">
        <v>4778</v>
      </c>
      <c r="Q672" s="1" t="s">
        <v>8261</v>
      </c>
      <c r="R672" s="17">
        <v>49</v>
      </c>
      <c r="S672" s="12" t="str" cm="1">
        <f t="array" ref="S672">_xlfn.IFS(AND(R672&gt;=12,R672&lt;=25),"Low Range",AND(R672&gt;=25.01,R672&lt;=40),"Mid Range",AND(R672&gt;=40.01,R672&lt;=75),"Mid to Upper Range",TRUE,"Max Upper Range")</f>
        <v>Mid to Upper Range</v>
      </c>
      <c r="T672" s="12" t="str" cm="1">
        <f t="array" ref="T672">_xlfn.IFS(OR(E672="NY",E672="NJ",E672="CT"),"Tri-State Area",OR(E672="MA",E672="PA",E672="RI"),"East Atlantic",OR(E672="ME",E672="VT"),"NE Border",TRUE,"Upper East Coast")</f>
        <v>East Atlantic</v>
      </c>
      <c r="U672" s="12" t="str">
        <f>IFERROR(_xlfn.XLOOKUP(A672,DIRECT_FTEs!A:A,DIRECT_FTEs!B:B),"Contractor")</f>
        <v>Contractor</v>
      </c>
    </row>
    <row r="673" spans="1:21" x14ac:dyDescent="0.25">
      <c r="A673" s="1" t="s">
        <v>1418</v>
      </c>
      <c r="B673" s="1" t="s">
        <v>2495</v>
      </c>
      <c r="C673" s="1" t="s">
        <v>2426</v>
      </c>
      <c r="D673" s="1" t="s">
        <v>3957</v>
      </c>
      <c r="E673" s="15" t="s">
        <v>2225</v>
      </c>
      <c r="F673" s="1" t="s">
        <v>6780</v>
      </c>
      <c r="G673" s="16">
        <v>0.19</v>
      </c>
      <c r="H673" s="5">
        <v>0</v>
      </c>
      <c r="I673" s="10" t="s">
        <v>4760</v>
      </c>
      <c r="J673" s="5">
        <v>223.2</v>
      </c>
      <c r="K673" s="1">
        <v>49</v>
      </c>
      <c r="L673" s="12" t="str" cm="1">
        <f t="array" ref="L673">_xlfn.IFS(G673=0.05,"Minimal",G673=0.07,"Above Minimal",G673=0.17,"Near Maximum",TRUE,"Maximum")</f>
        <v>Maximum</v>
      </c>
      <c r="M673" s="12" t="str" cm="1">
        <f t="array" ref="M673">_xlfn.IFS(E673="MA","Massachusetts",E673="NY","New York",E673="CT","Connecticut",E673="PA","Pennsylvania",E673="RI","Rhode Island",E673="DE","Delaware",E673="ME","Maine",E673="NJ","New Jersey",E673="VT","Vermont",TRUE,"Other States")</f>
        <v>Massachusetts</v>
      </c>
      <c r="N673" s="15" t="s">
        <v>10481</v>
      </c>
      <c r="O673" s="1" t="s">
        <v>5239</v>
      </c>
      <c r="P673" s="15" t="s">
        <v>4773</v>
      </c>
      <c r="Q673" s="1" t="s">
        <v>8262</v>
      </c>
      <c r="R673" s="17">
        <v>130</v>
      </c>
      <c r="S673" s="12" t="str" cm="1">
        <f t="array" ref="S673">_xlfn.IFS(AND(R673&gt;=12,R673&lt;=25),"Low Range",AND(R673&gt;=25.01,R673&lt;=40),"Mid Range",AND(R673&gt;=40.01,R673&lt;=75),"Mid to Upper Range",TRUE,"Max Upper Range")</f>
        <v>Max Upper Range</v>
      </c>
      <c r="T673" s="12" t="str" cm="1">
        <f t="array" ref="T673">_xlfn.IFS(OR(E673="NY",E673="NJ",E673="CT"),"Tri-State Area",OR(E673="MA",E673="PA",E673="RI"),"East Atlantic",OR(E673="ME",E673="VT"),"NE Border",TRUE,"Upper East Coast")</f>
        <v>East Atlantic</v>
      </c>
      <c r="U673" s="12" t="str">
        <f>IFERROR(_xlfn.XLOOKUP(A673,DIRECT_FTEs!A:A,DIRECT_FTEs!B:B),"Contractor")</f>
        <v>Contractor</v>
      </c>
    </row>
    <row r="674" spans="1:21" x14ac:dyDescent="0.25">
      <c r="A674" s="1" t="s">
        <v>1419</v>
      </c>
      <c r="B674" s="1" t="s">
        <v>2992</v>
      </c>
      <c r="C674" s="1" t="s">
        <v>2665</v>
      </c>
      <c r="D674" s="1" t="s">
        <v>3958</v>
      </c>
      <c r="E674" s="15" t="s">
        <v>2356</v>
      </c>
      <c r="F674" s="1" t="s">
        <v>6781</v>
      </c>
      <c r="G674" s="16">
        <v>0.19</v>
      </c>
      <c r="H674" s="5">
        <v>0</v>
      </c>
      <c r="I674" s="10" t="s">
        <v>4760</v>
      </c>
      <c r="J674" s="5">
        <v>347.2</v>
      </c>
      <c r="K674" s="1">
        <v>30</v>
      </c>
      <c r="L674" s="12" t="str" cm="1">
        <f t="array" ref="L674">_xlfn.IFS(G674=0.05,"Minimal",G674=0.07,"Above Minimal",G674=0.17,"Near Maximum",TRUE,"Maximum")</f>
        <v>Maximum</v>
      </c>
      <c r="M674" s="12" t="str" cm="1">
        <f t="array" ref="M674">_xlfn.IFS(E674="MA","Massachusetts",E674="NY","New York",E674="CT","Connecticut",E674="PA","Pennsylvania",E674="RI","Rhode Island",E674="DE","Delaware",E674="ME","Maine",E674="NJ","New Jersey",E674="VT","Vermont",TRUE,"Other States")</f>
        <v>Connecticut</v>
      </c>
      <c r="N674" s="15" t="s">
        <v>10482</v>
      </c>
      <c r="O674" s="1" t="s">
        <v>4845</v>
      </c>
      <c r="P674" s="15" t="s">
        <v>4777</v>
      </c>
      <c r="Q674" s="1" t="s">
        <v>8263</v>
      </c>
      <c r="R674" s="17">
        <v>48</v>
      </c>
      <c r="S674" s="12" t="str" cm="1">
        <f t="array" ref="S674">_xlfn.IFS(AND(R674&gt;=12,R674&lt;=25),"Low Range",AND(R674&gt;=25.01,R674&lt;=40),"Mid Range",AND(R674&gt;=40.01,R674&lt;=75),"Mid to Upper Range",TRUE,"Max Upper Range")</f>
        <v>Mid to Upper Range</v>
      </c>
      <c r="T674" s="12" t="str" cm="1">
        <f t="array" ref="T674">_xlfn.IFS(OR(E674="NY",E674="NJ",E674="CT"),"Tri-State Area",OR(E674="MA",E674="PA",E674="RI"),"East Atlantic",OR(E674="ME",E674="VT"),"NE Border",TRUE,"Upper East Coast")</f>
        <v>Tri-State Area</v>
      </c>
      <c r="U674" s="12" t="str">
        <f>IFERROR(_xlfn.XLOOKUP(A674,DIRECT_FTEs!A:A,DIRECT_FTEs!B:B),"Contractor")</f>
        <v>Contractor</v>
      </c>
    </row>
    <row r="675" spans="1:21" x14ac:dyDescent="0.25">
      <c r="A675" s="1" t="s">
        <v>167</v>
      </c>
      <c r="B675" s="1" t="s">
        <v>2332</v>
      </c>
      <c r="C675" s="1" t="s">
        <v>2299</v>
      </c>
      <c r="D675" s="1" t="s">
        <v>2599</v>
      </c>
      <c r="E675" s="15" t="s">
        <v>2225</v>
      </c>
      <c r="F675" s="1" t="s">
        <v>5529</v>
      </c>
      <c r="G675" s="16">
        <v>0.17</v>
      </c>
      <c r="H675" s="5">
        <v>769.08</v>
      </c>
      <c r="I675" s="10" t="s">
        <v>4760</v>
      </c>
      <c r="J675" s="5">
        <v>336</v>
      </c>
      <c r="K675" s="1">
        <v>58</v>
      </c>
      <c r="L675" s="12" t="str" cm="1">
        <f t="array" ref="L675">_xlfn.IFS(G675=0.05,"Minimal",G675=0.07,"Above Minimal",G675=0.17,"Near Maximum",TRUE,"Maximum")</f>
        <v>Near Maximum</v>
      </c>
      <c r="M675" s="12" t="str" cm="1">
        <f t="array" ref="M675">_xlfn.IFS(E675="MA","Massachusetts",E675="NY","New York",E675="CT","Connecticut",E675="PA","Pennsylvania",E675="RI","Rhode Island",E675="DE","Delaware",E675="ME","Maine",E675="NJ","New Jersey",E675="VT","Vermont",TRUE,"Other States")</f>
        <v>Massachusetts</v>
      </c>
      <c r="N675" s="15" t="s">
        <v>10483</v>
      </c>
      <c r="O675" s="1" t="s">
        <v>4821</v>
      </c>
      <c r="P675" s="15" t="s">
        <v>4778</v>
      </c>
      <c r="Q675" s="1" t="s">
        <v>8264</v>
      </c>
      <c r="R675" s="17">
        <v>95</v>
      </c>
      <c r="S675" s="12" t="str" cm="1">
        <f t="array" ref="S675">_xlfn.IFS(AND(R675&gt;=12,R675&lt;=25),"Low Range",AND(R675&gt;=25.01,R675&lt;=40),"Mid Range",AND(R675&gt;=40.01,R675&lt;=75),"Mid to Upper Range",TRUE,"Max Upper Range")</f>
        <v>Max Upper Range</v>
      </c>
      <c r="T675" s="12" t="str" cm="1">
        <f t="array" ref="T675">_xlfn.IFS(OR(E675="NY",E675="NJ",E675="CT"),"Tri-State Area",OR(E675="MA",E675="PA",E675="RI"),"East Atlantic",OR(E675="ME",E675="VT"),"NE Border",TRUE,"Upper East Coast")</f>
        <v>East Atlantic</v>
      </c>
      <c r="U675" s="12" t="str">
        <f>IFERROR(_xlfn.XLOOKUP(A675,DIRECT_FTEs!A:A,DIRECT_FTEs!B:B),"Contractor")</f>
        <v>Contractor</v>
      </c>
    </row>
    <row r="676" spans="1:21" x14ac:dyDescent="0.25">
      <c r="A676" s="1" t="s">
        <v>1420</v>
      </c>
      <c r="B676" s="1" t="s">
        <v>2527</v>
      </c>
      <c r="C676" s="1" t="s">
        <v>2618</v>
      </c>
      <c r="D676" s="1" t="s">
        <v>3959</v>
      </c>
      <c r="E676" s="15" t="s">
        <v>2250</v>
      </c>
      <c r="F676" s="1" t="s">
        <v>6782</v>
      </c>
      <c r="G676" s="16">
        <v>0.19</v>
      </c>
      <c r="H676" s="5">
        <v>0</v>
      </c>
      <c r="I676" s="10" t="s">
        <v>4760</v>
      </c>
      <c r="J676" s="5">
        <v>211.38</v>
      </c>
      <c r="K676" s="1">
        <v>40</v>
      </c>
      <c r="L676" s="12" t="str" cm="1">
        <f t="array" ref="L676">_xlfn.IFS(G676=0.05,"Minimal",G676=0.07,"Above Minimal",G676=0.17,"Near Maximum",TRUE,"Maximum")</f>
        <v>Maximum</v>
      </c>
      <c r="M676" s="12" t="str" cm="1">
        <f t="array" ref="M676">_xlfn.IFS(E676="MA","Massachusetts",E676="NY","New York",E676="CT","Connecticut",E676="PA","Pennsylvania",E676="RI","Rhode Island",E676="DE","Delaware",E676="ME","Maine",E676="NJ","New Jersey",E676="VT","Vermont",TRUE,"Other States")</f>
        <v>Pennsylvania</v>
      </c>
      <c r="N676" s="15" t="s">
        <v>10484</v>
      </c>
      <c r="O676" s="1" t="s">
        <v>5062</v>
      </c>
      <c r="P676" s="15" t="s">
        <v>4774</v>
      </c>
      <c r="Q676" s="1" t="s">
        <v>8265</v>
      </c>
      <c r="R676" s="17">
        <v>98</v>
      </c>
      <c r="S676" s="12" t="str" cm="1">
        <f t="array" ref="S676">_xlfn.IFS(AND(R676&gt;=12,R676&lt;=25),"Low Range",AND(R676&gt;=25.01,R676&lt;=40),"Mid Range",AND(R676&gt;=40.01,R676&lt;=75),"Mid to Upper Range",TRUE,"Max Upper Range")</f>
        <v>Max Upper Range</v>
      </c>
      <c r="T676" s="12" t="str" cm="1">
        <f t="array" ref="T676">_xlfn.IFS(OR(E676="NY",E676="NJ",E676="CT"),"Tri-State Area",OR(E676="MA",E676="PA",E676="RI"),"East Atlantic",OR(E676="ME",E676="VT"),"NE Border",TRUE,"Upper East Coast")</f>
        <v>East Atlantic</v>
      </c>
      <c r="U676" s="12" t="str">
        <f>IFERROR(_xlfn.XLOOKUP(A676,DIRECT_FTEs!A:A,DIRECT_FTEs!B:B),"Contractor")</f>
        <v>Contractor</v>
      </c>
    </row>
    <row r="677" spans="1:21" x14ac:dyDescent="0.25">
      <c r="A677" s="1" t="s">
        <v>1421</v>
      </c>
      <c r="B677" s="1" t="s">
        <v>2737</v>
      </c>
      <c r="C677" s="1" t="s">
        <v>2691</v>
      </c>
      <c r="D677" s="1" t="s">
        <v>3960</v>
      </c>
      <c r="E677" s="15" t="s">
        <v>2225</v>
      </c>
      <c r="F677" s="1" t="s">
        <v>6783</v>
      </c>
      <c r="G677" s="16">
        <v>0.19</v>
      </c>
      <c r="H677" s="5">
        <v>0</v>
      </c>
      <c r="I677" s="10" t="s">
        <v>4760</v>
      </c>
      <c r="J677" s="5">
        <v>208.59</v>
      </c>
      <c r="K677" s="1">
        <v>36</v>
      </c>
      <c r="L677" s="12" t="str" cm="1">
        <f t="array" ref="L677">_xlfn.IFS(G677=0.05,"Minimal",G677=0.07,"Above Minimal",G677=0.17,"Near Maximum",TRUE,"Maximum")</f>
        <v>Maximum</v>
      </c>
      <c r="M677" s="12" t="str" cm="1">
        <f t="array" ref="M677">_xlfn.IFS(E677="MA","Massachusetts",E677="NY","New York",E677="CT","Connecticut",E677="PA","Pennsylvania",E677="RI","Rhode Island",E677="DE","Delaware",E677="ME","Maine",E677="NJ","New Jersey",E677="VT","Vermont",TRUE,"Other States")</f>
        <v>Massachusetts</v>
      </c>
      <c r="N677" s="15" t="s">
        <v>10485</v>
      </c>
      <c r="O677" s="1" t="s">
        <v>5220</v>
      </c>
      <c r="P677" s="15" t="s">
        <v>4776</v>
      </c>
      <c r="Q677" s="1" t="s">
        <v>8266</v>
      </c>
      <c r="R677" s="17">
        <v>58</v>
      </c>
      <c r="S677" s="12" t="str" cm="1">
        <f t="array" ref="S677">_xlfn.IFS(AND(R677&gt;=12,R677&lt;=25),"Low Range",AND(R677&gt;=25.01,R677&lt;=40),"Mid Range",AND(R677&gt;=40.01,R677&lt;=75),"Mid to Upper Range",TRUE,"Max Upper Range")</f>
        <v>Mid to Upper Range</v>
      </c>
      <c r="T677" s="12" t="str" cm="1">
        <f t="array" ref="T677">_xlfn.IFS(OR(E677="NY",E677="NJ",E677="CT"),"Tri-State Area",OR(E677="MA",E677="PA",E677="RI"),"East Atlantic",OR(E677="ME",E677="VT"),"NE Border",TRUE,"Upper East Coast")</f>
        <v>East Atlantic</v>
      </c>
      <c r="U677" s="12" t="str">
        <f>IFERROR(_xlfn.XLOOKUP(A677,DIRECT_FTEs!A:A,DIRECT_FTEs!B:B),"Contractor")</f>
        <v>Contractor</v>
      </c>
    </row>
    <row r="678" spans="1:21" x14ac:dyDescent="0.25">
      <c r="A678" s="1" t="s">
        <v>1422</v>
      </c>
      <c r="B678" s="1" t="s">
        <v>2347</v>
      </c>
      <c r="C678" s="1" t="s">
        <v>2556</v>
      </c>
      <c r="D678" s="1" t="s">
        <v>3961</v>
      </c>
      <c r="E678" s="15" t="s">
        <v>2225</v>
      </c>
      <c r="F678" s="1" t="s">
        <v>6784</v>
      </c>
      <c r="G678" s="16">
        <v>0.19</v>
      </c>
      <c r="H678" s="5">
        <v>0</v>
      </c>
      <c r="I678" s="10" t="s">
        <v>4760</v>
      </c>
      <c r="J678" s="5">
        <v>183.77</v>
      </c>
      <c r="K678" s="1">
        <v>56</v>
      </c>
      <c r="L678" s="12" t="str" cm="1">
        <f t="array" ref="L678">_xlfn.IFS(G678=0.05,"Minimal",G678=0.07,"Above Minimal",G678=0.17,"Near Maximum",TRUE,"Maximum")</f>
        <v>Maximum</v>
      </c>
      <c r="M678" s="12" t="str" cm="1">
        <f t="array" ref="M678">_xlfn.IFS(E678="MA","Massachusetts",E678="NY","New York",E678="CT","Connecticut",E678="PA","Pennsylvania",E678="RI","Rhode Island",E678="DE","Delaware",E678="ME","Maine",E678="NJ","New Jersey",E678="VT","Vermont",TRUE,"Other States")</f>
        <v>Massachusetts</v>
      </c>
      <c r="N678" s="15" t="s">
        <v>10486</v>
      </c>
      <c r="O678" s="1" t="s">
        <v>4837</v>
      </c>
      <c r="P678" s="15" t="s">
        <v>4779</v>
      </c>
      <c r="Q678" s="1" t="s">
        <v>8267</v>
      </c>
      <c r="R678" s="17">
        <v>66</v>
      </c>
      <c r="S678" s="12" t="str" cm="1">
        <f t="array" ref="S678">_xlfn.IFS(AND(R678&gt;=12,R678&lt;=25),"Low Range",AND(R678&gt;=25.01,R678&lt;=40),"Mid Range",AND(R678&gt;=40.01,R678&lt;=75),"Mid to Upper Range",TRUE,"Max Upper Range")</f>
        <v>Mid to Upper Range</v>
      </c>
      <c r="T678" s="12" t="str" cm="1">
        <f t="array" ref="T678">_xlfn.IFS(OR(E678="NY",E678="NJ",E678="CT"),"Tri-State Area",OR(E678="MA",E678="PA",E678="RI"),"East Atlantic",OR(E678="ME",E678="VT"),"NE Border",TRUE,"Upper East Coast")</f>
        <v>East Atlantic</v>
      </c>
      <c r="U678" s="12" t="str">
        <f>IFERROR(_xlfn.XLOOKUP(A678,DIRECT_FTEs!A:A,DIRECT_FTEs!B:B),"Contractor")</f>
        <v>Contractor</v>
      </c>
    </row>
    <row r="679" spans="1:21" x14ac:dyDescent="0.25">
      <c r="A679" s="1" t="s">
        <v>1423</v>
      </c>
      <c r="B679" s="1" t="s">
        <v>2661</v>
      </c>
      <c r="C679" s="1" t="s">
        <v>2615</v>
      </c>
      <c r="D679" s="1" t="s">
        <v>3962</v>
      </c>
      <c r="E679" s="15" t="s">
        <v>2225</v>
      </c>
      <c r="F679" s="1" t="s">
        <v>6785</v>
      </c>
      <c r="G679" s="16">
        <v>0.19</v>
      </c>
      <c r="H679" s="5">
        <v>0</v>
      </c>
      <c r="I679" s="10" t="s">
        <v>4760</v>
      </c>
      <c r="J679" s="5">
        <v>185.26</v>
      </c>
      <c r="K679" s="1">
        <v>37</v>
      </c>
      <c r="L679" s="12" t="str" cm="1">
        <f t="array" ref="L679">_xlfn.IFS(G679=0.05,"Minimal",G679=0.07,"Above Minimal",G679=0.17,"Near Maximum",TRUE,"Maximum")</f>
        <v>Maximum</v>
      </c>
      <c r="M679" s="12" t="str" cm="1">
        <f t="array" ref="M679">_xlfn.IFS(E679="MA","Massachusetts",E679="NY","New York",E679="CT","Connecticut",E679="PA","Pennsylvania",E679="RI","Rhode Island",E679="DE","Delaware",E679="ME","Maine",E679="NJ","New Jersey",E679="VT","Vermont",TRUE,"Other States")</f>
        <v>Massachusetts</v>
      </c>
      <c r="N679" s="15" t="s">
        <v>10487</v>
      </c>
      <c r="O679" s="1" t="s">
        <v>4804</v>
      </c>
      <c r="P679" s="15" t="s">
        <v>4777</v>
      </c>
      <c r="Q679" s="1" t="s">
        <v>8268</v>
      </c>
      <c r="R679" s="17">
        <v>62</v>
      </c>
      <c r="S679" s="12" t="str" cm="1">
        <f t="array" ref="S679">_xlfn.IFS(AND(R679&gt;=12,R679&lt;=25),"Low Range",AND(R679&gt;=25.01,R679&lt;=40),"Mid Range",AND(R679&gt;=40.01,R679&lt;=75),"Mid to Upper Range",TRUE,"Max Upper Range")</f>
        <v>Mid to Upper Range</v>
      </c>
      <c r="T679" s="12" t="str" cm="1">
        <f t="array" ref="T679">_xlfn.IFS(OR(E679="NY",E679="NJ",E679="CT"),"Tri-State Area",OR(E679="MA",E679="PA",E679="RI"),"East Atlantic",OR(E679="ME",E679="VT"),"NE Border",TRUE,"Upper East Coast")</f>
        <v>East Atlantic</v>
      </c>
      <c r="U679" s="12" t="str">
        <f>IFERROR(_xlfn.XLOOKUP(A679,DIRECT_FTEs!A:A,DIRECT_FTEs!B:B),"Contractor")</f>
        <v>Contractor</v>
      </c>
    </row>
    <row r="680" spans="1:21" x14ac:dyDescent="0.25">
      <c r="A680" s="1" t="s">
        <v>1424</v>
      </c>
      <c r="B680" s="1" t="s">
        <v>2416</v>
      </c>
      <c r="C680" s="1" t="s">
        <v>2302</v>
      </c>
      <c r="D680" s="1" t="s">
        <v>3963</v>
      </c>
      <c r="E680" s="15" t="s">
        <v>2225</v>
      </c>
      <c r="F680" s="1" t="s">
        <v>6786</v>
      </c>
      <c r="G680" s="16">
        <v>0.19</v>
      </c>
      <c r="H680" s="5">
        <v>0</v>
      </c>
      <c r="I680" s="10" t="s">
        <v>4760</v>
      </c>
      <c r="J680" s="5">
        <v>382</v>
      </c>
      <c r="K680" s="1">
        <v>51</v>
      </c>
      <c r="L680" s="12" t="str" cm="1">
        <f t="array" ref="L680">_xlfn.IFS(G680=0.05,"Minimal",G680=0.07,"Above Minimal",G680=0.17,"Near Maximum",TRUE,"Maximum")</f>
        <v>Maximum</v>
      </c>
      <c r="M680" s="12" t="str" cm="1">
        <f t="array" ref="M680">_xlfn.IFS(E680="MA","Massachusetts",E680="NY","New York",E680="CT","Connecticut",E680="PA","Pennsylvania",E680="RI","Rhode Island",E680="DE","Delaware",E680="ME","Maine",E680="NJ","New Jersey",E680="VT","Vermont",TRUE,"Other States")</f>
        <v>Massachusetts</v>
      </c>
      <c r="N680" s="15" t="s">
        <v>10488</v>
      </c>
      <c r="O680" s="1" t="s">
        <v>4841</v>
      </c>
      <c r="P680" s="15" t="s">
        <v>4780</v>
      </c>
      <c r="Q680" s="1" t="s">
        <v>8269</v>
      </c>
      <c r="R680" s="17">
        <v>55</v>
      </c>
      <c r="S680" s="12" t="str" cm="1">
        <f t="array" ref="S680">_xlfn.IFS(AND(R680&gt;=12,R680&lt;=25),"Low Range",AND(R680&gt;=25.01,R680&lt;=40),"Mid Range",AND(R680&gt;=40.01,R680&lt;=75),"Mid to Upper Range",TRUE,"Max Upper Range")</f>
        <v>Mid to Upper Range</v>
      </c>
      <c r="T680" s="12" t="str" cm="1">
        <f t="array" ref="T680">_xlfn.IFS(OR(E680="NY",E680="NJ",E680="CT"),"Tri-State Area",OR(E680="MA",E680="PA",E680="RI"),"East Atlantic",OR(E680="ME",E680="VT"),"NE Border",TRUE,"Upper East Coast")</f>
        <v>East Atlantic</v>
      </c>
      <c r="U680" s="12" t="str">
        <f>IFERROR(_xlfn.XLOOKUP(A680,DIRECT_FTEs!A:A,DIRECT_FTEs!B:B),"Contractor")</f>
        <v>Contractor</v>
      </c>
    </row>
    <row r="681" spans="1:21" x14ac:dyDescent="0.25">
      <c r="A681" s="1" t="s">
        <v>1425</v>
      </c>
      <c r="B681" s="1" t="s">
        <v>2944</v>
      </c>
      <c r="C681" s="1" t="s">
        <v>2282</v>
      </c>
      <c r="D681" s="1" t="s">
        <v>3964</v>
      </c>
      <c r="E681" s="15" t="s">
        <v>2225</v>
      </c>
      <c r="F681" s="1" t="s">
        <v>6787</v>
      </c>
      <c r="G681" s="16">
        <v>0.17</v>
      </c>
      <c r="H681" s="5">
        <v>0</v>
      </c>
      <c r="I681" s="10" t="s">
        <v>4760</v>
      </c>
      <c r="J681" s="5">
        <v>730</v>
      </c>
      <c r="K681" s="1">
        <v>36</v>
      </c>
      <c r="L681" s="12" t="str" cm="1">
        <f t="array" ref="L681">_xlfn.IFS(G681=0.05,"Minimal",G681=0.07,"Above Minimal",G681=0.17,"Near Maximum",TRUE,"Maximum")</f>
        <v>Near Maximum</v>
      </c>
      <c r="M681" s="12" t="str" cm="1">
        <f t="array" ref="M681">_xlfn.IFS(E681="MA","Massachusetts",E681="NY","New York",E681="CT","Connecticut",E681="PA","Pennsylvania",E681="RI","Rhode Island",E681="DE","Delaware",E681="ME","Maine",E681="NJ","New Jersey",E681="VT","Vermont",TRUE,"Other States")</f>
        <v>Massachusetts</v>
      </c>
      <c r="N681" s="15" t="s">
        <v>10489</v>
      </c>
      <c r="O681" s="1" t="s">
        <v>4901</v>
      </c>
      <c r="P681" s="15" t="s">
        <v>4779</v>
      </c>
      <c r="Q681" s="1" t="s">
        <v>8270</v>
      </c>
      <c r="R681" s="17">
        <v>73.839995470501648</v>
      </c>
      <c r="S681" s="12" t="str" cm="1">
        <f t="array" ref="S681">_xlfn.IFS(AND(R681&gt;=12,R681&lt;=25),"Low Range",AND(R681&gt;=25.01,R681&lt;=40),"Mid Range",AND(R681&gt;=40.01,R681&lt;=75),"Mid to Upper Range",TRUE,"Max Upper Range")</f>
        <v>Mid to Upper Range</v>
      </c>
      <c r="T681" s="12" t="str" cm="1">
        <f t="array" ref="T681">_xlfn.IFS(OR(E681="NY",E681="NJ",E681="CT"),"Tri-State Area",OR(E681="MA",E681="PA",E681="RI"),"East Atlantic",OR(E681="ME",E681="VT"),"NE Border",TRUE,"Upper East Coast")</f>
        <v>East Atlantic</v>
      </c>
      <c r="U681" s="12" t="str">
        <f>IFERROR(_xlfn.XLOOKUP(A681,DIRECT_FTEs!A:A,DIRECT_FTEs!B:B),"Contractor")</f>
        <v>Contractor</v>
      </c>
    </row>
    <row r="682" spans="1:21" x14ac:dyDescent="0.25">
      <c r="A682" s="1" t="s">
        <v>1426</v>
      </c>
      <c r="B682" s="1" t="s">
        <v>2392</v>
      </c>
      <c r="C682" s="1" t="s">
        <v>2642</v>
      </c>
      <c r="D682" s="1" t="s">
        <v>3965</v>
      </c>
      <c r="E682" s="15" t="s">
        <v>2377</v>
      </c>
      <c r="F682" s="1" t="s">
        <v>6788</v>
      </c>
      <c r="G682" s="16">
        <v>0.19</v>
      </c>
      <c r="H682" s="5">
        <v>0</v>
      </c>
      <c r="I682" s="10" t="s">
        <v>4760</v>
      </c>
      <c r="J682" s="5">
        <v>590.4</v>
      </c>
      <c r="K682" s="1">
        <v>62</v>
      </c>
      <c r="L682" s="12" t="str" cm="1">
        <f t="array" ref="L682">_xlfn.IFS(G682=0.05,"Minimal",G682=0.07,"Above Minimal",G682=0.17,"Near Maximum",TRUE,"Maximum")</f>
        <v>Maximum</v>
      </c>
      <c r="M682" s="12" t="str" cm="1">
        <f t="array" ref="M682">_xlfn.IFS(E682="MA","Massachusetts",E682="NY","New York",E682="CT","Connecticut",E682="PA","Pennsylvania",E682="RI","Rhode Island",E682="DE","Delaware",E682="ME","Maine",E682="NJ","New Jersey",E682="VT","Vermont",TRUE,"Other States")</f>
        <v>Rhode Island</v>
      </c>
      <c r="N682" s="15" t="s">
        <v>10490</v>
      </c>
      <c r="O682" s="1" t="s">
        <v>5033</v>
      </c>
      <c r="P682" s="15" t="s">
        <v>4775</v>
      </c>
      <c r="Q682" s="1" t="s">
        <v>8271</v>
      </c>
      <c r="R682" s="17">
        <v>56.8</v>
      </c>
      <c r="S682" s="12" t="str" cm="1">
        <f t="array" ref="S682">_xlfn.IFS(AND(R682&gt;=12,R682&lt;=25),"Low Range",AND(R682&gt;=25.01,R682&lt;=40),"Mid Range",AND(R682&gt;=40.01,R682&lt;=75),"Mid to Upper Range",TRUE,"Max Upper Range")</f>
        <v>Mid to Upper Range</v>
      </c>
      <c r="T682" s="12" t="str" cm="1">
        <f t="array" ref="T682">_xlfn.IFS(OR(E682="NY",E682="NJ",E682="CT"),"Tri-State Area",OR(E682="MA",E682="PA",E682="RI"),"East Atlantic",OR(E682="ME",E682="VT"),"NE Border",TRUE,"Upper East Coast")</f>
        <v>East Atlantic</v>
      </c>
      <c r="U682" s="12" t="str">
        <f>IFERROR(_xlfn.XLOOKUP(A682,DIRECT_FTEs!A:A,DIRECT_FTEs!B:B),"Contractor")</f>
        <v>Contractor</v>
      </c>
    </row>
    <row r="683" spans="1:21" x14ac:dyDescent="0.25">
      <c r="A683" s="1" t="s">
        <v>1427</v>
      </c>
      <c r="B683" s="1" t="s">
        <v>2568</v>
      </c>
      <c r="C683" s="1" t="s">
        <v>2273</v>
      </c>
      <c r="D683" s="1" t="s">
        <v>3966</v>
      </c>
      <c r="E683" s="15" t="s">
        <v>2225</v>
      </c>
      <c r="F683" s="1" t="s">
        <v>6789</v>
      </c>
      <c r="G683" s="16">
        <v>0.19</v>
      </c>
      <c r="H683" s="5">
        <v>0</v>
      </c>
      <c r="I683" s="10" t="s">
        <v>4760</v>
      </c>
      <c r="J683" s="5">
        <v>719.52</v>
      </c>
      <c r="K683" s="1">
        <v>31</v>
      </c>
      <c r="L683" s="12" t="str" cm="1">
        <f t="array" ref="L683">_xlfn.IFS(G683=0.05,"Minimal",G683=0.07,"Above Minimal",G683=0.17,"Near Maximum",TRUE,"Maximum")</f>
        <v>Maximum</v>
      </c>
      <c r="M683" s="12" t="str" cm="1">
        <f t="array" ref="M683">_xlfn.IFS(E683="MA","Massachusetts",E683="NY","New York",E683="CT","Connecticut",E683="PA","Pennsylvania",E683="RI","Rhode Island",E683="DE","Delaware",E683="ME","Maine",E683="NJ","New Jersey",E683="VT","Vermont",TRUE,"Other States")</f>
        <v>Massachusetts</v>
      </c>
      <c r="N683" s="15" t="s">
        <v>10491</v>
      </c>
      <c r="O683" s="1" t="s">
        <v>5180</v>
      </c>
      <c r="P683" s="15" t="s">
        <v>4777</v>
      </c>
      <c r="Q683" s="1" t="s">
        <v>8272</v>
      </c>
      <c r="R683" s="17">
        <v>49.699994220655377</v>
      </c>
      <c r="S683" s="12" t="str" cm="1">
        <f t="array" ref="S683">_xlfn.IFS(AND(R683&gt;=12,R683&lt;=25),"Low Range",AND(R683&gt;=25.01,R683&lt;=40),"Mid Range",AND(R683&gt;=40.01,R683&lt;=75),"Mid to Upper Range",TRUE,"Max Upper Range")</f>
        <v>Mid to Upper Range</v>
      </c>
      <c r="T683" s="12" t="str" cm="1">
        <f t="array" ref="T683">_xlfn.IFS(OR(E683="NY",E683="NJ",E683="CT"),"Tri-State Area",OR(E683="MA",E683="PA",E683="RI"),"East Atlantic",OR(E683="ME",E683="VT"),"NE Border",TRUE,"Upper East Coast")</f>
        <v>East Atlantic</v>
      </c>
      <c r="U683" s="12" t="str">
        <f>IFERROR(_xlfn.XLOOKUP(A683,DIRECT_FTEs!A:A,DIRECT_FTEs!B:B),"Contractor")</f>
        <v>Contractor</v>
      </c>
    </row>
    <row r="684" spans="1:21" x14ac:dyDescent="0.25">
      <c r="A684" s="1" t="s">
        <v>168</v>
      </c>
      <c r="B684" s="1" t="s">
        <v>2600</v>
      </c>
      <c r="C684" s="1" t="s">
        <v>2601</v>
      </c>
      <c r="D684" s="1" t="s">
        <v>2602</v>
      </c>
      <c r="E684" s="15" t="s">
        <v>2225</v>
      </c>
      <c r="F684" s="1" t="s">
        <v>5530</v>
      </c>
      <c r="G684" s="16">
        <v>0.17</v>
      </c>
      <c r="H684" s="5">
        <v>805.14720000000011</v>
      </c>
      <c r="I684" s="10" t="s">
        <v>4760</v>
      </c>
      <c r="J684" s="5">
        <v>197.51</v>
      </c>
      <c r="K684" s="1">
        <v>46</v>
      </c>
      <c r="L684" s="12" t="str" cm="1">
        <f t="array" ref="L684">_xlfn.IFS(G684=0.05,"Minimal",G684=0.07,"Above Minimal",G684=0.17,"Near Maximum",TRUE,"Maximum")</f>
        <v>Near Maximum</v>
      </c>
      <c r="M684" s="12" t="str" cm="1">
        <f t="array" ref="M684">_xlfn.IFS(E684="MA","Massachusetts",E684="NY","New York",E684="CT","Connecticut",E684="PA","Pennsylvania",E684="RI","Rhode Island",E684="DE","Delaware",E684="ME","Maine",E684="NJ","New Jersey",E684="VT","Vermont",TRUE,"Other States")</f>
        <v>Massachusetts</v>
      </c>
      <c r="N684" s="15" t="s">
        <v>10492</v>
      </c>
      <c r="O684" s="1" t="s">
        <v>4831</v>
      </c>
      <c r="P684" s="15" t="s">
        <v>4780</v>
      </c>
      <c r="Q684" s="1" t="s">
        <v>8273</v>
      </c>
      <c r="R684" s="17">
        <v>53.960016585712602</v>
      </c>
      <c r="S684" s="12" t="str" cm="1">
        <f t="array" ref="S684">_xlfn.IFS(AND(R684&gt;=12,R684&lt;=25),"Low Range",AND(R684&gt;=25.01,R684&lt;=40),"Mid Range",AND(R684&gt;=40.01,R684&lt;=75),"Mid to Upper Range",TRUE,"Max Upper Range")</f>
        <v>Mid to Upper Range</v>
      </c>
      <c r="T684" s="12" t="str" cm="1">
        <f t="array" ref="T684">_xlfn.IFS(OR(E684="NY",E684="NJ",E684="CT"),"Tri-State Area",OR(E684="MA",E684="PA",E684="RI"),"East Atlantic",OR(E684="ME",E684="VT"),"NE Border",TRUE,"Upper East Coast")</f>
        <v>East Atlantic</v>
      </c>
      <c r="U684" s="12" t="str">
        <f>IFERROR(_xlfn.XLOOKUP(A684,DIRECT_FTEs!A:A,DIRECT_FTEs!B:B),"Contractor")</f>
        <v>Contractor</v>
      </c>
    </row>
    <row r="685" spans="1:21" x14ac:dyDescent="0.25">
      <c r="A685" s="1" t="s">
        <v>1428</v>
      </c>
      <c r="B685" s="1" t="s">
        <v>2757</v>
      </c>
      <c r="C685" s="1" t="s">
        <v>2465</v>
      </c>
      <c r="D685" s="1" t="s">
        <v>3967</v>
      </c>
      <c r="E685" s="15" t="s">
        <v>2225</v>
      </c>
      <c r="F685" s="1" t="s">
        <v>6790</v>
      </c>
      <c r="G685" s="16">
        <v>0.19</v>
      </c>
      <c r="H685" s="5">
        <v>0</v>
      </c>
      <c r="I685" s="10" t="s">
        <v>4760</v>
      </c>
      <c r="J685" s="5">
        <v>454</v>
      </c>
      <c r="K685" s="1">
        <v>42</v>
      </c>
      <c r="L685" s="12" t="str" cm="1">
        <f t="array" ref="L685">_xlfn.IFS(G685=0.05,"Minimal",G685=0.07,"Above Minimal",G685=0.17,"Near Maximum",TRUE,"Maximum")</f>
        <v>Maximum</v>
      </c>
      <c r="M685" s="12" t="str" cm="1">
        <f t="array" ref="M685">_xlfn.IFS(E685="MA","Massachusetts",E685="NY","New York",E685="CT","Connecticut",E685="PA","Pennsylvania",E685="RI","Rhode Island",E685="DE","Delaware",E685="ME","Maine",E685="NJ","New Jersey",E685="VT","Vermont",TRUE,"Other States")</f>
        <v>Massachusetts</v>
      </c>
      <c r="N685" s="15" t="s">
        <v>10493</v>
      </c>
      <c r="O685" s="1" t="s">
        <v>5091</v>
      </c>
      <c r="P685" s="15" t="s">
        <v>4778</v>
      </c>
      <c r="Q685" s="1" t="s">
        <v>8274</v>
      </c>
      <c r="R685" s="17">
        <v>78.100005176251358</v>
      </c>
      <c r="S685" s="12" t="str" cm="1">
        <f t="array" ref="S685">_xlfn.IFS(AND(R685&gt;=12,R685&lt;=25),"Low Range",AND(R685&gt;=25.01,R685&lt;=40),"Mid Range",AND(R685&gt;=40.01,R685&lt;=75),"Mid to Upper Range",TRUE,"Max Upper Range")</f>
        <v>Max Upper Range</v>
      </c>
      <c r="T685" s="12" t="str" cm="1">
        <f t="array" ref="T685">_xlfn.IFS(OR(E685="NY",E685="NJ",E685="CT"),"Tri-State Area",OR(E685="MA",E685="PA",E685="RI"),"East Atlantic",OR(E685="ME",E685="VT"),"NE Border",TRUE,"Upper East Coast")</f>
        <v>East Atlantic</v>
      </c>
      <c r="U685" s="12" t="str">
        <f>IFERROR(_xlfn.XLOOKUP(A685,DIRECT_FTEs!A:A,DIRECT_FTEs!B:B),"Contractor")</f>
        <v>Contractor</v>
      </c>
    </row>
    <row r="686" spans="1:21" x14ac:dyDescent="0.25">
      <c r="A686" s="1" t="s">
        <v>1429</v>
      </c>
      <c r="B686" s="1" t="s">
        <v>2301</v>
      </c>
      <c r="C686" s="1" t="s">
        <v>2309</v>
      </c>
      <c r="D686" s="1" t="s">
        <v>3968</v>
      </c>
      <c r="E686" s="15" t="s">
        <v>2225</v>
      </c>
      <c r="F686" s="1" t="s">
        <v>6791</v>
      </c>
      <c r="G686" s="16">
        <v>0.19</v>
      </c>
      <c r="H686" s="5">
        <v>0</v>
      </c>
      <c r="I686" s="10" t="s">
        <v>4760</v>
      </c>
      <c r="J686" s="5">
        <v>304.95999999999998</v>
      </c>
      <c r="K686" s="1">
        <v>38</v>
      </c>
      <c r="L686" s="12" t="str" cm="1">
        <f t="array" ref="L686">_xlfn.IFS(G686=0.05,"Minimal",G686=0.07,"Above Minimal",G686=0.17,"Near Maximum",TRUE,"Maximum")</f>
        <v>Maximum</v>
      </c>
      <c r="M686" s="12" t="str" cm="1">
        <f t="array" ref="M686">_xlfn.IFS(E686="MA","Massachusetts",E686="NY","New York",E686="CT","Connecticut",E686="PA","Pennsylvania",E686="RI","Rhode Island",E686="DE","Delaware",E686="ME","Maine",E686="NJ","New Jersey",E686="VT","Vermont",TRUE,"Other States")</f>
        <v>Massachusetts</v>
      </c>
      <c r="N686" s="15" t="s">
        <v>10494</v>
      </c>
      <c r="O686" s="1" t="s">
        <v>5023</v>
      </c>
      <c r="P686" s="15" t="s">
        <v>4778</v>
      </c>
      <c r="Q686" s="1" t="s">
        <v>8275</v>
      </c>
      <c r="R686" s="17">
        <v>112</v>
      </c>
      <c r="S686" s="12" t="str" cm="1">
        <f t="array" ref="S686">_xlfn.IFS(AND(R686&gt;=12,R686&lt;=25),"Low Range",AND(R686&gt;=25.01,R686&lt;=40),"Mid Range",AND(R686&gt;=40.01,R686&lt;=75),"Mid to Upper Range",TRUE,"Max Upper Range")</f>
        <v>Max Upper Range</v>
      </c>
      <c r="T686" s="12" t="str" cm="1">
        <f t="array" ref="T686">_xlfn.IFS(OR(E686="NY",E686="NJ",E686="CT"),"Tri-State Area",OR(E686="MA",E686="PA",E686="RI"),"East Atlantic",OR(E686="ME",E686="VT"),"NE Border",TRUE,"Upper East Coast")</f>
        <v>East Atlantic</v>
      </c>
      <c r="U686" s="12" t="str">
        <f>IFERROR(_xlfn.XLOOKUP(A686,DIRECT_FTEs!A:A,DIRECT_FTEs!B:B),"Contractor")</f>
        <v>Contractor</v>
      </c>
    </row>
    <row r="687" spans="1:21" x14ac:dyDescent="0.25">
      <c r="A687" s="1" t="s">
        <v>1430</v>
      </c>
      <c r="B687" s="1" t="s">
        <v>2944</v>
      </c>
      <c r="C687" s="1" t="s">
        <v>2236</v>
      </c>
      <c r="D687" s="1" t="s">
        <v>3969</v>
      </c>
      <c r="E687" s="15" t="s">
        <v>2225</v>
      </c>
      <c r="F687" s="1" t="s">
        <v>6792</v>
      </c>
      <c r="G687" s="16">
        <v>0.17</v>
      </c>
      <c r="H687" s="5">
        <v>0</v>
      </c>
      <c r="I687" s="10" t="s">
        <v>4760</v>
      </c>
      <c r="J687" s="5">
        <v>304.2</v>
      </c>
      <c r="K687" s="1">
        <v>45</v>
      </c>
      <c r="L687" s="12" t="str" cm="1">
        <f t="array" ref="L687">_xlfn.IFS(G687=0.05,"Minimal",G687=0.07,"Above Minimal",G687=0.17,"Near Maximum",TRUE,"Maximum")</f>
        <v>Near Maximum</v>
      </c>
      <c r="M687" s="12" t="str" cm="1">
        <f t="array" ref="M687">_xlfn.IFS(E687="MA","Massachusetts",E687="NY","New York",E687="CT","Connecticut",E687="PA","Pennsylvania",E687="RI","Rhode Island",E687="DE","Delaware",E687="ME","Maine",E687="NJ","New Jersey",E687="VT","Vermont",TRUE,"Other States")</f>
        <v>Massachusetts</v>
      </c>
      <c r="N687" s="15" t="s">
        <v>10495</v>
      </c>
      <c r="O687" s="1" t="s">
        <v>5190</v>
      </c>
      <c r="P687" s="15" t="s">
        <v>4774</v>
      </c>
      <c r="Q687" s="1" t="s">
        <v>8276</v>
      </c>
      <c r="R687" s="17">
        <v>113.6</v>
      </c>
      <c r="S687" s="12" t="str" cm="1">
        <f t="array" ref="S687">_xlfn.IFS(AND(R687&gt;=12,R687&lt;=25),"Low Range",AND(R687&gt;=25.01,R687&lt;=40),"Mid Range",AND(R687&gt;=40.01,R687&lt;=75),"Mid to Upper Range",TRUE,"Max Upper Range")</f>
        <v>Max Upper Range</v>
      </c>
      <c r="T687" s="12" t="str" cm="1">
        <f t="array" ref="T687">_xlfn.IFS(OR(E687="NY",E687="NJ",E687="CT"),"Tri-State Area",OR(E687="MA",E687="PA",E687="RI"),"East Atlantic",OR(E687="ME",E687="VT"),"NE Border",TRUE,"Upper East Coast")</f>
        <v>East Atlantic</v>
      </c>
      <c r="U687" s="12" t="str">
        <f>IFERROR(_xlfn.XLOOKUP(A687,DIRECT_FTEs!A:A,DIRECT_FTEs!B:B),"Contractor")</f>
        <v>Contractor</v>
      </c>
    </row>
    <row r="688" spans="1:21" x14ac:dyDescent="0.25">
      <c r="A688" s="1" t="s">
        <v>1431</v>
      </c>
      <c r="B688" s="1" t="s">
        <v>2536</v>
      </c>
      <c r="C688" s="1" t="s">
        <v>2424</v>
      </c>
      <c r="D688" s="1" t="s">
        <v>3970</v>
      </c>
      <c r="E688" s="15" t="s">
        <v>2225</v>
      </c>
      <c r="F688" s="1" t="s">
        <v>6793</v>
      </c>
      <c r="G688" s="16">
        <v>0.17</v>
      </c>
      <c r="H688" s="5">
        <v>0</v>
      </c>
      <c r="I688" s="10" t="s">
        <v>4760</v>
      </c>
      <c r="J688" s="5">
        <v>822</v>
      </c>
      <c r="K688" s="1">
        <v>50</v>
      </c>
      <c r="L688" s="12" t="str" cm="1">
        <f t="array" ref="L688">_xlfn.IFS(G688=0.05,"Minimal",G688=0.07,"Above Minimal",G688=0.17,"Near Maximum",TRUE,"Maximum")</f>
        <v>Near Maximum</v>
      </c>
      <c r="M688" s="12" t="str" cm="1">
        <f t="array" ref="M688">_xlfn.IFS(E688="MA","Massachusetts",E688="NY","New York",E688="CT","Connecticut",E688="PA","Pennsylvania",E688="RI","Rhode Island",E688="DE","Delaware",E688="ME","Maine",E688="NJ","New Jersey",E688="VT","Vermont",TRUE,"Other States")</f>
        <v>Massachusetts</v>
      </c>
      <c r="N688" s="15" t="s">
        <v>10496</v>
      </c>
      <c r="O688" s="1" t="s">
        <v>4947</v>
      </c>
      <c r="P688" s="15" t="s">
        <v>4774</v>
      </c>
      <c r="Q688" s="1" t="s">
        <v>8277</v>
      </c>
      <c r="R688" s="17">
        <v>30</v>
      </c>
      <c r="S688" s="12" t="str" cm="1">
        <f t="array" ref="S688">_xlfn.IFS(AND(R688&gt;=12,R688&lt;=25),"Low Range",AND(R688&gt;=25.01,R688&lt;=40),"Mid Range",AND(R688&gt;=40.01,R688&lt;=75),"Mid to Upper Range",TRUE,"Max Upper Range")</f>
        <v>Mid Range</v>
      </c>
      <c r="T688" s="12" t="str" cm="1">
        <f t="array" ref="T688">_xlfn.IFS(OR(E688="NY",E688="NJ",E688="CT"),"Tri-State Area",OR(E688="MA",E688="PA",E688="RI"),"East Atlantic",OR(E688="ME",E688="VT"),"NE Border",TRUE,"Upper East Coast")</f>
        <v>East Atlantic</v>
      </c>
      <c r="U688" s="12" t="str">
        <f>IFERROR(_xlfn.XLOOKUP(A688,DIRECT_FTEs!A:A,DIRECT_FTEs!B:B),"Contractor")</f>
        <v>Contractor</v>
      </c>
    </row>
    <row r="689" spans="1:21" x14ac:dyDescent="0.25">
      <c r="A689" s="1" t="s">
        <v>1432</v>
      </c>
      <c r="B689" s="1" t="s">
        <v>2332</v>
      </c>
      <c r="C689" s="1" t="s">
        <v>2691</v>
      </c>
      <c r="D689" s="1" t="s">
        <v>3971</v>
      </c>
      <c r="E689" s="15" t="s">
        <v>2225</v>
      </c>
      <c r="F689" s="1" t="s">
        <v>6794</v>
      </c>
      <c r="G689" s="16">
        <v>0.19</v>
      </c>
      <c r="H689" s="5">
        <v>0</v>
      </c>
      <c r="I689" s="10" t="s">
        <v>4760</v>
      </c>
      <c r="J689" s="5">
        <v>744</v>
      </c>
      <c r="K689" s="1">
        <v>58</v>
      </c>
      <c r="L689" s="12" t="str" cm="1">
        <f t="array" ref="L689">_xlfn.IFS(G689=0.05,"Minimal",G689=0.07,"Above Minimal",G689=0.17,"Near Maximum",TRUE,"Maximum")</f>
        <v>Maximum</v>
      </c>
      <c r="M689" s="12" t="str" cm="1">
        <f t="array" ref="M689">_xlfn.IFS(E689="MA","Massachusetts",E689="NY","New York",E689="CT","Connecticut",E689="PA","Pennsylvania",E689="RI","Rhode Island",E689="DE","Delaware",E689="ME","Maine",E689="NJ","New Jersey",E689="VT","Vermont",TRUE,"Other States")</f>
        <v>Massachusetts</v>
      </c>
      <c r="N689" s="15" t="s">
        <v>10497</v>
      </c>
      <c r="O689" s="1" t="s">
        <v>4801</v>
      </c>
      <c r="P689" s="15" t="s">
        <v>4774</v>
      </c>
      <c r="Q689" s="1" t="s">
        <v>8278</v>
      </c>
      <c r="R689" s="17">
        <v>46.1013986013986</v>
      </c>
      <c r="S689" s="12" t="str" cm="1">
        <f t="array" ref="S689">_xlfn.IFS(AND(R689&gt;=12,R689&lt;=25),"Low Range",AND(R689&gt;=25.01,R689&lt;=40),"Mid Range",AND(R689&gt;=40.01,R689&lt;=75),"Mid to Upper Range",TRUE,"Max Upper Range")</f>
        <v>Mid to Upper Range</v>
      </c>
      <c r="T689" s="12" t="str" cm="1">
        <f t="array" ref="T689">_xlfn.IFS(OR(E689="NY",E689="NJ",E689="CT"),"Tri-State Area",OR(E689="MA",E689="PA",E689="RI"),"East Atlantic",OR(E689="ME",E689="VT"),"NE Border",TRUE,"Upper East Coast")</f>
        <v>East Atlantic</v>
      </c>
      <c r="U689" s="12" t="str">
        <f>IFERROR(_xlfn.XLOOKUP(A689,DIRECT_FTEs!A:A,DIRECT_FTEs!B:B),"Contractor")</f>
        <v>Contractor</v>
      </c>
    </row>
    <row r="690" spans="1:21" x14ac:dyDescent="0.25">
      <c r="A690" s="1" t="s">
        <v>1433</v>
      </c>
      <c r="B690" s="1" t="s">
        <v>2416</v>
      </c>
      <c r="C690" s="1" t="s">
        <v>2553</v>
      </c>
      <c r="D690" s="1" t="s">
        <v>3972</v>
      </c>
      <c r="E690" s="15" t="s">
        <v>2225</v>
      </c>
      <c r="F690" s="1" t="s">
        <v>6795</v>
      </c>
      <c r="G690" s="16">
        <v>0.17</v>
      </c>
      <c r="H690" s="5">
        <v>0</v>
      </c>
      <c r="I690" s="10" t="s">
        <v>4760</v>
      </c>
      <c r="J690" s="5">
        <v>818.4</v>
      </c>
      <c r="K690" s="1">
        <v>35</v>
      </c>
      <c r="L690" s="12" t="str" cm="1">
        <f t="array" ref="L690">_xlfn.IFS(G690=0.05,"Minimal",G690=0.07,"Above Minimal",G690=0.17,"Near Maximum",TRUE,"Maximum")</f>
        <v>Near Maximum</v>
      </c>
      <c r="M690" s="12" t="str" cm="1">
        <f t="array" ref="M690">_xlfn.IFS(E690="MA","Massachusetts",E690="NY","New York",E690="CT","Connecticut",E690="PA","Pennsylvania",E690="RI","Rhode Island",E690="DE","Delaware",E690="ME","Maine",E690="NJ","New Jersey",E690="VT","Vermont",TRUE,"Other States")</f>
        <v>Massachusetts</v>
      </c>
      <c r="N690" s="15" t="s">
        <v>10498</v>
      </c>
      <c r="O690" s="1" t="s">
        <v>4946</v>
      </c>
      <c r="P690" s="15" t="s">
        <v>4774</v>
      </c>
      <c r="Q690" s="1" t="s">
        <v>8279</v>
      </c>
      <c r="R690" s="17">
        <v>42</v>
      </c>
      <c r="S690" s="12" t="str" cm="1">
        <f t="array" ref="S690">_xlfn.IFS(AND(R690&gt;=12,R690&lt;=25),"Low Range",AND(R690&gt;=25.01,R690&lt;=40),"Mid Range",AND(R690&gt;=40.01,R690&lt;=75),"Mid to Upper Range",TRUE,"Max Upper Range")</f>
        <v>Mid to Upper Range</v>
      </c>
      <c r="T690" s="12" t="str" cm="1">
        <f t="array" ref="T690">_xlfn.IFS(OR(E690="NY",E690="NJ",E690="CT"),"Tri-State Area",OR(E690="MA",E690="PA",E690="RI"),"East Atlantic",OR(E690="ME",E690="VT"),"NE Border",TRUE,"Upper East Coast")</f>
        <v>East Atlantic</v>
      </c>
      <c r="U690" s="12" t="str">
        <f>IFERROR(_xlfn.XLOOKUP(A690,DIRECT_FTEs!A:A,DIRECT_FTEs!B:B),"Contractor")</f>
        <v>Contractor</v>
      </c>
    </row>
    <row r="691" spans="1:21" x14ac:dyDescent="0.25">
      <c r="A691" s="1" t="s">
        <v>1434</v>
      </c>
      <c r="B691" s="1" t="s">
        <v>2558</v>
      </c>
      <c r="C691" s="1" t="s">
        <v>2977</v>
      </c>
      <c r="D691" s="1" t="s">
        <v>3973</v>
      </c>
      <c r="E691" s="15" t="s">
        <v>2225</v>
      </c>
      <c r="F691" s="1" t="s">
        <v>6796</v>
      </c>
      <c r="G691" s="16">
        <v>0.19</v>
      </c>
      <c r="H691" s="5">
        <v>0</v>
      </c>
      <c r="I691" s="10" t="s">
        <v>4760</v>
      </c>
      <c r="J691" s="5">
        <v>694.4</v>
      </c>
      <c r="K691" s="1">
        <v>58</v>
      </c>
      <c r="L691" s="12" t="str" cm="1">
        <f t="array" ref="L691">_xlfn.IFS(G691=0.05,"Minimal",G691=0.07,"Above Minimal",G691=0.17,"Near Maximum",TRUE,"Maximum")</f>
        <v>Maximum</v>
      </c>
      <c r="M691" s="12" t="str" cm="1">
        <f t="array" ref="M691">_xlfn.IFS(E691="MA","Massachusetts",E691="NY","New York",E691="CT","Connecticut",E691="PA","Pennsylvania",E691="RI","Rhode Island",E691="DE","Delaware",E691="ME","Maine",E691="NJ","New Jersey",E691="VT","Vermont",TRUE,"Other States")</f>
        <v>Massachusetts</v>
      </c>
      <c r="N691" s="15" t="s">
        <v>10499</v>
      </c>
      <c r="O691" s="1" t="s">
        <v>5124</v>
      </c>
      <c r="P691" s="15" t="s">
        <v>4774</v>
      </c>
      <c r="Q691" s="1" t="s">
        <v>8280</v>
      </c>
      <c r="R691" s="17">
        <v>28.5</v>
      </c>
      <c r="S691" s="12" t="str" cm="1">
        <f t="array" ref="S691">_xlfn.IFS(AND(R691&gt;=12,R691&lt;=25),"Low Range",AND(R691&gt;=25.01,R691&lt;=40),"Mid Range",AND(R691&gt;=40.01,R691&lt;=75),"Mid to Upper Range",TRUE,"Max Upper Range")</f>
        <v>Mid Range</v>
      </c>
      <c r="T691" s="12" t="str" cm="1">
        <f t="array" ref="T691">_xlfn.IFS(OR(E691="NY",E691="NJ",E691="CT"),"Tri-State Area",OR(E691="MA",E691="PA",E691="RI"),"East Atlantic",OR(E691="ME",E691="VT"),"NE Border",TRUE,"Upper East Coast")</f>
        <v>East Atlantic</v>
      </c>
      <c r="U691" s="12" t="str">
        <f>IFERROR(_xlfn.XLOOKUP(A691,DIRECT_FTEs!A:A,DIRECT_FTEs!B:B),"Contractor")</f>
        <v>Contractor</v>
      </c>
    </row>
    <row r="692" spans="1:21" x14ac:dyDescent="0.25">
      <c r="A692" s="1" t="s">
        <v>1435</v>
      </c>
      <c r="B692" s="1" t="s">
        <v>2630</v>
      </c>
      <c r="C692" s="1" t="s">
        <v>2679</v>
      </c>
      <c r="D692" s="1" t="s">
        <v>3974</v>
      </c>
      <c r="E692" s="15" t="s">
        <v>2225</v>
      </c>
      <c r="F692" s="1" t="s">
        <v>6797</v>
      </c>
      <c r="G692" s="16">
        <v>0.19</v>
      </c>
      <c r="H692" s="5">
        <v>0</v>
      </c>
      <c r="I692" s="10" t="s">
        <v>4760</v>
      </c>
      <c r="J692" s="5">
        <v>354</v>
      </c>
      <c r="K692" s="1">
        <v>42</v>
      </c>
      <c r="L692" s="12" t="str" cm="1">
        <f t="array" ref="L692">_xlfn.IFS(G692=0.05,"Minimal",G692=0.07,"Above Minimal",G692=0.17,"Near Maximum",TRUE,"Maximum")</f>
        <v>Maximum</v>
      </c>
      <c r="M692" s="12" t="str" cm="1">
        <f t="array" ref="M692">_xlfn.IFS(E692="MA","Massachusetts",E692="NY","New York",E692="CT","Connecticut",E692="PA","Pennsylvania",E692="RI","Rhode Island",E692="DE","Delaware",E692="ME","Maine",E692="NJ","New Jersey",E692="VT","Vermont",TRUE,"Other States")</f>
        <v>Massachusetts</v>
      </c>
      <c r="N692" s="15" t="s">
        <v>10500</v>
      </c>
      <c r="O692" s="1" t="s">
        <v>5086</v>
      </c>
      <c r="P692" s="15" t="s">
        <v>4774</v>
      </c>
      <c r="Q692" s="1" t="s">
        <v>8281</v>
      </c>
      <c r="R692" s="17">
        <v>28.259948198728516</v>
      </c>
      <c r="S692" s="12" t="str" cm="1">
        <f t="array" ref="S692">_xlfn.IFS(AND(R692&gt;=12,R692&lt;=25),"Low Range",AND(R692&gt;=25.01,R692&lt;=40),"Mid Range",AND(R692&gt;=40.01,R692&lt;=75),"Mid to Upper Range",TRUE,"Max Upper Range")</f>
        <v>Mid Range</v>
      </c>
      <c r="T692" s="12" t="str" cm="1">
        <f t="array" ref="T692">_xlfn.IFS(OR(E692="NY",E692="NJ",E692="CT"),"Tri-State Area",OR(E692="MA",E692="PA",E692="RI"),"East Atlantic",OR(E692="ME",E692="VT"),"NE Border",TRUE,"Upper East Coast")</f>
        <v>East Atlantic</v>
      </c>
      <c r="U692" s="12" t="str">
        <f>IFERROR(_xlfn.XLOOKUP(A692,DIRECT_FTEs!A:A,DIRECT_FTEs!B:B),"Contractor")</f>
        <v>Contractor</v>
      </c>
    </row>
    <row r="693" spans="1:21" x14ac:dyDescent="0.25">
      <c r="A693" s="1" t="s">
        <v>1436</v>
      </c>
      <c r="B693" s="1" t="s">
        <v>2467</v>
      </c>
      <c r="C693" s="1" t="s">
        <v>2372</v>
      </c>
      <c r="D693" s="1" t="s">
        <v>3975</v>
      </c>
      <c r="E693" s="15" t="s">
        <v>2225</v>
      </c>
      <c r="F693" s="1" t="s">
        <v>6798</v>
      </c>
      <c r="G693" s="16">
        <v>0.19</v>
      </c>
      <c r="H693" s="5">
        <v>0</v>
      </c>
      <c r="I693" s="10" t="s">
        <v>4760</v>
      </c>
      <c r="J693" s="5">
        <v>682</v>
      </c>
      <c r="K693" s="1">
        <v>32</v>
      </c>
      <c r="L693" s="12" t="str" cm="1">
        <f t="array" ref="L693">_xlfn.IFS(G693=0.05,"Minimal",G693=0.07,"Above Minimal",G693=0.17,"Near Maximum",TRUE,"Maximum")</f>
        <v>Maximum</v>
      </c>
      <c r="M693" s="12" t="str" cm="1">
        <f t="array" ref="M693">_xlfn.IFS(E693="MA","Massachusetts",E693="NY","New York",E693="CT","Connecticut",E693="PA","Pennsylvania",E693="RI","Rhode Island",E693="DE","Delaware",E693="ME","Maine",E693="NJ","New Jersey",E693="VT","Vermont",TRUE,"Other States")</f>
        <v>Massachusetts</v>
      </c>
      <c r="N693" s="15" t="s">
        <v>10501</v>
      </c>
      <c r="O693" s="1" t="s">
        <v>4842</v>
      </c>
      <c r="P693" s="15" t="s">
        <v>4774</v>
      </c>
      <c r="Q693" s="1" t="s">
        <v>8282</v>
      </c>
      <c r="R693" s="17">
        <v>36.536016610765053</v>
      </c>
      <c r="S693" s="12" t="str" cm="1">
        <f t="array" ref="S693">_xlfn.IFS(AND(R693&gt;=12,R693&lt;=25),"Low Range",AND(R693&gt;=25.01,R693&lt;=40),"Mid Range",AND(R693&gt;=40.01,R693&lt;=75),"Mid to Upper Range",TRUE,"Max Upper Range")</f>
        <v>Mid Range</v>
      </c>
      <c r="T693" s="12" t="str" cm="1">
        <f t="array" ref="T693">_xlfn.IFS(OR(E693="NY",E693="NJ",E693="CT"),"Tri-State Area",OR(E693="MA",E693="PA",E693="RI"),"East Atlantic",OR(E693="ME",E693="VT"),"NE Border",TRUE,"Upper East Coast")</f>
        <v>East Atlantic</v>
      </c>
      <c r="U693" s="12" t="str">
        <f>IFERROR(_xlfn.XLOOKUP(A693,DIRECT_FTEs!A:A,DIRECT_FTEs!B:B),"Contractor")</f>
        <v>Contractor</v>
      </c>
    </row>
    <row r="694" spans="1:21" x14ac:dyDescent="0.25">
      <c r="A694" s="1" t="s">
        <v>1437</v>
      </c>
      <c r="B694" s="1" t="s">
        <v>2357</v>
      </c>
      <c r="C694" s="1" t="s">
        <v>2309</v>
      </c>
      <c r="D694" s="1" t="s">
        <v>3976</v>
      </c>
      <c r="E694" s="15" t="s">
        <v>2225</v>
      </c>
      <c r="F694" s="1" t="s">
        <v>6799</v>
      </c>
      <c r="G694" s="16">
        <v>0.19</v>
      </c>
      <c r="H694" s="5">
        <v>0</v>
      </c>
      <c r="I694" s="10" t="s">
        <v>4760</v>
      </c>
      <c r="J694" s="5">
        <v>806</v>
      </c>
      <c r="K694" s="1">
        <v>35</v>
      </c>
      <c r="L694" s="12" t="str" cm="1">
        <f t="array" ref="L694">_xlfn.IFS(G694=0.05,"Minimal",G694=0.07,"Above Minimal",G694=0.17,"Near Maximum",TRUE,"Maximum")</f>
        <v>Maximum</v>
      </c>
      <c r="M694" s="12" t="str" cm="1">
        <f t="array" ref="M694">_xlfn.IFS(E694="MA","Massachusetts",E694="NY","New York",E694="CT","Connecticut",E694="PA","Pennsylvania",E694="RI","Rhode Island",E694="DE","Delaware",E694="ME","Maine",E694="NJ","New Jersey",E694="VT","Vermont",TRUE,"Other States")</f>
        <v>Massachusetts</v>
      </c>
      <c r="N694" s="15" t="s">
        <v>10502</v>
      </c>
      <c r="O694" s="1" t="s">
        <v>4824</v>
      </c>
      <c r="P694" s="15" t="s">
        <v>4773</v>
      </c>
      <c r="Q694" s="1" t="s">
        <v>8283</v>
      </c>
      <c r="R694" s="17">
        <v>26.293323090711219</v>
      </c>
      <c r="S694" s="12" t="str" cm="1">
        <f t="array" ref="S694">_xlfn.IFS(AND(R694&gt;=12,R694&lt;=25),"Low Range",AND(R694&gt;=25.01,R694&lt;=40),"Mid Range",AND(R694&gt;=40.01,R694&lt;=75),"Mid to Upper Range",TRUE,"Max Upper Range")</f>
        <v>Mid Range</v>
      </c>
      <c r="T694" s="12" t="str" cm="1">
        <f t="array" ref="T694">_xlfn.IFS(OR(E694="NY",E694="NJ",E694="CT"),"Tri-State Area",OR(E694="MA",E694="PA",E694="RI"),"East Atlantic",OR(E694="ME",E694="VT"),"NE Border",TRUE,"Upper East Coast")</f>
        <v>East Atlantic</v>
      </c>
      <c r="U694" s="12" t="str">
        <f>IFERROR(_xlfn.XLOOKUP(A694,DIRECT_FTEs!A:A,DIRECT_FTEs!B:B),"Contractor")</f>
        <v>Contractor</v>
      </c>
    </row>
    <row r="695" spans="1:21" x14ac:dyDescent="0.25">
      <c r="A695" s="1" t="s">
        <v>1438</v>
      </c>
      <c r="B695" s="1" t="s">
        <v>2281</v>
      </c>
      <c r="C695" s="1" t="s">
        <v>2523</v>
      </c>
      <c r="D695" s="1" t="s">
        <v>3977</v>
      </c>
      <c r="E695" s="15" t="s">
        <v>2225</v>
      </c>
      <c r="F695" s="1" t="s">
        <v>6800</v>
      </c>
      <c r="G695" s="16">
        <v>0.19</v>
      </c>
      <c r="H695" s="5">
        <v>0</v>
      </c>
      <c r="I695" s="10" t="s">
        <v>4760</v>
      </c>
      <c r="J695" s="5">
        <v>843.2</v>
      </c>
      <c r="K695" s="1">
        <v>51</v>
      </c>
      <c r="L695" s="12" t="str" cm="1">
        <f t="array" ref="L695">_xlfn.IFS(G695=0.05,"Minimal",G695=0.07,"Above Minimal",G695=0.17,"Near Maximum",TRUE,"Maximum")</f>
        <v>Maximum</v>
      </c>
      <c r="M695" s="12" t="str" cm="1">
        <f t="array" ref="M695">_xlfn.IFS(E695="MA","Massachusetts",E695="NY","New York",E695="CT","Connecticut",E695="PA","Pennsylvania",E695="RI","Rhode Island",E695="DE","Delaware",E695="ME","Maine",E695="NJ","New Jersey",E695="VT","Vermont",TRUE,"Other States")</f>
        <v>Massachusetts</v>
      </c>
      <c r="N695" s="15" t="s">
        <v>10503</v>
      </c>
      <c r="O695" s="1" t="s">
        <v>5101</v>
      </c>
      <c r="P695" s="15" t="s">
        <v>4775</v>
      </c>
      <c r="Q695" s="1" t="s">
        <v>8284</v>
      </c>
      <c r="R695" s="17">
        <v>31.160286437301458</v>
      </c>
      <c r="S695" s="12" t="str" cm="1">
        <f t="array" ref="S695">_xlfn.IFS(AND(R695&gt;=12,R695&lt;=25),"Low Range",AND(R695&gt;=25.01,R695&lt;=40),"Mid Range",AND(R695&gt;=40.01,R695&lt;=75),"Mid to Upper Range",TRUE,"Max Upper Range")</f>
        <v>Mid Range</v>
      </c>
      <c r="T695" s="12" t="str" cm="1">
        <f t="array" ref="T695">_xlfn.IFS(OR(E695="NY",E695="NJ",E695="CT"),"Tri-State Area",OR(E695="MA",E695="PA",E695="RI"),"East Atlantic",OR(E695="ME",E695="VT"),"NE Border",TRUE,"Upper East Coast")</f>
        <v>East Atlantic</v>
      </c>
      <c r="U695" s="12" t="str">
        <f>IFERROR(_xlfn.XLOOKUP(A695,DIRECT_FTEs!A:A,DIRECT_FTEs!B:B),"Contractor")</f>
        <v>Contractor</v>
      </c>
    </row>
    <row r="696" spans="1:21" x14ac:dyDescent="0.25">
      <c r="A696" s="1" t="s">
        <v>1439</v>
      </c>
      <c r="B696" s="1" t="s">
        <v>2694</v>
      </c>
      <c r="C696" s="1" t="s">
        <v>2282</v>
      </c>
      <c r="D696" s="1" t="s">
        <v>3978</v>
      </c>
      <c r="E696" s="15" t="s">
        <v>2225</v>
      </c>
      <c r="F696" s="1" t="s">
        <v>6801</v>
      </c>
      <c r="G696" s="16">
        <v>0.19</v>
      </c>
      <c r="H696" s="5">
        <v>0</v>
      </c>
      <c r="I696" s="10" t="s">
        <v>4760</v>
      </c>
      <c r="J696" s="5">
        <v>248</v>
      </c>
      <c r="K696" s="1">
        <v>63</v>
      </c>
      <c r="L696" s="12" t="str" cm="1">
        <f t="array" ref="L696">_xlfn.IFS(G696=0.05,"Minimal",G696=0.07,"Above Minimal",G696=0.17,"Near Maximum",TRUE,"Maximum")</f>
        <v>Maximum</v>
      </c>
      <c r="M696" s="12" t="str" cm="1">
        <f t="array" ref="M696">_xlfn.IFS(E696="MA","Massachusetts",E696="NY","New York",E696="CT","Connecticut",E696="PA","Pennsylvania",E696="RI","Rhode Island",E696="DE","Delaware",E696="ME","Maine",E696="NJ","New Jersey",E696="VT","Vermont",TRUE,"Other States")</f>
        <v>Massachusetts</v>
      </c>
      <c r="N696" s="15" t="s">
        <v>10504</v>
      </c>
      <c r="O696" s="1" t="s">
        <v>4976</v>
      </c>
      <c r="P696" s="15" t="s">
        <v>4774</v>
      </c>
      <c r="Q696" s="1" t="s">
        <v>8285</v>
      </c>
      <c r="R696" s="17">
        <v>26.521621621621623</v>
      </c>
      <c r="S696" s="12" t="str" cm="1">
        <f t="array" ref="S696">_xlfn.IFS(AND(R696&gt;=12,R696&lt;=25),"Low Range",AND(R696&gt;=25.01,R696&lt;=40),"Mid Range",AND(R696&gt;=40.01,R696&lt;=75),"Mid to Upper Range",TRUE,"Max Upper Range")</f>
        <v>Mid Range</v>
      </c>
      <c r="T696" s="12" t="str" cm="1">
        <f t="array" ref="T696">_xlfn.IFS(OR(E696="NY",E696="NJ",E696="CT"),"Tri-State Area",OR(E696="MA",E696="PA",E696="RI"),"East Atlantic",OR(E696="ME",E696="VT"),"NE Border",TRUE,"Upper East Coast")</f>
        <v>East Atlantic</v>
      </c>
      <c r="U696" s="12" t="str">
        <f>IFERROR(_xlfn.XLOOKUP(A696,DIRECT_FTEs!A:A,DIRECT_FTEs!B:B),"Contractor")</f>
        <v>Contractor</v>
      </c>
    </row>
    <row r="697" spans="1:21" x14ac:dyDescent="0.25">
      <c r="A697" s="1" t="s">
        <v>1440</v>
      </c>
      <c r="B697" s="1" t="s">
        <v>2544</v>
      </c>
      <c r="C697" s="1" t="s">
        <v>2305</v>
      </c>
      <c r="D697" s="1" t="s">
        <v>3979</v>
      </c>
      <c r="E697" s="15" t="s">
        <v>2225</v>
      </c>
      <c r="F697" s="1" t="s">
        <v>6802</v>
      </c>
      <c r="G697" s="16">
        <v>0.17</v>
      </c>
      <c r="H697" s="5">
        <v>0</v>
      </c>
      <c r="I697" s="10" t="s">
        <v>4760</v>
      </c>
      <c r="J697" s="5">
        <v>133</v>
      </c>
      <c r="K697" s="1">
        <v>42</v>
      </c>
      <c r="L697" s="12" t="str" cm="1">
        <f t="array" ref="L697">_xlfn.IFS(G697=0.05,"Minimal",G697=0.07,"Above Minimal",G697=0.17,"Near Maximum",TRUE,"Maximum")</f>
        <v>Near Maximum</v>
      </c>
      <c r="M697" s="12" t="str" cm="1">
        <f t="array" ref="M697">_xlfn.IFS(E697="MA","Massachusetts",E697="NY","New York",E697="CT","Connecticut",E697="PA","Pennsylvania",E697="RI","Rhode Island",E697="DE","Delaware",E697="ME","Maine",E697="NJ","New Jersey",E697="VT","Vermont",TRUE,"Other States")</f>
        <v>Massachusetts</v>
      </c>
      <c r="N697" s="15" t="s">
        <v>10505</v>
      </c>
      <c r="O697" s="1" t="s">
        <v>4822</v>
      </c>
      <c r="P697" s="15" t="s">
        <v>4780</v>
      </c>
      <c r="Q697" s="1" t="s">
        <v>8286</v>
      </c>
      <c r="R697" s="17">
        <v>28.591233659233218</v>
      </c>
      <c r="S697" s="12" t="str" cm="1">
        <f t="array" ref="S697">_xlfn.IFS(AND(R697&gt;=12,R697&lt;=25),"Low Range",AND(R697&gt;=25.01,R697&lt;=40),"Mid Range",AND(R697&gt;=40.01,R697&lt;=75),"Mid to Upper Range",TRUE,"Max Upper Range")</f>
        <v>Mid Range</v>
      </c>
      <c r="T697" s="12" t="str" cm="1">
        <f t="array" ref="T697">_xlfn.IFS(OR(E697="NY",E697="NJ",E697="CT"),"Tri-State Area",OR(E697="MA",E697="PA",E697="RI"),"East Atlantic",OR(E697="ME",E697="VT"),"NE Border",TRUE,"Upper East Coast")</f>
        <v>East Atlantic</v>
      </c>
      <c r="U697" s="12" t="str">
        <f>IFERROR(_xlfn.XLOOKUP(A697,DIRECT_FTEs!A:A,DIRECT_FTEs!B:B),"Contractor")</f>
        <v>Contractor</v>
      </c>
    </row>
    <row r="698" spans="1:21" x14ac:dyDescent="0.25">
      <c r="A698" s="1" t="s">
        <v>1441</v>
      </c>
      <c r="B698" s="1" t="s">
        <v>2489</v>
      </c>
      <c r="C698" s="1" t="s">
        <v>3041</v>
      </c>
      <c r="D698" s="1" t="s">
        <v>3980</v>
      </c>
      <c r="E698" s="15" t="s">
        <v>2225</v>
      </c>
      <c r="F698" s="1" t="s">
        <v>6803</v>
      </c>
      <c r="G698" s="16">
        <v>0.17</v>
      </c>
      <c r="H698" s="5">
        <v>0</v>
      </c>
      <c r="I698" s="10" t="s">
        <v>4760</v>
      </c>
      <c r="J698" s="5">
        <v>1196.4000000000001</v>
      </c>
      <c r="K698" s="1">
        <v>36</v>
      </c>
      <c r="L698" s="12" t="str" cm="1">
        <f t="array" ref="L698">_xlfn.IFS(G698=0.05,"Minimal",G698=0.07,"Above Minimal",G698=0.17,"Near Maximum",TRUE,"Maximum")</f>
        <v>Near Maximum</v>
      </c>
      <c r="M698" s="12" t="str" cm="1">
        <f t="array" ref="M698">_xlfn.IFS(E698="MA","Massachusetts",E698="NY","New York",E698="CT","Connecticut",E698="PA","Pennsylvania",E698="RI","Rhode Island",E698="DE","Delaware",E698="ME","Maine",E698="NJ","New Jersey",E698="VT","Vermont",TRUE,"Other States")</f>
        <v>Massachusetts</v>
      </c>
      <c r="N698" s="15" t="s">
        <v>10506</v>
      </c>
      <c r="O698" s="1" t="s">
        <v>5240</v>
      </c>
      <c r="P698" s="15" t="s">
        <v>4774</v>
      </c>
      <c r="Q698" s="1" t="s">
        <v>8287</v>
      </c>
      <c r="R698" s="17">
        <v>25.500000000000004</v>
      </c>
      <c r="S698" s="12" t="str" cm="1">
        <f t="array" ref="S698">_xlfn.IFS(AND(R698&gt;=12,R698&lt;=25),"Low Range",AND(R698&gt;=25.01,R698&lt;=40),"Mid Range",AND(R698&gt;=40.01,R698&lt;=75),"Mid to Upper Range",TRUE,"Max Upper Range")</f>
        <v>Mid Range</v>
      </c>
      <c r="T698" s="12" t="str" cm="1">
        <f t="array" ref="T698">_xlfn.IFS(OR(E698="NY",E698="NJ",E698="CT"),"Tri-State Area",OR(E698="MA",E698="PA",E698="RI"),"East Atlantic",OR(E698="ME",E698="VT"),"NE Border",TRUE,"Upper East Coast")</f>
        <v>East Atlantic</v>
      </c>
      <c r="U698" s="12" t="str">
        <f>IFERROR(_xlfn.XLOOKUP(A698,DIRECT_FTEs!A:A,DIRECT_FTEs!B:B),"Contractor")</f>
        <v>Contractor</v>
      </c>
    </row>
    <row r="699" spans="1:21" x14ac:dyDescent="0.25">
      <c r="A699" s="1" t="s">
        <v>1442</v>
      </c>
      <c r="B699" s="1" t="s">
        <v>2513</v>
      </c>
      <c r="C699" s="1" t="s">
        <v>2435</v>
      </c>
      <c r="D699" s="1" t="s">
        <v>3981</v>
      </c>
      <c r="E699" s="15" t="s">
        <v>2225</v>
      </c>
      <c r="F699" s="1" t="s">
        <v>6804</v>
      </c>
      <c r="G699" s="16">
        <v>7.0000000000000007E-2</v>
      </c>
      <c r="H699" s="5">
        <v>0</v>
      </c>
      <c r="I699" s="10" t="s">
        <v>4760</v>
      </c>
      <c r="J699" s="5">
        <v>1111.0999999999999</v>
      </c>
      <c r="K699" s="1">
        <v>42</v>
      </c>
      <c r="L699" s="12" t="str" cm="1">
        <f t="array" ref="L699">_xlfn.IFS(G699=0.05,"Minimal",G699=0.07,"Above Minimal",G699=0.17,"Near Maximum",TRUE,"Maximum")</f>
        <v>Above Minimal</v>
      </c>
      <c r="M699" s="12" t="str" cm="1">
        <f t="array" ref="M699">_xlfn.IFS(E699="MA","Massachusetts",E699="NY","New York",E699="CT","Connecticut",E699="PA","Pennsylvania",E699="RI","Rhode Island",E699="DE","Delaware",E699="ME","Maine",E699="NJ","New Jersey",E699="VT","Vermont",TRUE,"Other States")</f>
        <v>Massachusetts</v>
      </c>
      <c r="N699" s="15" t="s">
        <v>10507</v>
      </c>
      <c r="O699" s="1" t="s">
        <v>5055</v>
      </c>
      <c r="P699" s="15" t="s">
        <v>4777</v>
      </c>
      <c r="Q699" s="1" t="s">
        <v>8288</v>
      </c>
      <c r="R699" s="17">
        <v>23.519978900171438</v>
      </c>
      <c r="S699" s="12" t="str" cm="1">
        <f t="array" ref="S699">_xlfn.IFS(AND(R699&gt;=12,R699&lt;=25),"Low Range",AND(R699&gt;=25.01,R699&lt;=40),"Mid Range",AND(R699&gt;=40.01,R699&lt;=75),"Mid to Upper Range",TRUE,"Max Upper Range")</f>
        <v>Low Range</v>
      </c>
      <c r="T699" s="12" t="str" cm="1">
        <f t="array" ref="T699">_xlfn.IFS(OR(E699="NY",E699="NJ",E699="CT"),"Tri-State Area",OR(E699="MA",E699="PA",E699="RI"),"East Atlantic",OR(E699="ME",E699="VT"),"NE Border",TRUE,"Upper East Coast")</f>
        <v>East Atlantic</v>
      </c>
      <c r="U699" s="12" t="str">
        <f>IFERROR(_xlfn.XLOOKUP(A699,DIRECT_FTEs!A:A,DIRECT_FTEs!B:B),"Contractor")</f>
        <v>Contractor</v>
      </c>
    </row>
    <row r="700" spans="1:21" x14ac:dyDescent="0.25">
      <c r="A700" s="1" t="s">
        <v>169</v>
      </c>
      <c r="B700" s="1" t="s">
        <v>2603</v>
      </c>
      <c r="C700" s="1" t="s">
        <v>2258</v>
      </c>
      <c r="D700" s="1" t="s">
        <v>2604</v>
      </c>
      <c r="E700" s="15" t="s">
        <v>2225</v>
      </c>
      <c r="F700" s="1" t="s">
        <v>5531</v>
      </c>
      <c r="G700" s="16">
        <v>0.17</v>
      </c>
      <c r="H700" s="5">
        <v>634.35840000000007</v>
      </c>
      <c r="I700" s="10" t="s">
        <v>4760</v>
      </c>
      <c r="J700" s="5">
        <v>174.72</v>
      </c>
      <c r="K700" s="1">
        <v>53</v>
      </c>
      <c r="L700" s="12" t="str" cm="1">
        <f t="array" ref="L700">_xlfn.IFS(G700=0.05,"Minimal",G700=0.07,"Above Minimal",G700=0.17,"Near Maximum",TRUE,"Maximum")</f>
        <v>Near Maximum</v>
      </c>
      <c r="M700" s="12" t="str" cm="1">
        <f t="array" ref="M700">_xlfn.IFS(E700="MA","Massachusetts",E700="NY","New York",E700="CT","Connecticut",E700="PA","Pennsylvania",E700="RI","Rhode Island",E700="DE","Delaware",E700="ME","Maine",E700="NJ","New Jersey",E700="VT","Vermont",TRUE,"Other States")</f>
        <v>Massachusetts</v>
      </c>
      <c r="N700" s="15" t="s">
        <v>10508</v>
      </c>
      <c r="O700" s="1" t="s">
        <v>4846</v>
      </c>
      <c r="P700" s="15" t="s">
        <v>4778</v>
      </c>
      <c r="Q700" s="1" t="s">
        <v>8289</v>
      </c>
      <c r="R700" s="17">
        <v>27.554069633387137</v>
      </c>
      <c r="S700" s="12" t="str" cm="1">
        <f t="array" ref="S700">_xlfn.IFS(AND(R700&gt;=12,R700&lt;=25),"Low Range",AND(R700&gt;=25.01,R700&lt;=40),"Mid Range",AND(R700&gt;=40.01,R700&lt;=75),"Mid to Upper Range",TRUE,"Max Upper Range")</f>
        <v>Mid Range</v>
      </c>
      <c r="T700" s="12" t="str" cm="1">
        <f t="array" ref="T700">_xlfn.IFS(OR(E700="NY",E700="NJ",E700="CT"),"Tri-State Area",OR(E700="MA",E700="PA",E700="RI"),"East Atlantic",OR(E700="ME",E700="VT"),"NE Border",TRUE,"Upper East Coast")</f>
        <v>East Atlantic</v>
      </c>
      <c r="U700" s="12" t="str">
        <f>IFERROR(_xlfn.XLOOKUP(A700,DIRECT_FTEs!A:A,DIRECT_FTEs!B:B),"Contractor")</f>
        <v>Contractor</v>
      </c>
    </row>
    <row r="701" spans="1:21" x14ac:dyDescent="0.25">
      <c r="A701" s="1" t="s">
        <v>1443</v>
      </c>
      <c r="B701" s="1" t="s">
        <v>2495</v>
      </c>
      <c r="C701" s="1" t="s">
        <v>2498</v>
      </c>
      <c r="D701" s="1" t="s">
        <v>3982</v>
      </c>
      <c r="E701" s="15" t="s">
        <v>2225</v>
      </c>
      <c r="F701" s="1" t="s">
        <v>6805</v>
      </c>
      <c r="G701" s="16">
        <v>0.17</v>
      </c>
      <c r="H701" s="5">
        <v>0</v>
      </c>
      <c r="I701" s="10" t="s">
        <v>4760</v>
      </c>
      <c r="J701" s="5">
        <v>810.8</v>
      </c>
      <c r="K701" s="1">
        <v>37</v>
      </c>
      <c r="L701" s="12" t="str" cm="1">
        <f t="array" ref="L701">_xlfn.IFS(G701=0.05,"Minimal",G701=0.07,"Above Minimal",G701=0.17,"Near Maximum",TRUE,"Maximum")</f>
        <v>Near Maximum</v>
      </c>
      <c r="M701" s="12" t="str" cm="1">
        <f t="array" ref="M701">_xlfn.IFS(E701="MA","Massachusetts",E701="NY","New York",E701="CT","Connecticut",E701="PA","Pennsylvania",E701="RI","Rhode Island",E701="DE","Delaware",E701="ME","Maine",E701="NJ","New Jersey",E701="VT","Vermont",TRUE,"Other States")</f>
        <v>Massachusetts</v>
      </c>
      <c r="N701" s="15" t="s">
        <v>10509</v>
      </c>
      <c r="O701" s="1" t="s">
        <v>5241</v>
      </c>
      <c r="P701" s="15" t="s">
        <v>4776</v>
      </c>
      <c r="Q701" s="1" t="s">
        <v>8290</v>
      </c>
      <c r="R701" s="17">
        <v>75</v>
      </c>
      <c r="S701" s="12" t="str" cm="1">
        <f t="array" ref="S701">_xlfn.IFS(AND(R701&gt;=12,R701&lt;=25),"Low Range",AND(R701&gt;=25.01,R701&lt;=40),"Mid Range",AND(R701&gt;=40.01,R701&lt;=75),"Mid to Upper Range",TRUE,"Max Upper Range")</f>
        <v>Mid to Upper Range</v>
      </c>
      <c r="T701" s="12" t="str" cm="1">
        <f t="array" ref="T701">_xlfn.IFS(OR(E701="NY",E701="NJ",E701="CT"),"Tri-State Area",OR(E701="MA",E701="PA",E701="RI"),"East Atlantic",OR(E701="ME",E701="VT"),"NE Border",TRUE,"Upper East Coast")</f>
        <v>East Atlantic</v>
      </c>
      <c r="U701" s="12" t="str">
        <f>IFERROR(_xlfn.XLOOKUP(A701,DIRECT_FTEs!A:A,DIRECT_FTEs!B:B),"Contractor")</f>
        <v>Contractor</v>
      </c>
    </row>
    <row r="702" spans="1:21" x14ac:dyDescent="0.25">
      <c r="A702" s="1" t="s">
        <v>1444</v>
      </c>
      <c r="B702" s="1" t="s">
        <v>2503</v>
      </c>
      <c r="C702" s="1" t="s">
        <v>2261</v>
      </c>
      <c r="D702" s="1" t="s">
        <v>3983</v>
      </c>
      <c r="E702" s="15" t="s">
        <v>2225</v>
      </c>
      <c r="F702" s="1" t="s">
        <v>6806</v>
      </c>
      <c r="G702" s="16">
        <v>0.19</v>
      </c>
      <c r="H702" s="5">
        <v>0</v>
      </c>
      <c r="I702" s="10" t="s">
        <v>4760</v>
      </c>
      <c r="J702" s="5">
        <v>1024</v>
      </c>
      <c r="K702" s="1">
        <v>38</v>
      </c>
      <c r="L702" s="12" t="str" cm="1">
        <f t="array" ref="L702">_xlfn.IFS(G702=0.05,"Minimal",G702=0.07,"Above Minimal",G702=0.17,"Near Maximum",TRUE,"Maximum")</f>
        <v>Maximum</v>
      </c>
      <c r="M702" s="12" t="str" cm="1">
        <f t="array" ref="M702">_xlfn.IFS(E702="MA","Massachusetts",E702="NY","New York",E702="CT","Connecticut",E702="PA","Pennsylvania",E702="RI","Rhode Island",E702="DE","Delaware",E702="ME","Maine",E702="NJ","New Jersey",E702="VT","Vermont",TRUE,"Other States")</f>
        <v>Massachusetts</v>
      </c>
      <c r="N702" s="15" t="s">
        <v>10510</v>
      </c>
      <c r="O702" s="1" t="s">
        <v>4902</v>
      </c>
      <c r="P702" s="15" t="s">
        <v>4779</v>
      </c>
      <c r="Q702" s="1" t="s">
        <v>8291</v>
      </c>
      <c r="R702" s="17">
        <v>80</v>
      </c>
      <c r="S702" s="12" t="str" cm="1">
        <f t="array" ref="S702">_xlfn.IFS(AND(R702&gt;=12,R702&lt;=25),"Low Range",AND(R702&gt;=25.01,R702&lt;=40),"Mid Range",AND(R702&gt;=40.01,R702&lt;=75),"Mid to Upper Range",TRUE,"Max Upper Range")</f>
        <v>Max Upper Range</v>
      </c>
      <c r="T702" s="12" t="str" cm="1">
        <f t="array" ref="T702">_xlfn.IFS(OR(E702="NY",E702="NJ",E702="CT"),"Tri-State Area",OR(E702="MA",E702="PA",E702="RI"),"East Atlantic",OR(E702="ME",E702="VT"),"NE Border",TRUE,"Upper East Coast")</f>
        <v>East Atlantic</v>
      </c>
      <c r="U702" s="12" t="str">
        <f>IFERROR(_xlfn.XLOOKUP(A702,DIRECT_FTEs!A:A,DIRECT_FTEs!B:B),"Contractor")</f>
        <v>Contractor</v>
      </c>
    </row>
    <row r="703" spans="1:21" x14ac:dyDescent="0.25">
      <c r="A703" s="1" t="s">
        <v>1445</v>
      </c>
      <c r="B703" s="1" t="s">
        <v>2544</v>
      </c>
      <c r="C703" s="1" t="s">
        <v>2414</v>
      </c>
      <c r="D703" s="1" t="s">
        <v>3984</v>
      </c>
      <c r="E703" s="15" t="s">
        <v>2225</v>
      </c>
      <c r="F703" s="1" t="s">
        <v>6807</v>
      </c>
      <c r="G703" s="16">
        <v>0.19</v>
      </c>
      <c r="H703" s="5">
        <v>0</v>
      </c>
      <c r="I703" s="10" t="s">
        <v>4760</v>
      </c>
      <c r="J703" s="5">
        <v>1106</v>
      </c>
      <c r="K703" s="1">
        <v>29</v>
      </c>
      <c r="L703" s="12" t="str" cm="1">
        <f t="array" ref="L703">_xlfn.IFS(G703=0.05,"Minimal",G703=0.07,"Above Minimal",G703=0.17,"Near Maximum",TRUE,"Maximum")</f>
        <v>Maximum</v>
      </c>
      <c r="M703" s="12" t="str" cm="1">
        <f t="array" ref="M703">_xlfn.IFS(E703="MA","Massachusetts",E703="NY","New York",E703="CT","Connecticut",E703="PA","Pennsylvania",E703="RI","Rhode Island",E703="DE","Delaware",E703="ME","Maine",E703="NJ","New Jersey",E703="VT","Vermont",TRUE,"Other States")</f>
        <v>Massachusetts</v>
      </c>
      <c r="N703" s="15" t="s">
        <v>10511</v>
      </c>
      <c r="O703" s="1" t="s">
        <v>4918</v>
      </c>
      <c r="P703" s="15" t="s">
        <v>4776</v>
      </c>
      <c r="Q703" s="1" t="s">
        <v>8292</v>
      </c>
      <c r="R703" s="17">
        <v>106</v>
      </c>
      <c r="S703" s="12" t="str" cm="1">
        <f t="array" ref="S703">_xlfn.IFS(AND(R703&gt;=12,R703&lt;=25),"Low Range",AND(R703&gt;=25.01,R703&lt;=40),"Mid Range",AND(R703&gt;=40.01,R703&lt;=75),"Mid to Upper Range",TRUE,"Max Upper Range")</f>
        <v>Max Upper Range</v>
      </c>
      <c r="T703" s="12" t="str" cm="1">
        <f t="array" ref="T703">_xlfn.IFS(OR(E703="NY",E703="NJ",E703="CT"),"Tri-State Area",OR(E703="MA",E703="PA",E703="RI"),"East Atlantic",OR(E703="ME",E703="VT"),"NE Border",TRUE,"Upper East Coast")</f>
        <v>East Atlantic</v>
      </c>
      <c r="U703" s="12" t="str">
        <f>IFERROR(_xlfn.XLOOKUP(A703,DIRECT_FTEs!A:A,DIRECT_FTEs!B:B),"Contractor")</f>
        <v>Contractor</v>
      </c>
    </row>
    <row r="704" spans="1:21" x14ac:dyDescent="0.25">
      <c r="A704" s="1" t="s">
        <v>1446</v>
      </c>
      <c r="B704" s="1" t="s">
        <v>2472</v>
      </c>
      <c r="C704" s="1" t="s">
        <v>2358</v>
      </c>
      <c r="D704" s="1" t="s">
        <v>3985</v>
      </c>
      <c r="E704" s="15" t="s">
        <v>2225</v>
      </c>
      <c r="F704" s="1" t="s">
        <v>6808</v>
      </c>
      <c r="G704" s="16">
        <v>0.19</v>
      </c>
      <c r="H704" s="5">
        <v>0</v>
      </c>
      <c r="I704" s="10" t="s">
        <v>4760</v>
      </c>
      <c r="J704" s="5">
        <v>1142</v>
      </c>
      <c r="K704" s="1">
        <v>54</v>
      </c>
      <c r="L704" s="12" t="str" cm="1">
        <f t="array" ref="L704">_xlfn.IFS(G704=0.05,"Minimal",G704=0.07,"Above Minimal",G704=0.17,"Near Maximum",TRUE,"Maximum")</f>
        <v>Maximum</v>
      </c>
      <c r="M704" s="12" t="str" cm="1">
        <f t="array" ref="M704">_xlfn.IFS(E704="MA","Massachusetts",E704="NY","New York",E704="CT","Connecticut",E704="PA","Pennsylvania",E704="RI","Rhode Island",E704="DE","Delaware",E704="ME","Maine",E704="NJ","New Jersey",E704="VT","Vermont",TRUE,"Other States")</f>
        <v>Massachusetts</v>
      </c>
      <c r="N704" s="15" t="s">
        <v>10512</v>
      </c>
      <c r="O704" s="1" t="s">
        <v>4990</v>
      </c>
      <c r="P704" s="15" t="s">
        <v>4780</v>
      </c>
      <c r="Q704" s="1" t="s">
        <v>8293</v>
      </c>
      <c r="R704" s="17">
        <v>92.11</v>
      </c>
      <c r="S704" s="12" t="str" cm="1">
        <f t="array" ref="S704">_xlfn.IFS(AND(R704&gt;=12,R704&lt;=25),"Low Range",AND(R704&gt;=25.01,R704&lt;=40),"Mid Range",AND(R704&gt;=40.01,R704&lt;=75),"Mid to Upper Range",TRUE,"Max Upper Range")</f>
        <v>Max Upper Range</v>
      </c>
      <c r="T704" s="12" t="str" cm="1">
        <f t="array" ref="T704">_xlfn.IFS(OR(E704="NY",E704="NJ",E704="CT"),"Tri-State Area",OR(E704="MA",E704="PA",E704="RI"),"East Atlantic",OR(E704="ME",E704="VT"),"NE Border",TRUE,"Upper East Coast")</f>
        <v>East Atlantic</v>
      </c>
      <c r="U704" s="12" t="str">
        <f>IFERROR(_xlfn.XLOOKUP(A704,DIRECT_FTEs!A:A,DIRECT_FTEs!B:B),"Contractor")</f>
        <v>Contractor</v>
      </c>
    </row>
    <row r="705" spans="1:21" x14ac:dyDescent="0.25">
      <c r="A705" s="1" t="s">
        <v>1447</v>
      </c>
      <c r="B705" s="1" t="s">
        <v>2235</v>
      </c>
      <c r="C705" s="1" t="s">
        <v>2230</v>
      </c>
      <c r="D705" s="1" t="s">
        <v>3986</v>
      </c>
      <c r="E705" s="15" t="s">
        <v>2225</v>
      </c>
      <c r="F705" s="1" t="s">
        <v>6809</v>
      </c>
      <c r="G705" s="16">
        <v>0.17</v>
      </c>
      <c r="H705" s="5">
        <v>0</v>
      </c>
      <c r="I705" s="10" t="s">
        <v>4760</v>
      </c>
      <c r="J705" s="5">
        <v>396</v>
      </c>
      <c r="K705" s="1">
        <v>33</v>
      </c>
      <c r="L705" s="12" t="str" cm="1">
        <f t="array" ref="L705">_xlfn.IFS(G705=0.05,"Minimal",G705=0.07,"Above Minimal",G705=0.17,"Near Maximum",TRUE,"Maximum")</f>
        <v>Near Maximum</v>
      </c>
      <c r="M705" s="12" t="str" cm="1">
        <f t="array" ref="M705">_xlfn.IFS(E705="MA","Massachusetts",E705="NY","New York",E705="CT","Connecticut",E705="PA","Pennsylvania",E705="RI","Rhode Island",E705="DE","Delaware",E705="ME","Maine",E705="NJ","New Jersey",E705="VT","Vermont",TRUE,"Other States")</f>
        <v>Massachusetts</v>
      </c>
      <c r="N705" s="15" t="s">
        <v>10513</v>
      </c>
      <c r="O705" s="1" t="s">
        <v>5089</v>
      </c>
      <c r="P705" s="15" t="s">
        <v>4778</v>
      </c>
      <c r="Q705" s="1" t="s">
        <v>8294</v>
      </c>
      <c r="R705" s="17">
        <v>120.44999999999999</v>
      </c>
      <c r="S705" s="12" t="str" cm="1">
        <f t="array" ref="S705">_xlfn.IFS(AND(R705&gt;=12,R705&lt;=25),"Low Range",AND(R705&gt;=25.01,R705&lt;=40),"Mid Range",AND(R705&gt;=40.01,R705&lt;=75),"Mid to Upper Range",TRUE,"Max Upper Range")</f>
        <v>Max Upper Range</v>
      </c>
      <c r="T705" s="12" t="str" cm="1">
        <f t="array" ref="T705">_xlfn.IFS(OR(E705="NY",E705="NJ",E705="CT"),"Tri-State Area",OR(E705="MA",E705="PA",E705="RI"),"East Atlantic",OR(E705="ME",E705="VT"),"NE Border",TRUE,"Upper East Coast")</f>
        <v>East Atlantic</v>
      </c>
      <c r="U705" s="12" t="str">
        <f>IFERROR(_xlfn.XLOOKUP(A705,DIRECT_FTEs!A:A,DIRECT_FTEs!B:B),"Contractor")</f>
        <v>Contractor</v>
      </c>
    </row>
    <row r="706" spans="1:21" x14ac:dyDescent="0.25">
      <c r="A706" s="1" t="s">
        <v>1448</v>
      </c>
      <c r="B706" s="1" t="s">
        <v>2406</v>
      </c>
      <c r="C706" s="1" t="s">
        <v>2553</v>
      </c>
      <c r="D706" s="1" t="s">
        <v>3987</v>
      </c>
      <c r="E706" s="15" t="s">
        <v>2225</v>
      </c>
      <c r="F706" s="1" t="s">
        <v>6810</v>
      </c>
      <c r="G706" s="16">
        <v>0.19</v>
      </c>
      <c r="H706" s="5">
        <v>0</v>
      </c>
      <c r="I706" s="10" t="s">
        <v>4760</v>
      </c>
      <c r="J706" s="5">
        <v>843.2</v>
      </c>
      <c r="K706" s="1">
        <v>63</v>
      </c>
      <c r="L706" s="12" t="str" cm="1">
        <f t="array" ref="L706">_xlfn.IFS(G706=0.05,"Minimal",G706=0.07,"Above Minimal",G706=0.17,"Near Maximum",TRUE,"Maximum")</f>
        <v>Maximum</v>
      </c>
      <c r="M706" s="12" t="str" cm="1">
        <f t="array" ref="M706">_xlfn.IFS(E706="MA","Massachusetts",E706="NY","New York",E706="CT","Connecticut",E706="PA","Pennsylvania",E706="RI","Rhode Island",E706="DE","Delaware",E706="ME","Maine",E706="NJ","New Jersey",E706="VT","Vermont",TRUE,"Other States")</f>
        <v>Massachusetts</v>
      </c>
      <c r="N706" s="15" t="s">
        <v>10514</v>
      </c>
      <c r="O706" s="1" t="s">
        <v>4801</v>
      </c>
      <c r="P706" s="15" t="s">
        <v>4774</v>
      </c>
      <c r="Q706" s="1" t="s">
        <v>8295</v>
      </c>
      <c r="R706" s="17">
        <v>106.43492711370263</v>
      </c>
      <c r="S706" s="12" t="str" cm="1">
        <f t="array" ref="S706">_xlfn.IFS(AND(R706&gt;=12,R706&lt;=25),"Low Range",AND(R706&gt;=25.01,R706&lt;=40),"Mid Range",AND(R706&gt;=40.01,R706&lt;=75),"Mid to Upper Range",TRUE,"Max Upper Range")</f>
        <v>Max Upper Range</v>
      </c>
      <c r="T706" s="12" t="str" cm="1">
        <f t="array" ref="T706">_xlfn.IFS(OR(E706="NY",E706="NJ",E706="CT"),"Tri-State Area",OR(E706="MA",E706="PA",E706="RI"),"East Atlantic",OR(E706="ME",E706="VT"),"NE Border",TRUE,"Upper East Coast")</f>
        <v>East Atlantic</v>
      </c>
      <c r="U706" s="12" t="str">
        <f>IFERROR(_xlfn.XLOOKUP(A706,DIRECT_FTEs!A:A,DIRECT_FTEs!B:B),"Contractor")</f>
        <v>Contractor</v>
      </c>
    </row>
    <row r="707" spans="1:21" x14ac:dyDescent="0.25">
      <c r="A707" s="1" t="s">
        <v>1449</v>
      </c>
      <c r="B707" s="1" t="s">
        <v>2829</v>
      </c>
      <c r="C707" s="1" t="s">
        <v>3064</v>
      </c>
      <c r="D707" s="1" t="s">
        <v>3988</v>
      </c>
      <c r="E707" s="15" t="s">
        <v>2225</v>
      </c>
      <c r="F707" s="1" t="s">
        <v>6811</v>
      </c>
      <c r="G707" s="16">
        <v>0.17</v>
      </c>
      <c r="H707" s="5">
        <v>0</v>
      </c>
      <c r="I707" s="10" t="s">
        <v>4760</v>
      </c>
      <c r="J707" s="5">
        <v>844.8</v>
      </c>
      <c r="K707" s="1">
        <v>49</v>
      </c>
      <c r="L707" s="12" t="str" cm="1">
        <f t="array" ref="L707">_xlfn.IFS(G707=0.05,"Minimal",G707=0.07,"Above Minimal",G707=0.17,"Near Maximum",TRUE,"Maximum")</f>
        <v>Near Maximum</v>
      </c>
      <c r="M707" s="12" t="str" cm="1">
        <f t="array" ref="M707">_xlfn.IFS(E707="MA","Massachusetts",E707="NY","New York",E707="CT","Connecticut",E707="PA","Pennsylvania",E707="RI","Rhode Island",E707="DE","Delaware",E707="ME","Maine",E707="NJ","New Jersey",E707="VT","Vermont",TRUE,"Other States")</f>
        <v>Massachusetts</v>
      </c>
      <c r="N707" s="15" t="s">
        <v>10515</v>
      </c>
      <c r="O707" s="1" t="s">
        <v>5033</v>
      </c>
      <c r="P707" s="15" t="s">
        <v>4775</v>
      </c>
      <c r="Q707" s="1" t="s">
        <v>8296</v>
      </c>
      <c r="R707" s="17">
        <v>70.849999999999994</v>
      </c>
      <c r="S707" s="12" t="str" cm="1">
        <f t="array" ref="S707">_xlfn.IFS(AND(R707&gt;=12,R707&lt;=25),"Low Range",AND(R707&gt;=25.01,R707&lt;=40),"Mid Range",AND(R707&gt;=40.01,R707&lt;=75),"Mid to Upper Range",TRUE,"Max Upper Range")</f>
        <v>Mid to Upper Range</v>
      </c>
      <c r="T707" s="12" t="str" cm="1">
        <f t="array" ref="T707">_xlfn.IFS(OR(E707="NY",E707="NJ",E707="CT"),"Tri-State Area",OR(E707="MA",E707="PA",E707="RI"),"East Atlantic",OR(E707="ME",E707="VT"),"NE Border",TRUE,"Upper East Coast")</f>
        <v>East Atlantic</v>
      </c>
      <c r="U707" s="12" t="str">
        <f>IFERROR(_xlfn.XLOOKUP(A707,DIRECT_FTEs!A:A,DIRECT_FTEs!B:B),"Contractor")</f>
        <v>Contractor</v>
      </c>
    </row>
    <row r="708" spans="1:21" x14ac:dyDescent="0.25">
      <c r="A708" s="1" t="s">
        <v>16</v>
      </c>
      <c r="B708" s="1" t="s">
        <v>2272</v>
      </c>
      <c r="C708" s="1" t="s">
        <v>2273</v>
      </c>
      <c r="D708" s="1" t="s">
        <v>2274</v>
      </c>
      <c r="E708" s="15" t="s">
        <v>2225</v>
      </c>
      <c r="F708" s="1" t="s">
        <v>5378</v>
      </c>
      <c r="G708" s="16">
        <v>0.17</v>
      </c>
      <c r="H708" s="5">
        <v>805.14720000000011</v>
      </c>
      <c r="I708" s="10" t="s">
        <v>4760</v>
      </c>
      <c r="J708" s="5">
        <v>249.48</v>
      </c>
      <c r="K708" s="1">
        <v>48</v>
      </c>
      <c r="L708" s="12" t="str" cm="1">
        <f t="array" ref="L708">_xlfn.IFS(G708=0.05,"Minimal",G708=0.07,"Above Minimal",G708=0.17,"Near Maximum",TRUE,"Maximum")</f>
        <v>Near Maximum</v>
      </c>
      <c r="M708" s="12" t="str" cm="1">
        <f t="array" ref="M708">_xlfn.IFS(E708="MA","Massachusetts",E708="NY","New York",E708="CT","Connecticut",E708="PA","Pennsylvania",E708="RI","Rhode Island",E708="DE","Delaware",E708="ME","Maine",E708="NJ","New Jersey",E708="VT","Vermont",TRUE,"Other States")</f>
        <v>Massachusetts</v>
      </c>
      <c r="N708" s="15" t="s">
        <v>10516</v>
      </c>
      <c r="O708" s="1" t="s">
        <v>4799</v>
      </c>
      <c r="P708" s="15" t="s">
        <v>4780</v>
      </c>
      <c r="Q708" s="1" t="s">
        <v>8297</v>
      </c>
      <c r="R708" s="17">
        <v>120</v>
      </c>
      <c r="S708" s="12" t="str" cm="1">
        <f t="array" ref="S708">_xlfn.IFS(AND(R708&gt;=12,R708&lt;=25),"Low Range",AND(R708&gt;=25.01,R708&lt;=40),"Mid Range",AND(R708&gt;=40.01,R708&lt;=75),"Mid to Upper Range",TRUE,"Max Upper Range")</f>
        <v>Max Upper Range</v>
      </c>
      <c r="T708" s="12" t="str" cm="1">
        <f t="array" ref="T708">_xlfn.IFS(OR(E708="NY",E708="NJ",E708="CT"),"Tri-State Area",OR(E708="MA",E708="PA",E708="RI"),"East Atlantic",OR(E708="ME",E708="VT"),"NE Border",TRUE,"Upper East Coast")</f>
        <v>East Atlantic</v>
      </c>
      <c r="U708" s="12" t="str">
        <f>IFERROR(_xlfn.XLOOKUP(A708,DIRECT_FTEs!A:A,DIRECT_FTEs!B:B),"Contractor")</f>
        <v>Contractor</v>
      </c>
    </row>
    <row r="709" spans="1:21" x14ac:dyDescent="0.25">
      <c r="A709" s="1" t="s">
        <v>1450</v>
      </c>
      <c r="B709" s="1" t="s">
        <v>3089</v>
      </c>
      <c r="C709" s="1" t="s">
        <v>2468</v>
      </c>
      <c r="D709" s="1" t="s">
        <v>3989</v>
      </c>
      <c r="E709" s="15" t="s">
        <v>2225</v>
      </c>
      <c r="F709" s="1" t="s">
        <v>6812</v>
      </c>
      <c r="G709" s="16">
        <v>0.19</v>
      </c>
      <c r="H709" s="5">
        <v>0</v>
      </c>
      <c r="I709" s="10" t="s">
        <v>4760</v>
      </c>
      <c r="J709" s="5">
        <v>892.8</v>
      </c>
      <c r="K709" s="1">
        <v>44</v>
      </c>
      <c r="L709" s="12" t="str" cm="1">
        <f t="array" ref="L709">_xlfn.IFS(G709=0.05,"Minimal",G709=0.07,"Above Minimal",G709=0.17,"Near Maximum",TRUE,"Maximum")</f>
        <v>Maximum</v>
      </c>
      <c r="M709" s="12" t="str" cm="1">
        <f t="array" ref="M709">_xlfn.IFS(E709="MA","Massachusetts",E709="NY","New York",E709="CT","Connecticut",E709="PA","Pennsylvania",E709="RI","Rhode Island",E709="DE","Delaware",E709="ME","Maine",E709="NJ","New Jersey",E709="VT","Vermont",TRUE,"Other States")</f>
        <v>Massachusetts</v>
      </c>
      <c r="N709" s="15" t="s">
        <v>10517</v>
      </c>
      <c r="O709" s="1" t="s">
        <v>4821</v>
      </c>
      <c r="P709" s="15" t="s">
        <v>4778</v>
      </c>
      <c r="Q709" s="1" t="s">
        <v>8298</v>
      </c>
      <c r="R709" s="17">
        <v>50</v>
      </c>
      <c r="S709" s="12" t="str" cm="1">
        <f t="array" ref="S709">_xlfn.IFS(AND(R709&gt;=12,R709&lt;=25),"Low Range",AND(R709&gt;=25.01,R709&lt;=40),"Mid Range",AND(R709&gt;=40.01,R709&lt;=75),"Mid to Upper Range",TRUE,"Max Upper Range")</f>
        <v>Mid to Upper Range</v>
      </c>
      <c r="T709" s="12" t="str" cm="1">
        <f t="array" ref="T709">_xlfn.IFS(OR(E709="NY",E709="NJ",E709="CT"),"Tri-State Area",OR(E709="MA",E709="PA",E709="RI"),"East Atlantic",OR(E709="ME",E709="VT"),"NE Border",TRUE,"Upper East Coast")</f>
        <v>East Atlantic</v>
      </c>
      <c r="U709" s="12" t="str">
        <f>IFERROR(_xlfn.XLOOKUP(A709,DIRECT_FTEs!A:A,DIRECT_FTEs!B:B),"Contractor")</f>
        <v>Contractor</v>
      </c>
    </row>
    <row r="710" spans="1:21" x14ac:dyDescent="0.25">
      <c r="A710" s="1" t="s">
        <v>1451</v>
      </c>
      <c r="B710" s="1" t="s">
        <v>2457</v>
      </c>
      <c r="C710" s="1" t="s">
        <v>2540</v>
      </c>
      <c r="D710" s="1" t="s">
        <v>3990</v>
      </c>
      <c r="E710" s="15" t="s">
        <v>2225</v>
      </c>
      <c r="F710" s="1" t="s">
        <v>6813</v>
      </c>
      <c r="G710" s="16">
        <v>0.05</v>
      </c>
      <c r="H710" s="5">
        <v>0</v>
      </c>
      <c r="I710" s="10" t="s">
        <v>4760</v>
      </c>
      <c r="J710" s="5">
        <v>1170</v>
      </c>
      <c r="K710" s="1">
        <v>33</v>
      </c>
      <c r="L710" s="12" t="str" cm="1">
        <f t="array" ref="L710">_xlfn.IFS(G710=0.05,"Minimal",G710=0.07,"Above Minimal",G710=0.17,"Near Maximum",TRUE,"Maximum")</f>
        <v>Minimal</v>
      </c>
      <c r="M710" s="12" t="str" cm="1">
        <f t="array" ref="M710">_xlfn.IFS(E710="MA","Massachusetts",E710="NY","New York",E710="CT","Connecticut",E710="PA","Pennsylvania",E710="RI","Rhode Island",E710="DE","Delaware",E710="ME","Maine",E710="NJ","New Jersey",E710="VT","Vermont",TRUE,"Other States")</f>
        <v>Massachusetts</v>
      </c>
      <c r="N710" s="15" t="s">
        <v>10518</v>
      </c>
      <c r="O710" s="1" t="s">
        <v>4944</v>
      </c>
      <c r="P710" s="15" t="s">
        <v>4780</v>
      </c>
      <c r="Q710" s="1" t="s">
        <v>8299</v>
      </c>
      <c r="R710" s="17">
        <v>105</v>
      </c>
      <c r="S710" s="12" t="str" cm="1">
        <f t="array" ref="S710">_xlfn.IFS(AND(R710&gt;=12,R710&lt;=25),"Low Range",AND(R710&gt;=25.01,R710&lt;=40),"Mid Range",AND(R710&gt;=40.01,R710&lt;=75),"Mid to Upper Range",TRUE,"Max Upper Range")</f>
        <v>Max Upper Range</v>
      </c>
      <c r="T710" s="12" t="str" cm="1">
        <f t="array" ref="T710">_xlfn.IFS(OR(E710="NY",E710="NJ",E710="CT"),"Tri-State Area",OR(E710="MA",E710="PA",E710="RI"),"East Atlantic",OR(E710="ME",E710="VT"),"NE Border",TRUE,"Upper East Coast")</f>
        <v>East Atlantic</v>
      </c>
      <c r="U710" s="12" t="str">
        <f>IFERROR(_xlfn.XLOOKUP(A710,DIRECT_FTEs!A:A,DIRECT_FTEs!B:B),"Contractor")</f>
        <v>Contractor</v>
      </c>
    </row>
    <row r="711" spans="1:21" x14ac:dyDescent="0.25">
      <c r="A711" s="1" t="s">
        <v>170</v>
      </c>
      <c r="B711" s="1" t="s">
        <v>2397</v>
      </c>
      <c r="C711" s="1" t="s">
        <v>2387</v>
      </c>
      <c r="D711" s="1" t="s">
        <v>2605</v>
      </c>
      <c r="E711" s="15" t="s">
        <v>2225</v>
      </c>
      <c r="F711" s="1" t="s">
        <v>5532</v>
      </c>
      <c r="G711" s="16">
        <v>0.17</v>
      </c>
      <c r="H711" s="5">
        <v>830.60640000000024</v>
      </c>
      <c r="I711" s="10" t="s">
        <v>4760</v>
      </c>
      <c r="J711" s="5">
        <v>286.13</v>
      </c>
      <c r="K711" s="1">
        <v>45</v>
      </c>
      <c r="L711" s="12" t="str" cm="1">
        <f t="array" ref="L711">_xlfn.IFS(G711=0.05,"Minimal",G711=0.07,"Above Minimal",G711=0.17,"Near Maximum",TRUE,"Maximum")</f>
        <v>Near Maximum</v>
      </c>
      <c r="M711" s="12" t="str" cm="1">
        <f t="array" ref="M711">_xlfn.IFS(E711="MA","Massachusetts",E711="NY","New York",E711="CT","Connecticut",E711="PA","Pennsylvania",E711="RI","Rhode Island",E711="DE","Delaware",E711="ME","Maine",E711="NJ","New Jersey",E711="VT","Vermont",TRUE,"Other States")</f>
        <v>Massachusetts</v>
      </c>
      <c r="N711" s="15" t="s">
        <v>10519</v>
      </c>
      <c r="O711" s="1" t="s">
        <v>4859</v>
      </c>
      <c r="P711" s="15" t="s">
        <v>4780</v>
      </c>
      <c r="Q711" s="1" t="s">
        <v>8300</v>
      </c>
      <c r="R711" s="17">
        <v>82.5</v>
      </c>
      <c r="S711" s="12" t="str" cm="1">
        <f t="array" ref="S711">_xlfn.IFS(AND(R711&gt;=12,R711&lt;=25),"Low Range",AND(R711&gt;=25.01,R711&lt;=40),"Mid Range",AND(R711&gt;=40.01,R711&lt;=75),"Mid to Upper Range",TRUE,"Max Upper Range")</f>
        <v>Max Upper Range</v>
      </c>
      <c r="T711" s="12" t="str" cm="1">
        <f t="array" ref="T711">_xlfn.IFS(OR(E711="NY",E711="NJ",E711="CT"),"Tri-State Area",OR(E711="MA",E711="PA",E711="RI"),"East Atlantic",OR(E711="ME",E711="VT"),"NE Border",TRUE,"Upper East Coast")</f>
        <v>East Atlantic</v>
      </c>
      <c r="U711" s="12" t="str">
        <f>IFERROR(_xlfn.XLOOKUP(A711,DIRECT_FTEs!A:A,DIRECT_FTEs!B:B),"Contractor")</f>
        <v>Contractor</v>
      </c>
    </row>
    <row r="712" spans="1:21" x14ac:dyDescent="0.25">
      <c r="A712" s="1" t="s">
        <v>1452</v>
      </c>
      <c r="B712" s="1" t="s">
        <v>2787</v>
      </c>
      <c r="C712" s="1" t="s">
        <v>2258</v>
      </c>
      <c r="D712" s="1" t="s">
        <v>3991</v>
      </c>
      <c r="E712" s="15" t="s">
        <v>2225</v>
      </c>
      <c r="F712" s="1" t="s">
        <v>6814</v>
      </c>
      <c r="G712" s="16">
        <v>0.19</v>
      </c>
      <c r="H712" s="5">
        <v>0</v>
      </c>
      <c r="I712" s="10" t="s">
        <v>4760</v>
      </c>
      <c r="J712" s="5">
        <v>806</v>
      </c>
      <c r="K712" s="1">
        <v>57</v>
      </c>
      <c r="L712" s="12" t="str" cm="1">
        <f t="array" ref="L712">_xlfn.IFS(G712=0.05,"Minimal",G712=0.07,"Above Minimal",G712=0.17,"Near Maximum",TRUE,"Maximum")</f>
        <v>Maximum</v>
      </c>
      <c r="M712" s="12" t="str" cm="1">
        <f t="array" ref="M712">_xlfn.IFS(E712="MA","Massachusetts",E712="NY","New York",E712="CT","Connecticut",E712="PA","Pennsylvania",E712="RI","Rhode Island",E712="DE","Delaware",E712="ME","Maine",E712="NJ","New Jersey",E712="VT","Vermont",TRUE,"Other States")</f>
        <v>Massachusetts</v>
      </c>
      <c r="N712" s="15" t="s">
        <v>10520</v>
      </c>
      <c r="O712" s="1" t="s">
        <v>4864</v>
      </c>
      <c r="P712" s="15" t="s">
        <v>4778</v>
      </c>
      <c r="Q712" s="1" t="s">
        <v>8301</v>
      </c>
      <c r="R712" s="17">
        <v>97.5</v>
      </c>
      <c r="S712" s="12" t="str" cm="1">
        <f t="array" ref="S712">_xlfn.IFS(AND(R712&gt;=12,R712&lt;=25),"Low Range",AND(R712&gt;=25.01,R712&lt;=40),"Mid Range",AND(R712&gt;=40.01,R712&lt;=75),"Mid to Upper Range",TRUE,"Max Upper Range")</f>
        <v>Max Upper Range</v>
      </c>
      <c r="T712" s="12" t="str" cm="1">
        <f t="array" ref="T712">_xlfn.IFS(OR(E712="NY",E712="NJ",E712="CT"),"Tri-State Area",OR(E712="MA",E712="PA",E712="RI"),"East Atlantic",OR(E712="ME",E712="VT"),"NE Border",TRUE,"Upper East Coast")</f>
        <v>East Atlantic</v>
      </c>
      <c r="U712" s="12" t="str">
        <f>IFERROR(_xlfn.XLOOKUP(A712,DIRECT_FTEs!A:A,DIRECT_FTEs!B:B),"Contractor")</f>
        <v>Contractor</v>
      </c>
    </row>
    <row r="713" spans="1:21" x14ac:dyDescent="0.25">
      <c r="A713" s="1" t="s">
        <v>1453</v>
      </c>
      <c r="B713" s="1" t="s">
        <v>2378</v>
      </c>
      <c r="C713" s="1" t="s">
        <v>2735</v>
      </c>
      <c r="D713" s="1" t="s">
        <v>3992</v>
      </c>
      <c r="E713" s="15" t="s">
        <v>2225</v>
      </c>
      <c r="F713" s="1" t="s">
        <v>6815</v>
      </c>
      <c r="G713" s="16">
        <v>0.19</v>
      </c>
      <c r="H713" s="5">
        <v>0</v>
      </c>
      <c r="I713" s="10" t="s">
        <v>4760</v>
      </c>
      <c r="J713" s="5">
        <v>347.2</v>
      </c>
      <c r="K713" s="1">
        <v>52</v>
      </c>
      <c r="L713" s="12" t="str" cm="1">
        <f t="array" ref="L713">_xlfn.IFS(G713=0.05,"Minimal",G713=0.07,"Above Minimal",G713=0.17,"Near Maximum",TRUE,"Maximum")</f>
        <v>Maximum</v>
      </c>
      <c r="M713" s="12" t="str" cm="1">
        <f t="array" ref="M713">_xlfn.IFS(E713="MA","Massachusetts",E713="NY","New York",E713="CT","Connecticut",E713="PA","Pennsylvania",E713="RI","Rhode Island",E713="DE","Delaware",E713="ME","Maine",E713="NJ","New Jersey",E713="VT","Vermont",TRUE,"Other States")</f>
        <v>Massachusetts</v>
      </c>
      <c r="N713" s="15" t="s">
        <v>10521</v>
      </c>
      <c r="O713" s="1" t="s">
        <v>4931</v>
      </c>
      <c r="P713" s="15" t="s">
        <v>4778</v>
      </c>
      <c r="Q713" s="1" t="s">
        <v>8302</v>
      </c>
      <c r="R713" s="17">
        <v>30</v>
      </c>
      <c r="S713" s="12" t="str" cm="1">
        <f t="array" ref="S713">_xlfn.IFS(AND(R713&gt;=12,R713&lt;=25),"Low Range",AND(R713&gt;=25.01,R713&lt;=40),"Mid Range",AND(R713&gt;=40.01,R713&lt;=75),"Mid to Upper Range",TRUE,"Max Upper Range")</f>
        <v>Mid Range</v>
      </c>
      <c r="T713" s="12" t="str" cm="1">
        <f t="array" ref="T713">_xlfn.IFS(OR(E713="NY",E713="NJ",E713="CT"),"Tri-State Area",OR(E713="MA",E713="PA",E713="RI"),"East Atlantic",OR(E713="ME",E713="VT"),"NE Border",TRUE,"Upper East Coast")</f>
        <v>East Atlantic</v>
      </c>
      <c r="U713" s="12" t="str">
        <f>IFERROR(_xlfn.XLOOKUP(A713,DIRECT_FTEs!A:A,DIRECT_FTEs!B:B),"Contractor")</f>
        <v>Contractor</v>
      </c>
    </row>
    <row r="714" spans="1:21" x14ac:dyDescent="0.25">
      <c r="A714" s="1" t="s">
        <v>1454</v>
      </c>
      <c r="B714" s="1" t="s">
        <v>2232</v>
      </c>
      <c r="C714" s="1" t="s">
        <v>2357</v>
      </c>
      <c r="D714" s="1" t="s">
        <v>3993</v>
      </c>
      <c r="E714" s="15" t="s">
        <v>2225</v>
      </c>
      <c r="F714" s="1" t="s">
        <v>6816</v>
      </c>
      <c r="G714" s="16">
        <v>0.17</v>
      </c>
      <c r="H714" s="5">
        <v>0</v>
      </c>
      <c r="I714" s="10" t="s">
        <v>4761</v>
      </c>
      <c r="J714" s="5">
        <v>0</v>
      </c>
      <c r="K714" s="1">
        <v>52</v>
      </c>
      <c r="L714" s="12" t="str" cm="1">
        <f t="array" ref="L714">_xlfn.IFS(G714=0.05,"Minimal",G714=0.07,"Above Minimal",G714=0.17,"Near Maximum",TRUE,"Maximum")</f>
        <v>Near Maximum</v>
      </c>
      <c r="M714" s="12" t="str" cm="1">
        <f t="array" ref="M714">_xlfn.IFS(E714="MA","Massachusetts",E714="NY","New York",E714="CT","Connecticut",E714="PA","Pennsylvania",E714="RI","Rhode Island",E714="DE","Delaware",E714="ME","Maine",E714="NJ","New Jersey",E714="VT","Vermont",TRUE,"Other States")</f>
        <v>Massachusetts</v>
      </c>
      <c r="N714" s="15" t="s">
        <v>10522</v>
      </c>
      <c r="O714" s="1" t="s">
        <v>5195</v>
      </c>
      <c r="P714" s="15" t="s">
        <v>4777</v>
      </c>
      <c r="Q714" s="1" t="s">
        <v>8303</v>
      </c>
      <c r="R714" s="17">
        <v>120</v>
      </c>
      <c r="S714" s="12" t="str" cm="1">
        <f t="array" ref="S714">_xlfn.IFS(AND(R714&gt;=12,R714&lt;=25),"Low Range",AND(R714&gt;=25.01,R714&lt;=40),"Mid Range",AND(R714&gt;=40.01,R714&lt;=75),"Mid to Upper Range",TRUE,"Max Upper Range")</f>
        <v>Max Upper Range</v>
      </c>
      <c r="T714" s="12" t="str" cm="1">
        <f t="array" ref="T714">_xlfn.IFS(OR(E714="NY",E714="NJ",E714="CT"),"Tri-State Area",OR(E714="MA",E714="PA",E714="RI"),"East Atlantic",OR(E714="ME",E714="VT"),"NE Border",TRUE,"Upper East Coast")</f>
        <v>East Atlantic</v>
      </c>
      <c r="U714" s="12" t="str">
        <f>IFERROR(_xlfn.XLOOKUP(A714,DIRECT_FTEs!A:A,DIRECT_FTEs!B:B),"Contractor")</f>
        <v>Contractor</v>
      </c>
    </row>
    <row r="715" spans="1:21" x14ac:dyDescent="0.25">
      <c r="A715" s="1" t="s">
        <v>1455</v>
      </c>
      <c r="B715" s="1" t="s">
        <v>2527</v>
      </c>
      <c r="C715" s="1" t="s">
        <v>2724</v>
      </c>
      <c r="D715" s="1" t="s">
        <v>3994</v>
      </c>
      <c r="E715" s="15" t="s">
        <v>2225</v>
      </c>
      <c r="F715" s="1" t="s">
        <v>6817</v>
      </c>
      <c r="G715" s="16">
        <v>0.17</v>
      </c>
      <c r="H715" s="5">
        <v>0</v>
      </c>
      <c r="I715" s="10" t="s">
        <v>4760</v>
      </c>
      <c r="J715" s="5">
        <v>1019.6</v>
      </c>
      <c r="K715" s="1">
        <v>39</v>
      </c>
      <c r="L715" s="12" t="str" cm="1">
        <f t="array" ref="L715">_xlfn.IFS(G715=0.05,"Minimal",G715=0.07,"Above Minimal",G715=0.17,"Near Maximum",TRUE,"Maximum")</f>
        <v>Near Maximum</v>
      </c>
      <c r="M715" s="12" t="str" cm="1">
        <f t="array" ref="M715">_xlfn.IFS(E715="MA","Massachusetts",E715="NY","New York",E715="CT","Connecticut",E715="PA","Pennsylvania",E715="RI","Rhode Island",E715="DE","Delaware",E715="ME","Maine",E715="NJ","New Jersey",E715="VT","Vermont",TRUE,"Other States")</f>
        <v>Massachusetts</v>
      </c>
      <c r="N715" s="15" t="s">
        <v>10523</v>
      </c>
      <c r="O715" s="1" t="s">
        <v>5111</v>
      </c>
      <c r="P715" s="15" t="s">
        <v>4777</v>
      </c>
      <c r="Q715" s="1" t="s">
        <v>8304</v>
      </c>
      <c r="R715" s="17">
        <v>105</v>
      </c>
      <c r="S715" s="12" t="str" cm="1">
        <f t="array" ref="S715">_xlfn.IFS(AND(R715&gt;=12,R715&lt;=25),"Low Range",AND(R715&gt;=25.01,R715&lt;=40),"Mid Range",AND(R715&gt;=40.01,R715&lt;=75),"Mid to Upper Range",TRUE,"Max Upper Range")</f>
        <v>Max Upper Range</v>
      </c>
      <c r="T715" s="12" t="str" cm="1">
        <f t="array" ref="T715">_xlfn.IFS(OR(E715="NY",E715="NJ",E715="CT"),"Tri-State Area",OR(E715="MA",E715="PA",E715="RI"),"East Atlantic",OR(E715="ME",E715="VT"),"NE Border",TRUE,"Upper East Coast")</f>
        <v>East Atlantic</v>
      </c>
      <c r="U715" s="12" t="str">
        <f>IFERROR(_xlfn.XLOOKUP(A715,DIRECT_FTEs!A:A,DIRECT_FTEs!B:B),"Contractor")</f>
        <v>Contractor</v>
      </c>
    </row>
    <row r="716" spans="1:21" x14ac:dyDescent="0.25">
      <c r="A716" s="1" t="s">
        <v>1456</v>
      </c>
      <c r="B716" s="1" t="s">
        <v>2610</v>
      </c>
      <c r="C716" s="1" t="s">
        <v>2230</v>
      </c>
      <c r="D716" s="1" t="s">
        <v>3995</v>
      </c>
      <c r="E716" s="15" t="s">
        <v>2225</v>
      </c>
      <c r="F716" s="1" t="s">
        <v>6818</v>
      </c>
      <c r="G716" s="16">
        <v>0.19</v>
      </c>
      <c r="H716" s="5">
        <v>0</v>
      </c>
      <c r="I716" s="10" t="s">
        <v>4760</v>
      </c>
      <c r="J716" s="5">
        <v>834.12</v>
      </c>
      <c r="K716" s="1">
        <v>50</v>
      </c>
      <c r="L716" s="12" t="str" cm="1">
        <f t="array" ref="L716">_xlfn.IFS(G716=0.05,"Minimal",G716=0.07,"Above Minimal",G716=0.17,"Near Maximum",TRUE,"Maximum")</f>
        <v>Maximum</v>
      </c>
      <c r="M716" s="12" t="str" cm="1">
        <f t="array" ref="M716">_xlfn.IFS(E716="MA","Massachusetts",E716="NY","New York",E716="CT","Connecticut",E716="PA","Pennsylvania",E716="RI","Rhode Island",E716="DE","Delaware",E716="ME","Maine",E716="NJ","New Jersey",E716="VT","Vermont",TRUE,"Other States")</f>
        <v>Massachusetts</v>
      </c>
      <c r="N716" s="15" t="s">
        <v>10524</v>
      </c>
      <c r="O716" s="1" t="s">
        <v>4828</v>
      </c>
      <c r="P716" s="15" t="s">
        <v>4778</v>
      </c>
      <c r="Q716" s="1" t="s">
        <v>8305</v>
      </c>
      <c r="R716" s="17">
        <v>97</v>
      </c>
      <c r="S716" s="12" t="str" cm="1">
        <f t="array" ref="S716">_xlfn.IFS(AND(R716&gt;=12,R716&lt;=25),"Low Range",AND(R716&gt;=25.01,R716&lt;=40),"Mid Range",AND(R716&gt;=40.01,R716&lt;=75),"Mid to Upper Range",TRUE,"Max Upper Range")</f>
        <v>Max Upper Range</v>
      </c>
      <c r="T716" s="12" t="str" cm="1">
        <f t="array" ref="T716">_xlfn.IFS(OR(E716="NY",E716="NJ",E716="CT"),"Tri-State Area",OR(E716="MA",E716="PA",E716="RI"),"East Atlantic",OR(E716="ME",E716="VT"),"NE Border",TRUE,"Upper East Coast")</f>
        <v>East Atlantic</v>
      </c>
      <c r="U716" s="12" t="str">
        <f>IFERROR(_xlfn.XLOOKUP(A716,DIRECT_FTEs!A:A,DIRECT_FTEs!B:B),"Contractor")</f>
        <v>Contractor</v>
      </c>
    </row>
    <row r="717" spans="1:21" x14ac:dyDescent="0.25">
      <c r="A717" s="1" t="s">
        <v>1457</v>
      </c>
      <c r="B717" s="1" t="s">
        <v>2293</v>
      </c>
      <c r="C717" s="1" t="s">
        <v>2601</v>
      </c>
      <c r="D717" s="1" t="s">
        <v>3996</v>
      </c>
      <c r="E717" s="15" t="s">
        <v>2225</v>
      </c>
      <c r="F717" s="1" t="s">
        <v>6819</v>
      </c>
      <c r="G717" s="16">
        <v>0.19</v>
      </c>
      <c r="H717" s="5">
        <v>0</v>
      </c>
      <c r="I717" s="10" t="s">
        <v>4760</v>
      </c>
      <c r="J717" s="5">
        <v>796.41</v>
      </c>
      <c r="K717" s="1">
        <v>43</v>
      </c>
      <c r="L717" s="12" t="str" cm="1">
        <f t="array" ref="L717">_xlfn.IFS(G717=0.05,"Minimal",G717=0.07,"Above Minimal",G717=0.17,"Near Maximum",TRUE,"Maximum")</f>
        <v>Maximum</v>
      </c>
      <c r="M717" s="12" t="str" cm="1">
        <f t="array" ref="M717">_xlfn.IFS(E717="MA","Massachusetts",E717="NY","New York",E717="CT","Connecticut",E717="PA","Pennsylvania",E717="RI","Rhode Island",E717="DE","Delaware",E717="ME","Maine",E717="NJ","New Jersey",E717="VT","Vermont",TRUE,"Other States")</f>
        <v>Massachusetts</v>
      </c>
      <c r="N717" s="15" t="s">
        <v>10525</v>
      </c>
      <c r="O717" s="1" t="s">
        <v>4975</v>
      </c>
      <c r="P717" s="15" t="s">
        <v>4774</v>
      </c>
      <c r="Q717" s="1" t="s">
        <v>8306</v>
      </c>
      <c r="R717" s="17">
        <v>102</v>
      </c>
      <c r="S717" s="12" t="str" cm="1">
        <f t="array" ref="S717">_xlfn.IFS(AND(R717&gt;=12,R717&lt;=25),"Low Range",AND(R717&gt;=25.01,R717&lt;=40),"Mid Range",AND(R717&gt;=40.01,R717&lt;=75),"Mid to Upper Range",TRUE,"Max Upper Range")</f>
        <v>Max Upper Range</v>
      </c>
      <c r="T717" s="12" t="str" cm="1">
        <f t="array" ref="T717">_xlfn.IFS(OR(E717="NY",E717="NJ",E717="CT"),"Tri-State Area",OR(E717="MA",E717="PA",E717="RI"),"East Atlantic",OR(E717="ME",E717="VT"),"NE Border",TRUE,"Upper East Coast")</f>
        <v>East Atlantic</v>
      </c>
      <c r="U717" s="12" t="str">
        <f>IFERROR(_xlfn.XLOOKUP(A717,DIRECT_FTEs!A:A,DIRECT_FTEs!B:B),"Contractor")</f>
        <v>Contractor</v>
      </c>
    </row>
    <row r="718" spans="1:21" x14ac:dyDescent="0.25">
      <c r="A718" s="1" t="s">
        <v>1458</v>
      </c>
      <c r="B718" s="1" t="s">
        <v>2489</v>
      </c>
      <c r="C718" s="1" t="s">
        <v>2486</v>
      </c>
      <c r="D718" s="1" t="s">
        <v>3997</v>
      </c>
      <c r="E718" s="15" t="s">
        <v>2225</v>
      </c>
      <c r="F718" s="1" t="s">
        <v>6820</v>
      </c>
      <c r="G718" s="16">
        <v>0.05</v>
      </c>
      <c r="H718" s="5">
        <v>0</v>
      </c>
      <c r="I718" s="10" t="s">
        <v>4760</v>
      </c>
      <c r="J718" s="5">
        <v>679.84</v>
      </c>
      <c r="K718" s="1">
        <v>36</v>
      </c>
      <c r="L718" s="12" t="str" cm="1">
        <f t="array" ref="L718">_xlfn.IFS(G718=0.05,"Minimal",G718=0.07,"Above Minimal",G718=0.17,"Near Maximum",TRUE,"Maximum")</f>
        <v>Minimal</v>
      </c>
      <c r="M718" s="12" t="str" cm="1">
        <f t="array" ref="M718">_xlfn.IFS(E718="MA","Massachusetts",E718="NY","New York",E718="CT","Connecticut",E718="PA","Pennsylvania",E718="RI","Rhode Island",E718="DE","Delaware",E718="ME","Maine",E718="NJ","New Jersey",E718="VT","Vermont",TRUE,"Other States")</f>
        <v>Massachusetts</v>
      </c>
      <c r="N718" s="15" t="s">
        <v>10526</v>
      </c>
      <c r="O718" s="1" t="s">
        <v>4820</v>
      </c>
      <c r="P718" s="15" t="s">
        <v>4774</v>
      </c>
      <c r="Q718" s="1" t="s">
        <v>8307</v>
      </c>
      <c r="R718" s="17">
        <v>84</v>
      </c>
      <c r="S718" s="12" t="str" cm="1">
        <f t="array" ref="S718">_xlfn.IFS(AND(R718&gt;=12,R718&lt;=25),"Low Range",AND(R718&gt;=25.01,R718&lt;=40),"Mid Range",AND(R718&gt;=40.01,R718&lt;=75),"Mid to Upper Range",TRUE,"Max Upper Range")</f>
        <v>Max Upper Range</v>
      </c>
      <c r="T718" s="12" t="str" cm="1">
        <f t="array" ref="T718">_xlfn.IFS(OR(E718="NY",E718="NJ",E718="CT"),"Tri-State Area",OR(E718="MA",E718="PA",E718="RI"),"East Atlantic",OR(E718="ME",E718="VT"),"NE Border",TRUE,"Upper East Coast")</f>
        <v>East Atlantic</v>
      </c>
      <c r="U718" s="12" t="str">
        <f>IFERROR(_xlfn.XLOOKUP(A718,DIRECT_FTEs!A:A,DIRECT_FTEs!B:B),"Contractor")</f>
        <v>Contractor</v>
      </c>
    </row>
    <row r="719" spans="1:21" x14ac:dyDescent="0.25">
      <c r="A719" s="1" t="s">
        <v>171</v>
      </c>
      <c r="B719" s="1" t="s">
        <v>2360</v>
      </c>
      <c r="C719" s="1" t="s">
        <v>2606</v>
      </c>
      <c r="D719" s="1" t="s">
        <v>2607</v>
      </c>
      <c r="E719" s="15" t="s">
        <v>2225</v>
      </c>
      <c r="F719" s="1" t="s">
        <v>5533</v>
      </c>
      <c r="G719" s="16">
        <v>0.17</v>
      </c>
      <c r="H719" s="5">
        <v>570.18000000000006</v>
      </c>
      <c r="I719" s="10" t="s">
        <v>4760</v>
      </c>
      <c r="J719" s="5">
        <v>120</v>
      </c>
      <c r="K719" s="1">
        <v>52</v>
      </c>
      <c r="L719" s="12" t="str" cm="1">
        <f t="array" ref="L719">_xlfn.IFS(G719=0.05,"Minimal",G719=0.07,"Above Minimal",G719=0.17,"Near Maximum",TRUE,"Maximum")</f>
        <v>Near Maximum</v>
      </c>
      <c r="M719" s="12" t="str" cm="1">
        <f t="array" ref="M719">_xlfn.IFS(E719="MA","Massachusetts",E719="NY","New York",E719="CT","Connecticut",E719="PA","Pennsylvania",E719="RI","Rhode Island",E719="DE","Delaware",E719="ME","Maine",E719="NJ","New Jersey",E719="VT","Vermont",TRUE,"Other States")</f>
        <v>Massachusetts</v>
      </c>
      <c r="N719" s="15" t="s">
        <v>10527</v>
      </c>
      <c r="O719" s="1" t="s">
        <v>4844</v>
      </c>
      <c r="P719" s="15" t="s">
        <v>4776</v>
      </c>
      <c r="Q719" s="1" t="s">
        <v>8308</v>
      </c>
      <c r="R719" s="17">
        <v>108</v>
      </c>
      <c r="S719" s="12" t="str" cm="1">
        <f t="array" ref="S719">_xlfn.IFS(AND(R719&gt;=12,R719&lt;=25),"Low Range",AND(R719&gt;=25.01,R719&lt;=40),"Mid Range",AND(R719&gt;=40.01,R719&lt;=75),"Mid to Upper Range",TRUE,"Max Upper Range")</f>
        <v>Max Upper Range</v>
      </c>
      <c r="T719" s="12" t="str" cm="1">
        <f t="array" ref="T719">_xlfn.IFS(OR(E719="NY",E719="NJ",E719="CT"),"Tri-State Area",OR(E719="MA",E719="PA",E719="RI"),"East Atlantic",OR(E719="ME",E719="VT"),"NE Border",TRUE,"Upper East Coast")</f>
        <v>East Atlantic</v>
      </c>
      <c r="U719" s="12" t="str">
        <f>IFERROR(_xlfn.XLOOKUP(A719,DIRECT_FTEs!A:A,DIRECT_FTEs!B:B),"Contractor")</f>
        <v>Contractor</v>
      </c>
    </row>
    <row r="720" spans="1:21" x14ac:dyDescent="0.25">
      <c r="A720" s="1" t="s">
        <v>1459</v>
      </c>
      <c r="B720" s="1" t="s">
        <v>2834</v>
      </c>
      <c r="C720" s="1" t="s">
        <v>2390</v>
      </c>
      <c r="D720" s="1" t="s">
        <v>3998</v>
      </c>
      <c r="E720" s="15" t="s">
        <v>2225</v>
      </c>
      <c r="F720" s="1" t="s">
        <v>6821</v>
      </c>
      <c r="G720" s="16">
        <v>0.17</v>
      </c>
      <c r="H720" s="5">
        <v>0</v>
      </c>
      <c r="I720" s="10" t="s">
        <v>4760</v>
      </c>
      <c r="J720" s="5">
        <v>275.12</v>
      </c>
      <c r="K720" s="1">
        <v>55</v>
      </c>
      <c r="L720" s="12" t="str" cm="1">
        <f t="array" ref="L720">_xlfn.IFS(G720=0.05,"Minimal",G720=0.07,"Above Minimal",G720=0.17,"Near Maximum",TRUE,"Maximum")</f>
        <v>Near Maximum</v>
      </c>
      <c r="M720" s="12" t="str" cm="1">
        <f t="array" ref="M720">_xlfn.IFS(E720="MA","Massachusetts",E720="NY","New York",E720="CT","Connecticut",E720="PA","Pennsylvania",E720="RI","Rhode Island",E720="DE","Delaware",E720="ME","Maine",E720="NJ","New Jersey",E720="VT","Vermont",TRUE,"Other States")</f>
        <v>Massachusetts</v>
      </c>
      <c r="N720" s="15" t="s">
        <v>10528</v>
      </c>
      <c r="O720" s="1" t="s">
        <v>4910</v>
      </c>
      <c r="P720" s="15" t="s">
        <v>4777</v>
      </c>
      <c r="Q720" s="1" t="s">
        <v>8309</v>
      </c>
      <c r="R720" s="17">
        <v>97.5</v>
      </c>
      <c r="S720" s="12" t="str" cm="1">
        <f t="array" ref="S720">_xlfn.IFS(AND(R720&gt;=12,R720&lt;=25),"Low Range",AND(R720&gt;=25.01,R720&lt;=40),"Mid Range",AND(R720&gt;=40.01,R720&lt;=75),"Mid to Upper Range",TRUE,"Max Upper Range")</f>
        <v>Max Upper Range</v>
      </c>
      <c r="T720" s="12" t="str" cm="1">
        <f t="array" ref="T720">_xlfn.IFS(OR(E720="NY",E720="NJ",E720="CT"),"Tri-State Area",OR(E720="MA",E720="PA",E720="RI"),"East Atlantic",OR(E720="ME",E720="VT"),"NE Border",TRUE,"Upper East Coast")</f>
        <v>East Atlantic</v>
      </c>
      <c r="U720" s="12" t="str">
        <f>IFERROR(_xlfn.XLOOKUP(A720,DIRECT_FTEs!A:A,DIRECT_FTEs!B:B),"Contractor")</f>
        <v>Contractor</v>
      </c>
    </row>
    <row r="721" spans="1:21" x14ac:dyDescent="0.25">
      <c r="A721" s="1" t="s">
        <v>1460</v>
      </c>
      <c r="B721" s="1" t="s">
        <v>2780</v>
      </c>
      <c r="C721" s="1" t="s">
        <v>2827</v>
      </c>
      <c r="D721" s="1" t="s">
        <v>3999</v>
      </c>
      <c r="E721" s="15" t="s">
        <v>2225</v>
      </c>
      <c r="F721" s="1" t="s">
        <v>6822</v>
      </c>
      <c r="G721" s="16">
        <v>0</v>
      </c>
      <c r="H721" s="5">
        <v>0</v>
      </c>
      <c r="I721" s="10" t="s">
        <v>4760</v>
      </c>
      <c r="J721" s="5">
        <v>2300</v>
      </c>
      <c r="K721" s="1">
        <v>30</v>
      </c>
      <c r="L721" s="12" t="str" cm="1">
        <f t="array" ref="L721">_xlfn.IFS(G721=0.05,"Minimal",G721=0.07,"Above Minimal",G721=0.17,"Near Maximum",TRUE,"Maximum")</f>
        <v>Maximum</v>
      </c>
      <c r="M721" s="12" t="str" cm="1">
        <f t="array" ref="M721">_xlfn.IFS(E721="MA","Massachusetts",E721="NY","New York",E721="CT","Connecticut",E721="PA","Pennsylvania",E721="RI","Rhode Island",E721="DE","Delaware",E721="ME","Maine",E721="NJ","New Jersey",E721="VT","Vermont",TRUE,"Other States")</f>
        <v>Massachusetts</v>
      </c>
      <c r="N721" s="15" t="s">
        <v>10529</v>
      </c>
      <c r="O721" s="1" t="s">
        <v>4920</v>
      </c>
      <c r="P721" s="15" t="s">
        <v>4778</v>
      </c>
      <c r="Q721" s="1" t="s">
        <v>8310</v>
      </c>
      <c r="R721" s="17">
        <v>42</v>
      </c>
      <c r="S721" s="12" t="str" cm="1">
        <f t="array" ref="S721">_xlfn.IFS(AND(R721&gt;=12,R721&lt;=25),"Low Range",AND(R721&gt;=25.01,R721&lt;=40),"Mid Range",AND(R721&gt;=40.01,R721&lt;=75),"Mid to Upper Range",TRUE,"Max Upper Range")</f>
        <v>Mid to Upper Range</v>
      </c>
      <c r="T721" s="12" t="str" cm="1">
        <f t="array" ref="T721">_xlfn.IFS(OR(E721="NY",E721="NJ",E721="CT"),"Tri-State Area",OR(E721="MA",E721="PA",E721="RI"),"East Atlantic",OR(E721="ME",E721="VT"),"NE Border",TRUE,"Upper East Coast")</f>
        <v>East Atlantic</v>
      </c>
      <c r="U721" s="12" t="str">
        <f>IFERROR(_xlfn.XLOOKUP(A721,DIRECT_FTEs!A:A,DIRECT_FTEs!B:B),"Contractor")</f>
        <v>Direct</v>
      </c>
    </row>
    <row r="722" spans="1:21" x14ac:dyDescent="0.25">
      <c r="A722" s="1" t="s">
        <v>1461</v>
      </c>
      <c r="B722" s="1" t="s">
        <v>2464</v>
      </c>
      <c r="C722" s="1" t="s">
        <v>2618</v>
      </c>
      <c r="D722" s="1" t="s">
        <v>4000</v>
      </c>
      <c r="E722" s="15" t="s">
        <v>2225</v>
      </c>
      <c r="F722" s="1" t="s">
        <v>6823</v>
      </c>
      <c r="G722" s="16">
        <v>0</v>
      </c>
      <c r="H722" s="5">
        <v>0</v>
      </c>
      <c r="I722" s="10" t="s">
        <v>4760</v>
      </c>
      <c r="J722" s="5">
        <v>2500</v>
      </c>
      <c r="K722" s="1">
        <v>36</v>
      </c>
      <c r="L722" s="12" t="str" cm="1">
        <f t="array" ref="L722">_xlfn.IFS(G722=0.05,"Minimal",G722=0.07,"Above Minimal",G722=0.17,"Near Maximum",TRUE,"Maximum")</f>
        <v>Maximum</v>
      </c>
      <c r="M722" s="12" t="str" cm="1">
        <f t="array" ref="M722">_xlfn.IFS(E722="MA","Massachusetts",E722="NY","New York",E722="CT","Connecticut",E722="PA","Pennsylvania",E722="RI","Rhode Island",E722="DE","Delaware",E722="ME","Maine",E722="NJ","New Jersey",E722="VT","Vermont",TRUE,"Other States")</f>
        <v>Massachusetts</v>
      </c>
      <c r="N722" s="15" t="s">
        <v>10530</v>
      </c>
      <c r="O722" s="1" t="s">
        <v>5240</v>
      </c>
      <c r="P722" s="15" t="s">
        <v>4774</v>
      </c>
      <c r="Q722" s="1" t="s">
        <v>8311</v>
      </c>
      <c r="R722" s="17">
        <v>110</v>
      </c>
      <c r="S722" s="12" t="str" cm="1">
        <f t="array" ref="S722">_xlfn.IFS(AND(R722&gt;=12,R722&lt;=25),"Low Range",AND(R722&gt;=25.01,R722&lt;=40),"Mid Range",AND(R722&gt;=40.01,R722&lt;=75),"Mid to Upper Range",TRUE,"Max Upper Range")</f>
        <v>Max Upper Range</v>
      </c>
      <c r="T722" s="12" t="str" cm="1">
        <f t="array" ref="T722">_xlfn.IFS(OR(E722="NY",E722="NJ",E722="CT"),"Tri-State Area",OR(E722="MA",E722="PA",E722="RI"),"East Atlantic",OR(E722="ME",E722="VT"),"NE Border",TRUE,"Upper East Coast")</f>
        <v>East Atlantic</v>
      </c>
      <c r="U722" s="12" t="str">
        <f>IFERROR(_xlfn.XLOOKUP(A722,DIRECT_FTEs!A:A,DIRECT_FTEs!B:B),"Contractor")</f>
        <v>Direct</v>
      </c>
    </row>
    <row r="723" spans="1:21" x14ac:dyDescent="0.25">
      <c r="A723" s="1" t="s">
        <v>1462</v>
      </c>
      <c r="B723" s="1" t="s">
        <v>2464</v>
      </c>
      <c r="C723" s="1" t="s">
        <v>2372</v>
      </c>
      <c r="D723" s="1" t="s">
        <v>4001</v>
      </c>
      <c r="E723" s="15" t="s">
        <v>2225</v>
      </c>
      <c r="F723" s="1" t="s">
        <v>6824</v>
      </c>
      <c r="G723" s="16">
        <v>0</v>
      </c>
      <c r="H723" s="5">
        <v>0</v>
      </c>
      <c r="I723" s="10" t="s">
        <v>4760</v>
      </c>
      <c r="J723" s="5">
        <v>2500</v>
      </c>
      <c r="K723" s="1">
        <v>26</v>
      </c>
      <c r="L723" s="12" t="str" cm="1">
        <f t="array" ref="L723">_xlfn.IFS(G723=0.05,"Minimal",G723=0.07,"Above Minimal",G723=0.17,"Near Maximum",TRUE,"Maximum")</f>
        <v>Maximum</v>
      </c>
      <c r="M723" s="12" t="str" cm="1">
        <f t="array" ref="M723">_xlfn.IFS(E723="MA","Massachusetts",E723="NY","New York",E723="CT","Connecticut",E723="PA","Pennsylvania",E723="RI","Rhode Island",E723="DE","Delaware",E723="ME","Maine",E723="NJ","New Jersey",E723="VT","Vermont",TRUE,"Other States")</f>
        <v>Massachusetts</v>
      </c>
      <c r="N723" s="15" t="s">
        <v>10531</v>
      </c>
      <c r="O723" s="1" t="s">
        <v>5176</v>
      </c>
      <c r="P723" s="15" t="s">
        <v>4780</v>
      </c>
      <c r="Q723" s="1" t="s">
        <v>8312</v>
      </c>
      <c r="R723" s="17">
        <v>23</v>
      </c>
      <c r="S723" s="12" t="str" cm="1">
        <f t="array" ref="S723">_xlfn.IFS(AND(R723&gt;=12,R723&lt;=25),"Low Range",AND(R723&gt;=25.01,R723&lt;=40),"Mid Range",AND(R723&gt;=40.01,R723&lt;=75),"Mid to Upper Range",TRUE,"Max Upper Range")</f>
        <v>Low Range</v>
      </c>
      <c r="T723" s="12" t="str" cm="1">
        <f t="array" ref="T723">_xlfn.IFS(OR(E723="NY",E723="NJ",E723="CT"),"Tri-State Area",OR(E723="MA",E723="PA",E723="RI"),"East Atlantic",OR(E723="ME",E723="VT"),"NE Border",TRUE,"Upper East Coast")</f>
        <v>East Atlantic</v>
      </c>
      <c r="U723" s="12" t="str">
        <f>IFERROR(_xlfn.XLOOKUP(A723,DIRECT_FTEs!A:A,DIRECT_FTEs!B:B),"Contractor")</f>
        <v>Direct</v>
      </c>
    </row>
    <row r="724" spans="1:21" x14ac:dyDescent="0.25">
      <c r="A724" s="1" t="s">
        <v>1463</v>
      </c>
      <c r="B724" s="1" t="s">
        <v>2399</v>
      </c>
      <c r="C724" s="1" t="s">
        <v>2632</v>
      </c>
      <c r="D724" s="1" t="s">
        <v>4002</v>
      </c>
      <c r="E724" s="15" t="s">
        <v>2225</v>
      </c>
      <c r="F724" s="1" t="s">
        <v>6825</v>
      </c>
      <c r="G724" s="16">
        <v>0</v>
      </c>
      <c r="H724" s="5">
        <v>0</v>
      </c>
      <c r="I724" s="10" t="s">
        <v>4760</v>
      </c>
      <c r="J724" s="5">
        <v>875</v>
      </c>
      <c r="K724" s="1">
        <v>48</v>
      </c>
      <c r="L724" s="12" t="str" cm="1">
        <f t="array" ref="L724">_xlfn.IFS(G724=0.05,"Minimal",G724=0.07,"Above Minimal",G724=0.17,"Near Maximum",TRUE,"Maximum")</f>
        <v>Maximum</v>
      </c>
      <c r="M724" s="12" t="str" cm="1">
        <f t="array" ref="M724">_xlfn.IFS(E724="MA","Massachusetts",E724="NY","New York",E724="CT","Connecticut",E724="PA","Pennsylvania",E724="RI","Rhode Island",E724="DE","Delaware",E724="ME","Maine",E724="NJ","New Jersey",E724="VT","Vermont",TRUE,"Other States")</f>
        <v>Massachusetts</v>
      </c>
      <c r="N724" s="15" t="s">
        <v>10532</v>
      </c>
      <c r="O724" s="1" t="s">
        <v>4844</v>
      </c>
      <c r="P724" s="15" t="s">
        <v>4776</v>
      </c>
      <c r="Q724" s="1" t="s">
        <v>8313</v>
      </c>
      <c r="R724" s="17">
        <v>26.350027648313453</v>
      </c>
      <c r="S724" s="12" t="str" cm="1">
        <f t="array" ref="S724">_xlfn.IFS(AND(R724&gt;=12,R724&lt;=25),"Low Range",AND(R724&gt;=25.01,R724&lt;=40),"Mid Range",AND(R724&gt;=40.01,R724&lt;=75),"Mid to Upper Range",TRUE,"Max Upper Range")</f>
        <v>Mid Range</v>
      </c>
      <c r="T724" s="12" t="str" cm="1">
        <f t="array" ref="T724">_xlfn.IFS(OR(E724="NY",E724="NJ",E724="CT"),"Tri-State Area",OR(E724="MA",E724="PA",E724="RI"),"East Atlantic",OR(E724="ME",E724="VT"),"NE Border",TRUE,"Upper East Coast")</f>
        <v>East Atlantic</v>
      </c>
      <c r="U724" s="12" t="str">
        <f>IFERROR(_xlfn.XLOOKUP(A724,DIRECT_FTEs!A:A,DIRECT_FTEs!B:B),"Contractor")</f>
        <v>Direct</v>
      </c>
    </row>
    <row r="725" spans="1:21" x14ac:dyDescent="0.25">
      <c r="A725" s="1" t="s">
        <v>1464</v>
      </c>
      <c r="B725" s="1" t="s">
        <v>2335</v>
      </c>
      <c r="C725" s="1" t="s">
        <v>3004</v>
      </c>
      <c r="D725" s="1" t="s">
        <v>4003</v>
      </c>
      <c r="E725" s="15" t="s">
        <v>2225</v>
      </c>
      <c r="F725" s="1" t="s">
        <v>6826</v>
      </c>
      <c r="G725" s="16">
        <v>0</v>
      </c>
      <c r="H725" s="5">
        <v>0</v>
      </c>
      <c r="I725" s="10" t="s">
        <v>4760</v>
      </c>
      <c r="J725" s="5">
        <v>1700</v>
      </c>
      <c r="K725" s="1">
        <v>53</v>
      </c>
      <c r="L725" s="12" t="str" cm="1">
        <f t="array" ref="L725">_xlfn.IFS(G725=0.05,"Minimal",G725=0.07,"Above Minimal",G725=0.17,"Near Maximum",TRUE,"Maximum")</f>
        <v>Maximum</v>
      </c>
      <c r="M725" s="12" t="str" cm="1">
        <f t="array" ref="M725">_xlfn.IFS(E725="MA","Massachusetts",E725="NY","New York",E725="CT","Connecticut",E725="PA","Pennsylvania",E725="RI","Rhode Island",E725="DE","Delaware",E725="ME","Maine",E725="NJ","New Jersey",E725="VT","Vermont",TRUE,"Other States")</f>
        <v>Massachusetts</v>
      </c>
      <c r="N725" s="15" t="s">
        <v>10533</v>
      </c>
      <c r="O725" s="1" t="s">
        <v>5242</v>
      </c>
      <c r="P725" s="15" t="s">
        <v>4777</v>
      </c>
      <c r="Q725" s="1" t="s">
        <v>8314</v>
      </c>
      <c r="R725" s="17">
        <v>29.449968253968255</v>
      </c>
      <c r="S725" s="12" t="str" cm="1">
        <f t="array" ref="S725">_xlfn.IFS(AND(R725&gt;=12,R725&lt;=25),"Low Range",AND(R725&gt;=25.01,R725&lt;=40),"Mid Range",AND(R725&gt;=40.01,R725&lt;=75),"Mid to Upper Range",TRUE,"Max Upper Range")</f>
        <v>Mid Range</v>
      </c>
      <c r="T725" s="12" t="str" cm="1">
        <f t="array" ref="T725">_xlfn.IFS(OR(E725="NY",E725="NJ",E725="CT"),"Tri-State Area",OR(E725="MA",E725="PA",E725="RI"),"East Atlantic",OR(E725="ME",E725="VT"),"NE Border",TRUE,"Upper East Coast")</f>
        <v>East Atlantic</v>
      </c>
      <c r="U725" s="12" t="str">
        <f>IFERROR(_xlfn.XLOOKUP(A725,DIRECT_FTEs!A:A,DIRECT_FTEs!B:B),"Contractor")</f>
        <v>Direct</v>
      </c>
    </row>
    <row r="726" spans="1:21" x14ac:dyDescent="0.25">
      <c r="A726" s="1" t="s">
        <v>172</v>
      </c>
      <c r="B726" s="1" t="s">
        <v>2608</v>
      </c>
      <c r="C726" s="1" t="s">
        <v>2591</v>
      </c>
      <c r="D726" s="1" t="s">
        <v>2609</v>
      </c>
      <c r="E726" s="15" t="s">
        <v>2225</v>
      </c>
      <c r="F726" s="1" t="s">
        <v>5534</v>
      </c>
      <c r="G726" s="16">
        <v>0.17</v>
      </c>
      <c r="H726" s="5">
        <v>682.66327237163819</v>
      </c>
      <c r="I726" s="10" t="s">
        <v>4760</v>
      </c>
      <c r="J726" s="5">
        <v>236.04</v>
      </c>
      <c r="K726" s="1">
        <v>53</v>
      </c>
      <c r="L726" s="12" t="str" cm="1">
        <f t="array" ref="L726">_xlfn.IFS(G726=0.05,"Minimal",G726=0.07,"Above Minimal",G726=0.17,"Near Maximum",TRUE,"Maximum")</f>
        <v>Near Maximum</v>
      </c>
      <c r="M726" s="12" t="str" cm="1">
        <f t="array" ref="M726">_xlfn.IFS(E726="MA","Massachusetts",E726="NY","New York",E726="CT","Connecticut",E726="PA","Pennsylvania",E726="RI","Rhode Island",E726="DE","Delaware",E726="ME","Maine",E726="NJ","New Jersey",E726="VT","Vermont",TRUE,"Other States")</f>
        <v>Massachusetts</v>
      </c>
      <c r="N726" s="15" t="s">
        <v>10534</v>
      </c>
      <c r="O726" s="1" t="s">
        <v>4785</v>
      </c>
      <c r="P726" s="15" t="s">
        <v>4773</v>
      </c>
      <c r="Q726" s="1" t="s">
        <v>8315</v>
      </c>
      <c r="R726" s="17">
        <v>43.5</v>
      </c>
      <c r="S726" s="12" t="str" cm="1">
        <f t="array" ref="S726">_xlfn.IFS(AND(R726&gt;=12,R726&lt;=25),"Low Range",AND(R726&gt;=25.01,R726&lt;=40),"Mid Range",AND(R726&gt;=40.01,R726&lt;=75),"Mid to Upper Range",TRUE,"Max Upper Range")</f>
        <v>Mid to Upper Range</v>
      </c>
      <c r="T726" s="12" t="str" cm="1">
        <f t="array" ref="T726">_xlfn.IFS(OR(E726="NY",E726="NJ",E726="CT"),"Tri-State Area",OR(E726="MA",E726="PA",E726="RI"),"East Atlantic",OR(E726="ME",E726="VT"),"NE Border",TRUE,"Upper East Coast")</f>
        <v>East Atlantic</v>
      </c>
      <c r="U726" s="12" t="str">
        <f>IFERROR(_xlfn.XLOOKUP(A726,DIRECT_FTEs!A:A,DIRECT_FTEs!B:B),"Contractor")</f>
        <v>Contractor</v>
      </c>
    </row>
    <row r="727" spans="1:21" x14ac:dyDescent="0.25">
      <c r="A727" s="1" t="s">
        <v>1465</v>
      </c>
      <c r="B727" s="1" t="s">
        <v>2464</v>
      </c>
      <c r="C727" s="1" t="s">
        <v>2273</v>
      </c>
      <c r="D727" s="1" t="s">
        <v>4004</v>
      </c>
      <c r="E727" s="15" t="s">
        <v>2225</v>
      </c>
      <c r="F727" s="1" t="s">
        <v>6827</v>
      </c>
      <c r="G727" s="16">
        <v>0.19</v>
      </c>
      <c r="H727" s="5">
        <v>0</v>
      </c>
      <c r="I727" s="10" t="s">
        <v>4760</v>
      </c>
      <c r="J727" s="5">
        <v>725.2</v>
      </c>
      <c r="K727" s="1">
        <v>42</v>
      </c>
      <c r="L727" s="12" t="str" cm="1">
        <f t="array" ref="L727">_xlfn.IFS(G727=0.05,"Minimal",G727=0.07,"Above Minimal",G727=0.17,"Near Maximum",TRUE,"Maximum")</f>
        <v>Maximum</v>
      </c>
      <c r="M727" s="12" t="str" cm="1">
        <f t="array" ref="M727">_xlfn.IFS(E727="MA","Massachusetts",E727="NY","New York",E727="CT","Connecticut",E727="PA","Pennsylvania",E727="RI","Rhode Island",E727="DE","Delaware",E727="ME","Maine",E727="NJ","New Jersey",E727="VT","Vermont",TRUE,"Other States")</f>
        <v>Massachusetts</v>
      </c>
      <c r="N727" s="15" t="s">
        <v>10535</v>
      </c>
      <c r="O727" s="1" t="s">
        <v>4795</v>
      </c>
      <c r="P727" s="15" t="s">
        <v>4778</v>
      </c>
      <c r="Q727" s="1" t="s">
        <v>8316</v>
      </c>
      <c r="R727" s="17">
        <v>45.54</v>
      </c>
      <c r="S727" s="12" t="str" cm="1">
        <f t="array" ref="S727">_xlfn.IFS(AND(R727&gt;=12,R727&lt;=25),"Low Range",AND(R727&gt;=25.01,R727&lt;=40),"Mid Range",AND(R727&gt;=40.01,R727&lt;=75),"Mid to Upper Range",TRUE,"Max Upper Range")</f>
        <v>Mid to Upper Range</v>
      </c>
      <c r="T727" s="12" t="str" cm="1">
        <f t="array" ref="T727">_xlfn.IFS(OR(E727="NY",E727="NJ",E727="CT"),"Tri-State Area",OR(E727="MA",E727="PA",E727="RI"),"East Atlantic",OR(E727="ME",E727="VT"),"NE Border",TRUE,"Upper East Coast")</f>
        <v>East Atlantic</v>
      </c>
      <c r="U727" s="12" t="str">
        <f>IFERROR(_xlfn.XLOOKUP(A727,DIRECT_FTEs!A:A,DIRECT_FTEs!B:B),"Contractor")</f>
        <v>Contractor</v>
      </c>
    </row>
    <row r="728" spans="1:21" x14ac:dyDescent="0.25">
      <c r="A728" s="1" t="s">
        <v>1466</v>
      </c>
      <c r="B728" s="1" t="s">
        <v>2342</v>
      </c>
      <c r="C728" s="1" t="s">
        <v>2269</v>
      </c>
      <c r="D728" s="1" t="s">
        <v>4005</v>
      </c>
      <c r="E728" s="15" t="s">
        <v>2225</v>
      </c>
      <c r="F728" s="1" t="s">
        <v>6828</v>
      </c>
      <c r="G728" s="16">
        <v>0.17</v>
      </c>
      <c r="H728" s="5">
        <v>0</v>
      </c>
      <c r="I728" s="10" t="s">
        <v>4760</v>
      </c>
      <c r="J728" s="5">
        <v>225.22</v>
      </c>
      <c r="K728" s="1">
        <v>53</v>
      </c>
      <c r="L728" s="12" t="str" cm="1">
        <f t="array" ref="L728">_xlfn.IFS(G728=0.05,"Minimal",G728=0.07,"Above Minimal",G728=0.17,"Near Maximum",TRUE,"Maximum")</f>
        <v>Near Maximum</v>
      </c>
      <c r="M728" s="12" t="str" cm="1">
        <f t="array" ref="M728">_xlfn.IFS(E728="MA","Massachusetts",E728="NY","New York",E728="CT","Connecticut",E728="PA","Pennsylvania",E728="RI","Rhode Island",E728="DE","Delaware",E728="ME","Maine",E728="NJ","New Jersey",E728="VT","Vermont",TRUE,"Other States")</f>
        <v>Massachusetts</v>
      </c>
      <c r="N728" s="15" t="s">
        <v>10536</v>
      </c>
      <c r="O728" s="1" t="s">
        <v>5005</v>
      </c>
      <c r="P728" s="15" t="s">
        <v>4774</v>
      </c>
      <c r="Q728" s="1" t="s">
        <v>8317</v>
      </c>
      <c r="R728" s="17">
        <v>46.980000000000004</v>
      </c>
      <c r="S728" s="12" t="str" cm="1">
        <f t="array" ref="S728">_xlfn.IFS(AND(R728&gt;=12,R728&lt;=25),"Low Range",AND(R728&gt;=25.01,R728&lt;=40),"Mid Range",AND(R728&gt;=40.01,R728&lt;=75),"Mid to Upper Range",TRUE,"Max Upper Range")</f>
        <v>Mid to Upper Range</v>
      </c>
      <c r="T728" s="12" t="str" cm="1">
        <f t="array" ref="T728">_xlfn.IFS(OR(E728="NY",E728="NJ",E728="CT"),"Tri-State Area",OR(E728="MA",E728="PA",E728="RI"),"East Atlantic",OR(E728="ME",E728="VT"),"NE Border",TRUE,"Upper East Coast")</f>
        <v>East Atlantic</v>
      </c>
      <c r="U728" s="12" t="str">
        <f>IFERROR(_xlfn.XLOOKUP(A728,DIRECT_FTEs!A:A,DIRECT_FTEs!B:B),"Contractor")</f>
        <v>Contractor</v>
      </c>
    </row>
    <row r="729" spans="1:21" x14ac:dyDescent="0.25">
      <c r="A729" s="1" t="s">
        <v>1467</v>
      </c>
      <c r="B729" s="1" t="s">
        <v>2467</v>
      </c>
      <c r="C729" s="1" t="s">
        <v>2285</v>
      </c>
      <c r="D729" s="1" t="s">
        <v>4006</v>
      </c>
      <c r="E729" s="15" t="s">
        <v>2225</v>
      </c>
      <c r="F729" s="1" t="s">
        <v>6829</v>
      </c>
      <c r="G729" s="16">
        <v>0.17</v>
      </c>
      <c r="H729" s="5">
        <v>0</v>
      </c>
      <c r="I729" s="10" t="s">
        <v>4760</v>
      </c>
      <c r="J729" s="5">
        <v>286.13</v>
      </c>
      <c r="K729" s="1">
        <v>58</v>
      </c>
      <c r="L729" s="12" t="str" cm="1">
        <f t="array" ref="L729">_xlfn.IFS(G729=0.05,"Minimal",G729=0.07,"Above Minimal",G729=0.17,"Near Maximum",TRUE,"Maximum")</f>
        <v>Near Maximum</v>
      </c>
      <c r="M729" s="12" t="str" cm="1">
        <f t="array" ref="M729">_xlfn.IFS(E729="MA","Massachusetts",E729="NY","New York",E729="CT","Connecticut",E729="PA","Pennsylvania",E729="RI","Rhode Island",E729="DE","Delaware",E729="ME","Maine",E729="NJ","New Jersey",E729="VT","Vermont",TRUE,"Other States")</f>
        <v>Massachusetts</v>
      </c>
      <c r="N729" s="15" t="s">
        <v>10537</v>
      </c>
      <c r="O729" s="1" t="s">
        <v>5026</v>
      </c>
      <c r="P729" s="15" t="s">
        <v>4780</v>
      </c>
      <c r="Q729" s="1" t="s">
        <v>8318</v>
      </c>
      <c r="R729" s="17">
        <v>32.25</v>
      </c>
      <c r="S729" s="12" t="str" cm="1">
        <f t="array" ref="S729">_xlfn.IFS(AND(R729&gt;=12,R729&lt;=25),"Low Range",AND(R729&gt;=25.01,R729&lt;=40),"Mid Range",AND(R729&gt;=40.01,R729&lt;=75),"Mid to Upper Range",TRUE,"Max Upper Range")</f>
        <v>Mid Range</v>
      </c>
      <c r="T729" s="12" t="str" cm="1">
        <f t="array" ref="T729">_xlfn.IFS(OR(E729="NY",E729="NJ",E729="CT"),"Tri-State Area",OR(E729="MA",E729="PA",E729="RI"),"East Atlantic",OR(E729="ME",E729="VT"),"NE Border",TRUE,"Upper East Coast")</f>
        <v>East Atlantic</v>
      </c>
      <c r="U729" s="12" t="str">
        <f>IFERROR(_xlfn.XLOOKUP(A729,DIRECT_FTEs!A:A,DIRECT_FTEs!B:B),"Contractor")</f>
        <v>Contractor</v>
      </c>
    </row>
    <row r="730" spans="1:21" x14ac:dyDescent="0.25">
      <c r="A730" s="1" t="s">
        <v>1468</v>
      </c>
      <c r="B730" s="1" t="s">
        <v>2582</v>
      </c>
      <c r="C730" s="1" t="s">
        <v>2622</v>
      </c>
      <c r="D730" s="1" t="s">
        <v>4007</v>
      </c>
      <c r="E730" s="15" t="s">
        <v>2225</v>
      </c>
      <c r="F730" s="1" t="s">
        <v>6830</v>
      </c>
      <c r="G730" s="16">
        <v>0.17</v>
      </c>
      <c r="H730" s="5">
        <v>0</v>
      </c>
      <c r="I730" s="10" t="s">
        <v>4760</v>
      </c>
      <c r="J730" s="5">
        <v>362</v>
      </c>
      <c r="K730" s="1">
        <v>32</v>
      </c>
      <c r="L730" s="12" t="str" cm="1">
        <f t="array" ref="L730">_xlfn.IFS(G730=0.05,"Minimal",G730=0.07,"Above Minimal",G730=0.17,"Near Maximum",TRUE,"Maximum")</f>
        <v>Near Maximum</v>
      </c>
      <c r="M730" s="12" t="str" cm="1">
        <f t="array" ref="M730">_xlfn.IFS(E730="MA","Massachusetts",E730="NY","New York",E730="CT","Connecticut",E730="PA","Pennsylvania",E730="RI","Rhode Island",E730="DE","Delaware",E730="ME","Maine",E730="NJ","New Jersey",E730="VT","Vermont",TRUE,"Other States")</f>
        <v>Massachusetts</v>
      </c>
      <c r="N730" s="15" t="s">
        <v>10538</v>
      </c>
      <c r="O730" s="1" t="s">
        <v>5209</v>
      </c>
      <c r="P730" s="15" t="s">
        <v>4778</v>
      </c>
      <c r="Q730" s="1" t="s">
        <v>8319</v>
      </c>
      <c r="R730" s="17">
        <v>38.612176039119802</v>
      </c>
      <c r="S730" s="12" t="str" cm="1">
        <f t="array" ref="S730">_xlfn.IFS(AND(R730&gt;=12,R730&lt;=25),"Low Range",AND(R730&gt;=25.01,R730&lt;=40),"Mid Range",AND(R730&gt;=40.01,R730&lt;=75),"Mid to Upper Range",TRUE,"Max Upper Range")</f>
        <v>Mid Range</v>
      </c>
      <c r="T730" s="12" t="str" cm="1">
        <f t="array" ref="T730">_xlfn.IFS(OR(E730="NY",E730="NJ",E730="CT"),"Tri-State Area",OR(E730="MA",E730="PA",E730="RI"),"East Atlantic",OR(E730="ME",E730="VT"),"NE Border",TRUE,"Upper East Coast")</f>
        <v>East Atlantic</v>
      </c>
      <c r="U730" s="12" t="str">
        <f>IFERROR(_xlfn.XLOOKUP(A730,DIRECT_FTEs!A:A,DIRECT_FTEs!B:B),"Contractor")</f>
        <v>Contractor</v>
      </c>
    </row>
    <row r="731" spans="1:21" x14ac:dyDescent="0.25">
      <c r="A731" s="1" t="s">
        <v>1469</v>
      </c>
      <c r="B731" s="1" t="s">
        <v>2301</v>
      </c>
      <c r="C731" s="1" t="s">
        <v>2223</v>
      </c>
      <c r="D731" s="1" t="s">
        <v>4008</v>
      </c>
      <c r="E731" s="15" t="s">
        <v>2225</v>
      </c>
      <c r="F731" s="1" t="s">
        <v>6831</v>
      </c>
      <c r="G731" s="16">
        <v>0.17</v>
      </c>
      <c r="H731" s="5">
        <v>0</v>
      </c>
      <c r="I731" s="10" t="s">
        <v>4760</v>
      </c>
      <c r="J731" s="5">
        <v>792</v>
      </c>
      <c r="K731" s="1">
        <v>48</v>
      </c>
      <c r="L731" s="12" t="str" cm="1">
        <f t="array" ref="L731">_xlfn.IFS(G731=0.05,"Minimal",G731=0.07,"Above Minimal",G731=0.17,"Near Maximum",TRUE,"Maximum")</f>
        <v>Near Maximum</v>
      </c>
      <c r="M731" s="12" t="str" cm="1">
        <f t="array" ref="M731">_xlfn.IFS(E731="MA","Massachusetts",E731="NY","New York",E731="CT","Connecticut",E731="PA","Pennsylvania",E731="RI","Rhode Island",E731="DE","Delaware",E731="ME","Maine",E731="NJ","New Jersey",E731="VT","Vermont",TRUE,"Other States")</f>
        <v>Massachusetts</v>
      </c>
      <c r="N731" s="15" t="s">
        <v>10539</v>
      </c>
      <c r="O731" s="1" t="s">
        <v>4865</v>
      </c>
      <c r="P731" s="15" t="s">
        <v>4778</v>
      </c>
      <c r="Q731" s="1" t="s">
        <v>8320</v>
      </c>
      <c r="R731" s="17">
        <v>59.198276923076918</v>
      </c>
      <c r="S731" s="12" t="str" cm="1">
        <f t="array" ref="S731">_xlfn.IFS(AND(R731&gt;=12,R731&lt;=25),"Low Range",AND(R731&gt;=25.01,R731&lt;=40),"Mid Range",AND(R731&gt;=40.01,R731&lt;=75),"Mid to Upper Range",TRUE,"Max Upper Range")</f>
        <v>Mid to Upper Range</v>
      </c>
      <c r="T731" s="12" t="str" cm="1">
        <f t="array" ref="T731">_xlfn.IFS(OR(E731="NY",E731="NJ",E731="CT"),"Tri-State Area",OR(E731="MA",E731="PA",E731="RI"),"East Atlantic",OR(E731="ME",E731="VT"),"NE Border",TRUE,"Upper East Coast")</f>
        <v>East Atlantic</v>
      </c>
      <c r="U731" s="12" t="str">
        <f>IFERROR(_xlfn.XLOOKUP(A731,DIRECT_FTEs!A:A,DIRECT_FTEs!B:B),"Contractor")</f>
        <v>Contractor</v>
      </c>
    </row>
    <row r="732" spans="1:21" x14ac:dyDescent="0.25">
      <c r="A732" s="1" t="s">
        <v>1470</v>
      </c>
      <c r="B732" s="1" t="s">
        <v>2374</v>
      </c>
      <c r="C732" s="1" t="s">
        <v>2662</v>
      </c>
      <c r="D732" s="1" t="s">
        <v>4009</v>
      </c>
      <c r="E732" s="15" t="s">
        <v>2225</v>
      </c>
      <c r="F732" s="1" t="s">
        <v>6832</v>
      </c>
      <c r="G732" s="16">
        <v>0.19</v>
      </c>
      <c r="H732" s="5">
        <v>0</v>
      </c>
      <c r="I732" s="10" t="s">
        <v>4760</v>
      </c>
      <c r="J732" s="5">
        <v>865.2</v>
      </c>
      <c r="K732" s="1">
        <v>48</v>
      </c>
      <c r="L732" s="12" t="str" cm="1">
        <f t="array" ref="L732">_xlfn.IFS(G732=0.05,"Minimal",G732=0.07,"Above Minimal",G732=0.17,"Near Maximum",TRUE,"Maximum")</f>
        <v>Maximum</v>
      </c>
      <c r="M732" s="12" t="str" cm="1">
        <f t="array" ref="M732">_xlfn.IFS(E732="MA","Massachusetts",E732="NY","New York",E732="CT","Connecticut",E732="PA","Pennsylvania",E732="RI","Rhode Island",E732="DE","Delaware",E732="ME","Maine",E732="NJ","New Jersey",E732="VT","Vermont",TRUE,"Other States")</f>
        <v>Massachusetts</v>
      </c>
      <c r="N732" s="15" t="s">
        <v>10540</v>
      </c>
      <c r="O732" s="1" t="s">
        <v>4900</v>
      </c>
      <c r="P732" s="15" t="s">
        <v>4777</v>
      </c>
      <c r="Q732" s="1" t="s">
        <v>8321</v>
      </c>
      <c r="R732" s="17">
        <v>72.894889867841414</v>
      </c>
      <c r="S732" s="12" t="str" cm="1">
        <f t="array" ref="S732">_xlfn.IFS(AND(R732&gt;=12,R732&lt;=25),"Low Range",AND(R732&gt;=25.01,R732&lt;=40),"Mid Range",AND(R732&gt;=40.01,R732&lt;=75),"Mid to Upper Range",TRUE,"Max Upper Range")</f>
        <v>Mid to Upper Range</v>
      </c>
      <c r="T732" s="12" t="str" cm="1">
        <f t="array" ref="T732">_xlfn.IFS(OR(E732="NY",E732="NJ",E732="CT"),"Tri-State Area",OR(E732="MA",E732="PA",E732="RI"),"East Atlantic",OR(E732="ME",E732="VT"),"NE Border",TRUE,"Upper East Coast")</f>
        <v>East Atlantic</v>
      </c>
      <c r="U732" s="12" t="str">
        <f>IFERROR(_xlfn.XLOOKUP(A732,DIRECT_FTEs!A:A,DIRECT_FTEs!B:B),"Contractor")</f>
        <v>Contractor</v>
      </c>
    </row>
    <row r="733" spans="1:21" x14ac:dyDescent="0.25">
      <c r="A733" s="1" t="s">
        <v>173</v>
      </c>
      <c r="B733" s="1" t="s">
        <v>2610</v>
      </c>
      <c r="C733" s="1" t="s">
        <v>2227</v>
      </c>
      <c r="D733" s="1" t="s">
        <v>2611</v>
      </c>
      <c r="E733" s="15" t="s">
        <v>2225</v>
      </c>
      <c r="F733" s="1" t="s">
        <v>5535</v>
      </c>
      <c r="G733" s="16">
        <v>0.19</v>
      </c>
      <c r="H733" s="5">
        <v>1169.7579519999999</v>
      </c>
      <c r="I733" s="10" t="s">
        <v>4760</v>
      </c>
      <c r="J733" s="5">
        <v>403.75</v>
      </c>
      <c r="K733" s="1">
        <v>50</v>
      </c>
      <c r="L733" s="12" t="str" cm="1">
        <f t="array" ref="L733">_xlfn.IFS(G733=0.05,"Minimal",G733=0.07,"Above Minimal",G733=0.17,"Near Maximum",TRUE,"Maximum")</f>
        <v>Maximum</v>
      </c>
      <c r="M733" s="12" t="str" cm="1">
        <f t="array" ref="M733">_xlfn.IFS(E733="MA","Massachusetts",E733="NY","New York",E733="CT","Connecticut",E733="PA","Pennsylvania",E733="RI","Rhode Island",E733="DE","Delaware",E733="ME","Maine",E733="NJ","New Jersey",E733="VT","Vermont",TRUE,"Other States")</f>
        <v>Massachusetts</v>
      </c>
      <c r="N733" s="15" t="s">
        <v>10541</v>
      </c>
      <c r="O733" s="1" t="s">
        <v>4860</v>
      </c>
      <c r="P733" s="15" t="s">
        <v>4774</v>
      </c>
      <c r="Q733" s="1" t="s">
        <v>8322</v>
      </c>
      <c r="R733" s="17">
        <v>63.949595687331538</v>
      </c>
      <c r="S733" s="12" t="str" cm="1">
        <f t="array" ref="S733">_xlfn.IFS(AND(R733&gt;=12,R733&lt;=25),"Low Range",AND(R733&gt;=25.01,R733&lt;=40),"Mid Range",AND(R733&gt;=40.01,R733&lt;=75),"Mid to Upper Range",TRUE,"Max Upper Range")</f>
        <v>Mid to Upper Range</v>
      </c>
      <c r="T733" s="12" t="str" cm="1">
        <f t="array" ref="T733">_xlfn.IFS(OR(E733="NY",E733="NJ",E733="CT"),"Tri-State Area",OR(E733="MA",E733="PA",E733="RI"),"East Atlantic",OR(E733="ME",E733="VT"),"NE Border",TRUE,"Upper East Coast")</f>
        <v>East Atlantic</v>
      </c>
      <c r="U733" s="12" t="str">
        <f>IFERROR(_xlfn.XLOOKUP(A733,DIRECT_FTEs!A:A,DIRECT_FTEs!B:B),"Contractor")</f>
        <v>Contractor</v>
      </c>
    </row>
    <row r="734" spans="1:21" x14ac:dyDescent="0.25">
      <c r="A734" s="1" t="s">
        <v>1471</v>
      </c>
      <c r="B734" s="1" t="s">
        <v>2290</v>
      </c>
      <c r="C734" s="1" t="s">
        <v>2348</v>
      </c>
      <c r="D734" s="1" t="s">
        <v>4010</v>
      </c>
      <c r="E734" s="15" t="s">
        <v>2225</v>
      </c>
      <c r="F734" s="1" t="s">
        <v>6833</v>
      </c>
      <c r="G734" s="16">
        <v>0.19</v>
      </c>
      <c r="H734" s="5">
        <v>0</v>
      </c>
      <c r="I734" s="10" t="s">
        <v>4760</v>
      </c>
      <c r="J734" s="5">
        <v>730</v>
      </c>
      <c r="K734" s="1">
        <v>54</v>
      </c>
      <c r="L734" s="12" t="str" cm="1">
        <f t="array" ref="L734">_xlfn.IFS(G734=0.05,"Minimal",G734=0.07,"Above Minimal",G734=0.17,"Near Maximum",TRUE,"Maximum")</f>
        <v>Maximum</v>
      </c>
      <c r="M734" s="12" t="str" cm="1">
        <f t="array" ref="M734">_xlfn.IFS(E734="MA","Massachusetts",E734="NY","New York",E734="CT","Connecticut",E734="PA","Pennsylvania",E734="RI","Rhode Island",E734="DE","Delaware",E734="ME","Maine",E734="NJ","New Jersey",E734="VT","Vermont",TRUE,"Other States")</f>
        <v>Massachusetts</v>
      </c>
      <c r="N734" s="15" t="s">
        <v>10542</v>
      </c>
      <c r="O734" s="1" t="s">
        <v>4797</v>
      </c>
      <c r="P734" s="15" t="s">
        <v>4778</v>
      </c>
      <c r="Q734" s="1" t="s">
        <v>8323</v>
      </c>
      <c r="R734" s="17">
        <v>62.314999999999998</v>
      </c>
      <c r="S734" s="12" t="str" cm="1">
        <f t="array" ref="S734">_xlfn.IFS(AND(R734&gt;=12,R734&lt;=25),"Low Range",AND(R734&gt;=25.01,R734&lt;=40),"Mid Range",AND(R734&gt;=40.01,R734&lt;=75),"Mid to Upper Range",TRUE,"Max Upper Range")</f>
        <v>Mid to Upper Range</v>
      </c>
      <c r="T734" s="12" t="str" cm="1">
        <f t="array" ref="T734">_xlfn.IFS(OR(E734="NY",E734="NJ",E734="CT"),"Tri-State Area",OR(E734="MA",E734="PA",E734="RI"),"East Atlantic",OR(E734="ME",E734="VT"),"NE Border",TRUE,"Upper East Coast")</f>
        <v>East Atlantic</v>
      </c>
      <c r="U734" s="12" t="str">
        <f>IFERROR(_xlfn.XLOOKUP(A734,DIRECT_FTEs!A:A,DIRECT_FTEs!B:B),"Contractor")</f>
        <v>Contractor</v>
      </c>
    </row>
    <row r="735" spans="1:21" x14ac:dyDescent="0.25">
      <c r="A735" s="1" t="s">
        <v>1472</v>
      </c>
      <c r="B735" s="1" t="s">
        <v>2637</v>
      </c>
      <c r="C735" s="1" t="s">
        <v>2556</v>
      </c>
      <c r="D735" s="1" t="s">
        <v>4011</v>
      </c>
      <c r="E735" s="15" t="s">
        <v>2225</v>
      </c>
      <c r="F735" s="1" t="s">
        <v>6834</v>
      </c>
      <c r="G735" s="16">
        <v>0.17</v>
      </c>
      <c r="H735" s="5">
        <v>0</v>
      </c>
      <c r="I735" s="10" t="s">
        <v>4760</v>
      </c>
      <c r="J735" s="5">
        <v>120</v>
      </c>
      <c r="K735" s="1">
        <v>59</v>
      </c>
      <c r="L735" s="12" t="str" cm="1">
        <f t="array" ref="L735">_xlfn.IFS(G735=0.05,"Minimal",G735=0.07,"Above Minimal",G735=0.17,"Near Maximum",TRUE,"Maximum")</f>
        <v>Near Maximum</v>
      </c>
      <c r="M735" s="12" t="str" cm="1">
        <f t="array" ref="M735">_xlfn.IFS(E735="MA","Massachusetts",E735="NY","New York",E735="CT","Connecticut",E735="PA","Pennsylvania",E735="RI","Rhode Island",E735="DE","Delaware",E735="ME","Maine",E735="NJ","New Jersey",E735="VT","Vermont",TRUE,"Other States")</f>
        <v>Massachusetts</v>
      </c>
      <c r="N735" s="15" t="s">
        <v>10543</v>
      </c>
      <c r="O735" s="1" t="s">
        <v>4999</v>
      </c>
      <c r="P735" s="15" t="s">
        <v>4779</v>
      </c>
      <c r="Q735" s="1" t="s">
        <v>8324</v>
      </c>
      <c r="R735" s="17">
        <v>35.64</v>
      </c>
      <c r="S735" s="12" t="str" cm="1">
        <f t="array" ref="S735">_xlfn.IFS(AND(R735&gt;=12,R735&lt;=25),"Low Range",AND(R735&gt;=25.01,R735&lt;=40),"Mid Range",AND(R735&gt;=40.01,R735&lt;=75),"Mid to Upper Range",TRUE,"Max Upper Range")</f>
        <v>Mid Range</v>
      </c>
      <c r="T735" s="12" t="str" cm="1">
        <f t="array" ref="T735">_xlfn.IFS(OR(E735="NY",E735="NJ",E735="CT"),"Tri-State Area",OR(E735="MA",E735="PA",E735="RI"),"East Atlantic",OR(E735="ME",E735="VT"),"NE Border",TRUE,"Upper East Coast")</f>
        <v>East Atlantic</v>
      </c>
      <c r="U735" s="12" t="str">
        <f>IFERROR(_xlfn.XLOOKUP(A735,DIRECT_FTEs!A:A,DIRECT_FTEs!B:B),"Contractor")</f>
        <v>Contractor</v>
      </c>
    </row>
    <row r="736" spans="1:21" x14ac:dyDescent="0.25">
      <c r="A736" s="1" t="s">
        <v>1473</v>
      </c>
      <c r="B736" s="1" t="s">
        <v>2674</v>
      </c>
      <c r="C736" s="1" t="s">
        <v>2540</v>
      </c>
      <c r="D736" s="1" t="s">
        <v>4012</v>
      </c>
      <c r="E736" s="15" t="s">
        <v>2225</v>
      </c>
      <c r="F736" s="1" t="s">
        <v>6835</v>
      </c>
      <c r="G736" s="16">
        <v>0.19</v>
      </c>
      <c r="H736" s="5">
        <v>0</v>
      </c>
      <c r="I736" s="10" t="s">
        <v>4760</v>
      </c>
      <c r="J736" s="5">
        <v>691.3</v>
      </c>
      <c r="K736" s="1">
        <v>35</v>
      </c>
      <c r="L736" s="12" t="str" cm="1">
        <f t="array" ref="L736">_xlfn.IFS(G736=0.05,"Minimal",G736=0.07,"Above Minimal",G736=0.17,"Near Maximum",TRUE,"Maximum")</f>
        <v>Maximum</v>
      </c>
      <c r="M736" s="12" t="str" cm="1">
        <f t="array" ref="M736">_xlfn.IFS(E736="MA","Massachusetts",E736="NY","New York",E736="CT","Connecticut",E736="PA","Pennsylvania",E736="RI","Rhode Island",E736="DE","Delaware",E736="ME","Maine",E736="NJ","New Jersey",E736="VT","Vermont",TRUE,"Other States")</f>
        <v>Massachusetts</v>
      </c>
      <c r="N736" s="15" t="s">
        <v>10544</v>
      </c>
      <c r="O736" s="1" t="s">
        <v>12032</v>
      </c>
      <c r="P736" s="15" t="e">
        <v>#N/A</v>
      </c>
      <c r="Q736" s="1" t="s">
        <v>8325</v>
      </c>
      <c r="R736" s="17">
        <v>63.896394230769232</v>
      </c>
      <c r="S736" s="12" t="str" cm="1">
        <f t="array" ref="S736">_xlfn.IFS(AND(R736&gt;=12,R736&lt;=25),"Low Range",AND(R736&gt;=25.01,R736&lt;=40),"Mid Range",AND(R736&gt;=40.01,R736&lt;=75),"Mid to Upper Range",TRUE,"Max Upper Range")</f>
        <v>Mid to Upper Range</v>
      </c>
      <c r="T736" s="12" t="str" cm="1">
        <f t="array" ref="T736">_xlfn.IFS(OR(E736="NY",E736="NJ",E736="CT"),"Tri-State Area",OR(E736="MA",E736="PA",E736="RI"),"East Atlantic",OR(E736="ME",E736="VT"),"NE Border",TRUE,"Upper East Coast")</f>
        <v>East Atlantic</v>
      </c>
      <c r="U736" s="12" t="str">
        <f>IFERROR(_xlfn.XLOOKUP(A736,DIRECT_FTEs!A:A,DIRECT_FTEs!B:B),"Contractor")</f>
        <v>Contractor</v>
      </c>
    </row>
    <row r="737" spans="1:21" x14ac:dyDescent="0.25">
      <c r="A737" s="1" t="s">
        <v>1474</v>
      </c>
      <c r="B737" s="1" t="s">
        <v>2461</v>
      </c>
      <c r="C737" s="1" t="s">
        <v>2227</v>
      </c>
      <c r="D737" s="1" t="s">
        <v>4013</v>
      </c>
      <c r="E737" s="15" t="s">
        <v>2225</v>
      </c>
      <c r="F737" s="1" t="s">
        <v>6836</v>
      </c>
      <c r="G737" s="16">
        <v>0.19</v>
      </c>
      <c r="H737" s="5">
        <v>0</v>
      </c>
      <c r="I737" s="10" t="s">
        <v>4760</v>
      </c>
      <c r="J737" s="5">
        <v>1063.8499999999999</v>
      </c>
      <c r="K737" s="1">
        <v>37</v>
      </c>
      <c r="L737" s="12" t="str" cm="1">
        <f t="array" ref="L737">_xlfn.IFS(G737=0.05,"Minimal",G737=0.07,"Above Minimal",G737=0.17,"Near Maximum",TRUE,"Maximum")</f>
        <v>Maximum</v>
      </c>
      <c r="M737" s="12" t="str" cm="1">
        <f t="array" ref="M737">_xlfn.IFS(E737="MA","Massachusetts",E737="NY","New York",E737="CT","Connecticut",E737="PA","Pennsylvania",E737="RI","Rhode Island",E737="DE","Delaware",E737="ME","Maine",E737="NJ","New Jersey",E737="VT","Vermont",TRUE,"Other States")</f>
        <v>Massachusetts</v>
      </c>
      <c r="N737" s="15" t="s">
        <v>10545</v>
      </c>
      <c r="O737" s="1" t="s">
        <v>5015</v>
      </c>
      <c r="P737" s="15" t="s">
        <v>4780</v>
      </c>
      <c r="Q737" s="1" t="s">
        <v>8326</v>
      </c>
      <c r="R737" s="17">
        <v>32.68</v>
      </c>
      <c r="S737" s="12" t="str" cm="1">
        <f t="array" ref="S737">_xlfn.IFS(AND(R737&gt;=12,R737&lt;=25),"Low Range",AND(R737&gt;=25.01,R737&lt;=40),"Mid Range",AND(R737&gt;=40.01,R737&lt;=75),"Mid to Upper Range",TRUE,"Max Upper Range")</f>
        <v>Mid Range</v>
      </c>
      <c r="T737" s="12" t="str" cm="1">
        <f t="array" ref="T737">_xlfn.IFS(OR(E737="NY",E737="NJ",E737="CT"),"Tri-State Area",OR(E737="MA",E737="PA",E737="RI"),"East Atlantic",OR(E737="ME",E737="VT"),"NE Border",TRUE,"Upper East Coast")</f>
        <v>East Atlantic</v>
      </c>
      <c r="U737" s="12" t="str">
        <f>IFERROR(_xlfn.XLOOKUP(A737,DIRECT_FTEs!A:A,DIRECT_FTEs!B:B),"Contractor")</f>
        <v>Contractor</v>
      </c>
    </row>
    <row r="738" spans="1:21" x14ac:dyDescent="0.25">
      <c r="A738" s="1" t="s">
        <v>1475</v>
      </c>
      <c r="B738" s="1" t="s">
        <v>2684</v>
      </c>
      <c r="C738" s="1" t="s">
        <v>2540</v>
      </c>
      <c r="D738" s="1" t="s">
        <v>4014</v>
      </c>
      <c r="E738" s="15" t="s">
        <v>2225</v>
      </c>
      <c r="F738" s="1" t="s">
        <v>6837</v>
      </c>
      <c r="G738" s="16">
        <v>0.05</v>
      </c>
      <c r="H738" s="5">
        <v>0</v>
      </c>
      <c r="I738" s="10" t="s">
        <v>4760</v>
      </c>
      <c r="J738" s="5">
        <v>550</v>
      </c>
      <c r="K738" s="1">
        <v>36</v>
      </c>
      <c r="L738" s="12" t="str" cm="1">
        <f t="array" ref="L738">_xlfn.IFS(G738=0.05,"Minimal",G738=0.07,"Above Minimal",G738=0.17,"Near Maximum",TRUE,"Maximum")</f>
        <v>Minimal</v>
      </c>
      <c r="M738" s="12" t="str" cm="1">
        <f t="array" ref="M738">_xlfn.IFS(E738="MA","Massachusetts",E738="NY","New York",E738="CT","Connecticut",E738="PA","Pennsylvania",E738="RI","Rhode Island",E738="DE","Delaware",E738="ME","Maine",E738="NJ","New Jersey",E738="VT","Vermont",TRUE,"Other States")</f>
        <v>Massachusetts</v>
      </c>
      <c r="N738" s="15" t="s">
        <v>10546</v>
      </c>
      <c r="O738" s="1" t="s">
        <v>5037</v>
      </c>
      <c r="P738" s="15" t="s">
        <v>4780</v>
      </c>
      <c r="Q738" s="1" t="s">
        <v>8327</v>
      </c>
      <c r="R738" s="17">
        <v>68.539999999999992</v>
      </c>
      <c r="S738" s="12" t="str" cm="1">
        <f t="array" ref="S738">_xlfn.IFS(AND(R738&gt;=12,R738&lt;=25),"Low Range",AND(R738&gt;=25.01,R738&lt;=40),"Mid Range",AND(R738&gt;=40.01,R738&lt;=75),"Mid to Upper Range",TRUE,"Max Upper Range")</f>
        <v>Mid to Upper Range</v>
      </c>
      <c r="T738" s="12" t="str" cm="1">
        <f t="array" ref="T738">_xlfn.IFS(OR(E738="NY",E738="NJ",E738="CT"),"Tri-State Area",OR(E738="MA",E738="PA",E738="RI"),"East Atlantic",OR(E738="ME",E738="VT"),"NE Border",TRUE,"Upper East Coast")</f>
        <v>East Atlantic</v>
      </c>
      <c r="U738" s="12" t="str">
        <f>IFERROR(_xlfn.XLOOKUP(A738,DIRECT_FTEs!A:A,DIRECT_FTEs!B:B),"Contractor")</f>
        <v>Contractor</v>
      </c>
    </row>
    <row r="739" spans="1:21" x14ac:dyDescent="0.25">
      <c r="A739" s="1" t="s">
        <v>1476</v>
      </c>
      <c r="B739" s="1" t="s">
        <v>2544</v>
      </c>
      <c r="C739" s="1" t="s">
        <v>2553</v>
      </c>
      <c r="D739" s="1" t="s">
        <v>4015</v>
      </c>
      <c r="E739" s="15" t="s">
        <v>2225</v>
      </c>
      <c r="F739" s="1" t="s">
        <v>6838</v>
      </c>
      <c r="G739" s="16">
        <v>0.19</v>
      </c>
      <c r="H739" s="5">
        <v>0</v>
      </c>
      <c r="I739" s="10" t="s">
        <v>4760</v>
      </c>
      <c r="J739" s="5">
        <v>778</v>
      </c>
      <c r="K739" s="1">
        <v>26</v>
      </c>
      <c r="L739" s="12" t="str" cm="1">
        <f t="array" ref="L739">_xlfn.IFS(G739=0.05,"Minimal",G739=0.07,"Above Minimal",G739=0.17,"Near Maximum",TRUE,"Maximum")</f>
        <v>Maximum</v>
      </c>
      <c r="M739" s="12" t="str" cm="1">
        <f t="array" ref="M739">_xlfn.IFS(E739="MA","Massachusetts",E739="NY","New York",E739="CT","Connecticut",E739="PA","Pennsylvania",E739="RI","Rhode Island",E739="DE","Delaware",E739="ME","Maine",E739="NJ","New Jersey",E739="VT","Vermont",TRUE,"Other States")</f>
        <v>Massachusetts</v>
      </c>
      <c r="N739" s="15" t="s">
        <v>10547</v>
      </c>
      <c r="O739" s="1" t="s">
        <v>5126</v>
      </c>
      <c r="P739" s="15" t="s">
        <v>4780</v>
      </c>
      <c r="Q739" s="1" t="s">
        <v>8328</v>
      </c>
      <c r="R739" s="17">
        <v>63.879999999999995</v>
      </c>
      <c r="S739" s="12" t="str" cm="1">
        <f t="array" ref="S739">_xlfn.IFS(AND(R739&gt;=12,R739&lt;=25),"Low Range",AND(R739&gt;=25.01,R739&lt;=40),"Mid Range",AND(R739&gt;=40.01,R739&lt;=75),"Mid to Upper Range",TRUE,"Max Upper Range")</f>
        <v>Mid to Upper Range</v>
      </c>
      <c r="T739" s="12" t="str" cm="1">
        <f t="array" ref="T739">_xlfn.IFS(OR(E739="NY",E739="NJ",E739="CT"),"Tri-State Area",OR(E739="MA",E739="PA",E739="RI"),"East Atlantic",OR(E739="ME",E739="VT"),"NE Border",TRUE,"Upper East Coast")</f>
        <v>East Atlantic</v>
      </c>
      <c r="U739" s="12" t="str">
        <f>IFERROR(_xlfn.XLOOKUP(A739,DIRECT_FTEs!A:A,DIRECT_FTEs!B:B),"Contractor")</f>
        <v>Contractor</v>
      </c>
    </row>
    <row r="740" spans="1:21" x14ac:dyDescent="0.25">
      <c r="A740" s="1" t="s">
        <v>1477</v>
      </c>
      <c r="B740" s="1" t="s">
        <v>2371</v>
      </c>
      <c r="C740" s="1" t="s">
        <v>2966</v>
      </c>
      <c r="D740" s="1" t="s">
        <v>4016</v>
      </c>
      <c r="E740" s="15" t="s">
        <v>2225</v>
      </c>
      <c r="F740" s="1" t="s">
        <v>6839</v>
      </c>
      <c r="G740" s="16">
        <v>0.19</v>
      </c>
      <c r="H740" s="5">
        <v>0</v>
      </c>
      <c r="I740" s="10" t="s">
        <v>4760</v>
      </c>
      <c r="J740" s="5">
        <v>780</v>
      </c>
      <c r="K740" s="1">
        <v>35</v>
      </c>
      <c r="L740" s="12" t="str" cm="1">
        <f t="array" ref="L740">_xlfn.IFS(G740=0.05,"Minimal",G740=0.07,"Above Minimal",G740=0.17,"Near Maximum",TRUE,"Maximum")</f>
        <v>Maximum</v>
      </c>
      <c r="M740" s="12" t="str" cm="1">
        <f t="array" ref="M740">_xlfn.IFS(E740="MA","Massachusetts",E740="NY","New York",E740="CT","Connecticut",E740="PA","Pennsylvania",E740="RI","Rhode Island",E740="DE","Delaware",E740="ME","Maine",E740="NJ","New Jersey",E740="VT","Vermont",TRUE,"Other States")</f>
        <v>Massachusetts</v>
      </c>
      <c r="N740" s="15" t="s">
        <v>10548</v>
      </c>
      <c r="O740" s="1" t="s">
        <v>5140</v>
      </c>
      <c r="P740" s="15" t="s">
        <v>4778</v>
      </c>
      <c r="Q740" s="1" t="s">
        <v>8329</v>
      </c>
      <c r="R740" s="17">
        <v>34.08</v>
      </c>
      <c r="S740" s="12" t="str" cm="1">
        <f t="array" ref="S740">_xlfn.IFS(AND(R740&gt;=12,R740&lt;=25),"Low Range",AND(R740&gt;=25.01,R740&lt;=40),"Mid Range",AND(R740&gt;=40.01,R740&lt;=75),"Mid to Upper Range",TRUE,"Max Upper Range")</f>
        <v>Mid Range</v>
      </c>
      <c r="T740" s="12" t="str" cm="1">
        <f t="array" ref="T740">_xlfn.IFS(OR(E740="NY",E740="NJ",E740="CT"),"Tri-State Area",OR(E740="MA",E740="PA",E740="RI"),"East Atlantic",OR(E740="ME",E740="VT"),"NE Border",TRUE,"Upper East Coast")</f>
        <v>East Atlantic</v>
      </c>
      <c r="U740" s="12" t="str">
        <f>IFERROR(_xlfn.XLOOKUP(A740,DIRECT_FTEs!A:A,DIRECT_FTEs!B:B),"Contractor")</f>
        <v>Contractor</v>
      </c>
    </row>
    <row r="741" spans="1:21" x14ac:dyDescent="0.25">
      <c r="A741" s="1" t="s">
        <v>174</v>
      </c>
      <c r="B741" s="1" t="s">
        <v>2457</v>
      </c>
      <c r="C741" s="1" t="s">
        <v>2601</v>
      </c>
      <c r="D741" s="1" t="s">
        <v>2612</v>
      </c>
      <c r="E741" s="15" t="s">
        <v>2225</v>
      </c>
      <c r="F741" s="1" t="s">
        <v>5536</v>
      </c>
      <c r="G741" s="16">
        <v>0.17</v>
      </c>
      <c r="H741" s="5">
        <v>1288.7816528634366</v>
      </c>
      <c r="I741" s="10" t="s">
        <v>4760</v>
      </c>
      <c r="J741" s="5">
        <v>594.61</v>
      </c>
      <c r="K741" s="1">
        <v>41</v>
      </c>
      <c r="L741" s="12" t="str" cm="1">
        <f t="array" ref="L741">_xlfn.IFS(G741=0.05,"Minimal",G741=0.07,"Above Minimal",G741=0.17,"Near Maximum",TRUE,"Maximum")</f>
        <v>Near Maximum</v>
      </c>
      <c r="M741" s="12" t="str" cm="1">
        <f t="array" ref="M741">_xlfn.IFS(E741="MA","Massachusetts",E741="NY","New York",E741="CT","Connecticut",E741="PA","Pennsylvania",E741="RI","Rhode Island",E741="DE","Delaware",E741="ME","Maine",E741="NJ","New Jersey",E741="VT","Vermont",TRUE,"Other States")</f>
        <v>Massachusetts</v>
      </c>
      <c r="N741" s="15" t="s">
        <v>10549</v>
      </c>
      <c r="O741" s="1" t="s">
        <v>4834</v>
      </c>
      <c r="P741" s="15" t="s">
        <v>4774</v>
      </c>
      <c r="Q741" s="1" t="s">
        <v>8330</v>
      </c>
      <c r="R741" s="17">
        <v>52.5</v>
      </c>
      <c r="S741" s="12" t="str" cm="1">
        <f t="array" ref="S741">_xlfn.IFS(AND(R741&gt;=12,R741&lt;=25),"Low Range",AND(R741&gt;=25.01,R741&lt;=40),"Mid Range",AND(R741&gt;=40.01,R741&lt;=75),"Mid to Upper Range",TRUE,"Max Upper Range")</f>
        <v>Mid to Upper Range</v>
      </c>
      <c r="T741" s="12" t="str" cm="1">
        <f t="array" ref="T741">_xlfn.IFS(OR(E741="NY",E741="NJ",E741="CT"),"Tri-State Area",OR(E741="MA",E741="PA",E741="RI"),"East Atlantic",OR(E741="ME",E741="VT"),"NE Border",TRUE,"Upper East Coast")</f>
        <v>East Atlantic</v>
      </c>
      <c r="U741" s="12" t="str">
        <f>IFERROR(_xlfn.XLOOKUP(A741,DIRECT_FTEs!A:A,DIRECT_FTEs!B:B),"Contractor")</f>
        <v>Contractor</v>
      </c>
    </row>
    <row r="742" spans="1:21" x14ac:dyDescent="0.25">
      <c r="A742" s="1" t="s">
        <v>1478</v>
      </c>
      <c r="B742" s="1" t="s">
        <v>2338</v>
      </c>
      <c r="C742" s="1" t="s">
        <v>2242</v>
      </c>
      <c r="D742" s="1" t="s">
        <v>4017</v>
      </c>
      <c r="E742" s="15" t="s">
        <v>2225</v>
      </c>
      <c r="F742" s="1" t="s">
        <v>6840</v>
      </c>
      <c r="G742" s="16">
        <v>0.19</v>
      </c>
      <c r="H742" s="5">
        <v>0</v>
      </c>
      <c r="I742" s="10" t="s">
        <v>4760</v>
      </c>
      <c r="J742" s="5">
        <v>814</v>
      </c>
      <c r="K742" s="1">
        <v>40</v>
      </c>
      <c r="L742" s="12" t="str" cm="1">
        <f t="array" ref="L742">_xlfn.IFS(G742=0.05,"Minimal",G742=0.07,"Above Minimal",G742=0.17,"Near Maximum",TRUE,"Maximum")</f>
        <v>Maximum</v>
      </c>
      <c r="M742" s="12" t="str" cm="1">
        <f t="array" ref="M742">_xlfn.IFS(E742="MA","Massachusetts",E742="NY","New York",E742="CT","Connecticut",E742="PA","Pennsylvania",E742="RI","Rhode Island",E742="DE","Delaware",E742="ME","Maine",E742="NJ","New Jersey",E742="VT","Vermont",TRUE,"Other States")</f>
        <v>Massachusetts</v>
      </c>
      <c r="N742" s="15" t="s">
        <v>10550</v>
      </c>
      <c r="O742" s="1" t="s">
        <v>4867</v>
      </c>
      <c r="P742" s="15" t="s">
        <v>4780</v>
      </c>
      <c r="Q742" s="1" t="s">
        <v>8331</v>
      </c>
      <c r="R742" s="17">
        <v>70.139664804469277</v>
      </c>
      <c r="S742" s="12" t="str" cm="1">
        <f t="array" ref="S742">_xlfn.IFS(AND(R742&gt;=12,R742&lt;=25),"Low Range",AND(R742&gt;=25.01,R742&lt;=40),"Mid Range",AND(R742&gt;=40.01,R742&lt;=75),"Mid to Upper Range",TRUE,"Max Upper Range")</f>
        <v>Mid to Upper Range</v>
      </c>
      <c r="T742" s="12" t="str" cm="1">
        <f t="array" ref="T742">_xlfn.IFS(OR(E742="NY",E742="NJ",E742="CT"),"Tri-State Area",OR(E742="MA",E742="PA",E742="RI"),"East Atlantic",OR(E742="ME",E742="VT"),"NE Border",TRUE,"Upper East Coast")</f>
        <v>East Atlantic</v>
      </c>
      <c r="U742" s="12" t="str">
        <f>IFERROR(_xlfn.XLOOKUP(A742,DIRECT_FTEs!A:A,DIRECT_FTEs!B:B),"Contractor")</f>
        <v>Contractor</v>
      </c>
    </row>
    <row r="743" spans="1:21" x14ac:dyDescent="0.25">
      <c r="A743" s="1" t="s">
        <v>1479</v>
      </c>
      <c r="B743" s="1" t="s">
        <v>2558</v>
      </c>
      <c r="C743" s="1" t="s">
        <v>2372</v>
      </c>
      <c r="D743" s="1" t="s">
        <v>4018</v>
      </c>
      <c r="E743" s="15" t="s">
        <v>2225</v>
      </c>
      <c r="F743" s="1" t="s">
        <v>6841</v>
      </c>
      <c r="G743" s="16">
        <v>0.19</v>
      </c>
      <c r="H743" s="5">
        <v>0</v>
      </c>
      <c r="I743" s="10" t="s">
        <v>4760</v>
      </c>
      <c r="J743" s="5">
        <v>752.7</v>
      </c>
      <c r="K743" s="1">
        <v>55</v>
      </c>
      <c r="L743" s="12" t="str" cm="1">
        <f t="array" ref="L743">_xlfn.IFS(G743=0.05,"Minimal",G743=0.07,"Above Minimal",G743=0.17,"Near Maximum",TRUE,"Maximum")</f>
        <v>Maximum</v>
      </c>
      <c r="M743" s="12" t="str" cm="1">
        <f t="array" ref="M743">_xlfn.IFS(E743="MA","Massachusetts",E743="NY","New York",E743="CT","Connecticut",E743="PA","Pennsylvania",E743="RI","Rhode Island",E743="DE","Delaware",E743="ME","Maine",E743="NJ","New Jersey",E743="VT","Vermont",TRUE,"Other States")</f>
        <v>Massachusetts</v>
      </c>
      <c r="N743" s="15" t="s">
        <v>10551</v>
      </c>
      <c r="O743" s="1" t="s">
        <v>4824</v>
      </c>
      <c r="P743" s="15" t="s">
        <v>4773</v>
      </c>
      <c r="Q743" s="1" t="s">
        <v>8332</v>
      </c>
      <c r="R743" s="17">
        <v>38</v>
      </c>
      <c r="S743" s="12" t="str" cm="1">
        <f t="array" ref="S743">_xlfn.IFS(AND(R743&gt;=12,R743&lt;=25),"Low Range",AND(R743&gt;=25.01,R743&lt;=40),"Mid Range",AND(R743&gt;=40.01,R743&lt;=75),"Mid to Upper Range",TRUE,"Max Upper Range")</f>
        <v>Mid Range</v>
      </c>
      <c r="T743" s="12" t="str" cm="1">
        <f t="array" ref="T743">_xlfn.IFS(OR(E743="NY",E743="NJ",E743="CT"),"Tri-State Area",OR(E743="MA",E743="PA",E743="RI"),"East Atlantic",OR(E743="ME",E743="VT"),"NE Border",TRUE,"Upper East Coast")</f>
        <v>East Atlantic</v>
      </c>
      <c r="U743" s="12" t="str">
        <f>IFERROR(_xlfn.XLOOKUP(A743,DIRECT_FTEs!A:A,DIRECT_FTEs!B:B),"Contractor")</f>
        <v>Contractor</v>
      </c>
    </row>
    <row r="744" spans="1:21" x14ac:dyDescent="0.25">
      <c r="A744" s="1" t="s">
        <v>1480</v>
      </c>
      <c r="B744" s="1" t="s">
        <v>2344</v>
      </c>
      <c r="C744" s="1" t="s">
        <v>2475</v>
      </c>
      <c r="D744" s="1" t="s">
        <v>4019</v>
      </c>
      <c r="E744" s="15" t="s">
        <v>2225</v>
      </c>
      <c r="F744" s="1" t="s">
        <v>6842</v>
      </c>
      <c r="G744" s="16">
        <v>0.05</v>
      </c>
      <c r="H744" s="5">
        <v>0</v>
      </c>
      <c r="I744" s="10" t="s">
        <v>4760</v>
      </c>
      <c r="J744" s="5">
        <v>780.8</v>
      </c>
      <c r="K744" s="1">
        <v>39</v>
      </c>
      <c r="L744" s="12" t="str" cm="1">
        <f t="array" ref="L744">_xlfn.IFS(G744=0.05,"Minimal",G744=0.07,"Above Minimal",G744=0.17,"Near Maximum",TRUE,"Maximum")</f>
        <v>Minimal</v>
      </c>
      <c r="M744" s="12" t="str" cm="1">
        <f t="array" ref="M744">_xlfn.IFS(E744="MA","Massachusetts",E744="NY","New York",E744="CT","Connecticut",E744="PA","Pennsylvania",E744="RI","Rhode Island",E744="DE","Delaware",E744="ME","Maine",E744="NJ","New Jersey",E744="VT","Vermont",TRUE,"Other States")</f>
        <v>Massachusetts</v>
      </c>
      <c r="N744" s="15" t="s">
        <v>10552</v>
      </c>
      <c r="O744" s="1" t="s">
        <v>5143</v>
      </c>
      <c r="P744" s="15" t="s">
        <v>4776</v>
      </c>
      <c r="Q744" s="1" t="s">
        <v>8333</v>
      </c>
      <c r="R744" s="17">
        <v>70</v>
      </c>
      <c r="S744" s="12" t="str" cm="1">
        <f t="array" ref="S744">_xlfn.IFS(AND(R744&gt;=12,R744&lt;=25),"Low Range",AND(R744&gt;=25.01,R744&lt;=40),"Mid Range",AND(R744&gt;=40.01,R744&lt;=75),"Mid to Upper Range",TRUE,"Max Upper Range")</f>
        <v>Mid to Upper Range</v>
      </c>
      <c r="T744" s="12" t="str" cm="1">
        <f t="array" ref="T744">_xlfn.IFS(OR(E744="NY",E744="NJ",E744="CT"),"Tri-State Area",OR(E744="MA",E744="PA",E744="RI"),"East Atlantic",OR(E744="ME",E744="VT"),"NE Border",TRUE,"Upper East Coast")</f>
        <v>East Atlantic</v>
      </c>
      <c r="U744" s="12" t="str">
        <f>IFERROR(_xlfn.XLOOKUP(A744,DIRECT_FTEs!A:A,DIRECT_FTEs!B:B),"Contractor")</f>
        <v>Contractor</v>
      </c>
    </row>
    <row r="745" spans="1:21" x14ac:dyDescent="0.25">
      <c r="A745" s="1" t="s">
        <v>1481</v>
      </c>
      <c r="B745" s="1" t="s">
        <v>2949</v>
      </c>
      <c r="C745" s="1" t="s">
        <v>2812</v>
      </c>
      <c r="D745" s="1" t="s">
        <v>4020</v>
      </c>
      <c r="E745" s="15" t="s">
        <v>2225</v>
      </c>
      <c r="F745" s="1" t="s">
        <v>6843</v>
      </c>
      <c r="G745" s="16">
        <v>0.17</v>
      </c>
      <c r="H745" s="5">
        <v>0</v>
      </c>
      <c r="I745" s="10" t="s">
        <v>4760</v>
      </c>
      <c r="J745" s="5">
        <v>234.78</v>
      </c>
      <c r="K745" s="1">
        <v>39</v>
      </c>
      <c r="L745" s="12" t="str" cm="1">
        <f t="array" ref="L745">_xlfn.IFS(G745=0.05,"Minimal",G745=0.07,"Above Minimal",G745=0.17,"Near Maximum",TRUE,"Maximum")</f>
        <v>Near Maximum</v>
      </c>
      <c r="M745" s="12" t="str" cm="1">
        <f t="array" ref="M745">_xlfn.IFS(E745="MA","Massachusetts",E745="NY","New York",E745="CT","Connecticut",E745="PA","Pennsylvania",E745="RI","Rhode Island",E745="DE","Delaware",E745="ME","Maine",E745="NJ","New Jersey",E745="VT","Vermont",TRUE,"Other States")</f>
        <v>Massachusetts</v>
      </c>
      <c r="N745" s="15" t="s">
        <v>10553</v>
      </c>
      <c r="O745" s="1" t="s">
        <v>5158</v>
      </c>
      <c r="P745" s="15" t="s">
        <v>4780</v>
      </c>
      <c r="Q745" s="1" t="s">
        <v>8334</v>
      </c>
      <c r="R745" s="17">
        <v>40.24096385542169</v>
      </c>
      <c r="S745" s="12" t="str" cm="1">
        <f t="array" ref="S745">_xlfn.IFS(AND(R745&gt;=12,R745&lt;=25),"Low Range",AND(R745&gt;=25.01,R745&lt;=40),"Mid Range",AND(R745&gt;=40.01,R745&lt;=75),"Mid to Upper Range",TRUE,"Max Upper Range")</f>
        <v>Mid to Upper Range</v>
      </c>
      <c r="T745" s="12" t="str" cm="1">
        <f t="array" ref="T745">_xlfn.IFS(OR(E745="NY",E745="NJ",E745="CT"),"Tri-State Area",OR(E745="MA",E745="PA",E745="RI"),"East Atlantic",OR(E745="ME",E745="VT"),"NE Border",TRUE,"Upper East Coast")</f>
        <v>East Atlantic</v>
      </c>
      <c r="U745" s="12" t="str">
        <f>IFERROR(_xlfn.XLOOKUP(A745,DIRECT_FTEs!A:A,DIRECT_FTEs!B:B),"Contractor")</f>
        <v>Contractor</v>
      </c>
    </row>
    <row r="746" spans="1:21" x14ac:dyDescent="0.25">
      <c r="A746" s="1" t="s">
        <v>1482</v>
      </c>
      <c r="B746" s="1" t="s">
        <v>2360</v>
      </c>
      <c r="C746" s="1" t="s">
        <v>2330</v>
      </c>
      <c r="D746" s="1" t="s">
        <v>4021</v>
      </c>
      <c r="E746" s="15" t="s">
        <v>2225</v>
      </c>
      <c r="F746" s="1" t="s">
        <v>6844</v>
      </c>
      <c r="G746" s="16">
        <v>0.17</v>
      </c>
      <c r="H746" s="5">
        <v>0</v>
      </c>
      <c r="I746" s="10" t="s">
        <v>4760</v>
      </c>
      <c r="J746" s="5">
        <v>594.45000000000005</v>
      </c>
      <c r="K746" s="1">
        <v>46</v>
      </c>
      <c r="L746" s="12" t="str" cm="1">
        <f t="array" ref="L746">_xlfn.IFS(G746=0.05,"Minimal",G746=0.07,"Above Minimal",G746=0.17,"Near Maximum",TRUE,"Maximum")</f>
        <v>Near Maximum</v>
      </c>
      <c r="M746" s="12" t="str" cm="1">
        <f t="array" ref="M746">_xlfn.IFS(E746="MA","Massachusetts",E746="NY","New York",E746="CT","Connecticut",E746="PA","Pennsylvania",E746="RI","Rhode Island",E746="DE","Delaware",E746="ME","Maine",E746="NJ","New Jersey",E746="VT","Vermont",TRUE,"Other States")</f>
        <v>Massachusetts</v>
      </c>
      <c r="N746" s="15" t="s">
        <v>10554</v>
      </c>
      <c r="O746" s="1" t="s">
        <v>4892</v>
      </c>
      <c r="P746" s="15" t="s">
        <v>4779</v>
      </c>
      <c r="Q746" s="1" t="s">
        <v>8335</v>
      </c>
      <c r="R746" s="17">
        <v>74</v>
      </c>
      <c r="S746" s="12" t="str" cm="1">
        <f t="array" ref="S746">_xlfn.IFS(AND(R746&gt;=12,R746&lt;=25),"Low Range",AND(R746&gt;=25.01,R746&lt;=40),"Mid Range",AND(R746&gt;=40.01,R746&lt;=75),"Mid to Upper Range",TRUE,"Max Upper Range")</f>
        <v>Mid to Upper Range</v>
      </c>
      <c r="T746" s="12" t="str" cm="1">
        <f t="array" ref="T746">_xlfn.IFS(OR(E746="NY",E746="NJ",E746="CT"),"Tri-State Area",OR(E746="MA",E746="PA",E746="RI"),"East Atlantic",OR(E746="ME",E746="VT"),"NE Border",TRUE,"Upper East Coast")</f>
        <v>East Atlantic</v>
      </c>
      <c r="U746" s="12" t="str">
        <f>IFERROR(_xlfn.XLOOKUP(A746,DIRECT_FTEs!A:A,DIRECT_FTEs!B:B),"Contractor")</f>
        <v>Contractor</v>
      </c>
    </row>
    <row r="747" spans="1:21" x14ac:dyDescent="0.25">
      <c r="A747" s="1" t="s">
        <v>1483</v>
      </c>
      <c r="B747" s="1" t="s">
        <v>2386</v>
      </c>
      <c r="C747" s="1" t="s">
        <v>2278</v>
      </c>
      <c r="D747" s="1" t="s">
        <v>4022</v>
      </c>
      <c r="E747" s="15" t="s">
        <v>2225</v>
      </c>
      <c r="F747" s="1" t="s">
        <v>6845</v>
      </c>
      <c r="G747" s="16">
        <v>0.19</v>
      </c>
      <c r="H747" s="5">
        <v>0</v>
      </c>
      <c r="I747" s="10" t="s">
        <v>4760</v>
      </c>
      <c r="J747" s="5">
        <v>417.53</v>
      </c>
      <c r="K747" s="1">
        <v>49</v>
      </c>
      <c r="L747" s="12" t="str" cm="1">
        <f t="array" ref="L747">_xlfn.IFS(G747=0.05,"Minimal",G747=0.07,"Above Minimal",G747=0.17,"Near Maximum",TRUE,"Maximum")</f>
        <v>Maximum</v>
      </c>
      <c r="M747" s="12" t="str" cm="1">
        <f t="array" ref="M747">_xlfn.IFS(E747="MA","Massachusetts",E747="NY","New York",E747="CT","Connecticut",E747="PA","Pennsylvania",E747="RI","Rhode Island",E747="DE","Delaware",E747="ME","Maine",E747="NJ","New Jersey",E747="VT","Vermont",TRUE,"Other States")</f>
        <v>Massachusetts</v>
      </c>
      <c r="N747" s="15" t="s">
        <v>10555</v>
      </c>
      <c r="O747" s="1" t="s">
        <v>5243</v>
      </c>
      <c r="P747" s="15" t="s">
        <v>4777</v>
      </c>
      <c r="Q747" s="1" t="s">
        <v>8336</v>
      </c>
      <c r="R747" s="17">
        <v>90</v>
      </c>
      <c r="S747" s="12" t="str" cm="1">
        <f t="array" ref="S747">_xlfn.IFS(AND(R747&gt;=12,R747&lt;=25),"Low Range",AND(R747&gt;=25.01,R747&lt;=40),"Mid Range",AND(R747&gt;=40.01,R747&lt;=75),"Mid to Upper Range",TRUE,"Max Upper Range")</f>
        <v>Max Upper Range</v>
      </c>
      <c r="T747" s="12" t="str" cm="1">
        <f t="array" ref="T747">_xlfn.IFS(OR(E747="NY",E747="NJ",E747="CT"),"Tri-State Area",OR(E747="MA",E747="PA",E747="RI"),"East Atlantic",OR(E747="ME",E747="VT"),"NE Border",TRUE,"Upper East Coast")</f>
        <v>East Atlantic</v>
      </c>
      <c r="U747" s="12" t="str">
        <f>IFERROR(_xlfn.XLOOKUP(A747,DIRECT_FTEs!A:A,DIRECT_FTEs!B:B),"Contractor")</f>
        <v>Contractor</v>
      </c>
    </row>
    <row r="748" spans="1:21" x14ac:dyDescent="0.25">
      <c r="A748" s="1" t="s">
        <v>1484</v>
      </c>
      <c r="B748" s="1" t="s">
        <v>2293</v>
      </c>
      <c r="C748" s="1" t="s">
        <v>2665</v>
      </c>
      <c r="D748" s="1" t="s">
        <v>4023</v>
      </c>
      <c r="E748" s="15" t="s">
        <v>2225</v>
      </c>
      <c r="F748" s="1" t="s">
        <v>6846</v>
      </c>
      <c r="G748" s="16">
        <v>0.17</v>
      </c>
      <c r="H748" s="5">
        <v>0</v>
      </c>
      <c r="I748" s="10" t="s">
        <v>4760</v>
      </c>
      <c r="J748" s="5">
        <v>208.8</v>
      </c>
      <c r="K748" s="1">
        <v>32</v>
      </c>
      <c r="L748" s="12" t="str" cm="1">
        <f t="array" ref="L748">_xlfn.IFS(G748=0.05,"Minimal",G748=0.07,"Above Minimal",G748=0.17,"Near Maximum",TRUE,"Maximum")</f>
        <v>Near Maximum</v>
      </c>
      <c r="M748" s="12" t="str" cm="1">
        <f t="array" ref="M748">_xlfn.IFS(E748="MA","Massachusetts",E748="NY","New York",E748="CT","Connecticut",E748="PA","Pennsylvania",E748="RI","Rhode Island",E748="DE","Delaware",E748="ME","Maine",E748="NJ","New Jersey",E748="VT","Vermont",TRUE,"Other States")</f>
        <v>Massachusetts</v>
      </c>
      <c r="N748" s="15" t="s">
        <v>10556</v>
      </c>
      <c r="O748" s="1" t="s">
        <v>4967</v>
      </c>
      <c r="P748" s="15" t="s">
        <v>4777</v>
      </c>
      <c r="Q748" s="1" t="s">
        <v>8337</v>
      </c>
      <c r="R748" s="17">
        <v>49</v>
      </c>
      <c r="S748" s="12" t="str" cm="1">
        <f t="array" ref="S748">_xlfn.IFS(AND(R748&gt;=12,R748&lt;=25),"Low Range",AND(R748&gt;=25.01,R748&lt;=40),"Mid Range",AND(R748&gt;=40.01,R748&lt;=75),"Mid to Upper Range",TRUE,"Max Upper Range")</f>
        <v>Mid to Upper Range</v>
      </c>
      <c r="T748" s="12" t="str" cm="1">
        <f t="array" ref="T748">_xlfn.IFS(OR(E748="NY",E748="NJ",E748="CT"),"Tri-State Area",OR(E748="MA",E748="PA",E748="RI"),"East Atlantic",OR(E748="ME",E748="VT"),"NE Border",TRUE,"Upper East Coast")</f>
        <v>East Atlantic</v>
      </c>
      <c r="U748" s="12" t="str">
        <f>IFERROR(_xlfn.XLOOKUP(A748,DIRECT_FTEs!A:A,DIRECT_FTEs!B:B),"Contractor")</f>
        <v>Contractor</v>
      </c>
    </row>
    <row r="749" spans="1:21" x14ac:dyDescent="0.25">
      <c r="A749" s="1" t="s">
        <v>175</v>
      </c>
      <c r="B749" s="1" t="s">
        <v>2352</v>
      </c>
      <c r="C749" s="1" t="s">
        <v>2255</v>
      </c>
      <c r="D749" s="1" t="s">
        <v>2613</v>
      </c>
      <c r="E749" s="15" t="s">
        <v>2225</v>
      </c>
      <c r="F749" s="1" t="s">
        <v>5537</v>
      </c>
      <c r="G749" s="16">
        <v>0.19</v>
      </c>
      <c r="H749" s="5">
        <v>1263.6440107816713</v>
      </c>
      <c r="I749" s="10" t="s">
        <v>4760</v>
      </c>
      <c r="J749" s="5">
        <v>441.77</v>
      </c>
      <c r="K749" s="1">
        <v>45</v>
      </c>
      <c r="L749" s="12" t="str" cm="1">
        <f t="array" ref="L749">_xlfn.IFS(G749=0.05,"Minimal",G749=0.07,"Above Minimal",G749=0.17,"Near Maximum",TRUE,"Maximum")</f>
        <v>Maximum</v>
      </c>
      <c r="M749" s="12" t="str" cm="1">
        <f t="array" ref="M749">_xlfn.IFS(E749="MA","Massachusetts",E749="NY","New York",E749="CT","Connecticut",E749="PA","Pennsylvania",E749="RI","Rhode Island",E749="DE","Delaware",E749="ME","Maine",E749="NJ","New Jersey",E749="VT","Vermont",TRUE,"Other States")</f>
        <v>Massachusetts</v>
      </c>
      <c r="N749" s="15" t="s">
        <v>10557</v>
      </c>
      <c r="O749" s="1" t="s">
        <v>4792</v>
      </c>
      <c r="P749" s="15" t="s">
        <v>4777</v>
      </c>
      <c r="Q749" s="1" t="s">
        <v>8338</v>
      </c>
      <c r="R749" s="17">
        <v>130</v>
      </c>
      <c r="S749" s="12" t="str" cm="1">
        <f t="array" ref="S749">_xlfn.IFS(AND(R749&gt;=12,R749&lt;=25),"Low Range",AND(R749&gt;=25.01,R749&lt;=40),"Mid Range",AND(R749&gt;=40.01,R749&lt;=75),"Mid to Upper Range",TRUE,"Max Upper Range")</f>
        <v>Max Upper Range</v>
      </c>
      <c r="T749" s="12" t="str" cm="1">
        <f t="array" ref="T749">_xlfn.IFS(OR(E749="NY",E749="NJ",E749="CT"),"Tri-State Area",OR(E749="MA",E749="PA",E749="RI"),"East Atlantic",OR(E749="ME",E749="VT"),"NE Border",TRUE,"Upper East Coast")</f>
        <v>East Atlantic</v>
      </c>
      <c r="U749" s="12" t="str">
        <f>IFERROR(_xlfn.XLOOKUP(A749,DIRECT_FTEs!A:A,DIRECT_FTEs!B:B),"Contractor")</f>
        <v>Contractor</v>
      </c>
    </row>
    <row r="750" spans="1:21" x14ac:dyDescent="0.25">
      <c r="A750" s="1" t="s">
        <v>1485</v>
      </c>
      <c r="B750" s="1" t="s">
        <v>2992</v>
      </c>
      <c r="C750" s="1" t="s">
        <v>2470</v>
      </c>
      <c r="D750" s="1" t="s">
        <v>4024</v>
      </c>
      <c r="E750" s="15" t="s">
        <v>2225</v>
      </c>
      <c r="F750" s="1" t="s">
        <v>6847</v>
      </c>
      <c r="G750" s="16">
        <v>0.19</v>
      </c>
      <c r="H750" s="5">
        <v>0</v>
      </c>
      <c r="I750" s="10" t="s">
        <v>4760</v>
      </c>
      <c r="J750" s="5">
        <v>442.46</v>
      </c>
      <c r="K750" s="1">
        <v>35</v>
      </c>
      <c r="L750" s="12" t="str" cm="1">
        <f t="array" ref="L750">_xlfn.IFS(G750=0.05,"Minimal",G750=0.07,"Above Minimal",G750=0.17,"Near Maximum",TRUE,"Maximum")</f>
        <v>Maximum</v>
      </c>
      <c r="M750" s="12" t="str" cm="1">
        <f t="array" ref="M750">_xlfn.IFS(E750="MA","Massachusetts",E750="NY","New York",E750="CT","Connecticut",E750="PA","Pennsylvania",E750="RI","Rhode Island",E750="DE","Delaware",E750="ME","Maine",E750="NJ","New Jersey",E750="VT","Vermont",TRUE,"Other States")</f>
        <v>Massachusetts</v>
      </c>
      <c r="N750" s="15" t="s">
        <v>10558</v>
      </c>
      <c r="O750" s="1" t="s">
        <v>4949</v>
      </c>
      <c r="P750" s="15" t="s">
        <v>4775</v>
      </c>
      <c r="Q750" s="1" t="s">
        <v>8339</v>
      </c>
      <c r="R750" s="17">
        <v>48</v>
      </c>
      <c r="S750" s="12" t="str" cm="1">
        <f t="array" ref="S750">_xlfn.IFS(AND(R750&gt;=12,R750&lt;=25),"Low Range",AND(R750&gt;=25.01,R750&lt;=40),"Mid Range",AND(R750&gt;=40.01,R750&lt;=75),"Mid to Upper Range",TRUE,"Max Upper Range")</f>
        <v>Mid to Upper Range</v>
      </c>
      <c r="T750" s="12" t="str" cm="1">
        <f t="array" ref="T750">_xlfn.IFS(OR(E750="NY",E750="NJ",E750="CT"),"Tri-State Area",OR(E750="MA",E750="PA",E750="RI"),"East Atlantic",OR(E750="ME",E750="VT"),"NE Border",TRUE,"Upper East Coast")</f>
        <v>East Atlantic</v>
      </c>
      <c r="U750" s="12" t="str">
        <f>IFERROR(_xlfn.XLOOKUP(A750,DIRECT_FTEs!A:A,DIRECT_FTEs!B:B),"Contractor")</f>
        <v>Contractor</v>
      </c>
    </row>
    <row r="751" spans="1:21" x14ac:dyDescent="0.25">
      <c r="A751" s="1" t="s">
        <v>1486</v>
      </c>
      <c r="B751" s="1" t="s">
        <v>2357</v>
      </c>
      <c r="C751" s="1" t="s">
        <v>2615</v>
      </c>
      <c r="D751" s="1" t="s">
        <v>4025</v>
      </c>
      <c r="E751" s="15" t="s">
        <v>2225</v>
      </c>
      <c r="F751" s="1" t="s">
        <v>6848</v>
      </c>
      <c r="G751" s="16">
        <v>0.19</v>
      </c>
      <c r="H751" s="5">
        <v>0</v>
      </c>
      <c r="I751" s="10" t="s">
        <v>4760</v>
      </c>
      <c r="J751" s="5">
        <v>172.42</v>
      </c>
      <c r="K751" s="1">
        <v>39</v>
      </c>
      <c r="L751" s="12" t="str" cm="1">
        <f t="array" ref="L751">_xlfn.IFS(G751=0.05,"Minimal",G751=0.07,"Above Minimal",G751=0.17,"Near Maximum",TRUE,"Maximum")</f>
        <v>Maximum</v>
      </c>
      <c r="M751" s="12" t="str" cm="1">
        <f t="array" ref="M751">_xlfn.IFS(E751="MA","Massachusetts",E751="NY","New York",E751="CT","Connecticut",E751="PA","Pennsylvania",E751="RI","Rhode Island",E751="DE","Delaware",E751="ME","Maine",E751="NJ","New Jersey",E751="VT","Vermont",TRUE,"Other States")</f>
        <v>Massachusetts</v>
      </c>
      <c r="N751" s="15" t="s">
        <v>10559</v>
      </c>
      <c r="O751" s="1" t="s">
        <v>4926</v>
      </c>
      <c r="P751" s="15" t="s">
        <v>4774</v>
      </c>
      <c r="Q751" s="1" t="s">
        <v>8340</v>
      </c>
      <c r="R751" s="17">
        <v>32.25</v>
      </c>
      <c r="S751" s="12" t="str" cm="1">
        <f t="array" ref="S751">_xlfn.IFS(AND(R751&gt;=12,R751&lt;=25),"Low Range",AND(R751&gt;=25.01,R751&lt;=40),"Mid Range",AND(R751&gt;=40.01,R751&lt;=75),"Mid to Upper Range",TRUE,"Max Upper Range")</f>
        <v>Mid Range</v>
      </c>
      <c r="T751" s="12" t="str" cm="1">
        <f t="array" ref="T751">_xlfn.IFS(OR(E751="NY",E751="NJ",E751="CT"),"Tri-State Area",OR(E751="MA",E751="PA",E751="RI"),"East Atlantic",OR(E751="ME",E751="VT"),"NE Border",TRUE,"Upper East Coast")</f>
        <v>East Atlantic</v>
      </c>
      <c r="U751" s="12" t="str">
        <f>IFERROR(_xlfn.XLOOKUP(A751,DIRECT_FTEs!A:A,DIRECT_FTEs!B:B),"Contractor")</f>
        <v>Contractor</v>
      </c>
    </row>
    <row r="752" spans="1:21" x14ac:dyDescent="0.25">
      <c r="A752" s="1" t="s">
        <v>1487</v>
      </c>
      <c r="B752" s="1" t="s">
        <v>3007</v>
      </c>
      <c r="C752" s="1" t="s">
        <v>2455</v>
      </c>
      <c r="D752" s="1" t="s">
        <v>4026</v>
      </c>
      <c r="E752" s="15" t="s">
        <v>2225</v>
      </c>
      <c r="F752" s="1" t="s">
        <v>6849</v>
      </c>
      <c r="G752" s="16">
        <v>0.19</v>
      </c>
      <c r="H752" s="5">
        <v>0</v>
      </c>
      <c r="I752" s="10" t="s">
        <v>4760</v>
      </c>
      <c r="J752" s="5">
        <v>443.47</v>
      </c>
      <c r="K752" s="1">
        <v>53</v>
      </c>
      <c r="L752" s="12" t="str" cm="1">
        <f t="array" ref="L752">_xlfn.IFS(G752=0.05,"Minimal",G752=0.07,"Above Minimal",G752=0.17,"Near Maximum",TRUE,"Maximum")</f>
        <v>Maximum</v>
      </c>
      <c r="M752" s="12" t="str" cm="1">
        <f t="array" ref="M752">_xlfn.IFS(E752="MA","Massachusetts",E752="NY","New York",E752="CT","Connecticut",E752="PA","Pennsylvania",E752="RI","Rhode Island",E752="DE","Delaware",E752="ME","Maine",E752="NJ","New Jersey",E752="VT","Vermont",TRUE,"Other States")</f>
        <v>Massachusetts</v>
      </c>
      <c r="N752" s="15" t="s">
        <v>10560</v>
      </c>
      <c r="O752" s="1" t="s">
        <v>4836</v>
      </c>
      <c r="P752" s="15" t="s">
        <v>4778</v>
      </c>
      <c r="Q752" s="1" t="s">
        <v>8341</v>
      </c>
      <c r="R752" s="17">
        <v>23</v>
      </c>
      <c r="S752" s="12" t="str" cm="1">
        <f t="array" ref="S752">_xlfn.IFS(AND(R752&gt;=12,R752&lt;=25),"Low Range",AND(R752&gt;=25.01,R752&lt;=40),"Mid Range",AND(R752&gt;=40.01,R752&lt;=75),"Mid to Upper Range",TRUE,"Max Upper Range")</f>
        <v>Low Range</v>
      </c>
      <c r="T752" s="12" t="str" cm="1">
        <f t="array" ref="T752">_xlfn.IFS(OR(E752="NY",E752="NJ",E752="CT"),"Tri-State Area",OR(E752="MA",E752="PA",E752="RI"),"East Atlantic",OR(E752="ME",E752="VT"),"NE Border",TRUE,"Upper East Coast")</f>
        <v>East Atlantic</v>
      </c>
      <c r="U752" s="12" t="str">
        <f>IFERROR(_xlfn.XLOOKUP(A752,DIRECT_FTEs!A:A,DIRECT_FTEs!B:B),"Contractor")</f>
        <v>Contractor</v>
      </c>
    </row>
    <row r="753" spans="1:21" x14ac:dyDescent="0.25">
      <c r="A753" s="1" t="s">
        <v>1488</v>
      </c>
      <c r="B753" s="1" t="s">
        <v>2911</v>
      </c>
      <c r="C753" s="1" t="s">
        <v>2299</v>
      </c>
      <c r="D753" s="1" t="s">
        <v>4027</v>
      </c>
      <c r="E753" s="15" t="s">
        <v>2225</v>
      </c>
      <c r="F753" s="1" t="s">
        <v>6850</v>
      </c>
      <c r="G753" s="16">
        <v>0.17</v>
      </c>
      <c r="H753" s="5">
        <v>0</v>
      </c>
      <c r="I753" s="10" t="s">
        <v>4760</v>
      </c>
      <c r="J753" s="5">
        <v>89.98</v>
      </c>
      <c r="K753" s="1">
        <v>26</v>
      </c>
      <c r="L753" s="12" t="str" cm="1">
        <f t="array" ref="L753">_xlfn.IFS(G753=0.05,"Minimal",G753=0.07,"Above Minimal",G753=0.17,"Near Maximum",TRUE,"Maximum")</f>
        <v>Near Maximum</v>
      </c>
      <c r="M753" s="12" t="str" cm="1">
        <f t="array" ref="M753">_xlfn.IFS(E753="MA","Massachusetts",E753="NY","New York",E753="CT","Connecticut",E753="PA","Pennsylvania",E753="RI","Rhode Island",E753="DE","Delaware",E753="ME","Maine",E753="NJ","New Jersey",E753="VT","Vermont",TRUE,"Other States")</f>
        <v>Massachusetts</v>
      </c>
      <c r="N753" s="15" t="s">
        <v>10561</v>
      </c>
      <c r="O753" s="1" t="s">
        <v>4976</v>
      </c>
      <c r="P753" s="15" t="s">
        <v>4774</v>
      </c>
      <c r="Q753" s="1" t="s">
        <v>8342</v>
      </c>
      <c r="R753" s="17">
        <v>98</v>
      </c>
      <c r="S753" s="12" t="str" cm="1">
        <f t="array" ref="S753">_xlfn.IFS(AND(R753&gt;=12,R753&lt;=25),"Low Range",AND(R753&gt;=25.01,R753&lt;=40),"Mid Range",AND(R753&gt;=40.01,R753&lt;=75),"Mid to Upper Range",TRUE,"Max Upper Range")</f>
        <v>Max Upper Range</v>
      </c>
      <c r="T753" s="12" t="str" cm="1">
        <f t="array" ref="T753">_xlfn.IFS(OR(E753="NY",E753="NJ",E753="CT"),"Tri-State Area",OR(E753="MA",E753="PA",E753="RI"),"East Atlantic",OR(E753="ME",E753="VT"),"NE Border",TRUE,"Upper East Coast")</f>
        <v>East Atlantic</v>
      </c>
      <c r="U753" s="12" t="str">
        <f>IFERROR(_xlfn.XLOOKUP(A753,DIRECT_FTEs!A:A,DIRECT_FTEs!B:B),"Contractor")</f>
        <v>Contractor</v>
      </c>
    </row>
    <row r="754" spans="1:21" x14ac:dyDescent="0.25">
      <c r="A754" s="1" t="s">
        <v>1489</v>
      </c>
      <c r="B754" s="1" t="s">
        <v>2448</v>
      </c>
      <c r="C754" s="1" t="s">
        <v>2530</v>
      </c>
      <c r="D754" s="1" t="s">
        <v>4028</v>
      </c>
      <c r="E754" s="15" t="s">
        <v>2225</v>
      </c>
      <c r="F754" s="1" t="s">
        <v>6851</v>
      </c>
      <c r="G754" s="16">
        <v>0.05</v>
      </c>
      <c r="H754" s="5">
        <v>0</v>
      </c>
      <c r="I754" s="10" t="s">
        <v>4760</v>
      </c>
      <c r="J754" s="5">
        <v>710.4</v>
      </c>
      <c r="K754" s="1">
        <v>32</v>
      </c>
      <c r="L754" s="12" t="str" cm="1">
        <f t="array" ref="L754">_xlfn.IFS(G754=0.05,"Minimal",G754=0.07,"Above Minimal",G754=0.17,"Near Maximum",TRUE,"Maximum")</f>
        <v>Minimal</v>
      </c>
      <c r="M754" s="12" t="str" cm="1">
        <f t="array" ref="M754">_xlfn.IFS(E754="MA","Massachusetts",E754="NY","New York",E754="CT","Connecticut",E754="PA","Pennsylvania",E754="RI","Rhode Island",E754="DE","Delaware",E754="ME","Maine",E754="NJ","New Jersey",E754="VT","Vermont",TRUE,"Other States")</f>
        <v>Massachusetts</v>
      </c>
      <c r="N754" s="15" t="s">
        <v>10562</v>
      </c>
      <c r="O754" s="1" t="s">
        <v>4909</v>
      </c>
      <c r="P754" s="15" t="s">
        <v>4777</v>
      </c>
      <c r="Q754" s="1" t="s">
        <v>8343</v>
      </c>
      <c r="R754" s="17">
        <v>58</v>
      </c>
      <c r="S754" s="12" t="str" cm="1">
        <f t="array" ref="S754">_xlfn.IFS(AND(R754&gt;=12,R754&lt;=25),"Low Range",AND(R754&gt;=25.01,R754&lt;=40),"Mid Range",AND(R754&gt;=40.01,R754&lt;=75),"Mid to Upper Range",TRUE,"Max Upper Range")</f>
        <v>Mid to Upper Range</v>
      </c>
      <c r="T754" s="12" t="str" cm="1">
        <f t="array" ref="T754">_xlfn.IFS(OR(E754="NY",E754="NJ",E754="CT"),"Tri-State Area",OR(E754="MA",E754="PA",E754="RI"),"East Atlantic",OR(E754="ME",E754="VT"),"NE Border",TRUE,"Upper East Coast")</f>
        <v>East Atlantic</v>
      </c>
      <c r="U754" s="12" t="str">
        <f>IFERROR(_xlfn.XLOOKUP(A754,DIRECT_FTEs!A:A,DIRECT_FTEs!B:B),"Contractor")</f>
        <v>Contractor</v>
      </c>
    </row>
    <row r="755" spans="1:21" x14ac:dyDescent="0.25">
      <c r="A755" s="1" t="s">
        <v>1490</v>
      </c>
      <c r="B755" s="1" t="s">
        <v>2277</v>
      </c>
      <c r="C755" s="1" t="s">
        <v>2390</v>
      </c>
      <c r="D755" s="1" t="s">
        <v>4029</v>
      </c>
      <c r="E755" s="15" t="s">
        <v>2225</v>
      </c>
      <c r="F755" s="1" t="s">
        <v>6852</v>
      </c>
      <c r="G755" s="16">
        <v>0.19</v>
      </c>
      <c r="H755" s="5">
        <v>0</v>
      </c>
      <c r="I755" s="10" t="s">
        <v>4760</v>
      </c>
      <c r="J755" s="5">
        <v>220.8</v>
      </c>
      <c r="K755" s="1">
        <v>54</v>
      </c>
      <c r="L755" s="12" t="str" cm="1">
        <f t="array" ref="L755">_xlfn.IFS(G755=0.05,"Minimal",G755=0.07,"Above Minimal",G755=0.17,"Near Maximum",TRUE,"Maximum")</f>
        <v>Maximum</v>
      </c>
      <c r="M755" s="12" t="str" cm="1">
        <f t="array" ref="M755">_xlfn.IFS(E755="MA","Massachusetts",E755="NY","New York",E755="CT","Connecticut",E755="PA","Pennsylvania",E755="RI","Rhode Island",E755="DE","Delaware",E755="ME","Maine",E755="NJ","New Jersey",E755="VT","Vermont",TRUE,"Other States")</f>
        <v>Massachusetts</v>
      </c>
      <c r="N755" s="15" t="s">
        <v>10563</v>
      </c>
      <c r="O755" s="1" t="s">
        <v>5186</v>
      </c>
      <c r="P755" s="15" t="s">
        <v>4774</v>
      </c>
      <c r="Q755" s="1" t="s">
        <v>8344</v>
      </c>
      <c r="R755" s="17">
        <v>66</v>
      </c>
      <c r="S755" s="12" t="str" cm="1">
        <f t="array" ref="S755">_xlfn.IFS(AND(R755&gt;=12,R755&lt;=25),"Low Range",AND(R755&gt;=25.01,R755&lt;=40),"Mid Range",AND(R755&gt;=40.01,R755&lt;=75),"Mid to Upper Range",TRUE,"Max Upper Range")</f>
        <v>Mid to Upper Range</v>
      </c>
      <c r="T755" s="12" t="str" cm="1">
        <f t="array" ref="T755">_xlfn.IFS(OR(E755="NY",E755="NJ",E755="CT"),"Tri-State Area",OR(E755="MA",E755="PA",E755="RI"),"East Atlantic",OR(E755="ME",E755="VT"),"NE Border",TRUE,"Upper East Coast")</f>
        <v>East Atlantic</v>
      </c>
      <c r="U755" s="12" t="str">
        <f>IFERROR(_xlfn.XLOOKUP(A755,DIRECT_FTEs!A:A,DIRECT_FTEs!B:B),"Contractor")</f>
        <v>Contractor</v>
      </c>
    </row>
    <row r="756" spans="1:21" x14ac:dyDescent="0.25">
      <c r="A756" s="1" t="s">
        <v>1491</v>
      </c>
      <c r="B756" s="1" t="s">
        <v>2374</v>
      </c>
      <c r="C756" s="1" t="s">
        <v>2808</v>
      </c>
      <c r="D756" s="1" t="s">
        <v>4030</v>
      </c>
      <c r="E756" s="15" t="s">
        <v>2225</v>
      </c>
      <c r="F756" s="1" t="s">
        <v>6853</v>
      </c>
      <c r="G756" s="16">
        <v>0.19</v>
      </c>
      <c r="H756" s="5">
        <v>0</v>
      </c>
      <c r="I756" s="10" t="s">
        <v>4760</v>
      </c>
      <c r="J756" s="5">
        <v>501.72</v>
      </c>
      <c r="K756" s="1">
        <v>36</v>
      </c>
      <c r="L756" s="12" t="str" cm="1">
        <f t="array" ref="L756">_xlfn.IFS(G756=0.05,"Minimal",G756=0.07,"Above Minimal",G756=0.17,"Near Maximum",TRUE,"Maximum")</f>
        <v>Maximum</v>
      </c>
      <c r="M756" s="12" t="str" cm="1">
        <f t="array" ref="M756">_xlfn.IFS(E756="MA","Massachusetts",E756="NY","New York",E756="CT","Connecticut",E756="PA","Pennsylvania",E756="RI","Rhode Island",E756="DE","Delaware",E756="ME","Maine",E756="NJ","New Jersey",E756="VT","Vermont",TRUE,"Other States")</f>
        <v>Massachusetts</v>
      </c>
      <c r="N756" s="15" t="s">
        <v>10564</v>
      </c>
      <c r="O756" s="1" t="s">
        <v>5244</v>
      </c>
      <c r="P756" s="15" t="s">
        <v>4780</v>
      </c>
      <c r="Q756" s="1" t="s">
        <v>8345</v>
      </c>
      <c r="R756" s="17">
        <v>73</v>
      </c>
      <c r="S756" s="12" t="str" cm="1">
        <f t="array" ref="S756">_xlfn.IFS(AND(R756&gt;=12,R756&lt;=25),"Low Range",AND(R756&gt;=25.01,R756&lt;=40),"Mid Range",AND(R756&gt;=40.01,R756&lt;=75),"Mid to Upper Range",TRUE,"Max Upper Range")</f>
        <v>Mid to Upper Range</v>
      </c>
      <c r="T756" s="12" t="str" cm="1">
        <f t="array" ref="T756">_xlfn.IFS(OR(E756="NY",E756="NJ",E756="CT"),"Tri-State Area",OR(E756="MA",E756="PA",E756="RI"),"East Atlantic",OR(E756="ME",E756="VT"),"NE Border",TRUE,"Upper East Coast")</f>
        <v>East Atlantic</v>
      </c>
      <c r="U756" s="12" t="str">
        <f>IFERROR(_xlfn.XLOOKUP(A756,DIRECT_FTEs!A:A,DIRECT_FTEs!B:B),"Contractor")</f>
        <v>Contractor</v>
      </c>
    </row>
    <row r="757" spans="1:21" x14ac:dyDescent="0.25">
      <c r="A757" s="1" t="s">
        <v>1492</v>
      </c>
      <c r="B757" s="1" t="s">
        <v>2309</v>
      </c>
      <c r="C757" s="1" t="s">
        <v>2288</v>
      </c>
      <c r="D757" s="1" t="s">
        <v>4031</v>
      </c>
      <c r="E757" s="15" t="s">
        <v>2225</v>
      </c>
      <c r="F757" s="1" t="s">
        <v>6854</v>
      </c>
      <c r="G757" s="16">
        <v>0.19</v>
      </c>
      <c r="H757" s="5">
        <v>0</v>
      </c>
      <c r="I757" s="10" t="s">
        <v>4760</v>
      </c>
      <c r="J757" s="5">
        <v>410.96</v>
      </c>
      <c r="K757" s="1">
        <v>45</v>
      </c>
      <c r="L757" s="12" t="str" cm="1">
        <f t="array" ref="L757">_xlfn.IFS(G757=0.05,"Minimal",G757=0.07,"Above Minimal",G757=0.17,"Near Maximum",TRUE,"Maximum")</f>
        <v>Maximum</v>
      </c>
      <c r="M757" s="12" t="str" cm="1">
        <f t="array" ref="M757">_xlfn.IFS(E757="MA","Massachusetts",E757="NY","New York",E757="CT","Connecticut",E757="PA","Pennsylvania",E757="RI","Rhode Island",E757="DE","Delaware",E757="ME","Maine",E757="NJ","New Jersey",E757="VT","Vermont",TRUE,"Other States")</f>
        <v>Massachusetts</v>
      </c>
      <c r="N757" s="15" t="s">
        <v>10565</v>
      </c>
      <c r="O757" s="1" t="s">
        <v>4798</v>
      </c>
      <c r="P757" s="15" t="s">
        <v>4779</v>
      </c>
      <c r="Q757" s="1" t="s">
        <v>8346</v>
      </c>
      <c r="R757" s="17">
        <v>62</v>
      </c>
      <c r="S757" s="12" t="str" cm="1">
        <f t="array" ref="S757">_xlfn.IFS(AND(R757&gt;=12,R757&lt;=25),"Low Range",AND(R757&gt;=25.01,R757&lt;=40),"Mid Range",AND(R757&gt;=40.01,R757&lt;=75),"Mid to Upper Range",TRUE,"Max Upper Range")</f>
        <v>Mid to Upper Range</v>
      </c>
      <c r="T757" s="12" t="str" cm="1">
        <f t="array" ref="T757">_xlfn.IFS(OR(E757="NY",E757="NJ",E757="CT"),"Tri-State Area",OR(E757="MA",E757="PA",E757="RI"),"East Atlantic",OR(E757="ME",E757="VT"),"NE Border",TRUE,"Upper East Coast")</f>
        <v>East Atlantic</v>
      </c>
      <c r="U757" s="12" t="str">
        <f>IFERROR(_xlfn.XLOOKUP(A757,DIRECT_FTEs!A:A,DIRECT_FTEs!B:B),"Contractor")</f>
        <v>Contractor</v>
      </c>
    </row>
    <row r="758" spans="1:21" x14ac:dyDescent="0.25">
      <c r="A758" s="1" t="s">
        <v>1493</v>
      </c>
      <c r="B758" s="1" t="s">
        <v>2410</v>
      </c>
      <c r="C758" s="1" t="s">
        <v>2735</v>
      </c>
      <c r="D758" s="1" t="s">
        <v>4032</v>
      </c>
      <c r="E758" s="15" t="s">
        <v>2225</v>
      </c>
      <c r="F758" s="1" t="s">
        <v>6855</v>
      </c>
      <c r="G758" s="16">
        <v>0.19</v>
      </c>
      <c r="H758" s="5">
        <v>0</v>
      </c>
      <c r="I758" s="10" t="s">
        <v>4760</v>
      </c>
      <c r="J758" s="5">
        <v>382.95</v>
      </c>
      <c r="K758" s="1">
        <v>49</v>
      </c>
      <c r="L758" s="12" t="str" cm="1">
        <f t="array" ref="L758">_xlfn.IFS(G758=0.05,"Minimal",G758=0.07,"Above Minimal",G758=0.17,"Near Maximum",TRUE,"Maximum")</f>
        <v>Maximum</v>
      </c>
      <c r="M758" s="12" t="str" cm="1">
        <f t="array" ref="M758">_xlfn.IFS(E758="MA","Massachusetts",E758="NY","New York",E758="CT","Connecticut",E758="PA","Pennsylvania",E758="RI","Rhode Island",E758="DE","Delaware",E758="ME","Maine",E758="NJ","New Jersey",E758="VT","Vermont",TRUE,"Other States")</f>
        <v>Massachusetts</v>
      </c>
      <c r="N758" s="15" t="s">
        <v>10566</v>
      </c>
      <c r="O758" s="1" t="s">
        <v>4923</v>
      </c>
      <c r="P758" s="15" t="s">
        <v>4779</v>
      </c>
      <c r="Q758" s="1" t="s">
        <v>8347</v>
      </c>
      <c r="R758" s="17">
        <v>55</v>
      </c>
      <c r="S758" s="12" t="str" cm="1">
        <f t="array" ref="S758">_xlfn.IFS(AND(R758&gt;=12,R758&lt;=25),"Low Range",AND(R758&gt;=25.01,R758&lt;=40),"Mid Range",AND(R758&gt;=40.01,R758&lt;=75),"Mid to Upper Range",TRUE,"Max Upper Range")</f>
        <v>Mid to Upper Range</v>
      </c>
      <c r="T758" s="12" t="str" cm="1">
        <f t="array" ref="T758">_xlfn.IFS(OR(E758="NY",E758="NJ",E758="CT"),"Tri-State Area",OR(E758="MA",E758="PA",E758="RI"),"East Atlantic",OR(E758="ME",E758="VT"),"NE Border",TRUE,"Upper East Coast")</f>
        <v>East Atlantic</v>
      </c>
      <c r="U758" s="12" t="str">
        <f>IFERROR(_xlfn.XLOOKUP(A758,DIRECT_FTEs!A:A,DIRECT_FTEs!B:B),"Contractor")</f>
        <v>Contractor</v>
      </c>
    </row>
    <row r="759" spans="1:21" x14ac:dyDescent="0.25">
      <c r="A759" s="1" t="s">
        <v>1494</v>
      </c>
      <c r="B759" s="1" t="s">
        <v>2260</v>
      </c>
      <c r="C759" s="1" t="s">
        <v>2776</v>
      </c>
      <c r="D759" s="1" t="s">
        <v>4033</v>
      </c>
      <c r="E759" s="15" t="s">
        <v>2225</v>
      </c>
      <c r="F759" s="1" t="s">
        <v>6856</v>
      </c>
      <c r="G759" s="16">
        <v>0.19</v>
      </c>
      <c r="H759" s="5">
        <v>0</v>
      </c>
      <c r="I759" s="10" t="s">
        <v>4760</v>
      </c>
      <c r="J759" s="5">
        <v>413.28</v>
      </c>
      <c r="K759" s="1">
        <v>44</v>
      </c>
      <c r="L759" s="12" t="str" cm="1">
        <f t="array" ref="L759">_xlfn.IFS(G759=0.05,"Minimal",G759=0.07,"Above Minimal",G759=0.17,"Near Maximum",TRUE,"Maximum")</f>
        <v>Maximum</v>
      </c>
      <c r="M759" s="12" t="str" cm="1">
        <f t="array" ref="M759">_xlfn.IFS(E759="MA","Massachusetts",E759="NY","New York",E759="CT","Connecticut",E759="PA","Pennsylvania",E759="RI","Rhode Island",E759="DE","Delaware",E759="ME","Maine",E759="NJ","New Jersey",E759="VT","Vermont",TRUE,"Other States")</f>
        <v>Massachusetts</v>
      </c>
      <c r="N759" s="15" t="s">
        <v>10567</v>
      </c>
      <c r="O759" s="1" t="s">
        <v>4827</v>
      </c>
      <c r="P759" s="15" t="s">
        <v>4776</v>
      </c>
      <c r="Q759" s="1" t="s">
        <v>8348</v>
      </c>
      <c r="R759" s="17">
        <v>70</v>
      </c>
      <c r="S759" s="12" t="str" cm="1">
        <f t="array" ref="S759">_xlfn.IFS(AND(R759&gt;=12,R759&lt;=25),"Low Range",AND(R759&gt;=25.01,R759&lt;=40),"Mid Range",AND(R759&gt;=40.01,R759&lt;=75),"Mid to Upper Range",TRUE,"Max Upper Range")</f>
        <v>Mid to Upper Range</v>
      </c>
      <c r="T759" s="12" t="str" cm="1">
        <f t="array" ref="T759">_xlfn.IFS(OR(E759="NY",E759="NJ",E759="CT"),"Tri-State Area",OR(E759="MA",E759="PA",E759="RI"),"East Atlantic",OR(E759="ME",E759="VT"),"NE Border",TRUE,"Upper East Coast")</f>
        <v>East Atlantic</v>
      </c>
      <c r="U759" s="12" t="str">
        <f>IFERROR(_xlfn.XLOOKUP(A759,DIRECT_FTEs!A:A,DIRECT_FTEs!B:B),"Contractor")</f>
        <v>Contractor</v>
      </c>
    </row>
    <row r="760" spans="1:21" x14ac:dyDescent="0.25">
      <c r="A760" s="1" t="s">
        <v>1495</v>
      </c>
      <c r="B760" s="1" t="s">
        <v>2257</v>
      </c>
      <c r="C760" s="1" t="s">
        <v>2316</v>
      </c>
      <c r="D760" s="1" t="s">
        <v>4034</v>
      </c>
      <c r="E760" s="15" t="s">
        <v>2225</v>
      </c>
      <c r="F760" s="1" t="s">
        <v>6857</v>
      </c>
      <c r="G760" s="16">
        <v>0.19</v>
      </c>
      <c r="H760" s="5">
        <v>0</v>
      </c>
      <c r="I760" s="10" t="s">
        <v>4760</v>
      </c>
      <c r="J760" s="5">
        <v>414</v>
      </c>
      <c r="K760" s="1">
        <v>32</v>
      </c>
      <c r="L760" s="12" t="str" cm="1">
        <f t="array" ref="L760">_xlfn.IFS(G760=0.05,"Minimal",G760=0.07,"Above Minimal",G760=0.17,"Near Maximum",TRUE,"Maximum")</f>
        <v>Maximum</v>
      </c>
      <c r="M760" s="12" t="str" cm="1">
        <f t="array" ref="M760">_xlfn.IFS(E760="MA","Massachusetts",E760="NY","New York",E760="CT","Connecticut",E760="PA","Pennsylvania",E760="RI","Rhode Island",E760="DE","Delaware",E760="ME","Maine",E760="NJ","New Jersey",E760="VT","Vermont",TRUE,"Other States")</f>
        <v>Massachusetts</v>
      </c>
      <c r="N760" s="15" t="s">
        <v>10568</v>
      </c>
      <c r="O760" s="1" t="s">
        <v>5120</v>
      </c>
      <c r="P760" s="15" t="s">
        <v>4780</v>
      </c>
      <c r="Q760" s="1" t="s">
        <v>8349</v>
      </c>
      <c r="R760" s="17">
        <v>38.612176039119802</v>
      </c>
      <c r="S760" s="12" t="str" cm="1">
        <f t="array" ref="S760">_xlfn.IFS(AND(R760&gt;=12,R760&lt;=25),"Low Range",AND(R760&gt;=25.01,R760&lt;=40),"Mid Range",AND(R760&gt;=40.01,R760&lt;=75),"Mid to Upper Range",TRUE,"Max Upper Range")</f>
        <v>Mid Range</v>
      </c>
      <c r="T760" s="12" t="str" cm="1">
        <f t="array" ref="T760">_xlfn.IFS(OR(E760="NY",E760="NJ",E760="CT"),"Tri-State Area",OR(E760="MA",E760="PA",E760="RI"),"East Atlantic",OR(E760="ME",E760="VT"),"NE Border",TRUE,"Upper East Coast")</f>
        <v>East Atlantic</v>
      </c>
      <c r="U760" s="12" t="str">
        <f>IFERROR(_xlfn.XLOOKUP(A760,DIRECT_FTEs!A:A,DIRECT_FTEs!B:B),"Contractor")</f>
        <v>Contractor</v>
      </c>
    </row>
    <row r="761" spans="1:21" x14ac:dyDescent="0.25">
      <c r="A761" s="1" t="s">
        <v>1496</v>
      </c>
      <c r="B761" s="1" t="s">
        <v>2594</v>
      </c>
      <c r="C761" s="1" t="s">
        <v>2606</v>
      </c>
      <c r="D761" s="1" t="s">
        <v>4035</v>
      </c>
      <c r="E761" s="15" t="s">
        <v>2225</v>
      </c>
      <c r="F761" s="1" t="s">
        <v>6858</v>
      </c>
      <c r="G761" s="16">
        <v>0.19</v>
      </c>
      <c r="H761" s="5">
        <v>0</v>
      </c>
      <c r="I761" s="10" t="s">
        <v>4760</v>
      </c>
      <c r="J761" s="5">
        <v>365.7</v>
      </c>
      <c r="K761" s="1">
        <v>64</v>
      </c>
      <c r="L761" s="12" t="str" cm="1">
        <f t="array" ref="L761">_xlfn.IFS(G761=0.05,"Minimal",G761=0.07,"Above Minimal",G761=0.17,"Near Maximum",TRUE,"Maximum")</f>
        <v>Maximum</v>
      </c>
      <c r="M761" s="12" t="str" cm="1">
        <f t="array" ref="M761">_xlfn.IFS(E761="MA","Massachusetts",E761="NY","New York",E761="CT","Connecticut",E761="PA","Pennsylvania",E761="RI","Rhode Island",E761="DE","Delaware",E761="ME","Maine",E761="NJ","New Jersey",E761="VT","Vermont",TRUE,"Other States")</f>
        <v>Massachusetts</v>
      </c>
      <c r="N761" s="15" t="s">
        <v>10569</v>
      </c>
      <c r="O761" s="1" t="s">
        <v>5035</v>
      </c>
      <c r="P761" s="15" t="s">
        <v>4779</v>
      </c>
      <c r="Q761" s="1" t="s">
        <v>8350</v>
      </c>
      <c r="R761" s="17">
        <v>59.198276923076918</v>
      </c>
      <c r="S761" s="12" t="str" cm="1">
        <f t="array" ref="S761">_xlfn.IFS(AND(R761&gt;=12,R761&lt;=25),"Low Range",AND(R761&gt;=25.01,R761&lt;=40),"Mid Range",AND(R761&gt;=40.01,R761&lt;=75),"Mid to Upper Range",TRUE,"Max Upper Range")</f>
        <v>Mid to Upper Range</v>
      </c>
      <c r="T761" s="12" t="str" cm="1">
        <f t="array" ref="T761">_xlfn.IFS(OR(E761="NY",E761="NJ",E761="CT"),"Tri-State Area",OR(E761="MA",E761="PA",E761="RI"),"East Atlantic",OR(E761="ME",E761="VT"),"NE Border",TRUE,"Upper East Coast")</f>
        <v>East Atlantic</v>
      </c>
      <c r="U761" s="12" t="str">
        <f>IFERROR(_xlfn.XLOOKUP(A761,DIRECT_FTEs!A:A,DIRECT_FTEs!B:B),"Contractor")</f>
        <v>Contractor</v>
      </c>
    </row>
    <row r="762" spans="1:21" x14ac:dyDescent="0.25">
      <c r="A762" s="1" t="s">
        <v>176</v>
      </c>
      <c r="B762" s="1" t="s">
        <v>2319</v>
      </c>
      <c r="C762" s="1" t="s">
        <v>2470</v>
      </c>
      <c r="D762" s="1" t="s">
        <v>2614</v>
      </c>
      <c r="E762" s="15" t="s">
        <v>2225</v>
      </c>
      <c r="F762" s="1" t="s">
        <v>5538</v>
      </c>
      <c r="G762" s="16">
        <v>0.19</v>
      </c>
      <c r="H762" s="5">
        <v>1231.3444</v>
      </c>
      <c r="I762" s="10" t="s">
        <v>4760</v>
      </c>
      <c r="J762" s="5">
        <v>186.4</v>
      </c>
      <c r="K762" s="1">
        <v>53</v>
      </c>
      <c r="L762" s="12" t="str" cm="1">
        <f t="array" ref="L762">_xlfn.IFS(G762=0.05,"Minimal",G762=0.07,"Above Minimal",G762=0.17,"Near Maximum",TRUE,"Maximum")</f>
        <v>Maximum</v>
      </c>
      <c r="M762" s="12" t="str" cm="1">
        <f t="array" ref="M762">_xlfn.IFS(E762="MA","Massachusetts",E762="NY","New York",E762="CT","Connecticut",E762="PA","Pennsylvania",E762="RI","Rhode Island",E762="DE","Delaware",E762="ME","Maine",E762="NJ","New Jersey",E762="VT","Vermont",TRUE,"Other States")</f>
        <v>Massachusetts</v>
      </c>
      <c r="N762" s="15" t="s">
        <v>10570</v>
      </c>
      <c r="O762" s="1" t="s">
        <v>4852</v>
      </c>
      <c r="P762" s="15" t="s">
        <v>4776</v>
      </c>
      <c r="Q762" s="1" t="s">
        <v>8351</v>
      </c>
      <c r="R762" s="17">
        <v>72.894889867841414</v>
      </c>
      <c r="S762" s="12" t="str" cm="1">
        <f t="array" ref="S762">_xlfn.IFS(AND(R762&gt;=12,R762&lt;=25),"Low Range",AND(R762&gt;=25.01,R762&lt;=40),"Mid Range",AND(R762&gt;=40.01,R762&lt;=75),"Mid to Upper Range",TRUE,"Max Upper Range")</f>
        <v>Mid to Upper Range</v>
      </c>
      <c r="T762" s="12" t="str" cm="1">
        <f t="array" ref="T762">_xlfn.IFS(OR(E762="NY",E762="NJ",E762="CT"),"Tri-State Area",OR(E762="MA",E762="PA",E762="RI"),"East Atlantic",OR(E762="ME",E762="VT"),"NE Border",TRUE,"Upper East Coast")</f>
        <v>East Atlantic</v>
      </c>
      <c r="U762" s="12" t="str">
        <f>IFERROR(_xlfn.XLOOKUP(A762,DIRECT_FTEs!A:A,DIRECT_FTEs!B:B),"Contractor")</f>
        <v>Contractor</v>
      </c>
    </row>
    <row r="763" spans="1:21" x14ac:dyDescent="0.25">
      <c r="A763" s="1" t="s">
        <v>1497</v>
      </c>
      <c r="B763" s="1" t="s">
        <v>2820</v>
      </c>
      <c r="C763" s="1" t="s">
        <v>2282</v>
      </c>
      <c r="D763" s="1" t="s">
        <v>4036</v>
      </c>
      <c r="E763" s="15" t="s">
        <v>2225</v>
      </c>
      <c r="F763" s="1" t="s">
        <v>6859</v>
      </c>
      <c r="G763" s="16">
        <v>0.19</v>
      </c>
      <c r="H763" s="5">
        <v>0</v>
      </c>
      <c r="I763" s="10" t="s">
        <v>4760</v>
      </c>
      <c r="J763" s="5">
        <v>274.99</v>
      </c>
      <c r="K763" s="1">
        <v>37</v>
      </c>
      <c r="L763" s="12" t="str" cm="1">
        <f t="array" ref="L763">_xlfn.IFS(G763=0.05,"Minimal",G763=0.07,"Above Minimal",G763=0.17,"Near Maximum",TRUE,"Maximum")</f>
        <v>Maximum</v>
      </c>
      <c r="M763" s="12" t="str" cm="1">
        <f t="array" ref="M763">_xlfn.IFS(E763="MA","Massachusetts",E763="NY","New York",E763="CT","Connecticut",E763="PA","Pennsylvania",E763="RI","Rhode Island",E763="DE","Delaware",E763="ME","Maine",E763="NJ","New Jersey",E763="VT","Vermont",TRUE,"Other States")</f>
        <v>Massachusetts</v>
      </c>
      <c r="N763" s="15" t="s">
        <v>10571</v>
      </c>
      <c r="O763" s="1" t="s">
        <v>5092</v>
      </c>
      <c r="P763" s="15" t="s">
        <v>4779</v>
      </c>
      <c r="Q763" s="1" t="s">
        <v>8352</v>
      </c>
      <c r="R763" s="17">
        <v>63.949595687331538</v>
      </c>
      <c r="S763" s="12" t="str" cm="1">
        <f t="array" ref="S763">_xlfn.IFS(AND(R763&gt;=12,R763&lt;=25),"Low Range",AND(R763&gt;=25.01,R763&lt;=40),"Mid Range",AND(R763&gt;=40.01,R763&lt;=75),"Mid to Upper Range",TRUE,"Max Upper Range")</f>
        <v>Mid to Upper Range</v>
      </c>
      <c r="T763" s="12" t="str" cm="1">
        <f t="array" ref="T763">_xlfn.IFS(OR(E763="NY",E763="NJ",E763="CT"),"Tri-State Area",OR(E763="MA",E763="PA",E763="RI"),"East Atlantic",OR(E763="ME",E763="VT"),"NE Border",TRUE,"Upper East Coast")</f>
        <v>East Atlantic</v>
      </c>
      <c r="U763" s="12" t="str">
        <f>IFERROR(_xlfn.XLOOKUP(A763,DIRECT_FTEs!A:A,DIRECT_FTEs!B:B),"Contractor")</f>
        <v>Contractor</v>
      </c>
    </row>
    <row r="764" spans="1:21" x14ac:dyDescent="0.25">
      <c r="A764" s="1" t="s">
        <v>1498</v>
      </c>
      <c r="B764" s="1" t="s">
        <v>2661</v>
      </c>
      <c r="C764" s="1" t="s">
        <v>2358</v>
      </c>
      <c r="D764" s="1" t="s">
        <v>4037</v>
      </c>
      <c r="E764" s="15" t="s">
        <v>2225</v>
      </c>
      <c r="F764" s="1" t="s">
        <v>6860</v>
      </c>
      <c r="G764" s="16">
        <v>0.05</v>
      </c>
      <c r="H764" s="5">
        <v>0</v>
      </c>
      <c r="I764" s="10" t="s">
        <v>4760</v>
      </c>
      <c r="J764" s="5">
        <v>1110</v>
      </c>
      <c r="K764" s="1">
        <v>31</v>
      </c>
      <c r="L764" s="12" t="str" cm="1">
        <f t="array" ref="L764">_xlfn.IFS(G764=0.05,"Minimal",G764=0.07,"Above Minimal",G764=0.17,"Near Maximum",TRUE,"Maximum")</f>
        <v>Minimal</v>
      </c>
      <c r="M764" s="12" t="str" cm="1">
        <f t="array" ref="M764">_xlfn.IFS(E764="MA","Massachusetts",E764="NY","New York",E764="CT","Connecticut",E764="PA","Pennsylvania",E764="RI","Rhode Island",E764="DE","Delaware",E764="ME","Maine",E764="NJ","New Jersey",E764="VT","Vermont",TRUE,"Other States")</f>
        <v>Massachusetts</v>
      </c>
      <c r="N764" s="15" t="s">
        <v>10572</v>
      </c>
      <c r="O764" s="1" t="s">
        <v>4849</v>
      </c>
      <c r="P764" s="15" t="s">
        <v>4780</v>
      </c>
      <c r="Q764" s="1" t="s">
        <v>8353</v>
      </c>
      <c r="R764" s="17">
        <v>35.64</v>
      </c>
      <c r="S764" s="12" t="str" cm="1">
        <f t="array" ref="S764">_xlfn.IFS(AND(R764&gt;=12,R764&lt;=25),"Low Range",AND(R764&gt;=25.01,R764&lt;=40),"Mid Range",AND(R764&gt;=40.01,R764&lt;=75),"Mid to Upper Range",TRUE,"Max Upper Range")</f>
        <v>Mid Range</v>
      </c>
      <c r="T764" s="12" t="str" cm="1">
        <f t="array" ref="T764">_xlfn.IFS(OR(E764="NY",E764="NJ",E764="CT"),"Tri-State Area",OR(E764="MA",E764="PA",E764="RI"),"East Atlantic",OR(E764="ME",E764="VT"),"NE Border",TRUE,"Upper East Coast")</f>
        <v>East Atlantic</v>
      </c>
      <c r="U764" s="12" t="str">
        <f>IFERROR(_xlfn.XLOOKUP(A764,DIRECT_FTEs!A:A,DIRECT_FTEs!B:B),"Contractor")</f>
        <v>Contractor</v>
      </c>
    </row>
    <row r="765" spans="1:21" x14ac:dyDescent="0.25">
      <c r="A765" s="1" t="s">
        <v>1499</v>
      </c>
      <c r="B765" s="1" t="s">
        <v>2474</v>
      </c>
      <c r="C765" s="1" t="s">
        <v>2269</v>
      </c>
      <c r="D765" s="1" t="s">
        <v>4038</v>
      </c>
      <c r="E765" s="15" t="s">
        <v>2225</v>
      </c>
      <c r="F765" s="1" t="s">
        <v>6861</v>
      </c>
      <c r="G765" s="16">
        <v>0.19</v>
      </c>
      <c r="H765" s="5">
        <v>0</v>
      </c>
      <c r="I765" s="10" t="s">
        <v>4760</v>
      </c>
      <c r="J765" s="5">
        <v>386.4</v>
      </c>
      <c r="K765" s="1">
        <v>49</v>
      </c>
      <c r="L765" s="12" t="str" cm="1">
        <f t="array" ref="L765">_xlfn.IFS(G765=0.05,"Minimal",G765=0.07,"Above Minimal",G765=0.17,"Near Maximum",TRUE,"Maximum")</f>
        <v>Maximum</v>
      </c>
      <c r="M765" s="12" t="str" cm="1">
        <f t="array" ref="M765">_xlfn.IFS(E765="MA","Massachusetts",E765="NY","New York",E765="CT","Connecticut",E765="PA","Pennsylvania",E765="RI","Rhode Island",E765="DE","Delaware",E765="ME","Maine",E765="NJ","New Jersey",E765="VT","Vermont",TRUE,"Other States")</f>
        <v>Massachusetts</v>
      </c>
      <c r="N765" s="15" t="s">
        <v>10573</v>
      </c>
      <c r="O765" s="1" t="s">
        <v>4808</v>
      </c>
      <c r="P765" s="15" t="s">
        <v>4780</v>
      </c>
      <c r="Q765" s="1" t="s">
        <v>8354</v>
      </c>
      <c r="R765" s="17">
        <v>63.896394230769232</v>
      </c>
      <c r="S765" s="12" t="str" cm="1">
        <f t="array" ref="S765">_xlfn.IFS(AND(R765&gt;=12,R765&lt;=25),"Low Range",AND(R765&gt;=25.01,R765&lt;=40),"Mid Range",AND(R765&gt;=40.01,R765&lt;=75),"Mid to Upper Range",TRUE,"Max Upper Range")</f>
        <v>Mid to Upper Range</v>
      </c>
      <c r="T765" s="12" t="str" cm="1">
        <f t="array" ref="T765">_xlfn.IFS(OR(E765="NY",E765="NJ",E765="CT"),"Tri-State Area",OR(E765="MA",E765="PA",E765="RI"),"East Atlantic",OR(E765="ME",E765="VT"),"NE Border",TRUE,"Upper East Coast")</f>
        <v>East Atlantic</v>
      </c>
      <c r="U765" s="12" t="str">
        <f>IFERROR(_xlfn.XLOOKUP(A765,DIRECT_FTEs!A:A,DIRECT_FTEs!B:B),"Contractor")</f>
        <v>Contractor</v>
      </c>
    </row>
    <row r="766" spans="1:21" x14ac:dyDescent="0.25">
      <c r="A766" s="1" t="s">
        <v>1500</v>
      </c>
      <c r="B766" s="1" t="s">
        <v>2694</v>
      </c>
      <c r="C766" s="1" t="s">
        <v>2431</v>
      </c>
      <c r="D766" s="1" t="s">
        <v>4039</v>
      </c>
      <c r="E766" s="15" t="s">
        <v>2225</v>
      </c>
      <c r="F766" s="1" t="s">
        <v>6862</v>
      </c>
      <c r="G766" s="16">
        <v>0.05</v>
      </c>
      <c r="H766" s="5">
        <v>0</v>
      </c>
      <c r="I766" s="10" t="s">
        <v>4760</v>
      </c>
      <c r="J766" s="5">
        <v>1036</v>
      </c>
      <c r="K766" s="1">
        <v>32</v>
      </c>
      <c r="L766" s="12" t="str" cm="1">
        <f t="array" ref="L766">_xlfn.IFS(G766=0.05,"Minimal",G766=0.07,"Above Minimal",G766=0.17,"Near Maximum",TRUE,"Maximum")</f>
        <v>Minimal</v>
      </c>
      <c r="M766" s="12" t="str" cm="1">
        <f t="array" ref="M766">_xlfn.IFS(E766="MA","Massachusetts",E766="NY","New York",E766="CT","Connecticut",E766="PA","Pennsylvania",E766="RI","Rhode Island",E766="DE","Delaware",E766="ME","Maine",E766="NJ","New Jersey",E766="VT","Vermont",TRUE,"Other States")</f>
        <v>Massachusetts</v>
      </c>
      <c r="N766" s="15" t="s">
        <v>10574</v>
      </c>
      <c r="O766" s="1" t="s">
        <v>4972</v>
      </c>
      <c r="P766" s="15" t="s">
        <v>4780</v>
      </c>
      <c r="Q766" s="1" t="s">
        <v>8355</v>
      </c>
      <c r="R766" s="17">
        <v>32.68</v>
      </c>
      <c r="S766" s="12" t="str" cm="1">
        <f t="array" ref="S766">_xlfn.IFS(AND(R766&gt;=12,R766&lt;=25),"Low Range",AND(R766&gt;=25.01,R766&lt;=40),"Mid Range",AND(R766&gt;=40.01,R766&lt;=75),"Mid to Upper Range",TRUE,"Max Upper Range")</f>
        <v>Mid Range</v>
      </c>
      <c r="T766" s="12" t="str" cm="1">
        <f t="array" ref="T766">_xlfn.IFS(OR(E766="NY",E766="NJ",E766="CT"),"Tri-State Area",OR(E766="MA",E766="PA",E766="RI"),"East Atlantic",OR(E766="ME",E766="VT"),"NE Border",TRUE,"Upper East Coast")</f>
        <v>East Atlantic</v>
      </c>
      <c r="U766" s="12" t="str">
        <f>IFERROR(_xlfn.XLOOKUP(A766,DIRECT_FTEs!A:A,DIRECT_FTEs!B:B),"Contractor")</f>
        <v>Contractor</v>
      </c>
    </row>
    <row r="767" spans="1:21" x14ac:dyDescent="0.25">
      <c r="A767" s="1" t="s">
        <v>1501</v>
      </c>
      <c r="B767" s="1" t="s">
        <v>2620</v>
      </c>
      <c r="C767" s="1" t="s">
        <v>2588</v>
      </c>
      <c r="D767" s="1" t="s">
        <v>4040</v>
      </c>
      <c r="E767" s="15" t="s">
        <v>2225</v>
      </c>
      <c r="F767" s="1" t="s">
        <v>6863</v>
      </c>
      <c r="G767" s="16">
        <v>0.05</v>
      </c>
      <c r="H767" s="5">
        <v>0</v>
      </c>
      <c r="I767" s="10" t="s">
        <v>4760</v>
      </c>
      <c r="J767" s="5">
        <v>700</v>
      </c>
      <c r="K767" s="1">
        <v>53</v>
      </c>
      <c r="L767" s="12" t="str" cm="1">
        <f t="array" ref="L767">_xlfn.IFS(G767=0.05,"Minimal",G767=0.07,"Above Minimal",G767=0.17,"Near Maximum",TRUE,"Maximum")</f>
        <v>Minimal</v>
      </c>
      <c r="M767" s="12" t="str" cm="1">
        <f t="array" ref="M767">_xlfn.IFS(E767="MA","Massachusetts",E767="NY","New York",E767="CT","Connecticut",E767="PA","Pennsylvania",E767="RI","Rhode Island",E767="DE","Delaware",E767="ME","Maine",E767="NJ","New Jersey",E767="VT","Vermont",TRUE,"Other States")</f>
        <v>Massachusetts</v>
      </c>
      <c r="N767" s="15" t="s">
        <v>10575</v>
      </c>
      <c r="O767" s="1" t="s">
        <v>4910</v>
      </c>
      <c r="P767" s="15" t="s">
        <v>4777</v>
      </c>
      <c r="Q767" s="1" t="s">
        <v>8356</v>
      </c>
      <c r="R767" s="17">
        <v>68.539999999999992</v>
      </c>
      <c r="S767" s="12" t="str" cm="1">
        <f t="array" ref="S767">_xlfn.IFS(AND(R767&gt;=12,R767&lt;=25),"Low Range",AND(R767&gt;=25.01,R767&lt;=40),"Mid Range",AND(R767&gt;=40.01,R767&lt;=75),"Mid to Upper Range",TRUE,"Max Upper Range")</f>
        <v>Mid to Upper Range</v>
      </c>
      <c r="T767" s="12" t="str" cm="1">
        <f t="array" ref="T767">_xlfn.IFS(OR(E767="NY",E767="NJ",E767="CT"),"Tri-State Area",OR(E767="MA",E767="PA",E767="RI"),"East Atlantic",OR(E767="ME",E767="VT"),"NE Border",TRUE,"Upper East Coast")</f>
        <v>East Atlantic</v>
      </c>
      <c r="U767" s="12" t="str">
        <f>IFERROR(_xlfn.XLOOKUP(A767,DIRECT_FTEs!A:A,DIRECT_FTEs!B:B),"Contractor")</f>
        <v>Contractor</v>
      </c>
    </row>
    <row r="768" spans="1:21" x14ac:dyDescent="0.25">
      <c r="A768" s="1" t="s">
        <v>1502</v>
      </c>
      <c r="B768" s="1" t="s">
        <v>2408</v>
      </c>
      <c r="C768" s="1" t="s">
        <v>2691</v>
      </c>
      <c r="D768" s="1" t="s">
        <v>4041</v>
      </c>
      <c r="E768" s="15" t="s">
        <v>2225</v>
      </c>
      <c r="F768" s="1" t="s">
        <v>6864</v>
      </c>
      <c r="G768" s="16">
        <v>0.05</v>
      </c>
      <c r="H768" s="5">
        <v>0</v>
      </c>
      <c r="I768" s="10" t="s">
        <v>4760</v>
      </c>
      <c r="J768" s="5">
        <v>1110</v>
      </c>
      <c r="K768" s="1">
        <v>62</v>
      </c>
      <c r="L768" s="12" t="str" cm="1">
        <f t="array" ref="L768">_xlfn.IFS(G768=0.05,"Minimal",G768=0.07,"Above Minimal",G768=0.17,"Near Maximum",TRUE,"Maximum")</f>
        <v>Minimal</v>
      </c>
      <c r="M768" s="12" t="str" cm="1">
        <f t="array" ref="M768">_xlfn.IFS(E768="MA","Massachusetts",E768="NY","New York",E768="CT","Connecticut",E768="PA","Pennsylvania",E768="RI","Rhode Island",E768="DE","Delaware",E768="ME","Maine",E768="NJ","New Jersey",E768="VT","Vermont",TRUE,"Other States")</f>
        <v>Massachusetts</v>
      </c>
      <c r="N768" s="15" t="s">
        <v>10576</v>
      </c>
      <c r="O768" s="1" t="s">
        <v>4960</v>
      </c>
      <c r="P768" s="15" t="s">
        <v>4779</v>
      </c>
      <c r="Q768" s="1" t="s">
        <v>8357</v>
      </c>
      <c r="R768" s="17">
        <v>34.999999999999993</v>
      </c>
      <c r="S768" s="12" t="str" cm="1">
        <f t="array" ref="S768">_xlfn.IFS(AND(R768&gt;=12,R768&lt;=25),"Low Range",AND(R768&gt;=25.01,R768&lt;=40),"Mid Range",AND(R768&gt;=40.01,R768&lt;=75),"Mid to Upper Range",TRUE,"Max Upper Range")</f>
        <v>Mid Range</v>
      </c>
      <c r="T768" s="12" t="str" cm="1">
        <f t="array" ref="T768">_xlfn.IFS(OR(E768="NY",E768="NJ",E768="CT"),"Tri-State Area",OR(E768="MA",E768="PA",E768="RI"),"East Atlantic",OR(E768="ME",E768="VT"),"NE Border",TRUE,"Upper East Coast")</f>
        <v>East Atlantic</v>
      </c>
      <c r="U768" s="12" t="str">
        <f>IFERROR(_xlfn.XLOOKUP(A768,DIRECT_FTEs!A:A,DIRECT_FTEs!B:B),"Contractor")</f>
        <v>Contractor</v>
      </c>
    </row>
    <row r="769" spans="1:21" x14ac:dyDescent="0.25">
      <c r="A769" s="1" t="s">
        <v>177</v>
      </c>
      <c r="B769" s="1" t="s">
        <v>2235</v>
      </c>
      <c r="C769" s="1" t="s">
        <v>2615</v>
      </c>
      <c r="D769" s="1" t="s">
        <v>2616</v>
      </c>
      <c r="E769" s="15" t="s">
        <v>2225</v>
      </c>
      <c r="F769" s="1" t="s">
        <v>5539</v>
      </c>
      <c r="G769" s="16">
        <v>0.17</v>
      </c>
      <c r="H769" s="5">
        <v>630.11520000000007</v>
      </c>
      <c r="I769" s="10" t="s">
        <v>4760</v>
      </c>
      <c r="J769" s="5">
        <v>208.8</v>
      </c>
      <c r="K769" s="1">
        <v>67</v>
      </c>
      <c r="L769" s="12" t="str" cm="1">
        <f t="array" ref="L769">_xlfn.IFS(G769=0.05,"Minimal",G769=0.07,"Above Minimal",G769=0.17,"Near Maximum",TRUE,"Maximum")</f>
        <v>Near Maximum</v>
      </c>
      <c r="M769" s="12" t="str" cm="1">
        <f t="array" ref="M769">_xlfn.IFS(E769="MA","Massachusetts",E769="NY","New York",E769="CT","Connecticut",E769="PA","Pennsylvania",E769="RI","Rhode Island",E769="DE","Delaware",E769="ME","Maine",E769="NJ","New Jersey",E769="VT","Vermont",TRUE,"Other States")</f>
        <v>Massachusetts</v>
      </c>
      <c r="N769" s="15" t="s">
        <v>10577</v>
      </c>
      <c r="O769" s="1" t="s">
        <v>12031</v>
      </c>
      <c r="P769" s="15" t="e">
        <v>#N/A</v>
      </c>
      <c r="Q769" s="1" t="s">
        <v>8358</v>
      </c>
      <c r="R769" s="17">
        <v>34.08</v>
      </c>
      <c r="S769" s="12" t="str" cm="1">
        <f t="array" ref="S769">_xlfn.IFS(AND(R769&gt;=12,R769&lt;=25),"Low Range",AND(R769&gt;=25.01,R769&lt;=40),"Mid Range",AND(R769&gt;=40.01,R769&lt;=75),"Mid to Upper Range",TRUE,"Max Upper Range")</f>
        <v>Mid Range</v>
      </c>
      <c r="T769" s="12" t="str" cm="1">
        <f t="array" ref="T769">_xlfn.IFS(OR(E769="NY",E769="NJ",E769="CT"),"Tri-State Area",OR(E769="MA",E769="PA",E769="RI"),"East Atlantic",OR(E769="ME",E769="VT"),"NE Border",TRUE,"Upper East Coast")</f>
        <v>East Atlantic</v>
      </c>
      <c r="U769" s="12" t="str">
        <f>IFERROR(_xlfn.XLOOKUP(A769,DIRECT_FTEs!A:A,DIRECT_FTEs!B:B),"Contractor")</f>
        <v>Contractor</v>
      </c>
    </row>
    <row r="770" spans="1:21" x14ac:dyDescent="0.25">
      <c r="A770" s="1" t="s">
        <v>1503</v>
      </c>
      <c r="B770" s="1" t="s">
        <v>2304</v>
      </c>
      <c r="C770" s="1" t="s">
        <v>2325</v>
      </c>
      <c r="D770" s="1" t="s">
        <v>4042</v>
      </c>
      <c r="E770" s="15" t="s">
        <v>2225</v>
      </c>
      <c r="F770" s="1" t="s">
        <v>6865</v>
      </c>
      <c r="G770" s="16">
        <v>0.05</v>
      </c>
      <c r="H770" s="5">
        <v>0</v>
      </c>
      <c r="I770" s="10" t="s">
        <v>4760</v>
      </c>
      <c r="J770" s="5">
        <v>1110</v>
      </c>
      <c r="K770" s="1">
        <v>26</v>
      </c>
      <c r="L770" s="12" t="str" cm="1">
        <f t="array" ref="L770">_xlfn.IFS(G770=0.05,"Minimal",G770=0.07,"Above Minimal",G770=0.17,"Near Maximum",TRUE,"Maximum")</f>
        <v>Minimal</v>
      </c>
      <c r="M770" s="12" t="str" cm="1">
        <f t="array" ref="M770">_xlfn.IFS(E770="MA","Massachusetts",E770="NY","New York",E770="CT","Connecticut",E770="PA","Pennsylvania",E770="RI","Rhode Island",E770="DE","Delaware",E770="ME","Maine",E770="NJ","New Jersey",E770="VT","Vermont",TRUE,"Other States")</f>
        <v>Massachusetts</v>
      </c>
      <c r="N770" s="15" t="s">
        <v>10578</v>
      </c>
      <c r="O770" s="1" t="s">
        <v>5245</v>
      </c>
      <c r="P770" s="15" t="s">
        <v>4777</v>
      </c>
      <c r="Q770" s="1" t="s">
        <v>8359</v>
      </c>
      <c r="R770" s="17">
        <v>73.839995470501648</v>
      </c>
      <c r="S770" s="12" t="str" cm="1">
        <f t="array" ref="S770">_xlfn.IFS(AND(R770&gt;=12,R770&lt;=25),"Low Range",AND(R770&gt;=25.01,R770&lt;=40),"Mid Range",AND(R770&gt;=40.01,R770&lt;=75),"Mid to Upper Range",TRUE,"Max Upper Range")</f>
        <v>Mid to Upper Range</v>
      </c>
      <c r="T770" s="12" t="str" cm="1">
        <f t="array" ref="T770">_xlfn.IFS(OR(E770="NY",E770="NJ",E770="CT"),"Tri-State Area",OR(E770="MA",E770="PA",E770="RI"),"East Atlantic",OR(E770="ME",E770="VT"),"NE Border",TRUE,"Upper East Coast")</f>
        <v>East Atlantic</v>
      </c>
      <c r="U770" s="12" t="str">
        <f>IFERROR(_xlfn.XLOOKUP(A770,DIRECT_FTEs!A:A,DIRECT_FTEs!B:B),"Contractor")</f>
        <v>Contractor</v>
      </c>
    </row>
    <row r="771" spans="1:21" x14ac:dyDescent="0.25">
      <c r="A771" s="1" t="s">
        <v>1504</v>
      </c>
      <c r="B771" s="1" t="s">
        <v>2853</v>
      </c>
      <c r="C771" s="1" t="s">
        <v>2887</v>
      </c>
      <c r="D771" s="1" t="s">
        <v>4043</v>
      </c>
      <c r="E771" s="15" t="s">
        <v>2225</v>
      </c>
      <c r="F771" s="1" t="s">
        <v>6866</v>
      </c>
      <c r="G771" s="16">
        <v>0.05</v>
      </c>
      <c r="H771" s="5">
        <v>0</v>
      </c>
      <c r="I771" s="10" t="s">
        <v>4760</v>
      </c>
      <c r="J771" s="5">
        <v>604.75</v>
      </c>
      <c r="K771" s="1">
        <v>49</v>
      </c>
      <c r="L771" s="12" t="str" cm="1">
        <f t="array" ref="L771">_xlfn.IFS(G771=0.05,"Minimal",G771=0.07,"Above Minimal",G771=0.17,"Near Maximum",TRUE,"Maximum")</f>
        <v>Minimal</v>
      </c>
      <c r="M771" s="12" t="str" cm="1">
        <f t="array" ref="M771">_xlfn.IFS(E771="MA","Massachusetts",E771="NY","New York",E771="CT","Connecticut",E771="PA","Pennsylvania",E771="RI","Rhode Island",E771="DE","Delaware",E771="ME","Maine",E771="NJ","New Jersey",E771="VT","Vermont",TRUE,"Other States")</f>
        <v>Massachusetts</v>
      </c>
      <c r="N771" s="15" t="s">
        <v>10579</v>
      </c>
      <c r="O771" s="1" t="s">
        <v>5093</v>
      </c>
      <c r="P771" s="15" t="s">
        <v>4780</v>
      </c>
      <c r="Q771" s="1" t="s">
        <v>8360</v>
      </c>
      <c r="R771" s="17">
        <v>56.8</v>
      </c>
      <c r="S771" s="12" t="str" cm="1">
        <f t="array" ref="S771">_xlfn.IFS(AND(R771&gt;=12,R771&lt;=25),"Low Range",AND(R771&gt;=25.01,R771&lt;=40),"Mid Range",AND(R771&gt;=40.01,R771&lt;=75),"Mid to Upper Range",TRUE,"Max Upper Range")</f>
        <v>Mid to Upper Range</v>
      </c>
      <c r="T771" s="12" t="str" cm="1">
        <f t="array" ref="T771">_xlfn.IFS(OR(E771="NY",E771="NJ",E771="CT"),"Tri-State Area",OR(E771="MA",E771="PA",E771="RI"),"East Atlantic",OR(E771="ME",E771="VT"),"NE Border",TRUE,"Upper East Coast")</f>
        <v>East Atlantic</v>
      </c>
      <c r="U771" s="12" t="str">
        <f>IFERROR(_xlfn.XLOOKUP(A771,DIRECT_FTEs!A:A,DIRECT_FTEs!B:B),"Contractor")</f>
        <v>Contractor</v>
      </c>
    </row>
    <row r="772" spans="1:21" x14ac:dyDescent="0.25">
      <c r="A772" s="1" t="s">
        <v>1505</v>
      </c>
      <c r="B772" s="1" t="s">
        <v>2992</v>
      </c>
      <c r="C772" s="1" t="s">
        <v>2379</v>
      </c>
      <c r="D772" s="1" t="s">
        <v>4044</v>
      </c>
      <c r="E772" s="15" t="s">
        <v>2225</v>
      </c>
      <c r="F772" s="1" t="s">
        <v>6867</v>
      </c>
      <c r="G772" s="16">
        <v>0.05</v>
      </c>
      <c r="H772" s="5">
        <v>0</v>
      </c>
      <c r="I772" s="10" t="s">
        <v>4760</v>
      </c>
      <c r="J772" s="5">
        <v>1036</v>
      </c>
      <c r="K772" s="1">
        <v>30</v>
      </c>
      <c r="L772" s="12" t="str" cm="1">
        <f t="array" ref="L772">_xlfn.IFS(G772=0.05,"Minimal",G772=0.07,"Above Minimal",G772=0.17,"Near Maximum",TRUE,"Maximum")</f>
        <v>Minimal</v>
      </c>
      <c r="M772" s="12" t="str" cm="1">
        <f t="array" ref="M772">_xlfn.IFS(E772="MA","Massachusetts",E772="NY","New York",E772="CT","Connecticut",E772="PA","Pennsylvania",E772="RI","Rhode Island",E772="DE","Delaware",E772="ME","Maine",E772="NJ","New Jersey",E772="VT","Vermont",TRUE,"Other States")</f>
        <v>Massachusetts</v>
      </c>
      <c r="N772" s="15" t="s">
        <v>10580</v>
      </c>
      <c r="O772" s="1" t="s">
        <v>4860</v>
      </c>
      <c r="P772" s="15" t="s">
        <v>4774</v>
      </c>
      <c r="Q772" s="1" t="s">
        <v>8361</v>
      </c>
      <c r="R772" s="17">
        <v>56.8</v>
      </c>
      <c r="S772" s="12" t="str" cm="1">
        <f t="array" ref="S772">_xlfn.IFS(AND(R772&gt;=12,R772&lt;=25),"Low Range",AND(R772&gt;=25.01,R772&lt;=40),"Mid Range",AND(R772&gt;=40.01,R772&lt;=75),"Mid to Upper Range",TRUE,"Max Upper Range")</f>
        <v>Mid to Upper Range</v>
      </c>
      <c r="T772" s="12" t="str" cm="1">
        <f t="array" ref="T772">_xlfn.IFS(OR(E772="NY",E772="NJ",E772="CT"),"Tri-State Area",OR(E772="MA",E772="PA",E772="RI"),"East Atlantic",OR(E772="ME",E772="VT"),"NE Border",TRUE,"Upper East Coast")</f>
        <v>East Atlantic</v>
      </c>
      <c r="U772" s="12" t="str">
        <f>IFERROR(_xlfn.XLOOKUP(A772,DIRECT_FTEs!A:A,DIRECT_FTEs!B:B),"Contractor")</f>
        <v>Contractor</v>
      </c>
    </row>
    <row r="773" spans="1:21" x14ac:dyDescent="0.25">
      <c r="A773" s="1" t="s">
        <v>1506</v>
      </c>
      <c r="B773" s="1" t="s">
        <v>3356</v>
      </c>
      <c r="C773" s="1" t="s">
        <v>2322</v>
      </c>
      <c r="D773" s="1" t="s">
        <v>4045</v>
      </c>
      <c r="E773" s="15" t="s">
        <v>2225</v>
      </c>
      <c r="F773" s="1" t="s">
        <v>6868</v>
      </c>
      <c r="G773" s="16">
        <v>0.19</v>
      </c>
      <c r="H773" s="5">
        <v>0</v>
      </c>
      <c r="I773" s="10" t="s">
        <v>4760</v>
      </c>
      <c r="J773" s="5">
        <v>299</v>
      </c>
      <c r="K773" s="1">
        <v>34</v>
      </c>
      <c r="L773" s="12" t="str" cm="1">
        <f t="array" ref="L773">_xlfn.IFS(G773=0.05,"Minimal",G773=0.07,"Above Minimal",G773=0.17,"Near Maximum",TRUE,"Maximum")</f>
        <v>Maximum</v>
      </c>
      <c r="M773" s="12" t="str" cm="1">
        <f t="array" ref="M773">_xlfn.IFS(E773="MA","Massachusetts",E773="NY","New York",E773="CT","Connecticut",E773="PA","Pennsylvania",E773="RI","Rhode Island",E773="DE","Delaware",E773="ME","Maine",E773="NJ","New Jersey",E773="VT","Vermont",TRUE,"Other States")</f>
        <v>Massachusetts</v>
      </c>
      <c r="N773" s="15" t="s">
        <v>10581</v>
      </c>
      <c r="O773" s="1" t="s">
        <v>4902</v>
      </c>
      <c r="P773" s="15" t="s">
        <v>4779</v>
      </c>
      <c r="Q773" s="1" t="s">
        <v>8362</v>
      </c>
      <c r="R773" s="17">
        <v>49.699994220655377</v>
      </c>
      <c r="S773" s="12" t="str" cm="1">
        <f t="array" ref="S773">_xlfn.IFS(AND(R773&gt;=12,R773&lt;=25),"Low Range",AND(R773&gt;=25.01,R773&lt;=40),"Mid Range",AND(R773&gt;=40.01,R773&lt;=75),"Mid to Upper Range",TRUE,"Max Upper Range")</f>
        <v>Mid to Upper Range</v>
      </c>
      <c r="T773" s="12" t="str" cm="1">
        <f t="array" ref="T773">_xlfn.IFS(OR(E773="NY",E773="NJ",E773="CT"),"Tri-State Area",OR(E773="MA",E773="PA",E773="RI"),"East Atlantic",OR(E773="ME",E773="VT"),"NE Border",TRUE,"Upper East Coast")</f>
        <v>East Atlantic</v>
      </c>
      <c r="U773" s="12" t="str">
        <f>IFERROR(_xlfn.XLOOKUP(A773,DIRECT_FTEs!A:A,DIRECT_FTEs!B:B),"Contractor")</f>
        <v>Contractor</v>
      </c>
    </row>
    <row r="774" spans="1:21" x14ac:dyDescent="0.25">
      <c r="A774" s="1" t="s">
        <v>1507</v>
      </c>
      <c r="B774" s="1" t="s">
        <v>2667</v>
      </c>
      <c r="C774" s="1" t="s">
        <v>2455</v>
      </c>
      <c r="D774" s="1" t="s">
        <v>4046</v>
      </c>
      <c r="E774" s="15" t="s">
        <v>2225</v>
      </c>
      <c r="F774" s="1" t="s">
        <v>6869</v>
      </c>
      <c r="G774" s="16">
        <v>0.19</v>
      </c>
      <c r="H774" s="5">
        <v>0</v>
      </c>
      <c r="I774" s="10" t="s">
        <v>4760</v>
      </c>
      <c r="J774" s="5">
        <v>267.02</v>
      </c>
      <c r="K774" s="1">
        <v>41</v>
      </c>
      <c r="L774" s="12" t="str" cm="1">
        <f t="array" ref="L774">_xlfn.IFS(G774=0.05,"Minimal",G774=0.07,"Above Minimal",G774=0.17,"Near Maximum",TRUE,"Maximum")</f>
        <v>Maximum</v>
      </c>
      <c r="M774" s="12" t="str" cm="1">
        <f t="array" ref="M774">_xlfn.IFS(E774="MA","Massachusetts",E774="NY","New York",E774="CT","Connecticut",E774="PA","Pennsylvania",E774="RI","Rhode Island",E774="DE","Delaware",E774="ME","Maine",E774="NJ","New Jersey",E774="VT","Vermont",TRUE,"Other States")</f>
        <v>Massachusetts</v>
      </c>
      <c r="N774" s="15" t="s">
        <v>10582</v>
      </c>
      <c r="O774" s="1" t="s">
        <v>5096</v>
      </c>
      <c r="P774" s="15" t="s">
        <v>4777</v>
      </c>
      <c r="Q774" s="1" t="s">
        <v>8363</v>
      </c>
      <c r="R774" s="17">
        <v>99.400024473813019</v>
      </c>
      <c r="S774" s="12" t="str" cm="1">
        <f t="array" ref="S774">_xlfn.IFS(AND(R774&gt;=12,R774&lt;=25),"Low Range",AND(R774&gt;=25.01,R774&lt;=40),"Mid Range",AND(R774&gt;=40.01,R774&lt;=75),"Mid to Upper Range",TRUE,"Max Upper Range")</f>
        <v>Max Upper Range</v>
      </c>
      <c r="T774" s="12" t="str" cm="1">
        <f t="array" ref="T774">_xlfn.IFS(OR(E774="NY",E774="NJ",E774="CT"),"Tri-State Area",OR(E774="MA",E774="PA",E774="RI"),"East Atlantic",OR(E774="ME",E774="VT"),"NE Border",TRUE,"Upper East Coast")</f>
        <v>East Atlantic</v>
      </c>
      <c r="U774" s="12" t="str">
        <f>IFERROR(_xlfn.XLOOKUP(A774,DIRECT_FTEs!A:A,DIRECT_FTEs!B:B),"Contractor")</f>
        <v>Contractor</v>
      </c>
    </row>
    <row r="775" spans="1:21" x14ac:dyDescent="0.25">
      <c r="A775" s="1" t="s">
        <v>1508</v>
      </c>
      <c r="B775" s="1" t="s">
        <v>2309</v>
      </c>
      <c r="C775" s="1" t="s">
        <v>2540</v>
      </c>
      <c r="D775" s="1" t="s">
        <v>4047</v>
      </c>
      <c r="E775" s="15" t="s">
        <v>2225</v>
      </c>
      <c r="F775" s="1" t="s">
        <v>6870</v>
      </c>
      <c r="G775" s="16">
        <v>0.19</v>
      </c>
      <c r="H775" s="5">
        <v>0</v>
      </c>
      <c r="I775" s="10" t="s">
        <v>4760</v>
      </c>
      <c r="J775" s="5">
        <v>347.2</v>
      </c>
      <c r="K775" s="1">
        <v>27</v>
      </c>
      <c r="L775" s="12" t="str" cm="1">
        <f t="array" ref="L775">_xlfn.IFS(G775=0.05,"Minimal",G775=0.07,"Above Minimal",G775=0.17,"Near Maximum",TRUE,"Maximum")</f>
        <v>Maximum</v>
      </c>
      <c r="M775" s="12" t="str" cm="1">
        <f t="array" ref="M775">_xlfn.IFS(E775="MA","Massachusetts",E775="NY","New York",E775="CT","Connecticut",E775="PA","Pennsylvania",E775="RI","Rhode Island",E775="DE","Delaware",E775="ME","Maine",E775="NJ","New Jersey",E775="VT","Vermont",TRUE,"Other States")</f>
        <v>Massachusetts</v>
      </c>
      <c r="N775" s="15" t="s">
        <v>10583</v>
      </c>
      <c r="O775" s="1" t="s">
        <v>4848</v>
      </c>
      <c r="P775" s="15" t="s">
        <v>4780</v>
      </c>
      <c r="Q775" s="1" t="s">
        <v>8364</v>
      </c>
      <c r="R775" s="17">
        <v>112</v>
      </c>
      <c r="S775" s="12" t="str" cm="1">
        <f t="array" ref="S775">_xlfn.IFS(AND(R775&gt;=12,R775&lt;=25),"Low Range",AND(R775&gt;=25.01,R775&lt;=40),"Mid Range",AND(R775&gt;=40.01,R775&lt;=75),"Mid to Upper Range",TRUE,"Max Upper Range")</f>
        <v>Max Upper Range</v>
      </c>
      <c r="T775" s="12" t="str" cm="1">
        <f t="array" ref="T775">_xlfn.IFS(OR(E775="NY",E775="NJ",E775="CT"),"Tri-State Area",OR(E775="MA",E775="PA",E775="RI"),"East Atlantic",OR(E775="ME",E775="VT"),"NE Border",TRUE,"Upper East Coast")</f>
        <v>East Atlantic</v>
      </c>
      <c r="U775" s="12" t="str">
        <f>IFERROR(_xlfn.XLOOKUP(A775,DIRECT_FTEs!A:A,DIRECT_FTEs!B:B),"Contractor")</f>
        <v>Contractor</v>
      </c>
    </row>
    <row r="776" spans="1:21" x14ac:dyDescent="0.25">
      <c r="A776" s="1" t="s">
        <v>178</v>
      </c>
      <c r="B776" s="1" t="s">
        <v>2617</v>
      </c>
      <c r="C776" s="1" t="s">
        <v>2618</v>
      </c>
      <c r="D776" s="1" t="s">
        <v>2619</v>
      </c>
      <c r="E776" s="15" t="s">
        <v>2225</v>
      </c>
      <c r="F776" s="1" t="s">
        <v>5540</v>
      </c>
      <c r="G776" s="16">
        <v>0.19</v>
      </c>
      <c r="H776" s="5">
        <v>1262.59275</v>
      </c>
      <c r="I776" s="10" t="s">
        <v>4760</v>
      </c>
      <c r="J776" s="5">
        <v>434.07</v>
      </c>
      <c r="K776" s="1">
        <v>57</v>
      </c>
      <c r="L776" s="12" t="str" cm="1">
        <f t="array" ref="L776">_xlfn.IFS(G776=0.05,"Minimal",G776=0.07,"Above Minimal",G776=0.17,"Near Maximum",TRUE,"Maximum")</f>
        <v>Maximum</v>
      </c>
      <c r="M776" s="12" t="str" cm="1">
        <f t="array" ref="M776">_xlfn.IFS(E776="MA","Massachusetts",E776="NY","New York",E776="CT","Connecticut",E776="PA","Pennsylvania",E776="RI","Rhode Island",E776="DE","Delaware",E776="ME","Maine",E776="NJ","New Jersey",E776="VT","Vermont",TRUE,"Other States")</f>
        <v>Massachusetts</v>
      </c>
      <c r="N776" s="15" t="s">
        <v>10584</v>
      </c>
      <c r="O776" s="1" t="s">
        <v>4862</v>
      </c>
      <c r="P776" s="15" t="s">
        <v>4777</v>
      </c>
      <c r="Q776" s="1" t="s">
        <v>8365</v>
      </c>
      <c r="R776" s="17">
        <v>106.5</v>
      </c>
      <c r="S776" s="12" t="str" cm="1">
        <f t="array" ref="S776">_xlfn.IFS(AND(R776&gt;=12,R776&lt;=25),"Low Range",AND(R776&gt;=25.01,R776&lt;=40),"Mid Range",AND(R776&gt;=40.01,R776&lt;=75),"Mid to Upper Range",TRUE,"Max Upper Range")</f>
        <v>Max Upper Range</v>
      </c>
      <c r="T776" s="12" t="str" cm="1">
        <f t="array" ref="T776">_xlfn.IFS(OR(E776="NY",E776="NJ",E776="CT"),"Tri-State Area",OR(E776="MA",E776="PA",E776="RI"),"East Atlantic",OR(E776="ME",E776="VT"),"NE Border",TRUE,"Upper East Coast")</f>
        <v>East Atlantic</v>
      </c>
      <c r="U776" s="12" t="str">
        <f>IFERROR(_xlfn.XLOOKUP(A776,DIRECT_FTEs!A:A,DIRECT_FTEs!B:B),"Contractor")</f>
        <v>Contractor</v>
      </c>
    </row>
    <row r="777" spans="1:21" x14ac:dyDescent="0.25">
      <c r="A777" s="1" t="s">
        <v>1509</v>
      </c>
      <c r="B777" s="1" t="s">
        <v>2590</v>
      </c>
      <c r="C777" s="1" t="s">
        <v>2569</v>
      </c>
      <c r="D777" s="1" t="s">
        <v>4048</v>
      </c>
      <c r="E777" s="15" t="s">
        <v>2225</v>
      </c>
      <c r="F777" s="1" t="s">
        <v>6871</v>
      </c>
      <c r="G777" s="16">
        <v>0.19</v>
      </c>
      <c r="H777" s="5">
        <v>0</v>
      </c>
      <c r="I777" s="10" t="s">
        <v>4760</v>
      </c>
      <c r="J777" s="5">
        <v>434</v>
      </c>
      <c r="K777" s="1">
        <v>33</v>
      </c>
      <c r="L777" s="12" t="str" cm="1">
        <f t="array" ref="L777">_xlfn.IFS(G777=0.05,"Minimal",G777=0.07,"Above Minimal",G777=0.17,"Near Maximum",TRUE,"Maximum")</f>
        <v>Maximum</v>
      </c>
      <c r="M777" s="12" t="str" cm="1">
        <f t="array" ref="M777">_xlfn.IFS(E777="MA","Massachusetts",E777="NY","New York",E777="CT","Connecticut",E777="PA","Pennsylvania",E777="RI","Rhode Island",E777="DE","Delaware",E777="ME","Maine",E777="NJ","New Jersey",E777="VT","Vermont",TRUE,"Other States")</f>
        <v>Massachusetts</v>
      </c>
      <c r="N777" s="15" t="s">
        <v>10585</v>
      </c>
      <c r="O777" s="1" t="s">
        <v>4998</v>
      </c>
      <c r="P777" s="15" t="s">
        <v>4778</v>
      </c>
      <c r="Q777" s="1" t="s">
        <v>8366</v>
      </c>
      <c r="R777" s="17">
        <v>78.100056915196362</v>
      </c>
      <c r="S777" s="12" t="str" cm="1">
        <f t="array" ref="S777">_xlfn.IFS(AND(R777&gt;=12,R777&lt;=25),"Low Range",AND(R777&gt;=25.01,R777&lt;=40),"Mid Range",AND(R777&gt;=40.01,R777&lt;=75),"Mid to Upper Range",TRUE,"Max Upper Range")</f>
        <v>Max Upper Range</v>
      </c>
      <c r="T777" s="12" t="str" cm="1">
        <f t="array" ref="T777">_xlfn.IFS(OR(E777="NY",E777="NJ",E777="CT"),"Tri-State Area",OR(E777="MA",E777="PA",E777="RI"),"East Atlantic",OR(E777="ME",E777="VT"),"NE Border",TRUE,"Upper East Coast")</f>
        <v>East Atlantic</v>
      </c>
      <c r="U777" s="12" t="str">
        <f>IFERROR(_xlfn.XLOOKUP(A777,DIRECT_FTEs!A:A,DIRECT_FTEs!B:B),"Contractor")</f>
        <v>Contractor</v>
      </c>
    </row>
    <row r="778" spans="1:21" x14ac:dyDescent="0.25">
      <c r="A778" s="1" t="s">
        <v>1510</v>
      </c>
      <c r="B778" s="1" t="s">
        <v>2324</v>
      </c>
      <c r="C778" s="1" t="s">
        <v>2369</v>
      </c>
      <c r="D778" s="1" t="s">
        <v>4049</v>
      </c>
      <c r="E778" s="15" t="s">
        <v>2225</v>
      </c>
      <c r="F778" s="1" t="s">
        <v>6872</v>
      </c>
      <c r="G778" s="16">
        <v>0.19</v>
      </c>
      <c r="H778" s="5">
        <v>0</v>
      </c>
      <c r="I778" s="10" t="s">
        <v>4760</v>
      </c>
      <c r="J778" s="5">
        <v>533.20000000000005</v>
      </c>
      <c r="K778" s="1">
        <v>56</v>
      </c>
      <c r="L778" s="12" t="str" cm="1">
        <f t="array" ref="L778">_xlfn.IFS(G778=0.05,"Minimal",G778=0.07,"Above Minimal",G778=0.17,"Near Maximum",TRUE,"Maximum")</f>
        <v>Maximum</v>
      </c>
      <c r="M778" s="12" t="str" cm="1">
        <f t="array" ref="M778">_xlfn.IFS(E778="MA","Massachusetts",E778="NY","New York",E778="CT","Connecticut",E778="PA","Pennsylvania",E778="RI","Rhode Island",E778="DE","Delaware",E778="ME","Maine",E778="NJ","New Jersey",E778="VT","Vermont",TRUE,"Other States")</f>
        <v>Massachusetts</v>
      </c>
      <c r="N778" s="15" t="s">
        <v>10586</v>
      </c>
      <c r="O778" s="1" t="s">
        <v>4999</v>
      </c>
      <c r="P778" s="15" t="s">
        <v>4779</v>
      </c>
      <c r="Q778" s="1" t="s">
        <v>8367</v>
      </c>
      <c r="R778" s="17">
        <v>56.800000000000004</v>
      </c>
      <c r="S778" s="12" t="str" cm="1">
        <f t="array" ref="S778">_xlfn.IFS(AND(R778&gt;=12,R778&lt;=25),"Low Range",AND(R778&gt;=25.01,R778&lt;=40),"Mid Range",AND(R778&gt;=40.01,R778&lt;=75),"Mid to Upper Range",TRUE,"Max Upper Range")</f>
        <v>Mid to Upper Range</v>
      </c>
      <c r="T778" s="12" t="str" cm="1">
        <f t="array" ref="T778">_xlfn.IFS(OR(E778="NY",E778="NJ",E778="CT"),"Tri-State Area",OR(E778="MA",E778="PA",E778="RI"),"East Atlantic",OR(E778="ME",E778="VT"),"NE Border",TRUE,"Upper East Coast")</f>
        <v>East Atlantic</v>
      </c>
      <c r="U778" s="12" t="str">
        <f>IFERROR(_xlfn.XLOOKUP(A778,DIRECT_FTEs!A:A,DIRECT_FTEs!B:B),"Contractor")</f>
        <v>Contractor</v>
      </c>
    </row>
    <row r="779" spans="1:21" x14ac:dyDescent="0.25">
      <c r="A779" s="1" t="s">
        <v>1511</v>
      </c>
      <c r="B779" s="1" t="s">
        <v>2312</v>
      </c>
      <c r="C779" s="1" t="s">
        <v>2375</v>
      </c>
      <c r="D779" s="1" t="s">
        <v>4050</v>
      </c>
      <c r="E779" s="15" t="s">
        <v>2225</v>
      </c>
      <c r="F779" s="1" t="s">
        <v>6873</v>
      </c>
      <c r="G779" s="16">
        <v>0.19</v>
      </c>
      <c r="H779" s="5">
        <v>0</v>
      </c>
      <c r="I779" s="10" t="s">
        <v>4760</v>
      </c>
      <c r="J779" s="5">
        <v>372</v>
      </c>
      <c r="K779" s="1">
        <v>36</v>
      </c>
      <c r="L779" s="12" t="str" cm="1">
        <f t="array" ref="L779">_xlfn.IFS(G779=0.05,"Minimal",G779=0.07,"Above Minimal",G779=0.17,"Near Maximum",TRUE,"Maximum")</f>
        <v>Maximum</v>
      </c>
      <c r="M779" s="12" t="str" cm="1">
        <f t="array" ref="M779">_xlfn.IFS(E779="MA","Massachusetts",E779="NY","New York",E779="CT","Connecticut",E779="PA","Pennsylvania",E779="RI","Rhode Island",E779="DE","Delaware",E779="ME","Maine",E779="NJ","New Jersey",E779="VT","Vermont",TRUE,"Other States")</f>
        <v>Massachusetts</v>
      </c>
      <c r="N779" s="15" t="s">
        <v>10587</v>
      </c>
      <c r="O779" s="1" t="s">
        <v>5193</v>
      </c>
      <c r="P779" s="15" t="s">
        <v>4780</v>
      </c>
      <c r="Q779" s="1" t="s">
        <v>8368</v>
      </c>
      <c r="R779" s="17">
        <v>49.699999999999996</v>
      </c>
      <c r="S779" s="12" t="str" cm="1">
        <f t="array" ref="S779">_xlfn.IFS(AND(R779&gt;=12,R779&lt;=25),"Low Range",AND(R779&gt;=25.01,R779&lt;=40),"Mid Range",AND(R779&gt;=40.01,R779&lt;=75),"Mid to Upper Range",TRUE,"Max Upper Range")</f>
        <v>Mid to Upper Range</v>
      </c>
      <c r="T779" s="12" t="str" cm="1">
        <f t="array" ref="T779">_xlfn.IFS(OR(E779="NY",E779="NJ",E779="CT"),"Tri-State Area",OR(E779="MA",E779="PA",E779="RI"),"East Atlantic",OR(E779="ME",E779="VT"),"NE Border",TRUE,"Upper East Coast")</f>
        <v>East Atlantic</v>
      </c>
      <c r="U779" s="12" t="str">
        <f>IFERROR(_xlfn.XLOOKUP(A779,DIRECT_FTEs!A:A,DIRECT_FTEs!B:B),"Contractor")</f>
        <v>Contractor</v>
      </c>
    </row>
    <row r="780" spans="1:21" x14ac:dyDescent="0.25">
      <c r="A780" s="1" t="s">
        <v>1512</v>
      </c>
      <c r="B780" s="1" t="s">
        <v>2363</v>
      </c>
      <c r="C780" s="1" t="s">
        <v>2309</v>
      </c>
      <c r="D780" s="1" t="s">
        <v>4051</v>
      </c>
      <c r="E780" s="15" t="s">
        <v>2225</v>
      </c>
      <c r="F780" s="1" t="s">
        <v>6874</v>
      </c>
      <c r="G780" s="16">
        <v>0.19</v>
      </c>
      <c r="H780" s="5">
        <v>0</v>
      </c>
      <c r="I780" s="10" t="s">
        <v>4760</v>
      </c>
      <c r="J780" s="5">
        <v>347.2</v>
      </c>
      <c r="K780" s="1">
        <v>35</v>
      </c>
      <c r="L780" s="12" t="str" cm="1">
        <f t="array" ref="L780">_xlfn.IFS(G780=0.05,"Minimal",G780=0.07,"Above Minimal",G780=0.17,"Near Maximum",TRUE,"Maximum")</f>
        <v>Maximum</v>
      </c>
      <c r="M780" s="12" t="str" cm="1">
        <f t="array" ref="M780">_xlfn.IFS(E780="MA","Massachusetts",E780="NY","New York",E780="CT","Connecticut",E780="PA","Pennsylvania",E780="RI","Rhode Island",E780="DE","Delaware",E780="ME","Maine",E780="NJ","New Jersey",E780="VT","Vermont",TRUE,"Other States")</f>
        <v>Massachusetts</v>
      </c>
      <c r="N780" s="15" t="s">
        <v>10588</v>
      </c>
      <c r="O780" s="1" t="s">
        <v>4951</v>
      </c>
      <c r="P780" s="15" t="s">
        <v>4777</v>
      </c>
      <c r="Q780" s="1" t="s">
        <v>8369</v>
      </c>
      <c r="R780" s="17">
        <v>71</v>
      </c>
      <c r="S780" s="12" t="str" cm="1">
        <f t="array" ref="S780">_xlfn.IFS(AND(R780&gt;=12,R780&lt;=25),"Low Range",AND(R780&gt;=25.01,R780&lt;=40),"Mid Range",AND(R780&gt;=40.01,R780&lt;=75),"Mid to Upper Range",TRUE,"Max Upper Range")</f>
        <v>Mid to Upper Range</v>
      </c>
      <c r="T780" s="12" t="str" cm="1">
        <f t="array" ref="T780">_xlfn.IFS(OR(E780="NY",E780="NJ",E780="CT"),"Tri-State Area",OR(E780="MA",E780="PA",E780="RI"),"East Atlantic",OR(E780="ME",E780="VT"),"NE Border",TRUE,"Upper East Coast")</f>
        <v>East Atlantic</v>
      </c>
      <c r="U780" s="12" t="str">
        <f>IFERROR(_xlfn.XLOOKUP(A780,DIRECT_FTEs!A:A,DIRECT_FTEs!B:B),"Contractor")</f>
        <v>Contractor</v>
      </c>
    </row>
    <row r="781" spans="1:21" x14ac:dyDescent="0.25">
      <c r="A781" s="1" t="s">
        <v>17</v>
      </c>
      <c r="B781" s="1" t="s">
        <v>2275</v>
      </c>
      <c r="C781" s="1" t="s">
        <v>2269</v>
      </c>
      <c r="D781" s="1" t="s">
        <v>2276</v>
      </c>
      <c r="E781" s="15" t="s">
        <v>2225</v>
      </c>
      <c r="F781" s="1" t="s">
        <v>5379</v>
      </c>
      <c r="G781" s="16">
        <v>0.17</v>
      </c>
      <c r="H781" s="5">
        <v>634.35840000000007</v>
      </c>
      <c r="I781" s="10" t="s">
        <v>4760</v>
      </c>
      <c r="J781" s="5">
        <v>161.07</v>
      </c>
      <c r="K781" s="1">
        <v>41</v>
      </c>
      <c r="L781" s="12" t="str" cm="1">
        <f t="array" ref="L781">_xlfn.IFS(G781=0.05,"Minimal",G781=0.07,"Above Minimal",G781=0.17,"Near Maximum",TRUE,"Maximum")</f>
        <v>Near Maximum</v>
      </c>
      <c r="M781" s="12" t="str" cm="1">
        <f t="array" ref="M781">_xlfn.IFS(E781="MA","Massachusetts",E781="NY","New York",E781="CT","Connecticut",E781="PA","Pennsylvania",E781="RI","Rhode Island",E781="DE","Delaware",E781="ME","Maine",E781="NJ","New Jersey",E781="VT","Vermont",TRUE,"Other States")</f>
        <v>Massachusetts</v>
      </c>
      <c r="N781" s="15" t="s">
        <v>10589</v>
      </c>
      <c r="O781" s="1" t="s">
        <v>4793</v>
      </c>
      <c r="P781" s="15" t="s">
        <v>4777</v>
      </c>
      <c r="Q781" s="1" t="s">
        <v>8370</v>
      </c>
      <c r="R781" s="17">
        <v>52.5</v>
      </c>
      <c r="S781" s="12" t="str" cm="1">
        <f t="array" ref="S781">_xlfn.IFS(AND(R781&gt;=12,R781&lt;=25),"Low Range",AND(R781&gt;=25.01,R781&lt;=40),"Mid Range",AND(R781&gt;=40.01,R781&lt;=75),"Mid to Upper Range",TRUE,"Max Upper Range")</f>
        <v>Mid to Upper Range</v>
      </c>
      <c r="T781" s="12" t="str" cm="1">
        <f t="array" ref="T781">_xlfn.IFS(OR(E781="NY",E781="NJ",E781="CT"),"Tri-State Area",OR(E781="MA",E781="PA",E781="RI"),"East Atlantic",OR(E781="ME",E781="VT"),"NE Border",TRUE,"Upper East Coast")</f>
        <v>East Atlantic</v>
      </c>
      <c r="U781" s="12" t="str">
        <f>IFERROR(_xlfn.XLOOKUP(A781,DIRECT_FTEs!A:A,DIRECT_FTEs!B:B),"Contractor")</f>
        <v>Contractor</v>
      </c>
    </row>
    <row r="782" spans="1:21" x14ac:dyDescent="0.25">
      <c r="A782" s="1" t="s">
        <v>1513</v>
      </c>
      <c r="B782" s="1" t="s">
        <v>3258</v>
      </c>
      <c r="C782" s="1" t="s">
        <v>2595</v>
      </c>
      <c r="D782" s="1" t="s">
        <v>4052</v>
      </c>
      <c r="E782" s="15" t="s">
        <v>2225</v>
      </c>
      <c r="F782" s="1" t="s">
        <v>6875</v>
      </c>
      <c r="G782" s="16">
        <v>0.19</v>
      </c>
      <c r="H782" s="5">
        <v>0</v>
      </c>
      <c r="I782" s="10" t="s">
        <v>4761</v>
      </c>
      <c r="J782" s="5">
        <v>0</v>
      </c>
      <c r="K782" s="1">
        <v>27</v>
      </c>
      <c r="L782" s="12" t="str" cm="1">
        <f t="array" ref="L782">_xlfn.IFS(G782=0.05,"Minimal",G782=0.07,"Above Minimal",G782=0.17,"Near Maximum",TRUE,"Maximum")</f>
        <v>Maximum</v>
      </c>
      <c r="M782" s="12" t="str" cm="1">
        <f t="array" ref="M782">_xlfn.IFS(E782="MA","Massachusetts",E782="NY","New York",E782="CT","Connecticut",E782="PA","Pennsylvania",E782="RI","Rhode Island",E782="DE","Delaware",E782="ME","Maine",E782="NJ","New Jersey",E782="VT","Vermont",TRUE,"Other States")</f>
        <v>Massachusetts</v>
      </c>
      <c r="N782" s="15" t="s">
        <v>10590</v>
      </c>
      <c r="O782" s="1" t="s">
        <v>4878</v>
      </c>
      <c r="P782" s="15" t="s">
        <v>4777</v>
      </c>
      <c r="Q782" s="1" t="s">
        <v>8371</v>
      </c>
      <c r="R782" s="17">
        <v>46.1013986013986</v>
      </c>
      <c r="S782" s="12" t="str" cm="1">
        <f t="array" ref="S782">_xlfn.IFS(AND(R782&gt;=12,R782&lt;=25),"Low Range",AND(R782&gt;=25.01,R782&lt;=40),"Mid Range",AND(R782&gt;=40.01,R782&lt;=75),"Mid to Upper Range",TRUE,"Max Upper Range")</f>
        <v>Mid to Upper Range</v>
      </c>
      <c r="T782" s="12" t="str" cm="1">
        <f t="array" ref="T782">_xlfn.IFS(OR(E782="NY",E782="NJ",E782="CT"),"Tri-State Area",OR(E782="MA",E782="PA",E782="RI"),"East Atlantic",OR(E782="ME",E782="VT"),"NE Border",TRUE,"Upper East Coast")</f>
        <v>East Atlantic</v>
      </c>
      <c r="U782" s="12" t="str">
        <f>IFERROR(_xlfn.XLOOKUP(A782,DIRECT_FTEs!A:A,DIRECT_FTEs!B:B),"Contractor")</f>
        <v>Contractor</v>
      </c>
    </row>
    <row r="783" spans="1:21" x14ac:dyDescent="0.25">
      <c r="A783" s="1" t="s">
        <v>1514</v>
      </c>
      <c r="B783" s="1" t="s">
        <v>2284</v>
      </c>
      <c r="C783" s="1" t="s">
        <v>2525</v>
      </c>
      <c r="D783" s="1" t="s">
        <v>4053</v>
      </c>
      <c r="E783" s="15" t="s">
        <v>2225</v>
      </c>
      <c r="F783" s="1" t="s">
        <v>6876</v>
      </c>
      <c r="G783" s="16">
        <v>0.19</v>
      </c>
      <c r="H783" s="5">
        <v>0</v>
      </c>
      <c r="I783" s="10" t="s">
        <v>4760</v>
      </c>
      <c r="J783" s="5">
        <v>103.93</v>
      </c>
      <c r="K783" s="1">
        <v>46</v>
      </c>
      <c r="L783" s="12" t="str" cm="1">
        <f t="array" ref="L783">_xlfn.IFS(G783=0.05,"Minimal",G783=0.07,"Above Minimal",G783=0.17,"Near Maximum",TRUE,"Maximum")</f>
        <v>Maximum</v>
      </c>
      <c r="M783" s="12" t="str" cm="1">
        <f t="array" ref="M783">_xlfn.IFS(E783="MA","Massachusetts",E783="NY","New York",E783="CT","Connecticut",E783="PA","Pennsylvania",E783="RI","Rhode Island",E783="DE","Delaware",E783="ME","Maine",E783="NJ","New Jersey",E783="VT","Vermont",TRUE,"Other States")</f>
        <v>Massachusetts</v>
      </c>
      <c r="N783" s="15" t="s">
        <v>10591</v>
      </c>
      <c r="O783" s="1" t="s">
        <v>4812</v>
      </c>
      <c r="P783" s="15" t="s">
        <v>4774</v>
      </c>
      <c r="Q783" s="1" t="s">
        <v>8372</v>
      </c>
      <c r="R783" s="17">
        <v>42</v>
      </c>
      <c r="S783" s="12" t="str" cm="1">
        <f t="array" ref="S783">_xlfn.IFS(AND(R783&gt;=12,R783&lt;=25),"Low Range",AND(R783&gt;=25.01,R783&lt;=40),"Mid Range",AND(R783&gt;=40.01,R783&lt;=75),"Mid to Upper Range",TRUE,"Max Upper Range")</f>
        <v>Mid to Upper Range</v>
      </c>
      <c r="T783" s="12" t="str" cm="1">
        <f t="array" ref="T783">_xlfn.IFS(OR(E783="NY",E783="NJ",E783="CT"),"Tri-State Area",OR(E783="MA",E783="PA",E783="RI"),"East Atlantic",OR(E783="ME",E783="VT"),"NE Border",TRUE,"Upper East Coast")</f>
        <v>East Atlantic</v>
      </c>
      <c r="U783" s="12" t="str">
        <f>IFERROR(_xlfn.XLOOKUP(A783,DIRECT_FTEs!A:A,DIRECT_FTEs!B:B),"Contractor")</f>
        <v>Contractor</v>
      </c>
    </row>
    <row r="784" spans="1:21" x14ac:dyDescent="0.25">
      <c r="A784" s="1" t="s">
        <v>179</v>
      </c>
      <c r="B784" s="1" t="s">
        <v>2620</v>
      </c>
      <c r="C784" s="1" t="s">
        <v>2364</v>
      </c>
      <c r="D784" s="1" t="s">
        <v>2621</v>
      </c>
      <c r="E784" s="15" t="s">
        <v>2225</v>
      </c>
      <c r="F784" s="1" t="s">
        <v>5541</v>
      </c>
      <c r="G784" s="16">
        <v>0.19</v>
      </c>
      <c r="H784" s="5">
        <v>645.75680000000011</v>
      </c>
      <c r="I784" s="10" t="s">
        <v>4760</v>
      </c>
      <c r="J784" s="5">
        <v>172.42</v>
      </c>
      <c r="K784" s="1">
        <v>59</v>
      </c>
      <c r="L784" s="12" t="str" cm="1">
        <f t="array" ref="L784">_xlfn.IFS(G784=0.05,"Minimal",G784=0.07,"Above Minimal",G784=0.17,"Near Maximum",TRUE,"Maximum")</f>
        <v>Maximum</v>
      </c>
      <c r="M784" s="12" t="str" cm="1">
        <f t="array" ref="M784">_xlfn.IFS(E784="MA","Massachusetts",E784="NY","New York",E784="CT","Connecticut",E784="PA","Pennsylvania",E784="RI","Rhode Island",E784="DE","Delaware",E784="ME","Maine",E784="NJ","New Jersey",E784="VT","Vermont",TRUE,"Other States")</f>
        <v>Massachusetts</v>
      </c>
      <c r="N784" s="15" t="s">
        <v>10592</v>
      </c>
      <c r="O784" s="1" t="s">
        <v>4797</v>
      </c>
      <c r="P784" s="15" t="s">
        <v>4778</v>
      </c>
      <c r="Q784" s="1" t="s">
        <v>8373</v>
      </c>
      <c r="R784" s="17">
        <v>26.293323090711219</v>
      </c>
      <c r="S784" s="12" t="str" cm="1">
        <f t="array" ref="S784">_xlfn.IFS(AND(R784&gt;=12,R784&lt;=25),"Low Range",AND(R784&gt;=25.01,R784&lt;=40),"Mid Range",AND(R784&gt;=40.01,R784&lt;=75),"Mid to Upper Range",TRUE,"Max Upper Range")</f>
        <v>Mid Range</v>
      </c>
      <c r="T784" s="12" t="str" cm="1">
        <f t="array" ref="T784">_xlfn.IFS(OR(E784="NY",E784="NJ",E784="CT"),"Tri-State Area",OR(E784="MA",E784="PA",E784="RI"),"East Atlantic",OR(E784="ME",E784="VT"),"NE Border",TRUE,"Upper East Coast")</f>
        <v>East Atlantic</v>
      </c>
      <c r="U784" s="12" t="str">
        <f>IFERROR(_xlfn.XLOOKUP(A784,DIRECT_FTEs!A:A,DIRECT_FTEs!B:B),"Contractor")</f>
        <v>Contractor</v>
      </c>
    </row>
    <row r="785" spans="1:21" x14ac:dyDescent="0.25">
      <c r="A785" s="1" t="s">
        <v>1515</v>
      </c>
      <c r="B785" s="1" t="s">
        <v>2335</v>
      </c>
      <c r="C785" s="1" t="s">
        <v>2305</v>
      </c>
      <c r="D785" s="1" t="s">
        <v>4054</v>
      </c>
      <c r="E785" s="15" t="s">
        <v>2225</v>
      </c>
      <c r="F785" s="1" t="s">
        <v>6877</v>
      </c>
      <c r="G785" s="16">
        <v>0.19</v>
      </c>
      <c r="H785" s="5">
        <v>0</v>
      </c>
      <c r="I785" s="10" t="s">
        <v>4760</v>
      </c>
      <c r="J785" s="5">
        <v>185.3</v>
      </c>
      <c r="K785" s="1">
        <v>48</v>
      </c>
      <c r="L785" s="12" t="str" cm="1">
        <f t="array" ref="L785">_xlfn.IFS(G785=0.05,"Minimal",G785=0.07,"Above Minimal",G785=0.17,"Near Maximum",TRUE,"Maximum")</f>
        <v>Maximum</v>
      </c>
      <c r="M785" s="12" t="str" cm="1">
        <f t="array" ref="M785">_xlfn.IFS(E785="MA","Massachusetts",E785="NY","New York",E785="CT","Connecticut",E785="PA","Pennsylvania",E785="RI","Rhode Island",E785="DE","Delaware",E785="ME","Maine",E785="NJ","New Jersey",E785="VT","Vermont",TRUE,"Other States")</f>
        <v>Massachusetts</v>
      </c>
      <c r="N785" s="15" t="s">
        <v>10593</v>
      </c>
      <c r="O785" s="1" t="s">
        <v>5202</v>
      </c>
      <c r="P785" s="15" t="s">
        <v>4773</v>
      </c>
      <c r="Q785" s="1" t="s">
        <v>8374</v>
      </c>
      <c r="R785" s="17">
        <v>31.160286437301458</v>
      </c>
      <c r="S785" s="12" t="str" cm="1">
        <f t="array" ref="S785">_xlfn.IFS(AND(R785&gt;=12,R785&lt;=25),"Low Range",AND(R785&gt;=25.01,R785&lt;=40),"Mid Range",AND(R785&gt;=40.01,R785&lt;=75),"Mid to Upper Range",TRUE,"Max Upper Range")</f>
        <v>Mid Range</v>
      </c>
      <c r="T785" s="12" t="str" cm="1">
        <f t="array" ref="T785">_xlfn.IFS(OR(E785="NY",E785="NJ",E785="CT"),"Tri-State Area",OR(E785="MA",E785="PA",E785="RI"),"East Atlantic",OR(E785="ME",E785="VT"),"NE Border",TRUE,"Upper East Coast")</f>
        <v>East Atlantic</v>
      </c>
      <c r="U785" s="12" t="str">
        <f>IFERROR(_xlfn.XLOOKUP(A785,DIRECT_FTEs!A:A,DIRECT_FTEs!B:B),"Contractor")</f>
        <v>Contractor</v>
      </c>
    </row>
    <row r="786" spans="1:21" x14ac:dyDescent="0.25">
      <c r="A786" s="1" t="s">
        <v>1516</v>
      </c>
      <c r="B786" s="1" t="s">
        <v>2661</v>
      </c>
      <c r="C786" s="1" t="s">
        <v>2657</v>
      </c>
      <c r="D786" s="1" t="s">
        <v>4055</v>
      </c>
      <c r="E786" s="15" t="s">
        <v>2225</v>
      </c>
      <c r="F786" s="1" t="s">
        <v>6878</v>
      </c>
      <c r="G786" s="16">
        <v>0.19</v>
      </c>
      <c r="H786" s="5">
        <v>0</v>
      </c>
      <c r="I786" s="10" t="s">
        <v>4760</v>
      </c>
      <c r="J786" s="5">
        <v>382</v>
      </c>
      <c r="K786" s="1">
        <v>54</v>
      </c>
      <c r="L786" s="12" t="str" cm="1">
        <f t="array" ref="L786">_xlfn.IFS(G786=0.05,"Minimal",G786=0.07,"Above Minimal",G786=0.17,"Near Maximum",TRUE,"Maximum")</f>
        <v>Maximum</v>
      </c>
      <c r="M786" s="12" t="str" cm="1">
        <f t="array" ref="M786">_xlfn.IFS(E786="MA","Massachusetts",E786="NY","New York",E786="CT","Connecticut",E786="PA","Pennsylvania",E786="RI","Rhode Island",E786="DE","Delaware",E786="ME","Maine",E786="NJ","New Jersey",E786="VT","Vermont",TRUE,"Other States")</f>
        <v>Massachusetts</v>
      </c>
      <c r="N786" s="15" t="s">
        <v>10594</v>
      </c>
      <c r="O786" s="1" t="s">
        <v>4846</v>
      </c>
      <c r="P786" s="15" t="s">
        <v>4778</v>
      </c>
      <c r="Q786" s="1" t="s">
        <v>8375</v>
      </c>
      <c r="R786" s="17">
        <v>26.521621621621623</v>
      </c>
      <c r="S786" s="12" t="str" cm="1">
        <f t="array" ref="S786">_xlfn.IFS(AND(R786&gt;=12,R786&lt;=25),"Low Range",AND(R786&gt;=25.01,R786&lt;=40),"Mid Range",AND(R786&gt;=40.01,R786&lt;=75),"Mid to Upper Range",TRUE,"Max Upper Range")</f>
        <v>Mid Range</v>
      </c>
      <c r="T786" s="12" t="str" cm="1">
        <f t="array" ref="T786">_xlfn.IFS(OR(E786="NY",E786="NJ",E786="CT"),"Tri-State Area",OR(E786="MA",E786="PA",E786="RI"),"East Atlantic",OR(E786="ME",E786="VT"),"NE Border",TRUE,"Upper East Coast")</f>
        <v>East Atlantic</v>
      </c>
      <c r="U786" s="12" t="str">
        <f>IFERROR(_xlfn.XLOOKUP(A786,DIRECT_FTEs!A:A,DIRECT_FTEs!B:B),"Contractor")</f>
        <v>Contractor</v>
      </c>
    </row>
    <row r="787" spans="1:21" x14ac:dyDescent="0.25">
      <c r="A787" s="1" t="s">
        <v>1517</v>
      </c>
      <c r="B787" s="1" t="s">
        <v>2464</v>
      </c>
      <c r="C787" s="1" t="s">
        <v>2264</v>
      </c>
      <c r="D787" s="1" t="s">
        <v>4056</v>
      </c>
      <c r="E787" s="15" t="s">
        <v>2225</v>
      </c>
      <c r="F787" s="1" t="s">
        <v>6879</v>
      </c>
      <c r="G787" s="16">
        <v>0.17</v>
      </c>
      <c r="H787" s="5">
        <v>0</v>
      </c>
      <c r="I787" s="10" t="s">
        <v>4760</v>
      </c>
      <c r="J787" s="5">
        <v>730</v>
      </c>
      <c r="K787" s="1">
        <v>38</v>
      </c>
      <c r="L787" s="12" t="str" cm="1">
        <f t="array" ref="L787">_xlfn.IFS(G787=0.05,"Minimal",G787=0.07,"Above Minimal",G787=0.17,"Near Maximum",TRUE,"Maximum")</f>
        <v>Near Maximum</v>
      </c>
      <c r="M787" s="12" t="str" cm="1">
        <f t="array" ref="M787">_xlfn.IFS(E787="MA","Massachusetts",E787="NY","New York",E787="CT","Connecticut",E787="PA","Pennsylvania",E787="RI","Rhode Island",E787="DE","Delaware",E787="ME","Maine",E787="NJ","New Jersey",E787="VT","Vermont",TRUE,"Other States")</f>
        <v>Massachusetts</v>
      </c>
      <c r="N787" s="15" t="s">
        <v>10595</v>
      </c>
      <c r="O787" s="1" t="s">
        <v>5246</v>
      </c>
      <c r="P787" s="15" t="s">
        <v>4774</v>
      </c>
      <c r="Q787" s="1" t="s">
        <v>8376</v>
      </c>
      <c r="R787" s="17">
        <v>23.901332924774017</v>
      </c>
      <c r="S787" s="12" t="str" cm="1">
        <f t="array" ref="S787">_xlfn.IFS(AND(R787&gt;=12,R787&lt;=25),"Low Range",AND(R787&gt;=25.01,R787&lt;=40),"Mid Range",AND(R787&gt;=40.01,R787&lt;=75),"Mid to Upper Range",TRUE,"Max Upper Range")</f>
        <v>Low Range</v>
      </c>
      <c r="T787" s="12" t="str" cm="1">
        <f t="array" ref="T787">_xlfn.IFS(OR(E787="NY",E787="NJ",E787="CT"),"Tri-State Area",OR(E787="MA",E787="PA",E787="RI"),"East Atlantic",OR(E787="ME",E787="VT"),"NE Border",TRUE,"Upper East Coast")</f>
        <v>East Atlantic</v>
      </c>
      <c r="U787" s="12" t="str">
        <f>IFERROR(_xlfn.XLOOKUP(A787,DIRECT_FTEs!A:A,DIRECT_FTEs!B:B),"Contractor")</f>
        <v>Contractor</v>
      </c>
    </row>
    <row r="788" spans="1:21" x14ac:dyDescent="0.25">
      <c r="A788" s="1" t="s">
        <v>1518</v>
      </c>
      <c r="B788" s="1" t="s">
        <v>3258</v>
      </c>
      <c r="C788" s="1" t="s">
        <v>3013</v>
      </c>
      <c r="D788" s="1" t="s">
        <v>4057</v>
      </c>
      <c r="E788" s="15" t="s">
        <v>2225</v>
      </c>
      <c r="F788" s="1" t="s">
        <v>6880</v>
      </c>
      <c r="G788" s="16">
        <v>0.19</v>
      </c>
      <c r="H788" s="5">
        <v>0</v>
      </c>
      <c r="I788" s="10" t="s">
        <v>4760</v>
      </c>
      <c r="J788" s="5">
        <v>590.4</v>
      </c>
      <c r="K788" s="1">
        <v>36</v>
      </c>
      <c r="L788" s="12" t="str" cm="1">
        <f t="array" ref="L788">_xlfn.IFS(G788=0.05,"Minimal",G788=0.07,"Above Minimal",G788=0.17,"Near Maximum",TRUE,"Maximum")</f>
        <v>Maximum</v>
      </c>
      <c r="M788" s="12" t="str" cm="1">
        <f t="array" ref="M788">_xlfn.IFS(E788="MA","Massachusetts",E788="NY","New York",E788="CT","Connecticut",E788="PA","Pennsylvania",E788="RI","Rhode Island",E788="DE","Delaware",E788="ME","Maine",E788="NJ","New Jersey",E788="VT","Vermont",TRUE,"Other States")</f>
        <v>Massachusetts</v>
      </c>
      <c r="N788" s="15" t="s">
        <v>10596</v>
      </c>
      <c r="O788" s="1" t="s">
        <v>4900</v>
      </c>
      <c r="P788" s="15" t="s">
        <v>4777</v>
      </c>
      <c r="Q788" s="1" t="s">
        <v>8377</v>
      </c>
      <c r="R788" s="17">
        <v>25.500000000000004</v>
      </c>
      <c r="S788" s="12" t="str" cm="1">
        <f t="array" ref="S788">_xlfn.IFS(AND(R788&gt;=12,R788&lt;=25),"Low Range",AND(R788&gt;=25.01,R788&lt;=40),"Mid Range",AND(R788&gt;=40.01,R788&lt;=75),"Mid to Upper Range",TRUE,"Max Upper Range")</f>
        <v>Mid Range</v>
      </c>
      <c r="T788" s="12" t="str" cm="1">
        <f t="array" ref="T788">_xlfn.IFS(OR(E788="NY",E788="NJ",E788="CT"),"Tri-State Area",OR(E788="MA",E788="PA",E788="RI"),"East Atlantic",OR(E788="ME",E788="VT"),"NE Border",TRUE,"Upper East Coast")</f>
        <v>East Atlantic</v>
      </c>
      <c r="U788" s="12" t="str">
        <f>IFERROR(_xlfn.XLOOKUP(A788,DIRECT_FTEs!A:A,DIRECT_FTEs!B:B),"Contractor")</f>
        <v>Contractor</v>
      </c>
    </row>
    <row r="789" spans="1:21" x14ac:dyDescent="0.25">
      <c r="A789" s="1" t="s">
        <v>1519</v>
      </c>
      <c r="B789" s="1" t="s">
        <v>2829</v>
      </c>
      <c r="C789" s="1" t="s">
        <v>2340</v>
      </c>
      <c r="D789" s="1" t="s">
        <v>4058</v>
      </c>
      <c r="E789" s="15" t="s">
        <v>2225</v>
      </c>
      <c r="F789" s="1" t="s">
        <v>6881</v>
      </c>
      <c r="G789" s="16">
        <v>0.19</v>
      </c>
      <c r="H789" s="5">
        <v>0</v>
      </c>
      <c r="I789" s="10" t="s">
        <v>4760</v>
      </c>
      <c r="J789" s="5">
        <v>272.48</v>
      </c>
      <c r="K789" s="1">
        <v>56</v>
      </c>
      <c r="L789" s="12" t="str" cm="1">
        <f t="array" ref="L789">_xlfn.IFS(G789=0.05,"Minimal",G789=0.07,"Above Minimal",G789=0.17,"Near Maximum",TRUE,"Maximum")</f>
        <v>Maximum</v>
      </c>
      <c r="M789" s="12" t="str" cm="1">
        <f t="array" ref="M789">_xlfn.IFS(E789="MA","Massachusetts",E789="NY","New York",E789="CT","Connecticut",E789="PA","Pennsylvania",E789="RI","Rhode Island",E789="DE","Delaware",E789="ME","Maine",E789="NJ","New Jersey",E789="VT","Vermont",TRUE,"Other States")</f>
        <v>Massachusetts</v>
      </c>
      <c r="N789" s="15" t="s">
        <v>10597</v>
      </c>
      <c r="O789" s="1" t="s">
        <v>5156</v>
      </c>
      <c r="P789" s="15" t="s">
        <v>4780</v>
      </c>
      <c r="Q789" s="1" t="s">
        <v>8378</v>
      </c>
      <c r="R789" s="17">
        <v>25.424939817043814</v>
      </c>
      <c r="S789" s="12" t="str" cm="1">
        <f t="array" ref="S789">_xlfn.IFS(AND(R789&gt;=12,R789&lt;=25),"Low Range",AND(R789&gt;=25.01,R789&lt;=40),"Mid Range",AND(R789&gt;=40.01,R789&lt;=75),"Mid to Upper Range",TRUE,"Max Upper Range")</f>
        <v>Mid Range</v>
      </c>
      <c r="T789" s="12" t="str" cm="1">
        <f t="array" ref="T789">_xlfn.IFS(OR(E789="NY",E789="NJ",E789="CT"),"Tri-State Area",OR(E789="MA",E789="PA",E789="RI"),"East Atlantic",OR(E789="ME",E789="VT"),"NE Border",TRUE,"Upper East Coast")</f>
        <v>East Atlantic</v>
      </c>
      <c r="U789" s="12" t="str">
        <f>IFERROR(_xlfn.XLOOKUP(A789,DIRECT_FTEs!A:A,DIRECT_FTEs!B:B),"Contractor")</f>
        <v>Contractor</v>
      </c>
    </row>
    <row r="790" spans="1:21" x14ac:dyDescent="0.25">
      <c r="A790" s="1" t="s">
        <v>1520</v>
      </c>
      <c r="B790" s="1" t="s">
        <v>2277</v>
      </c>
      <c r="C790" s="1" t="s">
        <v>2724</v>
      </c>
      <c r="D790" s="1" t="s">
        <v>4059</v>
      </c>
      <c r="E790" s="15" t="s">
        <v>2225</v>
      </c>
      <c r="F790" s="1" t="s">
        <v>6882</v>
      </c>
      <c r="G790" s="16">
        <v>0.19</v>
      </c>
      <c r="H790" s="5">
        <v>0</v>
      </c>
      <c r="I790" s="10" t="s">
        <v>4760</v>
      </c>
      <c r="J790" s="5">
        <v>454</v>
      </c>
      <c r="K790" s="1">
        <v>32</v>
      </c>
      <c r="L790" s="12" t="str" cm="1">
        <f t="array" ref="L790">_xlfn.IFS(G790=0.05,"Minimal",G790=0.07,"Above Minimal",G790=0.17,"Near Maximum",TRUE,"Maximum")</f>
        <v>Maximum</v>
      </c>
      <c r="M790" s="12" t="str" cm="1">
        <f t="array" ref="M790">_xlfn.IFS(E790="MA","Massachusetts",E790="NY","New York",E790="CT","Connecticut",E790="PA","Pennsylvania",E790="RI","Rhode Island",E790="DE","Delaware",E790="ME","Maine",E790="NJ","New Jersey",E790="VT","Vermont",TRUE,"Other States")</f>
        <v>Massachusetts</v>
      </c>
      <c r="N790" s="15" t="s">
        <v>10598</v>
      </c>
      <c r="O790" s="1" t="s">
        <v>4835</v>
      </c>
      <c r="P790" s="15" t="s">
        <v>4774</v>
      </c>
      <c r="Q790" s="1" t="s">
        <v>8379</v>
      </c>
      <c r="R790" s="17">
        <v>23.519978900171438</v>
      </c>
      <c r="S790" s="12" t="str" cm="1">
        <f t="array" ref="S790">_xlfn.IFS(AND(R790&gt;=12,R790&lt;=25),"Low Range",AND(R790&gt;=25.01,R790&lt;=40),"Mid Range",AND(R790&gt;=40.01,R790&lt;=75),"Mid to Upper Range",TRUE,"Max Upper Range")</f>
        <v>Low Range</v>
      </c>
      <c r="T790" s="12" t="str" cm="1">
        <f t="array" ref="T790">_xlfn.IFS(OR(E790="NY",E790="NJ",E790="CT"),"Tri-State Area",OR(E790="MA",E790="PA",E790="RI"),"East Atlantic",OR(E790="ME",E790="VT"),"NE Border",TRUE,"Upper East Coast")</f>
        <v>East Atlantic</v>
      </c>
      <c r="U790" s="12" t="str">
        <f>IFERROR(_xlfn.XLOOKUP(A790,DIRECT_FTEs!A:A,DIRECT_FTEs!B:B),"Contractor")</f>
        <v>Contractor</v>
      </c>
    </row>
    <row r="791" spans="1:21" x14ac:dyDescent="0.25">
      <c r="A791" s="1" t="s">
        <v>1521</v>
      </c>
      <c r="B791" s="1" t="s">
        <v>2366</v>
      </c>
      <c r="C791" s="1" t="s">
        <v>2327</v>
      </c>
      <c r="D791" s="1" t="s">
        <v>4060</v>
      </c>
      <c r="E791" s="15" t="s">
        <v>2225</v>
      </c>
      <c r="F791" s="1" t="s">
        <v>6883</v>
      </c>
      <c r="G791" s="16">
        <v>0.17</v>
      </c>
      <c r="H791" s="5">
        <v>0</v>
      </c>
      <c r="I791" s="10" t="s">
        <v>4760</v>
      </c>
      <c r="J791" s="5">
        <v>676</v>
      </c>
      <c r="K791" s="1">
        <v>36</v>
      </c>
      <c r="L791" s="12" t="str" cm="1">
        <f t="array" ref="L791">_xlfn.IFS(G791=0.05,"Minimal",G791=0.07,"Above Minimal",G791=0.17,"Near Maximum",TRUE,"Maximum")</f>
        <v>Near Maximum</v>
      </c>
      <c r="M791" s="12" t="str" cm="1">
        <f t="array" ref="M791">_xlfn.IFS(E791="MA","Massachusetts",E791="NY","New York",E791="CT","Connecticut",E791="PA","Pennsylvania",E791="RI","Rhode Island",E791="DE","Delaware",E791="ME","Maine",E791="NJ","New Jersey",E791="VT","Vermont",TRUE,"Other States")</f>
        <v>Massachusetts</v>
      </c>
      <c r="N791" s="15" t="s">
        <v>10599</v>
      </c>
      <c r="O791" s="1" t="s">
        <v>4978</v>
      </c>
      <c r="P791" s="15" t="s">
        <v>4777</v>
      </c>
      <c r="Q791" s="1" t="s">
        <v>8380</v>
      </c>
      <c r="R791" s="17">
        <v>27.554069633387137</v>
      </c>
      <c r="S791" s="12" t="str" cm="1">
        <f t="array" ref="S791">_xlfn.IFS(AND(R791&gt;=12,R791&lt;=25),"Low Range",AND(R791&gt;=25.01,R791&lt;=40),"Mid Range",AND(R791&gt;=40.01,R791&lt;=75),"Mid to Upper Range",TRUE,"Max Upper Range")</f>
        <v>Mid Range</v>
      </c>
      <c r="T791" s="12" t="str" cm="1">
        <f t="array" ref="T791">_xlfn.IFS(OR(E791="NY",E791="NJ",E791="CT"),"Tri-State Area",OR(E791="MA",E791="PA",E791="RI"),"East Atlantic",OR(E791="ME",E791="VT"),"NE Border",TRUE,"Upper East Coast")</f>
        <v>East Atlantic</v>
      </c>
      <c r="U791" s="12" t="str">
        <f>IFERROR(_xlfn.XLOOKUP(A791,DIRECT_FTEs!A:A,DIRECT_FTEs!B:B),"Contractor")</f>
        <v>Contractor</v>
      </c>
    </row>
    <row r="792" spans="1:21" x14ac:dyDescent="0.25">
      <c r="A792" s="1" t="s">
        <v>1522</v>
      </c>
      <c r="B792" s="1" t="s">
        <v>2389</v>
      </c>
      <c r="C792" s="1" t="s">
        <v>2302</v>
      </c>
      <c r="D792" s="1" t="s">
        <v>4061</v>
      </c>
      <c r="E792" s="15" t="s">
        <v>2225</v>
      </c>
      <c r="F792" s="1" t="s">
        <v>6884</v>
      </c>
      <c r="G792" s="16">
        <v>0.17</v>
      </c>
      <c r="H792" s="5">
        <v>0</v>
      </c>
      <c r="I792" s="10" t="s">
        <v>4760</v>
      </c>
      <c r="J792" s="5">
        <v>822</v>
      </c>
      <c r="K792" s="1">
        <v>35</v>
      </c>
      <c r="L792" s="12" t="str" cm="1">
        <f t="array" ref="L792">_xlfn.IFS(G792=0.05,"Minimal",G792=0.07,"Above Minimal",G792=0.17,"Near Maximum",TRUE,"Maximum")</f>
        <v>Near Maximum</v>
      </c>
      <c r="M792" s="12" t="str" cm="1">
        <f t="array" ref="M792">_xlfn.IFS(E792="MA","Massachusetts",E792="NY","New York",E792="CT","Connecticut",E792="PA","Pennsylvania",E792="RI","Rhode Island",E792="DE","Delaware",E792="ME","Maine",E792="NJ","New Jersey",E792="VT","Vermont",TRUE,"Other States")</f>
        <v>Massachusetts</v>
      </c>
      <c r="N792" s="15" t="s">
        <v>10600</v>
      </c>
      <c r="O792" s="1" t="s">
        <v>4881</v>
      </c>
      <c r="P792" s="15" t="s">
        <v>4774</v>
      </c>
      <c r="Q792" s="1" t="s">
        <v>8381</v>
      </c>
      <c r="R792" s="17">
        <v>75</v>
      </c>
      <c r="S792" s="12" t="str" cm="1">
        <f t="array" ref="S792">_xlfn.IFS(AND(R792&gt;=12,R792&lt;=25),"Low Range",AND(R792&gt;=25.01,R792&lt;=40),"Mid Range",AND(R792&gt;=40.01,R792&lt;=75),"Mid to Upper Range",TRUE,"Max Upper Range")</f>
        <v>Mid to Upper Range</v>
      </c>
      <c r="T792" s="12" t="str" cm="1">
        <f t="array" ref="T792">_xlfn.IFS(OR(E792="NY",E792="NJ",E792="CT"),"Tri-State Area",OR(E792="MA",E792="PA",E792="RI"),"East Atlantic",OR(E792="ME",E792="VT"),"NE Border",TRUE,"Upper East Coast")</f>
        <v>East Atlantic</v>
      </c>
      <c r="U792" s="12" t="str">
        <f>IFERROR(_xlfn.XLOOKUP(A792,DIRECT_FTEs!A:A,DIRECT_FTEs!B:B),"Contractor")</f>
        <v>Contractor</v>
      </c>
    </row>
    <row r="793" spans="1:21" x14ac:dyDescent="0.25">
      <c r="A793" s="1" t="s">
        <v>1523</v>
      </c>
      <c r="B793" s="1" t="s">
        <v>2304</v>
      </c>
      <c r="C793" s="1" t="s">
        <v>2264</v>
      </c>
      <c r="D793" s="1" t="s">
        <v>4062</v>
      </c>
      <c r="E793" s="15" t="s">
        <v>2225</v>
      </c>
      <c r="F793" s="1" t="s">
        <v>6885</v>
      </c>
      <c r="G793" s="16">
        <v>0.17</v>
      </c>
      <c r="H793" s="5">
        <v>0</v>
      </c>
      <c r="I793" s="10" t="s">
        <v>4760</v>
      </c>
      <c r="J793" s="5">
        <v>818.4</v>
      </c>
      <c r="K793" s="1">
        <v>26</v>
      </c>
      <c r="L793" s="12" t="str" cm="1">
        <f t="array" ref="L793">_xlfn.IFS(G793=0.05,"Minimal",G793=0.07,"Above Minimal",G793=0.17,"Near Maximum",TRUE,"Maximum")</f>
        <v>Near Maximum</v>
      </c>
      <c r="M793" s="12" t="str" cm="1">
        <f t="array" ref="M793">_xlfn.IFS(E793="MA","Massachusetts",E793="NY","New York",E793="CT","Connecticut",E793="PA","Pennsylvania",E793="RI","Rhode Island",E793="DE","Delaware",E793="ME","Maine",E793="NJ","New Jersey",E793="VT","Vermont",TRUE,"Other States")</f>
        <v>Massachusetts</v>
      </c>
      <c r="N793" s="15" t="s">
        <v>10601</v>
      </c>
      <c r="O793" s="1" t="s">
        <v>5039</v>
      </c>
      <c r="P793" s="15" t="s">
        <v>4774</v>
      </c>
      <c r="Q793" s="1" t="s">
        <v>8382</v>
      </c>
      <c r="R793" s="17">
        <v>85</v>
      </c>
      <c r="S793" s="12" t="str" cm="1">
        <f t="array" ref="S793">_xlfn.IFS(AND(R793&gt;=12,R793&lt;=25),"Low Range",AND(R793&gt;=25.01,R793&lt;=40),"Mid Range",AND(R793&gt;=40.01,R793&lt;=75),"Mid to Upper Range",TRUE,"Max Upper Range")</f>
        <v>Max Upper Range</v>
      </c>
      <c r="T793" s="12" t="str" cm="1">
        <f t="array" ref="T793">_xlfn.IFS(OR(E793="NY",E793="NJ",E793="CT"),"Tri-State Area",OR(E793="MA",E793="PA",E793="RI"),"East Atlantic",OR(E793="ME",E793="VT"),"NE Border",TRUE,"Upper East Coast")</f>
        <v>East Atlantic</v>
      </c>
      <c r="U793" s="12" t="str">
        <f>IFERROR(_xlfn.XLOOKUP(A793,DIRECT_FTEs!A:A,DIRECT_FTEs!B:B),"Contractor")</f>
        <v>Contractor</v>
      </c>
    </row>
    <row r="794" spans="1:21" x14ac:dyDescent="0.25">
      <c r="A794" s="1" t="s">
        <v>180</v>
      </c>
      <c r="B794" s="1" t="s">
        <v>2610</v>
      </c>
      <c r="C794" s="1" t="s">
        <v>2622</v>
      </c>
      <c r="D794" s="1" t="s">
        <v>2623</v>
      </c>
      <c r="E794" s="15" t="s">
        <v>2225</v>
      </c>
      <c r="F794" s="1" t="s">
        <v>5542</v>
      </c>
      <c r="G794" s="16">
        <v>0.19</v>
      </c>
      <c r="H794" s="5">
        <v>1354.3504</v>
      </c>
      <c r="I794" s="10" t="s">
        <v>4760</v>
      </c>
      <c r="J794" s="5">
        <v>443.47</v>
      </c>
      <c r="K794" s="1">
        <v>45</v>
      </c>
      <c r="L794" s="12" t="str" cm="1">
        <f t="array" ref="L794">_xlfn.IFS(G794=0.05,"Minimal",G794=0.07,"Above Minimal",G794=0.17,"Near Maximum",TRUE,"Maximum")</f>
        <v>Maximum</v>
      </c>
      <c r="M794" s="12" t="str" cm="1">
        <f t="array" ref="M794">_xlfn.IFS(E794="MA","Massachusetts",E794="NY","New York",E794="CT","Connecticut",E794="PA","Pennsylvania",E794="RI","Rhode Island",E794="DE","Delaware",E794="ME","Maine",E794="NJ","New Jersey",E794="VT","Vermont",TRUE,"Other States")</f>
        <v>Massachusetts</v>
      </c>
      <c r="N794" s="15" t="s">
        <v>10602</v>
      </c>
      <c r="O794" s="1" t="s">
        <v>4792</v>
      </c>
      <c r="P794" s="15" t="s">
        <v>4777</v>
      </c>
      <c r="Q794" s="1" t="s">
        <v>8383</v>
      </c>
      <c r="R794" s="17">
        <v>80</v>
      </c>
      <c r="S794" s="12" t="str" cm="1">
        <f t="array" ref="S794">_xlfn.IFS(AND(R794&gt;=12,R794&lt;=25),"Low Range",AND(R794&gt;=25.01,R794&lt;=40),"Mid Range",AND(R794&gt;=40.01,R794&lt;=75),"Mid to Upper Range",TRUE,"Max Upper Range")</f>
        <v>Max Upper Range</v>
      </c>
      <c r="T794" s="12" t="str" cm="1">
        <f t="array" ref="T794">_xlfn.IFS(OR(E794="NY",E794="NJ",E794="CT"),"Tri-State Area",OR(E794="MA",E794="PA",E794="RI"),"East Atlantic",OR(E794="ME",E794="VT"),"NE Border",TRUE,"Upper East Coast")</f>
        <v>East Atlantic</v>
      </c>
      <c r="U794" s="12" t="str">
        <f>IFERROR(_xlfn.XLOOKUP(A794,DIRECT_FTEs!A:A,DIRECT_FTEs!B:B),"Contractor")</f>
        <v>Contractor</v>
      </c>
    </row>
    <row r="795" spans="1:21" x14ac:dyDescent="0.25">
      <c r="A795" s="1" t="s">
        <v>1524</v>
      </c>
      <c r="B795" s="1" t="s">
        <v>2921</v>
      </c>
      <c r="C795" s="1" t="s">
        <v>2801</v>
      </c>
      <c r="D795" s="1" t="s">
        <v>4063</v>
      </c>
      <c r="E795" s="15" t="s">
        <v>2225</v>
      </c>
      <c r="F795" s="1" t="s">
        <v>6886</v>
      </c>
      <c r="G795" s="16">
        <v>0.19</v>
      </c>
      <c r="H795" s="5">
        <v>0</v>
      </c>
      <c r="I795" s="10" t="s">
        <v>4760</v>
      </c>
      <c r="J795" s="5">
        <v>868</v>
      </c>
      <c r="K795" s="1">
        <v>32</v>
      </c>
      <c r="L795" s="12" t="str" cm="1">
        <f t="array" ref="L795">_xlfn.IFS(G795=0.05,"Minimal",G795=0.07,"Above Minimal",G795=0.17,"Near Maximum",TRUE,"Maximum")</f>
        <v>Maximum</v>
      </c>
      <c r="M795" s="12" t="str" cm="1">
        <f t="array" ref="M795">_xlfn.IFS(E795="MA","Massachusetts",E795="NY","New York",E795="CT","Connecticut",E795="PA","Pennsylvania",E795="RI","Rhode Island",E795="DE","Delaware",E795="ME","Maine",E795="NJ","New Jersey",E795="VT","Vermont",TRUE,"Other States")</f>
        <v>Massachusetts</v>
      </c>
      <c r="N795" s="15" t="s">
        <v>10603</v>
      </c>
      <c r="O795" s="1" t="s">
        <v>5115</v>
      </c>
      <c r="P795" s="15" t="s">
        <v>4780</v>
      </c>
      <c r="Q795" s="1" t="s">
        <v>8384</v>
      </c>
      <c r="R795" s="17">
        <v>106</v>
      </c>
      <c r="S795" s="12" t="str" cm="1">
        <f t="array" ref="S795">_xlfn.IFS(AND(R795&gt;=12,R795&lt;=25),"Low Range",AND(R795&gt;=25.01,R795&lt;=40),"Mid Range",AND(R795&gt;=40.01,R795&lt;=75),"Mid to Upper Range",TRUE,"Max Upper Range")</f>
        <v>Max Upper Range</v>
      </c>
      <c r="T795" s="12" t="str" cm="1">
        <f t="array" ref="T795">_xlfn.IFS(OR(E795="NY",E795="NJ",E795="CT"),"Tri-State Area",OR(E795="MA",E795="PA",E795="RI"),"East Atlantic",OR(E795="ME",E795="VT"),"NE Border",TRUE,"Upper East Coast")</f>
        <v>East Atlantic</v>
      </c>
      <c r="U795" s="12" t="str">
        <f>IFERROR(_xlfn.XLOOKUP(A795,DIRECT_FTEs!A:A,DIRECT_FTEs!B:B),"Contractor")</f>
        <v>Contractor</v>
      </c>
    </row>
    <row r="796" spans="1:21" x14ac:dyDescent="0.25">
      <c r="A796" s="1" t="s">
        <v>1525</v>
      </c>
      <c r="B796" s="1" t="s">
        <v>2704</v>
      </c>
      <c r="C796" s="1" t="s">
        <v>2270</v>
      </c>
      <c r="D796" s="1" t="s">
        <v>4064</v>
      </c>
      <c r="E796" s="15" t="s">
        <v>2225</v>
      </c>
      <c r="F796" s="1" t="s">
        <v>6887</v>
      </c>
      <c r="G796" s="16">
        <v>0.19</v>
      </c>
      <c r="H796" s="5">
        <v>0</v>
      </c>
      <c r="I796" s="10" t="s">
        <v>4760</v>
      </c>
      <c r="J796" s="5">
        <v>354</v>
      </c>
      <c r="K796" s="1">
        <v>56</v>
      </c>
      <c r="L796" s="12" t="str" cm="1">
        <f t="array" ref="L796">_xlfn.IFS(G796=0.05,"Minimal",G796=0.07,"Above Minimal",G796=0.17,"Near Maximum",TRUE,"Maximum")</f>
        <v>Maximum</v>
      </c>
      <c r="M796" s="12" t="str" cm="1">
        <f t="array" ref="M796">_xlfn.IFS(E796="MA","Massachusetts",E796="NY","New York",E796="CT","Connecticut",E796="PA","Pennsylvania",E796="RI","Rhode Island",E796="DE","Delaware",E796="ME","Maine",E796="NJ","New Jersey",E796="VT","Vermont",TRUE,"Other States")</f>
        <v>Massachusetts</v>
      </c>
      <c r="N796" s="15" t="s">
        <v>10604</v>
      </c>
      <c r="O796" s="1" t="s">
        <v>5130</v>
      </c>
      <c r="P796" s="15" t="s">
        <v>4779</v>
      </c>
      <c r="Q796" s="1" t="s">
        <v>8385</v>
      </c>
      <c r="R796" s="17">
        <v>92.11</v>
      </c>
      <c r="S796" s="12" t="str" cm="1">
        <f t="array" ref="S796">_xlfn.IFS(AND(R796&gt;=12,R796&lt;=25),"Low Range",AND(R796&gt;=25.01,R796&lt;=40),"Mid Range",AND(R796&gt;=40.01,R796&lt;=75),"Mid to Upper Range",TRUE,"Max Upper Range")</f>
        <v>Max Upper Range</v>
      </c>
      <c r="T796" s="12" t="str" cm="1">
        <f t="array" ref="T796">_xlfn.IFS(OR(E796="NY",E796="NJ",E796="CT"),"Tri-State Area",OR(E796="MA",E796="PA",E796="RI"),"East Atlantic",OR(E796="ME",E796="VT"),"NE Border",TRUE,"Upper East Coast")</f>
        <v>East Atlantic</v>
      </c>
      <c r="U796" s="12" t="str">
        <f>IFERROR(_xlfn.XLOOKUP(A796,DIRECT_FTEs!A:A,DIRECT_FTEs!B:B),"Contractor")</f>
        <v>Contractor</v>
      </c>
    </row>
    <row r="797" spans="1:21" x14ac:dyDescent="0.25">
      <c r="A797" s="1" t="s">
        <v>1526</v>
      </c>
      <c r="B797" s="1" t="s">
        <v>2829</v>
      </c>
      <c r="C797" s="1" t="s">
        <v>3041</v>
      </c>
      <c r="D797" s="1" t="s">
        <v>4065</v>
      </c>
      <c r="E797" s="15" t="s">
        <v>2225</v>
      </c>
      <c r="F797" s="1" t="s">
        <v>6888</v>
      </c>
      <c r="G797" s="16">
        <v>0.19</v>
      </c>
      <c r="H797" s="5">
        <v>0</v>
      </c>
      <c r="I797" s="10" t="s">
        <v>4760</v>
      </c>
      <c r="J797" s="5">
        <v>409.2</v>
      </c>
      <c r="K797" s="1">
        <v>54</v>
      </c>
      <c r="L797" s="12" t="str" cm="1">
        <f t="array" ref="L797">_xlfn.IFS(G797=0.05,"Minimal",G797=0.07,"Above Minimal",G797=0.17,"Near Maximum",TRUE,"Maximum")</f>
        <v>Maximum</v>
      </c>
      <c r="M797" s="12" t="str" cm="1">
        <f t="array" ref="M797">_xlfn.IFS(E797="MA","Massachusetts",E797="NY","New York",E797="CT","Connecticut",E797="PA","Pennsylvania",E797="RI","Rhode Island",E797="DE","Delaware",E797="ME","Maine",E797="NJ","New Jersey",E797="VT","Vermont",TRUE,"Other States")</f>
        <v>Massachusetts</v>
      </c>
      <c r="N797" s="15" t="s">
        <v>10605</v>
      </c>
      <c r="O797" s="1" t="s">
        <v>4976</v>
      </c>
      <c r="P797" s="15" t="s">
        <v>4774</v>
      </c>
      <c r="Q797" s="1" t="s">
        <v>8386</v>
      </c>
      <c r="R797" s="17">
        <v>120.44999999999999</v>
      </c>
      <c r="S797" s="12" t="str" cm="1">
        <f t="array" ref="S797">_xlfn.IFS(AND(R797&gt;=12,R797&lt;=25),"Low Range",AND(R797&gt;=25.01,R797&lt;=40),"Mid Range",AND(R797&gt;=40.01,R797&lt;=75),"Mid to Upper Range",TRUE,"Max Upper Range")</f>
        <v>Max Upper Range</v>
      </c>
      <c r="T797" s="12" t="str" cm="1">
        <f t="array" ref="T797">_xlfn.IFS(OR(E797="NY",E797="NJ",E797="CT"),"Tri-State Area",OR(E797="MA",E797="PA",E797="RI"),"East Atlantic",OR(E797="ME",E797="VT"),"NE Border",TRUE,"Upper East Coast")</f>
        <v>East Atlantic</v>
      </c>
      <c r="U797" s="12" t="str">
        <f>IFERROR(_xlfn.XLOOKUP(A797,DIRECT_FTEs!A:A,DIRECT_FTEs!B:B),"Contractor")</f>
        <v>Contractor</v>
      </c>
    </row>
    <row r="798" spans="1:21" x14ac:dyDescent="0.25">
      <c r="A798" s="1" t="s">
        <v>1527</v>
      </c>
      <c r="B798" s="1" t="s">
        <v>2257</v>
      </c>
      <c r="C798" s="1" t="s">
        <v>2528</v>
      </c>
      <c r="D798" s="1" t="s">
        <v>4066</v>
      </c>
      <c r="E798" s="15" t="s">
        <v>2225</v>
      </c>
      <c r="F798" s="1" t="s">
        <v>6889</v>
      </c>
      <c r="G798" s="16">
        <v>0.19</v>
      </c>
      <c r="H798" s="5">
        <v>0</v>
      </c>
      <c r="I798" s="10" t="s">
        <v>4760</v>
      </c>
      <c r="J798" s="5">
        <v>806</v>
      </c>
      <c r="K798" s="1">
        <v>54</v>
      </c>
      <c r="L798" s="12" t="str" cm="1">
        <f t="array" ref="L798">_xlfn.IFS(G798=0.05,"Minimal",G798=0.07,"Above Minimal",G798=0.17,"Near Maximum",TRUE,"Maximum")</f>
        <v>Maximum</v>
      </c>
      <c r="M798" s="12" t="str" cm="1">
        <f t="array" ref="M798">_xlfn.IFS(E798="MA","Massachusetts",E798="NY","New York",E798="CT","Connecticut",E798="PA","Pennsylvania",E798="RI","Rhode Island",E798="DE","Delaware",E798="ME","Maine",E798="NJ","New Jersey",E798="VT","Vermont",TRUE,"Other States")</f>
        <v>Massachusetts</v>
      </c>
      <c r="N798" s="15" t="s">
        <v>10606</v>
      </c>
      <c r="O798" s="1" t="s">
        <v>4807</v>
      </c>
      <c r="P798" s="15" t="s">
        <v>4779</v>
      </c>
      <c r="Q798" s="1" t="s">
        <v>8387</v>
      </c>
      <c r="R798" s="17">
        <v>106.43492711370263</v>
      </c>
      <c r="S798" s="12" t="str" cm="1">
        <f t="array" ref="S798">_xlfn.IFS(AND(R798&gt;=12,R798&lt;=25),"Low Range",AND(R798&gt;=25.01,R798&lt;=40),"Mid Range",AND(R798&gt;=40.01,R798&lt;=75),"Mid to Upper Range",TRUE,"Max Upper Range")</f>
        <v>Max Upper Range</v>
      </c>
      <c r="T798" s="12" t="str" cm="1">
        <f t="array" ref="T798">_xlfn.IFS(OR(E798="NY",E798="NJ",E798="CT"),"Tri-State Area",OR(E798="MA",E798="PA",E798="RI"),"East Atlantic",OR(E798="ME",E798="VT"),"NE Border",TRUE,"Upper East Coast")</f>
        <v>East Atlantic</v>
      </c>
      <c r="U798" s="12" t="str">
        <f>IFERROR(_xlfn.XLOOKUP(A798,DIRECT_FTEs!A:A,DIRECT_FTEs!B:B),"Contractor")</f>
        <v>Contractor</v>
      </c>
    </row>
    <row r="799" spans="1:21" x14ac:dyDescent="0.25">
      <c r="A799" s="1" t="s">
        <v>1528</v>
      </c>
      <c r="B799" s="1" t="s">
        <v>2594</v>
      </c>
      <c r="C799" s="1" t="s">
        <v>2662</v>
      </c>
      <c r="D799" s="1" t="s">
        <v>4067</v>
      </c>
      <c r="E799" s="15" t="s">
        <v>2225</v>
      </c>
      <c r="F799" s="1" t="s">
        <v>6890</v>
      </c>
      <c r="G799" s="16">
        <v>0.19</v>
      </c>
      <c r="H799" s="5">
        <v>0</v>
      </c>
      <c r="I799" s="10" t="s">
        <v>4760</v>
      </c>
      <c r="J799" s="5">
        <v>843.2</v>
      </c>
      <c r="K799" s="1">
        <v>37</v>
      </c>
      <c r="L799" s="12" t="str" cm="1">
        <f t="array" ref="L799">_xlfn.IFS(G799=0.05,"Minimal",G799=0.07,"Above Minimal",G799=0.17,"Near Maximum",TRUE,"Maximum")</f>
        <v>Maximum</v>
      </c>
      <c r="M799" s="12" t="str" cm="1">
        <f t="array" ref="M799">_xlfn.IFS(E799="MA","Massachusetts",E799="NY","New York",E799="CT","Connecticut",E799="PA","Pennsylvania",E799="RI","Rhode Island",E799="DE","Delaware",E799="ME","Maine",E799="NJ","New Jersey",E799="VT","Vermont",TRUE,"Other States")</f>
        <v>Massachusetts</v>
      </c>
      <c r="N799" s="15" t="s">
        <v>10607</v>
      </c>
      <c r="O799" s="1" t="s">
        <v>5000</v>
      </c>
      <c r="P799" s="15" t="s">
        <v>4780</v>
      </c>
      <c r="Q799" s="1" t="s">
        <v>8388</v>
      </c>
      <c r="R799" s="17">
        <v>70.849999999999994</v>
      </c>
      <c r="S799" s="12" t="str" cm="1">
        <f t="array" ref="S799">_xlfn.IFS(AND(R799&gt;=12,R799&lt;=25),"Low Range",AND(R799&gt;=25.01,R799&lt;=40),"Mid Range",AND(R799&gt;=40.01,R799&lt;=75),"Mid to Upper Range",TRUE,"Max Upper Range")</f>
        <v>Mid to Upper Range</v>
      </c>
      <c r="T799" s="12" t="str" cm="1">
        <f t="array" ref="T799">_xlfn.IFS(OR(E799="NY",E799="NJ",E799="CT"),"Tri-State Area",OR(E799="MA",E799="PA",E799="RI"),"East Atlantic",OR(E799="ME",E799="VT"),"NE Border",TRUE,"Upper East Coast")</f>
        <v>East Atlantic</v>
      </c>
      <c r="U799" s="12" t="str">
        <f>IFERROR(_xlfn.XLOOKUP(A799,DIRECT_FTEs!A:A,DIRECT_FTEs!B:B),"Contractor")</f>
        <v>Contractor</v>
      </c>
    </row>
    <row r="800" spans="1:21" x14ac:dyDescent="0.25">
      <c r="A800" s="1" t="s">
        <v>1529</v>
      </c>
      <c r="B800" s="1" t="s">
        <v>2284</v>
      </c>
      <c r="C800" s="1" t="s">
        <v>3064</v>
      </c>
      <c r="D800" s="1" t="s">
        <v>4068</v>
      </c>
      <c r="E800" s="15" t="s">
        <v>2225</v>
      </c>
      <c r="F800" s="1" t="s">
        <v>6891</v>
      </c>
      <c r="G800" s="16">
        <v>0.19</v>
      </c>
      <c r="H800" s="5">
        <v>0</v>
      </c>
      <c r="I800" s="10" t="s">
        <v>4760</v>
      </c>
      <c r="J800" s="5">
        <v>229.4</v>
      </c>
      <c r="K800" s="1">
        <v>38</v>
      </c>
      <c r="L800" s="12" t="str" cm="1">
        <f t="array" ref="L800">_xlfn.IFS(G800=0.05,"Minimal",G800=0.07,"Above Minimal",G800=0.17,"Near Maximum",TRUE,"Maximum")</f>
        <v>Maximum</v>
      </c>
      <c r="M800" s="12" t="str" cm="1">
        <f t="array" ref="M800">_xlfn.IFS(E800="MA","Massachusetts",E800="NY","New York",E800="CT","Connecticut",E800="PA","Pennsylvania",E800="RI","Rhode Island",E800="DE","Delaware",E800="ME","Maine",E800="NJ","New Jersey",E800="VT","Vermont",TRUE,"Other States")</f>
        <v>Massachusetts</v>
      </c>
      <c r="N800" s="15" t="s">
        <v>10608</v>
      </c>
      <c r="O800" s="1" t="s">
        <v>4930</v>
      </c>
      <c r="P800" s="15" t="s">
        <v>4776</v>
      </c>
      <c r="Q800" s="1" t="s">
        <v>8389</v>
      </c>
      <c r="R800" s="17">
        <v>120</v>
      </c>
      <c r="S800" s="12" t="str" cm="1">
        <f t="array" ref="S800">_xlfn.IFS(AND(R800&gt;=12,R800&lt;=25),"Low Range",AND(R800&gt;=25.01,R800&lt;=40),"Mid Range",AND(R800&gt;=40.01,R800&lt;=75),"Mid to Upper Range",TRUE,"Max Upper Range")</f>
        <v>Max Upper Range</v>
      </c>
      <c r="T800" s="12" t="str" cm="1">
        <f t="array" ref="T800">_xlfn.IFS(OR(E800="NY",E800="NJ",E800="CT"),"Tri-State Area",OR(E800="MA",E800="PA",E800="RI"),"East Atlantic",OR(E800="ME",E800="VT"),"NE Border",TRUE,"Upper East Coast")</f>
        <v>East Atlantic</v>
      </c>
      <c r="U800" s="12" t="str">
        <f>IFERROR(_xlfn.XLOOKUP(A800,DIRECT_FTEs!A:A,DIRECT_FTEs!B:B),"Contractor")</f>
        <v>Contractor</v>
      </c>
    </row>
    <row r="801" spans="1:21" x14ac:dyDescent="0.25">
      <c r="A801" s="1" t="s">
        <v>1530</v>
      </c>
      <c r="B801" s="1" t="s">
        <v>2572</v>
      </c>
      <c r="C801" s="1" t="s">
        <v>2404</v>
      </c>
      <c r="D801" s="1" t="s">
        <v>4069</v>
      </c>
      <c r="E801" s="15" t="s">
        <v>2225</v>
      </c>
      <c r="F801" s="1" t="s">
        <v>6892</v>
      </c>
      <c r="G801" s="16">
        <v>0.17</v>
      </c>
      <c r="H801" s="5">
        <v>0</v>
      </c>
      <c r="I801" s="10" t="s">
        <v>4760</v>
      </c>
      <c r="J801" s="5">
        <v>190</v>
      </c>
      <c r="K801" s="1">
        <v>35</v>
      </c>
      <c r="L801" s="12" t="str" cm="1">
        <f t="array" ref="L801">_xlfn.IFS(G801=0.05,"Minimal",G801=0.07,"Above Minimal",G801=0.17,"Near Maximum",TRUE,"Maximum")</f>
        <v>Near Maximum</v>
      </c>
      <c r="M801" s="12" t="str" cm="1">
        <f t="array" ref="M801">_xlfn.IFS(E801="MA","Massachusetts",E801="NY","New York",E801="CT","Connecticut",E801="PA","Pennsylvania",E801="RI","Rhode Island",E801="DE","Delaware",E801="ME","Maine",E801="NJ","New Jersey",E801="VT","Vermont",TRUE,"Other States")</f>
        <v>Massachusetts</v>
      </c>
      <c r="N801" s="15" t="s">
        <v>10609</v>
      </c>
      <c r="O801" s="1" t="s">
        <v>5167</v>
      </c>
      <c r="P801" s="15" t="s">
        <v>4773</v>
      </c>
      <c r="Q801" s="1" t="s">
        <v>8390</v>
      </c>
      <c r="R801" s="17">
        <v>50</v>
      </c>
      <c r="S801" s="12" t="str" cm="1">
        <f t="array" ref="S801">_xlfn.IFS(AND(R801&gt;=12,R801&lt;=25),"Low Range",AND(R801&gt;=25.01,R801&lt;=40),"Mid Range",AND(R801&gt;=40.01,R801&lt;=75),"Mid to Upper Range",TRUE,"Max Upper Range")</f>
        <v>Mid to Upper Range</v>
      </c>
      <c r="T801" s="12" t="str" cm="1">
        <f t="array" ref="T801">_xlfn.IFS(OR(E801="NY",E801="NJ",E801="CT"),"Tri-State Area",OR(E801="MA",E801="PA",E801="RI"),"East Atlantic",OR(E801="ME",E801="VT"),"NE Border",TRUE,"Upper East Coast")</f>
        <v>East Atlantic</v>
      </c>
      <c r="U801" s="12" t="str">
        <f>IFERROR(_xlfn.XLOOKUP(A801,DIRECT_FTEs!A:A,DIRECT_FTEs!B:B),"Contractor")</f>
        <v>Contractor</v>
      </c>
    </row>
    <row r="802" spans="1:21" x14ac:dyDescent="0.25">
      <c r="A802" s="1" t="s">
        <v>1531</v>
      </c>
      <c r="B802" s="1" t="s">
        <v>2399</v>
      </c>
      <c r="C802" s="1" t="s">
        <v>2310</v>
      </c>
      <c r="D802" s="1" t="s">
        <v>4070</v>
      </c>
      <c r="E802" s="15" t="s">
        <v>2225</v>
      </c>
      <c r="F802" s="1" t="s">
        <v>6893</v>
      </c>
      <c r="G802" s="16">
        <v>0.17</v>
      </c>
      <c r="H802" s="5">
        <v>0</v>
      </c>
      <c r="I802" s="10" t="s">
        <v>4760</v>
      </c>
      <c r="J802" s="5">
        <v>1196.4000000000001</v>
      </c>
      <c r="K802" s="1">
        <v>39</v>
      </c>
      <c r="L802" s="12" t="str" cm="1">
        <f t="array" ref="L802">_xlfn.IFS(G802=0.05,"Minimal",G802=0.07,"Above Minimal",G802=0.17,"Near Maximum",TRUE,"Maximum")</f>
        <v>Near Maximum</v>
      </c>
      <c r="M802" s="12" t="str" cm="1">
        <f t="array" ref="M802">_xlfn.IFS(E802="MA","Massachusetts",E802="NY","New York",E802="CT","Connecticut",E802="PA","Pennsylvania",E802="RI","Rhode Island",E802="DE","Delaware",E802="ME","Maine",E802="NJ","New Jersey",E802="VT","Vermont",TRUE,"Other States")</f>
        <v>Massachusetts</v>
      </c>
      <c r="N802" s="15" t="s">
        <v>10610</v>
      </c>
      <c r="O802" s="1" t="s">
        <v>5113</v>
      </c>
      <c r="P802" s="15" t="s">
        <v>4778</v>
      </c>
      <c r="Q802" s="1" t="s">
        <v>8391</v>
      </c>
      <c r="R802" s="17">
        <v>52</v>
      </c>
      <c r="S802" s="12" t="str" cm="1">
        <f t="array" ref="S802">_xlfn.IFS(AND(R802&gt;=12,R802&lt;=25),"Low Range",AND(R802&gt;=25.01,R802&lt;=40),"Mid Range",AND(R802&gt;=40.01,R802&lt;=75),"Mid to Upper Range",TRUE,"Max Upper Range")</f>
        <v>Mid to Upper Range</v>
      </c>
      <c r="T802" s="12" t="str" cm="1">
        <f t="array" ref="T802">_xlfn.IFS(OR(E802="NY",E802="NJ",E802="CT"),"Tri-State Area",OR(E802="MA",E802="PA",E802="RI"),"East Atlantic",OR(E802="ME",E802="VT"),"NE Border",TRUE,"Upper East Coast")</f>
        <v>East Atlantic</v>
      </c>
      <c r="U802" s="12" t="str">
        <f>IFERROR(_xlfn.XLOOKUP(A802,DIRECT_FTEs!A:A,DIRECT_FTEs!B:B),"Contractor")</f>
        <v>Contractor</v>
      </c>
    </row>
    <row r="803" spans="1:21" x14ac:dyDescent="0.25">
      <c r="A803" s="1" t="s">
        <v>1532</v>
      </c>
      <c r="B803" s="1" t="s">
        <v>2594</v>
      </c>
      <c r="C803" s="1" t="s">
        <v>2325</v>
      </c>
      <c r="D803" s="1" t="s">
        <v>4071</v>
      </c>
      <c r="E803" s="15" t="s">
        <v>2225</v>
      </c>
      <c r="F803" s="1" t="s">
        <v>6894</v>
      </c>
      <c r="G803" s="16">
        <v>7.0000000000000007E-2</v>
      </c>
      <c r="H803" s="5">
        <v>0</v>
      </c>
      <c r="I803" s="10" t="s">
        <v>4760</v>
      </c>
      <c r="J803" s="5">
        <v>1165.3</v>
      </c>
      <c r="K803" s="1">
        <v>48</v>
      </c>
      <c r="L803" s="12" t="str" cm="1">
        <f t="array" ref="L803">_xlfn.IFS(G803=0.05,"Minimal",G803=0.07,"Above Minimal",G803=0.17,"Near Maximum",TRUE,"Maximum")</f>
        <v>Above Minimal</v>
      </c>
      <c r="M803" s="12" t="str" cm="1">
        <f t="array" ref="M803">_xlfn.IFS(E803="MA","Massachusetts",E803="NY","New York",E803="CT","Connecticut",E803="PA","Pennsylvania",E803="RI","Rhode Island",E803="DE","Delaware",E803="ME","Maine",E803="NJ","New Jersey",E803="VT","Vermont",TRUE,"Other States")</f>
        <v>Massachusetts</v>
      </c>
      <c r="N803" s="15" t="s">
        <v>10611</v>
      </c>
      <c r="O803" s="1" t="s">
        <v>4844</v>
      </c>
      <c r="P803" s="15" t="s">
        <v>4776</v>
      </c>
      <c r="Q803" s="1" t="s">
        <v>8392</v>
      </c>
      <c r="R803" s="17">
        <v>120</v>
      </c>
      <c r="S803" s="12" t="str" cm="1">
        <f t="array" ref="S803">_xlfn.IFS(AND(R803&gt;=12,R803&lt;=25),"Low Range",AND(R803&gt;=25.01,R803&lt;=40),"Mid Range",AND(R803&gt;=40.01,R803&lt;=75),"Mid to Upper Range",TRUE,"Max Upper Range")</f>
        <v>Max Upper Range</v>
      </c>
      <c r="T803" s="12" t="str" cm="1">
        <f t="array" ref="T803">_xlfn.IFS(OR(E803="NY",E803="NJ",E803="CT"),"Tri-State Area",OR(E803="MA",E803="PA",E803="RI"),"East Atlantic",OR(E803="ME",E803="VT"),"NE Border",TRUE,"Upper East Coast")</f>
        <v>East Atlantic</v>
      </c>
      <c r="U803" s="12" t="str">
        <f>IFERROR(_xlfn.XLOOKUP(A803,DIRECT_FTEs!A:A,DIRECT_FTEs!B:B),"Contractor")</f>
        <v>Contractor</v>
      </c>
    </row>
    <row r="804" spans="1:21" x14ac:dyDescent="0.25">
      <c r="A804" s="1" t="s">
        <v>181</v>
      </c>
      <c r="B804" s="1" t="s">
        <v>2610</v>
      </c>
      <c r="C804" s="1" t="s">
        <v>2245</v>
      </c>
      <c r="D804" s="1" t="s">
        <v>2624</v>
      </c>
      <c r="E804" s="15" t="s">
        <v>2225</v>
      </c>
      <c r="F804" s="1" t="s">
        <v>5543</v>
      </c>
      <c r="G804" s="16">
        <v>0.19</v>
      </c>
      <c r="H804" s="5">
        <v>1262.2688000000001</v>
      </c>
      <c r="I804" s="10" t="s">
        <v>4760</v>
      </c>
      <c r="J804" s="5">
        <v>413.2</v>
      </c>
      <c r="K804" s="1">
        <v>51</v>
      </c>
      <c r="L804" s="12" t="str" cm="1">
        <f t="array" ref="L804">_xlfn.IFS(G804=0.05,"Minimal",G804=0.07,"Above Minimal",G804=0.17,"Near Maximum",TRUE,"Maximum")</f>
        <v>Maximum</v>
      </c>
      <c r="M804" s="12" t="str" cm="1">
        <f t="array" ref="M804">_xlfn.IFS(E804="MA","Massachusetts",E804="NY","New York",E804="CT","Connecticut",E804="PA","Pennsylvania",E804="RI","Rhode Island",E804="DE","Delaware",E804="ME","Maine",E804="NJ","New Jersey",E804="VT","Vermont",TRUE,"Other States")</f>
        <v>Massachusetts</v>
      </c>
      <c r="N804" s="15" t="s">
        <v>10612</v>
      </c>
      <c r="O804" s="1" t="s">
        <v>4863</v>
      </c>
      <c r="P804" s="15" t="s">
        <v>4778</v>
      </c>
      <c r="Q804" s="1" t="s">
        <v>8393</v>
      </c>
      <c r="R804" s="17">
        <v>93</v>
      </c>
      <c r="S804" s="12" t="str" cm="1">
        <f t="array" ref="S804">_xlfn.IFS(AND(R804&gt;=12,R804&lt;=25),"Low Range",AND(R804&gt;=25.01,R804&lt;=40),"Mid Range",AND(R804&gt;=40.01,R804&lt;=75),"Mid to Upper Range",TRUE,"Max Upper Range")</f>
        <v>Max Upper Range</v>
      </c>
      <c r="T804" s="12" t="str" cm="1">
        <f t="array" ref="T804">_xlfn.IFS(OR(E804="NY",E804="NJ",E804="CT"),"Tri-State Area",OR(E804="MA",E804="PA",E804="RI"),"East Atlantic",OR(E804="ME",E804="VT"),"NE Border",TRUE,"Upper East Coast")</f>
        <v>East Atlantic</v>
      </c>
      <c r="U804" s="12" t="str">
        <f>IFERROR(_xlfn.XLOOKUP(A804,DIRECT_FTEs!A:A,DIRECT_FTEs!B:B),"Contractor")</f>
        <v>Contractor</v>
      </c>
    </row>
    <row r="805" spans="1:21" x14ac:dyDescent="0.25">
      <c r="A805" s="1" t="s">
        <v>1533</v>
      </c>
      <c r="B805" s="1" t="s">
        <v>2454</v>
      </c>
      <c r="C805" s="1" t="s">
        <v>2638</v>
      </c>
      <c r="D805" s="1" t="s">
        <v>4072</v>
      </c>
      <c r="E805" s="15" t="s">
        <v>2225</v>
      </c>
      <c r="F805" s="1" t="s">
        <v>6895</v>
      </c>
      <c r="G805" s="16">
        <v>0.17</v>
      </c>
      <c r="H805" s="5">
        <v>0</v>
      </c>
      <c r="I805" s="10" t="s">
        <v>4760</v>
      </c>
      <c r="J805" s="5">
        <v>790.53</v>
      </c>
      <c r="K805" s="1">
        <v>29</v>
      </c>
      <c r="L805" s="12" t="str" cm="1">
        <f t="array" ref="L805">_xlfn.IFS(G805=0.05,"Minimal",G805=0.07,"Above Minimal",G805=0.17,"Near Maximum",TRUE,"Maximum")</f>
        <v>Near Maximum</v>
      </c>
      <c r="M805" s="12" t="str" cm="1">
        <f t="array" ref="M805">_xlfn.IFS(E805="MA","Massachusetts",E805="NY","New York",E805="CT","Connecticut",E805="PA","Pennsylvania",E805="RI","Rhode Island",E805="DE","Delaware",E805="ME","Maine",E805="NJ","New Jersey",E805="VT","Vermont",TRUE,"Other States")</f>
        <v>Massachusetts</v>
      </c>
      <c r="N805" s="15" t="s">
        <v>10613</v>
      </c>
      <c r="O805" s="1" t="s">
        <v>5088</v>
      </c>
      <c r="P805" s="15" t="s">
        <v>4777</v>
      </c>
      <c r="Q805" s="1" t="s">
        <v>8394</v>
      </c>
      <c r="R805" s="17">
        <v>105</v>
      </c>
      <c r="S805" s="12" t="str" cm="1">
        <f t="array" ref="S805">_xlfn.IFS(AND(R805&gt;=12,R805&lt;=25),"Low Range",AND(R805&gt;=25.01,R805&lt;=40),"Mid Range",AND(R805&gt;=40.01,R805&lt;=75),"Mid to Upper Range",TRUE,"Max Upper Range")</f>
        <v>Max Upper Range</v>
      </c>
      <c r="T805" s="12" t="str" cm="1">
        <f t="array" ref="T805">_xlfn.IFS(OR(E805="NY",E805="NJ",E805="CT"),"Tri-State Area",OR(E805="MA",E805="PA",E805="RI"),"East Atlantic",OR(E805="ME",E805="VT"),"NE Border",TRUE,"Upper East Coast")</f>
        <v>East Atlantic</v>
      </c>
      <c r="U805" s="12" t="str">
        <f>IFERROR(_xlfn.XLOOKUP(A805,DIRECT_FTEs!A:A,DIRECT_FTEs!B:B),"Contractor")</f>
        <v>Contractor</v>
      </c>
    </row>
    <row r="806" spans="1:21" x14ac:dyDescent="0.25">
      <c r="A806" s="1" t="s">
        <v>1534</v>
      </c>
      <c r="B806" s="1" t="s">
        <v>2688</v>
      </c>
      <c r="C806" s="1" t="s">
        <v>2657</v>
      </c>
      <c r="D806" s="1" t="s">
        <v>4073</v>
      </c>
      <c r="E806" s="15" t="s">
        <v>2225</v>
      </c>
      <c r="F806" s="1" t="s">
        <v>6896</v>
      </c>
      <c r="G806" s="16">
        <v>0.19</v>
      </c>
      <c r="H806" s="5">
        <v>0</v>
      </c>
      <c r="I806" s="10" t="s">
        <v>4760</v>
      </c>
      <c r="J806" s="5">
        <v>1024</v>
      </c>
      <c r="K806" s="1">
        <v>33</v>
      </c>
      <c r="L806" s="12" t="str" cm="1">
        <f t="array" ref="L806">_xlfn.IFS(G806=0.05,"Minimal",G806=0.07,"Above Minimal",G806=0.17,"Near Maximum",TRUE,"Maximum")</f>
        <v>Maximum</v>
      </c>
      <c r="M806" s="12" t="str" cm="1">
        <f t="array" ref="M806">_xlfn.IFS(E806="MA","Massachusetts",E806="NY","New York",E806="CT","Connecticut",E806="PA","Pennsylvania",E806="RI","Rhode Island",E806="DE","Delaware",E806="ME","Maine",E806="NJ","New Jersey",E806="VT","Vermont",TRUE,"Other States")</f>
        <v>Massachusetts</v>
      </c>
      <c r="N806" s="15" t="s">
        <v>10614</v>
      </c>
      <c r="O806" s="1" t="s">
        <v>5143</v>
      </c>
      <c r="P806" s="15" t="s">
        <v>4776</v>
      </c>
      <c r="Q806" s="1" t="s">
        <v>8395</v>
      </c>
      <c r="R806" s="17">
        <v>110</v>
      </c>
      <c r="S806" s="12" t="str" cm="1">
        <f t="array" ref="S806">_xlfn.IFS(AND(R806&gt;=12,R806&lt;=25),"Low Range",AND(R806&gt;=25.01,R806&lt;=40),"Mid Range",AND(R806&gt;=40.01,R806&lt;=75),"Mid to Upper Range",TRUE,"Max Upper Range")</f>
        <v>Max Upper Range</v>
      </c>
      <c r="T806" s="12" t="str" cm="1">
        <f t="array" ref="T806">_xlfn.IFS(OR(E806="NY",E806="NJ",E806="CT"),"Tri-State Area",OR(E806="MA",E806="PA",E806="RI"),"East Atlantic",OR(E806="ME",E806="VT"),"NE Border",TRUE,"Upper East Coast")</f>
        <v>East Atlantic</v>
      </c>
      <c r="U806" s="12" t="str">
        <f>IFERROR(_xlfn.XLOOKUP(A806,DIRECT_FTEs!A:A,DIRECT_FTEs!B:B),"Contractor")</f>
        <v>Contractor</v>
      </c>
    </row>
    <row r="807" spans="1:21" x14ac:dyDescent="0.25">
      <c r="A807" s="1" t="s">
        <v>1535</v>
      </c>
      <c r="B807" s="1" t="s">
        <v>2467</v>
      </c>
      <c r="C807" s="1" t="s">
        <v>2565</v>
      </c>
      <c r="D807" s="1" t="s">
        <v>4074</v>
      </c>
      <c r="E807" s="15" t="s">
        <v>2225</v>
      </c>
      <c r="F807" s="1" t="s">
        <v>6897</v>
      </c>
      <c r="G807" s="16">
        <v>0.19</v>
      </c>
      <c r="H807" s="5">
        <v>0</v>
      </c>
      <c r="I807" s="10" t="s">
        <v>4760</v>
      </c>
      <c r="J807" s="5">
        <v>1106</v>
      </c>
      <c r="K807" s="1">
        <v>39</v>
      </c>
      <c r="L807" s="12" t="str" cm="1">
        <f t="array" ref="L807">_xlfn.IFS(G807=0.05,"Minimal",G807=0.07,"Above Minimal",G807=0.17,"Near Maximum",TRUE,"Maximum")</f>
        <v>Maximum</v>
      </c>
      <c r="M807" s="12" t="str" cm="1">
        <f t="array" ref="M807">_xlfn.IFS(E807="MA","Massachusetts",E807="NY","New York",E807="CT","Connecticut",E807="PA","Pennsylvania",E807="RI","Rhode Island",E807="DE","Delaware",E807="ME","Maine",E807="NJ","New Jersey",E807="VT","Vermont",TRUE,"Other States")</f>
        <v>Massachusetts</v>
      </c>
      <c r="N807" s="15" t="s">
        <v>10615</v>
      </c>
      <c r="O807" s="1" t="s">
        <v>5061</v>
      </c>
      <c r="P807" s="15" t="s">
        <v>4779</v>
      </c>
      <c r="Q807" s="1" t="s">
        <v>8396</v>
      </c>
      <c r="R807" s="17">
        <v>82.5</v>
      </c>
      <c r="S807" s="12" t="str" cm="1">
        <f t="array" ref="S807">_xlfn.IFS(AND(R807&gt;=12,R807&lt;=25),"Low Range",AND(R807&gt;=25.01,R807&lt;=40),"Mid Range",AND(R807&gt;=40.01,R807&lt;=75),"Mid to Upper Range",TRUE,"Max Upper Range")</f>
        <v>Max Upper Range</v>
      </c>
      <c r="T807" s="12" t="str" cm="1">
        <f t="array" ref="T807">_xlfn.IFS(OR(E807="NY",E807="NJ",E807="CT"),"Tri-State Area",OR(E807="MA",E807="PA",E807="RI"),"East Atlantic",OR(E807="ME",E807="VT"),"NE Border",TRUE,"Upper East Coast")</f>
        <v>East Atlantic</v>
      </c>
      <c r="U807" s="12" t="str">
        <f>IFERROR(_xlfn.XLOOKUP(A807,DIRECT_FTEs!A:A,DIRECT_FTEs!B:B),"Contractor")</f>
        <v>Contractor</v>
      </c>
    </row>
    <row r="808" spans="1:21" x14ac:dyDescent="0.25">
      <c r="A808" s="1" t="s">
        <v>1536</v>
      </c>
      <c r="B808" s="1" t="s">
        <v>2672</v>
      </c>
      <c r="C808" s="1" t="s">
        <v>2739</v>
      </c>
      <c r="D808" s="1" t="s">
        <v>4075</v>
      </c>
      <c r="E808" s="15" t="s">
        <v>2225</v>
      </c>
      <c r="F808" s="1" t="s">
        <v>6898</v>
      </c>
      <c r="G808" s="16">
        <v>0.19</v>
      </c>
      <c r="H808" s="5">
        <v>0</v>
      </c>
      <c r="I808" s="10" t="s">
        <v>4760</v>
      </c>
      <c r="J808" s="5">
        <v>1142</v>
      </c>
      <c r="K808" s="1">
        <v>35</v>
      </c>
      <c r="L808" s="12" t="str" cm="1">
        <f t="array" ref="L808">_xlfn.IFS(G808=0.05,"Minimal",G808=0.07,"Above Minimal",G808=0.17,"Near Maximum",TRUE,"Maximum")</f>
        <v>Maximum</v>
      </c>
      <c r="M808" s="12" t="str" cm="1">
        <f t="array" ref="M808">_xlfn.IFS(E808="MA","Massachusetts",E808="NY","New York",E808="CT","Connecticut",E808="PA","Pennsylvania",E808="RI","Rhode Island",E808="DE","Delaware",E808="ME","Maine",E808="NJ","New Jersey",E808="VT","Vermont",TRUE,"Other States")</f>
        <v>Massachusetts</v>
      </c>
      <c r="N808" s="15" t="s">
        <v>10616</v>
      </c>
      <c r="O808" s="1" t="s">
        <v>5080</v>
      </c>
      <c r="P808" s="15" t="s">
        <v>4778</v>
      </c>
      <c r="Q808" s="1" t="s">
        <v>8397</v>
      </c>
      <c r="R808" s="17">
        <v>97.5</v>
      </c>
      <c r="S808" s="12" t="str" cm="1">
        <f t="array" ref="S808">_xlfn.IFS(AND(R808&gt;=12,R808&lt;=25),"Low Range",AND(R808&gt;=25.01,R808&lt;=40),"Mid Range",AND(R808&gt;=40.01,R808&lt;=75),"Mid to Upper Range",TRUE,"Max Upper Range")</f>
        <v>Max Upper Range</v>
      </c>
      <c r="T808" s="12" t="str" cm="1">
        <f t="array" ref="T808">_xlfn.IFS(OR(E808="NY",E808="NJ",E808="CT"),"Tri-State Area",OR(E808="MA",E808="PA",E808="RI"),"East Atlantic",OR(E808="ME",E808="VT"),"NE Border",TRUE,"Upper East Coast")</f>
        <v>East Atlantic</v>
      </c>
      <c r="U808" s="12" t="str">
        <f>IFERROR(_xlfn.XLOOKUP(A808,DIRECT_FTEs!A:A,DIRECT_FTEs!B:B),"Contractor")</f>
        <v>Contractor</v>
      </c>
    </row>
    <row r="809" spans="1:21" x14ac:dyDescent="0.25">
      <c r="A809" s="1" t="s">
        <v>1537</v>
      </c>
      <c r="B809" s="1" t="s">
        <v>2853</v>
      </c>
      <c r="C809" s="1" t="s">
        <v>2288</v>
      </c>
      <c r="D809" s="1" t="s">
        <v>4076</v>
      </c>
      <c r="E809" s="15" t="s">
        <v>2225</v>
      </c>
      <c r="F809" s="1" t="s">
        <v>6899</v>
      </c>
      <c r="G809" s="16">
        <v>0.19</v>
      </c>
      <c r="H809" s="5">
        <v>0</v>
      </c>
      <c r="I809" s="10" t="s">
        <v>4760</v>
      </c>
      <c r="J809" s="5">
        <v>801.04</v>
      </c>
      <c r="K809" s="1">
        <v>43</v>
      </c>
      <c r="L809" s="12" t="str" cm="1">
        <f t="array" ref="L809">_xlfn.IFS(G809=0.05,"Minimal",G809=0.07,"Above Minimal",G809=0.17,"Near Maximum",TRUE,"Maximum")</f>
        <v>Maximum</v>
      </c>
      <c r="M809" s="12" t="str" cm="1">
        <f t="array" ref="M809">_xlfn.IFS(E809="MA","Massachusetts",E809="NY","New York",E809="CT","Connecticut",E809="PA","Pennsylvania",E809="RI","Rhode Island",E809="DE","Delaware",E809="ME","Maine",E809="NJ","New Jersey",E809="VT","Vermont",TRUE,"Other States")</f>
        <v>Massachusetts</v>
      </c>
      <c r="N809" s="15" t="s">
        <v>10617</v>
      </c>
      <c r="O809" s="1" t="s">
        <v>5143</v>
      </c>
      <c r="P809" s="15" t="s">
        <v>4776</v>
      </c>
      <c r="Q809" s="1" t="s">
        <v>8398</v>
      </c>
      <c r="R809" s="17">
        <v>102</v>
      </c>
      <c r="S809" s="12" t="str" cm="1">
        <f t="array" ref="S809">_xlfn.IFS(AND(R809&gt;=12,R809&lt;=25),"Low Range",AND(R809&gt;=25.01,R809&lt;=40),"Mid Range",AND(R809&gt;=40.01,R809&lt;=75),"Mid to Upper Range",TRUE,"Max Upper Range")</f>
        <v>Max Upper Range</v>
      </c>
      <c r="T809" s="12" t="str" cm="1">
        <f t="array" ref="T809">_xlfn.IFS(OR(E809="NY",E809="NJ",E809="CT"),"Tri-State Area",OR(E809="MA",E809="PA",E809="RI"),"East Atlantic",OR(E809="ME",E809="VT"),"NE Border",TRUE,"Upper East Coast")</f>
        <v>East Atlantic</v>
      </c>
      <c r="U809" s="12" t="str">
        <f>IFERROR(_xlfn.XLOOKUP(A809,DIRECT_FTEs!A:A,DIRECT_FTEs!B:B),"Contractor")</f>
        <v>Contractor</v>
      </c>
    </row>
    <row r="810" spans="1:21" x14ac:dyDescent="0.25">
      <c r="A810" s="1" t="s">
        <v>1538</v>
      </c>
      <c r="B810" s="1" t="s">
        <v>2866</v>
      </c>
      <c r="C810" s="1" t="s">
        <v>2236</v>
      </c>
      <c r="D810" s="1" t="s">
        <v>4077</v>
      </c>
      <c r="E810" s="15" t="s">
        <v>2598</v>
      </c>
      <c r="F810" s="1" t="s">
        <v>6900</v>
      </c>
      <c r="G810" s="16">
        <v>0.17</v>
      </c>
      <c r="H810" s="5">
        <v>0</v>
      </c>
      <c r="I810" s="10" t="s">
        <v>4760</v>
      </c>
      <c r="J810" s="5">
        <v>844.8</v>
      </c>
      <c r="K810" s="1">
        <v>27</v>
      </c>
      <c r="L810" s="12" t="str" cm="1">
        <f t="array" ref="L810">_xlfn.IFS(G810=0.05,"Minimal",G810=0.07,"Above Minimal",G810=0.17,"Near Maximum",TRUE,"Maximum")</f>
        <v>Near Maximum</v>
      </c>
      <c r="M810" s="12" t="str" cm="1">
        <f t="array" ref="M810">_xlfn.IFS(E810="MA","Massachusetts",E810="NY","New York",E810="CT","Connecticut",E810="PA","Pennsylvania",E810="RI","Rhode Island",E810="DE","Delaware",E810="ME","Maine",E810="NJ","New Jersey",E810="VT","Vermont",TRUE,"Other States")</f>
        <v>Delaware</v>
      </c>
      <c r="N810" s="15" t="s">
        <v>10618</v>
      </c>
      <c r="O810" s="1" t="s">
        <v>5016</v>
      </c>
      <c r="P810" s="15" t="s">
        <v>4774</v>
      </c>
      <c r="Q810" s="1" t="s">
        <v>8399</v>
      </c>
      <c r="R810" s="17">
        <v>30</v>
      </c>
      <c r="S810" s="12" t="str" cm="1">
        <f t="array" ref="S810">_xlfn.IFS(AND(R810&gt;=12,R810&lt;=25),"Low Range",AND(R810&gt;=25.01,R810&lt;=40),"Mid Range",AND(R810&gt;=40.01,R810&lt;=75),"Mid to Upper Range",TRUE,"Max Upper Range")</f>
        <v>Mid Range</v>
      </c>
      <c r="T810" s="12" t="str" cm="1">
        <f t="array" ref="T810">_xlfn.IFS(OR(E810="NY",E810="NJ",E810="CT"),"Tri-State Area",OR(E810="MA",E810="PA",E810="RI"),"East Atlantic",OR(E810="ME",E810="VT"),"NE Border",TRUE,"Upper East Coast")</f>
        <v>Upper East Coast</v>
      </c>
      <c r="U810" s="12" t="str">
        <f>IFERROR(_xlfn.XLOOKUP(A810,DIRECT_FTEs!A:A,DIRECT_FTEs!B:B),"Contractor")</f>
        <v>Contractor</v>
      </c>
    </row>
    <row r="811" spans="1:21" x14ac:dyDescent="0.25">
      <c r="A811" s="1" t="s">
        <v>1539</v>
      </c>
      <c r="B811" s="1" t="s">
        <v>2244</v>
      </c>
      <c r="C811" s="1" t="s">
        <v>2665</v>
      </c>
      <c r="D811" s="1" t="s">
        <v>4078</v>
      </c>
      <c r="E811" s="15" t="s">
        <v>2225</v>
      </c>
      <c r="F811" s="1" t="s">
        <v>6901</v>
      </c>
      <c r="G811" s="16">
        <v>0.19</v>
      </c>
      <c r="H811" s="5">
        <v>0</v>
      </c>
      <c r="I811" s="10" t="s">
        <v>4760</v>
      </c>
      <c r="J811" s="5">
        <v>892.8</v>
      </c>
      <c r="K811" s="1">
        <v>52</v>
      </c>
      <c r="L811" s="12" t="str" cm="1">
        <f t="array" ref="L811">_xlfn.IFS(G811=0.05,"Minimal",G811=0.07,"Above Minimal",G811=0.17,"Near Maximum",TRUE,"Maximum")</f>
        <v>Maximum</v>
      </c>
      <c r="M811" s="12" t="str" cm="1">
        <f t="array" ref="M811">_xlfn.IFS(E811="MA","Massachusetts",E811="NY","New York",E811="CT","Connecticut",E811="PA","Pennsylvania",E811="RI","Rhode Island",E811="DE","Delaware",E811="ME","Maine",E811="NJ","New Jersey",E811="VT","Vermont",TRUE,"Other States")</f>
        <v>Massachusetts</v>
      </c>
      <c r="N811" s="15" t="s">
        <v>10619</v>
      </c>
      <c r="O811" s="1" t="s">
        <v>4797</v>
      </c>
      <c r="P811" s="15" t="s">
        <v>4778</v>
      </c>
      <c r="Q811" s="1" t="s">
        <v>8400</v>
      </c>
      <c r="R811" s="17">
        <v>34</v>
      </c>
      <c r="S811" s="12" t="str" cm="1">
        <f t="array" ref="S811">_xlfn.IFS(AND(R811&gt;=12,R811&lt;=25),"Low Range",AND(R811&gt;=25.01,R811&lt;=40),"Mid Range",AND(R811&gt;=40.01,R811&lt;=75),"Mid to Upper Range",TRUE,"Max Upper Range")</f>
        <v>Mid Range</v>
      </c>
      <c r="T811" s="12" t="str" cm="1">
        <f t="array" ref="T811">_xlfn.IFS(OR(E811="NY",E811="NJ",E811="CT"),"Tri-State Area",OR(E811="MA",E811="PA",E811="RI"),"East Atlantic",OR(E811="ME",E811="VT"),"NE Border",TRUE,"Upper East Coast")</f>
        <v>East Atlantic</v>
      </c>
      <c r="U811" s="12" t="str">
        <f>IFERROR(_xlfn.XLOOKUP(A811,DIRECT_FTEs!A:A,DIRECT_FTEs!B:B),"Contractor")</f>
        <v>Contractor</v>
      </c>
    </row>
    <row r="812" spans="1:21" x14ac:dyDescent="0.25">
      <c r="A812" s="1" t="s">
        <v>1540</v>
      </c>
      <c r="B812" s="1" t="s">
        <v>2560</v>
      </c>
      <c r="C812" s="1" t="s">
        <v>2393</v>
      </c>
      <c r="D812" s="1" t="s">
        <v>4079</v>
      </c>
      <c r="E812" s="15" t="s">
        <v>2225</v>
      </c>
      <c r="F812" s="1" t="s">
        <v>6902</v>
      </c>
      <c r="G812" s="16">
        <v>0.05</v>
      </c>
      <c r="H812" s="5">
        <v>0</v>
      </c>
      <c r="I812" s="10" t="s">
        <v>4760</v>
      </c>
      <c r="J812" s="5">
        <v>1170</v>
      </c>
      <c r="K812" s="1">
        <v>31</v>
      </c>
      <c r="L812" s="12" t="str" cm="1">
        <f t="array" ref="L812">_xlfn.IFS(G812=0.05,"Minimal",G812=0.07,"Above Minimal",G812=0.17,"Near Maximum",TRUE,"Maximum")</f>
        <v>Minimal</v>
      </c>
      <c r="M812" s="12" t="str" cm="1">
        <f t="array" ref="M812">_xlfn.IFS(E812="MA","Massachusetts",E812="NY","New York",E812="CT","Connecticut",E812="PA","Pennsylvania",E812="RI","Rhode Island",E812="DE","Delaware",E812="ME","Maine",E812="NJ","New Jersey",E812="VT","Vermont",TRUE,"Other States")</f>
        <v>Massachusetts</v>
      </c>
      <c r="N812" s="15" t="s">
        <v>10620</v>
      </c>
      <c r="O812" s="1" t="s">
        <v>5050</v>
      </c>
      <c r="P812" s="15" t="s">
        <v>4777</v>
      </c>
      <c r="Q812" s="1" t="s">
        <v>8401</v>
      </c>
      <c r="R812" s="17">
        <v>120</v>
      </c>
      <c r="S812" s="12" t="str" cm="1">
        <f t="array" ref="S812">_xlfn.IFS(AND(R812&gt;=12,R812&lt;=25),"Low Range",AND(R812&gt;=25.01,R812&lt;=40),"Mid Range",AND(R812&gt;=40.01,R812&lt;=75),"Mid to Upper Range",TRUE,"Max Upper Range")</f>
        <v>Max Upper Range</v>
      </c>
      <c r="T812" s="12" t="str" cm="1">
        <f t="array" ref="T812">_xlfn.IFS(OR(E812="NY",E812="NJ",E812="CT"),"Tri-State Area",OR(E812="MA",E812="PA",E812="RI"),"East Atlantic",OR(E812="ME",E812="VT"),"NE Border",TRUE,"Upper East Coast")</f>
        <v>East Atlantic</v>
      </c>
      <c r="U812" s="12" t="str">
        <f>IFERROR(_xlfn.XLOOKUP(A812,DIRECT_FTEs!A:A,DIRECT_FTEs!B:B),"Contractor")</f>
        <v>Contractor</v>
      </c>
    </row>
    <row r="813" spans="1:21" x14ac:dyDescent="0.25">
      <c r="A813" s="1" t="s">
        <v>182</v>
      </c>
      <c r="B813" s="1" t="s">
        <v>2329</v>
      </c>
      <c r="C813" s="1" t="s">
        <v>2470</v>
      </c>
      <c r="D813" s="1" t="s">
        <v>2625</v>
      </c>
      <c r="E813" s="15" t="s">
        <v>2225</v>
      </c>
      <c r="F813" s="1" t="s">
        <v>5544</v>
      </c>
      <c r="G813" s="16">
        <v>0.19</v>
      </c>
      <c r="H813" s="5">
        <v>673.42079999999999</v>
      </c>
      <c r="I813" s="10" t="s">
        <v>4760</v>
      </c>
      <c r="J813" s="5">
        <v>220.8</v>
      </c>
      <c r="K813" s="1">
        <v>59</v>
      </c>
      <c r="L813" s="12" t="str" cm="1">
        <f t="array" ref="L813">_xlfn.IFS(G813=0.05,"Minimal",G813=0.07,"Above Minimal",G813=0.17,"Near Maximum",TRUE,"Maximum")</f>
        <v>Maximum</v>
      </c>
      <c r="M813" s="12" t="str" cm="1">
        <f t="array" ref="M813">_xlfn.IFS(E813="MA","Massachusetts",E813="NY","New York",E813="CT","Connecticut",E813="PA","Pennsylvania",E813="RI","Rhode Island",E813="DE","Delaware",E813="ME","Maine",E813="NJ","New Jersey",E813="VT","Vermont",TRUE,"Other States")</f>
        <v>Massachusetts</v>
      </c>
      <c r="N813" s="15" t="s">
        <v>10621</v>
      </c>
      <c r="O813" s="1" t="s">
        <v>4864</v>
      </c>
      <c r="P813" s="15" t="s">
        <v>4778</v>
      </c>
      <c r="Q813" s="1" t="s">
        <v>8402</v>
      </c>
      <c r="R813" s="17">
        <v>80</v>
      </c>
      <c r="S813" s="12" t="str" cm="1">
        <f t="array" ref="S813">_xlfn.IFS(AND(R813&gt;=12,R813&lt;=25),"Low Range",AND(R813&gt;=25.01,R813&lt;=40),"Mid Range",AND(R813&gt;=40.01,R813&lt;=75),"Mid to Upper Range",TRUE,"Max Upper Range")</f>
        <v>Max Upper Range</v>
      </c>
      <c r="T813" s="12" t="str" cm="1">
        <f t="array" ref="T813">_xlfn.IFS(OR(E813="NY",E813="NJ",E813="CT"),"Tri-State Area",OR(E813="MA",E813="PA",E813="RI"),"East Atlantic",OR(E813="ME",E813="VT"),"NE Border",TRUE,"Upper East Coast")</f>
        <v>East Atlantic</v>
      </c>
      <c r="U813" s="12" t="str">
        <f>IFERROR(_xlfn.XLOOKUP(A813,DIRECT_FTEs!A:A,DIRECT_FTEs!B:B),"Contractor")</f>
        <v>Contractor</v>
      </c>
    </row>
    <row r="814" spans="1:21" x14ac:dyDescent="0.25">
      <c r="A814" s="1" t="s">
        <v>1541</v>
      </c>
      <c r="B814" s="1" t="s">
        <v>2438</v>
      </c>
      <c r="C814" s="1" t="s">
        <v>2523</v>
      </c>
      <c r="D814" s="1" t="s">
        <v>4080</v>
      </c>
      <c r="E814" s="15" t="s">
        <v>2225</v>
      </c>
      <c r="F814" s="1" t="s">
        <v>6903</v>
      </c>
      <c r="G814" s="16">
        <v>0.19</v>
      </c>
      <c r="H814" s="5">
        <v>0</v>
      </c>
      <c r="I814" s="10" t="s">
        <v>4760</v>
      </c>
      <c r="J814" s="5">
        <v>806</v>
      </c>
      <c r="K814" s="1">
        <v>45</v>
      </c>
      <c r="L814" s="12" t="str" cm="1">
        <f t="array" ref="L814">_xlfn.IFS(G814=0.05,"Minimal",G814=0.07,"Above Minimal",G814=0.17,"Near Maximum",TRUE,"Maximum")</f>
        <v>Maximum</v>
      </c>
      <c r="M814" s="12" t="str" cm="1">
        <f t="array" ref="M814">_xlfn.IFS(E814="MA","Massachusetts",E814="NY","New York",E814="CT","Connecticut",E814="PA","Pennsylvania",E814="RI","Rhode Island",E814="DE","Delaware",E814="ME","Maine",E814="NJ","New Jersey",E814="VT","Vermont",TRUE,"Other States")</f>
        <v>Massachusetts</v>
      </c>
      <c r="N814" s="15" t="s">
        <v>10622</v>
      </c>
      <c r="O814" s="1" t="s">
        <v>5018</v>
      </c>
      <c r="P814" s="15" t="s">
        <v>4777</v>
      </c>
      <c r="Q814" s="1" t="s">
        <v>8403</v>
      </c>
      <c r="R814" s="17">
        <v>101</v>
      </c>
      <c r="S814" s="12" t="str" cm="1">
        <f t="array" ref="S814">_xlfn.IFS(AND(R814&gt;=12,R814&lt;=25),"Low Range",AND(R814&gt;=25.01,R814&lt;=40),"Mid Range",AND(R814&gt;=40.01,R814&lt;=75),"Mid to Upper Range",TRUE,"Max Upper Range")</f>
        <v>Max Upper Range</v>
      </c>
      <c r="T814" s="12" t="str" cm="1">
        <f t="array" ref="T814">_xlfn.IFS(OR(E814="NY",E814="NJ",E814="CT"),"Tri-State Area",OR(E814="MA",E814="PA",E814="RI"),"East Atlantic",OR(E814="ME",E814="VT"),"NE Border",TRUE,"Upper East Coast")</f>
        <v>East Atlantic</v>
      </c>
      <c r="U814" s="12" t="str">
        <f>IFERROR(_xlfn.XLOOKUP(A814,DIRECT_FTEs!A:A,DIRECT_FTEs!B:B),"Contractor")</f>
        <v>Contractor</v>
      </c>
    </row>
    <row r="815" spans="1:21" x14ac:dyDescent="0.25">
      <c r="A815" s="1" t="s">
        <v>1542</v>
      </c>
      <c r="B815" s="1" t="s">
        <v>2634</v>
      </c>
      <c r="C815" s="1" t="s">
        <v>2393</v>
      </c>
      <c r="D815" s="1" t="s">
        <v>4081</v>
      </c>
      <c r="E815" s="15" t="s">
        <v>2225</v>
      </c>
      <c r="F815" s="1" t="s">
        <v>6904</v>
      </c>
      <c r="G815" s="16">
        <v>0.19</v>
      </c>
      <c r="H815" s="5">
        <v>0</v>
      </c>
      <c r="I815" s="10" t="s">
        <v>4760</v>
      </c>
      <c r="J815" s="5">
        <v>212.66</v>
      </c>
      <c r="K815" s="1">
        <v>35</v>
      </c>
      <c r="L815" s="12" t="str" cm="1">
        <f t="array" ref="L815">_xlfn.IFS(G815=0.05,"Minimal",G815=0.07,"Above Minimal",G815=0.17,"Near Maximum",TRUE,"Maximum")</f>
        <v>Maximum</v>
      </c>
      <c r="M815" s="12" t="str" cm="1">
        <f t="array" ref="M815">_xlfn.IFS(E815="MA","Massachusetts",E815="NY","New York",E815="CT","Connecticut",E815="PA","Pennsylvania",E815="RI","Rhode Island",E815="DE","Delaware",E815="ME","Maine",E815="NJ","New Jersey",E815="VT","Vermont",TRUE,"Other States")</f>
        <v>Massachusetts</v>
      </c>
      <c r="N815" s="15" t="s">
        <v>10623</v>
      </c>
      <c r="O815" s="1" t="s">
        <v>5247</v>
      </c>
      <c r="P815" s="15" t="s">
        <v>4778</v>
      </c>
      <c r="Q815" s="1" t="s">
        <v>8404</v>
      </c>
      <c r="R815" s="17">
        <v>97</v>
      </c>
      <c r="S815" s="12" t="str" cm="1">
        <f t="array" ref="S815">_xlfn.IFS(AND(R815&gt;=12,R815&lt;=25),"Low Range",AND(R815&gt;=25.01,R815&lt;=40),"Mid Range",AND(R815&gt;=40.01,R815&lt;=75),"Mid to Upper Range",TRUE,"Max Upper Range")</f>
        <v>Max Upper Range</v>
      </c>
      <c r="T815" s="12" t="str" cm="1">
        <f t="array" ref="T815">_xlfn.IFS(OR(E815="NY",E815="NJ",E815="CT"),"Tri-State Area",OR(E815="MA",E815="PA",E815="RI"),"East Atlantic",OR(E815="ME",E815="VT"),"NE Border",TRUE,"Upper East Coast")</f>
        <v>East Atlantic</v>
      </c>
      <c r="U815" s="12" t="str">
        <f>IFERROR(_xlfn.XLOOKUP(A815,DIRECT_FTEs!A:A,DIRECT_FTEs!B:B),"Contractor")</f>
        <v>Contractor</v>
      </c>
    </row>
    <row r="816" spans="1:21" x14ac:dyDescent="0.25">
      <c r="A816" s="1" t="s">
        <v>1543</v>
      </c>
      <c r="B816" s="1" t="s">
        <v>2757</v>
      </c>
      <c r="C816" s="1" t="s">
        <v>2372</v>
      </c>
      <c r="D816" s="1" t="s">
        <v>4082</v>
      </c>
      <c r="E816" s="15" t="s">
        <v>2225</v>
      </c>
      <c r="F816" s="1" t="s">
        <v>6905</v>
      </c>
      <c r="G816" s="16">
        <v>0.17</v>
      </c>
      <c r="H816" s="5">
        <v>0</v>
      </c>
      <c r="I816" s="10" t="s">
        <v>4760</v>
      </c>
      <c r="J816" s="5">
        <v>1019.6</v>
      </c>
      <c r="K816" s="1">
        <v>55</v>
      </c>
      <c r="L816" s="12" t="str" cm="1">
        <f t="array" ref="L816">_xlfn.IFS(G816=0.05,"Minimal",G816=0.07,"Above Minimal",G816=0.17,"Near Maximum",TRUE,"Maximum")</f>
        <v>Near Maximum</v>
      </c>
      <c r="M816" s="12" t="str" cm="1">
        <f t="array" ref="M816">_xlfn.IFS(E816="MA","Massachusetts",E816="NY","New York",E816="CT","Connecticut",E816="PA","Pennsylvania",E816="RI","Rhode Island",E816="DE","Delaware",E816="ME","Maine",E816="NJ","New Jersey",E816="VT","Vermont",TRUE,"Other States")</f>
        <v>Massachusetts</v>
      </c>
      <c r="N816" s="15" t="s">
        <v>5356</v>
      </c>
      <c r="O816" s="1" t="s">
        <v>4951</v>
      </c>
      <c r="P816" s="15" t="s">
        <v>4777</v>
      </c>
      <c r="Q816" s="1" t="s">
        <v>8405</v>
      </c>
      <c r="R816" s="17">
        <v>105</v>
      </c>
      <c r="S816" s="12" t="str" cm="1">
        <f t="array" ref="S816">_xlfn.IFS(AND(R816&gt;=12,R816&lt;=25),"Low Range",AND(R816&gt;=25.01,R816&lt;=40),"Mid Range",AND(R816&gt;=40.01,R816&lt;=75),"Mid to Upper Range",TRUE,"Max Upper Range")</f>
        <v>Max Upper Range</v>
      </c>
      <c r="T816" s="12" t="str" cm="1">
        <f t="array" ref="T816">_xlfn.IFS(OR(E816="NY",E816="NJ",E816="CT"),"Tri-State Area",OR(E816="MA",E816="PA",E816="RI"),"East Atlantic",OR(E816="ME",E816="VT"),"NE Border",TRUE,"Upper East Coast")</f>
        <v>East Atlantic</v>
      </c>
      <c r="U816" s="12" t="str">
        <f>IFERROR(_xlfn.XLOOKUP(A816,DIRECT_FTEs!A:A,DIRECT_FTEs!B:B),"Contractor")</f>
        <v>Contractor</v>
      </c>
    </row>
    <row r="817" spans="1:21" x14ac:dyDescent="0.25">
      <c r="A817" s="1" t="s">
        <v>1544</v>
      </c>
      <c r="B817" s="1" t="s">
        <v>2730</v>
      </c>
      <c r="C817" s="1" t="s">
        <v>2808</v>
      </c>
      <c r="D817" s="1" t="s">
        <v>4083</v>
      </c>
      <c r="E817" s="15" t="s">
        <v>2225</v>
      </c>
      <c r="F817" s="1" t="s">
        <v>6906</v>
      </c>
      <c r="G817" s="16">
        <v>0.05</v>
      </c>
      <c r="H817" s="5">
        <v>0</v>
      </c>
      <c r="I817" s="10" t="s">
        <v>4760</v>
      </c>
      <c r="J817" s="5">
        <v>1030</v>
      </c>
      <c r="K817" s="1">
        <v>61</v>
      </c>
      <c r="L817" s="12" t="str" cm="1">
        <f t="array" ref="L817">_xlfn.IFS(G817=0.05,"Minimal",G817=0.07,"Above Minimal",G817=0.17,"Near Maximum",TRUE,"Maximum")</f>
        <v>Minimal</v>
      </c>
      <c r="M817" s="12" t="str" cm="1">
        <f t="array" ref="M817">_xlfn.IFS(E817="MA","Massachusetts",E817="NY","New York",E817="CT","Connecticut",E817="PA","Pennsylvania",E817="RI","Rhode Island",E817="DE","Delaware",E817="ME","Maine",E817="NJ","New Jersey",E817="VT","Vermont",TRUE,"Other States")</f>
        <v>Massachusetts</v>
      </c>
      <c r="N817" s="15" t="s">
        <v>10624</v>
      </c>
      <c r="O817" s="1" t="s">
        <v>4803</v>
      </c>
      <c r="P817" s="15" t="s">
        <v>4775</v>
      </c>
      <c r="Q817" s="1" t="s">
        <v>8406</v>
      </c>
      <c r="R817" s="17">
        <v>94</v>
      </c>
      <c r="S817" s="12" t="str" cm="1">
        <f t="array" ref="S817">_xlfn.IFS(AND(R817&gt;=12,R817&lt;=25),"Low Range",AND(R817&gt;=25.01,R817&lt;=40),"Mid Range",AND(R817&gt;=40.01,R817&lt;=75),"Mid to Upper Range",TRUE,"Max Upper Range")</f>
        <v>Max Upper Range</v>
      </c>
      <c r="T817" s="12" t="str" cm="1">
        <f t="array" ref="T817">_xlfn.IFS(OR(E817="NY",E817="NJ",E817="CT"),"Tri-State Area",OR(E817="MA",E817="PA",E817="RI"),"East Atlantic",OR(E817="ME",E817="VT"),"NE Border",TRUE,"Upper East Coast")</f>
        <v>East Atlantic</v>
      </c>
      <c r="U817" s="12" t="str">
        <f>IFERROR(_xlfn.XLOOKUP(A817,DIRECT_FTEs!A:A,DIRECT_FTEs!B:B),"Contractor")</f>
        <v>Contractor</v>
      </c>
    </row>
    <row r="818" spans="1:21" x14ac:dyDescent="0.25">
      <c r="A818" s="1" t="s">
        <v>1545</v>
      </c>
      <c r="B818" s="1" t="s">
        <v>2420</v>
      </c>
      <c r="C818" s="1" t="s">
        <v>2812</v>
      </c>
      <c r="D818" s="1" t="s">
        <v>4084</v>
      </c>
      <c r="E818" s="15" t="s">
        <v>2225</v>
      </c>
      <c r="F818" s="1" t="s">
        <v>6907</v>
      </c>
      <c r="G818" s="16">
        <v>0.19</v>
      </c>
      <c r="H818" s="5">
        <v>0</v>
      </c>
      <c r="I818" s="10" t="s">
        <v>4760</v>
      </c>
      <c r="J818" s="5">
        <v>834.12</v>
      </c>
      <c r="K818" s="1">
        <v>37</v>
      </c>
      <c r="L818" s="12" t="str" cm="1">
        <f t="array" ref="L818">_xlfn.IFS(G818=0.05,"Minimal",G818=0.07,"Above Minimal",G818=0.17,"Near Maximum",TRUE,"Maximum")</f>
        <v>Maximum</v>
      </c>
      <c r="M818" s="12" t="str" cm="1">
        <f t="array" ref="M818">_xlfn.IFS(E818="MA","Massachusetts",E818="NY","New York",E818="CT","Connecticut",E818="PA","Pennsylvania",E818="RI","Rhode Island",E818="DE","Delaware",E818="ME","Maine",E818="NJ","New Jersey",E818="VT","Vermont",TRUE,"Other States")</f>
        <v>Massachusetts</v>
      </c>
      <c r="N818" s="15" t="s">
        <v>10625</v>
      </c>
      <c r="O818" s="1" t="s">
        <v>5028</v>
      </c>
      <c r="P818" s="15" t="s">
        <v>4776</v>
      </c>
      <c r="Q818" s="1" t="s">
        <v>8407</v>
      </c>
      <c r="R818" s="17">
        <v>45</v>
      </c>
      <c r="S818" s="12" t="str" cm="1">
        <f t="array" ref="S818">_xlfn.IFS(AND(R818&gt;=12,R818&lt;=25),"Low Range",AND(R818&gt;=25.01,R818&lt;=40),"Mid Range",AND(R818&gt;=40.01,R818&lt;=75),"Mid to Upper Range",TRUE,"Max Upper Range")</f>
        <v>Mid to Upper Range</v>
      </c>
      <c r="T818" s="12" t="str" cm="1">
        <f t="array" ref="T818">_xlfn.IFS(OR(E818="NY",E818="NJ",E818="CT"),"Tri-State Area",OR(E818="MA",E818="PA",E818="RI"),"East Atlantic",OR(E818="ME",E818="VT"),"NE Border",TRUE,"Upper East Coast")</f>
        <v>East Atlantic</v>
      </c>
      <c r="U818" s="12" t="str">
        <f>IFERROR(_xlfn.XLOOKUP(A818,DIRECT_FTEs!A:A,DIRECT_FTEs!B:B),"Contractor")</f>
        <v>Contractor</v>
      </c>
    </row>
    <row r="819" spans="1:21" x14ac:dyDescent="0.25">
      <c r="A819" s="1" t="s">
        <v>1546</v>
      </c>
      <c r="B819" s="1" t="s">
        <v>2544</v>
      </c>
      <c r="C819" s="1" t="s">
        <v>2288</v>
      </c>
      <c r="D819" s="1" t="s">
        <v>4085</v>
      </c>
      <c r="E819" s="15" t="s">
        <v>2225</v>
      </c>
      <c r="F819" s="1" t="s">
        <v>6908</v>
      </c>
      <c r="G819" s="16">
        <v>0.19</v>
      </c>
      <c r="H819" s="5">
        <v>0</v>
      </c>
      <c r="I819" s="10" t="s">
        <v>4760</v>
      </c>
      <c r="J819" s="5">
        <v>822.8</v>
      </c>
      <c r="K819" s="1">
        <v>38</v>
      </c>
      <c r="L819" s="12" t="str" cm="1">
        <f t="array" ref="L819">_xlfn.IFS(G819=0.05,"Minimal",G819=0.07,"Above Minimal",G819=0.17,"Near Maximum",TRUE,"Maximum")</f>
        <v>Maximum</v>
      </c>
      <c r="M819" s="12" t="str" cm="1">
        <f t="array" ref="M819">_xlfn.IFS(E819="MA","Massachusetts",E819="NY","New York",E819="CT","Connecticut",E819="PA","Pennsylvania",E819="RI","Rhode Island",E819="DE","Delaware",E819="ME","Maine",E819="NJ","New Jersey",E819="VT","Vermont",TRUE,"Other States")</f>
        <v>Massachusetts</v>
      </c>
      <c r="N819" s="15" t="s">
        <v>10626</v>
      </c>
      <c r="O819" s="1" t="s">
        <v>4855</v>
      </c>
      <c r="P819" s="15" t="s">
        <v>4774</v>
      </c>
      <c r="Q819" s="1" t="s">
        <v>8408</v>
      </c>
      <c r="R819" s="17">
        <v>102</v>
      </c>
      <c r="S819" s="12" t="str" cm="1">
        <f t="array" ref="S819">_xlfn.IFS(AND(R819&gt;=12,R819&lt;=25),"Low Range",AND(R819&gt;=25.01,R819&lt;=40),"Mid Range",AND(R819&gt;=40.01,R819&lt;=75),"Mid to Upper Range",TRUE,"Max Upper Range")</f>
        <v>Max Upper Range</v>
      </c>
      <c r="T819" s="12" t="str" cm="1">
        <f t="array" ref="T819">_xlfn.IFS(OR(E819="NY",E819="NJ",E819="CT"),"Tri-State Area",OR(E819="MA",E819="PA",E819="RI"),"East Atlantic",OR(E819="ME",E819="VT"),"NE Border",TRUE,"Upper East Coast")</f>
        <v>East Atlantic</v>
      </c>
      <c r="U819" s="12" t="str">
        <f>IFERROR(_xlfn.XLOOKUP(A819,DIRECT_FTEs!A:A,DIRECT_FTEs!B:B),"Contractor")</f>
        <v>Contractor</v>
      </c>
    </row>
    <row r="820" spans="1:21" x14ac:dyDescent="0.25">
      <c r="A820" s="1" t="s">
        <v>1547</v>
      </c>
      <c r="B820" s="1" t="s">
        <v>2472</v>
      </c>
      <c r="C820" s="1" t="s">
        <v>2288</v>
      </c>
      <c r="D820" s="1" t="s">
        <v>4086</v>
      </c>
      <c r="E820" s="15" t="s">
        <v>2225</v>
      </c>
      <c r="F820" s="1" t="s">
        <v>6909</v>
      </c>
      <c r="G820" s="16">
        <v>0.05</v>
      </c>
      <c r="H820" s="5">
        <v>0</v>
      </c>
      <c r="I820" s="10" t="s">
        <v>4760</v>
      </c>
      <c r="J820" s="5">
        <v>679.84</v>
      </c>
      <c r="K820" s="1">
        <v>54</v>
      </c>
      <c r="L820" s="12" t="str" cm="1">
        <f t="array" ref="L820">_xlfn.IFS(G820=0.05,"Minimal",G820=0.07,"Above Minimal",G820=0.17,"Near Maximum",TRUE,"Maximum")</f>
        <v>Minimal</v>
      </c>
      <c r="M820" s="12" t="str" cm="1">
        <f t="array" ref="M820">_xlfn.IFS(E820="MA","Massachusetts",E820="NY","New York",E820="CT","Connecticut",E820="PA","Pennsylvania",E820="RI","Rhode Island",E820="DE","Delaware",E820="ME","Maine",E820="NJ","New Jersey",E820="VT","Vermont",TRUE,"Other States")</f>
        <v>Massachusetts</v>
      </c>
      <c r="N820" s="15" t="s">
        <v>10627</v>
      </c>
      <c r="O820" s="1" t="s">
        <v>4817</v>
      </c>
      <c r="P820" s="15" t="s">
        <v>4780</v>
      </c>
      <c r="Q820" s="1" t="s">
        <v>8409</v>
      </c>
      <c r="R820" s="17">
        <v>96</v>
      </c>
      <c r="S820" s="12" t="str" cm="1">
        <f t="array" ref="S820">_xlfn.IFS(AND(R820&gt;=12,R820&lt;=25),"Low Range",AND(R820&gt;=25.01,R820&lt;=40),"Mid Range",AND(R820&gt;=40.01,R820&lt;=75),"Mid to Upper Range",TRUE,"Max Upper Range")</f>
        <v>Max Upper Range</v>
      </c>
      <c r="T820" s="12" t="str" cm="1">
        <f t="array" ref="T820">_xlfn.IFS(OR(E820="NY",E820="NJ",E820="CT"),"Tri-State Area",OR(E820="MA",E820="PA",E820="RI"),"East Atlantic",OR(E820="ME",E820="VT"),"NE Border",TRUE,"Upper East Coast")</f>
        <v>East Atlantic</v>
      </c>
      <c r="U820" s="12" t="str">
        <f>IFERROR(_xlfn.XLOOKUP(A820,DIRECT_FTEs!A:A,DIRECT_FTEs!B:B),"Contractor")</f>
        <v>Contractor</v>
      </c>
    </row>
    <row r="821" spans="1:21" x14ac:dyDescent="0.25">
      <c r="A821" s="1" t="s">
        <v>1548</v>
      </c>
      <c r="B821" s="1" t="s">
        <v>2757</v>
      </c>
      <c r="C821" s="1" t="s">
        <v>3041</v>
      </c>
      <c r="D821" s="1" t="s">
        <v>4087</v>
      </c>
      <c r="E821" s="15" t="s">
        <v>2225</v>
      </c>
      <c r="F821" s="1" t="s">
        <v>6910</v>
      </c>
      <c r="G821" s="16">
        <v>0.17</v>
      </c>
      <c r="H821" s="5">
        <v>0</v>
      </c>
      <c r="I821" s="10" t="s">
        <v>4760</v>
      </c>
      <c r="J821" s="5">
        <v>300.45999999999998</v>
      </c>
      <c r="K821" s="1">
        <v>40</v>
      </c>
      <c r="L821" s="12" t="str" cm="1">
        <f t="array" ref="L821">_xlfn.IFS(G821=0.05,"Minimal",G821=0.07,"Above Minimal",G821=0.17,"Near Maximum",TRUE,"Maximum")</f>
        <v>Near Maximum</v>
      </c>
      <c r="M821" s="12" t="str" cm="1">
        <f t="array" ref="M821">_xlfn.IFS(E821="MA","Massachusetts",E821="NY","New York",E821="CT","Connecticut",E821="PA","Pennsylvania",E821="RI","Rhode Island",E821="DE","Delaware",E821="ME","Maine",E821="NJ","New Jersey",E821="VT","Vermont",TRUE,"Other States")</f>
        <v>Massachusetts</v>
      </c>
      <c r="N821" s="15" t="s">
        <v>10628</v>
      </c>
      <c r="O821" s="1" t="s">
        <v>4935</v>
      </c>
      <c r="P821" s="15" t="s">
        <v>4773</v>
      </c>
      <c r="Q821" s="1" t="s">
        <v>8410</v>
      </c>
      <c r="R821" s="17">
        <v>108</v>
      </c>
      <c r="S821" s="12" t="str" cm="1">
        <f t="array" ref="S821">_xlfn.IFS(AND(R821&gt;=12,R821&lt;=25),"Low Range",AND(R821&gt;=25.01,R821&lt;=40),"Mid Range",AND(R821&gt;=40.01,R821&lt;=75),"Mid to Upper Range",TRUE,"Max Upper Range")</f>
        <v>Max Upper Range</v>
      </c>
      <c r="T821" s="12" t="str" cm="1">
        <f t="array" ref="T821">_xlfn.IFS(OR(E821="NY",E821="NJ",E821="CT"),"Tri-State Area",OR(E821="MA",E821="PA",E821="RI"),"East Atlantic",OR(E821="ME",E821="VT"),"NE Border",TRUE,"Upper East Coast")</f>
        <v>East Atlantic</v>
      </c>
      <c r="U821" s="12" t="str">
        <f>IFERROR(_xlfn.XLOOKUP(A821,DIRECT_FTEs!A:A,DIRECT_FTEs!B:B),"Contractor")</f>
        <v>Contractor</v>
      </c>
    </row>
    <row r="822" spans="1:21" x14ac:dyDescent="0.25">
      <c r="A822" s="1" t="s">
        <v>183</v>
      </c>
      <c r="B822" s="1" t="s">
        <v>2389</v>
      </c>
      <c r="C822" s="1" t="s">
        <v>2357</v>
      </c>
      <c r="D822" s="1" t="s">
        <v>2626</v>
      </c>
      <c r="E822" s="15" t="s">
        <v>2225</v>
      </c>
      <c r="F822" s="1" t="s">
        <v>5545</v>
      </c>
      <c r="G822" s="16">
        <v>0.19</v>
      </c>
      <c r="H822" s="5">
        <v>1037.4000000000001</v>
      </c>
      <c r="I822" s="10" t="s">
        <v>4760</v>
      </c>
      <c r="J822" s="5">
        <v>434</v>
      </c>
      <c r="K822" s="1">
        <v>53</v>
      </c>
      <c r="L822" s="12" t="str" cm="1">
        <f t="array" ref="L822">_xlfn.IFS(G822=0.05,"Minimal",G822=0.07,"Above Minimal",G822=0.17,"Near Maximum",TRUE,"Maximum")</f>
        <v>Maximum</v>
      </c>
      <c r="M822" s="12" t="str" cm="1">
        <f t="array" ref="M822">_xlfn.IFS(E822="MA","Massachusetts",E822="NY","New York",E822="CT","Connecticut",E822="PA","Pennsylvania",E822="RI","Rhode Island",E822="DE","Delaware",E822="ME","Maine",E822="NJ","New Jersey",E822="VT","Vermont",TRUE,"Other States")</f>
        <v>Massachusetts</v>
      </c>
      <c r="N822" s="15" t="s">
        <v>10629</v>
      </c>
      <c r="O822" s="1" t="s">
        <v>4865</v>
      </c>
      <c r="P822" s="15" t="s">
        <v>4778</v>
      </c>
      <c r="Q822" s="1" t="s">
        <v>8411</v>
      </c>
      <c r="R822" s="17">
        <v>97.5</v>
      </c>
      <c r="S822" s="12" t="str" cm="1">
        <f t="array" ref="S822">_xlfn.IFS(AND(R822&gt;=12,R822&lt;=25),"Low Range",AND(R822&gt;=25.01,R822&lt;=40),"Mid Range",AND(R822&gt;=40.01,R822&lt;=75),"Mid to Upper Range",TRUE,"Max Upper Range")</f>
        <v>Max Upper Range</v>
      </c>
      <c r="T822" s="12" t="str" cm="1">
        <f t="array" ref="T822">_xlfn.IFS(OR(E822="NY",E822="NJ",E822="CT"),"Tri-State Area",OR(E822="MA",E822="PA",E822="RI"),"East Atlantic",OR(E822="ME",E822="VT"),"NE Border",TRUE,"Upper East Coast")</f>
        <v>East Atlantic</v>
      </c>
      <c r="U822" s="12" t="str">
        <f>IFERROR(_xlfn.XLOOKUP(A822,DIRECT_FTEs!A:A,DIRECT_FTEs!B:B),"Contractor")</f>
        <v>Contractor</v>
      </c>
    </row>
    <row r="823" spans="1:21" x14ac:dyDescent="0.25">
      <c r="A823" s="1" t="s">
        <v>1549</v>
      </c>
      <c r="B823" s="1" t="s">
        <v>2582</v>
      </c>
      <c r="C823" s="1" t="s">
        <v>2462</v>
      </c>
      <c r="D823" s="1" t="s">
        <v>4088</v>
      </c>
      <c r="E823" s="15" t="s">
        <v>2225</v>
      </c>
      <c r="F823" s="1" t="s">
        <v>6911</v>
      </c>
      <c r="G823" s="16">
        <v>0.19</v>
      </c>
      <c r="H823" s="5">
        <v>0</v>
      </c>
      <c r="I823" s="10" t="s">
        <v>4760</v>
      </c>
      <c r="J823" s="5">
        <v>725.2</v>
      </c>
      <c r="K823" s="1">
        <v>47</v>
      </c>
      <c r="L823" s="12" t="str" cm="1">
        <f t="array" ref="L823">_xlfn.IFS(G823=0.05,"Minimal",G823=0.07,"Above Minimal",G823=0.17,"Near Maximum",TRUE,"Maximum")</f>
        <v>Maximum</v>
      </c>
      <c r="M823" s="12" t="str" cm="1">
        <f t="array" ref="M823">_xlfn.IFS(E823="MA","Massachusetts",E823="NY","New York",E823="CT","Connecticut",E823="PA","Pennsylvania",E823="RI","Rhode Island",E823="DE","Delaware",E823="ME","Maine",E823="NJ","New Jersey",E823="VT","Vermont",TRUE,"Other States")</f>
        <v>Massachusetts</v>
      </c>
      <c r="N823" s="15" t="s">
        <v>10630</v>
      </c>
      <c r="O823" s="1" t="s">
        <v>5153</v>
      </c>
      <c r="P823" s="15" t="s">
        <v>4776</v>
      </c>
      <c r="Q823" s="1" t="s">
        <v>8412</v>
      </c>
      <c r="R823" s="17">
        <v>42</v>
      </c>
      <c r="S823" s="12" t="str" cm="1">
        <f t="array" ref="S823">_xlfn.IFS(AND(R823&gt;=12,R823&lt;=25),"Low Range",AND(R823&gt;=25.01,R823&lt;=40),"Mid Range",AND(R823&gt;=40.01,R823&lt;=75),"Mid to Upper Range",TRUE,"Max Upper Range")</f>
        <v>Mid to Upper Range</v>
      </c>
      <c r="T823" s="12" t="str" cm="1">
        <f t="array" ref="T823">_xlfn.IFS(OR(E823="NY",E823="NJ",E823="CT"),"Tri-State Area",OR(E823="MA",E823="PA",E823="RI"),"East Atlantic",OR(E823="ME",E823="VT"),"NE Border",TRUE,"Upper East Coast")</f>
        <v>East Atlantic</v>
      </c>
      <c r="U823" s="12" t="str">
        <f>IFERROR(_xlfn.XLOOKUP(A823,DIRECT_FTEs!A:A,DIRECT_FTEs!B:B),"Contractor")</f>
        <v>Contractor</v>
      </c>
    </row>
    <row r="824" spans="1:21" x14ac:dyDescent="0.25">
      <c r="A824" s="1" t="s">
        <v>1550</v>
      </c>
      <c r="B824" s="1" t="s">
        <v>2226</v>
      </c>
      <c r="C824" s="1" t="s">
        <v>2808</v>
      </c>
      <c r="D824" s="1" t="s">
        <v>4089</v>
      </c>
      <c r="E824" s="15" t="s">
        <v>2225</v>
      </c>
      <c r="F824" s="1" t="s">
        <v>6912</v>
      </c>
      <c r="G824" s="16">
        <v>0.17</v>
      </c>
      <c r="H824" s="5">
        <v>0</v>
      </c>
      <c r="I824" s="10" t="s">
        <v>4760</v>
      </c>
      <c r="J824" s="5">
        <v>138.6</v>
      </c>
      <c r="K824" s="1">
        <v>55</v>
      </c>
      <c r="L824" s="12" t="str" cm="1">
        <f t="array" ref="L824">_xlfn.IFS(G824=0.05,"Minimal",G824=0.07,"Above Minimal",G824=0.17,"Near Maximum",TRUE,"Maximum")</f>
        <v>Near Maximum</v>
      </c>
      <c r="M824" s="12" t="str" cm="1">
        <f t="array" ref="M824">_xlfn.IFS(E824="MA","Massachusetts",E824="NY","New York",E824="CT","Connecticut",E824="PA","Pennsylvania",E824="RI","Rhode Island",E824="DE","Delaware",E824="ME","Maine",E824="NJ","New Jersey",E824="VT","Vermont",TRUE,"Other States")</f>
        <v>Massachusetts</v>
      </c>
      <c r="N824" s="15" t="s">
        <v>10631</v>
      </c>
      <c r="O824" s="1" t="s">
        <v>5248</v>
      </c>
      <c r="P824" s="15" t="s">
        <v>4780</v>
      </c>
      <c r="Q824" s="1" t="s">
        <v>8413</v>
      </c>
      <c r="R824" s="17">
        <v>110</v>
      </c>
      <c r="S824" s="12" t="str" cm="1">
        <f t="array" ref="S824">_xlfn.IFS(AND(R824&gt;=12,R824&lt;=25),"Low Range",AND(R824&gt;=25.01,R824&lt;=40),"Mid Range",AND(R824&gt;=40.01,R824&lt;=75),"Mid to Upper Range",TRUE,"Max Upper Range")</f>
        <v>Max Upper Range</v>
      </c>
      <c r="T824" s="12" t="str" cm="1">
        <f t="array" ref="T824">_xlfn.IFS(OR(E824="NY",E824="NJ",E824="CT"),"Tri-State Area",OR(E824="MA",E824="PA",E824="RI"),"East Atlantic",OR(E824="ME",E824="VT"),"NE Border",TRUE,"Upper East Coast")</f>
        <v>East Atlantic</v>
      </c>
      <c r="U824" s="12" t="str">
        <f>IFERROR(_xlfn.XLOOKUP(A824,DIRECT_FTEs!A:A,DIRECT_FTEs!B:B),"Contractor")</f>
        <v>Contractor</v>
      </c>
    </row>
    <row r="825" spans="1:21" x14ac:dyDescent="0.25">
      <c r="A825" s="1" t="s">
        <v>1551</v>
      </c>
      <c r="B825" s="1" t="s">
        <v>2620</v>
      </c>
      <c r="C825" s="1" t="s">
        <v>2369</v>
      </c>
      <c r="D825" s="1" t="s">
        <v>4090</v>
      </c>
      <c r="E825" s="15" t="s">
        <v>2225</v>
      </c>
      <c r="F825" s="1" t="s">
        <v>6913</v>
      </c>
      <c r="G825" s="16">
        <v>0.17</v>
      </c>
      <c r="H825" s="5">
        <v>0</v>
      </c>
      <c r="I825" s="10" t="s">
        <v>4760</v>
      </c>
      <c r="J825" s="5">
        <v>286.13</v>
      </c>
      <c r="K825" s="1">
        <v>37</v>
      </c>
      <c r="L825" s="12" t="str" cm="1">
        <f t="array" ref="L825">_xlfn.IFS(G825=0.05,"Minimal",G825=0.07,"Above Minimal",G825=0.17,"Near Maximum",TRUE,"Maximum")</f>
        <v>Near Maximum</v>
      </c>
      <c r="M825" s="12" t="str" cm="1">
        <f t="array" ref="M825">_xlfn.IFS(E825="MA","Massachusetts",E825="NY","New York",E825="CT","Connecticut",E825="PA","Pennsylvania",E825="RI","Rhode Island",E825="DE","Delaware",E825="ME","Maine",E825="NJ","New Jersey",E825="VT","Vermont",TRUE,"Other States")</f>
        <v>Massachusetts</v>
      </c>
      <c r="N825" s="15" t="s">
        <v>10632</v>
      </c>
      <c r="O825" s="1" t="s">
        <v>4954</v>
      </c>
      <c r="P825" s="15" t="s">
        <v>4780</v>
      </c>
      <c r="Q825" s="1" t="s">
        <v>8414</v>
      </c>
      <c r="R825" s="17">
        <v>38</v>
      </c>
      <c r="S825" s="12" t="str" cm="1">
        <f t="array" ref="S825">_xlfn.IFS(AND(R825&gt;=12,R825&lt;=25),"Low Range",AND(R825&gt;=25.01,R825&lt;=40),"Mid Range",AND(R825&gt;=40.01,R825&lt;=75),"Mid to Upper Range",TRUE,"Max Upper Range")</f>
        <v>Mid Range</v>
      </c>
      <c r="T825" s="12" t="str" cm="1">
        <f t="array" ref="T825">_xlfn.IFS(OR(E825="NY",E825="NJ",E825="CT"),"Tri-State Area",OR(E825="MA",E825="PA",E825="RI"),"East Atlantic",OR(E825="ME",E825="VT"),"NE Border",TRUE,"Upper East Coast")</f>
        <v>East Atlantic</v>
      </c>
      <c r="U825" s="12" t="str">
        <f>IFERROR(_xlfn.XLOOKUP(A825,DIRECT_FTEs!A:A,DIRECT_FTEs!B:B),"Contractor")</f>
        <v>Contractor</v>
      </c>
    </row>
    <row r="826" spans="1:21" x14ac:dyDescent="0.25">
      <c r="A826" s="1" t="s">
        <v>1552</v>
      </c>
      <c r="B826" s="1" t="s">
        <v>2694</v>
      </c>
      <c r="C826" s="1" t="s">
        <v>2534</v>
      </c>
      <c r="D826" s="1" t="s">
        <v>4091</v>
      </c>
      <c r="E826" s="15" t="s">
        <v>2225</v>
      </c>
      <c r="F826" s="1" t="s">
        <v>6914</v>
      </c>
      <c r="G826" s="16">
        <v>0.17</v>
      </c>
      <c r="H826" s="5">
        <v>0</v>
      </c>
      <c r="I826" s="10" t="s">
        <v>4760</v>
      </c>
      <c r="J826" s="5">
        <v>362</v>
      </c>
      <c r="K826" s="1">
        <v>36</v>
      </c>
      <c r="L826" s="12" t="str" cm="1">
        <f t="array" ref="L826">_xlfn.IFS(G826=0.05,"Minimal",G826=0.07,"Above Minimal",G826=0.17,"Near Maximum",TRUE,"Maximum")</f>
        <v>Near Maximum</v>
      </c>
      <c r="M826" s="12" t="str" cm="1">
        <f t="array" ref="M826">_xlfn.IFS(E826="MA","Massachusetts",E826="NY","New York",E826="CT","Connecticut",E826="PA","Pennsylvania",E826="RI","Rhode Island",E826="DE","Delaware",E826="ME","Maine",E826="NJ","New Jersey",E826="VT","Vermont",TRUE,"Other States")</f>
        <v>Massachusetts</v>
      </c>
      <c r="N826" s="15" t="s">
        <v>10633</v>
      </c>
      <c r="O826" s="1" t="s">
        <v>5154</v>
      </c>
      <c r="P826" s="15" t="s">
        <v>4778</v>
      </c>
      <c r="Q826" s="1" t="s">
        <v>8415</v>
      </c>
      <c r="R826" s="17">
        <v>109</v>
      </c>
      <c r="S826" s="12" t="str" cm="1">
        <f t="array" ref="S826">_xlfn.IFS(AND(R826&gt;=12,R826&lt;=25),"Low Range",AND(R826&gt;=25.01,R826&lt;=40),"Mid Range",AND(R826&gt;=40.01,R826&lt;=75),"Mid to Upper Range",TRUE,"Max Upper Range")</f>
        <v>Max Upper Range</v>
      </c>
      <c r="T826" s="12" t="str" cm="1">
        <f t="array" ref="T826">_xlfn.IFS(OR(E826="NY",E826="NJ",E826="CT"),"Tri-State Area",OR(E826="MA",E826="PA",E826="RI"),"East Atlantic",OR(E826="ME",E826="VT"),"NE Border",TRUE,"Upper East Coast")</f>
        <v>East Atlantic</v>
      </c>
      <c r="U826" s="12" t="str">
        <f>IFERROR(_xlfn.XLOOKUP(A826,DIRECT_FTEs!A:A,DIRECT_FTEs!B:B),"Contractor")</f>
        <v>Contractor</v>
      </c>
    </row>
    <row r="827" spans="1:21" x14ac:dyDescent="0.25">
      <c r="A827" s="1" t="s">
        <v>1553</v>
      </c>
      <c r="B827" s="1" t="s">
        <v>2505</v>
      </c>
      <c r="C827" s="1" t="s">
        <v>2595</v>
      </c>
      <c r="D827" s="1" t="s">
        <v>4092</v>
      </c>
      <c r="E827" s="15" t="s">
        <v>2225</v>
      </c>
      <c r="F827" s="1" t="s">
        <v>6915</v>
      </c>
      <c r="G827" s="16">
        <v>0.17</v>
      </c>
      <c r="H827" s="5">
        <v>0</v>
      </c>
      <c r="I827" s="10" t="s">
        <v>4760</v>
      </c>
      <c r="J827" s="5">
        <v>792</v>
      </c>
      <c r="K827" s="1">
        <v>53</v>
      </c>
      <c r="L827" s="12" t="str" cm="1">
        <f t="array" ref="L827">_xlfn.IFS(G827=0.05,"Minimal",G827=0.07,"Above Minimal",G827=0.17,"Near Maximum",TRUE,"Maximum")</f>
        <v>Near Maximum</v>
      </c>
      <c r="M827" s="12" t="str" cm="1">
        <f t="array" ref="M827">_xlfn.IFS(E827="MA","Massachusetts",E827="NY","New York",E827="CT","Connecticut",E827="PA","Pennsylvania",E827="RI","Rhode Island",E827="DE","Delaware",E827="ME","Maine",E827="NJ","New Jersey",E827="VT","Vermont",TRUE,"Other States")</f>
        <v>Massachusetts</v>
      </c>
      <c r="N827" s="15" t="s">
        <v>10634</v>
      </c>
      <c r="O827" s="1" t="s">
        <v>12032</v>
      </c>
      <c r="P827" s="15" t="e">
        <v>#N/A</v>
      </c>
      <c r="Q827" s="1" t="s">
        <v>8416</v>
      </c>
      <c r="R827" s="17">
        <v>87.500031201248049</v>
      </c>
      <c r="S827" s="12" t="str" cm="1">
        <f t="array" ref="S827">_xlfn.IFS(AND(R827&gt;=12,R827&lt;=25),"Low Range",AND(R827&gt;=25.01,R827&lt;=40),"Mid Range",AND(R827&gt;=40.01,R827&lt;=75),"Mid to Upper Range",TRUE,"Max Upper Range")</f>
        <v>Max Upper Range</v>
      </c>
      <c r="T827" s="12" t="str" cm="1">
        <f t="array" ref="T827">_xlfn.IFS(OR(E827="NY",E827="NJ",E827="CT"),"Tri-State Area",OR(E827="MA",E827="PA",E827="RI"),"East Atlantic",OR(E827="ME",E827="VT"),"NE Border",TRUE,"Upper East Coast")</f>
        <v>East Atlantic</v>
      </c>
      <c r="U827" s="12" t="str">
        <f>IFERROR(_xlfn.XLOOKUP(A827,DIRECT_FTEs!A:A,DIRECT_FTEs!B:B),"Contractor")</f>
        <v>Contractor</v>
      </c>
    </row>
    <row r="828" spans="1:21" x14ac:dyDescent="0.25">
      <c r="A828" s="1" t="s">
        <v>1554</v>
      </c>
      <c r="B828" s="1" t="s">
        <v>2269</v>
      </c>
      <c r="C828" s="1" t="s">
        <v>2375</v>
      </c>
      <c r="D828" s="1" t="s">
        <v>4093</v>
      </c>
      <c r="E828" s="15" t="s">
        <v>2225</v>
      </c>
      <c r="F828" s="1" t="s">
        <v>6916</v>
      </c>
      <c r="G828" s="16">
        <v>0.19</v>
      </c>
      <c r="H828" s="5">
        <v>0</v>
      </c>
      <c r="I828" s="10" t="s">
        <v>4760</v>
      </c>
      <c r="J828" s="5">
        <v>865.2</v>
      </c>
      <c r="K828" s="1">
        <v>26</v>
      </c>
      <c r="L828" s="12" t="str" cm="1">
        <f t="array" ref="L828">_xlfn.IFS(G828=0.05,"Minimal",G828=0.07,"Above Minimal",G828=0.17,"Near Maximum",TRUE,"Maximum")</f>
        <v>Maximum</v>
      </c>
      <c r="M828" s="12" t="str" cm="1">
        <f t="array" ref="M828">_xlfn.IFS(E828="MA","Massachusetts",E828="NY","New York",E828="CT","Connecticut",E828="PA","Pennsylvania",E828="RI","Rhode Island",E828="DE","Delaware",E828="ME","Maine",E828="NJ","New Jersey",E828="VT","Vermont",TRUE,"Other States")</f>
        <v>Massachusetts</v>
      </c>
      <c r="N828" s="15" t="s">
        <v>10635</v>
      </c>
      <c r="O828" s="1" t="s">
        <v>5067</v>
      </c>
      <c r="P828" s="15" t="s">
        <v>4777</v>
      </c>
      <c r="Q828" s="1" t="s">
        <v>8417</v>
      </c>
      <c r="R828" s="17">
        <v>120</v>
      </c>
      <c r="S828" s="12" t="str" cm="1">
        <f t="array" ref="S828">_xlfn.IFS(AND(R828&gt;=12,R828&lt;=25),"Low Range",AND(R828&gt;=25.01,R828&lt;=40),"Mid Range",AND(R828&gt;=40.01,R828&lt;=75),"Mid to Upper Range",TRUE,"Max Upper Range")</f>
        <v>Max Upper Range</v>
      </c>
      <c r="T828" s="12" t="str" cm="1">
        <f t="array" ref="T828">_xlfn.IFS(OR(E828="NY",E828="NJ",E828="CT"),"Tri-State Area",OR(E828="MA",E828="PA",E828="RI"),"East Atlantic",OR(E828="ME",E828="VT"),"NE Border",TRUE,"Upper East Coast")</f>
        <v>East Atlantic</v>
      </c>
      <c r="U828" s="12" t="str">
        <f>IFERROR(_xlfn.XLOOKUP(A828,DIRECT_FTEs!A:A,DIRECT_FTEs!B:B),"Contractor")</f>
        <v>Contractor</v>
      </c>
    </row>
    <row r="829" spans="1:21" x14ac:dyDescent="0.25">
      <c r="A829" s="1" t="s">
        <v>1555</v>
      </c>
      <c r="B829" s="1" t="s">
        <v>2389</v>
      </c>
      <c r="C829" s="1" t="s">
        <v>2628</v>
      </c>
      <c r="D829" s="1" t="s">
        <v>4094</v>
      </c>
      <c r="E829" s="15" t="s">
        <v>2225</v>
      </c>
      <c r="F829" s="1" t="s">
        <v>6917</v>
      </c>
      <c r="G829" s="16">
        <v>0.19</v>
      </c>
      <c r="H829" s="5">
        <v>0</v>
      </c>
      <c r="I829" s="10" t="s">
        <v>4760</v>
      </c>
      <c r="J829" s="5">
        <v>584</v>
      </c>
      <c r="K829" s="1">
        <v>45</v>
      </c>
      <c r="L829" s="12" t="str" cm="1">
        <f t="array" ref="L829">_xlfn.IFS(G829=0.05,"Minimal",G829=0.07,"Above Minimal",G829=0.17,"Near Maximum",TRUE,"Maximum")</f>
        <v>Maximum</v>
      </c>
      <c r="M829" s="12" t="str" cm="1">
        <f t="array" ref="M829">_xlfn.IFS(E829="MA","Massachusetts",E829="NY","New York",E829="CT","Connecticut",E829="PA","Pennsylvania",E829="RI","Rhode Island",E829="DE","Delaware",E829="ME","Maine",E829="NJ","New Jersey",E829="VT","Vermont",TRUE,"Other States")</f>
        <v>Massachusetts</v>
      </c>
      <c r="N829" s="15" t="s">
        <v>10636</v>
      </c>
      <c r="O829" s="1" t="s">
        <v>4984</v>
      </c>
      <c r="P829" s="15" t="s">
        <v>4774</v>
      </c>
      <c r="Q829" s="1" t="s">
        <v>8418</v>
      </c>
      <c r="R829" s="17">
        <v>70</v>
      </c>
      <c r="S829" s="12" t="str" cm="1">
        <f t="array" ref="S829">_xlfn.IFS(AND(R829&gt;=12,R829&lt;=25),"Low Range",AND(R829&gt;=25.01,R829&lt;=40),"Mid Range",AND(R829&gt;=40.01,R829&lt;=75),"Mid to Upper Range",TRUE,"Max Upper Range")</f>
        <v>Mid to Upper Range</v>
      </c>
      <c r="T829" s="12" t="str" cm="1">
        <f t="array" ref="T829">_xlfn.IFS(OR(E829="NY",E829="NJ",E829="CT"),"Tri-State Area",OR(E829="MA",E829="PA",E829="RI"),"East Atlantic",OR(E829="ME",E829="VT"),"NE Border",TRUE,"Upper East Coast")</f>
        <v>East Atlantic</v>
      </c>
      <c r="U829" s="12" t="str">
        <f>IFERROR(_xlfn.XLOOKUP(A829,DIRECT_FTEs!A:A,DIRECT_FTEs!B:B),"Contractor")</f>
        <v>Contractor</v>
      </c>
    </row>
    <row r="830" spans="1:21" x14ac:dyDescent="0.25">
      <c r="A830" s="1" t="s">
        <v>1556</v>
      </c>
      <c r="B830" s="1" t="s">
        <v>2344</v>
      </c>
      <c r="C830" s="1" t="s">
        <v>2418</v>
      </c>
      <c r="D830" s="1" t="s">
        <v>4095</v>
      </c>
      <c r="E830" s="15" t="s">
        <v>2225</v>
      </c>
      <c r="F830" s="1" t="s">
        <v>6918</v>
      </c>
      <c r="G830" s="16">
        <v>0.17</v>
      </c>
      <c r="H830" s="5">
        <v>0</v>
      </c>
      <c r="I830" s="10" t="s">
        <v>4760</v>
      </c>
      <c r="J830" s="5">
        <v>96</v>
      </c>
      <c r="K830" s="1">
        <v>36</v>
      </c>
      <c r="L830" s="12" t="str" cm="1">
        <f t="array" ref="L830">_xlfn.IFS(G830=0.05,"Minimal",G830=0.07,"Above Minimal",G830=0.17,"Near Maximum",TRUE,"Maximum")</f>
        <v>Near Maximum</v>
      </c>
      <c r="M830" s="12" t="str" cm="1">
        <f t="array" ref="M830">_xlfn.IFS(E830="MA","Massachusetts",E830="NY","New York",E830="CT","Connecticut",E830="PA","Pennsylvania",E830="RI","Rhode Island",E830="DE","Delaware",E830="ME","Maine",E830="NJ","New Jersey",E830="VT","Vermont",TRUE,"Other States")</f>
        <v>Massachusetts</v>
      </c>
      <c r="N830" s="15" t="s">
        <v>10637</v>
      </c>
      <c r="O830" s="1" t="s">
        <v>4877</v>
      </c>
      <c r="P830" s="15" t="s">
        <v>4777</v>
      </c>
      <c r="Q830" s="1" t="s">
        <v>8419</v>
      </c>
      <c r="R830" s="17">
        <v>40.24096385542169</v>
      </c>
      <c r="S830" s="12" t="str" cm="1">
        <f t="array" ref="S830">_xlfn.IFS(AND(R830&gt;=12,R830&lt;=25),"Low Range",AND(R830&gt;=25.01,R830&lt;=40),"Mid Range",AND(R830&gt;=40.01,R830&lt;=75),"Mid to Upper Range",TRUE,"Max Upper Range")</f>
        <v>Mid to Upper Range</v>
      </c>
      <c r="T830" s="12" t="str" cm="1">
        <f t="array" ref="T830">_xlfn.IFS(OR(E830="NY",E830="NJ",E830="CT"),"Tri-State Area",OR(E830="MA",E830="PA",E830="RI"),"East Atlantic",OR(E830="ME",E830="VT"),"NE Border",TRUE,"Upper East Coast")</f>
        <v>East Atlantic</v>
      </c>
      <c r="U830" s="12" t="str">
        <f>IFERROR(_xlfn.XLOOKUP(A830,DIRECT_FTEs!A:A,DIRECT_FTEs!B:B),"Contractor")</f>
        <v>Contractor</v>
      </c>
    </row>
    <row r="831" spans="1:21" x14ac:dyDescent="0.25">
      <c r="A831" s="1" t="s">
        <v>184</v>
      </c>
      <c r="B831" s="1" t="s">
        <v>2290</v>
      </c>
      <c r="C831" s="1" t="s">
        <v>2446</v>
      </c>
      <c r="D831" s="1" t="s">
        <v>2627</v>
      </c>
      <c r="E831" s="15" t="s">
        <v>2225</v>
      </c>
      <c r="F831" s="1" t="s">
        <v>5546</v>
      </c>
      <c r="G831" s="16">
        <v>0.17</v>
      </c>
      <c r="H831" s="5">
        <v>1240.069273743017</v>
      </c>
      <c r="I831" s="10" t="s">
        <v>4760</v>
      </c>
      <c r="J831" s="5">
        <v>644.12</v>
      </c>
      <c r="K831" s="1">
        <v>47</v>
      </c>
      <c r="L831" s="12" t="str" cm="1">
        <f t="array" ref="L831">_xlfn.IFS(G831=0.05,"Minimal",G831=0.07,"Above Minimal",G831=0.17,"Near Maximum",TRUE,"Maximum")</f>
        <v>Near Maximum</v>
      </c>
      <c r="M831" s="12" t="str" cm="1">
        <f t="array" ref="M831">_xlfn.IFS(E831="MA","Massachusetts",E831="NY","New York",E831="CT","Connecticut",E831="PA","Pennsylvania",E831="RI","Rhode Island",E831="DE","Delaware",E831="ME","Maine",E831="NJ","New Jersey",E831="VT","Vermont",TRUE,"Other States")</f>
        <v>Massachusetts</v>
      </c>
      <c r="N831" s="15" t="s">
        <v>10638</v>
      </c>
      <c r="O831" s="1" t="s">
        <v>4824</v>
      </c>
      <c r="P831" s="15" t="s">
        <v>4773</v>
      </c>
      <c r="Q831" s="1" t="s">
        <v>8420</v>
      </c>
      <c r="R831" s="17">
        <v>43.5</v>
      </c>
      <c r="S831" s="12" t="str" cm="1">
        <f t="array" ref="S831">_xlfn.IFS(AND(R831&gt;=12,R831&lt;=25),"Low Range",AND(R831&gt;=25.01,R831&lt;=40),"Mid Range",AND(R831&gt;=40.01,R831&lt;=75),"Mid to Upper Range",TRUE,"Max Upper Range")</f>
        <v>Mid to Upper Range</v>
      </c>
      <c r="T831" s="12" t="str" cm="1">
        <f t="array" ref="T831">_xlfn.IFS(OR(E831="NY",E831="NJ",E831="CT"),"Tri-State Area",OR(E831="MA",E831="PA",E831="RI"),"East Atlantic",OR(E831="ME",E831="VT"),"NE Border",TRUE,"Upper East Coast")</f>
        <v>East Atlantic</v>
      </c>
      <c r="U831" s="12" t="str">
        <f>IFERROR(_xlfn.XLOOKUP(A831,DIRECT_FTEs!A:A,DIRECT_FTEs!B:B),"Contractor")</f>
        <v>Contractor</v>
      </c>
    </row>
    <row r="832" spans="1:21" x14ac:dyDescent="0.25">
      <c r="A832" s="1" t="s">
        <v>1557</v>
      </c>
      <c r="B832" s="1" t="s">
        <v>2716</v>
      </c>
      <c r="C832" s="1" t="s">
        <v>2534</v>
      </c>
      <c r="D832" s="1" t="s">
        <v>4096</v>
      </c>
      <c r="E832" s="15" t="s">
        <v>2225</v>
      </c>
      <c r="F832" s="1" t="s">
        <v>6919</v>
      </c>
      <c r="G832" s="16">
        <v>0.19</v>
      </c>
      <c r="H832" s="5">
        <v>0</v>
      </c>
      <c r="I832" s="10" t="s">
        <v>4760</v>
      </c>
      <c r="J832" s="5">
        <v>841.82</v>
      </c>
      <c r="K832" s="1">
        <v>60</v>
      </c>
      <c r="L832" s="12" t="str" cm="1">
        <f t="array" ref="L832">_xlfn.IFS(G832=0.05,"Minimal",G832=0.07,"Above Minimal",G832=0.17,"Near Maximum",TRUE,"Maximum")</f>
        <v>Maximum</v>
      </c>
      <c r="M832" s="12" t="str" cm="1">
        <f t="array" ref="M832">_xlfn.IFS(E832="MA","Massachusetts",E832="NY","New York",E832="CT","Connecticut",E832="PA","Pennsylvania",E832="RI","Rhode Island",E832="DE","Delaware",E832="ME","Maine",E832="NJ","New Jersey",E832="VT","Vermont",TRUE,"Other States")</f>
        <v>Massachusetts</v>
      </c>
      <c r="N832" s="15" t="s">
        <v>10639</v>
      </c>
      <c r="O832" s="1" t="s">
        <v>4963</v>
      </c>
      <c r="P832" s="15" t="s">
        <v>4780</v>
      </c>
      <c r="Q832" s="1" t="s">
        <v>8421</v>
      </c>
      <c r="R832" s="17">
        <v>45.54</v>
      </c>
      <c r="S832" s="12" t="str" cm="1">
        <f t="array" ref="S832">_xlfn.IFS(AND(R832&gt;=12,R832&lt;=25),"Low Range",AND(R832&gt;=25.01,R832&lt;=40),"Mid Range",AND(R832&gt;=40.01,R832&lt;=75),"Mid to Upper Range",TRUE,"Max Upper Range")</f>
        <v>Mid to Upper Range</v>
      </c>
      <c r="T832" s="12" t="str" cm="1">
        <f t="array" ref="T832">_xlfn.IFS(OR(E832="NY",E832="NJ",E832="CT"),"Tri-State Area",OR(E832="MA",E832="PA",E832="RI"),"East Atlantic",OR(E832="ME",E832="VT"),"NE Border",TRUE,"Upper East Coast")</f>
        <v>East Atlantic</v>
      </c>
      <c r="U832" s="12" t="str">
        <f>IFERROR(_xlfn.XLOOKUP(A832,DIRECT_FTEs!A:A,DIRECT_FTEs!B:B),"Contractor")</f>
        <v>Contractor</v>
      </c>
    </row>
    <row r="833" spans="1:21" x14ac:dyDescent="0.25">
      <c r="A833" s="1" t="s">
        <v>1558</v>
      </c>
      <c r="B833" s="1" t="s">
        <v>2750</v>
      </c>
      <c r="C833" s="1" t="s">
        <v>2768</v>
      </c>
      <c r="D833" s="1" t="s">
        <v>4097</v>
      </c>
      <c r="E833" s="15" t="s">
        <v>2225</v>
      </c>
      <c r="F833" s="1" t="s">
        <v>6920</v>
      </c>
      <c r="G833" s="16">
        <v>0.19</v>
      </c>
      <c r="H833" s="5">
        <v>0</v>
      </c>
      <c r="I833" s="10" t="s">
        <v>4760</v>
      </c>
      <c r="J833" s="5">
        <v>854.29</v>
      </c>
      <c r="K833" s="1">
        <v>30</v>
      </c>
      <c r="L833" s="12" t="str" cm="1">
        <f t="array" ref="L833">_xlfn.IFS(G833=0.05,"Minimal",G833=0.07,"Above Minimal",G833=0.17,"Near Maximum",TRUE,"Maximum")</f>
        <v>Maximum</v>
      </c>
      <c r="M833" s="12" t="str" cm="1">
        <f t="array" ref="M833">_xlfn.IFS(E833="MA","Massachusetts",E833="NY","New York",E833="CT","Connecticut",E833="PA","Pennsylvania",E833="RI","Rhode Island",E833="DE","Delaware",E833="ME","Maine",E833="NJ","New Jersey",E833="VT","Vermont",TRUE,"Other States")</f>
        <v>Massachusetts</v>
      </c>
      <c r="N833" s="15" t="s">
        <v>10640</v>
      </c>
      <c r="O833" s="1" t="s">
        <v>4970</v>
      </c>
      <c r="P833" s="15" t="s">
        <v>4779</v>
      </c>
      <c r="Q833" s="1" t="s">
        <v>8422</v>
      </c>
      <c r="R833" s="17">
        <v>46.980000000000004</v>
      </c>
      <c r="S833" s="12" t="str" cm="1">
        <f t="array" ref="S833">_xlfn.IFS(AND(R833&gt;=12,R833&lt;=25),"Low Range",AND(R833&gt;=25.01,R833&lt;=40),"Mid Range",AND(R833&gt;=40.01,R833&lt;=75),"Mid to Upper Range",TRUE,"Max Upper Range")</f>
        <v>Mid to Upper Range</v>
      </c>
      <c r="T833" s="12" t="str" cm="1">
        <f t="array" ref="T833">_xlfn.IFS(OR(E833="NY",E833="NJ",E833="CT"),"Tri-State Area",OR(E833="MA",E833="PA",E833="RI"),"East Atlantic",OR(E833="ME",E833="VT"),"NE Border",TRUE,"Upper East Coast")</f>
        <v>East Atlantic</v>
      </c>
      <c r="U833" s="12" t="str">
        <f>IFERROR(_xlfn.XLOOKUP(A833,DIRECT_FTEs!A:A,DIRECT_FTEs!B:B),"Contractor")</f>
        <v>Contractor</v>
      </c>
    </row>
    <row r="834" spans="1:21" x14ac:dyDescent="0.25">
      <c r="A834" s="1" t="s">
        <v>1559</v>
      </c>
      <c r="B834" s="1" t="s">
        <v>2674</v>
      </c>
      <c r="C834" s="1" t="s">
        <v>2348</v>
      </c>
      <c r="D834" s="1" t="s">
        <v>4098</v>
      </c>
      <c r="E834" s="15" t="s">
        <v>2225</v>
      </c>
      <c r="F834" s="1" t="s">
        <v>6921</v>
      </c>
      <c r="G834" s="16">
        <v>0.05</v>
      </c>
      <c r="H834" s="5">
        <v>0</v>
      </c>
      <c r="I834" s="10" t="s">
        <v>4760</v>
      </c>
      <c r="J834" s="5">
        <v>550</v>
      </c>
      <c r="K834" s="1">
        <v>39</v>
      </c>
      <c r="L834" s="12" t="str" cm="1">
        <f t="array" ref="L834">_xlfn.IFS(G834=0.05,"Minimal",G834=0.07,"Above Minimal",G834=0.17,"Near Maximum",TRUE,"Maximum")</f>
        <v>Minimal</v>
      </c>
      <c r="M834" s="12" t="str" cm="1">
        <f t="array" ref="M834">_xlfn.IFS(E834="MA","Massachusetts",E834="NY","New York",E834="CT","Connecticut",E834="PA","Pennsylvania",E834="RI","Rhode Island",E834="DE","Delaware",E834="ME","Maine",E834="NJ","New Jersey",E834="VT","Vermont",TRUE,"Other States")</f>
        <v>Massachusetts</v>
      </c>
      <c r="N834" s="15" t="s">
        <v>10641</v>
      </c>
      <c r="O834" s="1" t="s">
        <v>5024</v>
      </c>
      <c r="P834" s="15" t="s">
        <v>4779</v>
      </c>
      <c r="Q834" s="1" t="s">
        <v>8423</v>
      </c>
      <c r="R834" s="17">
        <v>50.581395348837212</v>
      </c>
      <c r="S834" s="12" t="str" cm="1">
        <f t="array" ref="S834">_xlfn.IFS(AND(R834&gt;=12,R834&lt;=25),"Low Range",AND(R834&gt;=25.01,R834&lt;=40),"Mid Range",AND(R834&gt;=40.01,R834&lt;=75),"Mid to Upper Range",TRUE,"Max Upper Range")</f>
        <v>Mid to Upper Range</v>
      </c>
      <c r="T834" s="12" t="str" cm="1">
        <f t="array" ref="T834">_xlfn.IFS(OR(E834="NY",E834="NJ",E834="CT"),"Tri-State Area",OR(E834="MA",E834="PA",E834="RI"),"East Atlantic",OR(E834="ME",E834="VT"),"NE Border",TRUE,"Upper East Coast")</f>
        <v>East Atlantic</v>
      </c>
      <c r="U834" s="12" t="str">
        <f>IFERROR(_xlfn.XLOOKUP(A834,DIRECT_FTEs!A:A,DIRECT_FTEs!B:B),"Contractor")</f>
        <v>Contractor</v>
      </c>
    </row>
    <row r="835" spans="1:21" x14ac:dyDescent="0.25">
      <c r="A835" s="1" t="s">
        <v>1560</v>
      </c>
      <c r="B835" s="1" t="s">
        <v>3356</v>
      </c>
      <c r="C835" s="1" t="s">
        <v>2462</v>
      </c>
      <c r="D835" s="1" t="s">
        <v>4099</v>
      </c>
      <c r="E835" s="15" t="s">
        <v>2377</v>
      </c>
      <c r="F835" s="1" t="s">
        <v>6922</v>
      </c>
      <c r="G835" s="16">
        <v>0.19</v>
      </c>
      <c r="H835" s="5">
        <v>0</v>
      </c>
      <c r="I835" s="10" t="s">
        <v>4760</v>
      </c>
      <c r="J835" s="5">
        <v>778</v>
      </c>
      <c r="K835" s="1">
        <v>33</v>
      </c>
      <c r="L835" s="12" t="str" cm="1">
        <f t="array" ref="L835">_xlfn.IFS(G835=0.05,"Minimal",G835=0.07,"Above Minimal",G835=0.17,"Near Maximum",TRUE,"Maximum")</f>
        <v>Maximum</v>
      </c>
      <c r="M835" s="12" t="str" cm="1">
        <f t="array" ref="M835">_xlfn.IFS(E835="MA","Massachusetts",E835="NY","New York",E835="CT","Connecticut",E835="PA","Pennsylvania",E835="RI","Rhode Island",E835="DE","Delaware",E835="ME","Maine",E835="NJ","New Jersey",E835="VT","Vermont",TRUE,"Other States")</f>
        <v>Rhode Island</v>
      </c>
      <c r="N835" s="15" t="s">
        <v>10642</v>
      </c>
      <c r="O835" s="1" t="s">
        <v>4851</v>
      </c>
      <c r="P835" s="15" t="s">
        <v>4775</v>
      </c>
      <c r="Q835" s="1" t="s">
        <v>8424</v>
      </c>
      <c r="R835" s="17">
        <v>117</v>
      </c>
      <c r="S835" s="12" t="str" cm="1">
        <f t="array" ref="S835">_xlfn.IFS(AND(R835&gt;=12,R835&lt;=25),"Low Range",AND(R835&gt;=25.01,R835&lt;=40),"Mid Range",AND(R835&gt;=40.01,R835&lt;=75),"Mid to Upper Range",TRUE,"Max Upper Range")</f>
        <v>Max Upper Range</v>
      </c>
      <c r="T835" s="12" t="str" cm="1">
        <f t="array" ref="T835">_xlfn.IFS(OR(E835="NY",E835="NJ",E835="CT"),"Tri-State Area",OR(E835="MA",E835="PA",E835="RI"),"East Atlantic",OR(E835="ME",E835="VT"),"NE Border",TRUE,"Upper East Coast")</f>
        <v>East Atlantic</v>
      </c>
      <c r="U835" s="12" t="str">
        <f>IFERROR(_xlfn.XLOOKUP(A835,DIRECT_FTEs!A:A,DIRECT_FTEs!B:B),"Contractor")</f>
        <v>Contractor</v>
      </c>
    </row>
    <row r="836" spans="1:21" x14ac:dyDescent="0.25">
      <c r="A836" s="1" t="s">
        <v>1561</v>
      </c>
      <c r="B836" s="1" t="s">
        <v>2474</v>
      </c>
      <c r="C836" s="1" t="s">
        <v>2233</v>
      </c>
      <c r="D836" s="1" t="s">
        <v>4100</v>
      </c>
      <c r="E836" s="15" t="s">
        <v>2640</v>
      </c>
      <c r="F836" s="1" t="s">
        <v>6923</v>
      </c>
      <c r="G836" s="16">
        <v>0.19</v>
      </c>
      <c r="H836" s="5">
        <v>0</v>
      </c>
      <c r="I836" s="10" t="s">
        <v>4760</v>
      </c>
      <c r="J836" s="5">
        <v>780</v>
      </c>
      <c r="K836" s="1">
        <v>48</v>
      </c>
      <c r="L836" s="12" t="str" cm="1">
        <f t="array" ref="L836">_xlfn.IFS(G836=0.05,"Minimal",G836=0.07,"Above Minimal",G836=0.17,"Near Maximum",TRUE,"Maximum")</f>
        <v>Maximum</v>
      </c>
      <c r="M836" s="12" t="str" cm="1">
        <f t="array" ref="M836">_xlfn.IFS(E836="MA","Massachusetts",E836="NY","New York",E836="CT","Connecticut",E836="PA","Pennsylvania",E836="RI","Rhode Island",E836="DE","Delaware",E836="ME","Maine",E836="NJ","New Jersey",E836="VT","Vermont",TRUE,"Other States")</f>
        <v>Maine</v>
      </c>
      <c r="N836" s="15" t="s">
        <v>10643</v>
      </c>
      <c r="O836" s="1" t="s">
        <v>5220</v>
      </c>
      <c r="P836" s="15" t="s">
        <v>4776</v>
      </c>
      <c r="Q836" s="1" t="s">
        <v>8425</v>
      </c>
      <c r="R836" s="17">
        <v>92</v>
      </c>
      <c r="S836" s="12" t="str" cm="1">
        <f t="array" ref="S836">_xlfn.IFS(AND(R836&gt;=12,R836&lt;=25),"Low Range",AND(R836&gt;=25.01,R836&lt;=40),"Mid Range",AND(R836&gt;=40.01,R836&lt;=75),"Mid to Upper Range",TRUE,"Max Upper Range")</f>
        <v>Max Upper Range</v>
      </c>
      <c r="T836" s="12" t="str" cm="1">
        <f t="array" ref="T836">_xlfn.IFS(OR(E836="NY",E836="NJ",E836="CT"),"Tri-State Area",OR(E836="MA",E836="PA",E836="RI"),"East Atlantic",OR(E836="ME",E836="VT"),"NE Border",TRUE,"Upper East Coast")</f>
        <v>NE Border</v>
      </c>
      <c r="U836" s="12" t="str">
        <f>IFERROR(_xlfn.XLOOKUP(A836,DIRECT_FTEs!A:A,DIRECT_FTEs!B:B),"Contractor")</f>
        <v>Contractor</v>
      </c>
    </row>
    <row r="837" spans="1:21" x14ac:dyDescent="0.25">
      <c r="A837" s="1" t="s">
        <v>1562</v>
      </c>
      <c r="B837" s="1" t="s">
        <v>2992</v>
      </c>
      <c r="C837" s="1" t="s">
        <v>2435</v>
      </c>
      <c r="D837" s="1" t="s">
        <v>4101</v>
      </c>
      <c r="E837" s="15" t="s">
        <v>2640</v>
      </c>
      <c r="F837" s="1" t="s">
        <v>6924</v>
      </c>
      <c r="G837" s="16">
        <v>0.19</v>
      </c>
      <c r="H837" s="5">
        <v>0</v>
      </c>
      <c r="I837" s="10" t="s">
        <v>4760</v>
      </c>
      <c r="J837" s="5">
        <v>814</v>
      </c>
      <c r="K837" s="1">
        <v>39</v>
      </c>
      <c r="L837" s="12" t="str" cm="1">
        <f t="array" ref="L837">_xlfn.IFS(G837=0.05,"Minimal",G837=0.07,"Above Minimal",G837=0.17,"Near Maximum",TRUE,"Maximum")</f>
        <v>Maximum</v>
      </c>
      <c r="M837" s="12" t="str" cm="1">
        <f t="array" ref="M837">_xlfn.IFS(E837="MA","Massachusetts",E837="NY","New York",E837="CT","Connecticut",E837="PA","Pennsylvania",E837="RI","Rhode Island",E837="DE","Delaware",E837="ME","Maine",E837="NJ","New Jersey",E837="VT","Vermont",TRUE,"Other States")</f>
        <v>Maine</v>
      </c>
      <c r="N837" s="15" t="s">
        <v>10644</v>
      </c>
      <c r="O837" s="1" t="s">
        <v>4960</v>
      </c>
      <c r="P837" s="15" t="s">
        <v>4779</v>
      </c>
      <c r="Q837" s="1" t="s">
        <v>8426</v>
      </c>
      <c r="R837" s="17">
        <v>74</v>
      </c>
      <c r="S837" s="12" t="str" cm="1">
        <f t="array" ref="S837">_xlfn.IFS(AND(R837&gt;=12,R837&lt;=25),"Low Range",AND(R837&gt;=25.01,R837&lt;=40),"Mid Range",AND(R837&gt;=40.01,R837&lt;=75),"Mid to Upper Range",TRUE,"Max Upper Range")</f>
        <v>Mid to Upper Range</v>
      </c>
      <c r="T837" s="12" t="str" cm="1">
        <f t="array" ref="T837">_xlfn.IFS(OR(E837="NY",E837="NJ",E837="CT"),"Tri-State Area",OR(E837="MA",E837="PA",E837="RI"),"East Atlantic",OR(E837="ME",E837="VT"),"NE Border",TRUE,"Upper East Coast")</f>
        <v>NE Border</v>
      </c>
      <c r="U837" s="12" t="str">
        <f>IFERROR(_xlfn.XLOOKUP(A837,DIRECT_FTEs!A:A,DIRECT_FTEs!B:B),"Contractor")</f>
        <v>Contractor</v>
      </c>
    </row>
    <row r="838" spans="1:21" x14ac:dyDescent="0.25">
      <c r="A838" s="1" t="s">
        <v>1563</v>
      </c>
      <c r="B838" s="1" t="s">
        <v>2226</v>
      </c>
      <c r="C838" s="1" t="s">
        <v>2273</v>
      </c>
      <c r="D838" s="1" t="s">
        <v>4102</v>
      </c>
      <c r="E838" s="15" t="s">
        <v>2640</v>
      </c>
      <c r="F838" s="1" t="s">
        <v>6925</v>
      </c>
      <c r="G838" s="16">
        <v>0.05</v>
      </c>
      <c r="H838" s="5">
        <v>0</v>
      </c>
      <c r="I838" s="10" t="s">
        <v>4760</v>
      </c>
      <c r="J838" s="5">
        <v>976</v>
      </c>
      <c r="K838" s="1">
        <v>38</v>
      </c>
      <c r="L838" s="12" t="str" cm="1">
        <f t="array" ref="L838">_xlfn.IFS(G838=0.05,"Minimal",G838=0.07,"Above Minimal",G838=0.17,"Near Maximum",TRUE,"Maximum")</f>
        <v>Minimal</v>
      </c>
      <c r="M838" s="12" t="str" cm="1">
        <f t="array" ref="M838">_xlfn.IFS(E838="MA","Massachusetts",E838="NY","New York",E838="CT","Connecticut",E838="PA","Pennsylvania",E838="RI","Rhode Island",E838="DE","Delaware",E838="ME","Maine",E838="NJ","New Jersey",E838="VT","Vermont",TRUE,"Other States")</f>
        <v>Maine</v>
      </c>
      <c r="N838" s="15" t="s">
        <v>10645</v>
      </c>
      <c r="O838" s="1" t="s">
        <v>12032</v>
      </c>
      <c r="P838" s="15" t="e">
        <v>#N/A</v>
      </c>
      <c r="Q838" s="1" t="s">
        <v>8427</v>
      </c>
      <c r="R838" s="17">
        <v>90</v>
      </c>
      <c r="S838" s="12" t="str" cm="1">
        <f t="array" ref="S838">_xlfn.IFS(AND(R838&gt;=12,R838&lt;=25),"Low Range",AND(R838&gt;=25.01,R838&lt;=40),"Mid Range",AND(R838&gt;=40.01,R838&lt;=75),"Mid to Upper Range",TRUE,"Max Upper Range")</f>
        <v>Max Upper Range</v>
      </c>
      <c r="T838" s="12" t="str" cm="1">
        <f t="array" ref="T838">_xlfn.IFS(OR(E838="NY",E838="NJ",E838="CT"),"Tri-State Area",OR(E838="MA",E838="PA",E838="RI"),"East Atlantic",OR(E838="ME",E838="VT"),"NE Border",TRUE,"Upper East Coast")</f>
        <v>NE Border</v>
      </c>
      <c r="U838" s="12" t="str">
        <f>IFERROR(_xlfn.XLOOKUP(A838,DIRECT_FTEs!A:A,DIRECT_FTEs!B:B),"Contractor")</f>
        <v>Contractor</v>
      </c>
    </row>
    <row r="839" spans="1:21" x14ac:dyDescent="0.25">
      <c r="A839" s="1" t="s">
        <v>1564</v>
      </c>
      <c r="B839" s="1" t="s">
        <v>2319</v>
      </c>
      <c r="C839" s="1" t="s">
        <v>2233</v>
      </c>
      <c r="D839" s="1" t="s">
        <v>4103</v>
      </c>
      <c r="E839" s="15" t="s">
        <v>2640</v>
      </c>
      <c r="F839" s="1" t="s">
        <v>6926</v>
      </c>
      <c r="G839" s="16">
        <v>0.17</v>
      </c>
      <c r="H839" s="5">
        <v>0</v>
      </c>
      <c r="I839" s="10" t="s">
        <v>4760</v>
      </c>
      <c r="J839" s="5">
        <v>237.31</v>
      </c>
      <c r="K839" s="1">
        <v>47</v>
      </c>
      <c r="L839" s="12" t="str" cm="1">
        <f t="array" ref="L839">_xlfn.IFS(G839=0.05,"Minimal",G839=0.07,"Above Minimal",G839=0.17,"Near Maximum",TRUE,"Maximum")</f>
        <v>Near Maximum</v>
      </c>
      <c r="M839" s="12" t="str" cm="1">
        <f t="array" ref="M839">_xlfn.IFS(E839="MA","Massachusetts",E839="NY","New York",E839="CT","Connecticut",E839="PA","Pennsylvania",E839="RI","Rhode Island",E839="DE","Delaware",E839="ME","Maine",E839="NJ","New Jersey",E839="VT","Vermont",TRUE,"Other States")</f>
        <v>Maine</v>
      </c>
      <c r="N839" s="15" t="s">
        <v>10646</v>
      </c>
      <c r="O839" s="1" t="s">
        <v>4976</v>
      </c>
      <c r="P839" s="15" t="s">
        <v>4774</v>
      </c>
      <c r="Q839" s="1" t="s">
        <v>8428</v>
      </c>
      <c r="R839" s="17">
        <v>49</v>
      </c>
      <c r="S839" s="12" t="str" cm="1">
        <f t="array" ref="S839">_xlfn.IFS(AND(R839&gt;=12,R839&lt;=25),"Low Range",AND(R839&gt;=25.01,R839&lt;=40),"Mid Range",AND(R839&gt;=40.01,R839&lt;=75),"Mid to Upper Range",TRUE,"Max Upper Range")</f>
        <v>Mid to Upper Range</v>
      </c>
      <c r="T839" s="12" t="str" cm="1">
        <f t="array" ref="T839">_xlfn.IFS(OR(E839="NY",E839="NJ",E839="CT"),"Tri-State Area",OR(E839="MA",E839="PA",E839="RI"),"East Atlantic",OR(E839="ME",E839="VT"),"NE Border",TRUE,"Upper East Coast")</f>
        <v>NE Border</v>
      </c>
      <c r="U839" s="12" t="str">
        <f>IFERROR(_xlfn.XLOOKUP(A839,DIRECT_FTEs!A:A,DIRECT_FTEs!B:B),"Contractor")</f>
        <v>Contractor</v>
      </c>
    </row>
    <row r="840" spans="1:21" x14ac:dyDescent="0.25">
      <c r="A840" s="1" t="s">
        <v>185</v>
      </c>
      <c r="B840" s="1" t="s">
        <v>2608</v>
      </c>
      <c r="C840" s="1" t="s">
        <v>2628</v>
      </c>
      <c r="D840" s="1" t="s">
        <v>2629</v>
      </c>
      <c r="E840" s="15" t="s">
        <v>2225</v>
      </c>
      <c r="F840" s="1" t="s">
        <v>5547</v>
      </c>
      <c r="G840" s="16">
        <v>0.17</v>
      </c>
      <c r="H840" s="5">
        <v>671.84000000000015</v>
      </c>
      <c r="I840" s="10" t="s">
        <v>4760</v>
      </c>
      <c r="J840" s="5">
        <v>272.88</v>
      </c>
      <c r="K840" s="1">
        <v>49</v>
      </c>
      <c r="L840" s="12" t="str" cm="1">
        <f t="array" ref="L840">_xlfn.IFS(G840=0.05,"Minimal",G840=0.07,"Above Minimal",G840=0.17,"Near Maximum",TRUE,"Maximum")</f>
        <v>Near Maximum</v>
      </c>
      <c r="M840" s="12" t="str" cm="1">
        <f t="array" ref="M840">_xlfn.IFS(E840="MA","Massachusetts",E840="NY","New York",E840="CT","Connecticut",E840="PA","Pennsylvania",E840="RI","Rhode Island",E840="DE","Delaware",E840="ME","Maine",E840="NJ","New Jersey",E840="VT","Vermont",TRUE,"Other States")</f>
        <v>Massachusetts</v>
      </c>
      <c r="N840" s="15" t="s">
        <v>10647</v>
      </c>
      <c r="O840" s="1" t="s">
        <v>4792</v>
      </c>
      <c r="P840" s="15" t="s">
        <v>4777</v>
      </c>
      <c r="Q840" s="1" t="s">
        <v>8429</v>
      </c>
      <c r="R840" s="17">
        <v>48</v>
      </c>
      <c r="S840" s="12" t="str" cm="1">
        <f t="array" ref="S840">_xlfn.IFS(AND(R840&gt;=12,R840&lt;=25),"Low Range",AND(R840&gt;=25.01,R840&lt;=40),"Mid Range",AND(R840&gt;=40.01,R840&lt;=75),"Mid to Upper Range",TRUE,"Max Upper Range")</f>
        <v>Mid to Upper Range</v>
      </c>
      <c r="T840" s="12" t="str" cm="1">
        <f t="array" ref="T840">_xlfn.IFS(OR(E840="NY",E840="NJ",E840="CT"),"Tri-State Area",OR(E840="MA",E840="PA",E840="RI"),"East Atlantic",OR(E840="ME",E840="VT"),"NE Border",TRUE,"Upper East Coast")</f>
        <v>East Atlantic</v>
      </c>
      <c r="U840" s="12" t="str">
        <f>IFERROR(_xlfn.XLOOKUP(A840,DIRECT_FTEs!A:A,DIRECT_FTEs!B:B),"Contractor")</f>
        <v>Contractor</v>
      </c>
    </row>
    <row r="841" spans="1:21" x14ac:dyDescent="0.25">
      <c r="A841" s="1" t="s">
        <v>1565</v>
      </c>
      <c r="B841" s="1" t="s">
        <v>2730</v>
      </c>
      <c r="C841" s="1" t="s">
        <v>2230</v>
      </c>
      <c r="D841" s="1" t="s">
        <v>4104</v>
      </c>
      <c r="E841" s="15" t="s">
        <v>2640</v>
      </c>
      <c r="F841" s="1" t="s">
        <v>6927</v>
      </c>
      <c r="G841" s="16">
        <v>0.17</v>
      </c>
      <c r="H841" s="5">
        <v>0</v>
      </c>
      <c r="I841" s="10" t="s">
        <v>4760</v>
      </c>
      <c r="J841" s="5">
        <v>556.26</v>
      </c>
      <c r="K841" s="1">
        <v>26</v>
      </c>
      <c r="L841" s="12" t="str" cm="1">
        <f t="array" ref="L841">_xlfn.IFS(G841=0.05,"Minimal",G841=0.07,"Above Minimal",G841=0.17,"Near Maximum",TRUE,"Maximum")</f>
        <v>Near Maximum</v>
      </c>
      <c r="M841" s="12" t="str" cm="1">
        <f t="array" ref="M841">_xlfn.IFS(E841="MA","Massachusetts",E841="NY","New York",E841="CT","Connecticut",E841="PA","Pennsylvania",E841="RI","Rhode Island",E841="DE","Delaware",E841="ME","Maine",E841="NJ","New Jersey",E841="VT","Vermont",TRUE,"Other States")</f>
        <v>Maine</v>
      </c>
      <c r="N841" s="15" t="s">
        <v>10648</v>
      </c>
      <c r="O841" s="1" t="s">
        <v>5053</v>
      </c>
      <c r="P841" s="15" t="s">
        <v>4775</v>
      </c>
      <c r="Q841" s="1" t="s">
        <v>8430</v>
      </c>
      <c r="R841" s="17">
        <v>32.25</v>
      </c>
      <c r="S841" s="12" t="str" cm="1">
        <f t="array" ref="S841">_xlfn.IFS(AND(R841&gt;=12,R841&lt;=25),"Low Range",AND(R841&gt;=25.01,R841&lt;=40),"Mid Range",AND(R841&gt;=40.01,R841&lt;=75),"Mid to Upper Range",TRUE,"Max Upper Range")</f>
        <v>Mid Range</v>
      </c>
      <c r="T841" s="12" t="str" cm="1">
        <f t="array" ref="T841">_xlfn.IFS(OR(E841="NY",E841="NJ",E841="CT"),"Tri-State Area",OR(E841="MA",E841="PA",E841="RI"),"East Atlantic",OR(E841="ME",E841="VT"),"NE Border",TRUE,"Upper East Coast")</f>
        <v>NE Border</v>
      </c>
      <c r="U841" s="12" t="str">
        <f>IFERROR(_xlfn.XLOOKUP(A841,DIRECT_FTEs!A:A,DIRECT_FTEs!B:B),"Contractor")</f>
        <v>Contractor</v>
      </c>
    </row>
    <row r="842" spans="1:21" x14ac:dyDescent="0.25">
      <c r="A842" s="1" t="s">
        <v>1566</v>
      </c>
      <c r="B842" s="1" t="s">
        <v>2594</v>
      </c>
      <c r="C842" s="1" t="s">
        <v>2971</v>
      </c>
      <c r="D842" s="1" t="s">
        <v>4105</v>
      </c>
      <c r="E842" s="15" t="s">
        <v>2640</v>
      </c>
      <c r="F842" s="1" t="s">
        <v>6928</v>
      </c>
      <c r="G842" s="16">
        <v>0.19</v>
      </c>
      <c r="H842" s="5">
        <v>0</v>
      </c>
      <c r="I842" s="10" t="s">
        <v>4760</v>
      </c>
      <c r="J842" s="5">
        <v>398.98</v>
      </c>
      <c r="K842" s="1">
        <v>49</v>
      </c>
      <c r="L842" s="12" t="str" cm="1">
        <f t="array" ref="L842">_xlfn.IFS(G842=0.05,"Minimal",G842=0.07,"Above Minimal",G842=0.17,"Near Maximum",TRUE,"Maximum")</f>
        <v>Maximum</v>
      </c>
      <c r="M842" s="12" t="str" cm="1">
        <f t="array" ref="M842">_xlfn.IFS(E842="MA","Massachusetts",E842="NY","New York",E842="CT","Connecticut",E842="PA","Pennsylvania",E842="RI","Rhode Island",E842="DE","Delaware",E842="ME","Maine",E842="NJ","New Jersey",E842="VT","Vermont",TRUE,"Other States")</f>
        <v>Maine</v>
      </c>
      <c r="N842" s="15" t="s">
        <v>10649</v>
      </c>
      <c r="O842" s="1" t="s">
        <v>4795</v>
      </c>
      <c r="P842" s="15" t="s">
        <v>4778</v>
      </c>
      <c r="Q842" s="1" t="s">
        <v>8431</v>
      </c>
      <c r="R842" s="17">
        <v>23</v>
      </c>
      <c r="S842" s="12" t="str" cm="1">
        <f t="array" ref="S842">_xlfn.IFS(AND(R842&gt;=12,R842&lt;=25),"Low Range",AND(R842&gt;=25.01,R842&lt;=40),"Mid Range",AND(R842&gt;=40.01,R842&lt;=75),"Mid to Upper Range",TRUE,"Max Upper Range")</f>
        <v>Low Range</v>
      </c>
      <c r="T842" s="12" t="str" cm="1">
        <f t="array" ref="T842">_xlfn.IFS(OR(E842="NY",E842="NJ",E842="CT"),"Tri-State Area",OR(E842="MA",E842="PA",E842="RI"),"East Atlantic",OR(E842="ME",E842="VT"),"NE Border",TRUE,"Upper East Coast")</f>
        <v>NE Border</v>
      </c>
      <c r="U842" s="12" t="str">
        <f>IFERROR(_xlfn.XLOOKUP(A842,DIRECT_FTEs!A:A,DIRECT_FTEs!B:B),"Contractor")</f>
        <v>Contractor</v>
      </c>
    </row>
    <row r="843" spans="1:21" x14ac:dyDescent="0.25">
      <c r="A843" s="1" t="s">
        <v>1567</v>
      </c>
      <c r="B843" s="1" t="s">
        <v>2560</v>
      </c>
      <c r="C843" s="1" t="s">
        <v>2565</v>
      </c>
      <c r="D843" s="1" t="s">
        <v>4106</v>
      </c>
      <c r="E843" s="15" t="s">
        <v>2640</v>
      </c>
      <c r="F843" s="1" t="s">
        <v>6929</v>
      </c>
      <c r="G843" s="16">
        <v>0.17</v>
      </c>
      <c r="H843" s="5">
        <v>0</v>
      </c>
      <c r="I843" s="10" t="s">
        <v>4760</v>
      </c>
      <c r="J843" s="5">
        <v>167.04</v>
      </c>
      <c r="K843" s="1">
        <v>38</v>
      </c>
      <c r="L843" s="12" t="str" cm="1">
        <f t="array" ref="L843">_xlfn.IFS(G843=0.05,"Minimal",G843=0.07,"Above Minimal",G843=0.17,"Near Maximum",TRUE,"Maximum")</f>
        <v>Near Maximum</v>
      </c>
      <c r="M843" s="12" t="str" cm="1">
        <f t="array" ref="M843">_xlfn.IFS(E843="MA","Massachusetts",E843="NY","New York",E843="CT","Connecticut",E843="PA","Pennsylvania",E843="RI","Rhode Island",E843="DE","Delaware",E843="ME","Maine",E843="NJ","New Jersey",E843="VT","Vermont",TRUE,"Other States")</f>
        <v>Maine</v>
      </c>
      <c r="N843" s="15" t="s">
        <v>10650</v>
      </c>
      <c r="O843" s="1" t="s">
        <v>5222</v>
      </c>
      <c r="P843" s="15" t="s">
        <v>4780</v>
      </c>
      <c r="Q843" s="1" t="s">
        <v>8432</v>
      </c>
      <c r="R843" s="17">
        <v>58</v>
      </c>
      <c r="S843" s="12" t="str" cm="1">
        <f t="array" ref="S843">_xlfn.IFS(AND(R843&gt;=12,R843&lt;=25),"Low Range",AND(R843&gt;=25.01,R843&lt;=40),"Mid Range",AND(R843&gt;=40.01,R843&lt;=75),"Mid to Upper Range",TRUE,"Max Upper Range")</f>
        <v>Mid to Upper Range</v>
      </c>
      <c r="T843" s="12" t="str" cm="1">
        <f t="array" ref="T843">_xlfn.IFS(OR(E843="NY",E843="NJ",E843="CT"),"Tri-State Area",OR(E843="MA",E843="PA",E843="RI"),"East Atlantic",OR(E843="ME",E843="VT"),"NE Border",TRUE,"Upper East Coast")</f>
        <v>NE Border</v>
      </c>
      <c r="U843" s="12" t="str">
        <f>IFERROR(_xlfn.XLOOKUP(A843,DIRECT_FTEs!A:A,DIRECT_FTEs!B:B),"Contractor")</f>
        <v>Contractor</v>
      </c>
    </row>
    <row r="844" spans="1:21" x14ac:dyDescent="0.25">
      <c r="A844" s="1" t="s">
        <v>1568</v>
      </c>
      <c r="B844" s="1" t="s">
        <v>2457</v>
      </c>
      <c r="C844" s="1" t="s">
        <v>2511</v>
      </c>
      <c r="D844" s="1" t="s">
        <v>4107</v>
      </c>
      <c r="E844" s="15" t="s">
        <v>2225</v>
      </c>
      <c r="F844" s="1" t="s">
        <v>6930</v>
      </c>
      <c r="G844" s="16">
        <v>0.19</v>
      </c>
      <c r="H844" s="5">
        <v>0</v>
      </c>
      <c r="I844" s="10" t="s">
        <v>4760</v>
      </c>
      <c r="J844" s="5">
        <v>420.08</v>
      </c>
      <c r="K844" s="1">
        <v>30</v>
      </c>
      <c r="L844" s="12" t="str" cm="1">
        <f t="array" ref="L844">_xlfn.IFS(G844=0.05,"Minimal",G844=0.07,"Above Minimal",G844=0.17,"Near Maximum",TRUE,"Maximum")</f>
        <v>Maximum</v>
      </c>
      <c r="M844" s="12" t="str" cm="1">
        <f t="array" ref="M844">_xlfn.IFS(E844="MA","Massachusetts",E844="NY","New York",E844="CT","Connecticut",E844="PA","Pennsylvania",E844="RI","Rhode Island",E844="DE","Delaware",E844="ME","Maine",E844="NJ","New Jersey",E844="VT","Vermont",TRUE,"Other States")</f>
        <v>Massachusetts</v>
      </c>
      <c r="N844" s="15" t="s">
        <v>10651</v>
      </c>
      <c r="O844" s="1" t="s">
        <v>4792</v>
      </c>
      <c r="P844" s="15" t="s">
        <v>4777</v>
      </c>
      <c r="Q844" s="1" t="s">
        <v>8433</v>
      </c>
      <c r="R844" s="17">
        <v>66</v>
      </c>
      <c r="S844" s="12" t="str" cm="1">
        <f t="array" ref="S844">_xlfn.IFS(AND(R844&gt;=12,R844&lt;=25),"Low Range",AND(R844&gt;=25.01,R844&lt;=40),"Mid Range",AND(R844&gt;=40.01,R844&lt;=75),"Mid to Upper Range",TRUE,"Max Upper Range")</f>
        <v>Mid to Upper Range</v>
      </c>
      <c r="T844" s="12" t="str" cm="1">
        <f t="array" ref="T844">_xlfn.IFS(OR(E844="NY",E844="NJ",E844="CT"),"Tri-State Area",OR(E844="MA",E844="PA",E844="RI"),"East Atlantic",OR(E844="ME",E844="VT"),"NE Border",TRUE,"Upper East Coast")</f>
        <v>East Atlantic</v>
      </c>
      <c r="U844" s="12" t="str">
        <f>IFERROR(_xlfn.XLOOKUP(A844,DIRECT_FTEs!A:A,DIRECT_FTEs!B:B),"Contractor")</f>
        <v>Contractor</v>
      </c>
    </row>
    <row r="845" spans="1:21" x14ac:dyDescent="0.25">
      <c r="A845" s="1" t="s">
        <v>1569</v>
      </c>
      <c r="B845" s="1" t="s">
        <v>3204</v>
      </c>
      <c r="C845" s="1" t="s">
        <v>2827</v>
      </c>
      <c r="D845" s="1" t="s">
        <v>4108</v>
      </c>
      <c r="E845" s="15" t="s">
        <v>2225</v>
      </c>
      <c r="F845" s="1" t="s">
        <v>6931</v>
      </c>
      <c r="G845" s="16">
        <v>0.19</v>
      </c>
      <c r="H845" s="5">
        <v>0</v>
      </c>
      <c r="I845" s="10" t="s">
        <v>4760</v>
      </c>
      <c r="J845" s="5">
        <v>172.42</v>
      </c>
      <c r="K845" s="1">
        <v>53</v>
      </c>
      <c r="L845" s="12" t="str" cm="1">
        <f t="array" ref="L845">_xlfn.IFS(G845=0.05,"Minimal",G845=0.07,"Above Minimal",G845=0.17,"Near Maximum",TRUE,"Maximum")</f>
        <v>Maximum</v>
      </c>
      <c r="M845" s="12" t="str" cm="1">
        <f t="array" ref="M845">_xlfn.IFS(E845="MA","Massachusetts",E845="NY","New York",E845="CT","Connecticut",E845="PA","Pennsylvania",E845="RI","Rhode Island",E845="DE","Delaware",E845="ME","Maine",E845="NJ","New Jersey",E845="VT","Vermont",TRUE,"Other States")</f>
        <v>Massachusetts</v>
      </c>
      <c r="N845" s="15" t="s">
        <v>10652</v>
      </c>
      <c r="O845" s="1" t="s">
        <v>5187</v>
      </c>
      <c r="P845" s="15" t="s">
        <v>4774</v>
      </c>
      <c r="Q845" s="1" t="s">
        <v>8434</v>
      </c>
      <c r="R845" s="17">
        <v>73</v>
      </c>
      <c r="S845" s="12" t="str" cm="1">
        <f t="array" ref="S845">_xlfn.IFS(AND(R845&gt;=12,R845&lt;=25),"Low Range",AND(R845&gt;=25.01,R845&lt;=40),"Mid Range",AND(R845&gt;=40.01,R845&lt;=75),"Mid to Upper Range",TRUE,"Max Upper Range")</f>
        <v>Mid to Upper Range</v>
      </c>
      <c r="T845" s="12" t="str" cm="1">
        <f t="array" ref="T845">_xlfn.IFS(OR(E845="NY",E845="NJ",E845="CT"),"Tri-State Area",OR(E845="MA",E845="PA",E845="RI"),"East Atlantic",OR(E845="ME",E845="VT"),"NE Border",TRUE,"Upper East Coast")</f>
        <v>East Atlantic</v>
      </c>
      <c r="U845" s="12" t="str">
        <f>IFERROR(_xlfn.XLOOKUP(A845,DIRECT_FTEs!A:A,DIRECT_FTEs!B:B),"Contractor")</f>
        <v>Contractor</v>
      </c>
    </row>
    <row r="846" spans="1:21" x14ac:dyDescent="0.25">
      <c r="A846" s="1" t="s">
        <v>1570</v>
      </c>
      <c r="B846" s="1" t="s">
        <v>2750</v>
      </c>
      <c r="C846" s="1" t="s">
        <v>2812</v>
      </c>
      <c r="D846" s="1" t="s">
        <v>4109</v>
      </c>
      <c r="E846" s="15" t="s">
        <v>2225</v>
      </c>
      <c r="F846" s="1" t="s">
        <v>6932</v>
      </c>
      <c r="G846" s="16">
        <v>0.19</v>
      </c>
      <c r="H846" s="5">
        <v>0</v>
      </c>
      <c r="I846" s="10" t="s">
        <v>4760</v>
      </c>
      <c r="J846" s="5">
        <v>443.47</v>
      </c>
      <c r="K846" s="1">
        <v>49</v>
      </c>
      <c r="L846" s="12" t="str" cm="1">
        <f t="array" ref="L846">_xlfn.IFS(G846=0.05,"Minimal",G846=0.07,"Above Minimal",G846=0.17,"Near Maximum",TRUE,"Maximum")</f>
        <v>Maximum</v>
      </c>
      <c r="M846" s="12" t="str" cm="1">
        <f t="array" ref="M846">_xlfn.IFS(E846="MA","Massachusetts",E846="NY","New York",E846="CT","Connecticut",E846="PA","Pennsylvania",E846="RI","Rhode Island",E846="DE","Delaware",E846="ME","Maine",E846="NJ","New Jersey",E846="VT","Vermont",TRUE,"Other States")</f>
        <v>Massachusetts</v>
      </c>
      <c r="N846" s="15" t="s">
        <v>10653</v>
      </c>
      <c r="O846" s="1" t="s">
        <v>4990</v>
      </c>
      <c r="P846" s="15" t="s">
        <v>4780</v>
      </c>
      <c r="Q846" s="1" t="s">
        <v>8435</v>
      </c>
      <c r="R846" s="17">
        <v>79</v>
      </c>
      <c r="S846" s="12" t="str" cm="1">
        <f t="array" ref="S846">_xlfn.IFS(AND(R846&gt;=12,R846&lt;=25),"Low Range",AND(R846&gt;=25.01,R846&lt;=40),"Mid Range",AND(R846&gt;=40.01,R846&lt;=75),"Mid to Upper Range",TRUE,"Max Upper Range")</f>
        <v>Max Upper Range</v>
      </c>
      <c r="T846" s="12" t="str" cm="1">
        <f t="array" ref="T846">_xlfn.IFS(OR(E846="NY",E846="NJ",E846="CT"),"Tri-State Area",OR(E846="MA",E846="PA",E846="RI"),"East Atlantic",OR(E846="ME",E846="VT"),"NE Border",TRUE,"Upper East Coast")</f>
        <v>East Atlantic</v>
      </c>
      <c r="U846" s="12" t="str">
        <f>IFERROR(_xlfn.XLOOKUP(A846,DIRECT_FTEs!A:A,DIRECT_FTEs!B:B),"Contractor")</f>
        <v>Contractor</v>
      </c>
    </row>
    <row r="847" spans="1:21" x14ac:dyDescent="0.25">
      <c r="A847" s="1" t="s">
        <v>1571</v>
      </c>
      <c r="B847" s="1" t="s">
        <v>2630</v>
      </c>
      <c r="C847" s="1" t="s">
        <v>2585</v>
      </c>
      <c r="D847" s="1" t="s">
        <v>4110</v>
      </c>
      <c r="E847" s="15" t="s">
        <v>2225</v>
      </c>
      <c r="F847" s="1" t="s">
        <v>6933</v>
      </c>
      <c r="G847" s="16">
        <v>0.17</v>
      </c>
      <c r="H847" s="5">
        <v>0</v>
      </c>
      <c r="I847" s="10" t="s">
        <v>4761</v>
      </c>
      <c r="J847" s="5">
        <v>0</v>
      </c>
      <c r="K847" s="1">
        <v>35</v>
      </c>
      <c r="L847" s="12" t="str" cm="1">
        <f t="array" ref="L847">_xlfn.IFS(G847=0.05,"Minimal",G847=0.07,"Above Minimal",G847=0.17,"Near Maximum",TRUE,"Maximum")</f>
        <v>Near Maximum</v>
      </c>
      <c r="M847" s="12" t="str" cm="1">
        <f t="array" ref="M847">_xlfn.IFS(E847="MA","Massachusetts",E847="NY","New York",E847="CT","Connecticut",E847="PA","Pennsylvania",E847="RI","Rhode Island",E847="DE","Delaware",E847="ME","Maine",E847="NJ","New Jersey",E847="VT","Vermont",TRUE,"Other States")</f>
        <v>Massachusetts</v>
      </c>
      <c r="N847" s="15" t="s">
        <v>10654</v>
      </c>
      <c r="O847" s="1" t="s">
        <v>5040</v>
      </c>
      <c r="P847" s="15" t="s">
        <v>4776</v>
      </c>
      <c r="Q847" s="1" t="s">
        <v>8436</v>
      </c>
      <c r="R847" s="17">
        <v>62</v>
      </c>
      <c r="S847" s="12" t="str" cm="1">
        <f t="array" ref="S847">_xlfn.IFS(AND(R847&gt;=12,R847&lt;=25),"Low Range",AND(R847&gt;=25.01,R847&lt;=40),"Mid Range",AND(R847&gt;=40.01,R847&lt;=75),"Mid to Upper Range",TRUE,"Max Upper Range")</f>
        <v>Mid to Upper Range</v>
      </c>
      <c r="T847" s="12" t="str" cm="1">
        <f t="array" ref="T847">_xlfn.IFS(OR(E847="NY",E847="NJ",E847="CT"),"Tri-State Area",OR(E847="MA",E847="PA",E847="RI"),"East Atlantic",OR(E847="ME",E847="VT"),"NE Border",TRUE,"Upper East Coast")</f>
        <v>East Atlantic</v>
      </c>
      <c r="U847" s="12" t="str">
        <f>IFERROR(_xlfn.XLOOKUP(A847,DIRECT_FTEs!A:A,DIRECT_FTEs!B:B),"Contractor")</f>
        <v>Contractor</v>
      </c>
    </row>
    <row r="848" spans="1:21" x14ac:dyDescent="0.25">
      <c r="A848" s="1" t="s">
        <v>1572</v>
      </c>
      <c r="B848" s="1" t="s">
        <v>2644</v>
      </c>
      <c r="C848" s="1" t="s">
        <v>2239</v>
      </c>
      <c r="D848" s="1" t="s">
        <v>4111</v>
      </c>
      <c r="E848" s="15" t="s">
        <v>2225</v>
      </c>
      <c r="F848" s="1" t="s">
        <v>6934</v>
      </c>
      <c r="G848" s="16">
        <v>0.05</v>
      </c>
      <c r="H848" s="5">
        <v>0</v>
      </c>
      <c r="I848" s="10" t="s">
        <v>4760</v>
      </c>
      <c r="J848" s="5">
        <v>1184</v>
      </c>
      <c r="K848" s="1">
        <v>40</v>
      </c>
      <c r="L848" s="12" t="str" cm="1">
        <f t="array" ref="L848">_xlfn.IFS(G848=0.05,"Minimal",G848=0.07,"Above Minimal",G848=0.17,"Near Maximum",TRUE,"Maximum")</f>
        <v>Minimal</v>
      </c>
      <c r="M848" s="12" t="str" cm="1">
        <f t="array" ref="M848">_xlfn.IFS(E848="MA","Massachusetts",E848="NY","New York",E848="CT","Connecticut",E848="PA","Pennsylvania",E848="RI","Rhode Island",E848="DE","Delaware",E848="ME","Maine",E848="NJ","New Jersey",E848="VT","Vermont",TRUE,"Other States")</f>
        <v>Massachusetts</v>
      </c>
      <c r="N848" s="15" t="s">
        <v>10655</v>
      </c>
      <c r="O848" s="1" t="s">
        <v>5006</v>
      </c>
      <c r="P848" s="15" t="s">
        <v>4777</v>
      </c>
      <c r="Q848" s="1" t="s">
        <v>8437</v>
      </c>
      <c r="R848" s="17">
        <v>55</v>
      </c>
      <c r="S848" s="12" t="str" cm="1">
        <f t="array" ref="S848">_xlfn.IFS(AND(R848&gt;=12,R848&lt;=25),"Low Range",AND(R848&gt;=25.01,R848&lt;=40),"Mid Range",AND(R848&gt;=40.01,R848&lt;=75),"Mid to Upper Range",TRUE,"Max Upper Range")</f>
        <v>Mid to Upper Range</v>
      </c>
      <c r="T848" s="12" t="str" cm="1">
        <f t="array" ref="T848">_xlfn.IFS(OR(E848="NY",E848="NJ",E848="CT"),"Tri-State Area",OR(E848="MA",E848="PA",E848="RI"),"East Atlantic",OR(E848="ME",E848="VT"),"NE Border",TRUE,"Upper East Coast")</f>
        <v>East Atlantic</v>
      </c>
      <c r="U848" s="12" t="str">
        <f>IFERROR(_xlfn.XLOOKUP(A848,DIRECT_FTEs!A:A,DIRECT_FTEs!B:B),"Contractor")</f>
        <v>Contractor</v>
      </c>
    </row>
    <row r="849" spans="1:21" x14ac:dyDescent="0.25">
      <c r="A849" s="1" t="s">
        <v>186</v>
      </c>
      <c r="B849" s="1" t="s">
        <v>2630</v>
      </c>
      <c r="C849" s="1" t="s">
        <v>2348</v>
      </c>
      <c r="D849" s="1" t="s">
        <v>2631</v>
      </c>
      <c r="E849" s="15" t="s">
        <v>2225</v>
      </c>
      <c r="F849" s="1" t="s">
        <v>5548</v>
      </c>
      <c r="G849" s="16">
        <v>7.0000000000000007E-2</v>
      </c>
      <c r="H849" s="5">
        <v>509.60000000000014</v>
      </c>
      <c r="I849" s="10" t="s">
        <v>4760</v>
      </c>
      <c r="J849" s="5">
        <v>232</v>
      </c>
      <c r="K849" s="1">
        <v>49</v>
      </c>
      <c r="L849" s="12" t="str" cm="1">
        <f t="array" ref="L849">_xlfn.IFS(G849=0.05,"Minimal",G849=0.07,"Above Minimal",G849=0.17,"Near Maximum",TRUE,"Maximum")</f>
        <v>Above Minimal</v>
      </c>
      <c r="M849" s="12" t="str" cm="1">
        <f t="array" ref="M849">_xlfn.IFS(E849="MA","Massachusetts",E849="NY","New York",E849="CT","Connecticut",E849="PA","Pennsylvania",E849="RI","Rhode Island",E849="DE","Delaware",E849="ME","Maine",E849="NJ","New Jersey",E849="VT","Vermont",TRUE,"Other States")</f>
        <v>Massachusetts</v>
      </c>
      <c r="N849" s="15" t="s">
        <v>10656</v>
      </c>
      <c r="O849" s="1" t="s">
        <v>4866</v>
      </c>
      <c r="P849" s="15" t="s">
        <v>4780</v>
      </c>
      <c r="Q849" s="1" t="s">
        <v>8438</v>
      </c>
      <c r="R849" s="17">
        <v>70</v>
      </c>
      <c r="S849" s="12" t="str" cm="1">
        <f t="array" ref="S849">_xlfn.IFS(AND(R849&gt;=12,R849&lt;=25),"Low Range",AND(R849&gt;=25.01,R849&lt;=40),"Mid Range",AND(R849&gt;=40.01,R849&lt;=75),"Mid to Upper Range",TRUE,"Max Upper Range")</f>
        <v>Mid to Upper Range</v>
      </c>
      <c r="T849" s="12" t="str" cm="1">
        <f t="array" ref="T849">_xlfn.IFS(OR(E849="NY",E849="NJ",E849="CT"),"Tri-State Area",OR(E849="MA",E849="PA",E849="RI"),"East Atlantic",OR(E849="ME",E849="VT"),"NE Border",TRUE,"Upper East Coast")</f>
        <v>East Atlantic</v>
      </c>
      <c r="U849" s="12" t="str">
        <f>IFERROR(_xlfn.XLOOKUP(A849,DIRECT_FTEs!A:A,DIRECT_FTEs!B:B),"Contractor")</f>
        <v>Contractor</v>
      </c>
    </row>
    <row r="850" spans="1:21" x14ac:dyDescent="0.25">
      <c r="A850" s="1" t="s">
        <v>1573</v>
      </c>
      <c r="B850" s="1" t="s">
        <v>2281</v>
      </c>
      <c r="C850" s="1" t="s">
        <v>2285</v>
      </c>
      <c r="D850" s="1" t="s">
        <v>4112</v>
      </c>
      <c r="E850" s="15" t="s">
        <v>2225</v>
      </c>
      <c r="F850" s="1" t="s">
        <v>6935</v>
      </c>
      <c r="G850" s="16">
        <v>0.19</v>
      </c>
      <c r="H850" s="5">
        <v>0</v>
      </c>
      <c r="I850" s="10" t="s">
        <v>4760</v>
      </c>
      <c r="J850" s="5">
        <v>220.8</v>
      </c>
      <c r="K850" s="1">
        <v>30</v>
      </c>
      <c r="L850" s="12" t="str" cm="1">
        <f t="array" ref="L850">_xlfn.IFS(G850=0.05,"Minimal",G850=0.07,"Above Minimal",G850=0.17,"Near Maximum",TRUE,"Maximum")</f>
        <v>Maximum</v>
      </c>
      <c r="M850" s="12" t="str" cm="1">
        <f t="array" ref="M850">_xlfn.IFS(E850="MA","Massachusetts",E850="NY","New York",E850="CT","Connecticut",E850="PA","Pennsylvania",E850="RI","Rhode Island",E850="DE","Delaware",E850="ME","Maine",E850="NJ","New Jersey",E850="VT","Vermont",TRUE,"Other States")</f>
        <v>Massachusetts</v>
      </c>
      <c r="N850" s="15" t="s">
        <v>10657</v>
      </c>
      <c r="O850" s="1" t="s">
        <v>4958</v>
      </c>
      <c r="P850" s="15" t="s">
        <v>4778</v>
      </c>
      <c r="Q850" s="1" t="s">
        <v>8439</v>
      </c>
      <c r="R850" s="17">
        <v>38.612176039119802</v>
      </c>
      <c r="S850" s="12" t="str" cm="1">
        <f t="array" ref="S850">_xlfn.IFS(AND(R850&gt;=12,R850&lt;=25),"Low Range",AND(R850&gt;=25.01,R850&lt;=40),"Mid Range",AND(R850&gt;=40.01,R850&lt;=75),"Mid to Upper Range",TRUE,"Max Upper Range")</f>
        <v>Mid Range</v>
      </c>
      <c r="T850" s="12" t="str" cm="1">
        <f t="array" ref="T850">_xlfn.IFS(OR(E850="NY",E850="NJ",E850="CT"),"Tri-State Area",OR(E850="MA",E850="PA",E850="RI"),"East Atlantic",OR(E850="ME",E850="VT"),"NE Border",TRUE,"Upper East Coast")</f>
        <v>East Atlantic</v>
      </c>
      <c r="U850" s="12" t="str">
        <f>IFERROR(_xlfn.XLOOKUP(A850,DIRECT_FTEs!A:A,DIRECT_FTEs!B:B),"Contractor")</f>
        <v>Contractor</v>
      </c>
    </row>
    <row r="851" spans="1:21" x14ac:dyDescent="0.25">
      <c r="A851" s="1" t="s">
        <v>1574</v>
      </c>
      <c r="B851" s="1" t="s">
        <v>2395</v>
      </c>
      <c r="C851" s="1" t="s">
        <v>2291</v>
      </c>
      <c r="D851" s="1" t="s">
        <v>4113</v>
      </c>
      <c r="E851" s="15" t="s">
        <v>2225</v>
      </c>
      <c r="F851" s="1" t="s">
        <v>6936</v>
      </c>
      <c r="G851" s="16">
        <v>0.19</v>
      </c>
      <c r="H851" s="5">
        <v>0</v>
      </c>
      <c r="I851" s="10" t="s">
        <v>4760</v>
      </c>
      <c r="J851" s="5">
        <v>491.32</v>
      </c>
      <c r="K851" s="1">
        <v>42</v>
      </c>
      <c r="L851" s="12" t="str" cm="1">
        <f t="array" ref="L851">_xlfn.IFS(G851=0.05,"Minimal",G851=0.07,"Above Minimal",G851=0.17,"Near Maximum",TRUE,"Maximum")</f>
        <v>Maximum</v>
      </c>
      <c r="M851" s="12" t="str" cm="1">
        <f t="array" ref="M851">_xlfn.IFS(E851="MA","Massachusetts",E851="NY","New York",E851="CT","Connecticut",E851="PA","Pennsylvania",E851="RI","Rhode Island",E851="DE","Delaware",E851="ME","Maine",E851="NJ","New Jersey",E851="VT","Vermont",TRUE,"Other States")</f>
        <v>Massachusetts</v>
      </c>
      <c r="N851" s="15" t="s">
        <v>10658</v>
      </c>
      <c r="O851" s="1" t="s">
        <v>4821</v>
      </c>
      <c r="P851" s="15" t="s">
        <v>4778</v>
      </c>
      <c r="Q851" s="1" t="s">
        <v>8440</v>
      </c>
      <c r="R851" s="17">
        <v>59.198276923076918</v>
      </c>
      <c r="S851" s="12" t="str" cm="1">
        <f t="array" ref="S851">_xlfn.IFS(AND(R851&gt;=12,R851&lt;=25),"Low Range",AND(R851&gt;=25.01,R851&lt;=40),"Mid Range",AND(R851&gt;=40.01,R851&lt;=75),"Mid to Upper Range",TRUE,"Max Upper Range")</f>
        <v>Mid to Upper Range</v>
      </c>
      <c r="T851" s="12" t="str" cm="1">
        <f t="array" ref="T851">_xlfn.IFS(OR(E851="NY",E851="NJ",E851="CT"),"Tri-State Area",OR(E851="MA",E851="PA",E851="RI"),"East Atlantic",OR(E851="ME",E851="VT"),"NE Border",TRUE,"Upper East Coast")</f>
        <v>East Atlantic</v>
      </c>
      <c r="U851" s="12" t="str">
        <f>IFERROR(_xlfn.XLOOKUP(A851,DIRECT_FTEs!A:A,DIRECT_FTEs!B:B),"Contractor")</f>
        <v>Contractor</v>
      </c>
    </row>
    <row r="852" spans="1:21" x14ac:dyDescent="0.25">
      <c r="A852" s="1" t="s">
        <v>1575</v>
      </c>
      <c r="B852" s="1" t="s">
        <v>2378</v>
      </c>
      <c r="C852" s="1" t="s">
        <v>2358</v>
      </c>
      <c r="D852" s="1" t="s">
        <v>4114</v>
      </c>
      <c r="E852" s="15" t="s">
        <v>2247</v>
      </c>
      <c r="F852" s="1" t="s">
        <v>6937</v>
      </c>
      <c r="G852" s="16">
        <v>0.19</v>
      </c>
      <c r="H852" s="5">
        <v>0</v>
      </c>
      <c r="I852" s="10" t="s">
        <v>4760</v>
      </c>
      <c r="J852" s="5">
        <v>408.57</v>
      </c>
      <c r="K852" s="1">
        <v>62</v>
      </c>
      <c r="L852" s="12" t="str" cm="1">
        <f t="array" ref="L852">_xlfn.IFS(G852=0.05,"Minimal",G852=0.07,"Above Minimal",G852=0.17,"Near Maximum",TRUE,"Maximum")</f>
        <v>Maximum</v>
      </c>
      <c r="M852" s="12" t="str" cm="1">
        <f t="array" ref="M852">_xlfn.IFS(E852="MA","Massachusetts",E852="NY","New York",E852="CT","Connecticut",E852="PA","Pennsylvania",E852="RI","Rhode Island",E852="DE","Delaware",E852="ME","Maine",E852="NJ","New Jersey",E852="VT","Vermont",TRUE,"Other States")</f>
        <v>New York</v>
      </c>
      <c r="N852" s="15" t="s">
        <v>10659</v>
      </c>
      <c r="O852" s="1" t="s">
        <v>4801</v>
      </c>
      <c r="P852" s="15" t="s">
        <v>4774</v>
      </c>
      <c r="Q852" s="1" t="s">
        <v>8441</v>
      </c>
      <c r="R852" s="17">
        <v>72.894889867841414</v>
      </c>
      <c r="S852" s="12" t="str" cm="1">
        <f t="array" ref="S852">_xlfn.IFS(AND(R852&gt;=12,R852&lt;=25),"Low Range",AND(R852&gt;=25.01,R852&lt;=40),"Mid Range",AND(R852&gt;=40.01,R852&lt;=75),"Mid to Upper Range",TRUE,"Max Upper Range")</f>
        <v>Mid to Upper Range</v>
      </c>
      <c r="T852" s="12" t="str" cm="1">
        <f t="array" ref="T852">_xlfn.IFS(OR(E852="NY",E852="NJ",E852="CT"),"Tri-State Area",OR(E852="MA",E852="PA",E852="RI"),"East Atlantic",OR(E852="ME",E852="VT"),"NE Border",TRUE,"Upper East Coast")</f>
        <v>Tri-State Area</v>
      </c>
      <c r="U852" s="12" t="str">
        <f>IFERROR(_xlfn.XLOOKUP(A852,DIRECT_FTEs!A:A,DIRECT_FTEs!B:B),"Contractor")</f>
        <v>Contractor</v>
      </c>
    </row>
    <row r="853" spans="1:21" x14ac:dyDescent="0.25">
      <c r="A853" s="1" t="s">
        <v>1576</v>
      </c>
      <c r="B853" s="1" t="s">
        <v>2590</v>
      </c>
      <c r="C853" s="1" t="s">
        <v>2622</v>
      </c>
      <c r="D853" s="1" t="s">
        <v>4115</v>
      </c>
      <c r="E853" s="15" t="s">
        <v>2250</v>
      </c>
      <c r="F853" s="1" t="s">
        <v>6938</v>
      </c>
      <c r="G853" s="16">
        <v>0.19</v>
      </c>
      <c r="H853" s="5">
        <v>0</v>
      </c>
      <c r="I853" s="10" t="s">
        <v>4760</v>
      </c>
      <c r="J853" s="5">
        <v>424.35</v>
      </c>
      <c r="K853" s="1">
        <v>50</v>
      </c>
      <c r="L853" s="12" t="str" cm="1">
        <f t="array" ref="L853">_xlfn.IFS(G853=0.05,"Minimal",G853=0.07,"Above Minimal",G853=0.17,"Near Maximum",TRUE,"Maximum")</f>
        <v>Maximum</v>
      </c>
      <c r="M853" s="12" t="str" cm="1">
        <f t="array" ref="M853">_xlfn.IFS(E853="MA","Massachusetts",E853="NY","New York",E853="CT","Connecticut",E853="PA","Pennsylvania",E853="RI","Rhode Island",E853="DE","Delaware",E853="ME","Maine",E853="NJ","New Jersey",E853="VT","Vermont",TRUE,"Other States")</f>
        <v>Pennsylvania</v>
      </c>
      <c r="N853" s="15" t="s">
        <v>10660</v>
      </c>
      <c r="O853" s="1" t="s">
        <v>4946</v>
      </c>
      <c r="P853" s="15" t="s">
        <v>4774</v>
      </c>
      <c r="Q853" s="1" t="s">
        <v>8442</v>
      </c>
      <c r="R853" s="17">
        <v>63.949595687331538</v>
      </c>
      <c r="S853" s="12" t="str" cm="1">
        <f t="array" ref="S853">_xlfn.IFS(AND(R853&gt;=12,R853&lt;=25),"Low Range",AND(R853&gt;=25.01,R853&lt;=40),"Mid Range",AND(R853&gt;=40.01,R853&lt;=75),"Mid to Upper Range",TRUE,"Max Upper Range")</f>
        <v>Mid to Upper Range</v>
      </c>
      <c r="T853" s="12" t="str" cm="1">
        <f t="array" ref="T853">_xlfn.IFS(OR(E853="NY",E853="NJ",E853="CT"),"Tri-State Area",OR(E853="MA",E853="PA",E853="RI"),"East Atlantic",OR(E853="ME",E853="VT"),"NE Border",TRUE,"Upper East Coast")</f>
        <v>East Atlantic</v>
      </c>
      <c r="U853" s="12" t="str">
        <f>IFERROR(_xlfn.XLOOKUP(A853,DIRECT_FTEs!A:A,DIRECT_FTEs!B:B),"Contractor")</f>
        <v>Contractor</v>
      </c>
    </row>
    <row r="854" spans="1:21" x14ac:dyDescent="0.25">
      <c r="A854" s="1" t="s">
        <v>1577</v>
      </c>
      <c r="B854" s="1" t="s">
        <v>2384</v>
      </c>
      <c r="C854" s="1" t="s">
        <v>2744</v>
      </c>
      <c r="D854" s="1" t="s">
        <v>4116</v>
      </c>
      <c r="E854" s="15" t="s">
        <v>2225</v>
      </c>
      <c r="F854" s="1" t="s">
        <v>6939</v>
      </c>
      <c r="G854" s="16">
        <v>0.19</v>
      </c>
      <c r="H854" s="5">
        <v>0</v>
      </c>
      <c r="I854" s="10" t="s">
        <v>4760</v>
      </c>
      <c r="J854" s="5">
        <v>531.29999999999995</v>
      </c>
      <c r="K854" s="1">
        <v>56</v>
      </c>
      <c r="L854" s="12" t="str" cm="1">
        <f t="array" ref="L854">_xlfn.IFS(G854=0.05,"Minimal",G854=0.07,"Above Minimal",G854=0.17,"Near Maximum",TRUE,"Maximum")</f>
        <v>Maximum</v>
      </c>
      <c r="M854" s="12" t="str" cm="1">
        <f t="array" ref="M854">_xlfn.IFS(E854="MA","Massachusetts",E854="NY","New York",E854="CT","Connecticut",E854="PA","Pennsylvania",E854="RI","Rhode Island",E854="DE","Delaware",E854="ME","Maine",E854="NJ","New Jersey",E854="VT","Vermont",TRUE,"Other States")</f>
        <v>Massachusetts</v>
      </c>
      <c r="N854" s="15" t="s">
        <v>10661</v>
      </c>
      <c r="O854" s="1" t="s">
        <v>5080</v>
      </c>
      <c r="P854" s="15" t="s">
        <v>4778</v>
      </c>
      <c r="Q854" s="1" t="s">
        <v>8443</v>
      </c>
      <c r="R854" s="17">
        <v>35.64</v>
      </c>
      <c r="S854" s="12" t="str" cm="1">
        <f t="array" ref="S854">_xlfn.IFS(AND(R854&gt;=12,R854&lt;=25),"Low Range",AND(R854&gt;=25.01,R854&lt;=40),"Mid Range",AND(R854&gt;=40.01,R854&lt;=75),"Mid to Upper Range",TRUE,"Max Upper Range")</f>
        <v>Mid Range</v>
      </c>
      <c r="T854" s="12" t="str" cm="1">
        <f t="array" ref="T854">_xlfn.IFS(OR(E854="NY",E854="NJ",E854="CT"),"Tri-State Area",OR(E854="MA",E854="PA",E854="RI"),"East Atlantic",OR(E854="ME",E854="VT"),"NE Border",TRUE,"Upper East Coast")</f>
        <v>East Atlantic</v>
      </c>
      <c r="U854" s="12" t="str">
        <f>IFERROR(_xlfn.XLOOKUP(A854,DIRECT_FTEs!A:A,DIRECT_FTEs!B:B),"Contractor")</f>
        <v>Contractor</v>
      </c>
    </row>
    <row r="855" spans="1:21" x14ac:dyDescent="0.25">
      <c r="A855" s="1" t="s">
        <v>1578</v>
      </c>
      <c r="B855" s="1" t="s">
        <v>2772</v>
      </c>
      <c r="C855" s="1" t="s">
        <v>2801</v>
      </c>
      <c r="D855" s="1" t="s">
        <v>4117</v>
      </c>
      <c r="E855" s="15" t="s">
        <v>2247</v>
      </c>
      <c r="F855" s="1" t="s">
        <v>6940</v>
      </c>
      <c r="G855" s="16">
        <v>0.19</v>
      </c>
      <c r="H855" s="5">
        <v>0</v>
      </c>
      <c r="I855" s="10" t="s">
        <v>4760</v>
      </c>
      <c r="J855" s="5">
        <v>398.48</v>
      </c>
      <c r="K855" s="1">
        <v>45</v>
      </c>
      <c r="L855" s="12" t="str" cm="1">
        <f t="array" ref="L855">_xlfn.IFS(G855=0.05,"Minimal",G855=0.07,"Above Minimal",G855=0.17,"Near Maximum",TRUE,"Maximum")</f>
        <v>Maximum</v>
      </c>
      <c r="M855" s="12" t="str" cm="1">
        <f t="array" ref="M855">_xlfn.IFS(E855="MA","Massachusetts",E855="NY","New York",E855="CT","Connecticut",E855="PA","Pennsylvania",E855="RI","Rhode Island",E855="DE","Delaware",E855="ME","Maine",E855="NJ","New Jersey",E855="VT","Vermont",TRUE,"Other States")</f>
        <v>New York</v>
      </c>
      <c r="N855" s="15" t="s">
        <v>10662</v>
      </c>
      <c r="O855" s="1" t="s">
        <v>4787</v>
      </c>
      <c r="P855" s="15" t="s">
        <v>4774</v>
      </c>
      <c r="Q855" s="1" t="s">
        <v>8444</v>
      </c>
      <c r="R855" s="17">
        <v>63.896394230769232</v>
      </c>
      <c r="S855" s="12" t="str" cm="1">
        <f t="array" ref="S855">_xlfn.IFS(AND(R855&gt;=12,R855&lt;=25),"Low Range",AND(R855&gt;=25.01,R855&lt;=40),"Mid Range",AND(R855&gt;=40.01,R855&lt;=75),"Mid to Upper Range",TRUE,"Max Upper Range")</f>
        <v>Mid to Upper Range</v>
      </c>
      <c r="T855" s="12" t="str" cm="1">
        <f t="array" ref="T855">_xlfn.IFS(OR(E855="NY",E855="NJ",E855="CT"),"Tri-State Area",OR(E855="MA",E855="PA",E855="RI"),"East Atlantic",OR(E855="ME",E855="VT"),"NE Border",TRUE,"Upper East Coast")</f>
        <v>Tri-State Area</v>
      </c>
      <c r="U855" s="12" t="str">
        <f>IFERROR(_xlfn.XLOOKUP(A855,DIRECT_FTEs!A:A,DIRECT_FTEs!B:B),"Contractor")</f>
        <v>Contractor</v>
      </c>
    </row>
    <row r="856" spans="1:21" x14ac:dyDescent="0.25">
      <c r="A856" s="1" t="s">
        <v>1579</v>
      </c>
      <c r="B856" s="1" t="s">
        <v>2555</v>
      </c>
      <c r="C856" s="1" t="s">
        <v>2465</v>
      </c>
      <c r="D856" s="1" t="s">
        <v>4118</v>
      </c>
      <c r="E856" s="15" t="s">
        <v>2247</v>
      </c>
      <c r="F856" s="1" t="s">
        <v>6941</v>
      </c>
      <c r="G856" s="16">
        <v>0.19</v>
      </c>
      <c r="H856" s="5">
        <v>0</v>
      </c>
      <c r="I856" s="10" t="s">
        <v>4760</v>
      </c>
      <c r="J856" s="5">
        <v>361.1</v>
      </c>
      <c r="K856" s="1">
        <v>35</v>
      </c>
      <c r="L856" s="12" t="str" cm="1">
        <f t="array" ref="L856">_xlfn.IFS(G856=0.05,"Minimal",G856=0.07,"Above Minimal",G856=0.17,"Near Maximum",TRUE,"Maximum")</f>
        <v>Maximum</v>
      </c>
      <c r="M856" s="12" t="str" cm="1">
        <f t="array" ref="M856">_xlfn.IFS(E856="MA","Massachusetts",E856="NY","New York",E856="CT","Connecticut",E856="PA","Pennsylvania",E856="RI","Rhode Island",E856="DE","Delaware",E856="ME","Maine",E856="NJ","New Jersey",E856="VT","Vermont",TRUE,"Other States")</f>
        <v>New York</v>
      </c>
      <c r="N856" s="15" t="s">
        <v>10663</v>
      </c>
      <c r="O856" s="1" t="s">
        <v>4990</v>
      </c>
      <c r="P856" s="15" t="s">
        <v>4780</v>
      </c>
      <c r="Q856" s="1" t="s">
        <v>8445</v>
      </c>
      <c r="R856" s="17">
        <v>32.68</v>
      </c>
      <c r="S856" s="12" t="str" cm="1">
        <f t="array" ref="S856">_xlfn.IFS(AND(R856&gt;=12,R856&lt;=25),"Low Range",AND(R856&gt;=25.01,R856&lt;=40),"Mid Range",AND(R856&gt;=40.01,R856&lt;=75),"Mid to Upper Range",TRUE,"Max Upper Range")</f>
        <v>Mid Range</v>
      </c>
      <c r="T856" s="12" t="str" cm="1">
        <f t="array" ref="T856">_xlfn.IFS(OR(E856="NY",E856="NJ",E856="CT"),"Tri-State Area",OR(E856="MA",E856="PA",E856="RI"),"East Atlantic",OR(E856="ME",E856="VT"),"NE Border",TRUE,"Upper East Coast")</f>
        <v>Tri-State Area</v>
      </c>
      <c r="U856" s="12" t="str">
        <f>IFERROR(_xlfn.XLOOKUP(A856,DIRECT_FTEs!A:A,DIRECT_FTEs!B:B),"Contractor")</f>
        <v>Contractor</v>
      </c>
    </row>
    <row r="857" spans="1:21" x14ac:dyDescent="0.25">
      <c r="A857" s="1" t="s">
        <v>187</v>
      </c>
      <c r="B857" s="1" t="s">
        <v>2315</v>
      </c>
      <c r="C857" s="1" t="s">
        <v>2632</v>
      </c>
      <c r="D857" s="1" t="s">
        <v>2633</v>
      </c>
      <c r="E857" s="15" t="s">
        <v>2225</v>
      </c>
      <c r="F857" s="1" t="s">
        <v>5549</v>
      </c>
      <c r="G857" s="16">
        <v>0.17</v>
      </c>
      <c r="H857" s="5">
        <v>711.46024096385554</v>
      </c>
      <c r="I857" s="10" t="s">
        <v>4760</v>
      </c>
      <c r="J857" s="5">
        <v>292.32</v>
      </c>
      <c r="K857" s="1">
        <v>60</v>
      </c>
      <c r="L857" s="12" t="str" cm="1">
        <f t="array" ref="L857">_xlfn.IFS(G857=0.05,"Minimal",G857=0.07,"Above Minimal",G857=0.17,"Near Maximum",TRUE,"Maximum")</f>
        <v>Near Maximum</v>
      </c>
      <c r="M857" s="12" t="str" cm="1">
        <f t="array" ref="M857">_xlfn.IFS(E857="MA","Massachusetts",E857="NY","New York",E857="CT","Connecticut",E857="PA","Pennsylvania",E857="RI","Rhode Island",E857="DE","Delaware",E857="ME","Maine",E857="NJ","New Jersey",E857="VT","Vermont",TRUE,"Other States")</f>
        <v>Massachusetts</v>
      </c>
      <c r="N857" s="15" t="s">
        <v>10664</v>
      </c>
      <c r="O857" s="1" t="s">
        <v>4867</v>
      </c>
      <c r="P857" s="15" t="s">
        <v>4780</v>
      </c>
      <c r="Q857" s="1" t="s">
        <v>8446</v>
      </c>
      <c r="R857" s="17">
        <v>68.539999999999992</v>
      </c>
      <c r="S857" s="12" t="str" cm="1">
        <f t="array" ref="S857">_xlfn.IFS(AND(R857&gt;=12,R857&lt;=25),"Low Range",AND(R857&gt;=25.01,R857&lt;=40),"Mid Range",AND(R857&gt;=40.01,R857&lt;=75),"Mid to Upper Range",TRUE,"Max Upper Range")</f>
        <v>Mid to Upper Range</v>
      </c>
      <c r="T857" s="12" t="str" cm="1">
        <f t="array" ref="T857">_xlfn.IFS(OR(E857="NY",E857="NJ",E857="CT"),"Tri-State Area",OR(E857="MA",E857="PA",E857="RI"),"East Atlantic",OR(E857="ME",E857="VT"),"NE Border",TRUE,"Upper East Coast")</f>
        <v>East Atlantic</v>
      </c>
      <c r="U857" s="12" t="str">
        <f>IFERROR(_xlfn.XLOOKUP(A857,DIRECT_FTEs!A:A,DIRECT_FTEs!B:B),"Contractor")</f>
        <v>Contractor</v>
      </c>
    </row>
    <row r="858" spans="1:21" x14ac:dyDescent="0.25">
      <c r="A858" s="1" t="s">
        <v>1580</v>
      </c>
      <c r="B858" s="1" t="s">
        <v>2495</v>
      </c>
      <c r="C858" s="1" t="s">
        <v>2261</v>
      </c>
      <c r="D858" s="1" t="s">
        <v>4119</v>
      </c>
      <c r="E858" s="15" t="s">
        <v>2247</v>
      </c>
      <c r="F858" s="1" t="s">
        <v>6942</v>
      </c>
      <c r="G858" s="16">
        <v>0.05</v>
      </c>
      <c r="H858" s="5">
        <v>0</v>
      </c>
      <c r="I858" s="10" t="s">
        <v>4760</v>
      </c>
      <c r="J858" s="5">
        <v>1110</v>
      </c>
      <c r="K858" s="1">
        <v>57</v>
      </c>
      <c r="L858" s="12" t="str" cm="1">
        <f t="array" ref="L858">_xlfn.IFS(G858=0.05,"Minimal",G858=0.07,"Above Minimal",G858=0.17,"Near Maximum",TRUE,"Maximum")</f>
        <v>Minimal</v>
      </c>
      <c r="M858" s="12" t="str" cm="1">
        <f t="array" ref="M858">_xlfn.IFS(E858="MA","Massachusetts",E858="NY","New York",E858="CT","Connecticut",E858="PA","Pennsylvania",E858="RI","Rhode Island",E858="DE","Delaware",E858="ME","Maine",E858="NJ","New Jersey",E858="VT","Vermont",TRUE,"Other States")</f>
        <v>New York</v>
      </c>
      <c r="N858" s="15" t="s">
        <v>10665</v>
      </c>
      <c r="O858" s="1" t="s">
        <v>5089</v>
      </c>
      <c r="P858" s="15" t="s">
        <v>4778</v>
      </c>
      <c r="Q858" s="1" t="s">
        <v>8447</v>
      </c>
      <c r="R858" s="17">
        <v>34.999999999999993</v>
      </c>
      <c r="S858" s="12" t="str" cm="1">
        <f t="array" ref="S858">_xlfn.IFS(AND(R858&gt;=12,R858&lt;=25),"Low Range",AND(R858&gt;=25.01,R858&lt;=40),"Mid Range",AND(R858&gt;=40.01,R858&lt;=75),"Mid to Upper Range",TRUE,"Max Upper Range")</f>
        <v>Mid Range</v>
      </c>
      <c r="T858" s="12" t="str" cm="1">
        <f t="array" ref="T858">_xlfn.IFS(OR(E858="NY",E858="NJ",E858="CT"),"Tri-State Area",OR(E858="MA",E858="PA",E858="RI"),"East Atlantic",OR(E858="ME",E858="VT"),"NE Border",TRUE,"Upper East Coast")</f>
        <v>Tri-State Area</v>
      </c>
      <c r="U858" s="12" t="str">
        <f>IFERROR(_xlfn.XLOOKUP(A858,DIRECT_FTEs!A:A,DIRECT_FTEs!B:B),"Contractor")</f>
        <v>Contractor</v>
      </c>
    </row>
    <row r="859" spans="1:21" x14ac:dyDescent="0.25">
      <c r="A859" s="1" t="s">
        <v>1581</v>
      </c>
      <c r="B859" s="1" t="s">
        <v>2395</v>
      </c>
      <c r="C859" s="1" t="s">
        <v>2424</v>
      </c>
      <c r="D859" s="1" t="s">
        <v>4120</v>
      </c>
      <c r="E859" s="15" t="s">
        <v>2250</v>
      </c>
      <c r="F859" s="1" t="s">
        <v>6943</v>
      </c>
      <c r="G859" s="16">
        <v>0.19</v>
      </c>
      <c r="H859" s="5">
        <v>0</v>
      </c>
      <c r="I859" s="10" t="s">
        <v>4760</v>
      </c>
      <c r="J859" s="5">
        <v>377.2</v>
      </c>
      <c r="K859" s="1">
        <v>33</v>
      </c>
      <c r="L859" s="12" t="str" cm="1">
        <f t="array" ref="L859">_xlfn.IFS(G859=0.05,"Minimal",G859=0.07,"Above Minimal",G859=0.17,"Near Maximum",TRUE,"Maximum")</f>
        <v>Maximum</v>
      </c>
      <c r="M859" s="12" t="str" cm="1">
        <f t="array" ref="M859">_xlfn.IFS(E859="MA","Massachusetts",E859="NY","New York",E859="CT","Connecticut",E859="PA","Pennsylvania",E859="RI","Rhode Island",E859="DE","Delaware",E859="ME","Maine",E859="NJ","New Jersey",E859="VT","Vermont",TRUE,"Other States")</f>
        <v>Pennsylvania</v>
      </c>
      <c r="N859" s="15" t="s">
        <v>10666</v>
      </c>
      <c r="O859" s="1" t="s">
        <v>4877</v>
      </c>
      <c r="P859" s="15" t="s">
        <v>4777</v>
      </c>
      <c r="Q859" s="1" t="s">
        <v>8448</v>
      </c>
      <c r="R859" s="17">
        <v>34.08</v>
      </c>
      <c r="S859" s="12" t="str" cm="1">
        <f t="array" ref="S859">_xlfn.IFS(AND(R859&gt;=12,R859&lt;=25),"Low Range",AND(R859&gt;=25.01,R859&lt;=40),"Mid Range",AND(R859&gt;=40.01,R859&lt;=75),"Mid to Upper Range",TRUE,"Max Upper Range")</f>
        <v>Mid Range</v>
      </c>
      <c r="T859" s="12" t="str" cm="1">
        <f t="array" ref="T859">_xlfn.IFS(OR(E859="NY",E859="NJ",E859="CT"),"Tri-State Area",OR(E859="MA",E859="PA",E859="RI"),"East Atlantic",OR(E859="ME",E859="VT"),"NE Border",TRUE,"Upper East Coast")</f>
        <v>East Atlantic</v>
      </c>
      <c r="U859" s="12" t="str">
        <f>IFERROR(_xlfn.XLOOKUP(A859,DIRECT_FTEs!A:A,DIRECT_FTEs!B:B),"Contractor")</f>
        <v>Contractor</v>
      </c>
    </row>
    <row r="860" spans="1:21" x14ac:dyDescent="0.25">
      <c r="A860" s="1" t="s">
        <v>1582</v>
      </c>
      <c r="B860" s="1" t="s">
        <v>2342</v>
      </c>
      <c r="C860" s="1" t="s">
        <v>3004</v>
      </c>
      <c r="D860" s="1" t="s">
        <v>4121</v>
      </c>
      <c r="E860" s="15" t="s">
        <v>2225</v>
      </c>
      <c r="F860" s="1" t="s">
        <v>6944</v>
      </c>
      <c r="G860" s="16">
        <v>0.05</v>
      </c>
      <c r="H860" s="5">
        <v>0</v>
      </c>
      <c r="I860" s="10" t="s">
        <v>4760</v>
      </c>
      <c r="J860" s="5">
        <v>1036</v>
      </c>
      <c r="K860" s="1">
        <v>43</v>
      </c>
      <c r="L860" s="12" t="str" cm="1">
        <f t="array" ref="L860">_xlfn.IFS(G860=0.05,"Minimal",G860=0.07,"Above Minimal",G860=0.17,"Near Maximum",TRUE,"Maximum")</f>
        <v>Minimal</v>
      </c>
      <c r="M860" s="12" t="str" cm="1">
        <f t="array" ref="M860">_xlfn.IFS(E860="MA","Massachusetts",E860="NY","New York",E860="CT","Connecticut",E860="PA","Pennsylvania",E860="RI","Rhode Island",E860="DE","Delaware",E860="ME","Maine",E860="NJ","New Jersey",E860="VT","Vermont",TRUE,"Other States")</f>
        <v>Massachusetts</v>
      </c>
      <c r="N860" s="15" t="s">
        <v>10667</v>
      </c>
      <c r="O860" s="1" t="s">
        <v>4999</v>
      </c>
      <c r="P860" s="15" t="s">
        <v>4779</v>
      </c>
      <c r="Q860" s="1" t="s">
        <v>8449</v>
      </c>
      <c r="R860" s="17">
        <v>73.839995470501648</v>
      </c>
      <c r="S860" s="12" t="str" cm="1">
        <f t="array" ref="S860">_xlfn.IFS(AND(R860&gt;=12,R860&lt;=25),"Low Range",AND(R860&gt;=25.01,R860&lt;=40),"Mid Range",AND(R860&gt;=40.01,R860&lt;=75),"Mid to Upper Range",TRUE,"Max Upper Range")</f>
        <v>Mid to Upper Range</v>
      </c>
      <c r="T860" s="12" t="str" cm="1">
        <f t="array" ref="T860">_xlfn.IFS(OR(E860="NY",E860="NJ",E860="CT"),"Tri-State Area",OR(E860="MA",E860="PA",E860="RI"),"East Atlantic",OR(E860="ME",E860="VT"),"NE Border",TRUE,"Upper East Coast")</f>
        <v>East Atlantic</v>
      </c>
      <c r="U860" s="12" t="str">
        <f>IFERROR(_xlfn.XLOOKUP(A860,DIRECT_FTEs!A:A,DIRECT_FTEs!B:B),"Contractor")</f>
        <v>Contractor</v>
      </c>
    </row>
    <row r="861" spans="1:21" x14ac:dyDescent="0.25">
      <c r="A861" s="1" t="s">
        <v>1583</v>
      </c>
      <c r="B861" s="1" t="s">
        <v>2251</v>
      </c>
      <c r="C861" s="1" t="s">
        <v>2410</v>
      </c>
      <c r="D861" s="1" t="s">
        <v>4122</v>
      </c>
      <c r="E861" s="15" t="s">
        <v>2225</v>
      </c>
      <c r="F861" s="1" t="s">
        <v>6945</v>
      </c>
      <c r="G861" s="16">
        <v>0.05</v>
      </c>
      <c r="H861" s="5">
        <v>0</v>
      </c>
      <c r="I861" s="10" t="s">
        <v>4760</v>
      </c>
      <c r="J861" s="5">
        <v>700</v>
      </c>
      <c r="K861" s="1">
        <v>53</v>
      </c>
      <c r="L861" s="12" t="str" cm="1">
        <f t="array" ref="L861">_xlfn.IFS(G861=0.05,"Minimal",G861=0.07,"Above Minimal",G861=0.17,"Near Maximum",TRUE,"Maximum")</f>
        <v>Minimal</v>
      </c>
      <c r="M861" s="12" t="str" cm="1">
        <f t="array" ref="M861">_xlfn.IFS(E861="MA","Massachusetts",E861="NY","New York",E861="CT","Connecticut",E861="PA","Pennsylvania",E861="RI","Rhode Island",E861="DE","Delaware",E861="ME","Maine",E861="NJ","New Jersey",E861="VT","Vermont",TRUE,"Other States")</f>
        <v>Massachusetts</v>
      </c>
      <c r="N861" s="15" t="s">
        <v>10668</v>
      </c>
      <c r="O861" s="1" t="s">
        <v>4930</v>
      </c>
      <c r="P861" s="15" t="s">
        <v>4776</v>
      </c>
      <c r="Q861" s="1" t="s">
        <v>8450</v>
      </c>
      <c r="R861" s="17">
        <v>56.8</v>
      </c>
      <c r="S861" s="12" t="str" cm="1">
        <f t="array" ref="S861">_xlfn.IFS(AND(R861&gt;=12,R861&lt;=25),"Low Range",AND(R861&gt;=25.01,R861&lt;=40),"Mid Range",AND(R861&gt;=40.01,R861&lt;=75),"Mid to Upper Range",TRUE,"Max Upper Range")</f>
        <v>Mid to Upper Range</v>
      </c>
      <c r="T861" s="12" t="str" cm="1">
        <f t="array" ref="T861">_xlfn.IFS(OR(E861="NY",E861="NJ",E861="CT"),"Tri-State Area",OR(E861="MA",E861="PA",E861="RI"),"East Atlantic",OR(E861="ME",E861="VT"),"NE Border",TRUE,"Upper East Coast")</f>
        <v>East Atlantic</v>
      </c>
      <c r="U861" s="12" t="str">
        <f>IFERROR(_xlfn.XLOOKUP(A861,DIRECT_FTEs!A:A,DIRECT_FTEs!B:B),"Contractor")</f>
        <v>Contractor</v>
      </c>
    </row>
    <row r="862" spans="1:21" x14ac:dyDescent="0.25">
      <c r="A862" s="1" t="s">
        <v>1584</v>
      </c>
      <c r="B862" s="1" t="s">
        <v>2600</v>
      </c>
      <c r="C862" s="1" t="s">
        <v>2506</v>
      </c>
      <c r="D862" s="1" t="s">
        <v>4123</v>
      </c>
      <c r="E862" s="15" t="s">
        <v>2678</v>
      </c>
      <c r="F862" s="1" t="s">
        <v>6946</v>
      </c>
      <c r="G862" s="16">
        <v>0.05</v>
      </c>
      <c r="H862" s="5">
        <v>0</v>
      </c>
      <c r="I862" s="10" t="s">
        <v>4760</v>
      </c>
      <c r="J862" s="5">
        <v>1110</v>
      </c>
      <c r="K862" s="1">
        <v>50</v>
      </c>
      <c r="L862" s="12" t="str" cm="1">
        <f t="array" ref="L862">_xlfn.IFS(G862=0.05,"Minimal",G862=0.07,"Above Minimal",G862=0.17,"Near Maximum",TRUE,"Maximum")</f>
        <v>Minimal</v>
      </c>
      <c r="M862" s="12" t="str" cm="1">
        <f t="array" ref="M862">_xlfn.IFS(E862="MA","Massachusetts",E862="NY","New York",E862="CT","Connecticut",E862="PA","Pennsylvania",E862="RI","Rhode Island",E862="DE","Delaware",E862="ME","Maine",E862="NJ","New Jersey",E862="VT","Vermont",TRUE,"Other States")</f>
        <v>New Jersey</v>
      </c>
      <c r="N862" s="15" t="s">
        <v>10669</v>
      </c>
      <c r="O862" s="1" t="s">
        <v>5058</v>
      </c>
      <c r="P862" s="15" t="s">
        <v>4777</v>
      </c>
      <c r="Q862" s="1" t="s">
        <v>8451</v>
      </c>
      <c r="R862" s="17">
        <v>56.8</v>
      </c>
      <c r="S862" s="12" t="str" cm="1">
        <f t="array" ref="S862">_xlfn.IFS(AND(R862&gt;=12,R862&lt;=25),"Low Range",AND(R862&gt;=25.01,R862&lt;=40),"Mid Range",AND(R862&gt;=40.01,R862&lt;=75),"Mid to Upper Range",TRUE,"Max Upper Range")</f>
        <v>Mid to Upper Range</v>
      </c>
      <c r="T862" s="12" t="str" cm="1">
        <f t="array" ref="T862">_xlfn.IFS(OR(E862="NY",E862="NJ",E862="CT"),"Tri-State Area",OR(E862="MA",E862="PA",E862="RI"),"East Atlantic",OR(E862="ME",E862="VT"),"NE Border",TRUE,"Upper East Coast")</f>
        <v>Tri-State Area</v>
      </c>
      <c r="U862" s="12" t="str">
        <f>IFERROR(_xlfn.XLOOKUP(A862,DIRECT_FTEs!A:A,DIRECT_FTEs!B:B),"Contractor")</f>
        <v>Contractor</v>
      </c>
    </row>
    <row r="863" spans="1:21" x14ac:dyDescent="0.25">
      <c r="A863" s="1" t="s">
        <v>1585</v>
      </c>
      <c r="B863" s="1" t="s">
        <v>3225</v>
      </c>
      <c r="C863" s="1" t="s">
        <v>2785</v>
      </c>
      <c r="D863" s="1" t="s">
        <v>4124</v>
      </c>
      <c r="E863" s="15" t="s">
        <v>2225</v>
      </c>
      <c r="F863" s="1" t="s">
        <v>6947</v>
      </c>
      <c r="G863" s="16">
        <v>0.05</v>
      </c>
      <c r="H863" s="5">
        <v>0</v>
      </c>
      <c r="I863" s="10" t="s">
        <v>4760</v>
      </c>
      <c r="J863" s="5">
        <v>1110</v>
      </c>
      <c r="K863" s="1">
        <v>30</v>
      </c>
      <c r="L863" s="12" t="str" cm="1">
        <f t="array" ref="L863">_xlfn.IFS(G863=0.05,"Minimal",G863=0.07,"Above Minimal",G863=0.17,"Near Maximum",TRUE,"Maximum")</f>
        <v>Minimal</v>
      </c>
      <c r="M863" s="12" t="str" cm="1">
        <f t="array" ref="M863">_xlfn.IFS(E863="MA","Massachusetts",E863="NY","New York",E863="CT","Connecticut",E863="PA","Pennsylvania",E863="RI","Rhode Island",E863="DE","Delaware",E863="ME","Maine",E863="NJ","New Jersey",E863="VT","Vermont",TRUE,"Other States")</f>
        <v>Massachusetts</v>
      </c>
      <c r="N863" s="15" t="s">
        <v>10670</v>
      </c>
      <c r="O863" s="1" t="s">
        <v>4816</v>
      </c>
      <c r="P863" s="15" t="s">
        <v>4778</v>
      </c>
      <c r="Q863" s="1" t="s">
        <v>8452</v>
      </c>
      <c r="R863" s="17">
        <v>49.699994220655377</v>
      </c>
      <c r="S863" s="12" t="str" cm="1">
        <f t="array" ref="S863">_xlfn.IFS(AND(R863&gt;=12,R863&lt;=25),"Low Range",AND(R863&gt;=25.01,R863&lt;=40),"Mid Range",AND(R863&gt;=40.01,R863&lt;=75),"Mid to Upper Range",TRUE,"Max Upper Range")</f>
        <v>Mid to Upper Range</v>
      </c>
      <c r="T863" s="12" t="str" cm="1">
        <f t="array" ref="T863">_xlfn.IFS(OR(E863="NY",E863="NJ",E863="CT"),"Tri-State Area",OR(E863="MA",E863="PA",E863="RI"),"East Atlantic",OR(E863="ME",E863="VT"),"NE Border",TRUE,"Upper East Coast")</f>
        <v>East Atlantic</v>
      </c>
      <c r="U863" s="12" t="str">
        <f>IFERROR(_xlfn.XLOOKUP(A863,DIRECT_FTEs!A:A,DIRECT_FTEs!B:B),"Contractor")</f>
        <v>Contractor</v>
      </c>
    </row>
    <row r="864" spans="1:21" x14ac:dyDescent="0.25">
      <c r="A864" s="1" t="s">
        <v>1586</v>
      </c>
      <c r="B864" s="1" t="s">
        <v>2684</v>
      </c>
      <c r="C864" s="1" t="s">
        <v>2372</v>
      </c>
      <c r="D864" s="1" t="s">
        <v>4125</v>
      </c>
      <c r="E864" s="15" t="s">
        <v>2356</v>
      </c>
      <c r="F864" s="1" t="s">
        <v>6948</v>
      </c>
      <c r="G864" s="16">
        <v>0.05</v>
      </c>
      <c r="H864" s="5">
        <v>0</v>
      </c>
      <c r="I864" s="10" t="s">
        <v>4760</v>
      </c>
      <c r="J864" s="5">
        <v>605.05999999999995</v>
      </c>
      <c r="K864" s="1">
        <v>37</v>
      </c>
      <c r="L864" s="12" t="str" cm="1">
        <f t="array" ref="L864">_xlfn.IFS(G864=0.05,"Minimal",G864=0.07,"Above Minimal",G864=0.17,"Near Maximum",TRUE,"Maximum")</f>
        <v>Minimal</v>
      </c>
      <c r="M864" s="12" t="str" cm="1">
        <f t="array" ref="M864">_xlfn.IFS(E864="MA","Massachusetts",E864="NY","New York",E864="CT","Connecticut",E864="PA","Pennsylvania",E864="RI","Rhode Island",E864="DE","Delaware",E864="ME","Maine",E864="NJ","New Jersey",E864="VT","Vermont",TRUE,"Other States")</f>
        <v>Connecticut</v>
      </c>
      <c r="N864" s="15" t="s">
        <v>10671</v>
      </c>
      <c r="O864" s="1" t="s">
        <v>4967</v>
      </c>
      <c r="P864" s="15" t="s">
        <v>4777</v>
      </c>
      <c r="Q864" s="1" t="s">
        <v>8453</v>
      </c>
      <c r="R864" s="17">
        <v>56.8</v>
      </c>
      <c r="S864" s="12" t="str" cm="1">
        <f t="array" ref="S864">_xlfn.IFS(AND(R864&gt;=12,R864&lt;=25),"Low Range",AND(R864&gt;=25.01,R864&lt;=40),"Mid Range",AND(R864&gt;=40.01,R864&lt;=75),"Mid to Upper Range",TRUE,"Max Upper Range")</f>
        <v>Mid to Upper Range</v>
      </c>
      <c r="T864" s="12" t="str" cm="1">
        <f t="array" ref="T864">_xlfn.IFS(OR(E864="NY",E864="NJ",E864="CT"),"Tri-State Area",OR(E864="MA",E864="PA",E864="RI"),"East Atlantic",OR(E864="ME",E864="VT"),"NE Border",TRUE,"Upper East Coast")</f>
        <v>Tri-State Area</v>
      </c>
      <c r="U864" s="12" t="str">
        <f>IFERROR(_xlfn.XLOOKUP(A864,DIRECT_FTEs!A:A,DIRECT_FTEs!B:B),"Contractor")</f>
        <v>Contractor</v>
      </c>
    </row>
    <row r="865" spans="1:21" x14ac:dyDescent="0.25">
      <c r="A865" s="1" t="s">
        <v>188</v>
      </c>
      <c r="B865" s="1" t="s">
        <v>2634</v>
      </c>
      <c r="C865" s="1" t="s">
        <v>2635</v>
      </c>
      <c r="D865" s="1" t="s">
        <v>2636</v>
      </c>
      <c r="E865" s="15" t="s">
        <v>2377</v>
      </c>
      <c r="F865" s="1" t="s">
        <v>5550</v>
      </c>
      <c r="G865" s="16">
        <v>0.17</v>
      </c>
      <c r="H865" s="5">
        <v>769.08</v>
      </c>
      <c r="I865" s="10" t="s">
        <v>4760</v>
      </c>
      <c r="J865" s="5">
        <v>336</v>
      </c>
      <c r="K865" s="1">
        <v>50</v>
      </c>
      <c r="L865" s="12" t="str" cm="1">
        <f t="array" ref="L865">_xlfn.IFS(G865=0.05,"Minimal",G865=0.07,"Above Minimal",G865=0.17,"Near Maximum",TRUE,"Maximum")</f>
        <v>Near Maximum</v>
      </c>
      <c r="M865" s="12" t="str" cm="1">
        <f t="array" ref="M865">_xlfn.IFS(E865="MA","Massachusetts",E865="NY","New York",E865="CT","Connecticut",E865="PA","Pennsylvania",E865="RI","Rhode Island",E865="DE","Delaware",E865="ME","Maine",E865="NJ","New Jersey",E865="VT","Vermont",TRUE,"Other States")</f>
        <v>Rhode Island</v>
      </c>
      <c r="N865" s="15" t="s">
        <v>10672</v>
      </c>
      <c r="O865" s="1" t="s">
        <v>4868</v>
      </c>
      <c r="P865" s="15" t="s">
        <v>4780</v>
      </c>
      <c r="Q865" s="1" t="s">
        <v>8454</v>
      </c>
      <c r="R865" s="17">
        <v>99.400024473813019</v>
      </c>
      <c r="S865" s="12" t="str" cm="1">
        <f t="array" ref="S865">_xlfn.IFS(AND(R865&gt;=12,R865&lt;=25),"Low Range",AND(R865&gt;=25.01,R865&lt;=40),"Mid Range",AND(R865&gt;=40.01,R865&lt;=75),"Mid to Upper Range",TRUE,"Max Upper Range")</f>
        <v>Max Upper Range</v>
      </c>
      <c r="T865" s="12" t="str" cm="1">
        <f t="array" ref="T865">_xlfn.IFS(OR(E865="NY",E865="NJ",E865="CT"),"Tri-State Area",OR(E865="MA",E865="PA",E865="RI"),"East Atlantic",OR(E865="ME",E865="VT"),"NE Border",TRUE,"Upper East Coast")</f>
        <v>East Atlantic</v>
      </c>
      <c r="U865" s="12" t="str">
        <f>IFERROR(_xlfn.XLOOKUP(A865,DIRECT_FTEs!A:A,DIRECT_FTEs!B:B),"Contractor")</f>
        <v>Contractor</v>
      </c>
    </row>
    <row r="866" spans="1:21" x14ac:dyDescent="0.25">
      <c r="A866" s="1" t="s">
        <v>1587</v>
      </c>
      <c r="B866" s="1" t="s">
        <v>2321</v>
      </c>
      <c r="C866" s="1" t="s">
        <v>2498</v>
      </c>
      <c r="D866" s="1" t="s">
        <v>4126</v>
      </c>
      <c r="E866" s="15" t="s">
        <v>2225</v>
      </c>
      <c r="F866" s="1" t="s">
        <v>6949</v>
      </c>
      <c r="G866" s="16">
        <v>0.05</v>
      </c>
      <c r="H866" s="5">
        <v>0</v>
      </c>
      <c r="I866" s="10" t="s">
        <v>4760</v>
      </c>
      <c r="J866" s="5">
        <v>1036</v>
      </c>
      <c r="K866" s="1">
        <v>37</v>
      </c>
      <c r="L866" s="12" t="str" cm="1">
        <f t="array" ref="L866">_xlfn.IFS(G866=0.05,"Minimal",G866=0.07,"Above Minimal",G866=0.17,"Near Maximum",TRUE,"Maximum")</f>
        <v>Minimal</v>
      </c>
      <c r="M866" s="12" t="str" cm="1">
        <f t="array" ref="M866">_xlfn.IFS(E866="MA","Massachusetts",E866="NY","New York",E866="CT","Connecticut",E866="PA","Pennsylvania",E866="RI","Rhode Island",E866="DE","Delaware",E866="ME","Maine",E866="NJ","New Jersey",E866="VT","Vermont",TRUE,"Other States")</f>
        <v>Massachusetts</v>
      </c>
      <c r="N866" s="15" t="s">
        <v>10673</v>
      </c>
      <c r="O866" s="1" t="s">
        <v>5220</v>
      </c>
      <c r="P866" s="15" t="s">
        <v>4776</v>
      </c>
      <c r="Q866" s="1" t="s">
        <v>8455</v>
      </c>
      <c r="R866" s="17">
        <v>112</v>
      </c>
      <c r="S866" s="12" t="str" cm="1">
        <f t="array" ref="S866">_xlfn.IFS(AND(R866&gt;=12,R866&lt;=25),"Low Range",AND(R866&gt;=25.01,R866&lt;=40),"Mid Range",AND(R866&gt;=40.01,R866&lt;=75),"Mid to Upper Range",TRUE,"Max Upper Range")</f>
        <v>Max Upper Range</v>
      </c>
      <c r="T866" s="12" t="str" cm="1">
        <f t="array" ref="T866">_xlfn.IFS(OR(E866="NY",E866="NJ",E866="CT"),"Tri-State Area",OR(E866="MA",E866="PA",E866="RI"),"East Atlantic",OR(E866="ME",E866="VT"),"NE Border",TRUE,"Upper East Coast")</f>
        <v>East Atlantic</v>
      </c>
      <c r="U866" s="12" t="str">
        <f>IFERROR(_xlfn.XLOOKUP(A866,DIRECT_FTEs!A:A,DIRECT_FTEs!B:B),"Contractor")</f>
        <v>Contractor</v>
      </c>
    </row>
    <row r="867" spans="1:21" x14ac:dyDescent="0.25">
      <c r="A867" s="1" t="s">
        <v>1588</v>
      </c>
      <c r="B867" s="1" t="s">
        <v>2366</v>
      </c>
      <c r="C867" s="1" t="s">
        <v>2402</v>
      </c>
      <c r="D867" s="1" t="s">
        <v>4127</v>
      </c>
      <c r="E867" s="15" t="s">
        <v>2225</v>
      </c>
      <c r="F867" s="1" t="s">
        <v>6950</v>
      </c>
      <c r="G867" s="16">
        <v>0.19</v>
      </c>
      <c r="H867" s="5">
        <v>0</v>
      </c>
      <c r="I867" s="10" t="s">
        <v>4760</v>
      </c>
      <c r="J867" s="5">
        <v>308.2</v>
      </c>
      <c r="K867" s="1">
        <v>45</v>
      </c>
      <c r="L867" s="12" t="str" cm="1">
        <f t="array" ref="L867">_xlfn.IFS(G867=0.05,"Minimal",G867=0.07,"Above Minimal",G867=0.17,"Near Maximum",TRUE,"Maximum")</f>
        <v>Maximum</v>
      </c>
      <c r="M867" s="12" t="str" cm="1">
        <f t="array" ref="M867">_xlfn.IFS(E867="MA","Massachusetts",E867="NY","New York",E867="CT","Connecticut",E867="PA","Pennsylvania",E867="RI","Rhode Island",E867="DE","Delaware",E867="ME","Maine",E867="NJ","New Jersey",E867="VT","Vermont",TRUE,"Other States")</f>
        <v>Massachusetts</v>
      </c>
      <c r="N867" s="15" t="s">
        <v>10674</v>
      </c>
      <c r="O867" s="1" t="s">
        <v>5229</v>
      </c>
      <c r="P867" s="15" t="s">
        <v>4777</v>
      </c>
      <c r="Q867" s="1" t="s">
        <v>8456</v>
      </c>
      <c r="R867" s="17">
        <v>106.5</v>
      </c>
      <c r="S867" s="12" t="str" cm="1">
        <f t="array" ref="S867">_xlfn.IFS(AND(R867&gt;=12,R867&lt;=25),"Low Range",AND(R867&gt;=25.01,R867&lt;=40),"Mid Range",AND(R867&gt;=40.01,R867&lt;=75),"Mid to Upper Range",TRUE,"Max Upper Range")</f>
        <v>Max Upper Range</v>
      </c>
      <c r="T867" s="12" t="str" cm="1">
        <f t="array" ref="T867">_xlfn.IFS(OR(E867="NY",E867="NJ",E867="CT"),"Tri-State Area",OR(E867="MA",E867="PA",E867="RI"),"East Atlantic",OR(E867="ME",E867="VT"),"NE Border",TRUE,"Upper East Coast")</f>
        <v>East Atlantic</v>
      </c>
      <c r="U867" s="12" t="str">
        <f>IFERROR(_xlfn.XLOOKUP(A867,DIRECT_FTEs!A:A,DIRECT_FTEs!B:B),"Contractor")</f>
        <v>Contractor</v>
      </c>
    </row>
    <row r="868" spans="1:21" x14ac:dyDescent="0.25">
      <c r="A868" s="1" t="s">
        <v>1589</v>
      </c>
      <c r="B868" s="1" t="s">
        <v>2363</v>
      </c>
      <c r="C868" s="1" t="s">
        <v>2393</v>
      </c>
      <c r="D868" s="1" t="s">
        <v>4128</v>
      </c>
      <c r="E868" s="15" t="s">
        <v>2225</v>
      </c>
      <c r="F868" s="1" t="s">
        <v>6951</v>
      </c>
      <c r="G868" s="16">
        <v>0.19</v>
      </c>
      <c r="H868" s="5">
        <v>0</v>
      </c>
      <c r="I868" s="10" t="s">
        <v>4760</v>
      </c>
      <c r="J868" s="5">
        <v>332.3</v>
      </c>
      <c r="K868" s="1">
        <v>58</v>
      </c>
      <c r="L868" s="12" t="str" cm="1">
        <f t="array" ref="L868">_xlfn.IFS(G868=0.05,"Minimal",G868=0.07,"Above Minimal",G868=0.17,"Near Maximum",TRUE,"Maximum")</f>
        <v>Maximum</v>
      </c>
      <c r="M868" s="12" t="str" cm="1">
        <f t="array" ref="M868">_xlfn.IFS(E868="MA","Massachusetts",E868="NY","New York",E868="CT","Connecticut",E868="PA","Pennsylvania",E868="RI","Rhode Island",E868="DE","Delaware",E868="ME","Maine",E868="NJ","New Jersey",E868="VT","Vermont",TRUE,"Other States")</f>
        <v>Massachusetts</v>
      </c>
      <c r="N868" s="15" t="s">
        <v>10675</v>
      </c>
      <c r="O868" s="1" t="s">
        <v>4801</v>
      </c>
      <c r="P868" s="15" t="s">
        <v>4774</v>
      </c>
      <c r="Q868" s="1" t="s">
        <v>8457</v>
      </c>
      <c r="R868" s="17">
        <v>78.100056915196362</v>
      </c>
      <c r="S868" s="12" t="str" cm="1">
        <f t="array" ref="S868">_xlfn.IFS(AND(R868&gt;=12,R868&lt;=25),"Low Range",AND(R868&gt;=25.01,R868&lt;=40),"Mid Range",AND(R868&gt;=40.01,R868&lt;=75),"Mid to Upper Range",TRUE,"Max Upper Range")</f>
        <v>Max Upper Range</v>
      </c>
      <c r="T868" s="12" t="str" cm="1">
        <f t="array" ref="T868">_xlfn.IFS(OR(E868="NY",E868="NJ",E868="CT"),"Tri-State Area",OR(E868="MA",E868="PA",E868="RI"),"East Atlantic",OR(E868="ME",E868="VT"),"NE Border",TRUE,"Upper East Coast")</f>
        <v>East Atlantic</v>
      </c>
      <c r="U868" s="12" t="str">
        <f>IFERROR(_xlfn.XLOOKUP(A868,DIRECT_FTEs!A:A,DIRECT_FTEs!B:B),"Contractor")</f>
        <v>Contractor</v>
      </c>
    </row>
    <row r="869" spans="1:21" x14ac:dyDescent="0.25">
      <c r="A869" s="1" t="s">
        <v>1590</v>
      </c>
      <c r="B869" s="1" t="s">
        <v>2500</v>
      </c>
      <c r="C869" s="1" t="s">
        <v>2379</v>
      </c>
      <c r="D869" s="1" t="s">
        <v>4129</v>
      </c>
      <c r="E869" s="15" t="s">
        <v>2225</v>
      </c>
      <c r="F869" s="1" t="s">
        <v>6952</v>
      </c>
      <c r="G869" s="16">
        <v>0.19</v>
      </c>
      <c r="H869" s="5">
        <v>0</v>
      </c>
      <c r="I869" s="10" t="s">
        <v>4760</v>
      </c>
      <c r="J869" s="5">
        <v>434</v>
      </c>
      <c r="K869" s="1">
        <v>63</v>
      </c>
      <c r="L869" s="12" t="str" cm="1">
        <f t="array" ref="L869">_xlfn.IFS(G869=0.05,"Minimal",G869=0.07,"Above Minimal",G869=0.17,"Near Maximum",TRUE,"Maximum")</f>
        <v>Maximum</v>
      </c>
      <c r="M869" s="12" t="str" cm="1">
        <f t="array" ref="M869">_xlfn.IFS(E869="MA","Massachusetts",E869="NY","New York",E869="CT","Connecticut",E869="PA","Pennsylvania",E869="RI","Rhode Island",E869="DE","Delaware",E869="ME","Maine",E869="NJ","New Jersey",E869="VT","Vermont",TRUE,"Other States")</f>
        <v>Massachusetts</v>
      </c>
      <c r="N869" s="15" t="s">
        <v>10676</v>
      </c>
      <c r="O869" s="1" t="s">
        <v>4801</v>
      </c>
      <c r="P869" s="15" t="s">
        <v>4774</v>
      </c>
      <c r="Q869" s="1" t="s">
        <v>8458</v>
      </c>
      <c r="R869" s="17">
        <v>56.800000000000004</v>
      </c>
      <c r="S869" s="12" t="str" cm="1">
        <f t="array" ref="S869">_xlfn.IFS(AND(R869&gt;=12,R869&lt;=25),"Low Range",AND(R869&gt;=25.01,R869&lt;=40),"Mid Range",AND(R869&gt;=40.01,R869&lt;=75),"Mid to Upper Range",TRUE,"Max Upper Range")</f>
        <v>Mid to Upper Range</v>
      </c>
      <c r="T869" s="12" t="str" cm="1">
        <f t="array" ref="T869">_xlfn.IFS(OR(E869="NY",E869="NJ",E869="CT"),"Tri-State Area",OR(E869="MA",E869="PA",E869="RI"),"East Atlantic",OR(E869="ME",E869="VT"),"NE Border",TRUE,"Upper East Coast")</f>
        <v>East Atlantic</v>
      </c>
      <c r="U869" s="12" t="str">
        <f>IFERROR(_xlfn.XLOOKUP(A869,DIRECT_FTEs!A:A,DIRECT_FTEs!B:B),"Contractor")</f>
        <v>Contractor</v>
      </c>
    </row>
    <row r="870" spans="1:21" x14ac:dyDescent="0.25">
      <c r="A870" s="1" t="s">
        <v>1591</v>
      </c>
      <c r="B870" s="1" t="s">
        <v>2445</v>
      </c>
      <c r="C870" s="1" t="s">
        <v>2458</v>
      </c>
      <c r="D870" s="1" t="s">
        <v>4130</v>
      </c>
      <c r="E870" s="15" t="s">
        <v>2225</v>
      </c>
      <c r="F870" s="1" t="s">
        <v>6953</v>
      </c>
      <c r="G870" s="16">
        <v>0.19</v>
      </c>
      <c r="H870" s="5">
        <v>0</v>
      </c>
      <c r="I870" s="10" t="s">
        <v>4760</v>
      </c>
      <c r="J870" s="5">
        <v>434</v>
      </c>
      <c r="K870" s="1">
        <v>43</v>
      </c>
      <c r="L870" s="12" t="str" cm="1">
        <f t="array" ref="L870">_xlfn.IFS(G870=0.05,"Minimal",G870=0.07,"Above Minimal",G870=0.17,"Near Maximum",TRUE,"Maximum")</f>
        <v>Maximum</v>
      </c>
      <c r="M870" s="12" t="str" cm="1">
        <f t="array" ref="M870">_xlfn.IFS(E870="MA","Massachusetts",E870="NY","New York",E870="CT","Connecticut",E870="PA","Pennsylvania",E870="RI","Rhode Island",E870="DE","Delaware",E870="ME","Maine",E870="NJ","New Jersey",E870="VT","Vermont",TRUE,"Other States")</f>
        <v>Massachusetts</v>
      </c>
      <c r="N870" s="15" t="s">
        <v>10677</v>
      </c>
      <c r="O870" s="1" t="s">
        <v>4867</v>
      </c>
      <c r="P870" s="15" t="s">
        <v>4780</v>
      </c>
      <c r="Q870" s="1" t="s">
        <v>8459</v>
      </c>
      <c r="R870" s="17">
        <v>49.699999999999996</v>
      </c>
      <c r="S870" s="12" t="str" cm="1">
        <f t="array" ref="S870">_xlfn.IFS(AND(R870&gt;=12,R870&lt;=25),"Low Range",AND(R870&gt;=25.01,R870&lt;=40),"Mid Range",AND(R870&gt;=40.01,R870&lt;=75),"Mid to Upper Range",TRUE,"Max Upper Range")</f>
        <v>Mid to Upper Range</v>
      </c>
      <c r="T870" s="12" t="str" cm="1">
        <f t="array" ref="T870">_xlfn.IFS(OR(E870="NY",E870="NJ",E870="CT"),"Tri-State Area",OR(E870="MA",E870="PA",E870="RI"),"East Atlantic",OR(E870="ME",E870="VT"),"NE Border",TRUE,"Upper East Coast")</f>
        <v>East Atlantic</v>
      </c>
      <c r="U870" s="12" t="str">
        <f>IFERROR(_xlfn.XLOOKUP(A870,DIRECT_FTEs!A:A,DIRECT_FTEs!B:B),"Contractor")</f>
        <v>Contractor</v>
      </c>
    </row>
    <row r="871" spans="1:21" x14ac:dyDescent="0.25">
      <c r="A871" s="1" t="s">
        <v>1592</v>
      </c>
      <c r="B871" s="1" t="s">
        <v>2500</v>
      </c>
      <c r="C871" s="1" t="s">
        <v>2601</v>
      </c>
      <c r="D871" s="1" t="s">
        <v>4131</v>
      </c>
      <c r="E871" s="15" t="s">
        <v>2225</v>
      </c>
      <c r="F871" s="1" t="s">
        <v>6954</v>
      </c>
      <c r="G871" s="16">
        <v>0.19</v>
      </c>
      <c r="H871" s="5">
        <v>0</v>
      </c>
      <c r="I871" s="10" t="s">
        <v>4760</v>
      </c>
      <c r="J871" s="5">
        <v>533.20000000000005</v>
      </c>
      <c r="K871" s="1">
        <v>26</v>
      </c>
      <c r="L871" s="12" t="str" cm="1">
        <f t="array" ref="L871">_xlfn.IFS(G871=0.05,"Minimal",G871=0.07,"Above Minimal",G871=0.17,"Near Maximum",TRUE,"Maximum")</f>
        <v>Maximum</v>
      </c>
      <c r="M871" s="12" t="str" cm="1">
        <f t="array" ref="M871">_xlfn.IFS(E871="MA","Massachusetts",E871="NY","New York",E871="CT","Connecticut",E871="PA","Pennsylvania",E871="RI","Rhode Island",E871="DE","Delaware",E871="ME","Maine",E871="NJ","New Jersey",E871="VT","Vermont",TRUE,"Other States")</f>
        <v>Massachusetts</v>
      </c>
      <c r="N871" s="15" t="s">
        <v>10678</v>
      </c>
      <c r="O871" s="1" t="s">
        <v>5249</v>
      </c>
      <c r="P871" s="15" t="s">
        <v>4774</v>
      </c>
      <c r="Q871" s="1" t="s">
        <v>8460</v>
      </c>
      <c r="R871" s="17">
        <v>52.5</v>
      </c>
      <c r="S871" s="12" t="str" cm="1">
        <f t="array" ref="S871">_xlfn.IFS(AND(R871&gt;=12,R871&lt;=25),"Low Range",AND(R871&gt;=25.01,R871&lt;=40),"Mid Range",AND(R871&gt;=40.01,R871&lt;=75),"Mid to Upper Range",TRUE,"Max Upper Range")</f>
        <v>Mid to Upper Range</v>
      </c>
      <c r="T871" s="12" t="str" cm="1">
        <f t="array" ref="T871">_xlfn.IFS(OR(E871="NY",E871="NJ",E871="CT"),"Tri-State Area",OR(E871="MA",E871="PA",E871="RI"),"East Atlantic",OR(E871="ME",E871="VT"),"NE Border",TRUE,"Upper East Coast")</f>
        <v>East Atlantic</v>
      </c>
      <c r="U871" s="12" t="str">
        <f>IFERROR(_xlfn.XLOOKUP(A871,DIRECT_FTEs!A:A,DIRECT_FTEs!B:B),"Contractor")</f>
        <v>Contractor</v>
      </c>
    </row>
    <row r="872" spans="1:21" x14ac:dyDescent="0.25">
      <c r="A872" s="1" t="s">
        <v>1593</v>
      </c>
      <c r="B872" s="1" t="s">
        <v>2368</v>
      </c>
      <c r="C872" s="1" t="s">
        <v>2402</v>
      </c>
      <c r="D872" s="1" t="s">
        <v>4132</v>
      </c>
      <c r="E872" s="15" t="s">
        <v>2225</v>
      </c>
      <c r="F872" s="1" t="s">
        <v>6955</v>
      </c>
      <c r="G872" s="16">
        <v>0.19</v>
      </c>
      <c r="H872" s="5">
        <v>0</v>
      </c>
      <c r="I872" s="10" t="s">
        <v>4760</v>
      </c>
      <c r="J872" s="5">
        <v>372</v>
      </c>
      <c r="K872" s="1">
        <v>37</v>
      </c>
      <c r="L872" s="12" t="str" cm="1">
        <f t="array" ref="L872">_xlfn.IFS(G872=0.05,"Minimal",G872=0.07,"Above Minimal",G872=0.17,"Near Maximum",TRUE,"Maximum")</f>
        <v>Maximum</v>
      </c>
      <c r="M872" s="12" t="str" cm="1">
        <f t="array" ref="M872">_xlfn.IFS(E872="MA","Massachusetts",E872="NY","New York",E872="CT","Connecticut",E872="PA","Pennsylvania",E872="RI","Rhode Island",E872="DE","Delaware",E872="ME","Maine",E872="NJ","New Jersey",E872="VT","Vermont",TRUE,"Other States")</f>
        <v>Massachusetts</v>
      </c>
      <c r="N872" s="15" t="s">
        <v>10679</v>
      </c>
      <c r="O872" s="1" t="s">
        <v>4792</v>
      </c>
      <c r="P872" s="15" t="s">
        <v>4777</v>
      </c>
      <c r="Q872" s="1" t="s">
        <v>8461</v>
      </c>
      <c r="R872" s="17">
        <v>46.1013986013986</v>
      </c>
      <c r="S872" s="12" t="str" cm="1">
        <f t="array" ref="S872">_xlfn.IFS(AND(R872&gt;=12,R872&lt;=25),"Low Range",AND(R872&gt;=25.01,R872&lt;=40),"Mid Range",AND(R872&gt;=40.01,R872&lt;=75),"Mid to Upper Range",TRUE,"Max Upper Range")</f>
        <v>Mid to Upper Range</v>
      </c>
      <c r="T872" s="12" t="str" cm="1">
        <f t="array" ref="T872">_xlfn.IFS(OR(E872="NY",E872="NJ",E872="CT"),"Tri-State Area",OR(E872="MA",E872="PA",E872="RI"),"East Atlantic",OR(E872="ME",E872="VT"),"NE Border",TRUE,"Upper East Coast")</f>
        <v>East Atlantic</v>
      </c>
      <c r="U872" s="12" t="str">
        <f>IFERROR(_xlfn.XLOOKUP(A872,DIRECT_FTEs!A:A,DIRECT_FTEs!B:B),"Contractor")</f>
        <v>Contractor</v>
      </c>
    </row>
    <row r="873" spans="1:21" x14ac:dyDescent="0.25">
      <c r="A873" s="1" t="s">
        <v>1594</v>
      </c>
      <c r="B873" s="1" t="s">
        <v>2590</v>
      </c>
      <c r="C873" s="1" t="s">
        <v>2322</v>
      </c>
      <c r="D873" s="1" t="s">
        <v>4133</v>
      </c>
      <c r="E873" s="15" t="s">
        <v>2225</v>
      </c>
      <c r="F873" s="1" t="s">
        <v>6956</v>
      </c>
      <c r="G873" s="16">
        <v>0.19</v>
      </c>
      <c r="H873" s="5">
        <v>0</v>
      </c>
      <c r="I873" s="10" t="s">
        <v>4760</v>
      </c>
      <c r="J873" s="5">
        <v>347.2</v>
      </c>
      <c r="K873" s="1">
        <v>53</v>
      </c>
      <c r="L873" s="12" t="str" cm="1">
        <f t="array" ref="L873">_xlfn.IFS(G873=0.05,"Minimal",G873=0.07,"Above Minimal",G873=0.17,"Near Maximum",TRUE,"Maximum")</f>
        <v>Maximum</v>
      </c>
      <c r="M873" s="12" t="str" cm="1">
        <f t="array" ref="M873">_xlfn.IFS(E873="MA","Massachusetts",E873="NY","New York",E873="CT","Connecticut",E873="PA","Pennsylvania",E873="RI","Rhode Island",E873="DE","Delaware",E873="ME","Maine",E873="NJ","New Jersey",E873="VT","Vermont",TRUE,"Other States")</f>
        <v>Massachusetts</v>
      </c>
      <c r="N873" s="15" t="s">
        <v>10680</v>
      </c>
      <c r="O873" s="1" t="s">
        <v>5250</v>
      </c>
      <c r="P873" s="15" t="s">
        <v>4775</v>
      </c>
      <c r="Q873" s="1" t="s">
        <v>8462</v>
      </c>
      <c r="R873" s="17">
        <v>42</v>
      </c>
      <c r="S873" s="12" t="str" cm="1">
        <f t="array" ref="S873">_xlfn.IFS(AND(R873&gt;=12,R873&lt;=25),"Low Range",AND(R873&gt;=25.01,R873&lt;=40),"Mid Range",AND(R873&gt;=40.01,R873&lt;=75),"Mid to Upper Range",TRUE,"Max Upper Range")</f>
        <v>Mid to Upper Range</v>
      </c>
      <c r="T873" s="12" t="str" cm="1">
        <f t="array" ref="T873">_xlfn.IFS(OR(E873="NY",E873="NJ",E873="CT"),"Tri-State Area",OR(E873="MA",E873="PA",E873="RI"),"East Atlantic",OR(E873="ME",E873="VT"),"NE Border",TRUE,"Upper East Coast")</f>
        <v>East Atlantic</v>
      </c>
      <c r="U873" s="12" t="str">
        <f>IFERROR(_xlfn.XLOOKUP(A873,DIRECT_FTEs!A:A,DIRECT_FTEs!B:B),"Contractor")</f>
        <v>Contractor</v>
      </c>
    </row>
    <row r="874" spans="1:21" x14ac:dyDescent="0.25">
      <c r="A874" s="1" t="s">
        <v>1595</v>
      </c>
      <c r="B874" s="1" t="s">
        <v>2944</v>
      </c>
      <c r="C874" s="1" t="s">
        <v>2431</v>
      </c>
      <c r="D874" s="1" t="s">
        <v>4134</v>
      </c>
      <c r="E874" s="15" t="s">
        <v>2225</v>
      </c>
      <c r="F874" s="1" t="s">
        <v>6957</v>
      </c>
      <c r="G874" s="16">
        <v>0.19</v>
      </c>
      <c r="H874" s="5">
        <v>0</v>
      </c>
      <c r="I874" s="10" t="s">
        <v>4760</v>
      </c>
      <c r="J874" s="5">
        <v>175.82</v>
      </c>
      <c r="K874" s="1">
        <v>55</v>
      </c>
      <c r="L874" s="12" t="str" cm="1">
        <f t="array" ref="L874">_xlfn.IFS(G874=0.05,"Minimal",G874=0.07,"Above Minimal",G874=0.17,"Near Maximum",TRUE,"Maximum")</f>
        <v>Maximum</v>
      </c>
      <c r="M874" s="12" t="str" cm="1">
        <f t="array" ref="M874">_xlfn.IFS(E874="MA","Massachusetts",E874="NY","New York",E874="CT","Connecticut",E874="PA","Pennsylvania",E874="RI","Rhode Island",E874="DE","Delaware",E874="ME","Maine",E874="NJ","New Jersey",E874="VT","Vermont",TRUE,"Other States")</f>
        <v>Massachusetts</v>
      </c>
      <c r="N874" s="15" t="s">
        <v>10681</v>
      </c>
      <c r="O874" s="1" t="s">
        <v>4871</v>
      </c>
      <c r="P874" s="15" t="s">
        <v>4778</v>
      </c>
      <c r="Q874" s="1" t="s">
        <v>8463</v>
      </c>
      <c r="R874" s="17">
        <v>26.293323090711219</v>
      </c>
      <c r="S874" s="12" t="str" cm="1">
        <f t="array" ref="S874">_xlfn.IFS(AND(R874&gt;=12,R874&lt;=25),"Low Range",AND(R874&gt;=25.01,R874&lt;=40),"Mid Range",AND(R874&gt;=40.01,R874&lt;=75),"Mid to Upper Range",TRUE,"Max Upper Range")</f>
        <v>Mid Range</v>
      </c>
      <c r="T874" s="12" t="str" cm="1">
        <f t="array" ref="T874">_xlfn.IFS(OR(E874="NY",E874="NJ",E874="CT"),"Tri-State Area",OR(E874="MA",E874="PA",E874="RI"),"East Atlantic",OR(E874="ME",E874="VT"),"NE Border",TRUE,"Upper East Coast")</f>
        <v>East Atlantic</v>
      </c>
      <c r="U874" s="12" t="str">
        <f>IFERROR(_xlfn.XLOOKUP(A874,DIRECT_FTEs!A:A,DIRECT_FTEs!B:B),"Contractor")</f>
        <v>Contractor</v>
      </c>
    </row>
    <row r="875" spans="1:21" x14ac:dyDescent="0.25">
      <c r="A875" s="1" t="s">
        <v>1596</v>
      </c>
      <c r="B875" s="1" t="s">
        <v>2560</v>
      </c>
      <c r="C875" s="1" t="s">
        <v>2506</v>
      </c>
      <c r="D875" s="1" t="s">
        <v>4135</v>
      </c>
      <c r="E875" s="15" t="s">
        <v>2225</v>
      </c>
      <c r="F875" s="1" t="s">
        <v>6958</v>
      </c>
      <c r="G875" s="16">
        <v>0.19</v>
      </c>
      <c r="H875" s="5">
        <v>0</v>
      </c>
      <c r="I875" s="10" t="s">
        <v>4760</v>
      </c>
      <c r="J875" s="5">
        <v>382</v>
      </c>
      <c r="K875" s="1">
        <v>36</v>
      </c>
      <c r="L875" s="12" t="str" cm="1">
        <f t="array" ref="L875">_xlfn.IFS(G875=0.05,"Minimal",G875=0.07,"Above Minimal",G875=0.17,"Near Maximum",TRUE,"Maximum")</f>
        <v>Maximum</v>
      </c>
      <c r="M875" s="12" t="str" cm="1">
        <f t="array" ref="M875">_xlfn.IFS(E875="MA","Massachusetts",E875="NY","New York",E875="CT","Connecticut",E875="PA","Pennsylvania",E875="RI","Rhode Island",E875="DE","Delaware",E875="ME","Maine",E875="NJ","New Jersey",E875="VT","Vermont",TRUE,"Other States")</f>
        <v>Massachusetts</v>
      </c>
      <c r="N875" s="15" t="s">
        <v>10682</v>
      </c>
      <c r="O875" s="1" t="s">
        <v>4949</v>
      </c>
      <c r="P875" s="15" t="s">
        <v>4775</v>
      </c>
      <c r="Q875" s="1" t="s">
        <v>8464</v>
      </c>
      <c r="R875" s="17">
        <v>31.160286437301458</v>
      </c>
      <c r="S875" s="12" t="str" cm="1">
        <f t="array" ref="S875">_xlfn.IFS(AND(R875&gt;=12,R875&lt;=25),"Low Range",AND(R875&gt;=25.01,R875&lt;=40),"Mid Range",AND(R875&gt;=40.01,R875&lt;=75),"Mid to Upper Range",TRUE,"Max Upper Range")</f>
        <v>Mid Range</v>
      </c>
      <c r="T875" s="12" t="str" cm="1">
        <f t="array" ref="T875">_xlfn.IFS(OR(E875="NY",E875="NJ",E875="CT"),"Tri-State Area",OR(E875="MA",E875="PA",E875="RI"),"East Atlantic",OR(E875="ME",E875="VT"),"NE Border",TRUE,"Upper East Coast")</f>
        <v>East Atlantic</v>
      </c>
      <c r="U875" s="12" t="str">
        <f>IFERROR(_xlfn.XLOOKUP(A875,DIRECT_FTEs!A:A,DIRECT_FTEs!B:B),"Contractor")</f>
        <v>Contractor</v>
      </c>
    </row>
    <row r="876" spans="1:21" x14ac:dyDescent="0.25">
      <c r="A876" s="1" t="s">
        <v>1597</v>
      </c>
      <c r="B876" s="1" t="s">
        <v>2352</v>
      </c>
      <c r="C876" s="1" t="s">
        <v>2252</v>
      </c>
      <c r="D876" s="1" t="s">
        <v>4136</v>
      </c>
      <c r="E876" s="15" t="s">
        <v>2225</v>
      </c>
      <c r="F876" s="1" t="s">
        <v>6959</v>
      </c>
      <c r="G876" s="16">
        <v>0.17</v>
      </c>
      <c r="H876" s="5">
        <v>0</v>
      </c>
      <c r="I876" s="10" t="s">
        <v>4760</v>
      </c>
      <c r="J876" s="5">
        <v>730</v>
      </c>
      <c r="K876" s="1">
        <v>51</v>
      </c>
      <c r="L876" s="12" t="str" cm="1">
        <f t="array" ref="L876">_xlfn.IFS(G876=0.05,"Minimal",G876=0.07,"Above Minimal",G876=0.17,"Near Maximum",TRUE,"Maximum")</f>
        <v>Near Maximum</v>
      </c>
      <c r="M876" s="12" t="str" cm="1">
        <f t="array" ref="M876">_xlfn.IFS(E876="MA","Massachusetts",E876="NY","New York",E876="CT","Connecticut",E876="PA","Pennsylvania",E876="RI","Rhode Island",E876="DE","Delaware",E876="ME","Maine",E876="NJ","New Jersey",E876="VT","Vermont",TRUE,"Other States")</f>
        <v>Massachusetts</v>
      </c>
      <c r="N876" s="15" t="s">
        <v>10683</v>
      </c>
      <c r="O876" s="1" t="s">
        <v>5179</v>
      </c>
      <c r="P876" s="15" t="s">
        <v>4774</v>
      </c>
      <c r="Q876" s="1" t="s">
        <v>8465</v>
      </c>
      <c r="R876" s="17">
        <v>26.521621621621623</v>
      </c>
      <c r="S876" s="12" t="str" cm="1">
        <f t="array" ref="S876">_xlfn.IFS(AND(R876&gt;=12,R876&lt;=25),"Low Range",AND(R876&gt;=25.01,R876&lt;=40),"Mid Range",AND(R876&gt;=40.01,R876&lt;=75),"Mid to Upper Range",TRUE,"Max Upper Range")</f>
        <v>Mid Range</v>
      </c>
      <c r="T876" s="12" t="str" cm="1">
        <f t="array" ref="T876">_xlfn.IFS(OR(E876="NY",E876="NJ",E876="CT"),"Tri-State Area",OR(E876="MA",E876="PA",E876="RI"),"East Atlantic",OR(E876="ME",E876="VT"),"NE Border",TRUE,"Upper East Coast")</f>
        <v>East Atlantic</v>
      </c>
      <c r="U876" s="12" t="str">
        <f>IFERROR(_xlfn.XLOOKUP(A876,DIRECT_FTEs!A:A,DIRECT_FTEs!B:B),"Contractor")</f>
        <v>Contractor</v>
      </c>
    </row>
    <row r="877" spans="1:21" x14ac:dyDescent="0.25">
      <c r="A877" s="1" t="s">
        <v>1598</v>
      </c>
      <c r="B877" s="1" t="s">
        <v>2397</v>
      </c>
      <c r="C877" s="1" t="s">
        <v>2421</v>
      </c>
      <c r="D877" s="1" t="s">
        <v>4137</v>
      </c>
      <c r="E877" s="15" t="s">
        <v>2225</v>
      </c>
      <c r="F877" s="1" t="s">
        <v>6960</v>
      </c>
      <c r="G877" s="16">
        <v>0.19</v>
      </c>
      <c r="H877" s="5">
        <v>0</v>
      </c>
      <c r="I877" s="10" t="s">
        <v>4760</v>
      </c>
      <c r="J877" s="5">
        <v>590.4</v>
      </c>
      <c r="K877" s="1">
        <v>36</v>
      </c>
      <c r="L877" s="12" t="str" cm="1">
        <f t="array" ref="L877">_xlfn.IFS(G877=0.05,"Minimal",G877=0.07,"Above Minimal",G877=0.17,"Near Maximum",TRUE,"Maximum")</f>
        <v>Maximum</v>
      </c>
      <c r="M877" s="12" t="str" cm="1">
        <f t="array" ref="M877">_xlfn.IFS(E877="MA","Massachusetts",E877="NY","New York",E877="CT","Connecticut",E877="PA","Pennsylvania",E877="RI","Rhode Island",E877="DE","Delaware",E877="ME","Maine",E877="NJ","New Jersey",E877="VT","Vermont",TRUE,"Other States")</f>
        <v>Massachusetts</v>
      </c>
      <c r="N877" s="15" t="s">
        <v>10684</v>
      </c>
      <c r="O877" s="1" t="s">
        <v>5082</v>
      </c>
      <c r="P877" s="15" t="s">
        <v>4778</v>
      </c>
      <c r="Q877" s="1" t="s">
        <v>8466</v>
      </c>
      <c r="R877" s="17">
        <v>25.500000000000004</v>
      </c>
      <c r="S877" s="12" t="str" cm="1">
        <f t="array" ref="S877">_xlfn.IFS(AND(R877&gt;=12,R877&lt;=25),"Low Range",AND(R877&gt;=25.01,R877&lt;=40),"Mid Range",AND(R877&gt;=40.01,R877&lt;=75),"Mid to Upper Range",TRUE,"Max Upper Range")</f>
        <v>Mid Range</v>
      </c>
      <c r="T877" s="12" t="str" cm="1">
        <f t="array" ref="T877">_xlfn.IFS(OR(E877="NY",E877="NJ",E877="CT"),"Tri-State Area",OR(E877="MA",E877="PA",E877="RI"),"East Atlantic",OR(E877="ME",E877="VT"),"NE Border",TRUE,"Upper East Coast")</f>
        <v>East Atlantic</v>
      </c>
      <c r="U877" s="12" t="str">
        <f>IFERROR(_xlfn.XLOOKUP(A877,DIRECT_FTEs!A:A,DIRECT_FTEs!B:B),"Contractor")</f>
        <v>Contractor</v>
      </c>
    </row>
    <row r="878" spans="1:21" x14ac:dyDescent="0.25">
      <c r="A878" s="1" t="s">
        <v>1599</v>
      </c>
      <c r="B878" s="1" t="s">
        <v>2508</v>
      </c>
      <c r="C878" s="1" t="s">
        <v>2264</v>
      </c>
      <c r="D878" s="1" t="s">
        <v>4138</v>
      </c>
      <c r="E878" s="15" t="s">
        <v>2225</v>
      </c>
      <c r="F878" s="1" t="s">
        <v>6961</v>
      </c>
      <c r="G878" s="16">
        <v>0.19</v>
      </c>
      <c r="H878" s="5">
        <v>0</v>
      </c>
      <c r="I878" s="10" t="s">
        <v>4760</v>
      </c>
      <c r="J878" s="5">
        <v>693.97</v>
      </c>
      <c r="K878" s="1">
        <v>35</v>
      </c>
      <c r="L878" s="12" t="str" cm="1">
        <f t="array" ref="L878">_xlfn.IFS(G878=0.05,"Minimal",G878=0.07,"Above Minimal",G878=0.17,"Near Maximum",TRUE,"Maximum")</f>
        <v>Maximum</v>
      </c>
      <c r="M878" s="12" t="str" cm="1">
        <f t="array" ref="M878">_xlfn.IFS(E878="MA","Massachusetts",E878="NY","New York",E878="CT","Connecticut",E878="PA","Pennsylvania",E878="RI","Rhode Island",E878="DE","Delaware",E878="ME","Maine",E878="NJ","New Jersey",E878="VT","Vermont",TRUE,"Other States")</f>
        <v>Massachusetts</v>
      </c>
      <c r="N878" s="15" t="s">
        <v>10685</v>
      </c>
      <c r="O878" s="1" t="s">
        <v>4927</v>
      </c>
      <c r="P878" s="15" t="s">
        <v>4774</v>
      </c>
      <c r="Q878" s="1" t="s">
        <v>8467</v>
      </c>
      <c r="R878" s="17">
        <v>25.424939817043814</v>
      </c>
      <c r="S878" s="12" t="str" cm="1">
        <f t="array" ref="S878">_xlfn.IFS(AND(R878&gt;=12,R878&lt;=25),"Low Range",AND(R878&gt;=25.01,R878&lt;=40),"Mid Range",AND(R878&gt;=40.01,R878&lt;=75),"Mid to Upper Range",TRUE,"Max Upper Range")</f>
        <v>Mid Range</v>
      </c>
      <c r="T878" s="12" t="str" cm="1">
        <f t="array" ref="T878">_xlfn.IFS(OR(E878="NY",E878="NJ",E878="CT"),"Tri-State Area",OR(E878="MA",E878="PA",E878="RI"),"East Atlantic",OR(E878="ME",E878="VT"),"NE Border",TRUE,"Upper East Coast")</f>
        <v>East Atlantic</v>
      </c>
      <c r="U878" s="12" t="str">
        <f>IFERROR(_xlfn.XLOOKUP(A878,DIRECT_FTEs!A:A,DIRECT_FTEs!B:B),"Contractor")</f>
        <v>Contractor</v>
      </c>
    </row>
    <row r="879" spans="1:21" x14ac:dyDescent="0.25">
      <c r="A879" s="1" t="s">
        <v>1600</v>
      </c>
      <c r="B879" s="1" t="s">
        <v>2304</v>
      </c>
      <c r="C879" s="1" t="s">
        <v>2309</v>
      </c>
      <c r="D879" s="1" t="s">
        <v>4139</v>
      </c>
      <c r="E879" s="15" t="s">
        <v>2225</v>
      </c>
      <c r="F879" s="1" t="s">
        <v>6962</v>
      </c>
      <c r="G879" s="16">
        <v>0.19</v>
      </c>
      <c r="H879" s="5">
        <v>0</v>
      </c>
      <c r="I879" s="10" t="s">
        <v>4760</v>
      </c>
      <c r="J879" s="5">
        <v>462.5</v>
      </c>
      <c r="K879" s="1">
        <v>34</v>
      </c>
      <c r="L879" s="12" t="str" cm="1">
        <f t="array" ref="L879">_xlfn.IFS(G879=0.05,"Minimal",G879=0.07,"Above Minimal",G879=0.17,"Near Maximum",TRUE,"Maximum")</f>
        <v>Maximum</v>
      </c>
      <c r="M879" s="12" t="str" cm="1">
        <f t="array" ref="M879">_xlfn.IFS(E879="MA","Massachusetts",E879="NY","New York",E879="CT","Connecticut",E879="PA","Pennsylvania",E879="RI","Rhode Island",E879="DE","Delaware",E879="ME","Maine",E879="NJ","New Jersey",E879="VT","Vermont",TRUE,"Other States")</f>
        <v>Massachusetts</v>
      </c>
      <c r="N879" s="15" t="s">
        <v>10686</v>
      </c>
      <c r="O879" s="1" t="s">
        <v>5086</v>
      </c>
      <c r="P879" s="15" t="s">
        <v>4774</v>
      </c>
      <c r="Q879" s="1" t="s">
        <v>8468</v>
      </c>
      <c r="R879" s="17">
        <v>23.519978900171438</v>
      </c>
      <c r="S879" s="12" t="str" cm="1">
        <f t="array" ref="S879">_xlfn.IFS(AND(R879&gt;=12,R879&lt;=25),"Low Range",AND(R879&gt;=25.01,R879&lt;=40),"Mid Range",AND(R879&gt;=40.01,R879&lt;=75),"Mid to Upper Range",TRUE,"Max Upper Range")</f>
        <v>Low Range</v>
      </c>
      <c r="T879" s="12" t="str" cm="1">
        <f t="array" ref="T879">_xlfn.IFS(OR(E879="NY",E879="NJ",E879="CT"),"Tri-State Area",OR(E879="MA",E879="PA",E879="RI"),"East Atlantic",OR(E879="ME",E879="VT"),"NE Border",TRUE,"Upper East Coast")</f>
        <v>East Atlantic</v>
      </c>
      <c r="U879" s="12" t="str">
        <f>IFERROR(_xlfn.XLOOKUP(A879,DIRECT_FTEs!A:A,DIRECT_FTEs!B:B),"Contractor")</f>
        <v>Contractor</v>
      </c>
    </row>
    <row r="880" spans="1:21" x14ac:dyDescent="0.25">
      <c r="A880" s="1" t="s">
        <v>1601</v>
      </c>
      <c r="B880" s="1" t="s">
        <v>2382</v>
      </c>
      <c r="C880" s="1" t="s">
        <v>2333</v>
      </c>
      <c r="D880" s="1" t="s">
        <v>4140</v>
      </c>
      <c r="E880" s="15" t="s">
        <v>2225</v>
      </c>
      <c r="F880" s="1" t="s">
        <v>6963</v>
      </c>
      <c r="G880" s="16">
        <v>0.17</v>
      </c>
      <c r="H880" s="5">
        <v>0</v>
      </c>
      <c r="I880" s="10" t="s">
        <v>4760</v>
      </c>
      <c r="J880" s="5">
        <v>676</v>
      </c>
      <c r="K880" s="1">
        <v>57</v>
      </c>
      <c r="L880" s="12" t="str" cm="1">
        <f t="array" ref="L880">_xlfn.IFS(G880=0.05,"Minimal",G880=0.07,"Above Minimal",G880=0.17,"Near Maximum",TRUE,"Maximum")</f>
        <v>Near Maximum</v>
      </c>
      <c r="M880" s="12" t="str" cm="1">
        <f t="array" ref="M880">_xlfn.IFS(E880="MA","Massachusetts",E880="NY","New York",E880="CT","Connecticut",E880="PA","Pennsylvania",E880="RI","Rhode Island",E880="DE","Delaware",E880="ME","Maine",E880="NJ","New Jersey",E880="VT","Vermont",TRUE,"Other States")</f>
        <v>Massachusetts</v>
      </c>
      <c r="N880" s="15" t="s">
        <v>10687</v>
      </c>
      <c r="O880" s="1" t="s">
        <v>5040</v>
      </c>
      <c r="P880" s="15" t="s">
        <v>4776</v>
      </c>
      <c r="Q880" s="1" t="s">
        <v>8469</v>
      </c>
      <c r="R880" s="17">
        <v>27.554069633387137</v>
      </c>
      <c r="S880" s="12" t="str" cm="1">
        <f t="array" ref="S880">_xlfn.IFS(AND(R880&gt;=12,R880&lt;=25),"Low Range",AND(R880&gt;=25.01,R880&lt;=40),"Mid Range",AND(R880&gt;=40.01,R880&lt;=75),"Mid to Upper Range",TRUE,"Max Upper Range")</f>
        <v>Mid Range</v>
      </c>
      <c r="T880" s="12" t="str" cm="1">
        <f t="array" ref="T880">_xlfn.IFS(OR(E880="NY",E880="NJ",E880="CT"),"Tri-State Area",OR(E880="MA",E880="PA",E880="RI"),"East Atlantic",OR(E880="ME",E880="VT"),"NE Border",TRUE,"Upper East Coast")</f>
        <v>East Atlantic</v>
      </c>
      <c r="U880" s="12" t="str">
        <f>IFERROR(_xlfn.XLOOKUP(A880,DIRECT_FTEs!A:A,DIRECT_FTEs!B:B),"Contractor")</f>
        <v>Contractor</v>
      </c>
    </row>
    <row r="881" spans="1:21" x14ac:dyDescent="0.25">
      <c r="A881" s="1" t="s">
        <v>1602</v>
      </c>
      <c r="B881" s="1" t="s">
        <v>2505</v>
      </c>
      <c r="C881" s="1" t="s">
        <v>2302</v>
      </c>
      <c r="D881" s="1" t="s">
        <v>4141</v>
      </c>
      <c r="E881" s="15" t="s">
        <v>2225</v>
      </c>
      <c r="F881" s="1" t="s">
        <v>6964</v>
      </c>
      <c r="G881" s="16">
        <v>0.17</v>
      </c>
      <c r="H881" s="5">
        <v>0</v>
      </c>
      <c r="I881" s="10" t="s">
        <v>4760</v>
      </c>
      <c r="J881" s="5">
        <v>739.8</v>
      </c>
      <c r="K881" s="1">
        <v>54</v>
      </c>
      <c r="L881" s="12" t="str" cm="1">
        <f t="array" ref="L881">_xlfn.IFS(G881=0.05,"Minimal",G881=0.07,"Above Minimal",G881=0.17,"Near Maximum",TRUE,"Maximum")</f>
        <v>Near Maximum</v>
      </c>
      <c r="M881" s="12" t="str" cm="1">
        <f t="array" ref="M881">_xlfn.IFS(E881="MA","Massachusetts",E881="NY","New York",E881="CT","Connecticut",E881="PA","Pennsylvania",E881="RI","Rhode Island",E881="DE","Delaware",E881="ME","Maine",E881="NJ","New Jersey",E881="VT","Vermont",TRUE,"Other States")</f>
        <v>Massachusetts</v>
      </c>
      <c r="N881" s="15" t="s">
        <v>10688</v>
      </c>
      <c r="O881" s="1" t="s">
        <v>4943</v>
      </c>
      <c r="P881" s="15" t="s">
        <v>4780</v>
      </c>
      <c r="Q881" s="1" t="s">
        <v>8470</v>
      </c>
      <c r="R881" s="17">
        <v>75</v>
      </c>
      <c r="S881" s="12" t="str" cm="1">
        <f t="array" ref="S881">_xlfn.IFS(AND(R881&gt;=12,R881&lt;=25),"Low Range",AND(R881&gt;=25.01,R881&lt;=40),"Mid Range",AND(R881&gt;=40.01,R881&lt;=75),"Mid to Upper Range",TRUE,"Max Upper Range")</f>
        <v>Mid to Upper Range</v>
      </c>
      <c r="T881" s="12" t="str" cm="1">
        <f t="array" ref="T881">_xlfn.IFS(OR(E881="NY",E881="NJ",E881="CT"),"Tri-State Area",OR(E881="MA",E881="PA",E881="RI"),"East Atlantic",OR(E881="ME",E881="VT"),"NE Border",TRUE,"Upper East Coast")</f>
        <v>East Atlantic</v>
      </c>
      <c r="U881" s="12" t="str">
        <f>IFERROR(_xlfn.XLOOKUP(A881,DIRECT_FTEs!A:A,DIRECT_FTEs!B:B),"Contractor")</f>
        <v>Contractor</v>
      </c>
    </row>
    <row r="882" spans="1:21" x14ac:dyDescent="0.25">
      <c r="A882" s="1" t="s">
        <v>1603</v>
      </c>
      <c r="B882" s="1" t="s">
        <v>2503</v>
      </c>
      <c r="C882" s="1" t="s">
        <v>2372</v>
      </c>
      <c r="D882" s="1" t="s">
        <v>4142</v>
      </c>
      <c r="E882" s="15" t="s">
        <v>2225</v>
      </c>
      <c r="F882" s="1" t="s">
        <v>6965</v>
      </c>
      <c r="G882" s="16">
        <v>0.17</v>
      </c>
      <c r="H882" s="5">
        <v>0</v>
      </c>
      <c r="I882" s="10" t="s">
        <v>4760</v>
      </c>
      <c r="J882" s="5">
        <v>818.4</v>
      </c>
      <c r="K882" s="1">
        <v>29</v>
      </c>
      <c r="L882" s="12" t="str" cm="1">
        <f t="array" ref="L882">_xlfn.IFS(G882=0.05,"Minimal",G882=0.07,"Above Minimal",G882=0.17,"Near Maximum",TRUE,"Maximum")</f>
        <v>Near Maximum</v>
      </c>
      <c r="M882" s="12" t="str" cm="1">
        <f t="array" ref="M882">_xlfn.IFS(E882="MA","Massachusetts",E882="NY","New York",E882="CT","Connecticut",E882="PA","Pennsylvania",E882="RI","Rhode Island",E882="DE","Delaware",E882="ME","Maine",E882="NJ","New Jersey",E882="VT","Vermont",TRUE,"Other States")</f>
        <v>Massachusetts</v>
      </c>
      <c r="N882" s="15" t="s">
        <v>10689</v>
      </c>
      <c r="O882" s="1" t="s">
        <v>5251</v>
      </c>
      <c r="P882" s="15" t="s">
        <v>4779</v>
      </c>
      <c r="Q882" s="1" t="s">
        <v>8471</v>
      </c>
      <c r="R882" s="17">
        <v>85</v>
      </c>
      <c r="S882" s="12" t="str" cm="1">
        <f t="array" ref="S882">_xlfn.IFS(AND(R882&gt;=12,R882&lt;=25),"Low Range",AND(R882&gt;=25.01,R882&lt;=40),"Mid Range",AND(R882&gt;=40.01,R882&lt;=75),"Mid to Upper Range",TRUE,"Max Upper Range")</f>
        <v>Max Upper Range</v>
      </c>
      <c r="T882" s="12" t="str" cm="1">
        <f t="array" ref="T882">_xlfn.IFS(OR(E882="NY",E882="NJ",E882="CT"),"Tri-State Area",OR(E882="MA",E882="PA",E882="RI"),"East Atlantic",OR(E882="ME",E882="VT"),"NE Border",TRUE,"Upper East Coast")</f>
        <v>East Atlantic</v>
      </c>
      <c r="U882" s="12" t="str">
        <f>IFERROR(_xlfn.XLOOKUP(A882,DIRECT_FTEs!A:A,DIRECT_FTEs!B:B),"Contractor")</f>
        <v>Contractor</v>
      </c>
    </row>
    <row r="883" spans="1:21" x14ac:dyDescent="0.25">
      <c r="A883" s="1" t="s">
        <v>1604</v>
      </c>
      <c r="B883" s="1" t="s">
        <v>2461</v>
      </c>
      <c r="C883" s="1" t="s">
        <v>2808</v>
      </c>
      <c r="D883" s="1" t="s">
        <v>4143</v>
      </c>
      <c r="E883" s="15" t="s">
        <v>2225</v>
      </c>
      <c r="F883" s="1" t="s">
        <v>6966</v>
      </c>
      <c r="G883" s="16">
        <v>0.19</v>
      </c>
      <c r="H883" s="5">
        <v>0</v>
      </c>
      <c r="I883" s="10" t="s">
        <v>4760</v>
      </c>
      <c r="J883" s="5">
        <v>868</v>
      </c>
      <c r="K883" s="1">
        <v>37</v>
      </c>
      <c r="L883" s="12" t="str" cm="1">
        <f t="array" ref="L883">_xlfn.IFS(G883=0.05,"Minimal",G883=0.07,"Above Minimal",G883=0.17,"Near Maximum",TRUE,"Maximum")</f>
        <v>Maximum</v>
      </c>
      <c r="M883" s="12" t="str" cm="1">
        <f t="array" ref="M883">_xlfn.IFS(E883="MA","Massachusetts",E883="NY","New York",E883="CT","Connecticut",E883="PA","Pennsylvania",E883="RI","Rhode Island",E883="DE","Delaware",E883="ME","Maine",E883="NJ","New Jersey",E883="VT","Vermont",TRUE,"Other States")</f>
        <v>Massachusetts</v>
      </c>
      <c r="N883" s="15" t="s">
        <v>10690</v>
      </c>
      <c r="O883" s="1" t="s">
        <v>4950</v>
      </c>
      <c r="P883" s="15" t="s">
        <v>4776</v>
      </c>
      <c r="Q883" s="1" t="s">
        <v>8472</v>
      </c>
      <c r="R883" s="17">
        <v>80</v>
      </c>
      <c r="S883" s="12" t="str" cm="1">
        <f t="array" ref="S883">_xlfn.IFS(AND(R883&gt;=12,R883&lt;=25),"Low Range",AND(R883&gt;=25.01,R883&lt;=40),"Mid Range",AND(R883&gt;=40.01,R883&lt;=75),"Mid to Upper Range",TRUE,"Max Upper Range")</f>
        <v>Max Upper Range</v>
      </c>
      <c r="T883" s="12" t="str" cm="1">
        <f t="array" ref="T883">_xlfn.IFS(OR(E883="NY",E883="NJ",E883="CT"),"Tri-State Area",OR(E883="MA",E883="PA",E883="RI"),"East Atlantic",OR(E883="ME",E883="VT"),"NE Border",TRUE,"Upper East Coast")</f>
        <v>East Atlantic</v>
      </c>
      <c r="U883" s="12" t="str">
        <f>IFERROR(_xlfn.XLOOKUP(A883,DIRECT_FTEs!A:A,DIRECT_FTEs!B:B),"Contractor")</f>
        <v>Contractor</v>
      </c>
    </row>
    <row r="884" spans="1:21" x14ac:dyDescent="0.25">
      <c r="A884" s="1" t="s">
        <v>189</v>
      </c>
      <c r="B884" s="1" t="s">
        <v>2637</v>
      </c>
      <c r="C884" s="1" t="s">
        <v>2638</v>
      </c>
      <c r="D884" s="1" t="s">
        <v>2639</v>
      </c>
      <c r="E884" s="15" t="s">
        <v>2640</v>
      </c>
      <c r="F884" s="1" t="s">
        <v>5551</v>
      </c>
      <c r="G884" s="16">
        <v>0.17</v>
      </c>
      <c r="H884" s="5">
        <v>805.14720000000011</v>
      </c>
      <c r="I884" s="10" t="s">
        <v>4760</v>
      </c>
      <c r="J884" s="5">
        <v>235.62</v>
      </c>
      <c r="K884" s="1">
        <v>41</v>
      </c>
      <c r="L884" s="12" t="str" cm="1">
        <f t="array" ref="L884">_xlfn.IFS(G884=0.05,"Minimal",G884=0.07,"Above Minimal",G884=0.17,"Near Maximum",TRUE,"Maximum")</f>
        <v>Near Maximum</v>
      </c>
      <c r="M884" s="12" t="str" cm="1">
        <f t="array" ref="M884">_xlfn.IFS(E884="MA","Massachusetts",E884="NY","New York",E884="CT","Connecticut",E884="PA","Pennsylvania",E884="RI","Rhode Island",E884="DE","Delaware",E884="ME","Maine",E884="NJ","New Jersey",E884="VT","Vermont",TRUE,"Other States")</f>
        <v>Maine</v>
      </c>
      <c r="N884" s="15" t="s">
        <v>10691</v>
      </c>
      <c r="O884" s="1" t="s">
        <v>4869</v>
      </c>
      <c r="P884" s="15" t="s">
        <v>4780</v>
      </c>
      <c r="Q884" s="1" t="s">
        <v>8473</v>
      </c>
      <c r="R884" s="17">
        <v>106</v>
      </c>
      <c r="S884" s="12" t="str" cm="1">
        <f t="array" ref="S884">_xlfn.IFS(AND(R884&gt;=12,R884&lt;=25),"Low Range",AND(R884&gt;=25.01,R884&lt;=40),"Mid Range",AND(R884&gt;=40.01,R884&lt;=75),"Mid to Upper Range",TRUE,"Max Upper Range")</f>
        <v>Max Upper Range</v>
      </c>
      <c r="T884" s="12" t="str" cm="1">
        <f t="array" ref="T884">_xlfn.IFS(OR(E884="NY",E884="NJ",E884="CT"),"Tri-State Area",OR(E884="MA",E884="PA",E884="RI"),"East Atlantic",OR(E884="ME",E884="VT"),"NE Border",TRUE,"Upper East Coast")</f>
        <v>NE Border</v>
      </c>
      <c r="U884" s="12" t="str">
        <f>IFERROR(_xlfn.XLOOKUP(A884,DIRECT_FTEs!A:A,DIRECT_FTEs!B:B),"Contractor")</f>
        <v>Contractor</v>
      </c>
    </row>
    <row r="885" spans="1:21" x14ac:dyDescent="0.25">
      <c r="A885" s="1" t="s">
        <v>1605</v>
      </c>
      <c r="B885" s="1" t="s">
        <v>2527</v>
      </c>
      <c r="C885" s="1" t="s">
        <v>2245</v>
      </c>
      <c r="D885" s="1" t="s">
        <v>4144</v>
      </c>
      <c r="E885" s="15" t="s">
        <v>2225</v>
      </c>
      <c r="F885" s="1" t="s">
        <v>6967</v>
      </c>
      <c r="G885" s="16">
        <v>0.19</v>
      </c>
      <c r="H885" s="5">
        <v>0</v>
      </c>
      <c r="I885" s="10" t="s">
        <v>4760</v>
      </c>
      <c r="J885" s="5">
        <v>354</v>
      </c>
      <c r="K885" s="1">
        <v>53</v>
      </c>
      <c r="L885" s="12" t="str" cm="1">
        <f t="array" ref="L885">_xlfn.IFS(G885=0.05,"Minimal",G885=0.07,"Above Minimal",G885=0.17,"Near Maximum",TRUE,"Maximum")</f>
        <v>Maximum</v>
      </c>
      <c r="M885" s="12" t="str" cm="1">
        <f t="array" ref="M885">_xlfn.IFS(E885="MA","Massachusetts",E885="NY","New York",E885="CT","Connecticut",E885="PA","Pennsylvania",E885="RI","Rhode Island",E885="DE","Delaware",E885="ME","Maine",E885="NJ","New Jersey",E885="VT","Vermont",TRUE,"Other States")</f>
        <v>Massachusetts</v>
      </c>
      <c r="N885" s="15" t="s">
        <v>10692</v>
      </c>
      <c r="O885" s="1" t="s">
        <v>4868</v>
      </c>
      <c r="P885" s="15" t="s">
        <v>4780</v>
      </c>
      <c r="Q885" s="1" t="s">
        <v>8474</v>
      </c>
      <c r="R885" s="17">
        <v>92.11</v>
      </c>
      <c r="S885" s="12" t="str" cm="1">
        <f t="array" ref="S885">_xlfn.IFS(AND(R885&gt;=12,R885&lt;=25),"Low Range",AND(R885&gt;=25.01,R885&lt;=40),"Mid Range",AND(R885&gt;=40.01,R885&lt;=75),"Mid to Upper Range",TRUE,"Max Upper Range")</f>
        <v>Max Upper Range</v>
      </c>
      <c r="T885" s="12" t="str" cm="1">
        <f t="array" ref="T885">_xlfn.IFS(OR(E885="NY",E885="NJ",E885="CT"),"Tri-State Area",OR(E885="MA",E885="PA",E885="RI"),"East Atlantic",OR(E885="ME",E885="VT"),"NE Border",TRUE,"Upper East Coast")</f>
        <v>East Atlantic</v>
      </c>
      <c r="U885" s="12" t="str">
        <f>IFERROR(_xlfn.XLOOKUP(A885,DIRECT_FTEs!A:A,DIRECT_FTEs!B:B),"Contractor")</f>
        <v>Contractor</v>
      </c>
    </row>
    <row r="886" spans="1:21" x14ac:dyDescent="0.25">
      <c r="A886" s="1" t="s">
        <v>1606</v>
      </c>
      <c r="B886" s="1" t="s">
        <v>2357</v>
      </c>
      <c r="C886" s="1" t="s">
        <v>2340</v>
      </c>
      <c r="D886" s="1" t="s">
        <v>4145</v>
      </c>
      <c r="E886" s="15" t="s">
        <v>2225</v>
      </c>
      <c r="F886" s="1" t="s">
        <v>6968</v>
      </c>
      <c r="G886" s="16">
        <v>0.19</v>
      </c>
      <c r="H886" s="5">
        <v>0</v>
      </c>
      <c r="I886" s="10" t="s">
        <v>4760</v>
      </c>
      <c r="J886" s="5">
        <v>161.19999999999999</v>
      </c>
      <c r="K886" s="1">
        <v>36</v>
      </c>
      <c r="L886" s="12" t="str" cm="1">
        <f t="array" ref="L886">_xlfn.IFS(G886=0.05,"Minimal",G886=0.07,"Above Minimal",G886=0.17,"Near Maximum",TRUE,"Maximum")</f>
        <v>Maximum</v>
      </c>
      <c r="M886" s="12" t="str" cm="1">
        <f t="array" ref="M886">_xlfn.IFS(E886="MA","Massachusetts",E886="NY","New York",E886="CT","Connecticut",E886="PA","Pennsylvania",E886="RI","Rhode Island",E886="DE","Delaware",E886="ME","Maine",E886="NJ","New Jersey",E886="VT","Vermont",TRUE,"Other States")</f>
        <v>Massachusetts</v>
      </c>
      <c r="N886" s="15" t="s">
        <v>10693</v>
      </c>
      <c r="O886" s="1" t="s">
        <v>5000</v>
      </c>
      <c r="P886" s="15" t="s">
        <v>4780</v>
      </c>
      <c r="Q886" s="1" t="s">
        <v>8475</v>
      </c>
      <c r="R886" s="17">
        <v>120.44999999999999</v>
      </c>
      <c r="S886" s="12" t="str" cm="1">
        <f t="array" ref="S886">_xlfn.IFS(AND(R886&gt;=12,R886&lt;=25),"Low Range",AND(R886&gt;=25.01,R886&lt;=40),"Mid Range",AND(R886&gt;=40.01,R886&lt;=75),"Mid to Upper Range",TRUE,"Max Upper Range")</f>
        <v>Max Upper Range</v>
      </c>
      <c r="T886" s="12" t="str" cm="1">
        <f t="array" ref="T886">_xlfn.IFS(OR(E886="NY",E886="NJ",E886="CT"),"Tri-State Area",OR(E886="MA",E886="PA",E886="RI"),"East Atlantic",OR(E886="ME",E886="VT"),"NE Border",TRUE,"Upper East Coast")</f>
        <v>East Atlantic</v>
      </c>
      <c r="U886" s="12" t="str">
        <f>IFERROR(_xlfn.XLOOKUP(A886,DIRECT_FTEs!A:A,DIRECT_FTEs!B:B),"Contractor")</f>
        <v>Contractor</v>
      </c>
    </row>
    <row r="887" spans="1:21" x14ac:dyDescent="0.25">
      <c r="A887" s="1" t="s">
        <v>1607</v>
      </c>
      <c r="B887" s="1" t="s">
        <v>2688</v>
      </c>
      <c r="C887" s="1" t="s">
        <v>2860</v>
      </c>
      <c r="D887" s="1" t="s">
        <v>4146</v>
      </c>
      <c r="E887" s="15" t="s">
        <v>2225</v>
      </c>
      <c r="F887" s="1" t="s">
        <v>6969</v>
      </c>
      <c r="G887" s="16">
        <v>0.19</v>
      </c>
      <c r="H887" s="5">
        <v>0</v>
      </c>
      <c r="I887" s="10" t="s">
        <v>4760</v>
      </c>
      <c r="J887" s="5">
        <v>843.2</v>
      </c>
      <c r="K887" s="1">
        <v>49</v>
      </c>
      <c r="L887" s="12" t="str" cm="1">
        <f t="array" ref="L887">_xlfn.IFS(G887=0.05,"Minimal",G887=0.07,"Above Minimal",G887=0.17,"Near Maximum",TRUE,"Maximum")</f>
        <v>Maximum</v>
      </c>
      <c r="M887" s="12" t="str" cm="1">
        <f t="array" ref="M887">_xlfn.IFS(E887="MA","Massachusetts",E887="NY","New York",E887="CT","Connecticut",E887="PA","Pennsylvania",E887="RI","Rhode Island",E887="DE","Delaware",E887="ME","Maine",E887="NJ","New Jersey",E887="VT","Vermont",TRUE,"Other States")</f>
        <v>Massachusetts</v>
      </c>
      <c r="N887" s="15" t="s">
        <v>10694</v>
      </c>
      <c r="O887" s="1" t="s">
        <v>5252</v>
      </c>
      <c r="P887" s="15" t="s">
        <v>4780</v>
      </c>
      <c r="Q887" s="1" t="s">
        <v>8476</v>
      </c>
      <c r="R887" s="17">
        <v>106.43492711370263</v>
      </c>
      <c r="S887" s="12" t="str" cm="1">
        <f t="array" ref="S887">_xlfn.IFS(AND(R887&gt;=12,R887&lt;=25),"Low Range",AND(R887&gt;=25.01,R887&lt;=40),"Mid Range",AND(R887&gt;=40.01,R887&lt;=75),"Mid to Upper Range",TRUE,"Max Upper Range")</f>
        <v>Max Upper Range</v>
      </c>
      <c r="T887" s="12" t="str" cm="1">
        <f t="array" ref="T887">_xlfn.IFS(OR(E887="NY",E887="NJ",E887="CT"),"Tri-State Area",OR(E887="MA",E887="PA",E887="RI"),"East Atlantic",OR(E887="ME",E887="VT"),"NE Border",TRUE,"Upper East Coast")</f>
        <v>East Atlantic</v>
      </c>
      <c r="U887" s="12" t="str">
        <f>IFERROR(_xlfn.XLOOKUP(A887,DIRECT_FTEs!A:A,DIRECT_FTEs!B:B),"Contractor")</f>
        <v>Contractor</v>
      </c>
    </row>
    <row r="888" spans="1:21" x14ac:dyDescent="0.25">
      <c r="A888" s="1" t="s">
        <v>1608</v>
      </c>
      <c r="B888" s="1" t="s">
        <v>2269</v>
      </c>
      <c r="C888" s="1" t="s">
        <v>2264</v>
      </c>
      <c r="D888" s="1" t="s">
        <v>4147</v>
      </c>
      <c r="E888" s="15" t="s">
        <v>2225</v>
      </c>
      <c r="F888" s="1" t="s">
        <v>6970</v>
      </c>
      <c r="G888" s="16">
        <v>0.19</v>
      </c>
      <c r="H888" s="5">
        <v>0</v>
      </c>
      <c r="I888" s="10" t="s">
        <v>4760</v>
      </c>
      <c r="J888" s="5">
        <v>248</v>
      </c>
      <c r="K888" s="1">
        <v>64</v>
      </c>
      <c r="L888" s="12" t="str" cm="1">
        <f t="array" ref="L888">_xlfn.IFS(G888=0.05,"Minimal",G888=0.07,"Above Minimal",G888=0.17,"Near Maximum",TRUE,"Maximum")</f>
        <v>Maximum</v>
      </c>
      <c r="M888" s="12" t="str" cm="1">
        <f t="array" ref="M888">_xlfn.IFS(E888="MA","Massachusetts",E888="NY","New York",E888="CT","Connecticut",E888="PA","Pennsylvania",E888="RI","Rhode Island",E888="DE","Delaware",E888="ME","Maine",E888="NJ","New Jersey",E888="VT","Vermont",TRUE,"Other States")</f>
        <v>Massachusetts</v>
      </c>
      <c r="N888" s="15" t="s">
        <v>10695</v>
      </c>
      <c r="O888" s="1" t="s">
        <v>5192</v>
      </c>
      <c r="P888" s="15" t="s">
        <v>4779</v>
      </c>
      <c r="Q888" s="1" t="s">
        <v>8477</v>
      </c>
      <c r="R888" s="17">
        <v>70.849999999999994</v>
      </c>
      <c r="S888" s="12" t="str" cm="1">
        <f t="array" ref="S888">_xlfn.IFS(AND(R888&gt;=12,R888&lt;=25),"Low Range",AND(R888&gt;=25.01,R888&lt;=40),"Mid Range",AND(R888&gt;=40.01,R888&lt;=75),"Mid to Upper Range",TRUE,"Max Upper Range")</f>
        <v>Mid to Upper Range</v>
      </c>
      <c r="T888" s="12" t="str" cm="1">
        <f t="array" ref="T888">_xlfn.IFS(OR(E888="NY",E888="NJ",E888="CT"),"Tri-State Area",OR(E888="MA",E888="PA",E888="RI"),"East Atlantic",OR(E888="ME",E888="VT"),"NE Border",TRUE,"Upper East Coast")</f>
        <v>East Atlantic</v>
      </c>
      <c r="U888" s="12" t="str">
        <f>IFERROR(_xlfn.XLOOKUP(A888,DIRECT_FTEs!A:A,DIRECT_FTEs!B:B),"Contractor")</f>
        <v>Contractor</v>
      </c>
    </row>
    <row r="889" spans="1:21" x14ac:dyDescent="0.25">
      <c r="A889" s="1" t="s">
        <v>1609</v>
      </c>
      <c r="B889" s="1" t="s">
        <v>2953</v>
      </c>
      <c r="C889" s="1" t="s">
        <v>2375</v>
      </c>
      <c r="D889" s="1" t="s">
        <v>4148</v>
      </c>
      <c r="E889" s="15" t="s">
        <v>2225</v>
      </c>
      <c r="F889" s="1" t="s">
        <v>6971</v>
      </c>
      <c r="G889" s="16">
        <v>0.17</v>
      </c>
      <c r="H889" s="5">
        <v>0</v>
      </c>
      <c r="I889" s="10" t="s">
        <v>4760</v>
      </c>
      <c r="J889" s="5">
        <v>190</v>
      </c>
      <c r="K889" s="1">
        <v>53</v>
      </c>
      <c r="L889" s="12" t="str" cm="1">
        <f t="array" ref="L889">_xlfn.IFS(G889=0.05,"Minimal",G889=0.07,"Above Minimal",G889=0.17,"Near Maximum",TRUE,"Maximum")</f>
        <v>Near Maximum</v>
      </c>
      <c r="M889" s="12" t="str" cm="1">
        <f t="array" ref="M889">_xlfn.IFS(E889="MA","Massachusetts",E889="NY","New York",E889="CT","Connecticut",E889="PA","Pennsylvania",E889="RI","Rhode Island",E889="DE","Delaware",E889="ME","Maine",E889="NJ","New Jersey",E889="VT","Vermont",TRUE,"Other States")</f>
        <v>Massachusetts</v>
      </c>
      <c r="N889" s="15" t="s">
        <v>10696</v>
      </c>
      <c r="O889" s="1" t="s">
        <v>5033</v>
      </c>
      <c r="P889" s="15" t="s">
        <v>4775</v>
      </c>
      <c r="Q889" s="1" t="s">
        <v>8478</v>
      </c>
      <c r="R889" s="17">
        <v>120</v>
      </c>
      <c r="S889" s="12" t="str" cm="1">
        <f t="array" ref="S889">_xlfn.IFS(AND(R889&gt;=12,R889&lt;=25),"Low Range",AND(R889&gt;=25.01,R889&lt;=40),"Mid Range",AND(R889&gt;=40.01,R889&lt;=75),"Mid to Upper Range",TRUE,"Max Upper Range")</f>
        <v>Max Upper Range</v>
      </c>
      <c r="T889" s="12" t="str" cm="1">
        <f t="array" ref="T889">_xlfn.IFS(OR(E889="NY",E889="NJ",E889="CT"),"Tri-State Area",OR(E889="MA",E889="PA",E889="RI"),"East Atlantic",OR(E889="ME",E889="VT"),"NE Border",TRUE,"Upper East Coast")</f>
        <v>East Atlantic</v>
      </c>
      <c r="U889" s="12" t="str">
        <f>IFERROR(_xlfn.XLOOKUP(A889,DIRECT_FTEs!A:A,DIRECT_FTEs!B:B),"Contractor")</f>
        <v>Contractor</v>
      </c>
    </row>
    <row r="890" spans="1:21" x14ac:dyDescent="0.25">
      <c r="A890" s="1" t="s">
        <v>1610</v>
      </c>
      <c r="B890" s="1" t="s">
        <v>2399</v>
      </c>
      <c r="C890" s="1" t="s">
        <v>2635</v>
      </c>
      <c r="D890" s="1" t="s">
        <v>4149</v>
      </c>
      <c r="E890" s="15" t="s">
        <v>2225</v>
      </c>
      <c r="F890" s="1" t="s">
        <v>6972</v>
      </c>
      <c r="G890" s="16">
        <v>0.17</v>
      </c>
      <c r="H890" s="5">
        <v>0</v>
      </c>
      <c r="I890" s="10" t="s">
        <v>4760</v>
      </c>
      <c r="J890" s="5">
        <v>1196.4000000000001</v>
      </c>
      <c r="K890" s="1">
        <v>52</v>
      </c>
      <c r="L890" s="12" t="str" cm="1">
        <f t="array" ref="L890">_xlfn.IFS(G890=0.05,"Minimal",G890=0.07,"Above Minimal",G890=0.17,"Near Maximum",TRUE,"Maximum")</f>
        <v>Near Maximum</v>
      </c>
      <c r="M890" s="12" t="str" cm="1">
        <f t="array" ref="M890">_xlfn.IFS(E890="MA","Massachusetts",E890="NY","New York",E890="CT","Connecticut",E890="PA","Pennsylvania",E890="RI","Rhode Island",E890="DE","Delaware",E890="ME","Maine",E890="NJ","New Jersey",E890="VT","Vermont",TRUE,"Other States")</f>
        <v>Massachusetts</v>
      </c>
      <c r="N890" s="15" t="s">
        <v>10697</v>
      </c>
      <c r="O890" s="1" t="s">
        <v>4922</v>
      </c>
      <c r="P890" s="15" t="s">
        <v>4778</v>
      </c>
      <c r="Q890" s="1" t="s">
        <v>8479</v>
      </c>
      <c r="R890" s="17">
        <v>50</v>
      </c>
      <c r="S890" s="12" t="str" cm="1">
        <f t="array" ref="S890">_xlfn.IFS(AND(R890&gt;=12,R890&lt;=25),"Low Range",AND(R890&gt;=25.01,R890&lt;=40),"Mid Range",AND(R890&gt;=40.01,R890&lt;=75),"Mid to Upper Range",TRUE,"Max Upper Range")</f>
        <v>Mid to Upper Range</v>
      </c>
      <c r="T890" s="12" t="str" cm="1">
        <f t="array" ref="T890">_xlfn.IFS(OR(E890="NY",E890="NJ",E890="CT"),"Tri-State Area",OR(E890="MA",E890="PA",E890="RI"),"East Atlantic",OR(E890="ME",E890="VT"),"NE Border",TRUE,"Upper East Coast")</f>
        <v>East Atlantic</v>
      </c>
      <c r="U890" s="12" t="str">
        <f>IFERROR(_xlfn.XLOOKUP(A890,DIRECT_FTEs!A:A,DIRECT_FTEs!B:B),"Contractor")</f>
        <v>Contractor</v>
      </c>
    </row>
    <row r="891" spans="1:21" x14ac:dyDescent="0.25">
      <c r="A891" s="1" t="s">
        <v>190</v>
      </c>
      <c r="B891" s="1" t="s">
        <v>2641</v>
      </c>
      <c r="C891" s="1" t="s">
        <v>2642</v>
      </c>
      <c r="D891" s="1" t="s">
        <v>2643</v>
      </c>
      <c r="E891" s="15" t="s">
        <v>2640</v>
      </c>
      <c r="F891" s="1" t="s">
        <v>5552</v>
      </c>
      <c r="G891" s="16">
        <v>0.17</v>
      </c>
      <c r="H891" s="5">
        <v>634.35840000000007</v>
      </c>
      <c r="I891" s="10" t="s">
        <v>4760</v>
      </c>
      <c r="J891" s="5">
        <v>131.04</v>
      </c>
      <c r="K891" s="1">
        <v>57</v>
      </c>
      <c r="L891" s="12" t="str" cm="1">
        <f t="array" ref="L891">_xlfn.IFS(G891=0.05,"Minimal",G891=0.07,"Above Minimal",G891=0.17,"Near Maximum",TRUE,"Maximum")</f>
        <v>Near Maximum</v>
      </c>
      <c r="M891" s="12" t="str" cm="1">
        <f t="array" ref="M891">_xlfn.IFS(E891="MA","Massachusetts",E891="NY","New York",E891="CT","Connecticut",E891="PA","Pennsylvania",E891="RI","Rhode Island",E891="DE","Delaware",E891="ME","Maine",E891="NJ","New Jersey",E891="VT","Vermont",TRUE,"Other States")</f>
        <v>Maine</v>
      </c>
      <c r="N891" s="15" t="s">
        <v>10698</v>
      </c>
      <c r="O891" s="1" t="s">
        <v>4844</v>
      </c>
      <c r="P891" s="15" t="s">
        <v>4776</v>
      </c>
      <c r="Q891" s="1" t="s">
        <v>8480</v>
      </c>
      <c r="R891" s="17">
        <v>52</v>
      </c>
      <c r="S891" s="12" t="str" cm="1">
        <f t="array" ref="S891">_xlfn.IFS(AND(R891&gt;=12,R891&lt;=25),"Low Range",AND(R891&gt;=25.01,R891&lt;=40),"Mid Range",AND(R891&gt;=40.01,R891&lt;=75),"Mid to Upper Range",TRUE,"Max Upper Range")</f>
        <v>Mid to Upper Range</v>
      </c>
      <c r="T891" s="12" t="str" cm="1">
        <f t="array" ref="T891">_xlfn.IFS(OR(E891="NY",E891="NJ",E891="CT"),"Tri-State Area",OR(E891="MA",E891="PA",E891="RI"),"East Atlantic",OR(E891="ME",E891="VT"),"NE Border",TRUE,"Upper East Coast")</f>
        <v>NE Border</v>
      </c>
      <c r="U891" s="12" t="str">
        <f>IFERROR(_xlfn.XLOOKUP(A891,DIRECT_FTEs!A:A,DIRECT_FTEs!B:B),"Contractor")</f>
        <v>Contractor</v>
      </c>
    </row>
    <row r="892" spans="1:21" x14ac:dyDescent="0.25">
      <c r="A892" s="1" t="s">
        <v>1611</v>
      </c>
      <c r="B892" s="1" t="s">
        <v>2329</v>
      </c>
      <c r="C892" s="1" t="s">
        <v>2364</v>
      </c>
      <c r="D892" s="1" t="s">
        <v>4150</v>
      </c>
      <c r="E892" s="15" t="s">
        <v>2225</v>
      </c>
      <c r="F892" s="1" t="s">
        <v>6973</v>
      </c>
      <c r="G892" s="16">
        <v>7.0000000000000007E-2</v>
      </c>
      <c r="H892" s="5">
        <v>0</v>
      </c>
      <c r="I892" s="10" t="s">
        <v>4760</v>
      </c>
      <c r="J892" s="5">
        <v>1138.2</v>
      </c>
      <c r="K892" s="1">
        <v>35</v>
      </c>
      <c r="L892" s="12" t="str" cm="1">
        <f t="array" ref="L892">_xlfn.IFS(G892=0.05,"Minimal",G892=0.07,"Above Minimal",G892=0.17,"Near Maximum",TRUE,"Maximum")</f>
        <v>Above Minimal</v>
      </c>
      <c r="M892" s="12" t="str" cm="1">
        <f t="array" ref="M892">_xlfn.IFS(E892="MA","Massachusetts",E892="NY","New York",E892="CT","Connecticut",E892="PA","Pennsylvania",E892="RI","Rhode Island",E892="DE","Delaware",E892="ME","Maine",E892="NJ","New Jersey",E892="VT","Vermont",TRUE,"Other States")</f>
        <v>Massachusetts</v>
      </c>
      <c r="N892" s="15" t="s">
        <v>10699</v>
      </c>
      <c r="O892" s="1" t="s">
        <v>4998</v>
      </c>
      <c r="P892" s="15" t="s">
        <v>4778</v>
      </c>
      <c r="Q892" s="1" t="s">
        <v>8481</v>
      </c>
      <c r="R892" s="17">
        <v>120</v>
      </c>
      <c r="S892" s="12" t="str" cm="1">
        <f t="array" ref="S892">_xlfn.IFS(AND(R892&gt;=12,R892&lt;=25),"Low Range",AND(R892&gt;=25.01,R892&lt;=40),"Mid Range",AND(R892&gt;=40.01,R892&lt;=75),"Mid to Upper Range",TRUE,"Max Upper Range")</f>
        <v>Max Upper Range</v>
      </c>
      <c r="T892" s="12" t="str" cm="1">
        <f t="array" ref="T892">_xlfn.IFS(OR(E892="NY",E892="NJ",E892="CT"),"Tri-State Area",OR(E892="MA",E892="PA",E892="RI"),"East Atlantic",OR(E892="ME",E892="VT"),"NE Border",TRUE,"Upper East Coast")</f>
        <v>East Atlantic</v>
      </c>
      <c r="U892" s="12" t="str">
        <f>IFERROR(_xlfn.XLOOKUP(A892,DIRECT_FTEs!A:A,DIRECT_FTEs!B:B),"Contractor")</f>
        <v>Contractor</v>
      </c>
    </row>
    <row r="893" spans="1:21" x14ac:dyDescent="0.25">
      <c r="A893" s="1" t="s">
        <v>1612</v>
      </c>
      <c r="B893" s="1" t="s">
        <v>2489</v>
      </c>
      <c r="C893" s="1" t="s">
        <v>2375</v>
      </c>
      <c r="D893" s="1" t="s">
        <v>4151</v>
      </c>
      <c r="E893" s="15" t="s">
        <v>2225</v>
      </c>
      <c r="F893" s="1" t="s">
        <v>6974</v>
      </c>
      <c r="G893" s="16">
        <v>0.17</v>
      </c>
      <c r="H893" s="5">
        <v>0</v>
      </c>
      <c r="I893" s="10" t="s">
        <v>4760</v>
      </c>
      <c r="J893" s="5">
        <v>810.8</v>
      </c>
      <c r="K893" s="1">
        <v>37</v>
      </c>
      <c r="L893" s="12" t="str" cm="1">
        <f t="array" ref="L893">_xlfn.IFS(G893=0.05,"Minimal",G893=0.07,"Above Minimal",G893=0.17,"Near Maximum",TRUE,"Maximum")</f>
        <v>Near Maximum</v>
      </c>
      <c r="M893" s="12" t="str" cm="1">
        <f t="array" ref="M893">_xlfn.IFS(E893="MA","Massachusetts",E893="NY","New York",E893="CT","Connecticut",E893="PA","Pennsylvania",E893="RI","Rhode Island",E893="DE","Delaware",E893="ME","Maine",E893="NJ","New Jersey",E893="VT","Vermont",TRUE,"Other States")</f>
        <v>Massachusetts</v>
      </c>
      <c r="N893" s="15" t="s">
        <v>10700</v>
      </c>
      <c r="O893" s="1" t="s">
        <v>5031</v>
      </c>
      <c r="P893" s="15" t="s">
        <v>4774</v>
      </c>
      <c r="Q893" s="1" t="s">
        <v>8482</v>
      </c>
      <c r="R893" s="17">
        <v>93</v>
      </c>
      <c r="S893" s="12" t="str" cm="1">
        <f t="array" ref="S893">_xlfn.IFS(AND(R893&gt;=12,R893&lt;=25),"Low Range",AND(R893&gt;=25.01,R893&lt;=40),"Mid Range",AND(R893&gt;=40.01,R893&lt;=75),"Mid to Upper Range",TRUE,"Max Upper Range")</f>
        <v>Max Upper Range</v>
      </c>
      <c r="T893" s="12" t="str" cm="1">
        <f t="array" ref="T893">_xlfn.IFS(OR(E893="NY",E893="NJ",E893="CT"),"Tri-State Area",OR(E893="MA",E893="PA",E893="RI"),"East Atlantic",OR(E893="ME",E893="VT"),"NE Border",TRUE,"Upper East Coast")</f>
        <v>East Atlantic</v>
      </c>
      <c r="U893" s="12" t="str">
        <f>IFERROR(_xlfn.XLOOKUP(A893,DIRECT_FTEs!A:A,DIRECT_FTEs!B:B),"Contractor")</f>
        <v>Contractor</v>
      </c>
    </row>
    <row r="894" spans="1:21" x14ac:dyDescent="0.25">
      <c r="A894" s="1" t="s">
        <v>1613</v>
      </c>
      <c r="B894" s="1" t="s">
        <v>2266</v>
      </c>
      <c r="C894" s="1" t="s">
        <v>2662</v>
      </c>
      <c r="D894" s="1" t="s">
        <v>4152</v>
      </c>
      <c r="E894" s="15" t="s">
        <v>2225</v>
      </c>
      <c r="F894" s="1" t="s">
        <v>6975</v>
      </c>
      <c r="G894" s="16">
        <v>0.19</v>
      </c>
      <c r="H894" s="5">
        <v>0</v>
      </c>
      <c r="I894" s="10" t="s">
        <v>4760</v>
      </c>
      <c r="J894" s="5">
        <v>1024</v>
      </c>
      <c r="K894" s="1">
        <v>50</v>
      </c>
      <c r="L894" s="12" t="str" cm="1">
        <f t="array" ref="L894">_xlfn.IFS(G894=0.05,"Minimal",G894=0.07,"Above Minimal",G894=0.17,"Near Maximum",TRUE,"Maximum")</f>
        <v>Maximum</v>
      </c>
      <c r="M894" s="12" t="str" cm="1">
        <f t="array" ref="M894">_xlfn.IFS(E894="MA","Massachusetts",E894="NY","New York",E894="CT","Connecticut",E894="PA","Pennsylvania",E894="RI","Rhode Island",E894="DE","Delaware",E894="ME","Maine",E894="NJ","New Jersey",E894="VT","Vermont",TRUE,"Other States")</f>
        <v>Massachusetts</v>
      </c>
      <c r="N894" s="15" t="s">
        <v>10701</v>
      </c>
      <c r="O894" s="1" t="s">
        <v>5196</v>
      </c>
      <c r="P894" s="15" t="s">
        <v>4779</v>
      </c>
      <c r="Q894" s="1" t="s">
        <v>8483</v>
      </c>
      <c r="R894" s="17">
        <v>105</v>
      </c>
      <c r="S894" s="12" t="str" cm="1">
        <f t="array" ref="S894">_xlfn.IFS(AND(R894&gt;=12,R894&lt;=25),"Low Range",AND(R894&gt;=25.01,R894&lt;=40),"Mid Range",AND(R894&gt;=40.01,R894&lt;=75),"Mid to Upper Range",TRUE,"Max Upper Range")</f>
        <v>Max Upper Range</v>
      </c>
      <c r="T894" s="12" t="str" cm="1">
        <f t="array" ref="T894">_xlfn.IFS(OR(E894="NY",E894="NJ",E894="CT"),"Tri-State Area",OR(E894="MA",E894="PA",E894="RI"),"East Atlantic",OR(E894="ME",E894="VT"),"NE Border",TRUE,"Upper East Coast")</f>
        <v>East Atlantic</v>
      </c>
      <c r="U894" s="12" t="str">
        <f>IFERROR(_xlfn.XLOOKUP(A894,DIRECT_FTEs!A:A,DIRECT_FTEs!B:B),"Contractor")</f>
        <v>Contractor</v>
      </c>
    </row>
    <row r="895" spans="1:21" x14ac:dyDescent="0.25">
      <c r="A895" s="1" t="s">
        <v>1614</v>
      </c>
      <c r="B895" s="1" t="s">
        <v>2787</v>
      </c>
      <c r="C895" s="1" t="s">
        <v>2523</v>
      </c>
      <c r="D895" s="1" t="s">
        <v>4153</v>
      </c>
      <c r="E895" s="15" t="s">
        <v>2225</v>
      </c>
      <c r="F895" s="1" t="s">
        <v>6976</v>
      </c>
      <c r="G895" s="16">
        <v>0.19</v>
      </c>
      <c r="H895" s="5">
        <v>0</v>
      </c>
      <c r="I895" s="10" t="s">
        <v>4760</v>
      </c>
      <c r="J895" s="5">
        <v>1106</v>
      </c>
      <c r="K895" s="1">
        <v>65</v>
      </c>
      <c r="L895" s="12" t="str" cm="1">
        <f t="array" ref="L895">_xlfn.IFS(G895=0.05,"Minimal",G895=0.07,"Above Minimal",G895=0.17,"Near Maximum",TRUE,"Maximum")</f>
        <v>Maximum</v>
      </c>
      <c r="M895" s="12" t="str" cm="1">
        <f t="array" ref="M895">_xlfn.IFS(E895="MA","Massachusetts",E895="NY","New York",E895="CT","Connecticut",E895="PA","Pennsylvania",E895="RI","Rhode Island",E895="DE","Delaware",E895="ME","Maine",E895="NJ","New Jersey",E895="VT","Vermont",TRUE,"Other States")</f>
        <v>Massachusetts</v>
      </c>
      <c r="N895" s="15" t="s">
        <v>10702</v>
      </c>
      <c r="O895" s="1" t="s">
        <v>5070</v>
      </c>
      <c r="P895" s="15" t="s">
        <v>4780</v>
      </c>
      <c r="Q895" s="1" t="s">
        <v>8484</v>
      </c>
      <c r="R895" s="17">
        <v>110</v>
      </c>
      <c r="S895" s="12" t="str" cm="1">
        <f t="array" ref="S895">_xlfn.IFS(AND(R895&gt;=12,R895&lt;=25),"Low Range",AND(R895&gt;=25.01,R895&lt;=40),"Mid Range",AND(R895&gt;=40.01,R895&lt;=75),"Mid to Upper Range",TRUE,"Max Upper Range")</f>
        <v>Max Upper Range</v>
      </c>
      <c r="T895" s="12" t="str" cm="1">
        <f t="array" ref="T895">_xlfn.IFS(OR(E895="NY",E895="NJ",E895="CT"),"Tri-State Area",OR(E895="MA",E895="PA",E895="RI"),"East Atlantic",OR(E895="ME",E895="VT"),"NE Border",TRUE,"Upper East Coast")</f>
        <v>East Atlantic</v>
      </c>
      <c r="U895" s="12" t="str">
        <f>IFERROR(_xlfn.XLOOKUP(A895,DIRECT_FTEs!A:A,DIRECT_FTEs!B:B),"Contractor")</f>
        <v>Contractor</v>
      </c>
    </row>
    <row r="896" spans="1:21" x14ac:dyDescent="0.25">
      <c r="A896" s="1" t="s">
        <v>1615</v>
      </c>
      <c r="B896" s="1" t="s">
        <v>2576</v>
      </c>
      <c r="C896" s="1" t="s">
        <v>2227</v>
      </c>
      <c r="D896" s="1" t="s">
        <v>4154</v>
      </c>
      <c r="E896" s="15" t="s">
        <v>2225</v>
      </c>
      <c r="F896" s="1" t="s">
        <v>6977</v>
      </c>
      <c r="G896" s="16">
        <v>0.19</v>
      </c>
      <c r="H896" s="5">
        <v>0</v>
      </c>
      <c r="I896" s="10" t="s">
        <v>4760</v>
      </c>
      <c r="J896" s="5">
        <v>1142</v>
      </c>
      <c r="K896" s="1">
        <v>53</v>
      </c>
      <c r="L896" s="12" t="str" cm="1">
        <f t="array" ref="L896">_xlfn.IFS(G896=0.05,"Minimal",G896=0.07,"Above Minimal",G896=0.17,"Near Maximum",TRUE,"Maximum")</f>
        <v>Maximum</v>
      </c>
      <c r="M896" s="12" t="str" cm="1">
        <f t="array" ref="M896">_xlfn.IFS(E896="MA","Massachusetts",E896="NY","New York",E896="CT","Connecticut",E896="PA","Pennsylvania",E896="RI","Rhode Island",E896="DE","Delaware",E896="ME","Maine",E896="NJ","New Jersey",E896="VT","Vermont",TRUE,"Other States")</f>
        <v>Massachusetts</v>
      </c>
      <c r="N896" s="15" t="s">
        <v>10703</v>
      </c>
      <c r="O896" s="1" t="s">
        <v>4958</v>
      </c>
      <c r="P896" s="15" t="s">
        <v>4778</v>
      </c>
      <c r="Q896" s="1" t="s">
        <v>8485</v>
      </c>
      <c r="R896" s="17">
        <v>82.5</v>
      </c>
      <c r="S896" s="12" t="str" cm="1">
        <f t="array" ref="S896">_xlfn.IFS(AND(R896&gt;=12,R896&lt;=25),"Low Range",AND(R896&gt;=25.01,R896&lt;=40),"Mid Range",AND(R896&gt;=40.01,R896&lt;=75),"Mid to Upper Range",TRUE,"Max Upper Range")</f>
        <v>Max Upper Range</v>
      </c>
      <c r="T896" s="12" t="str" cm="1">
        <f t="array" ref="T896">_xlfn.IFS(OR(E896="NY",E896="NJ",E896="CT"),"Tri-State Area",OR(E896="MA",E896="PA",E896="RI"),"East Atlantic",OR(E896="ME",E896="VT"),"NE Border",TRUE,"Upper East Coast")</f>
        <v>East Atlantic</v>
      </c>
      <c r="U896" s="12" t="str">
        <f>IFERROR(_xlfn.XLOOKUP(A896,DIRECT_FTEs!A:A,DIRECT_FTEs!B:B),"Contractor")</f>
        <v>Contractor</v>
      </c>
    </row>
    <row r="897" spans="1:21" x14ac:dyDescent="0.25">
      <c r="A897" s="1" t="s">
        <v>1616</v>
      </c>
      <c r="B897" s="1" t="s">
        <v>2853</v>
      </c>
      <c r="C897" s="1" t="s">
        <v>2486</v>
      </c>
      <c r="D897" s="1" t="s">
        <v>4155</v>
      </c>
      <c r="E897" s="15" t="s">
        <v>2250</v>
      </c>
      <c r="F897" s="1" t="s">
        <v>6978</v>
      </c>
      <c r="G897" s="16">
        <v>0.19</v>
      </c>
      <c r="H897" s="5">
        <v>0</v>
      </c>
      <c r="I897" s="10" t="s">
        <v>4760</v>
      </c>
      <c r="J897" s="5">
        <v>801.04</v>
      </c>
      <c r="K897" s="1">
        <v>53</v>
      </c>
      <c r="L897" s="12" t="str" cm="1">
        <f t="array" ref="L897">_xlfn.IFS(G897=0.05,"Minimal",G897=0.07,"Above Minimal",G897=0.17,"Near Maximum",TRUE,"Maximum")</f>
        <v>Maximum</v>
      </c>
      <c r="M897" s="12" t="str" cm="1">
        <f t="array" ref="M897">_xlfn.IFS(E897="MA","Massachusetts",E897="NY","New York",E897="CT","Connecticut",E897="PA","Pennsylvania",E897="RI","Rhode Island",E897="DE","Delaware",E897="ME","Maine",E897="NJ","New Jersey",E897="VT","Vermont",TRUE,"Other States")</f>
        <v>Pennsylvania</v>
      </c>
      <c r="N897" s="15" t="s">
        <v>10704</v>
      </c>
      <c r="O897" s="1" t="s">
        <v>4981</v>
      </c>
      <c r="P897" s="15" t="s">
        <v>4780</v>
      </c>
      <c r="Q897" s="1" t="s">
        <v>8486</v>
      </c>
      <c r="R897" s="17">
        <v>97.5</v>
      </c>
      <c r="S897" s="12" t="str" cm="1">
        <f t="array" ref="S897">_xlfn.IFS(AND(R897&gt;=12,R897&lt;=25),"Low Range",AND(R897&gt;=25.01,R897&lt;=40),"Mid Range",AND(R897&gt;=40.01,R897&lt;=75),"Mid to Upper Range",TRUE,"Max Upper Range")</f>
        <v>Max Upper Range</v>
      </c>
      <c r="T897" s="12" t="str" cm="1">
        <f t="array" ref="T897">_xlfn.IFS(OR(E897="NY",E897="NJ",E897="CT"),"Tri-State Area",OR(E897="MA",E897="PA",E897="RI"),"East Atlantic",OR(E897="ME",E897="VT"),"NE Border",TRUE,"Upper East Coast")</f>
        <v>East Atlantic</v>
      </c>
      <c r="U897" s="12" t="str">
        <f>IFERROR(_xlfn.XLOOKUP(A897,DIRECT_FTEs!A:A,DIRECT_FTEs!B:B),"Contractor")</f>
        <v>Contractor</v>
      </c>
    </row>
    <row r="898" spans="1:21" x14ac:dyDescent="0.25">
      <c r="A898" s="1" t="s">
        <v>1617</v>
      </c>
      <c r="B898" s="1" t="s">
        <v>2921</v>
      </c>
      <c r="C898" s="1" t="s">
        <v>2449</v>
      </c>
      <c r="D898" s="1" t="s">
        <v>4156</v>
      </c>
      <c r="E898" s="15" t="s">
        <v>2225</v>
      </c>
      <c r="F898" s="1" t="s">
        <v>6979</v>
      </c>
      <c r="G898" s="16">
        <v>0.17</v>
      </c>
      <c r="H898" s="5">
        <v>0</v>
      </c>
      <c r="I898" s="10" t="s">
        <v>4760</v>
      </c>
      <c r="J898" s="5">
        <v>844.8</v>
      </c>
      <c r="K898" s="1">
        <v>40</v>
      </c>
      <c r="L898" s="12" t="str" cm="1">
        <f t="array" ref="L898">_xlfn.IFS(G898=0.05,"Minimal",G898=0.07,"Above Minimal",G898=0.17,"Near Maximum",TRUE,"Maximum")</f>
        <v>Near Maximum</v>
      </c>
      <c r="M898" s="12" t="str" cm="1">
        <f t="array" ref="M898">_xlfn.IFS(E898="MA","Massachusetts",E898="NY","New York",E898="CT","Connecticut",E898="PA","Pennsylvania",E898="RI","Rhode Island",E898="DE","Delaware",E898="ME","Maine",E898="NJ","New Jersey",E898="VT","Vermont",TRUE,"Other States")</f>
        <v>Massachusetts</v>
      </c>
      <c r="N898" s="15" t="s">
        <v>10705</v>
      </c>
      <c r="O898" s="1" t="s">
        <v>5140</v>
      </c>
      <c r="P898" s="15" t="s">
        <v>4778</v>
      </c>
      <c r="Q898" s="1" t="s">
        <v>8487</v>
      </c>
      <c r="R898" s="17">
        <v>102</v>
      </c>
      <c r="S898" s="12" t="str" cm="1">
        <f t="array" ref="S898">_xlfn.IFS(AND(R898&gt;=12,R898&lt;=25),"Low Range",AND(R898&gt;=25.01,R898&lt;=40),"Mid Range",AND(R898&gt;=40.01,R898&lt;=75),"Mid to Upper Range",TRUE,"Max Upper Range")</f>
        <v>Max Upper Range</v>
      </c>
      <c r="T898" s="12" t="str" cm="1">
        <f t="array" ref="T898">_xlfn.IFS(OR(E898="NY",E898="NJ",E898="CT"),"Tri-State Area",OR(E898="MA",E898="PA",E898="RI"),"East Atlantic",OR(E898="ME",E898="VT"),"NE Border",TRUE,"Upper East Coast")</f>
        <v>East Atlantic</v>
      </c>
      <c r="U898" s="12" t="str">
        <f>IFERROR(_xlfn.XLOOKUP(A898,DIRECT_FTEs!A:A,DIRECT_FTEs!B:B),"Contractor")</f>
        <v>Contractor</v>
      </c>
    </row>
    <row r="899" spans="1:21" x14ac:dyDescent="0.25">
      <c r="A899" s="1" t="s">
        <v>1618</v>
      </c>
      <c r="B899" s="1" t="s">
        <v>2568</v>
      </c>
      <c r="C899" s="1" t="s">
        <v>2431</v>
      </c>
      <c r="D899" s="1" t="s">
        <v>4157</v>
      </c>
      <c r="E899" s="15" t="s">
        <v>2225</v>
      </c>
      <c r="F899" s="1" t="s">
        <v>6980</v>
      </c>
      <c r="G899" s="16">
        <v>0.05</v>
      </c>
      <c r="H899" s="5">
        <v>0</v>
      </c>
      <c r="I899" s="10" t="s">
        <v>4760</v>
      </c>
      <c r="J899" s="5">
        <v>1170</v>
      </c>
      <c r="K899" s="1">
        <v>39</v>
      </c>
      <c r="L899" s="12" t="str" cm="1">
        <f t="array" ref="L899">_xlfn.IFS(G899=0.05,"Minimal",G899=0.07,"Above Minimal",G899=0.17,"Near Maximum",TRUE,"Maximum")</f>
        <v>Minimal</v>
      </c>
      <c r="M899" s="12" t="str" cm="1">
        <f t="array" ref="M899">_xlfn.IFS(E899="MA","Massachusetts",E899="NY","New York",E899="CT","Connecticut",E899="PA","Pennsylvania",E899="RI","Rhode Island",E899="DE","Delaware",E899="ME","Maine",E899="NJ","New Jersey",E899="VT","Vermont",TRUE,"Other States")</f>
        <v>Massachusetts</v>
      </c>
      <c r="N899" s="15" t="s">
        <v>10706</v>
      </c>
      <c r="O899" s="1" t="s">
        <v>4945</v>
      </c>
      <c r="P899" s="15" t="s">
        <v>4773</v>
      </c>
      <c r="Q899" s="1" t="s">
        <v>8488</v>
      </c>
      <c r="R899" s="17">
        <v>30</v>
      </c>
      <c r="S899" s="12" t="str" cm="1">
        <f t="array" ref="S899">_xlfn.IFS(AND(R899&gt;=12,R899&lt;=25),"Low Range",AND(R899&gt;=25.01,R899&lt;=40),"Mid Range",AND(R899&gt;=40.01,R899&lt;=75),"Mid to Upper Range",TRUE,"Max Upper Range")</f>
        <v>Mid Range</v>
      </c>
      <c r="T899" s="12" t="str" cm="1">
        <f t="array" ref="T899">_xlfn.IFS(OR(E899="NY",E899="NJ",E899="CT"),"Tri-State Area",OR(E899="MA",E899="PA",E899="RI"),"East Atlantic",OR(E899="ME",E899="VT"),"NE Border",TRUE,"Upper East Coast")</f>
        <v>East Atlantic</v>
      </c>
      <c r="U899" s="12" t="str">
        <f>IFERROR(_xlfn.XLOOKUP(A899,DIRECT_FTEs!A:A,DIRECT_FTEs!B:B),"Contractor")</f>
        <v>Contractor</v>
      </c>
    </row>
    <row r="900" spans="1:21" x14ac:dyDescent="0.25">
      <c r="A900" s="1" t="s">
        <v>191</v>
      </c>
      <c r="B900" s="1" t="s">
        <v>2644</v>
      </c>
      <c r="C900" s="1" t="s">
        <v>2261</v>
      </c>
      <c r="D900" s="1" t="s">
        <v>2645</v>
      </c>
      <c r="E900" s="15" t="s">
        <v>2640</v>
      </c>
      <c r="F900" s="1" t="s">
        <v>5553</v>
      </c>
      <c r="G900" s="16">
        <v>0.17</v>
      </c>
      <c r="H900" s="5">
        <v>830.60640000000024</v>
      </c>
      <c r="I900" s="10" t="s">
        <v>4760</v>
      </c>
      <c r="J900" s="5">
        <v>286.13</v>
      </c>
      <c r="K900" s="1">
        <v>43</v>
      </c>
      <c r="L900" s="12" t="str" cm="1">
        <f t="array" ref="L900">_xlfn.IFS(G900=0.05,"Minimal",G900=0.07,"Above Minimal",G900=0.17,"Near Maximum",TRUE,"Maximum")</f>
        <v>Near Maximum</v>
      </c>
      <c r="M900" s="12" t="str" cm="1">
        <f t="array" ref="M900">_xlfn.IFS(E900="MA","Massachusetts",E900="NY","New York",E900="CT","Connecticut",E900="PA","Pennsylvania",E900="RI","Rhode Island",E900="DE","Delaware",E900="ME","Maine",E900="NJ","New Jersey",E900="VT","Vermont",TRUE,"Other States")</f>
        <v>Maine</v>
      </c>
      <c r="N900" s="15" t="s">
        <v>10707</v>
      </c>
      <c r="O900" s="1" t="s">
        <v>4824</v>
      </c>
      <c r="P900" s="15" t="s">
        <v>4773</v>
      </c>
      <c r="Q900" s="1" t="s">
        <v>8489</v>
      </c>
      <c r="R900" s="17">
        <v>34</v>
      </c>
      <c r="S900" s="12" t="str" cm="1">
        <f t="array" ref="S900">_xlfn.IFS(AND(R900&gt;=12,R900&lt;=25),"Low Range",AND(R900&gt;=25.01,R900&lt;=40),"Mid Range",AND(R900&gt;=40.01,R900&lt;=75),"Mid to Upper Range",TRUE,"Max Upper Range")</f>
        <v>Mid Range</v>
      </c>
      <c r="T900" s="12" t="str" cm="1">
        <f t="array" ref="T900">_xlfn.IFS(OR(E900="NY",E900="NJ",E900="CT"),"Tri-State Area",OR(E900="MA",E900="PA",E900="RI"),"East Atlantic",OR(E900="ME",E900="VT"),"NE Border",TRUE,"Upper East Coast")</f>
        <v>NE Border</v>
      </c>
      <c r="U900" s="12" t="str">
        <f>IFERROR(_xlfn.XLOOKUP(A900,DIRECT_FTEs!A:A,DIRECT_FTEs!B:B),"Contractor")</f>
        <v>Contractor</v>
      </c>
    </row>
    <row r="901" spans="1:21" x14ac:dyDescent="0.25">
      <c r="A901" s="1" t="s">
        <v>1619</v>
      </c>
      <c r="B901" s="1" t="s">
        <v>2226</v>
      </c>
      <c r="C901" s="1" t="s">
        <v>2537</v>
      </c>
      <c r="D901" s="1" t="s">
        <v>4158</v>
      </c>
      <c r="E901" s="15" t="s">
        <v>2225</v>
      </c>
      <c r="F901" s="1" t="s">
        <v>6981</v>
      </c>
      <c r="G901" s="16">
        <v>0.19</v>
      </c>
      <c r="H901" s="5">
        <v>0</v>
      </c>
      <c r="I901" s="10" t="s">
        <v>4760</v>
      </c>
      <c r="J901" s="5">
        <v>806</v>
      </c>
      <c r="K901" s="1">
        <v>53</v>
      </c>
      <c r="L901" s="12" t="str" cm="1">
        <f t="array" ref="L901">_xlfn.IFS(G901=0.05,"Minimal",G901=0.07,"Above Minimal",G901=0.17,"Near Maximum",TRUE,"Maximum")</f>
        <v>Maximum</v>
      </c>
      <c r="M901" s="12" t="str" cm="1">
        <f t="array" ref="M901">_xlfn.IFS(E901="MA","Massachusetts",E901="NY","New York",E901="CT","Connecticut",E901="PA","Pennsylvania",E901="RI","Rhode Island",E901="DE","Delaware",E901="ME","Maine",E901="NJ","New Jersey",E901="VT","Vermont",TRUE,"Other States")</f>
        <v>Massachusetts</v>
      </c>
      <c r="N901" s="15" t="s">
        <v>10708</v>
      </c>
      <c r="O901" s="1" t="s">
        <v>5130</v>
      </c>
      <c r="P901" s="15" t="s">
        <v>4779</v>
      </c>
      <c r="Q901" s="1" t="s">
        <v>8490</v>
      </c>
      <c r="R901" s="17">
        <v>120</v>
      </c>
      <c r="S901" s="12" t="str" cm="1">
        <f t="array" ref="S901">_xlfn.IFS(AND(R901&gt;=12,R901&lt;=25),"Low Range",AND(R901&gt;=25.01,R901&lt;=40),"Mid Range",AND(R901&gt;=40.01,R901&lt;=75),"Mid to Upper Range",TRUE,"Max Upper Range")</f>
        <v>Max Upper Range</v>
      </c>
      <c r="T901" s="12" t="str" cm="1">
        <f t="array" ref="T901">_xlfn.IFS(OR(E901="NY",E901="NJ",E901="CT"),"Tri-State Area",OR(E901="MA",E901="PA",E901="RI"),"East Atlantic",OR(E901="ME",E901="VT"),"NE Border",TRUE,"Upper East Coast")</f>
        <v>East Atlantic</v>
      </c>
      <c r="U901" s="12" t="str">
        <f>IFERROR(_xlfn.XLOOKUP(A901,DIRECT_FTEs!A:A,DIRECT_FTEs!B:B),"Contractor")</f>
        <v>Contractor</v>
      </c>
    </row>
    <row r="902" spans="1:21" x14ac:dyDescent="0.25">
      <c r="A902" s="1" t="s">
        <v>1620</v>
      </c>
      <c r="B902" s="1" t="s">
        <v>2332</v>
      </c>
      <c r="C902" s="1" t="s">
        <v>2783</v>
      </c>
      <c r="D902" s="1" t="s">
        <v>4159</v>
      </c>
      <c r="E902" s="15" t="s">
        <v>2225</v>
      </c>
      <c r="F902" s="1" t="s">
        <v>6982</v>
      </c>
      <c r="G902" s="16">
        <v>0.19</v>
      </c>
      <c r="H902" s="5">
        <v>0</v>
      </c>
      <c r="I902" s="10" t="s">
        <v>4760</v>
      </c>
      <c r="J902" s="5">
        <v>138.88</v>
      </c>
      <c r="K902" s="1">
        <v>36</v>
      </c>
      <c r="L902" s="12" t="str" cm="1">
        <f t="array" ref="L902">_xlfn.IFS(G902=0.05,"Minimal",G902=0.07,"Above Minimal",G902=0.17,"Near Maximum",TRUE,"Maximum")</f>
        <v>Maximum</v>
      </c>
      <c r="M902" s="12" t="str" cm="1">
        <f t="array" ref="M902">_xlfn.IFS(E902="MA","Massachusetts",E902="NY","New York",E902="CT","Connecticut",E902="PA","Pennsylvania",E902="RI","Rhode Island",E902="DE","Delaware",E902="ME","Maine",E902="NJ","New Jersey",E902="VT","Vermont",TRUE,"Other States")</f>
        <v>Massachusetts</v>
      </c>
      <c r="N902" s="15" t="s">
        <v>10709</v>
      </c>
      <c r="O902" s="1" t="s">
        <v>4969</v>
      </c>
      <c r="P902" s="15" t="s">
        <v>4778</v>
      </c>
      <c r="Q902" s="1" t="s">
        <v>8491</v>
      </c>
      <c r="R902" s="17">
        <v>102</v>
      </c>
      <c r="S902" s="12" t="str" cm="1">
        <f t="array" ref="S902">_xlfn.IFS(AND(R902&gt;=12,R902&lt;=25),"Low Range",AND(R902&gt;=25.01,R902&lt;=40),"Mid Range",AND(R902&gt;=40.01,R902&lt;=75),"Mid to Upper Range",TRUE,"Max Upper Range")</f>
        <v>Max Upper Range</v>
      </c>
      <c r="T902" s="12" t="str" cm="1">
        <f t="array" ref="T902">_xlfn.IFS(OR(E902="NY",E902="NJ",E902="CT"),"Tri-State Area",OR(E902="MA",E902="PA",E902="RI"),"East Atlantic",OR(E902="ME",E902="VT"),"NE Border",TRUE,"Upper East Coast")</f>
        <v>East Atlantic</v>
      </c>
      <c r="U902" s="12" t="str">
        <f>IFERROR(_xlfn.XLOOKUP(A902,DIRECT_FTEs!A:A,DIRECT_FTEs!B:B),"Contractor")</f>
        <v>Contractor</v>
      </c>
    </row>
    <row r="903" spans="1:21" x14ac:dyDescent="0.25">
      <c r="A903" s="1" t="s">
        <v>1621</v>
      </c>
      <c r="B903" s="1" t="s">
        <v>2620</v>
      </c>
      <c r="C903" s="1" t="s">
        <v>2744</v>
      </c>
      <c r="D903" s="1" t="s">
        <v>4160</v>
      </c>
      <c r="E903" s="15" t="s">
        <v>2225</v>
      </c>
      <c r="F903" s="1" t="s">
        <v>6983</v>
      </c>
      <c r="G903" s="16">
        <v>0.17</v>
      </c>
      <c r="H903" s="5">
        <v>0</v>
      </c>
      <c r="I903" s="10" t="s">
        <v>4761</v>
      </c>
      <c r="J903" s="5">
        <v>0</v>
      </c>
      <c r="K903" s="1">
        <v>35</v>
      </c>
      <c r="L903" s="12" t="str" cm="1">
        <f t="array" ref="L903">_xlfn.IFS(G903=0.05,"Minimal",G903=0.07,"Above Minimal",G903=0.17,"Near Maximum",TRUE,"Maximum")</f>
        <v>Near Maximum</v>
      </c>
      <c r="M903" s="12" t="str" cm="1">
        <f t="array" ref="M903">_xlfn.IFS(E903="MA","Massachusetts",E903="NY","New York",E903="CT","Connecticut",E903="PA","Pennsylvania",E903="RI","Rhode Island",E903="DE","Delaware",E903="ME","Maine",E903="NJ","New Jersey",E903="VT","Vermont",TRUE,"Other States")</f>
        <v>Massachusetts</v>
      </c>
      <c r="N903" s="15" t="s">
        <v>10710</v>
      </c>
      <c r="O903" s="1" t="s">
        <v>5158</v>
      </c>
      <c r="P903" s="15" t="s">
        <v>4780</v>
      </c>
      <c r="Q903" s="1" t="s">
        <v>8492</v>
      </c>
      <c r="R903" s="17">
        <v>80</v>
      </c>
      <c r="S903" s="12" t="str" cm="1">
        <f t="array" ref="S903">_xlfn.IFS(AND(R903&gt;=12,R903&lt;=25),"Low Range",AND(R903&gt;=25.01,R903&lt;=40),"Mid Range",AND(R903&gt;=40.01,R903&lt;=75),"Mid to Upper Range",TRUE,"Max Upper Range")</f>
        <v>Max Upper Range</v>
      </c>
      <c r="T903" s="12" t="str" cm="1">
        <f t="array" ref="T903">_xlfn.IFS(OR(E903="NY",E903="NJ",E903="CT"),"Tri-State Area",OR(E903="MA",E903="PA",E903="RI"),"East Atlantic",OR(E903="ME",E903="VT"),"NE Border",TRUE,"Upper East Coast")</f>
        <v>East Atlantic</v>
      </c>
      <c r="U903" s="12" t="str">
        <f>IFERROR(_xlfn.XLOOKUP(A903,DIRECT_FTEs!A:A,DIRECT_FTEs!B:B),"Contractor")</f>
        <v>Contractor</v>
      </c>
    </row>
    <row r="904" spans="1:21" x14ac:dyDescent="0.25">
      <c r="A904" s="1" t="s">
        <v>1622</v>
      </c>
      <c r="B904" s="1" t="s">
        <v>2357</v>
      </c>
      <c r="C904" s="1" t="s">
        <v>2657</v>
      </c>
      <c r="D904" s="1" t="s">
        <v>4161</v>
      </c>
      <c r="E904" s="15" t="s">
        <v>2377</v>
      </c>
      <c r="F904" s="1" t="s">
        <v>6984</v>
      </c>
      <c r="G904" s="16">
        <v>0.17</v>
      </c>
      <c r="H904" s="5">
        <v>0</v>
      </c>
      <c r="I904" s="10" t="s">
        <v>4760</v>
      </c>
      <c r="J904" s="5">
        <v>312.67</v>
      </c>
      <c r="K904" s="1">
        <v>37</v>
      </c>
      <c r="L904" s="12" t="str" cm="1">
        <f t="array" ref="L904">_xlfn.IFS(G904=0.05,"Minimal",G904=0.07,"Above Minimal",G904=0.17,"Near Maximum",TRUE,"Maximum")</f>
        <v>Near Maximum</v>
      </c>
      <c r="M904" s="12" t="str" cm="1">
        <f t="array" ref="M904">_xlfn.IFS(E904="MA","Massachusetts",E904="NY","New York",E904="CT","Connecticut",E904="PA","Pennsylvania",E904="RI","Rhode Island",E904="DE","Delaware",E904="ME","Maine",E904="NJ","New Jersey",E904="VT","Vermont",TRUE,"Other States")</f>
        <v>Rhode Island</v>
      </c>
      <c r="N904" s="15" t="s">
        <v>10711</v>
      </c>
      <c r="O904" s="1" t="s">
        <v>5067</v>
      </c>
      <c r="P904" s="15" t="s">
        <v>4777</v>
      </c>
      <c r="Q904" s="1" t="s">
        <v>8493</v>
      </c>
      <c r="R904" s="17">
        <v>101</v>
      </c>
      <c r="S904" s="12" t="str" cm="1">
        <f t="array" ref="S904">_xlfn.IFS(AND(R904&gt;=12,R904&lt;=25),"Low Range",AND(R904&gt;=25.01,R904&lt;=40),"Mid Range",AND(R904&gt;=40.01,R904&lt;=75),"Mid to Upper Range",TRUE,"Max Upper Range")</f>
        <v>Max Upper Range</v>
      </c>
      <c r="T904" s="12" t="str" cm="1">
        <f t="array" ref="T904">_xlfn.IFS(OR(E904="NY",E904="NJ",E904="CT"),"Tri-State Area",OR(E904="MA",E904="PA",E904="RI"),"East Atlantic",OR(E904="ME",E904="VT"),"NE Border",TRUE,"Upper East Coast")</f>
        <v>East Atlantic</v>
      </c>
      <c r="U904" s="12" t="str">
        <f>IFERROR(_xlfn.XLOOKUP(A904,DIRECT_FTEs!A:A,DIRECT_FTEs!B:B),"Contractor")</f>
        <v>Contractor</v>
      </c>
    </row>
    <row r="905" spans="1:21" x14ac:dyDescent="0.25">
      <c r="A905" s="1" t="s">
        <v>1623</v>
      </c>
      <c r="B905" s="1" t="s">
        <v>2508</v>
      </c>
      <c r="C905" s="1" t="s">
        <v>2288</v>
      </c>
      <c r="D905" s="1" t="s">
        <v>4162</v>
      </c>
      <c r="E905" s="15" t="s">
        <v>2225</v>
      </c>
      <c r="F905" s="1" t="s">
        <v>6985</v>
      </c>
      <c r="G905" s="16">
        <v>0.17</v>
      </c>
      <c r="H905" s="5">
        <v>0</v>
      </c>
      <c r="I905" s="10" t="s">
        <v>4760</v>
      </c>
      <c r="J905" s="5">
        <v>1070.58</v>
      </c>
      <c r="K905" s="1">
        <v>36</v>
      </c>
      <c r="L905" s="12" t="str" cm="1">
        <f t="array" ref="L905">_xlfn.IFS(G905=0.05,"Minimal",G905=0.07,"Above Minimal",G905=0.17,"Near Maximum",TRUE,"Maximum")</f>
        <v>Near Maximum</v>
      </c>
      <c r="M905" s="12" t="str" cm="1">
        <f t="array" ref="M905">_xlfn.IFS(E905="MA","Massachusetts",E905="NY","New York",E905="CT","Connecticut",E905="PA","Pennsylvania",E905="RI","Rhode Island",E905="DE","Delaware",E905="ME","Maine",E905="NJ","New Jersey",E905="VT","Vermont",TRUE,"Other States")</f>
        <v>Massachusetts</v>
      </c>
      <c r="N905" s="15" t="s">
        <v>10712</v>
      </c>
      <c r="O905" s="1" t="s">
        <v>5244</v>
      </c>
      <c r="P905" s="15" t="s">
        <v>4780</v>
      </c>
      <c r="Q905" s="1" t="s">
        <v>8494</v>
      </c>
      <c r="R905" s="17">
        <v>97</v>
      </c>
      <c r="S905" s="12" t="str" cm="1">
        <f t="array" ref="S905">_xlfn.IFS(AND(R905&gt;=12,R905&lt;=25),"Low Range",AND(R905&gt;=25.01,R905&lt;=40),"Mid Range",AND(R905&gt;=40.01,R905&lt;=75),"Mid to Upper Range",TRUE,"Max Upper Range")</f>
        <v>Max Upper Range</v>
      </c>
      <c r="T905" s="12" t="str" cm="1">
        <f t="array" ref="T905">_xlfn.IFS(OR(E905="NY",E905="NJ",E905="CT"),"Tri-State Area",OR(E905="MA",E905="PA",E905="RI"),"East Atlantic",OR(E905="ME",E905="VT"),"NE Border",TRUE,"Upper East Coast")</f>
        <v>East Atlantic</v>
      </c>
      <c r="U905" s="12" t="str">
        <f>IFERROR(_xlfn.XLOOKUP(A905,DIRECT_FTEs!A:A,DIRECT_FTEs!B:B),"Contractor")</f>
        <v>Contractor</v>
      </c>
    </row>
    <row r="906" spans="1:21" x14ac:dyDescent="0.25">
      <c r="A906" s="1" t="s">
        <v>1624</v>
      </c>
      <c r="B906" s="1" t="s">
        <v>2513</v>
      </c>
      <c r="C906" s="1" t="s">
        <v>2971</v>
      </c>
      <c r="D906" s="1" t="s">
        <v>4163</v>
      </c>
      <c r="E906" s="15" t="s">
        <v>2225</v>
      </c>
      <c r="F906" s="1" t="s">
        <v>6986</v>
      </c>
      <c r="G906" s="16">
        <v>0.05</v>
      </c>
      <c r="H906" s="5">
        <v>0</v>
      </c>
      <c r="I906" s="10" t="s">
        <v>4760</v>
      </c>
      <c r="J906" s="5">
        <v>1030</v>
      </c>
      <c r="K906" s="1">
        <v>39</v>
      </c>
      <c r="L906" s="12" t="str" cm="1">
        <f t="array" ref="L906">_xlfn.IFS(G906=0.05,"Minimal",G906=0.07,"Above Minimal",G906=0.17,"Near Maximum",TRUE,"Maximum")</f>
        <v>Minimal</v>
      </c>
      <c r="M906" s="12" t="str" cm="1">
        <f t="array" ref="M906">_xlfn.IFS(E906="MA","Massachusetts",E906="NY","New York",E906="CT","Connecticut",E906="PA","Pennsylvania",E906="RI","Rhode Island",E906="DE","Delaware",E906="ME","Maine",E906="NJ","New Jersey",E906="VT","Vermont",TRUE,"Other States")</f>
        <v>Massachusetts</v>
      </c>
      <c r="N906" s="15" t="s">
        <v>10713</v>
      </c>
      <c r="O906" s="1" t="s">
        <v>4823</v>
      </c>
      <c r="P906" s="15" t="s">
        <v>4780</v>
      </c>
      <c r="Q906" s="1" t="s">
        <v>8495</v>
      </c>
      <c r="R906" s="17">
        <v>105</v>
      </c>
      <c r="S906" s="12" t="str" cm="1">
        <f t="array" ref="S906">_xlfn.IFS(AND(R906&gt;=12,R906&lt;=25),"Low Range",AND(R906&gt;=25.01,R906&lt;=40),"Mid Range",AND(R906&gt;=40.01,R906&lt;=75),"Mid to Upper Range",TRUE,"Max Upper Range")</f>
        <v>Max Upper Range</v>
      </c>
      <c r="T906" s="12" t="str" cm="1">
        <f t="array" ref="T906">_xlfn.IFS(OR(E906="NY",E906="NJ",E906="CT"),"Tri-State Area",OR(E906="MA",E906="PA",E906="RI"),"East Atlantic",OR(E906="ME",E906="VT"),"NE Border",TRUE,"Upper East Coast")</f>
        <v>East Atlantic</v>
      </c>
      <c r="U906" s="12" t="str">
        <f>IFERROR(_xlfn.XLOOKUP(A906,DIRECT_FTEs!A:A,DIRECT_FTEs!B:B),"Contractor")</f>
        <v>Contractor</v>
      </c>
    </row>
    <row r="907" spans="1:21" x14ac:dyDescent="0.25">
      <c r="A907" s="1" t="s">
        <v>1625</v>
      </c>
      <c r="B907" s="1" t="s">
        <v>2319</v>
      </c>
      <c r="C907" s="1" t="s">
        <v>2345</v>
      </c>
      <c r="D907" s="1" t="s">
        <v>4164</v>
      </c>
      <c r="E907" s="15" t="s">
        <v>2225</v>
      </c>
      <c r="F907" s="1" t="s">
        <v>6987</v>
      </c>
      <c r="G907" s="16">
        <v>0.19</v>
      </c>
      <c r="H907" s="5">
        <v>0</v>
      </c>
      <c r="I907" s="10" t="s">
        <v>4760</v>
      </c>
      <c r="J907" s="5">
        <v>834.12</v>
      </c>
      <c r="K907" s="1">
        <v>65</v>
      </c>
      <c r="L907" s="12" t="str" cm="1">
        <f t="array" ref="L907">_xlfn.IFS(G907=0.05,"Minimal",G907=0.07,"Above Minimal",G907=0.17,"Near Maximum",TRUE,"Maximum")</f>
        <v>Maximum</v>
      </c>
      <c r="M907" s="12" t="str" cm="1">
        <f t="array" ref="M907">_xlfn.IFS(E907="MA","Massachusetts",E907="NY","New York",E907="CT","Connecticut",E907="PA","Pennsylvania",E907="RI","Rhode Island",E907="DE","Delaware",E907="ME","Maine",E907="NJ","New Jersey",E907="VT","Vermont",TRUE,"Other States")</f>
        <v>Massachusetts</v>
      </c>
      <c r="N907" s="15" t="s">
        <v>10714</v>
      </c>
      <c r="O907" s="1" t="s">
        <v>4933</v>
      </c>
      <c r="P907" s="15" t="s">
        <v>4780</v>
      </c>
      <c r="Q907" s="1" t="s">
        <v>8496</v>
      </c>
      <c r="R907" s="17">
        <v>94</v>
      </c>
      <c r="S907" s="12" t="str" cm="1">
        <f t="array" ref="S907">_xlfn.IFS(AND(R907&gt;=12,R907&lt;=25),"Low Range",AND(R907&gt;=25.01,R907&lt;=40),"Mid Range",AND(R907&gt;=40.01,R907&lt;=75),"Mid to Upper Range",TRUE,"Max Upper Range")</f>
        <v>Max Upper Range</v>
      </c>
      <c r="T907" s="12" t="str" cm="1">
        <f t="array" ref="T907">_xlfn.IFS(OR(E907="NY",E907="NJ",E907="CT"),"Tri-State Area",OR(E907="MA",E907="PA",E907="RI"),"East Atlantic",OR(E907="ME",E907="VT"),"NE Border",TRUE,"Upper East Coast")</f>
        <v>East Atlantic</v>
      </c>
      <c r="U907" s="12" t="str">
        <f>IFERROR(_xlfn.XLOOKUP(A907,DIRECT_FTEs!A:A,DIRECT_FTEs!B:B),"Contractor")</f>
        <v>Contractor</v>
      </c>
    </row>
    <row r="908" spans="1:21" x14ac:dyDescent="0.25">
      <c r="A908" s="1" t="s">
        <v>1626</v>
      </c>
      <c r="B908" s="1" t="s">
        <v>2989</v>
      </c>
      <c r="C908" s="1" t="s">
        <v>2588</v>
      </c>
      <c r="D908" s="1" t="s">
        <v>4165</v>
      </c>
      <c r="E908" s="15" t="s">
        <v>2225</v>
      </c>
      <c r="F908" s="1" t="s">
        <v>6988</v>
      </c>
      <c r="G908" s="16">
        <v>0.19</v>
      </c>
      <c r="H908" s="5">
        <v>0</v>
      </c>
      <c r="I908" s="10" t="s">
        <v>4760</v>
      </c>
      <c r="J908" s="5">
        <v>824.69</v>
      </c>
      <c r="K908" s="1">
        <v>45</v>
      </c>
      <c r="L908" s="12" t="str" cm="1">
        <f t="array" ref="L908">_xlfn.IFS(G908=0.05,"Minimal",G908=0.07,"Above Minimal",G908=0.17,"Near Maximum",TRUE,"Maximum")</f>
        <v>Maximum</v>
      </c>
      <c r="M908" s="12" t="str" cm="1">
        <f t="array" ref="M908">_xlfn.IFS(E908="MA","Massachusetts",E908="NY","New York",E908="CT","Connecticut",E908="PA","Pennsylvania",E908="RI","Rhode Island",E908="DE","Delaware",E908="ME","Maine",E908="NJ","New Jersey",E908="VT","Vermont",TRUE,"Other States")</f>
        <v>Massachusetts</v>
      </c>
      <c r="N908" s="15" t="s">
        <v>10715</v>
      </c>
      <c r="O908" s="1" t="s">
        <v>12028</v>
      </c>
      <c r="P908" s="15" t="e">
        <v>#N/A</v>
      </c>
      <c r="Q908" s="1" t="s">
        <v>8497</v>
      </c>
      <c r="R908" s="17">
        <v>45</v>
      </c>
      <c r="S908" s="12" t="str" cm="1">
        <f t="array" ref="S908">_xlfn.IFS(AND(R908&gt;=12,R908&lt;=25),"Low Range",AND(R908&gt;=25.01,R908&lt;=40),"Mid Range",AND(R908&gt;=40.01,R908&lt;=75),"Mid to Upper Range",TRUE,"Max Upper Range")</f>
        <v>Mid to Upper Range</v>
      </c>
      <c r="T908" s="12" t="str" cm="1">
        <f t="array" ref="T908">_xlfn.IFS(OR(E908="NY",E908="NJ",E908="CT"),"Tri-State Area",OR(E908="MA",E908="PA",E908="RI"),"East Atlantic",OR(E908="ME",E908="VT"),"NE Border",TRUE,"Upper East Coast")</f>
        <v>East Atlantic</v>
      </c>
      <c r="U908" s="12" t="str">
        <f>IFERROR(_xlfn.XLOOKUP(A908,DIRECT_FTEs!A:A,DIRECT_FTEs!B:B),"Contractor")</f>
        <v>Contractor</v>
      </c>
    </row>
    <row r="909" spans="1:21" x14ac:dyDescent="0.25">
      <c r="A909" s="1" t="s">
        <v>1627</v>
      </c>
      <c r="B909" s="1" t="s">
        <v>2716</v>
      </c>
      <c r="C909" s="1" t="s">
        <v>2783</v>
      </c>
      <c r="D909" s="1" t="s">
        <v>4166</v>
      </c>
      <c r="E909" s="15" t="s">
        <v>2225</v>
      </c>
      <c r="F909" s="1" t="s">
        <v>6989</v>
      </c>
      <c r="G909" s="16">
        <v>0.05</v>
      </c>
      <c r="H909" s="5">
        <v>0</v>
      </c>
      <c r="I909" s="10" t="s">
        <v>4760</v>
      </c>
      <c r="J909" s="5">
        <v>679.84</v>
      </c>
      <c r="K909" s="1">
        <v>38</v>
      </c>
      <c r="L909" s="12" t="str" cm="1">
        <f t="array" ref="L909">_xlfn.IFS(G909=0.05,"Minimal",G909=0.07,"Above Minimal",G909=0.17,"Near Maximum",TRUE,"Maximum")</f>
        <v>Minimal</v>
      </c>
      <c r="M909" s="12" t="str" cm="1">
        <f t="array" ref="M909">_xlfn.IFS(E909="MA","Massachusetts",E909="NY","New York",E909="CT","Connecticut",E909="PA","Pennsylvania",E909="RI","Rhode Island",E909="DE","Delaware",E909="ME","Maine",E909="NJ","New Jersey",E909="VT","Vermont",TRUE,"Other States")</f>
        <v>Massachusetts</v>
      </c>
      <c r="N909" s="15" t="s">
        <v>10716</v>
      </c>
      <c r="O909" s="1" t="s">
        <v>4884</v>
      </c>
      <c r="P909" s="15" t="s">
        <v>4774</v>
      </c>
      <c r="Q909" s="1" t="s">
        <v>8498</v>
      </c>
      <c r="R909" s="17">
        <v>102</v>
      </c>
      <c r="S909" s="12" t="str" cm="1">
        <f t="array" ref="S909">_xlfn.IFS(AND(R909&gt;=12,R909&lt;=25),"Low Range",AND(R909&gt;=25.01,R909&lt;=40),"Mid Range",AND(R909&gt;=40.01,R909&lt;=75),"Mid to Upper Range",TRUE,"Max Upper Range")</f>
        <v>Max Upper Range</v>
      </c>
      <c r="T909" s="12" t="str" cm="1">
        <f t="array" ref="T909">_xlfn.IFS(OR(E909="NY",E909="NJ",E909="CT"),"Tri-State Area",OR(E909="MA",E909="PA",E909="RI"),"East Atlantic",OR(E909="ME",E909="VT"),"NE Border",TRUE,"Upper East Coast")</f>
        <v>East Atlantic</v>
      </c>
      <c r="U909" s="12" t="str">
        <f>IFERROR(_xlfn.XLOOKUP(A909,DIRECT_FTEs!A:A,DIRECT_FTEs!B:B),"Contractor")</f>
        <v>Contractor</v>
      </c>
    </row>
    <row r="910" spans="1:21" x14ac:dyDescent="0.25">
      <c r="A910" s="1" t="s">
        <v>192</v>
      </c>
      <c r="B910" s="1" t="s">
        <v>2347</v>
      </c>
      <c r="C910" s="1" t="s">
        <v>2302</v>
      </c>
      <c r="D910" s="1" t="s">
        <v>2646</v>
      </c>
      <c r="E910" s="15" t="s">
        <v>2640</v>
      </c>
      <c r="F910" s="1" t="s">
        <v>5554</v>
      </c>
      <c r="G910" s="16">
        <v>0.17</v>
      </c>
      <c r="H910" s="5">
        <v>570.18000000000006</v>
      </c>
      <c r="I910" s="10" t="s">
        <v>4760</v>
      </c>
      <c r="J910" s="5">
        <v>84</v>
      </c>
      <c r="K910" s="1">
        <v>57</v>
      </c>
      <c r="L910" s="12" t="str" cm="1">
        <f t="array" ref="L910">_xlfn.IFS(G910=0.05,"Minimal",G910=0.07,"Above Minimal",G910=0.17,"Near Maximum",TRUE,"Maximum")</f>
        <v>Near Maximum</v>
      </c>
      <c r="M910" s="12" t="str" cm="1">
        <f t="array" ref="M910">_xlfn.IFS(E910="MA","Massachusetts",E910="NY","New York",E910="CT","Connecticut",E910="PA","Pennsylvania",E910="RI","Rhode Island",E910="DE","Delaware",E910="ME","Maine",E910="NJ","New Jersey",E910="VT","Vermont",TRUE,"Other States")</f>
        <v>Maine</v>
      </c>
      <c r="N910" s="15" t="s">
        <v>10717</v>
      </c>
      <c r="O910" s="1" t="s">
        <v>4824</v>
      </c>
      <c r="P910" s="15" t="s">
        <v>4773</v>
      </c>
      <c r="Q910" s="1" t="s">
        <v>8499</v>
      </c>
      <c r="R910" s="17">
        <v>96</v>
      </c>
      <c r="S910" s="12" t="str" cm="1">
        <f t="array" ref="S910">_xlfn.IFS(AND(R910&gt;=12,R910&lt;=25),"Low Range",AND(R910&gt;=25.01,R910&lt;=40),"Mid Range",AND(R910&gt;=40.01,R910&lt;=75),"Mid to Upper Range",TRUE,"Max Upper Range")</f>
        <v>Max Upper Range</v>
      </c>
      <c r="T910" s="12" t="str" cm="1">
        <f t="array" ref="T910">_xlfn.IFS(OR(E910="NY",E910="NJ",E910="CT"),"Tri-State Area",OR(E910="MA",E910="PA",E910="RI"),"East Atlantic",OR(E910="ME",E910="VT"),"NE Border",TRUE,"Upper East Coast")</f>
        <v>NE Border</v>
      </c>
      <c r="U910" s="12" t="str">
        <f>IFERROR(_xlfn.XLOOKUP(A910,DIRECT_FTEs!A:A,DIRECT_FTEs!B:B),"Contractor")</f>
        <v>Contractor</v>
      </c>
    </row>
    <row r="911" spans="1:21" x14ac:dyDescent="0.25">
      <c r="A911" s="1" t="s">
        <v>1628</v>
      </c>
      <c r="B911" s="1" t="s">
        <v>2438</v>
      </c>
      <c r="C911" s="1" t="s">
        <v>2827</v>
      </c>
      <c r="D911" s="1" t="s">
        <v>4167</v>
      </c>
      <c r="E911" s="15" t="s">
        <v>2225</v>
      </c>
      <c r="F911" s="1" t="s">
        <v>6990</v>
      </c>
      <c r="G911" s="16">
        <v>0.17</v>
      </c>
      <c r="H911" s="5">
        <v>0</v>
      </c>
      <c r="I911" s="10" t="s">
        <v>4760</v>
      </c>
      <c r="J911" s="5">
        <v>289.60000000000002</v>
      </c>
      <c r="K911" s="1">
        <v>36</v>
      </c>
      <c r="L911" s="12" t="str" cm="1">
        <f t="array" ref="L911">_xlfn.IFS(G911=0.05,"Minimal",G911=0.07,"Above Minimal",G911=0.17,"Near Maximum",TRUE,"Maximum")</f>
        <v>Near Maximum</v>
      </c>
      <c r="M911" s="12" t="str" cm="1">
        <f t="array" ref="M911">_xlfn.IFS(E911="MA","Massachusetts",E911="NY","New York",E911="CT","Connecticut",E911="PA","Pennsylvania",E911="RI","Rhode Island",E911="DE","Delaware",E911="ME","Maine",E911="NJ","New Jersey",E911="VT","Vermont",TRUE,"Other States")</f>
        <v>Massachusetts</v>
      </c>
      <c r="N911" s="15" t="s">
        <v>10718</v>
      </c>
      <c r="O911" s="1" t="s">
        <v>5061</v>
      </c>
      <c r="P911" s="15" t="s">
        <v>4779</v>
      </c>
      <c r="Q911" s="1" t="s">
        <v>8500</v>
      </c>
      <c r="R911" s="17">
        <v>108</v>
      </c>
      <c r="S911" s="12" t="str" cm="1">
        <f t="array" ref="S911">_xlfn.IFS(AND(R911&gt;=12,R911&lt;=25),"Low Range",AND(R911&gt;=25.01,R911&lt;=40),"Mid Range",AND(R911&gt;=40.01,R911&lt;=75),"Mid to Upper Range",TRUE,"Max Upper Range")</f>
        <v>Max Upper Range</v>
      </c>
      <c r="T911" s="12" t="str" cm="1">
        <f t="array" ref="T911">_xlfn.IFS(OR(E911="NY",E911="NJ",E911="CT"),"Tri-State Area",OR(E911="MA",E911="PA",E911="RI"),"East Atlantic",OR(E911="ME",E911="VT"),"NE Border",TRUE,"Upper East Coast")</f>
        <v>East Atlantic</v>
      </c>
      <c r="U911" s="12" t="str">
        <f>IFERROR(_xlfn.XLOOKUP(A911,DIRECT_FTEs!A:A,DIRECT_FTEs!B:B),"Contractor")</f>
        <v>Contractor</v>
      </c>
    </row>
    <row r="912" spans="1:21" x14ac:dyDescent="0.25">
      <c r="A912" s="1" t="s">
        <v>1629</v>
      </c>
      <c r="B912" s="1" t="s">
        <v>2620</v>
      </c>
      <c r="C912" s="1" t="s">
        <v>2887</v>
      </c>
      <c r="D912" s="1" t="s">
        <v>4168</v>
      </c>
      <c r="E912" s="15" t="s">
        <v>2225</v>
      </c>
      <c r="F912" s="1" t="s">
        <v>6991</v>
      </c>
      <c r="G912" s="16">
        <v>0</v>
      </c>
      <c r="H912" s="5">
        <v>0</v>
      </c>
      <c r="I912" s="10" t="s">
        <v>4760</v>
      </c>
      <c r="J912" s="5">
        <v>875</v>
      </c>
      <c r="K912" s="1">
        <v>40</v>
      </c>
      <c r="L912" s="12" t="str" cm="1">
        <f t="array" ref="L912">_xlfn.IFS(G912=0.05,"Minimal",G912=0.07,"Above Minimal",G912=0.17,"Near Maximum",TRUE,"Maximum")</f>
        <v>Maximum</v>
      </c>
      <c r="M912" s="12" t="str" cm="1">
        <f t="array" ref="M912">_xlfn.IFS(E912="MA","Massachusetts",E912="NY","New York",E912="CT","Connecticut",E912="PA","Pennsylvania",E912="RI","Rhode Island",E912="DE","Delaware",E912="ME","Maine",E912="NJ","New Jersey",E912="VT","Vermont",TRUE,"Other States")</f>
        <v>Massachusetts</v>
      </c>
      <c r="N912" s="15" t="s">
        <v>10719</v>
      </c>
      <c r="O912" s="1" t="s">
        <v>4937</v>
      </c>
      <c r="P912" s="15" t="s">
        <v>4774</v>
      </c>
      <c r="Q912" s="1" t="s">
        <v>8501</v>
      </c>
      <c r="R912" s="17">
        <v>97.5</v>
      </c>
      <c r="S912" s="12" t="str" cm="1">
        <f t="array" ref="S912">_xlfn.IFS(AND(R912&gt;=12,R912&lt;=25),"Low Range",AND(R912&gt;=25.01,R912&lt;=40),"Mid Range",AND(R912&gt;=40.01,R912&lt;=75),"Mid to Upper Range",TRUE,"Max Upper Range")</f>
        <v>Max Upper Range</v>
      </c>
      <c r="T912" s="12" t="str" cm="1">
        <f t="array" ref="T912">_xlfn.IFS(OR(E912="NY",E912="NJ",E912="CT"),"Tri-State Area",OR(E912="MA",E912="PA",E912="RI"),"East Atlantic",OR(E912="ME",E912="VT"),"NE Border",TRUE,"Upper East Coast")</f>
        <v>East Atlantic</v>
      </c>
      <c r="U912" s="12" t="str">
        <f>IFERROR(_xlfn.XLOOKUP(A912,DIRECT_FTEs!A:A,DIRECT_FTEs!B:B),"Contractor")</f>
        <v>Direct</v>
      </c>
    </row>
    <row r="913" spans="1:21" x14ac:dyDescent="0.25">
      <c r="A913" s="1" t="s">
        <v>1630</v>
      </c>
      <c r="B913" s="1" t="s">
        <v>2399</v>
      </c>
      <c r="C913" s="1" t="s">
        <v>2563</v>
      </c>
      <c r="D913" s="1" t="s">
        <v>4169</v>
      </c>
      <c r="E913" s="15" t="s">
        <v>2225</v>
      </c>
      <c r="F913" s="1" t="s">
        <v>6992</v>
      </c>
      <c r="G913" s="16">
        <v>0.19</v>
      </c>
      <c r="H913" s="5">
        <v>0</v>
      </c>
      <c r="I913" s="10" t="s">
        <v>4760</v>
      </c>
      <c r="J913" s="5">
        <v>725.2</v>
      </c>
      <c r="K913" s="1">
        <v>35</v>
      </c>
      <c r="L913" s="12" t="str" cm="1">
        <f t="array" ref="L913">_xlfn.IFS(G913=0.05,"Minimal",G913=0.07,"Above Minimal",G913=0.17,"Near Maximum",TRUE,"Maximum")</f>
        <v>Maximum</v>
      </c>
      <c r="M913" s="12" t="str" cm="1">
        <f t="array" ref="M913">_xlfn.IFS(E913="MA","Massachusetts",E913="NY","New York",E913="CT","Connecticut",E913="PA","Pennsylvania",E913="RI","Rhode Island",E913="DE","Delaware",E913="ME","Maine",E913="NJ","New Jersey",E913="VT","Vermont",TRUE,"Other States")</f>
        <v>Massachusetts</v>
      </c>
      <c r="N913" s="15" t="s">
        <v>10720</v>
      </c>
      <c r="O913" s="1" t="s">
        <v>5210</v>
      </c>
      <c r="P913" s="15" t="s">
        <v>4778</v>
      </c>
      <c r="Q913" s="1" t="s">
        <v>8502</v>
      </c>
      <c r="R913" s="17">
        <v>42</v>
      </c>
      <c r="S913" s="12" t="str" cm="1">
        <f t="array" ref="S913">_xlfn.IFS(AND(R913&gt;=12,R913&lt;=25),"Low Range",AND(R913&gt;=25.01,R913&lt;=40),"Mid Range",AND(R913&gt;=40.01,R913&lt;=75),"Mid to Upper Range",TRUE,"Max Upper Range")</f>
        <v>Mid to Upper Range</v>
      </c>
      <c r="T913" s="12" t="str" cm="1">
        <f t="array" ref="T913">_xlfn.IFS(OR(E913="NY",E913="NJ",E913="CT"),"Tri-State Area",OR(E913="MA",E913="PA",E913="RI"),"East Atlantic",OR(E913="ME",E913="VT"),"NE Border",TRUE,"Upper East Coast")</f>
        <v>East Atlantic</v>
      </c>
      <c r="U913" s="12" t="str">
        <f>IFERROR(_xlfn.XLOOKUP(A913,DIRECT_FTEs!A:A,DIRECT_FTEs!B:B),"Contractor")</f>
        <v>Contractor</v>
      </c>
    </row>
    <row r="914" spans="1:21" x14ac:dyDescent="0.25">
      <c r="A914" s="1" t="s">
        <v>1631</v>
      </c>
      <c r="B914" s="1" t="s">
        <v>2949</v>
      </c>
      <c r="C914" s="1" t="s">
        <v>2245</v>
      </c>
      <c r="D914" s="1" t="s">
        <v>4170</v>
      </c>
      <c r="E914" s="15" t="s">
        <v>2225</v>
      </c>
      <c r="F914" s="1" t="s">
        <v>6993</v>
      </c>
      <c r="G914" s="16">
        <v>0.17</v>
      </c>
      <c r="H914" s="5">
        <v>0</v>
      </c>
      <c r="I914" s="10" t="s">
        <v>4760</v>
      </c>
      <c r="J914" s="5">
        <v>266.8</v>
      </c>
      <c r="K914" s="1">
        <v>54</v>
      </c>
      <c r="L914" s="12" t="str" cm="1">
        <f t="array" ref="L914">_xlfn.IFS(G914=0.05,"Minimal",G914=0.07,"Above Minimal",G914=0.17,"Near Maximum",TRUE,"Maximum")</f>
        <v>Near Maximum</v>
      </c>
      <c r="M914" s="12" t="str" cm="1">
        <f t="array" ref="M914">_xlfn.IFS(E914="MA","Massachusetts",E914="NY","New York",E914="CT","Connecticut",E914="PA","Pennsylvania",E914="RI","Rhode Island",E914="DE","Delaware",E914="ME","Maine",E914="NJ","New Jersey",E914="VT","Vermont",TRUE,"Other States")</f>
        <v>Massachusetts</v>
      </c>
      <c r="N914" s="15" t="s">
        <v>10721</v>
      </c>
      <c r="O914" s="1" t="s">
        <v>5043</v>
      </c>
      <c r="P914" s="15" t="s">
        <v>4777</v>
      </c>
      <c r="Q914" s="1" t="s">
        <v>8503</v>
      </c>
      <c r="R914" s="17">
        <v>109</v>
      </c>
      <c r="S914" s="12" t="str" cm="1">
        <f t="array" ref="S914">_xlfn.IFS(AND(R914&gt;=12,R914&lt;=25),"Low Range",AND(R914&gt;=25.01,R914&lt;=40),"Mid Range",AND(R914&gt;=40.01,R914&lt;=75),"Mid to Upper Range",TRUE,"Max Upper Range")</f>
        <v>Max Upper Range</v>
      </c>
      <c r="T914" s="12" t="str" cm="1">
        <f t="array" ref="T914">_xlfn.IFS(OR(E914="NY",E914="NJ",E914="CT"),"Tri-State Area",OR(E914="MA",E914="PA",E914="RI"),"East Atlantic",OR(E914="ME",E914="VT"),"NE Border",TRUE,"Upper East Coast")</f>
        <v>East Atlantic</v>
      </c>
      <c r="U914" s="12" t="str">
        <f>IFERROR(_xlfn.XLOOKUP(A914,DIRECT_FTEs!A:A,DIRECT_FTEs!B:B),"Contractor")</f>
        <v>Contractor</v>
      </c>
    </row>
    <row r="915" spans="1:21" x14ac:dyDescent="0.25">
      <c r="A915" s="1" t="s">
        <v>1632</v>
      </c>
      <c r="B915" s="1" t="s">
        <v>2401</v>
      </c>
      <c r="C915" s="1" t="s">
        <v>2325</v>
      </c>
      <c r="D915" s="1" t="s">
        <v>4171</v>
      </c>
      <c r="E915" s="15" t="s">
        <v>2225</v>
      </c>
      <c r="F915" s="1" t="s">
        <v>6994</v>
      </c>
      <c r="G915" s="16">
        <v>0.17</v>
      </c>
      <c r="H915" s="5">
        <v>0</v>
      </c>
      <c r="I915" s="10" t="s">
        <v>4760</v>
      </c>
      <c r="J915" s="5">
        <v>286.13</v>
      </c>
      <c r="K915" s="1">
        <v>40</v>
      </c>
      <c r="L915" s="12" t="str" cm="1">
        <f t="array" ref="L915">_xlfn.IFS(G915=0.05,"Minimal",G915=0.07,"Above Minimal",G915=0.17,"Near Maximum",TRUE,"Maximum")</f>
        <v>Near Maximum</v>
      </c>
      <c r="M915" s="12" t="str" cm="1">
        <f t="array" ref="M915">_xlfn.IFS(E915="MA","Massachusetts",E915="NY","New York",E915="CT","Connecticut",E915="PA","Pennsylvania",E915="RI","Rhode Island",E915="DE","Delaware",E915="ME","Maine",E915="NJ","New Jersey",E915="VT","Vermont",TRUE,"Other States")</f>
        <v>Massachusetts</v>
      </c>
      <c r="N915" s="15" t="s">
        <v>10722</v>
      </c>
      <c r="O915" s="1" t="s">
        <v>5133</v>
      </c>
      <c r="P915" s="15" t="s">
        <v>4781</v>
      </c>
      <c r="Q915" s="1" t="s">
        <v>8504</v>
      </c>
      <c r="R915" s="17">
        <v>87.500031201248049</v>
      </c>
      <c r="S915" s="12" t="str" cm="1">
        <f t="array" ref="S915">_xlfn.IFS(AND(R915&gt;=12,R915&lt;=25),"Low Range",AND(R915&gt;=25.01,R915&lt;=40),"Mid Range",AND(R915&gt;=40.01,R915&lt;=75),"Mid to Upper Range",TRUE,"Max Upper Range")</f>
        <v>Max Upper Range</v>
      </c>
      <c r="T915" s="12" t="str" cm="1">
        <f t="array" ref="T915">_xlfn.IFS(OR(E915="NY",E915="NJ",E915="CT"),"Tri-State Area",OR(E915="MA",E915="PA",E915="RI"),"East Atlantic",OR(E915="ME",E915="VT"),"NE Border",TRUE,"Upper East Coast")</f>
        <v>East Atlantic</v>
      </c>
      <c r="U915" s="12" t="str">
        <f>IFERROR(_xlfn.XLOOKUP(A915,DIRECT_FTEs!A:A,DIRECT_FTEs!B:B),"Contractor")</f>
        <v>Contractor</v>
      </c>
    </row>
    <row r="916" spans="1:21" x14ac:dyDescent="0.25">
      <c r="A916" s="1" t="s">
        <v>1633</v>
      </c>
      <c r="B916" s="1" t="s">
        <v>2489</v>
      </c>
      <c r="C916" s="1" t="s">
        <v>2330</v>
      </c>
      <c r="D916" s="1" t="s">
        <v>4172</v>
      </c>
      <c r="E916" s="15" t="s">
        <v>2225</v>
      </c>
      <c r="F916" s="1" t="s">
        <v>6995</v>
      </c>
      <c r="G916" s="16">
        <v>0.17</v>
      </c>
      <c r="H916" s="5">
        <v>0</v>
      </c>
      <c r="I916" s="10" t="s">
        <v>4760</v>
      </c>
      <c r="J916" s="5">
        <v>362</v>
      </c>
      <c r="K916" s="1">
        <v>59</v>
      </c>
      <c r="L916" s="12" t="str" cm="1">
        <f t="array" ref="L916">_xlfn.IFS(G916=0.05,"Minimal",G916=0.07,"Above Minimal",G916=0.17,"Near Maximum",TRUE,"Maximum")</f>
        <v>Near Maximum</v>
      </c>
      <c r="M916" s="12" t="str" cm="1">
        <f t="array" ref="M916">_xlfn.IFS(E916="MA","Massachusetts",E916="NY","New York",E916="CT","Connecticut",E916="PA","Pennsylvania",E916="RI","Rhode Island",E916="DE","Delaware",E916="ME","Maine",E916="NJ","New Jersey",E916="VT","Vermont",TRUE,"Other States")</f>
        <v>Massachusetts</v>
      </c>
      <c r="N916" s="15" t="s">
        <v>10723</v>
      </c>
      <c r="O916" s="1" t="s">
        <v>5210</v>
      </c>
      <c r="P916" s="15" t="s">
        <v>4778</v>
      </c>
      <c r="Q916" s="1" t="s">
        <v>8505</v>
      </c>
      <c r="R916" s="17">
        <v>120</v>
      </c>
      <c r="S916" s="12" t="str" cm="1">
        <f t="array" ref="S916">_xlfn.IFS(AND(R916&gt;=12,R916&lt;=25),"Low Range",AND(R916&gt;=25.01,R916&lt;=40),"Mid Range",AND(R916&gt;=40.01,R916&lt;=75),"Mid to Upper Range",TRUE,"Max Upper Range")</f>
        <v>Max Upper Range</v>
      </c>
      <c r="T916" s="12" t="str" cm="1">
        <f t="array" ref="T916">_xlfn.IFS(OR(E916="NY",E916="NJ",E916="CT"),"Tri-State Area",OR(E916="MA",E916="PA",E916="RI"),"East Atlantic",OR(E916="ME",E916="VT"),"NE Border",TRUE,"Upper East Coast")</f>
        <v>East Atlantic</v>
      </c>
      <c r="U916" s="12" t="str">
        <f>IFERROR(_xlfn.XLOOKUP(A916,DIRECT_FTEs!A:A,DIRECT_FTEs!B:B),"Contractor")</f>
        <v>Contractor</v>
      </c>
    </row>
    <row r="917" spans="1:21" x14ac:dyDescent="0.25">
      <c r="A917" s="1" t="s">
        <v>1634</v>
      </c>
      <c r="B917" s="1" t="s">
        <v>2734</v>
      </c>
      <c r="C917" s="1" t="s">
        <v>2418</v>
      </c>
      <c r="D917" s="1" t="s">
        <v>4173</v>
      </c>
      <c r="E917" s="15" t="s">
        <v>2225</v>
      </c>
      <c r="F917" s="1" t="s">
        <v>6996</v>
      </c>
      <c r="G917" s="16">
        <v>0.17</v>
      </c>
      <c r="H917" s="5">
        <v>0</v>
      </c>
      <c r="I917" s="10" t="s">
        <v>4760</v>
      </c>
      <c r="J917" s="5">
        <v>792</v>
      </c>
      <c r="K917" s="1">
        <v>26</v>
      </c>
      <c r="L917" s="12" t="str" cm="1">
        <f t="array" ref="L917">_xlfn.IFS(G917=0.05,"Minimal",G917=0.07,"Above Minimal",G917=0.17,"Near Maximum",TRUE,"Maximum")</f>
        <v>Near Maximum</v>
      </c>
      <c r="M917" s="12" t="str" cm="1">
        <f t="array" ref="M917">_xlfn.IFS(E917="MA","Massachusetts",E917="NY","New York",E917="CT","Connecticut",E917="PA","Pennsylvania",E917="RI","Rhode Island",E917="DE","Delaware",E917="ME","Maine",E917="NJ","New Jersey",E917="VT","Vermont",TRUE,"Other States")</f>
        <v>Massachusetts</v>
      </c>
      <c r="N917" s="15" t="s">
        <v>10724</v>
      </c>
      <c r="O917" s="1" t="s">
        <v>4917</v>
      </c>
      <c r="P917" s="15" t="s">
        <v>4774</v>
      </c>
      <c r="Q917" s="1" t="s">
        <v>8506</v>
      </c>
      <c r="R917" s="17">
        <v>70</v>
      </c>
      <c r="S917" s="12" t="str" cm="1">
        <f t="array" ref="S917">_xlfn.IFS(AND(R917&gt;=12,R917&lt;=25),"Low Range",AND(R917&gt;=25.01,R917&lt;=40),"Mid Range",AND(R917&gt;=40.01,R917&lt;=75),"Mid to Upper Range",TRUE,"Max Upper Range")</f>
        <v>Mid to Upper Range</v>
      </c>
      <c r="T917" s="12" t="str" cm="1">
        <f t="array" ref="T917">_xlfn.IFS(OR(E917="NY",E917="NJ",E917="CT"),"Tri-State Area",OR(E917="MA",E917="PA",E917="RI"),"East Atlantic",OR(E917="ME",E917="VT"),"NE Border",TRUE,"Upper East Coast")</f>
        <v>East Atlantic</v>
      </c>
      <c r="U917" s="12" t="str">
        <f>IFERROR(_xlfn.XLOOKUP(A917,DIRECT_FTEs!A:A,DIRECT_FTEs!B:B),"Contractor")</f>
        <v>Contractor</v>
      </c>
    </row>
    <row r="918" spans="1:21" x14ac:dyDescent="0.25">
      <c r="A918" s="1" t="s">
        <v>1635</v>
      </c>
      <c r="B918" s="1" t="s">
        <v>2309</v>
      </c>
      <c r="C918" s="1" t="s">
        <v>2350</v>
      </c>
      <c r="D918" s="1" t="s">
        <v>4174</v>
      </c>
      <c r="E918" s="15" t="s">
        <v>2225</v>
      </c>
      <c r="F918" s="1" t="s">
        <v>6997</v>
      </c>
      <c r="G918" s="16">
        <v>0.19</v>
      </c>
      <c r="H918" s="5">
        <v>0</v>
      </c>
      <c r="I918" s="10" t="s">
        <v>4760</v>
      </c>
      <c r="J918" s="5">
        <v>886.83</v>
      </c>
      <c r="K918" s="1">
        <v>46</v>
      </c>
      <c r="L918" s="12" t="str" cm="1">
        <f t="array" ref="L918">_xlfn.IFS(G918=0.05,"Minimal",G918=0.07,"Above Minimal",G918=0.17,"Near Maximum",TRUE,"Maximum")</f>
        <v>Maximum</v>
      </c>
      <c r="M918" s="12" t="str" cm="1">
        <f t="array" ref="M918">_xlfn.IFS(E918="MA","Massachusetts",E918="NY","New York",E918="CT","Connecticut",E918="PA","Pennsylvania",E918="RI","Rhode Island",E918="DE","Delaware",E918="ME","Maine",E918="NJ","New Jersey",E918="VT","Vermont",TRUE,"Other States")</f>
        <v>Massachusetts</v>
      </c>
      <c r="N918" s="15" t="s">
        <v>10725</v>
      </c>
      <c r="O918" s="1" t="s">
        <v>4987</v>
      </c>
      <c r="P918" s="15" t="s">
        <v>4777</v>
      </c>
      <c r="Q918" s="1" t="s">
        <v>8507</v>
      </c>
      <c r="R918" s="17">
        <v>40.24096385542169</v>
      </c>
      <c r="S918" s="12" t="str" cm="1">
        <f t="array" ref="S918">_xlfn.IFS(AND(R918&gt;=12,R918&lt;=25),"Low Range",AND(R918&gt;=25.01,R918&lt;=40),"Mid Range",AND(R918&gt;=40.01,R918&lt;=75),"Mid to Upper Range",TRUE,"Max Upper Range")</f>
        <v>Mid to Upper Range</v>
      </c>
      <c r="T918" s="12" t="str" cm="1">
        <f t="array" ref="T918">_xlfn.IFS(OR(E918="NY",E918="NJ",E918="CT"),"Tri-State Area",OR(E918="MA",E918="PA",E918="RI"),"East Atlantic",OR(E918="ME",E918="VT"),"NE Border",TRUE,"Upper East Coast")</f>
        <v>East Atlantic</v>
      </c>
      <c r="U918" s="12" t="str">
        <f>IFERROR(_xlfn.XLOOKUP(A918,DIRECT_FTEs!A:A,DIRECT_FTEs!B:B),"Contractor")</f>
        <v>Contractor</v>
      </c>
    </row>
    <row r="919" spans="1:21" x14ac:dyDescent="0.25">
      <c r="A919" s="1" t="s">
        <v>1636</v>
      </c>
      <c r="B919" s="1" t="s">
        <v>2500</v>
      </c>
      <c r="C919" s="1" t="s">
        <v>2808</v>
      </c>
      <c r="D919" s="1" t="s">
        <v>4175</v>
      </c>
      <c r="E919" s="15" t="s">
        <v>2225</v>
      </c>
      <c r="F919" s="1" t="s">
        <v>6998</v>
      </c>
      <c r="G919" s="16">
        <v>0.19</v>
      </c>
      <c r="H919" s="5">
        <v>0</v>
      </c>
      <c r="I919" s="10" t="s">
        <v>4760</v>
      </c>
      <c r="J919" s="5">
        <v>730</v>
      </c>
      <c r="K919" s="1">
        <v>29</v>
      </c>
      <c r="L919" s="12" t="str" cm="1">
        <f t="array" ref="L919">_xlfn.IFS(G919=0.05,"Minimal",G919=0.07,"Above Minimal",G919=0.17,"Near Maximum",TRUE,"Maximum")</f>
        <v>Maximum</v>
      </c>
      <c r="M919" s="12" t="str" cm="1">
        <f t="array" ref="M919">_xlfn.IFS(E919="MA","Massachusetts",E919="NY","New York",E919="CT","Connecticut",E919="PA","Pennsylvania",E919="RI","Rhode Island",E919="DE","Delaware",E919="ME","Maine",E919="NJ","New Jersey",E919="VT","Vermont",TRUE,"Other States")</f>
        <v>Massachusetts</v>
      </c>
      <c r="N919" s="15" t="s">
        <v>10726</v>
      </c>
      <c r="O919" s="1" t="s">
        <v>4841</v>
      </c>
      <c r="P919" s="15" t="s">
        <v>4780</v>
      </c>
      <c r="Q919" s="1" t="s">
        <v>8508</v>
      </c>
      <c r="R919" s="17">
        <v>71</v>
      </c>
      <c r="S919" s="12" t="str" cm="1">
        <f t="array" ref="S919">_xlfn.IFS(AND(R919&gt;=12,R919&lt;=25),"Low Range",AND(R919&gt;=25.01,R919&lt;=40),"Mid Range",AND(R919&gt;=40.01,R919&lt;=75),"Mid to Upper Range",TRUE,"Max Upper Range")</f>
        <v>Mid to Upper Range</v>
      </c>
      <c r="T919" s="12" t="str" cm="1">
        <f t="array" ref="T919">_xlfn.IFS(OR(E919="NY",E919="NJ",E919="CT"),"Tri-State Area",OR(E919="MA",E919="PA",E919="RI"),"East Atlantic",OR(E919="ME",E919="VT"),"NE Border",TRUE,"Upper East Coast")</f>
        <v>East Atlantic</v>
      </c>
      <c r="U919" s="12" t="str">
        <f>IFERROR(_xlfn.XLOOKUP(A919,DIRECT_FTEs!A:A,DIRECT_FTEs!B:B),"Contractor")</f>
        <v>Contractor</v>
      </c>
    </row>
    <row r="920" spans="1:21" x14ac:dyDescent="0.25">
      <c r="A920" s="1" t="s">
        <v>1637</v>
      </c>
      <c r="B920" s="1" t="s">
        <v>2603</v>
      </c>
      <c r="C920" s="1" t="s">
        <v>2739</v>
      </c>
      <c r="D920" s="1" t="s">
        <v>4176</v>
      </c>
      <c r="E920" s="15" t="s">
        <v>2225</v>
      </c>
      <c r="F920" s="1" t="s">
        <v>6999</v>
      </c>
      <c r="G920" s="16">
        <v>0.17</v>
      </c>
      <c r="H920" s="5">
        <v>0</v>
      </c>
      <c r="I920" s="10" t="s">
        <v>4760</v>
      </c>
      <c r="J920" s="5">
        <v>120</v>
      </c>
      <c r="K920" s="1">
        <v>38</v>
      </c>
      <c r="L920" s="12" t="str" cm="1">
        <f t="array" ref="L920">_xlfn.IFS(G920=0.05,"Minimal",G920=0.07,"Above Minimal",G920=0.17,"Near Maximum",TRUE,"Maximum")</f>
        <v>Near Maximum</v>
      </c>
      <c r="M920" s="12" t="str" cm="1">
        <f t="array" ref="M920">_xlfn.IFS(E920="MA","Massachusetts",E920="NY","New York",E920="CT","Connecticut",E920="PA","Pennsylvania",E920="RI","Rhode Island",E920="DE","Delaware",E920="ME","Maine",E920="NJ","New Jersey",E920="VT","Vermont",TRUE,"Other States")</f>
        <v>Massachusetts</v>
      </c>
      <c r="N920" s="15" t="s">
        <v>10727</v>
      </c>
      <c r="O920" s="1" t="s">
        <v>5168</v>
      </c>
      <c r="P920" s="15" t="s">
        <v>4774</v>
      </c>
      <c r="Q920" s="1" t="s">
        <v>8509</v>
      </c>
      <c r="R920" s="17">
        <v>43.5</v>
      </c>
      <c r="S920" s="12" t="str" cm="1">
        <f t="array" ref="S920">_xlfn.IFS(AND(R920&gt;=12,R920&lt;=25),"Low Range",AND(R920&gt;=25.01,R920&lt;=40),"Mid Range",AND(R920&gt;=40.01,R920&lt;=75),"Mid to Upper Range",TRUE,"Max Upper Range")</f>
        <v>Mid to Upper Range</v>
      </c>
      <c r="T920" s="12" t="str" cm="1">
        <f t="array" ref="T920">_xlfn.IFS(OR(E920="NY",E920="NJ",E920="CT"),"Tri-State Area",OR(E920="MA",E920="PA",E920="RI"),"East Atlantic",OR(E920="ME",E920="VT"),"NE Border",TRUE,"Upper East Coast")</f>
        <v>East Atlantic</v>
      </c>
      <c r="U920" s="12" t="str">
        <f>IFERROR(_xlfn.XLOOKUP(A920,DIRECT_FTEs!A:A,DIRECT_FTEs!B:B),"Contractor")</f>
        <v>Contractor</v>
      </c>
    </row>
    <row r="921" spans="1:21" x14ac:dyDescent="0.25">
      <c r="A921" s="1" t="s">
        <v>1638</v>
      </c>
      <c r="B921" s="1" t="s">
        <v>3258</v>
      </c>
      <c r="C921" s="1" t="s">
        <v>2446</v>
      </c>
      <c r="D921" s="1" t="s">
        <v>4177</v>
      </c>
      <c r="E921" s="15" t="s">
        <v>2225</v>
      </c>
      <c r="F921" s="1" t="s">
        <v>7000</v>
      </c>
      <c r="G921" s="16">
        <v>0.19</v>
      </c>
      <c r="H921" s="5">
        <v>0</v>
      </c>
      <c r="I921" s="10" t="s">
        <v>4760</v>
      </c>
      <c r="J921" s="5">
        <v>602.1</v>
      </c>
      <c r="K921" s="1">
        <v>31</v>
      </c>
      <c r="L921" s="12" t="str" cm="1">
        <f t="array" ref="L921">_xlfn.IFS(G921=0.05,"Minimal",G921=0.07,"Above Minimal",G921=0.17,"Near Maximum",TRUE,"Maximum")</f>
        <v>Maximum</v>
      </c>
      <c r="M921" s="12" t="str" cm="1">
        <f t="array" ref="M921">_xlfn.IFS(E921="MA","Massachusetts",E921="NY","New York",E921="CT","Connecticut",E921="PA","Pennsylvania",E921="RI","Rhode Island",E921="DE","Delaware",E921="ME","Maine",E921="NJ","New Jersey",E921="VT","Vermont",TRUE,"Other States")</f>
        <v>Massachusetts</v>
      </c>
      <c r="N921" s="15" t="s">
        <v>10728</v>
      </c>
      <c r="O921" s="1" t="s">
        <v>5253</v>
      </c>
      <c r="P921" s="15" t="s">
        <v>4778</v>
      </c>
      <c r="Q921" s="1" t="s">
        <v>8510</v>
      </c>
      <c r="R921" s="17">
        <v>45.54</v>
      </c>
      <c r="S921" s="12" t="str" cm="1">
        <f t="array" ref="S921">_xlfn.IFS(AND(R921&gt;=12,R921&lt;=25),"Low Range",AND(R921&gt;=25.01,R921&lt;=40),"Mid Range",AND(R921&gt;=40.01,R921&lt;=75),"Mid to Upper Range",TRUE,"Max Upper Range")</f>
        <v>Mid to Upper Range</v>
      </c>
      <c r="T921" s="12" t="str" cm="1">
        <f t="array" ref="T921">_xlfn.IFS(OR(E921="NY",E921="NJ",E921="CT"),"Tri-State Area",OR(E921="MA",E921="PA",E921="RI"),"East Atlantic",OR(E921="ME",E921="VT"),"NE Border",TRUE,"Upper East Coast")</f>
        <v>East Atlantic</v>
      </c>
      <c r="U921" s="12" t="str">
        <f>IFERROR(_xlfn.XLOOKUP(A921,DIRECT_FTEs!A:A,DIRECT_FTEs!B:B),"Contractor")</f>
        <v>Contractor</v>
      </c>
    </row>
    <row r="922" spans="1:21" x14ac:dyDescent="0.25">
      <c r="A922" s="1" t="s">
        <v>1639</v>
      </c>
      <c r="B922" s="1" t="s">
        <v>2820</v>
      </c>
      <c r="C922" s="1" t="s">
        <v>2601</v>
      </c>
      <c r="D922" s="1" t="s">
        <v>4178</v>
      </c>
      <c r="E922" s="15" t="s">
        <v>2225</v>
      </c>
      <c r="F922" s="1" t="s">
        <v>7001</v>
      </c>
      <c r="G922" s="16">
        <v>0.19</v>
      </c>
      <c r="H922" s="5">
        <v>0</v>
      </c>
      <c r="I922" s="10" t="s">
        <v>4760</v>
      </c>
      <c r="J922" s="5">
        <v>1057.71</v>
      </c>
      <c r="K922" s="1">
        <v>35</v>
      </c>
      <c r="L922" s="12" t="str" cm="1">
        <f t="array" ref="L922">_xlfn.IFS(G922=0.05,"Minimal",G922=0.07,"Above Minimal",G922=0.17,"Near Maximum",TRUE,"Maximum")</f>
        <v>Maximum</v>
      </c>
      <c r="M922" s="12" t="str" cm="1">
        <f t="array" ref="M922">_xlfn.IFS(E922="MA","Massachusetts",E922="NY","New York",E922="CT","Connecticut",E922="PA","Pennsylvania",E922="RI","Rhode Island",E922="DE","Delaware",E922="ME","Maine",E922="NJ","New Jersey",E922="VT","Vermont",TRUE,"Other States")</f>
        <v>Massachusetts</v>
      </c>
      <c r="N922" s="15" t="s">
        <v>10729</v>
      </c>
      <c r="O922" s="1" t="s">
        <v>4797</v>
      </c>
      <c r="P922" s="15" t="s">
        <v>4778</v>
      </c>
      <c r="Q922" s="1" t="s">
        <v>8511</v>
      </c>
      <c r="R922" s="17">
        <v>46.980000000000004</v>
      </c>
      <c r="S922" s="12" t="str" cm="1">
        <f t="array" ref="S922">_xlfn.IFS(AND(R922&gt;=12,R922&lt;=25),"Low Range",AND(R922&gt;=25.01,R922&lt;=40),"Mid Range",AND(R922&gt;=40.01,R922&lt;=75),"Mid to Upper Range",TRUE,"Max Upper Range")</f>
        <v>Mid to Upper Range</v>
      </c>
      <c r="T922" s="12" t="str" cm="1">
        <f t="array" ref="T922">_xlfn.IFS(OR(E922="NY",E922="NJ",E922="CT"),"Tri-State Area",OR(E922="MA",E922="PA",E922="RI"),"East Atlantic",OR(E922="ME",E922="VT"),"NE Border",TRUE,"Upper East Coast")</f>
        <v>East Atlantic</v>
      </c>
      <c r="U922" s="12" t="str">
        <f>IFERROR(_xlfn.XLOOKUP(A922,DIRECT_FTEs!A:A,DIRECT_FTEs!B:B),"Contractor")</f>
        <v>Contractor</v>
      </c>
    </row>
    <row r="923" spans="1:21" x14ac:dyDescent="0.25">
      <c r="A923" s="1" t="s">
        <v>1640</v>
      </c>
      <c r="B923" s="1" t="s">
        <v>2445</v>
      </c>
      <c r="C923" s="1" t="s">
        <v>2462</v>
      </c>
      <c r="D923" s="1" t="s">
        <v>4179</v>
      </c>
      <c r="E923" s="15" t="s">
        <v>2225</v>
      </c>
      <c r="F923" s="1" t="s">
        <v>7002</v>
      </c>
      <c r="G923" s="16">
        <v>0.05</v>
      </c>
      <c r="H923" s="5">
        <v>0</v>
      </c>
      <c r="I923" s="10" t="s">
        <v>4760</v>
      </c>
      <c r="J923" s="5">
        <v>550</v>
      </c>
      <c r="K923" s="1">
        <v>56</v>
      </c>
      <c r="L923" s="12" t="str" cm="1">
        <f t="array" ref="L923">_xlfn.IFS(G923=0.05,"Minimal",G923=0.07,"Above Minimal",G923=0.17,"Near Maximum",TRUE,"Maximum")</f>
        <v>Minimal</v>
      </c>
      <c r="M923" s="12" t="str" cm="1">
        <f t="array" ref="M923">_xlfn.IFS(E923="MA","Massachusetts",E923="NY","New York",E923="CT","Connecticut",E923="PA","Pennsylvania",E923="RI","Rhode Island",E923="DE","Delaware",E923="ME","Maine",E923="NJ","New Jersey",E923="VT","Vermont",TRUE,"Other States")</f>
        <v>Massachusetts</v>
      </c>
      <c r="N923" s="15" t="s">
        <v>10730</v>
      </c>
      <c r="O923" s="1" t="s">
        <v>4947</v>
      </c>
      <c r="P923" s="15" t="s">
        <v>4774</v>
      </c>
      <c r="Q923" s="1" t="s">
        <v>8512</v>
      </c>
      <c r="R923" s="17">
        <v>50.581395348837212</v>
      </c>
      <c r="S923" s="12" t="str" cm="1">
        <f t="array" ref="S923">_xlfn.IFS(AND(R923&gt;=12,R923&lt;=25),"Low Range",AND(R923&gt;=25.01,R923&lt;=40),"Mid Range",AND(R923&gt;=40.01,R923&lt;=75),"Mid to Upper Range",TRUE,"Max Upper Range")</f>
        <v>Mid to Upper Range</v>
      </c>
      <c r="T923" s="12" t="str" cm="1">
        <f t="array" ref="T923">_xlfn.IFS(OR(E923="NY",E923="NJ",E923="CT"),"Tri-State Area",OR(E923="MA",E923="PA",E923="RI"),"East Atlantic",OR(E923="ME",E923="VT"),"NE Border",TRUE,"Upper East Coast")</f>
        <v>East Atlantic</v>
      </c>
      <c r="U923" s="12" t="str">
        <f>IFERROR(_xlfn.XLOOKUP(A923,DIRECT_FTEs!A:A,DIRECT_FTEs!B:B),"Contractor")</f>
        <v>Contractor</v>
      </c>
    </row>
    <row r="924" spans="1:21" x14ac:dyDescent="0.25">
      <c r="A924" s="1" t="s">
        <v>1641</v>
      </c>
      <c r="B924" s="1" t="s">
        <v>2257</v>
      </c>
      <c r="C924" s="1" t="s">
        <v>2245</v>
      </c>
      <c r="D924" s="1" t="s">
        <v>4180</v>
      </c>
      <c r="E924" s="15" t="s">
        <v>2225</v>
      </c>
      <c r="F924" s="1" t="s">
        <v>7003</v>
      </c>
      <c r="G924" s="16">
        <v>0.19</v>
      </c>
      <c r="H924" s="5">
        <v>0</v>
      </c>
      <c r="I924" s="10" t="s">
        <v>4760</v>
      </c>
      <c r="J924" s="5">
        <v>651.58000000000004</v>
      </c>
      <c r="K924" s="1">
        <v>34</v>
      </c>
      <c r="L924" s="12" t="str" cm="1">
        <f t="array" ref="L924">_xlfn.IFS(G924=0.05,"Minimal",G924=0.07,"Above Minimal",G924=0.17,"Near Maximum",TRUE,"Maximum")</f>
        <v>Maximum</v>
      </c>
      <c r="M924" s="12" t="str" cm="1">
        <f t="array" ref="M924">_xlfn.IFS(E924="MA","Massachusetts",E924="NY","New York",E924="CT","Connecticut",E924="PA","Pennsylvania",E924="RI","Rhode Island",E924="DE","Delaware",E924="ME","Maine",E924="NJ","New Jersey",E924="VT","Vermont",TRUE,"Other States")</f>
        <v>Massachusetts</v>
      </c>
      <c r="N924" s="15" t="s">
        <v>10731</v>
      </c>
      <c r="O924" s="1" t="s">
        <v>4933</v>
      </c>
      <c r="P924" s="15" t="s">
        <v>4780</v>
      </c>
      <c r="Q924" s="1" t="s">
        <v>8513</v>
      </c>
      <c r="R924" s="17">
        <v>117</v>
      </c>
      <c r="S924" s="12" t="str" cm="1">
        <f t="array" ref="S924">_xlfn.IFS(AND(R924&gt;=12,R924&lt;=25),"Low Range",AND(R924&gt;=25.01,R924&lt;=40),"Mid Range",AND(R924&gt;=40.01,R924&lt;=75),"Mid to Upper Range",TRUE,"Max Upper Range")</f>
        <v>Max Upper Range</v>
      </c>
      <c r="T924" s="12" t="str" cm="1">
        <f t="array" ref="T924">_xlfn.IFS(OR(E924="NY",E924="NJ",E924="CT"),"Tri-State Area",OR(E924="MA",E924="PA",E924="RI"),"East Atlantic",OR(E924="ME",E924="VT"),"NE Border",TRUE,"Upper East Coast")</f>
        <v>East Atlantic</v>
      </c>
      <c r="U924" s="12" t="str">
        <f>IFERROR(_xlfn.XLOOKUP(A924,DIRECT_FTEs!A:A,DIRECT_FTEs!B:B),"Contractor")</f>
        <v>Contractor</v>
      </c>
    </row>
    <row r="925" spans="1:21" x14ac:dyDescent="0.25">
      <c r="A925" s="1" t="s">
        <v>1642</v>
      </c>
      <c r="B925" s="1" t="s">
        <v>2734</v>
      </c>
      <c r="C925" s="1" t="s">
        <v>2518</v>
      </c>
      <c r="D925" s="1" t="s">
        <v>4181</v>
      </c>
      <c r="E925" s="15" t="s">
        <v>2225</v>
      </c>
      <c r="F925" s="1" t="s">
        <v>7004</v>
      </c>
      <c r="G925" s="16">
        <v>0.19</v>
      </c>
      <c r="H925" s="5">
        <v>0</v>
      </c>
      <c r="I925" s="10" t="s">
        <v>4760</v>
      </c>
      <c r="J925" s="5">
        <v>780</v>
      </c>
      <c r="K925" s="1">
        <v>42</v>
      </c>
      <c r="L925" s="12" t="str" cm="1">
        <f t="array" ref="L925">_xlfn.IFS(G925=0.05,"Minimal",G925=0.07,"Above Minimal",G925=0.17,"Near Maximum",TRUE,"Maximum")</f>
        <v>Maximum</v>
      </c>
      <c r="M925" s="12" t="str" cm="1">
        <f t="array" ref="M925">_xlfn.IFS(E925="MA","Massachusetts",E925="NY","New York",E925="CT","Connecticut",E925="PA","Pennsylvania",E925="RI","Rhode Island",E925="DE","Delaware",E925="ME","Maine",E925="NJ","New Jersey",E925="VT","Vermont",TRUE,"Other States")</f>
        <v>Massachusetts</v>
      </c>
      <c r="N925" s="15" t="s">
        <v>10732</v>
      </c>
      <c r="O925" s="1" t="s">
        <v>4817</v>
      </c>
      <c r="P925" s="15" t="s">
        <v>4780</v>
      </c>
      <c r="Q925" s="1" t="s">
        <v>8514</v>
      </c>
      <c r="R925" s="17">
        <v>74</v>
      </c>
      <c r="S925" s="12" t="str" cm="1">
        <f t="array" ref="S925">_xlfn.IFS(AND(R925&gt;=12,R925&lt;=25),"Low Range",AND(R925&gt;=25.01,R925&lt;=40),"Mid Range",AND(R925&gt;=40.01,R925&lt;=75),"Mid to Upper Range",TRUE,"Max Upper Range")</f>
        <v>Mid to Upper Range</v>
      </c>
      <c r="T925" s="12" t="str" cm="1">
        <f t="array" ref="T925">_xlfn.IFS(OR(E925="NY",E925="NJ",E925="CT"),"Tri-State Area",OR(E925="MA",E925="PA",E925="RI"),"East Atlantic",OR(E925="ME",E925="VT"),"NE Border",TRUE,"Upper East Coast")</f>
        <v>East Atlantic</v>
      </c>
      <c r="U925" s="12" t="str">
        <f>IFERROR(_xlfn.XLOOKUP(A925,DIRECT_FTEs!A:A,DIRECT_FTEs!B:B),"Contractor")</f>
        <v>Contractor</v>
      </c>
    </row>
    <row r="926" spans="1:21" x14ac:dyDescent="0.25">
      <c r="A926" s="1" t="s">
        <v>1643</v>
      </c>
      <c r="B926" s="1" t="s">
        <v>2386</v>
      </c>
      <c r="C926" s="1" t="s">
        <v>2364</v>
      </c>
      <c r="D926" s="1" t="s">
        <v>4182</v>
      </c>
      <c r="E926" s="15" t="s">
        <v>2225</v>
      </c>
      <c r="F926" s="1" t="s">
        <v>7005</v>
      </c>
      <c r="G926" s="16">
        <v>0.19</v>
      </c>
      <c r="H926" s="5">
        <v>0</v>
      </c>
      <c r="I926" s="10" t="s">
        <v>4760</v>
      </c>
      <c r="J926" s="5">
        <v>814</v>
      </c>
      <c r="K926" s="1">
        <v>29</v>
      </c>
      <c r="L926" s="12" t="str" cm="1">
        <f t="array" ref="L926">_xlfn.IFS(G926=0.05,"Minimal",G926=0.07,"Above Minimal",G926=0.17,"Near Maximum",TRUE,"Maximum")</f>
        <v>Maximum</v>
      </c>
      <c r="M926" s="12" t="str" cm="1">
        <f t="array" ref="M926">_xlfn.IFS(E926="MA","Massachusetts",E926="NY","New York",E926="CT","Connecticut",E926="PA","Pennsylvania",E926="RI","Rhode Island",E926="DE","Delaware",E926="ME","Maine",E926="NJ","New Jersey",E926="VT","Vermont",TRUE,"Other States")</f>
        <v>Massachusetts</v>
      </c>
      <c r="N926" s="15" t="s">
        <v>10733</v>
      </c>
      <c r="O926" s="1" t="s">
        <v>5050</v>
      </c>
      <c r="P926" s="15" t="s">
        <v>4777</v>
      </c>
      <c r="Q926" s="1" t="s">
        <v>8515</v>
      </c>
      <c r="R926" s="17">
        <v>90</v>
      </c>
      <c r="S926" s="12" t="str" cm="1">
        <f t="array" ref="S926">_xlfn.IFS(AND(R926&gt;=12,R926&lt;=25),"Low Range",AND(R926&gt;=25.01,R926&lt;=40),"Mid Range",AND(R926&gt;=40.01,R926&lt;=75),"Mid to Upper Range",TRUE,"Max Upper Range")</f>
        <v>Max Upper Range</v>
      </c>
      <c r="T926" s="12" t="str" cm="1">
        <f t="array" ref="T926">_xlfn.IFS(OR(E926="NY",E926="NJ",E926="CT"),"Tri-State Area",OR(E926="MA",E926="PA",E926="RI"),"East Atlantic",OR(E926="ME",E926="VT"),"NE Border",TRUE,"Upper East Coast")</f>
        <v>East Atlantic</v>
      </c>
      <c r="U926" s="12" t="str">
        <f>IFERROR(_xlfn.XLOOKUP(A926,DIRECT_FTEs!A:A,DIRECT_FTEs!B:B),"Contractor")</f>
        <v>Contractor</v>
      </c>
    </row>
    <row r="927" spans="1:21" x14ac:dyDescent="0.25">
      <c r="A927" s="1" t="s">
        <v>1644</v>
      </c>
      <c r="B927" s="1" t="s">
        <v>2587</v>
      </c>
      <c r="C927" s="1" t="s">
        <v>2537</v>
      </c>
      <c r="D927" s="1" t="s">
        <v>4183</v>
      </c>
      <c r="E927" s="15" t="s">
        <v>2225</v>
      </c>
      <c r="F927" s="1" t="s">
        <v>7006</v>
      </c>
      <c r="G927" s="16">
        <v>0.05</v>
      </c>
      <c r="H927" s="5">
        <v>0</v>
      </c>
      <c r="I927" s="10" t="s">
        <v>4760</v>
      </c>
      <c r="J927" s="5">
        <v>976</v>
      </c>
      <c r="K927" s="1">
        <v>32</v>
      </c>
      <c r="L927" s="12" t="str" cm="1">
        <f t="array" ref="L927">_xlfn.IFS(G927=0.05,"Minimal",G927=0.07,"Above Minimal",G927=0.17,"Near Maximum",TRUE,"Maximum")</f>
        <v>Minimal</v>
      </c>
      <c r="M927" s="12" t="str" cm="1">
        <f t="array" ref="M927">_xlfn.IFS(E927="MA","Massachusetts",E927="NY","New York",E927="CT","Connecticut",E927="PA","Pennsylvania",E927="RI","Rhode Island",E927="DE","Delaware",E927="ME","Maine",E927="NJ","New Jersey",E927="VT","Vermont",TRUE,"Other States")</f>
        <v>Massachusetts</v>
      </c>
      <c r="N927" s="15" t="s">
        <v>10734</v>
      </c>
      <c r="O927" s="1" t="s">
        <v>5177</v>
      </c>
      <c r="P927" s="15" t="s">
        <v>4780</v>
      </c>
      <c r="Q927" s="1" t="s">
        <v>8516</v>
      </c>
      <c r="R927" s="17">
        <v>49</v>
      </c>
      <c r="S927" s="12" t="str" cm="1">
        <f t="array" ref="S927">_xlfn.IFS(AND(R927&gt;=12,R927&lt;=25),"Low Range",AND(R927&gt;=25.01,R927&lt;=40),"Mid Range",AND(R927&gt;=40.01,R927&lt;=75),"Mid to Upper Range",TRUE,"Max Upper Range")</f>
        <v>Mid to Upper Range</v>
      </c>
      <c r="T927" s="12" t="str" cm="1">
        <f t="array" ref="T927">_xlfn.IFS(OR(E927="NY",E927="NJ",E927="CT"),"Tri-State Area",OR(E927="MA",E927="PA",E927="RI"),"East Atlantic",OR(E927="ME",E927="VT"),"NE Border",TRUE,"Upper East Coast")</f>
        <v>East Atlantic</v>
      </c>
      <c r="U927" s="12" t="str">
        <f>IFERROR(_xlfn.XLOOKUP(A927,DIRECT_FTEs!A:A,DIRECT_FTEs!B:B),"Contractor")</f>
        <v>Contractor</v>
      </c>
    </row>
    <row r="928" spans="1:21" x14ac:dyDescent="0.25">
      <c r="A928" s="1" t="s">
        <v>1645</v>
      </c>
      <c r="B928" s="1" t="s">
        <v>2378</v>
      </c>
      <c r="C928" s="1" t="s">
        <v>2525</v>
      </c>
      <c r="D928" s="1" t="s">
        <v>4184</v>
      </c>
      <c r="E928" s="15" t="s">
        <v>2225</v>
      </c>
      <c r="F928" s="1" t="s">
        <v>7007</v>
      </c>
      <c r="G928" s="16">
        <v>0.17</v>
      </c>
      <c r="H928" s="5">
        <v>0</v>
      </c>
      <c r="I928" s="10" t="s">
        <v>4760</v>
      </c>
      <c r="J928" s="5">
        <v>234.78</v>
      </c>
      <c r="K928" s="1">
        <v>37</v>
      </c>
      <c r="L928" s="12" t="str" cm="1">
        <f t="array" ref="L928">_xlfn.IFS(G928=0.05,"Minimal",G928=0.07,"Above Minimal",G928=0.17,"Near Maximum",TRUE,"Maximum")</f>
        <v>Near Maximum</v>
      </c>
      <c r="M928" s="12" t="str" cm="1">
        <f t="array" ref="M928">_xlfn.IFS(E928="MA","Massachusetts",E928="NY","New York",E928="CT","Connecticut",E928="PA","Pennsylvania",E928="RI","Rhode Island",E928="DE","Delaware",E928="ME","Maine",E928="NJ","New Jersey",E928="VT","Vermont",TRUE,"Other States")</f>
        <v>Massachusetts</v>
      </c>
      <c r="N928" s="15" t="s">
        <v>10735</v>
      </c>
      <c r="O928" s="1" t="s">
        <v>4835</v>
      </c>
      <c r="P928" s="15" t="s">
        <v>4774</v>
      </c>
      <c r="Q928" s="1" t="s">
        <v>8517</v>
      </c>
      <c r="R928" s="17">
        <v>48</v>
      </c>
      <c r="S928" s="12" t="str" cm="1">
        <f t="array" ref="S928">_xlfn.IFS(AND(R928&gt;=12,R928&lt;=25),"Low Range",AND(R928&gt;=25.01,R928&lt;=40),"Mid Range",AND(R928&gt;=40.01,R928&lt;=75),"Mid to Upper Range",TRUE,"Max Upper Range")</f>
        <v>Mid to Upper Range</v>
      </c>
      <c r="T928" s="12" t="str" cm="1">
        <f t="array" ref="T928">_xlfn.IFS(OR(E928="NY",E928="NJ",E928="CT"),"Tri-State Area",OR(E928="MA",E928="PA",E928="RI"),"East Atlantic",OR(E928="ME",E928="VT"),"NE Border",TRUE,"Upper East Coast")</f>
        <v>East Atlantic</v>
      </c>
      <c r="U928" s="12" t="str">
        <f>IFERROR(_xlfn.XLOOKUP(A928,DIRECT_FTEs!A:A,DIRECT_FTEs!B:B),"Contractor")</f>
        <v>Contractor</v>
      </c>
    </row>
    <row r="929" spans="1:21" x14ac:dyDescent="0.25">
      <c r="A929" s="1" t="s">
        <v>1646</v>
      </c>
      <c r="B929" s="1" t="s">
        <v>2608</v>
      </c>
      <c r="C929" s="1" t="s">
        <v>2223</v>
      </c>
      <c r="D929" s="1" t="s">
        <v>4185</v>
      </c>
      <c r="E929" s="15" t="s">
        <v>2225</v>
      </c>
      <c r="F929" s="1" t="s">
        <v>7008</v>
      </c>
      <c r="G929" s="16">
        <v>0.17</v>
      </c>
      <c r="H929" s="5">
        <v>0</v>
      </c>
      <c r="I929" s="10" t="s">
        <v>4760</v>
      </c>
      <c r="J929" s="5">
        <v>510.43</v>
      </c>
      <c r="K929" s="1">
        <v>36</v>
      </c>
      <c r="L929" s="12" t="str" cm="1">
        <f t="array" ref="L929">_xlfn.IFS(G929=0.05,"Minimal",G929=0.07,"Above Minimal",G929=0.17,"Near Maximum",TRUE,"Maximum")</f>
        <v>Near Maximum</v>
      </c>
      <c r="M929" s="12" t="str" cm="1">
        <f t="array" ref="M929">_xlfn.IFS(E929="MA","Massachusetts",E929="NY","New York",E929="CT","Connecticut",E929="PA","Pennsylvania",E929="RI","Rhode Island",E929="DE","Delaware",E929="ME","Maine",E929="NJ","New Jersey",E929="VT","Vermont",TRUE,"Other States")</f>
        <v>Massachusetts</v>
      </c>
      <c r="N929" s="15" t="s">
        <v>10736</v>
      </c>
      <c r="O929" s="1" t="s">
        <v>5231</v>
      </c>
      <c r="P929" s="15" t="s">
        <v>4781</v>
      </c>
      <c r="Q929" s="1" t="s">
        <v>8518</v>
      </c>
      <c r="R929" s="17">
        <v>32.25</v>
      </c>
      <c r="S929" s="12" t="str" cm="1">
        <f t="array" ref="S929">_xlfn.IFS(AND(R929&gt;=12,R929&lt;=25),"Low Range",AND(R929&gt;=25.01,R929&lt;=40),"Mid Range",AND(R929&gt;=40.01,R929&lt;=75),"Mid to Upper Range",TRUE,"Max Upper Range")</f>
        <v>Mid Range</v>
      </c>
      <c r="T929" s="12" t="str" cm="1">
        <f t="array" ref="T929">_xlfn.IFS(OR(E929="NY",E929="NJ",E929="CT"),"Tri-State Area",OR(E929="MA",E929="PA",E929="RI"),"East Atlantic",OR(E929="ME",E929="VT"),"NE Border",TRUE,"Upper East Coast")</f>
        <v>East Atlantic</v>
      </c>
      <c r="U929" s="12" t="str">
        <f>IFERROR(_xlfn.XLOOKUP(A929,DIRECT_FTEs!A:A,DIRECT_FTEs!B:B),"Contractor")</f>
        <v>Contractor</v>
      </c>
    </row>
    <row r="930" spans="1:21" x14ac:dyDescent="0.25">
      <c r="A930" s="1" t="s">
        <v>1647</v>
      </c>
      <c r="B930" s="1" t="s">
        <v>2374</v>
      </c>
      <c r="C930" s="1" t="s">
        <v>2534</v>
      </c>
      <c r="D930" s="1" t="s">
        <v>4186</v>
      </c>
      <c r="E930" s="15" t="s">
        <v>2225</v>
      </c>
      <c r="F930" s="1" t="s">
        <v>7009</v>
      </c>
      <c r="G930" s="16">
        <v>0.19</v>
      </c>
      <c r="H930" s="5">
        <v>0</v>
      </c>
      <c r="I930" s="10" t="s">
        <v>4760</v>
      </c>
      <c r="J930" s="5">
        <v>398.98</v>
      </c>
      <c r="K930" s="1">
        <v>37</v>
      </c>
      <c r="L930" s="12" t="str" cm="1">
        <f t="array" ref="L930">_xlfn.IFS(G930=0.05,"Minimal",G930=0.07,"Above Minimal",G930=0.17,"Near Maximum",TRUE,"Maximum")</f>
        <v>Maximum</v>
      </c>
      <c r="M930" s="12" t="str" cm="1">
        <f t="array" ref="M930">_xlfn.IFS(E930="MA","Massachusetts",E930="NY","New York",E930="CT","Connecticut",E930="PA","Pennsylvania",E930="RI","Rhode Island",E930="DE","Delaware",E930="ME","Maine",E930="NJ","New Jersey",E930="VT","Vermont",TRUE,"Other States")</f>
        <v>Massachusetts</v>
      </c>
      <c r="N930" s="15" t="s">
        <v>10737</v>
      </c>
      <c r="O930" s="1" t="s">
        <v>4854</v>
      </c>
      <c r="P930" s="15" t="s">
        <v>4778</v>
      </c>
      <c r="Q930" s="1" t="s">
        <v>8519</v>
      </c>
      <c r="R930" s="17">
        <v>58</v>
      </c>
      <c r="S930" s="12" t="str" cm="1">
        <f t="array" ref="S930">_xlfn.IFS(AND(R930&gt;=12,R930&lt;=25),"Low Range",AND(R930&gt;=25.01,R930&lt;=40),"Mid Range",AND(R930&gt;=40.01,R930&lt;=75),"Mid to Upper Range",TRUE,"Max Upper Range")</f>
        <v>Mid to Upper Range</v>
      </c>
      <c r="T930" s="12" t="str" cm="1">
        <f t="array" ref="T930">_xlfn.IFS(OR(E930="NY",E930="NJ",E930="CT"),"Tri-State Area",OR(E930="MA",E930="PA",E930="RI"),"East Atlantic",OR(E930="ME",E930="VT"),"NE Border",TRUE,"Upper East Coast")</f>
        <v>East Atlantic</v>
      </c>
      <c r="U930" s="12" t="str">
        <f>IFERROR(_xlfn.XLOOKUP(A930,DIRECT_FTEs!A:A,DIRECT_FTEs!B:B),"Contractor")</f>
        <v>Contractor</v>
      </c>
    </row>
    <row r="931" spans="1:21" x14ac:dyDescent="0.25">
      <c r="A931" s="1" t="s">
        <v>1648</v>
      </c>
      <c r="B931" s="1" t="s">
        <v>2750</v>
      </c>
      <c r="C931" s="1" t="s">
        <v>2553</v>
      </c>
      <c r="D931" s="1" t="s">
        <v>4187</v>
      </c>
      <c r="E931" s="15" t="s">
        <v>2225</v>
      </c>
      <c r="F931" s="1" t="s">
        <v>7010</v>
      </c>
      <c r="G931" s="16">
        <v>0.17</v>
      </c>
      <c r="H931" s="5">
        <v>0</v>
      </c>
      <c r="I931" s="10" t="s">
        <v>4760</v>
      </c>
      <c r="J931" s="5">
        <v>156.6</v>
      </c>
      <c r="K931" s="1">
        <v>38</v>
      </c>
      <c r="L931" s="12" t="str" cm="1">
        <f t="array" ref="L931">_xlfn.IFS(G931=0.05,"Minimal",G931=0.07,"Above Minimal",G931=0.17,"Near Maximum",TRUE,"Maximum")</f>
        <v>Near Maximum</v>
      </c>
      <c r="M931" s="12" t="str" cm="1">
        <f t="array" ref="M931">_xlfn.IFS(E931="MA","Massachusetts",E931="NY","New York",E931="CT","Connecticut",E931="PA","Pennsylvania",E931="RI","Rhode Island",E931="DE","Delaware",E931="ME","Maine",E931="NJ","New Jersey",E931="VT","Vermont",TRUE,"Other States")</f>
        <v>Massachusetts</v>
      </c>
      <c r="N931" s="15" t="s">
        <v>10738</v>
      </c>
      <c r="O931" s="1" t="s">
        <v>5243</v>
      </c>
      <c r="P931" s="15" t="s">
        <v>4777</v>
      </c>
      <c r="Q931" s="1" t="s">
        <v>8520</v>
      </c>
      <c r="R931" s="17">
        <v>66</v>
      </c>
      <c r="S931" s="12" t="str" cm="1">
        <f t="array" ref="S931">_xlfn.IFS(AND(R931&gt;=12,R931&lt;=25),"Low Range",AND(R931&gt;=25.01,R931&lt;=40),"Mid Range",AND(R931&gt;=40.01,R931&lt;=75),"Mid to Upper Range",TRUE,"Max Upper Range")</f>
        <v>Mid to Upper Range</v>
      </c>
      <c r="T931" s="12" t="str" cm="1">
        <f t="array" ref="T931">_xlfn.IFS(OR(E931="NY",E931="NJ",E931="CT"),"Tri-State Area",OR(E931="MA",E931="PA",E931="RI"),"East Atlantic",OR(E931="ME",E931="VT"),"NE Border",TRUE,"Upper East Coast")</f>
        <v>East Atlantic</v>
      </c>
      <c r="U931" s="12" t="str">
        <f>IFERROR(_xlfn.XLOOKUP(A931,DIRECT_FTEs!A:A,DIRECT_FTEs!B:B),"Contractor")</f>
        <v>Contractor</v>
      </c>
    </row>
    <row r="932" spans="1:21" x14ac:dyDescent="0.25">
      <c r="A932" s="1" t="s">
        <v>1649</v>
      </c>
      <c r="B932" s="1" t="s">
        <v>2420</v>
      </c>
      <c r="C932" s="1" t="s">
        <v>2288</v>
      </c>
      <c r="D932" s="1" t="s">
        <v>4188</v>
      </c>
      <c r="E932" s="15" t="s">
        <v>2225</v>
      </c>
      <c r="F932" s="1" t="s">
        <v>7011</v>
      </c>
      <c r="G932" s="16">
        <v>0.19</v>
      </c>
      <c r="H932" s="5">
        <v>0</v>
      </c>
      <c r="I932" s="10" t="s">
        <v>4760</v>
      </c>
      <c r="J932" s="5">
        <v>426.62</v>
      </c>
      <c r="K932" s="1">
        <v>52</v>
      </c>
      <c r="L932" s="12" t="str" cm="1">
        <f t="array" ref="L932">_xlfn.IFS(G932=0.05,"Minimal",G932=0.07,"Above Minimal",G932=0.17,"Near Maximum",TRUE,"Maximum")</f>
        <v>Maximum</v>
      </c>
      <c r="M932" s="12" t="str" cm="1">
        <f t="array" ref="M932">_xlfn.IFS(E932="MA","Massachusetts",E932="NY","New York",E932="CT","Connecticut",E932="PA","Pennsylvania",E932="RI","Rhode Island",E932="DE","Delaware",E932="ME","Maine",E932="NJ","New Jersey",E932="VT","Vermont",TRUE,"Other States")</f>
        <v>Massachusetts</v>
      </c>
      <c r="N932" s="15" t="s">
        <v>10739</v>
      </c>
      <c r="O932" s="1" t="s">
        <v>5015</v>
      </c>
      <c r="P932" s="15" t="s">
        <v>4780</v>
      </c>
      <c r="Q932" s="1" t="s">
        <v>8521</v>
      </c>
      <c r="R932" s="17">
        <v>73</v>
      </c>
      <c r="S932" s="12" t="str" cm="1">
        <f t="array" ref="S932">_xlfn.IFS(AND(R932&gt;=12,R932&lt;=25),"Low Range",AND(R932&gt;=25.01,R932&lt;=40),"Mid Range",AND(R932&gt;=40.01,R932&lt;=75),"Mid to Upper Range",TRUE,"Max Upper Range")</f>
        <v>Mid to Upper Range</v>
      </c>
      <c r="T932" s="12" t="str" cm="1">
        <f t="array" ref="T932">_xlfn.IFS(OR(E932="NY",E932="NJ",E932="CT"),"Tri-State Area",OR(E932="MA",E932="PA",E932="RI"),"East Atlantic",OR(E932="ME",E932="VT"),"NE Border",TRUE,"Upper East Coast")</f>
        <v>East Atlantic</v>
      </c>
      <c r="U932" s="12" t="str">
        <f>IFERROR(_xlfn.XLOOKUP(A932,DIRECT_FTEs!A:A,DIRECT_FTEs!B:B),"Contractor")</f>
        <v>Contractor</v>
      </c>
    </row>
    <row r="933" spans="1:21" x14ac:dyDescent="0.25">
      <c r="A933" s="1" t="s">
        <v>193</v>
      </c>
      <c r="B933" s="1" t="s">
        <v>2560</v>
      </c>
      <c r="C933" s="1" t="s">
        <v>2470</v>
      </c>
      <c r="D933" s="1" t="s">
        <v>2647</v>
      </c>
      <c r="E933" s="15" t="s">
        <v>2640</v>
      </c>
      <c r="F933" s="1" t="s">
        <v>5555</v>
      </c>
      <c r="G933" s="16">
        <v>0.17</v>
      </c>
      <c r="H933" s="5">
        <v>682.66327237163819</v>
      </c>
      <c r="I933" s="10" t="s">
        <v>4760</v>
      </c>
      <c r="J933" s="5">
        <v>229.71</v>
      </c>
      <c r="K933" s="1">
        <v>54</v>
      </c>
      <c r="L933" s="12" t="str" cm="1">
        <f t="array" ref="L933">_xlfn.IFS(G933=0.05,"Minimal",G933=0.07,"Above Minimal",G933=0.17,"Near Maximum",TRUE,"Maximum")</f>
        <v>Near Maximum</v>
      </c>
      <c r="M933" s="12" t="str" cm="1">
        <f t="array" ref="M933">_xlfn.IFS(E933="MA","Massachusetts",E933="NY","New York",E933="CT","Connecticut",E933="PA","Pennsylvania",E933="RI","Rhode Island",E933="DE","Delaware",E933="ME","Maine",E933="NJ","New Jersey",E933="VT","Vermont",TRUE,"Other States")</f>
        <v>Maine</v>
      </c>
      <c r="N933" s="15" t="s">
        <v>10740</v>
      </c>
      <c r="O933" s="1" t="s">
        <v>4792</v>
      </c>
      <c r="P933" s="15" t="s">
        <v>4777</v>
      </c>
      <c r="Q933" s="1" t="s">
        <v>8522</v>
      </c>
      <c r="R933" s="17">
        <v>79</v>
      </c>
      <c r="S933" s="12" t="str" cm="1">
        <f t="array" ref="S933">_xlfn.IFS(AND(R933&gt;=12,R933&lt;=25),"Low Range",AND(R933&gt;=25.01,R933&lt;=40),"Mid Range",AND(R933&gt;=40.01,R933&lt;=75),"Mid to Upper Range",TRUE,"Max Upper Range")</f>
        <v>Max Upper Range</v>
      </c>
      <c r="T933" s="12" t="str" cm="1">
        <f t="array" ref="T933">_xlfn.IFS(OR(E933="NY",E933="NJ",E933="CT"),"Tri-State Area",OR(E933="MA",E933="PA",E933="RI"),"East Atlantic",OR(E933="ME",E933="VT"),"NE Border",TRUE,"Upper East Coast")</f>
        <v>NE Border</v>
      </c>
      <c r="U933" s="12" t="str">
        <f>IFERROR(_xlfn.XLOOKUP(A933,DIRECT_FTEs!A:A,DIRECT_FTEs!B:B),"Contractor")</f>
        <v>Contractor</v>
      </c>
    </row>
    <row r="934" spans="1:21" x14ac:dyDescent="0.25">
      <c r="A934" s="1" t="s">
        <v>1650</v>
      </c>
      <c r="B934" s="1" t="s">
        <v>2989</v>
      </c>
      <c r="C934" s="1" t="s">
        <v>2506</v>
      </c>
      <c r="D934" s="1" t="s">
        <v>4189</v>
      </c>
      <c r="E934" s="15" t="s">
        <v>2225</v>
      </c>
      <c r="F934" s="1" t="s">
        <v>7012</v>
      </c>
      <c r="G934" s="16">
        <v>0.19</v>
      </c>
      <c r="H934" s="5">
        <v>0</v>
      </c>
      <c r="I934" s="10" t="s">
        <v>4760</v>
      </c>
      <c r="J934" s="5">
        <v>172.42</v>
      </c>
      <c r="K934" s="1">
        <v>62</v>
      </c>
      <c r="L934" s="12" t="str" cm="1">
        <f t="array" ref="L934">_xlfn.IFS(G934=0.05,"Minimal",G934=0.07,"Above Minimal",G934=0.17,"Near Maximum",TRUE,"Maximum")</f>
        <v>Maximum</v>
      </c>
      <c r="M934" s="12" t="str" cm="1">
        <f t="array" ref="M934">_xlfn.IFS(E934="MA","Massachusetts",E934="NY","New York",E934="CT","Connecticut",E934="PA","Pennsylvania",E934="RI","Rhode Island",E934="DE","Delaware",E934="ME","Maine",E934="NJ","New Jersey",E934="VT","Vermont",TRUE,"Other States")</f>
        <v>Massachusetts</v>
      </c>
      <c r="N934" s="15" t="s">
        <v>10741</v>
      </c>
      <c r="O934" s="1" t="s">
        <v>4966</v>
      </c>
      <c r="P934" s="15" t="s">
        <v>4777</v>
      </c>
      <c r="Q934" s="1" t="s">
        <v>8523</v>
      </c>
      <c r="R934" s="17">
        <v>62</v>
      </c>
      <c r="S934" s="12" t="str" cm="1">
        <f t="array" ref="S934">_xlfn.IFS(AND(R934&gt;=12,R934&lt;=25),"Low Range",AND(R934&gt;=25.01,R934&lt;=40),"Mid Range",AND(R934&gt;=40.01,R934&lt;=75),"Mid to Upper Range",TRUE,"Max Upper Range")</f>
        <v>Mid to Upper Range</v>
      </c>
      <c r="T934" s="12" t="str" cm="1">
        <f t="array" ref="T934">_xlfn.IFS(OR(E934="NY",E934="NJ",E934="CT"),"Tri-State Area",OR(E934="MA",E934="PA",E934="RI"),"East Atlantic",OR(E934="ME",E934="VT"),"NE Border",TRUE,"Upper East Coast")</f>
        <v>East Atlantic</v>
      </c>
      <c r="U934" s="12" t="str">
        <f>IFERROR(_xlfn.XLOOKUP(A934,DIRECT_FTEs!A:A,DIRECT_FTEs!B:B),"Contractor")</f>
        <v>Contractor</v>
      </c>
    </row>
    <row r="935" spans="1:21" x14ac:dyDescent="0.25">
      <c r="A935" s="1" t="s">
        <v>1651</v>
      </c>
      <c r="B935" s="1" t="s">
        <v>2587</v>
      </c>
      <c r="C935" s="1" t="s">
        <v>2912</v>
      </c>
      <c r="D935" s="1" t="s">
        <v>4190</v>
      </c>
      <c r="E935" s="15" t="s">
        <v>2225</v>
      </c>
      <c r="F935" s="1" t="s">
        <v>7013</v>
      </c>
      <c r="G935" s="16">
        <v>0.19</v>
      </c>
      <c r="H935" s="5">
        <v>0</v>
      </c>
      <c r="I935" s="10" t="s">
        <v>4760</v>
      </c>
      <c r="J935" s="5">
        <v>443.47</v>
      </c>
      <c r="K935" s="1">
        <v>35</v>
      </c>
      <c r="L935" s="12" t="str" cm="1">
        <f t="array" ref="L935">_xlfn.IFS(G935=0.05,"Minimal",G935=0.07,"Above Minimal",G935=0.17,"Near Maximum",TRUE,"Maximum")</f>
        <v>Maximum</v>
      </c>
      <c r="M935" s="12" t="str" cm="1">
        <f t="array" ref="M935">_xlfn.IFS(E935="MA","Massachusetts",E935="NY","New York",E935="CT","Connecticut",E935="PA","Pennsylvania",E935="RI","Rhode Island",E935="DE","Delaware",E935="ME","Maine",E935="NJ","New Jersey",E935="VT","Vermont",TRUE,"Other States")</f>
        <v>Massachusetts</v>
      </c>
      <c r="N935" s="15" t="s">
        <v>10742</v>
      </c>
      <c r="O935" s="1" t="s">
        <v>4797</v>
      </c>
      <c r="P935" s="15" t="s">
        <v>4778</v>
      </c>
      <c r="Q935" s="1" t="s">
        <v>8524</v>
      </c>
      <c r="R935" s="17">
        <v>55</v>
      </c>
      <c r="S935" s="12" t="str" cm="1">
        <f t="array" ref="S935">_xlfn.IFS(AND(R935&gt;=12,R935&lt;=25),"Low Range",AND(R935&gt;=25.01,R935&lt;=40),"Mid Range",AND(R935&gt;=40.01,R935&lt;=75),"Mid to Upper Range",TRUE,"Max Upper Range")</f>
        <v>Mid to Upper Range</v>
      </c>
      <c r="T935" s="12" t="str" cm="1">
        <f t="array" ref="T935">_xlfn.IFS(OR(E935="NY",E935="NJ",E935="CT"),"Tri-State Area",OR(E935="MA",E935="PA",E935="RI"),"East Atlantic",OR(E935="ME",E935="VT"),"NE Border",TRUE,"Upper East Coast")</f>
        <v>East Atlantic</v>
      </c>
      <c r="U935" s="12" t="str">
        <f>IFERROR(_xlfn.XLOOKUP(A935,DIRECT_FTEs!A:A,DIRECT_FTEs!B:B),"Contractor")</f>
        <v>Contractor</v>
      </c>
    </row>
    <row r="936" spans="1:21" x14ac:dyDescent="0.25">
      <c r="A936" s="1" t="s">
        <v>1652</v>
      </c>
      <c r="B936" s="1" t="s">
        <v>2493</v>
      </c>
      <c r="C936" s="1" t="s">
        <v>2537</v>
      </c>
      <c r="D936" s="1" t="s">
        <v>4191</v>
      </c>
      <c r="E936" s="15" t="s">
        <v>2225</v>
      </c>
      <c r="F936" s="1" t="s">
        <v>7014</v>
      </c>
      <c r="G936" s="16">
        <v>0.17</v>
      </c>
      <c r="H936" s="5">
        <v>0</v>
      </c>
      <c r="I936" s="10" t="s">
        <v>4760</v>
      </c>
      <c r="J936" s="5">
        <v>92.42</v>
      </c>
      <c r="K936" s="1">
        <v>36</v>
      </c>
      <c r="L936" s="12" t="str" cm="1">
        <f t="array" ref="L936">_xlfn.IFS(G936=0.05,"Minimal",G936=0.07,"Above Minimal",G936=0.17,"Near Maximum",TRUE,"Maximum")</f>
        <v>Near Maximum</v>
      </c>
      <c r="M936" s="12" t="str" cm="1">
        <f t="array" ref="M936">_xlfn.IFS(E936="MA","Massachusetts",E936="NY","New York",E936="CT","Connecticut",E936="PA","Pennsylvania",E936="RI","Rhode Island",E936="DE","Delaware",E936="ME","Maine",E936="NJ","New Jersey",E936="VT","Vermont",TRUE,"Other States")</f>
        <v>Massachusetts</v>
      </c>
      <c r="N936" s="15" t="s">
        <v>10743</v>
      </c>
      <c r="O936" s="1" t="s">
        <v>5000</v>
      </c>
      <c r="P936" s="15" t="s">
        <v>4780</v>
      </c>
      <c r="Q936" s="1" t="s">
        <v>8525</v>
      </c>
      <c r="R936" s="17">
        <v>70</v>
      </c>
      <c r="S936" s="12" t="str" cm="1">
        <f t="array" ref="S936">_xlfn.IFS(AND(R936&gt;=12,R936&lt;=25),"Low Range",AND(R936&gt;=25.01,R936&lt;=40),"Mid Range",AND(R936&gt;=40.01,R936&lt;=75),"Mid to Upper Range",TRUE,"Max Upper Range")</f>
        <v>Mid to Upper Range</v>
      </c>
      <c r="T936" s="12" t="str" cm="1">
        <f t="array" ref="T936">_xlfn.IFS(OR(E936="NY",E936="NJ",E936="CT"),"Tri-State Area",OR(E936="MA",E936="PA",E936="RI"),"East Atlantic",OR(E936="ME",E936="VT"),"NE Border",TRUE,"Upper East Coast")</f>
        <v>East Atlantic</v>
      </c>
      <c r="U936" s="12" t="str">
        <f>IFERROR(_xlfn.XLOOKUP(A936,DIRECT_FTEs!A:A,DIRECT_FTEs!B:B),"Contractor")</f>
        <v>Contractor</v>
      </c>
    </row>
    <row r="937" spans="1:21" x14ac:dyDescent="0.25">
      <c r="A937" s="1" t="s">
        <v>1653</v>
      </c>
      <c r="B937" s="1" t="s">
        <v>2344</v>
      </c>
      <c r="C937" s="1" t="s">
        <v>2506</v>
      </c>
      <c r="D937" s="1" t="s">
        <v>4192</v>
      </c>
      <c r="E937" s="15" t="s">
        <v>2225</v>
      </c>
      <c r="F937" s="1" t="s">
        <v>7015</v>
      </c>
      <c r="G937" s="16">
        <v>0.05</v>
      </c>
      <c r="H937" s="5">
        <v>0</v>
      </c>
      <c r="I937" s="10" t="s">
        <v>4760</v>
      </c>
      <c r="J937" s="5">
        <v>1184</v>
      </c>
      <c r="K937" s="1">
        <v>54</v>
      </c>
      <c r="L937" s="12" t="str" cm="1">
        <f t="array" ref="L937">_xlfn.IFS(G937=0.05,"Minimal",G937=0.07,"Above Minimal",G937=0.17,"Near Maximum",TRUE,"Maximum")</f>
        <v>Minimal</v>
      </c>
      <c r="M937" s="12" t="str" cm="1">
        <f t="array" ref="M937">_xlfn.IFS(E937="MA","Massachusetts",E937="NY","New York",E937="CT","Connecticut",E937="PA","Pennsylvania",E937="RI","Rhode Island",E937="DE","Delaware",E937="ME","Maine",E937="NJ","New Jersey",E937="VT","Vermont",TRUE,"Other States")</f>
        <v>Massachusetts</v>
      </c>
      <c r="N937" s="15" t="s">
        <v>10744</v>
      </c>
      <c r="O937" s="1" t="s">
        <v>4847</v>
      </c>
      <c r="P937" s="15" t="s">
        <v>4779</v>
      </c>
      <c r="Q937" s="1" t="s">
        <v>8526</v>
      </c>
      <c r="R937" s="17">
        <v>38.612176039119802</v>
      </c>
      <c r="S937" s="12" t="str" cm="1">
        <f t="array" ref="S937">_xlfn.IFS(AND(R937&gt;=12,R937&lt;=25),"Low Range",AND(R937&gt;=25.01,R937&lt;=40),"Mid Range",AND(R937&gt;=40.01,R937&lt;=75),"Mid to Upper Range",TRUE,"Max Upper Range")</f>
        <v>Mid Range</v>
      </c>
      <c r="T937" s="12" t="str" cm="1">
        <f t="array" ref="T937">_xlfn.IFS(OR(E937="NY",E937="NJ",E937="CT"),"Tri-State Area",OR(E937="MA",E937="PA",E937="RI"),"East Atlantic",OR(E937="ME",E937="VT"),"NE Border",TRUE,"Upper East Coast")</f>
        <v>East Atlantic</v>
      </c>
      <c r="U937" s="12" t="str">
        <f>IFERROR(_xlfn.XLOOKUP(A937,DIRECT_FTEs!A:A,DIRECT_FTEs!B:B),"Contractor")</f>
        <v>Contractor</v>
      </c>
    </row>
    <row r="938" spans="1:21" x14ac:dyDescent="0.25">
      <c r="A938" s="1" t="s">
        <v>1654</v>
      </c>
      <c r="B938" s="1" t="s">
        <v>2620</v>
      </c>
      <c r="C938" s="1" t="s">
        <v>3041</v>
      </c>
      <c r="D938" s="1" t="s">
        <v>4193</v>
      </c>
      <c r="E938" s="15" t="s">
        <v>2225</v>
      </c>
      <c r="F938" s="1" t="s">
        <v>7016</v>
      </c>
      <c r="G938" s="16">
        <v>0.19</v>
      </c>
      <c r="H938" s="5">
        <v>0</v>
      </c>
      <c r="I938" s="10" t="s">
        <v>4760</v>
      </c>
      <c r="J938" s="5">
        <v>220.8</v>
      </c>
      <c r="K938" s="1">
        <v>27</v>
      </c>
      <c r="L938" s="12" t="str" cm="1">
        <f t="array" ref="L938">_xlfn.IFS(G938=0.05,"Minimal",G938=0.07,"Above Minimal",G938=0.17,"Near Maximum",TRUE,"Maximum")</f>
        <v>Maximum</v>
      </c>
      <c r="M938" s="12" t="str" cm="1">
        <f t="array" ref="M938">_xlfn.IFS(E938="MA","Massachusetts",E938="NY","New York",E938="CT","Connecticut",E938="PA","Pennsylvania",E938="RI","Rhode Island",E938="DE","Delaware",E938="ME","Maine",E938="NJ","New Jersey",E938="VT","Vermont",TRUE,"Other States")</f>
        <v>Massachusetts</v>
      </c>
      <c r="N938" s="15" t="s">
        <v>10745</v>
      </c>
      <c r="O938" s="1" t="s">
        <v>4943</v>
      </c>
      <c r="P938" s="15" t="s">
        <v>4780</v>
      </c>
      <c r="Q938" s="1" t="s">
        <v>8527</v>
      </c>
      <c r="R938" s="17">
        <v>72.894889867841414</v>
      </c>
      <c r="S938" s="12" t="str" cm="1">
        <f t="array" ref="S938">_xlfn.IFS(AND(R938&gt;=12,R938&lt;=25),"Low Range",AND(R938&gt;=25.01,R938&lt;=40),"Mid Range",AND(R938&gt;=40.01,R938&lt;=75),"Mid to Upper Range",TRUE,"Max Upper Range")</f>
        <v>Mid to Upper Range</v>
      </c>
      <c r="T938" s="12" t="str" cm="1">
        <f t="array" ref="T938">_xlfn.IFS(OR(E938="NY",E938="NJ",E938="CT"),"Tri-State Area",OR(E938="MA",E938="PA",E938="RI"),"East Atlantic",OR(E938="ME",E938="VT"),"NE Border",TRUE,"Upper East Coast")</f>
        <v>East Atlantic</v>
      </c>
      <c r="U938" s="12" t="str">
        <f>IFERROR(_xlfn.XLOOKUP(A938,DIRECT_FTEs!A:A,DIRECT_FTEs!B:B),"Contractor")</f>
        <v>Contractor</v>
      </c>
    </row>
    <row r="939" spans="1:21" x14ac:dyDescent="0.25">
      <c r="A939" s="1" t="s">
        <v>1655</v>
      </c>
      <c r="B939" s="1" t="s">
        <v>3007</v>
      </c>
      <c r="C939" s="1" t="s">
        <v>2498</v>
      </c>
      <c r="D939" s="1" t="s">
        <v>4194</v>
      </c>
      <c r="E939" s="15" t="s">
        <v>2225</v>
      </c>
      <c r="F939" s="1" t="s">
        <v>7017</v>
      </c>
      <c r="G939" s="16">
        <v>0.19</v>
      </c>
      <c r="H939" s="5">
        <v>0</v>
      </c>
      <c r="I939" s="10" t="s">
        <v>4760</v>
      </c>
      <c r="J939" s="5">
        <v>203.32</v>
      </c>
      <c r="K939" s="1">
        <v>26</v>
      </c>
      <c r="L939" s="12" t="str" cm="1">
        <f t="array" ref="L939">_xlfn.IFS(G939=0.05,"Minimal",G939=0.07,"Above Minimal",G939=0.17,"Near Maximum",TRUE,"Maximum")</f>
        <v>Maximum</v>
      </c>
      <c r="M939" s="12" t="str" cm="1">
        <f t="array" ref="M939">_xlfn.IFS(E939="MA","Massachusetts",E939="NY","New York",E939="CT","Connecticut",E939="PA","Pennsylvania",E939="RI","Rhode Island",E939="DE","Delaware",E939="ME","Maine",E939="NJ","New Jersey",E939="VT","Vermont",TRUE,"Other States")</f>
        <v>Massachusetts</v>
      </c>
      <c r="N939" s="15" t="s">
        <v>10746</v>
      </c>
      <c r="O939" s="1" t="s">
        <v>5020</v>
      </c>
      <c r="P939" s="15" t="s">
        <v>4779</v>
      </c>
      <c r="Q939" s="1" t="s">
        <v>8528</v>
      </c>
      <c r="R939" s="17">
        <v>63.949595687331538</v>
      </c>
      <c r="S939" s="12" t="str" cm="1">
        <f t="array" ref="S939">_xlfn.IFS(AND(R939&gt;=12,R939&lt;=25),"Low Range",AND(R939&gt;=25.01,R939&lt;=40),"Mid Range",AND(R939&gt;=40.01,R939&lt;=75),"Mid to Upper Range",TRUE,"Max Upper Range")</f>
        <v>Mid to Upper Range</v>
      </c>
      <c r="T939" s="12" t="str" cm="1">
        <f t="array" ref="T939">_xlfn.IFS(OR(E939="NY",E939="NJ",E939="CT"),"Tri-State Area",OR(E939="MA",E939="PA",E939="RI"),"East Atlantic",OR(E939="ME",E939="VT"),"NE Border",TRUE,"Upper East Coast")</f>
        <v>East Atlantic</v>
      </c>
      <c r="U939" s="12" t="str">
        <f>IFERROR(_xlfn.XLOOKUP(A939,DIRECT_FTEs!A:A,DIRECT_FTEs!B:B),"Contractor")</f>
        <v>Contractor</v>
      </c>
    </row>
    <row r="940" spans="1:21" x14ac:dyDescent="0.25">
      <c r="A940" s="1" t="s">
        <v>1656</v>
      </c>
      <c r="B940" s="1" t="s">
        <v>2694</v>
      </c>
      <c r="C940" s="1" t="s">
        <v>2665</v>
      </c>
      <c r="D940" s="1" t="s">
        <v>4195</v>
      </c>
      <c r="E940" s="15" t="s">
        <v>2225</v>
      </c>
      <c r="F940" s="1" t="s">
        <v>7018</v>
      </c>
      <c r="G940" s="16">
        <v>0.19</v>
      </c>
      <c r="H940" s="5">
        <v>0</v>
      </c>
      <c r="I940" s="10" t="s">
        <v>4760</v>
      </c>
      <c r="J940" s="5">
        <v>408.57</v>
      </c>
      <c r="K940" s="1">
        <v>56</v>
      </c>
      <c r="L940" s="12" t="str" cm="1">
        <f t="array" ref="L940">_xlfn.IFS(G940=0.05,"Minimal",G940=0.07,"Above Minimal",G940=0.17,"Near Maximum",TRUE,"Maximum")</f>
        <v>Maximum</v>
      </c>
      <c r="M940" s="12" t="str" cm="1">
        <f t="array" ref="M940">_xlfn.IFS(E940="MA","Massachusetts",E940="NY","New York",E940="CT","Connecticut",E940="PA","Pennsylvania",E940="RI","Rhode Island",E940="DE","Delaware",E940="ME","Maine",E940="NJ","New Jersey",E940="VT","Vermont",TRUE,"Other States")</f>
        <v>Massachusetts</v>
      </c>
      <c r="N940" s="15" t="s">
        <v>10747</v>
      </c>
      <c r="O940" s="1" t="s">
        <v>4816</v>
      </c>
      <c r="P940" s="15" t="s">
        <v>4778</v>
      </c>
      <c r="Q940" s="1" t="s">
        <v>8529</v>
      </c>
      <c r="R940" s="17">
        <v>35.64</v>
      </c>
      <c r="S940" s="12" t="str" cm="1">
        <f t="array" ref="S940">_xlfn.IFS(AND(R940&gt;=12,R940&lt;=25),"Low Range",AND(R940&gt;=25.01,R940&lt;=40),"Mid Range",AND(R940&gt;=40.01,R940&lt;=75),"Mid to Upper Range",TRUE,"Max Upper Range")</f>
        <v>Mid Range</v>
      </c>
      <c r="T940" s="12" t="str" cm="1">
        <f t="array" ref="T940">_xlfn.IFS(OR(E940="NY",E940="NJ",E940="CT"),"Tri-State Area",OR(E940="MA",E940="PA",E940="RI"),"East Atlantic",OR(E940="ME",E940="VT"),"NE Border",TRUE,"Upper East Coast")</f>
        <v>East Atlantic</v>
      </c>
      <c r="U940" s="12" t="str">
        <f>IFERROR(_xlfn.XLOOKUP(A940,DIRECT_FTEs!A:A,DIRECT_FTEs!B:B),"Contractor")</f>
        <v>Contractor</v>
      </c>
    </row>
    <row r="941" spans="1:21" x14ac:dyDescent="0.25">
      <c r="A941" s="1" t="s">
        <v>1657</v>
      </c>
      <c r="B941" s="1" t="s">
        <v>3324</v>
      </c>
      <c r="C941" s="1" t="s">
        <v>2288</v>
      </c>
      <c r="D941" s="1" t="s">
        <v>4196</v>
      </c>
      <c r="E941" s="15" t="s">
        <v>2225</v>
      </c>
      <c r="F941" s="1" t="s">
        <v>7019</v>
      </c>
      <c r="G941" s="16">
        <v>0.19</v>
      </c>
      <c r="H941" s="5">
        <v>0</v>
      </c>
      <c r="I941" s="10" t="s">
        <v>4760</v>
      </c>
      <c r="J941" s="5">
        <v>424.35</v>
      </c>
      <c r="K941" s="1">
        <v>60</v>
      </c>
      <c r="L941" s="12" t="str" cm="1">
        <f t="array" ref="L941">_xlfn.IFS(G941=0.05,"Minimal",G941=0.07,"Above Minimal",G941=0.17,"Near Maximum",TRUE,"Maximum")</f>
        <v>Maximum</v>
      </c>
      <c r="M941" s="12" t="str" cm="1">
        <f t="array" ref="M941">_xlfn.IFS(E941="MA","Massachusetts",E941="NY","New York",E941="CT","Connecticut",E941="PA","Pennsylvania",E941="RI","Rhode Island",E941="DE","Delaware",E941="ME","Maine",E941="NJ","New Jersey",E941="VT","Vermont",TRUE,"Other States")</f>
        <v>Massachusetts</v>
      </c>
      <c r="N941" s="15" t="s">
        <v>10748</v>
      </c>
      <c r="O941" s="1" t="s">
        <v>4926</v>
      </c>
      <c r="P941" s="15" t="s">
        <v>4774</v>
      </c>
      <c r="Q941" s="1" t="s">
        <v>8530</v>
      </c>
      <c r="R941" s="17">
        <v>63.896394230769232</v>
      </c>
      <c r="S941" s="12" t="str" cm="1">
        <f t="array" ref="S941">_xlfn.IFS(AND(R941&gt;=12,R941&lt;=25),"Low Range",AND(R941&gt;=25.01,R941&lt;=40),"Mid Range",AND(R941&gt;=40.01,R941&lt;=75),"Mid to Upper Range",TRUE,"Max Upper Range")</f>
        <v>Mid to Upper Range</v>
      </c>
      <c r="T941" s="12" t="str" cm="1">
        <f t="array" ref="T941">_xlfn.IFS(OR(E941="NY",E941="NJ",E941="CT"),"Tri-State Area",OR(E941="MA",E941="PA",E941="RI"),"East Atlantic",OR(E941="ME",E941="VT"),"NE Border",TRUE,"Upper East Coast")</f>
        <v>East Atlantic</v>
      </c>
      <c r="U941" s="12" t="str">
        <f>IFERROR(_xlfn.XLOOKUP(A941,DIRECT_FTEs!A:A,DIRECT_FTEs!B:B),"Contractor")</f>
        <v>Contractor</v>
      </c>
    </row>
    <row r="942" spans="1:21" x14ac:dyDescent="0.25">
      <c r="A942" s="1" t="s">
        <v>1658</v>
      </c>
      <c r="B942" s="1" t="s">
        <v>3258</v>
      </c>
      <c r="C942" s="1" t="s">
        <v>2402</v>
      </c>
      <c r="D942" s="1" t="s">
        <v>4197</v>
      </c>
      <c r="E942" s="15" t="s">
        <v>2225</v>
      </c>
      <c r="F942" s="1" t="s">
        <v>7020</v>
      </c>
      <c r="G942" s="16">
        <v>0.19</v>
      </c>
      <c r="H942" s="5">
        <v>0</v>
      </c>
      <c r="I942" s="10" t="s">
        <v>4760</v>
      </c>
      <c r="J942" s="5">
        <v>537.62</v>
      </c>
      <c r="K942" s="1">
        <v>54</v>
      </c>
      <c r="L942" s="12" t="str" cm="1">
        <f t="array" ref="L942">_xlfn.IFS(G942=0.05,"Minimal",G942=0.07,"Above Minimal",G942=0.17,"Near Maximum",TRUE,"Maximum")</f>
        <v>Maximum</v>
      </c>
      <c r="M942" s="12" t="str" cm="1">
        <f t="array" ref="M942">_xlfn.IFS(E942="MA","Massachusetts",E942="NY","New York",E942="CT","Connecticut",E942="PA","Pennsylvania",E942="RI","Rhode Island",E942="DE","Delaware",E942="ME","Maine",E942="NJ","New Jersey",E942="VT","Vermont",TRUE,"Other States")</f>
        <v>Massachusetts</v>
      </c>
      <c r="N942" s="15" t="s">
        <v>10749</v>
      </c>
      <c r="O942" s="1" t="s">
        <v>5219</v>
      </c>
      <c r="P942" s="15" t="s">
        <v>4775</v>
      </c>
      <c r="Q942" s="1" t="s">
        <v>8531</v>
      </c>
      <c r="R942" s="17">
        <v>32.68</v>
      </c>
      <c r="S942" s="12" t="str" cm="1">
        <f t="array" ref="S942">_xlfn.IFS(AND(R942&gt;=12,R942&lt;=25),"Low Range",AND(R942&gt;=25.01,R942&lt;=40),"Mid Range",AND(R942&gt;=40.01,R942&lt;=75),"Mid to Upper Range",TRUE,"Max Upper Range")</f>
        <v>Mid Range</v>
      </c>
      <c r="T942" s="12" t="str" cm="1">
        <f t="array" ref="T942">_xlfn.IFS(OR(E942="NY",E942="NJ",E942="CT"),"Tri-State Area",OR(E942="MA",E942="PA",E942="RI"),"East Atlantic",OR(E942="ME",E942="VT"),"NE Border",TRUE,"Upper East Coast")</f>
        <v>East Atlantic</v>
      </c>
      <c r="U942" s="12" t="str">
        <f>IFERROR(_xlfn.XLOOKUP(A942,DIRECT_FTEs!A:A,DIRECT_FTEs!B:B),"Contractor")</f>
        <v>Contractor</v>
      </c>
    </row>
    <row r="943" spans="1:21" x14ac:dyDescent="0.25">
      <c r="A943" s="1" t="s">
        <v>1659</v>
      </c>
      <c r="B943" s="1" t="s">
        <v>2539</v>
      </c>
      <c r="C943" s="1" t="s">
        <v>2267</v>
      </c>
      <c r="D943" s="1" t="s">
        <v>4198</v>
      </c>
      <c r="E943" s="15" t="s">
        <v>2225</v>
      </c>
      <c r="F943" s="1" t="s">
        <v>7021</v>
      </c>
      <c r="G943" s="16">
        <v>0.19</v>
      </c>
      <c r="H943" s="5">
        <v>0</v>
      </c>
      <c r="I943" s="10" t="s">
        <v>4760</v>
      </c>
      <c r="J943" s="5">
        <v>248.4</v>
      </c>
      <c r="K943" s="1">
        <v>48</v>
      </c>
      <c r="L943" s="12" t="str" cm="1">
        <f t="array" ref="L943">_xlfn.IFS(G943=0.05,"Minimal",G943=0.07,"Above Minimal",G943=0.17,"Near Maximum",TRUE,"Maximum")</f>
        <v>Maximum</v>
      </c>
      <c r="M943" s="12" t="str" cm="1">
        <f t="array" ref="M943">_xlfn.IFS(E943="MA","Massachusetts",E943="NY","New York",E943="CT","Connecticut",E943="PA","Pennsylvania",E943="RI","Rhode Island",E943="DE","Delaware",E943="ME","Maine",E943="NJ","New Jersey",E943="VT","Vermont",TRUE,"Other States")</f>
        <v>Massachusetts</v>
      </c>
      <c r="N943" s="15" t="s">
        <v>10750</v>
      </c>
      <c r="O943" s="1" t="s">
        <v>4919</v>
      </c>
      <c r="P943" s="15" t="s">
        <v>4777</v>
      </c>
      <c r="Q943" s="1" t="s">
        <v>8532</v>
      </c>
      <c r="R943" s="17">
        <v>68.539999999999992</v>
      </c>
      <c r="S943" s="12" t="str" cm="1">
        <f t="array" ref="S943">_xlfn.IFS(AND(R943&gt;=12,R943&lt;=25),"Low Range",AND(R943&gt;=25.01,R943&lt;=40),"Mid Range",AND(R943&gt;=40.01,R943&lt;=75),"Mid to Upper Range",TRUE,"Max Upper Range")</f>
        <v>Mid to Upper Range</v>
      </c>
      <c r="T943" s="12" t="str" cm="1">
        <f t="array" ref="T943">_xlfn.IFS(OR(E943="NY",E943="NJ",E943="CT"),"Tri-State Area",OR(E943="MA",E943="PA",E943="RI"),"East Atlantic",OR(E943="ME",E943="VT"),"NE Border",TRUE,"Upper East Coast")</f>
        <v>East Atlantic</v>
      </c>
      <c r="U943" s="12" t="str">
        <f>IFERROR(_xlfn.XLOOKUP(A943,DIRECT_FTEs!A:A,DIRECT_FTEs!B:B),"Contractor")</f>
        <v>Contractor</v>
      </c>
    </row>
    <row r="944" spans="1:21" x14ac:dyDescent="0.25">
      <c r="A944" s="1" t="s">
        <v>194</v>
      </c>
      <c r="B944" s="1" t="s">
        <v>2392</v>
      </c>
      <c r="C944" s="1" t="s">
        <v>2486</v>
      </c>
      <c r="D944" s="1" t="s">
        <v>2648</v>
      </c>
      <c r="E944" s="15" t="s">
        <v>2640</v>
      </c>
      <c r="F944" s="1" t="s">
        <v>5556</v>
      </c>
      <c r="G944" s="16">
        <v>0.19</v>
      </c>
      <c r="H944" s="5">
        <v>1169.7579519999999</v>
      </c>
      <c r="I944" s="10" t="s">
        <v>4760</v>
      </c>
      <c r="J944" s="5">
        <v>360.35</v>
      </c>
      <c r="K944" s="1">
        <v>51</v>
      </c>
      <c r="L944" s="12" t="str" cm="1">
        <f t="array" ref="L944">_xlfn.IFS(G944=0.05,"Minimal",G944=0.07,"Above Minimal",G944=0.17,"Near Maximum",TRUE,"Maximum")</f>
        <v>Maximum</v>
      </c>
      <c r="M944" s="12" t="str" cm="1">
        <f t="array" ref="M944">_xlfn.IFS(E944="MA","Massachusetts",E944="NY","New York",E944="CT","Connecticut",E944="PA","Pennsylvania",E944="RI","Rhode Island",E944="DE","Delaware",E944="ME","Maine",E944="NJ","New Jersey",E944="VT","Vermont",TRUE,"Other States")</f>
        <v>Maine</v>
      </c>
      <c r="N944" s="15" t="s">
        <v>10751</v>
      </c>
      <c r="O944" s="1" t="s">
        <v>4796</v>
      </c>
      <c r="P944" s="15" t="s">
        <v>4778</v>
      </c>
      <c r="Q944" s="1" t="s">
        <v>8533</v>
      </c>
      <c r="R944" s="17">
        <v>34.999999999999993</v>
      </c>
      <c r="S944" s="12" t="str" cm="1">
        <f t="array" ref="S944">_xlfn.IFS(AND(R944&gt;=12,R944&lt;=25),"Low Range",AND(R944&gt;=25.01,R944&lt;=40),"Mid Range",AND(R944&gt;=40.01,R944&lt;=75),"Mid to Upper Range",TRUE,"Max Upper Range")</f>
        <v>Mid Range</v>
      </c>
      <c r="T944" s="12" t="str" cm="1">
        <f t="array" ref="T944">_xlfn.IFS(OR(E944="NY",E944="NJ",E944="CT"),"Tri-State Area",OR(E944="MA",E944="PA",E944="RI"),"East Atlantic",OR(E944="ME",E944="VT"),"NE Border",TRUE,"Upper East Coast")</f>
        <v>NE Border</v>
      </c>
      <c r="U944" s="12" t="str">
        <f>IFERROR(_xlfn.XLOOKUP(A944,DIRECT_FTEs!A:A,DIRECT_FTEs!B:B),"Contractor")</f>
        <v>Contractor</v>
      </c>
    </row>
    <row r="945" spans="1:21" x14ac:dyDescent="0.25">
      <c r="A945" s="1" t="s">
        <v>1660</v>
      </c>
      <c r="B945" s="1" t="s">
        <v>2335</v>
      </c>
      <c r="C945" s="1" t="s">
        <v>2724</v>
      </c>
      <c r="D945" s="1" t="s">
        <v>4199</v>
      </c>
      <c r="E945" s="15" t="s">
        <v>2225</v>
      </c>
      <c r="F945" s="1" t="s">
        <v>7022</v>
      </c>
      <c r="G945" s="16">
        <v>0.19</v>
      </c>
      <c r="H945" s="5">
        <v>0</v>
      </c>
      <c r="I945" s="10" t="s">
        <v>4760</v>
      </c>
      <c r="J945" s="5">
        <v>368</v>
      </c>
      <c r="K945" s="1">
        <v>33</v>
      </c>
      <c r="L945" s="12" t="str" cm="1">
        <f t="array" ref="L945">_xlfn.IFS(G945=0.05,"Minimal",G945=0.07,"Above Minimal",G945=0.17,"Near Maximum",TRUE,"Maximum")</f>
        <v>Maximum</v>
      </c>
      <c r="M945" s="12" t="str" cm="1">
        <f t="array" ref="M945">_xlfn.IFS(E945="MA","Massachusetts",E945="NY","New York",E945="CT","Connecticut",E945="PA","Pennsylvania",E945="RI","Rhode Island",E945="DE","Delaware",E945="ME","Maine",E945="NJ","New Jersey",E945="VT","Vermont",TRUE,"Other States")</f>
        <v>Massachusetts</v>
      </c>
      <c r="N945" s="15" t="s">
        <v>10752</v>
      </c>
      <c r="O945" s="1" t="s">
        <v>5227</v>
      </c>
      <c r="P945" s="15" t="s">
        <v>4774</v>
      </c>
      <c r="Q945" s="1" t="s">
        <v>8534</v>
      </c>
      <c r="R945" s="17">
        <v>34.08</v>
      </c>
      <c r="S945" s="12" t="str" cm="1">
        <f t="array" ref="S945">_xlfn.IFS(AND(R945&gt;=12,R945&lt;=25),"Low Range",AND(R945&gt;=25.01,R945&lt;=40),"Mid Range",AND(R945&gt;=40.01,R945&lt;=75),"Mid to Upper Range",TRUE,"Max Upper Range")</f>
        <v>Mid Range</v>
      </c>
      <c r="T945" s="12" t="str" cm="1">
        <f t="array" ref="T945">_xlfn.IFS(OR(E945="NY",E945="NJ",E945="CT"),"Tri-State Area",OR(E945="MA",E945="PA",E945="RI"),"East Atlantic",OR(E945="ME",E945="VT"),"NE Border",TRUE,"Upper East Coast")</f>
        <v>East Atlantic</v>
      </c>
      <c r="U945" s="12" t="str">
        <f>IFERROR(_xlfn.XLOOKUP(A945,DIRECT_FTEs!A:A,DIRECT_FTEs!B:B),"Contractor")</f>
        <v>Contractor</v>
      </c>
    </row>
    <row r="946" spans="1:21" x14ac:dyDescent="0.25">
      <c r="A946" s="1" t="s">
        <v>1661</v>
      </c>
      <c r="B946" s="1" t="s">
        <v>2386</v>
      </c>
      <c r="C946" s="1" t="s">
        <v>2455</v>
      </c>
      <c r="D946" s="1" t="s">
        <v>4200</v>
      </c>
      <c r="E946" s="15" t="s">
        <v>2225</v>
      </c>
      <c r="F946" s="1" t="s">
        <v>7023</v>
      </c>
      <c r="G946" s="16">
        <v>0.19</v>
      </c>
      <c r="H946" s="5">
        <v>0</v>
      </c>
      <c r="I946" s="10" t="s">
        <v>4760</v>
      </c>
      <c r="J946" s="5">
        <v>421.35</v>
      </c>
      <c r="K946" s="1">
        <v>64</v>
      </c>
      <c r="L946" s="12" t="str" cm="1">
        <f t="array" ref="L946">_xlfn.IFS(G946=0.05,"Minimal",G946=0.07,"Above Minimal",G946=0.17,"Near Maximum",TRUE,"Maximum")</f>
        <v>Maximum</v>
      </c>
      <c r="M946" s="12" t="str" cm="1">
        <f t="array" ref="M946">_xlfn.IFS(E946="MA","Massachusetts",E946="NY","New York",E946="CT","Connecticut",E946="PA","Pennsylvania",E946="RI","Rhode Island",E946="DE","Delaware",E946="ME","Maine",E946="NJ","New Jersey",E946="VT","Vermont",TRUE,"Other States")</f>
        <v>Massachusetts</v>
      </c>
      <c r="N946" s="15" t="s">
        <v>10753</v>
      </c>
      <c r="O946" s="1" t="s">
        <v>4807</v>
      </c>
      <c r="P946" s="15" t="s">
        <v>4779</v>
      </c>
      <c r="Q946" s="1" t="s">
        <v>8535</v>
      </c>
      <c r="R946" s="17">
        <v>73.839995470501648</v>
      </c>
      <c r="S946" s="12" t="str" cm="1">
        <f t="array" ref="S946">_xlfn.IFS(AND(R946&gt;=12,R946&lt;=25),"Low Range",AND(R946&gt;=25.01,R946&lt;=40),"Mid Range",AND(R946&gt;=40.01,R946&lt;=75),"Mid to Upper Range",TRUE,"Max Upper Range")</f>
        <v>Mid to Upper Range</v>
      </c>
      <c r="T946" s="12" t="str" cm="1">
        <f t="array" ref="T946">_xlfn.IFS(OR(E946="NY",E946="NJ",E946="CT"),"Tri-State Area",OR(E946="MA",E946="PA",E946="RI"),"East Atlantic",OR(E946="ME",E946="VT"),"NE Border",TRUE,"Upper East Coast")</f>
        <v>East Atlantic</v>
      </c>
      <c r="U946" s="12" t="str">
        <f>IFERROR(_xlfn.XLOOKUP(A946,DIRECT_FTEs!A:A,DIRECT_FTEs!B:B),"Contractor")</f>
        <v>Contractor</v>
      </c>
    </row>
    <row r="947" spans="1:21" x14ac:dyDescent="0.25">
      <c r="A947" s="1" t="s">
        <v>1662</v>
      </c>
      <c r="B947" s="1" t="s">
        <v>2780</v>
      </c>
      <c r="C947" s="1" t="s">
        <v>2530</v>
      </c>
      <c r="D947" s="1" t="s">
        <v>4201</v>
      </c>
      <c r="E947" s="15" t="s">
        <v>2225</v>
      </c>
      <c r="F947" s="1" t="s">
        <v>7024</v>
      </c>
      <c r="G947" s="16">
        <v>0.05</v>
      </c>
      <c r="H947" s="5">
        <v>0</v>
      </c>
      <c r="I947" s="10" t="s">
        <v>4760</v>
      </c>
      <c r="J947" s="5">
        <v>1110</v>
      </c>
      <c r="K947" s="1">
        <v>35</v>
      </c>
      <c r="L947" s="12" t="str" cm="1">
        <f t="array" ref="L947">_xlfn.IFS(G947=0.05,"Minimal",G947=0.07,"Above Minimal",G947=0.17,"Near Maximum",TRUE,"Maximum")</f>
        <v>Minimal</v>
      </c>
      <c r="M947" s="12" t="str" cm="1">
        <f t="array" ref="M947">_xlfn.IFS(E947="MA","Massachusetts",E947="NY","New York",E947="CT","Connecticut",E947="PA","Pennsylvania",E947="RI","Rhode Island",E947="DE","Delaware",E947="ME","Maine",E947="NJ","New Jersey",E947="VT","Vermont",TRUE,"Other States")</f>
        <v>Massachusetts</v>
      </c>
      <c r="N947" s="15" t="s">
        <v>10754</v>
      </c>
      <c r="O947" s="1" t="s">
        <v>5252</v>
      </c>
      <c r="P947" s="15" t="s">
        <v>4780</v>
      </c>
      <c r="Q947" s="1" t="s">
        <v>8536</v>
      </c>
      <c r="R947" s="17">
        <v>56.8</v>
      </c>
      <c r="S947" s="12" t="str" cm="1">
        <f t="array" ref="S947">_xlfn.IFS(AND(R947&gt;=12,R947&lt;=25),"Low Range",AND(R947&gt;=25.01,R947&lt;=40),"Mid Range",AND(R947&gt;=40.01,R947&lt;=75),"Mid to Upper Range",TRUE,"Max Upper Range")</f>
        <v>Mid to Upper Range</v>
      </c>
      <c r="T947" s="12" t="str" cm="1">
        <f t="array" ref="T947">_xlfn.IFS(OR(E947="NY",E947="NJ",E947="CT"),"Tri-State Area",OR(E947="MA",E947="PA",E947="RI"),"East Atlantic",OR(E947="ME",E947="VT"),"NE Border",TRUE,"Upper East Coast")</f>
        <v>East Atlantic</v>
      </c>
      <c r="U947" s="12" t="str">
        <f>IFERROR(_xlfn.XLOOKUP(A947,DIRECT_FTEs!A:A,DIRECT_FTEs!B:B),"Contractor")</f>
        <v>Contractor</v>
      </c>
    </row>
    <row r="948" spans="1:21" x14ac:dyDescent="0.25">
      <c r="A948" s="1" t="s">
        <v>1663</v>
      </c>
      <c r="B948" s="1" t="s">
        <v>2953</v>
      </c>
      <c r="C948" s="1" t="s">
        <v>2285</v>
      </c>
      <c r="D948" s="1" t="s">
        <v>4202</v>
      </c>
      <c r="E948" s="15" t="s">
        <v>2225</v>
      </c>
      <c r="F948" s="1" t="s">
        <v>7025</v>
      </c>
      <c r="G948" s="16">
        <v>0.19</v>
      </c>
      <c r="H948" s="5">
        <v>0</v>
      </c>
      <c r="I948" s="10" t="s">
        <v>4760</v>
      </c>
      <c r="J948" s="5">
        <v>381.8</v>
      </c>
      <c r="K948" s="1">
        <v>54</v>
      </c>
      <c r="L948" s="12" t="str" cm="1">
        <f t="array" ref="L948">_xlfn.IFS(G948=0.05,"Minimal",G948=0.07,"Above Minimal",G948=0.17,"Near Maximum",TRUE,"Maximum")</f>
        <v>Maximum</v>
      </c>
      <c r="M948" s="12" t="str" cm="1">
        <f t="array" ref="M948">_xlfn.IFS(E948="MA","Massachusetts",E948="NY","New York",E948="CT","Connecticut",E948="PA","Pennsylvania",E948="RI","Rhode Island",E948="DE","Delaware",E948="ME","Maine",E948="NJ","New Jersey",E948="VT","Vermont",TRUE,"Other States")</f>
        <v>Massachusetts</v>
      </c>
      <c r="N948" s="15" t="s">
        <v>10755</v>
      </c>
      <c r="O948" s="1" t="s">
        <v>5218</v>
      </c>
      <c r="P948" s="15" t="s">
        <v>4779</v>
      </c>
      <c r="Q948" s="1" t="s">
        <v>8537</v>
      </c>
      <c r="R948" s="17">
        <v>56.8</v>
      </c>
      <c r="S948" s="12" t="str" cm="1">
        <f t="array" ref="S948">_xlfn.IFS(AND(R948&gt;=12,R948&lt;=25),"Low Range",AND(R948&gt;=25.01,R948&lt;=40),"Mid Range",AND(R948&gt;=40.01,R948&lt;=75),"Mid to Upper Range",TRUE,"Max Upper Range")</f>
        <v>Mid to Upper Range</v>
      </c>
      <c r="T948" s="12" t="str" cm="1">
        <f t="array" ref="T948">_xlfn.IFS(OR(E948="NY",E948="NJ",E948="CT"),"Tri-State Area",OR(E948="MA",E948="PA",E948="RI"),"East Atlantic",OR(E948="ME",E948="VT"),"NE Border",TRUE,"Upper East Coast")</f>
        <v>East Atlantic</v>
      </c>
      <c r="U948" s="12" t="str">
        <f>IFERROR(_xlfn.XLOOKUP(A948,DIRECT_FTEs!A:A,DIRECT_FTEs!B:B),"Contractor")</f>
        <v>Contractor</v>
      </c>
    </row>
    <row r="949" spans="1:21" x14ac:dyDescent="0.25">
      <c r="A949" s="1" t="s">
        <v>1664</v>
      </c>
      <c r="B949" s="1" t="s">
        <v>2235</v>
      </c>
      <c r="C949" s="1" t="s">
        <v>2827</v>
      </c>
      <c r="D949" s="1" t="s">
        <v>4203</v>
      </c>
      <c r="E949" s="15" t="s">
        <v>2225</v>
      </c>
      <c r="F949" s="1" t="s">
        <v>7026</v>
      </c>
      <c r="G949" s="16">
        <v>0.05</v>
      </c>
      <c r="H949" s="5">
        <v>0</v>
      </c>
      <c r="I949" s="10" t="s">
        <v>4760</v>
      </c>
      <c r="J949" s="5">
        <v>1036</v>
      </c>
      <c r="K949" s="1">
        <v>29</v>
      </c>
      <c r="L949" s="12" t="str" cm="1">
        <f t="array" ref="L949">_xlfn.IFS(G949=0.05,"Minimal",G949=0.07,"Above Minimal",G949=0.17,"Near Maximum",TRUE,"Maximum")</f>
        <v>Minimal</v>
      </c>
      <c r="M949" s="12" t="str" cm="1">
        <f t="array" ref="M949">_xlfn.IFS(E949="MA","Massachusetts",E949="NY","New York",E949="CT","Connecticut",E949="PA","Pennsylvania",E949="RI","Rhode Island",E949="DE","Delaware",E949="ME","Maine",E949="NJ","New Jersey",E949="VT","Vermont",TRUE,"Other States")</f>
        <v>Massachusetts</v>
      </c>
      <c r="N949" s="15" t="s">
        <v>10756</v>
      </c>
      <c r="O949" s="1" t="s">
        <v>4791</v>
      </c>
      <c r="P949" s="15" t="s">
        <v>4776</v>
      </c>
      <c r="Q949" s="1" t="s">
        <v>8538</v>
      </c>
      <c r="R949" s="17">
        <v>49.699994220655377</v>
      </c>
      <c r="S949" s="12" t="str" cm="1">
        <f t="array" ref="S949">_xlfn.IFS(AND(R949&gt;=12,R949&lt;=25),"Low Range",AND(R949&gt;=25.01,R949&lt;=40),"Mid Range",AND(R949&gt;=40.01,R949&lt;=75),"Mid to Upper Range",TRUE,"Max Upper Range")</f>
        <v>Mid to Upper Range</v>
      </c>
      <c r="T949" s="12" t="str" cm="1">
        <f t="array" ref="T949">_xlfn.IFS(OR(E949="NY",E949="NJ",E949="CT"),"Tri-State Area",OR(E949="MA",E949="PA",E949="RI"),"East Atlantic",OR(E949="ME",E949="VT"),"NE Border",TRUE,"Upper East Coast")</f>
        <v>East Atlantic</v>
      </c>
      <c r="U949" s="12" t="str">
        <f>IFERROR(_xlfn.XLOOKUP(A949,DIRECT_FTEs!A:A,DIRECT_FTEs!B:B),"Contractor")</f>
        <v>Contractor</v>
      </c>
    </row>
    <row r="950" spans="1:21" x14ac:dyDescent="0.25">
      <c r="A950" s="1" t="s">
        <v>1665</v>
      </c>
      <c r="B950" s="1" t="s">
        <v>2730</v>
      </c>
      <c r="C950" s="1" t="s">
        <v>2912</v>
      </c>
      <c r="D950" s="1" t="s">
        <v>4204</v>
      </c>
      <c r="E950" s="15" t="s">
        <v>2225</v>
      </c>
      <c r="F950" s="1" t="s">
        <v>7027</v>
      </c>
      <c r="G950" s="16">
        <v>0.05</v>
      </c>
      <c r="H950" s="5">
        <v>0</v>
      </c>
      <c r="I950" s="10" t="s">
        <v>4760</v>
      </c>
      <c r="J950" s="5">
        <v>577.5</v>
      </c>
      <c r="K950" s="1">
        <v>33</v>
      </c>
      <c r="L950" s="12" t="str" cm="1">
        <f t="array" ref="L950">_xlfn.IFS(G950=0.05,"Minimal",G950=0.07,"Above Minimal",G950=0.17,"Near Maximum",TRUE,"Maximum")</f>
        <v>Minimal</v>
      </c>
      <c r="M950" s="12" t="str" cm="1">
        <f t="array" ref="M950">_xlfn.IFS(E950="MA","Massachusetts",E950="NY","New York",E950="CT","Connecticut",E950="PA","Pennsylvania",E950="RI","Rhode Island",E950="DE","Delaware",E950="ME","Maine",E950="NJ","New Jersey",E950="VT","Vermont",TRUE,"Other States")</f>
        <v>Massachusetts</v>
      </c>
      <c r="N950" s="15" t="s">
        <v>10757</v>
      </c>
      <c r="O950" s="1" t="s">
        <v>5101</v>
      </c>
      <c r="P950" s="15" t="s">
        <v>4775</v>
      </c>
      <c r="Q950" s="1" t="s">
        <v>8539</v>
      </c>
      <c r="R950" s="17">
        <v>106.5</v>
      </c>
      <c r="S950" s="12" t="str" cm="1">
        <f t="array" ref="S950">_xlfn.IFS(AND(R950&gt;=12,R950&lt;=25),"Low Range",AND(R950&gt;=25.01,R950&lt;=40),"Mid Range",AND(R950&gt;=40.01,R950&lt;=75),"Mid to Upper Range",TRUE,"Max Upper Range")</f>
        <v>Max Upper Range</v>
      </c>
      <c r="T950" s="12" t="str" cm="1">
        <f t="array" ref="T950">_xlfn.IFS(OR(E950="NY",E950="NJ",E950="CT"),"Tri-State Area",OR(E950="MA",E950="PA",E950="RI"),"East Atlantic",OR(E950="ME",E950="VT"),"NE Border",TRUE,"Upper East Coast")</f>
        <v>East Atlantic</v>
      </c>
      <c r="U950" s="12" t="str">
        <f>IFERROR(_xlfn.XLOOKUP(A950,DIRECT_FTEs!A:A,DIRECT_FTEs!B:B),"Contractor")</f>
        <v>Contractor</v>
      </c>
    </row>
    <row r="951" spans="1:21" x14ac:dyDescent="0.25">
      <c r="A951" s="1" t="s">
        <v>195</v>
      </c>
      <c r="B951" s="1" t="s">
        <v>2649</v>
      </c>
      <c r="C951" s="1" t="s">
        <v>2236</v>
      </c>
      <c r="D951" s="1" t="s">
        <v>2650</v>
      </c>
      <c r="E951" s="15" t="s">
        <v>2640</v>
      </c>
      <c r="F951" s="1" t="s">
        <v>5557</v>
      </c>
      <c r="G951" s="16">
        <v>0.17</v>
      </c>
      <c r="H951" s="5">
        <v>1288.7816528634366</v>
      </c>
      <c r="I951" s="10" t="s">
        <v>4760</v>
      </c>
      <c r="J951" s="5">
        <v>571.66999999999996</v>
      </c>
      <c r="K951" s="1">
        <v>47</v>
      </c>
      <c r="L951" s="12" t="str" cm="1">
        <f t="array" ref="L951">_xlfn.IFS(G951=0.05,"Minimal",G951=0.07,"Above Minimal",G951=0.17,"Near Maximum",TRUE,"Maximum")</f>
        <v>Near Maximum</v>
      </c>
      <c r="M951" s="12" t="str" cm="1">
        <f t="array" ref="M951">_xlfn.IFS(E951="MA","Massachusetts",E951="NY","New York",E951="CT","Connecticut",E951="PA","Pennsylvania",E951="RI","Rhode Island",E951="DE","Delaware",E951="ME","Maine",E951="NJ","New Jersey",E951="VT","Vermont",TRUE,"Other States")</f>
        <v>Maine</v>
      </c>
      <c r="N951" s="15" t="s">
        <v>10758</v>
      </c>
      <c r="O951" s="1" t="s">
        <v>4848</v>
      </c>
      <c r="P951" s="15" t="s">
        <v>4780</v>
      </c>
      <c r="Q951" s="1" t="s">
        <v>8540</v>
      </c>
      <c r="R951" s="17">
        <v>56.8</v>
      </c>
      <c r="S951" s="12" t="str" cm="1">
        <f t="array" ref="S951">_xlfn.IFS(AND(R951&gt;=12,R951&lt;=25),"Low Range",AND(R951&gt;=25.01,R951&lt;=40),"Mid Range",AND(R951&gt;=40.01,R951&lt;=75),"Mid to Upper Range",TRUE,"Max Upper Range")</f>
        <v>Mid to Upper Range</v>
      </c>
      <c r="T951" s="12" t="str" cm="1">
        <f t="array" ref="T951">_xlfn.IFS(OR(E951="NY",E951="NJ",E951="CT"),"Tri-State Area",OR(E951="MA",E951="PA",E951="RI"),"East Atlantic",OR(E951="ME",E951="VT"),"NE Border",TRUE,"Upper East Coast")</f>
        <v>NE Border</v>
      </c>
      <c r="U951" s="12" t="str">
        <f>IFERROR(_xlfn.XLOOKUP(A951,DIRECT_FTEs!A:A,DIRECT_FTEs!B:B),"Contractor")</f>
        <v>Contractor</v>
      </c>
    </row>
    <row r="952" spans="1:21" x14ac:dyDescent="0.25">
      <c r="A952" s="1" t="s">
        <v>1666</v>
      </c>
      <c r="B952" s="1" t="s">
        <v>2461</v>
      </c>
      <c r="C952" s="1" t="s">
        <v>3041</v>
      </c>
      <c r="D952" s="1" t="s">
        <v>4205</v>
      </c>
      <c r="E952" s="15" t="s">
        <v>2225</v>
      </c>
      <c r="F952" s="1" t="s">
        <v>7028</v>
      </c>
      <c r="G952" s="16">
        <v>0.05</v>
      </c>
      <c r="H952" s="5">
        <v>0</v>
      </c>
      <c r="I952" s="10" t="s">
        <v>4760</v>
      </c>
      <c r="J952" s="5">
        <v>888</v>
      </c>
      <c r="K952" s="1">
        <v>34</v>
      </c>
      <c r="L952" s="12" t="str" cm="1">
        <f t="array" ref="L952">_xlfn.IFS(G952=0.05,"Minimal",G952=0.07,"Above Minimal",G952=0.17,"Near Maximum",TRUE,"Maximum")</f>
        <v>Minimal</v>
      </c>
      <c r="M952" s="12" t="str" cm="1">
        <f t="array" ref="M952">_xlfn.IFS(E952="MA","Massachusetts",E952="NY","New York",E952="CT","Connecticut",E952="PA","Pennsylvania",E952="RI","Rhode Island",E952="DE","Delaware",E952="ME","Maine",E952="NJ","New Jersey",E952="VT","Vermont",TRUE,"Other States")</f>
        <v>Massachusetts</v>
      </c>
      <c r="N952" s="15" t="s">
        <v>10759</v>
      </c>
      <c r="O952" s="1" t="s">
        <v>5103</v>
      </c>
      <c r="P952" s="15" t="s">
        <v>4777</v>
      </c>
      <c r="Q952" s="1" t="s">
        <v>8541</v>
      </c>
      <c r="R952" s="17">
        <v>99.400024473813019</v>
      </c>
      <c r="S952" s="12" t="str" cm="1">
        <f t="array" ref="S952">_xlfn.IFS(AND(R952&gt;=12,R952&lt;=25),"Low Range",AND(R952&gt;=25.01,R952&lt;=40),"Mid Range",AND(R952&gt;=40.01,R952&lt;=75),"Mid to Upper Range",TRUE,"Max Upper Range")</f>
        <v>Max Upper Range</v>
      </c>
      <c r="T952" s="12" t="str" cm="1">
        <f t="array" ref="T952">_xlfn.IFS(OR(E952="NY",E952="NJ",E952="CT"),"Tri-State Area",OR(E952="MA",E952="PA",E952="RI"),"East Atlantic",OR(E952="ME",E952="VT"),"NE Border",TRUE,"Upper East Coast")</f>
        <v>East Atlantic</v>
      </c>
      <c r="U952" s="12" t="str">
        <f>IFERROR(_xlfn.XLOOKUP(A952,DIRECT_FTEs!A:A,DIRECT_FTEs!B:B),"Contractor")</f>
        <v>Contractor</v>
      </c>
    </row>
    <row r="953" spans="1:21" x14ac:dyDescent="0.25">
      <c r="A953" s="1" t="s">
        <v>1667</v>
      </c>
      <c r="B953" s="1" t="s">
        <v>2568</v>
      </c>
      <c r="C953" s="1" t="s">
        <v>2313</v>
      </c>
      <c r="D953" s="1" t="s">
        <v>4206</v>
      </c>
      <c r="E953" s="15" t="s">
        <v>2225</v>
      </c>
      <c r="F953" s="1" t="s">
        <v>7029</v>
      </c>
      <c r="G953" s="16">
        <v>0.05</v>
      </c>
      <c r="H953" s="5">
        <v>0</v>
      </c>
      <c r="I953" s="10" t="s">
        <v>4760</v>
      </c>
      <c r="J953" s="5">
        <v>1110</v>
      </c>
      <c r="K953" s="1">
        <v>48</v>
      </c>
      <c r="L953" s="12" t="str" cm="1">
        <f t="array" ref="L953">_xlfn.IFS(G953=0.05,"Minimal",G953=0.07,"Above Minimal",G953=0.17,"Near Maximum",TRUE,"Maximum")</f>
        <v>Minimal</v>
      </c>
      <c r="M953" s="12" t="str" cm="1">
        <f t="array" ref="M953">_xlfn.IFS(E953="MA","Massachusetts",E953="NY","New York",E953="CT","Connecticut",E953="PA","Pennsylvania",E953="RI","Rhode Island",E953="DE","Delaware",E953="ME","Maine",E953="NJ","New Jersey",E953="VT","Vermont",TRUE,"Other States")</f>
        <v>Massachusetts</v>
      </c>
      <c r="N953" s="15" t="s">
        <v>10760</v>
      </c>
      <c r="O953" s="1" t="s">
        <v>4826</v>
      </c>
      <c r="P953" s="15" t="s">
        <v>4775</v>
      </c>
      <c r="Q953" s="1" t="s">
        <v>8542</v>
      </c>
      <c r="R953" s="17">
        <v>112</v>
      </c>
      <c r="S953" s="12" t="str" cm="1">
        <f t="array" ref="S953">_xlfn.IFS(AND(R953&gt;=12,R953&lt;=25),"Low Range",AND(R953&gt;=25.01,R953&lt;=40),"Mid Range",AND(R953&gt;=40.01,R953&lt;=75),"Mid to Upper Range",TRUE,"Max Upper Range")</f>
        <v>Max Upper Range</v>
      </c>
      <c r="T953" s="12" t="str" cm="1">
        <f t="array" ref="T953">_xlfn.IFS(OR(E953="NY",E953="NJ",E953="CT"),"Tri-State Area",OR(E953="MA",E953="PA",E953="RI"),"East Atlantic",OR(E953="ME",E953="VT"),"NE Border",TRUE,"Upper East Coast")</f>
        <v>East Atlantic</v>
      </c>
      <c r="U953" s="12" t="str">
        <f>IFERROR(_xlfn.XLOOKUP(A953,DIRECT_FTEs!A:A,DIRECT_FTEs!B:B),"Contractor")</f>
        <v>Contractor</v>
      </c>
    </row>
    <row r="954" spans="1:21" x14ac:dyDescent="0.25">
      <c r="A954" s="1" t="s">
        <v>1668</v>
      </c>
      <c r="B954" s="1" t="s">
        <v>2953</v>
      </c>
      <c r="C954" s="1" t="s">
        <v>3041</v>
      </c>
      <c r="D954" s="1" t="s">
        <v>4207</v>
      </c>
      <c r="E954" s="15" t="s">
        <v>2225</v>
      </c>
      <c r="F954" s="1" t="s">
        <v>7030</v>
      </c>
      <c r="G954" s="16">
        <v>0.05</v>
      </c>
      <c r="H954" s="5">
        <v>0</v>
      </c>
      <c r="I954" s="10" t="s">
        <v>4760</v>
      </c>
      <c r="J954" s="5">
        <v>604.6</v>
      </c>
      <c r="K954" s="1">
        <v>38</v>
      </c>
      <c r="L954" s="12" t="str" cm="1">
        <f t="array" ref="L954">_xlfn.IFS(G954=0.05,"Minimal",G954=0.07,"Above Minimal",G954=0.17,"Near Maximum",TRUE,"Maximum")</f>
        <v>Minimal</v>
      </c>
      <c r="M954" s="12" t="str" cm="1">
        <f t="array" ref="M954">_xlfn.IFS(E954="MA","Massachusetts",E954="NY","New York",E954="CT","Connecticut",E954="PA","Pennsylvania",E954="RI","Rhode Island",E954="DE","Delaware",E954="ME","Maine",E954="NJ","New Jersey",E954="VT","Vermont",TRUE,"Other States")</f>
        <v>Massachusetts</v>
      </c>
      <c r="N954" s="15" t="s">
        <v>10761</v>
      </c>
      <c r="O954" s="1" t="s">
        <v>5128</v>
      </c>
      <c r="P954" s="15" t="s">
        <v>4774</v>
      </c>
      <c r="Q954" s="1" t="s">
        <v>8543</v>
      </c>
      <c r="R954" s="17">
        <v>106.5</v>
      </c>
      <c r="S954" s="12" t="str" cm="1">
        <f t="array" ref="S954">_xlfn.IFS(AND(R954&gt;=12,R954&lt;=25),"Low Range",AND(R954&gt;=25.01,R954&lt;=40),"Mid Range",AND(R954&gt;=40.01,R954&lt;=75),"Mid to Upper Range",TRUE,"Max Upper Range")</f>
        <v>Max Upper Range</v>
      </c>
      <c r="T954" s="12" t="str" cm="1">
        <f t="array" ref="T954">_xlfn.IFS(OR(E954="NY",E954="NJ",E954="CT"),"Tri-State Area",OR(E954="MA",E954="PA",E954="RI"),"East Atlantic",OR(E954="ME",E954="VT"),"NE Border",TRUE,"Upper East Coast")</f>
        <v>East Atlantic</v>
      </c>
      <c r="U954" s="12" t="str">
        <f>IFERROR(_xlfn.XLOOKUP(A954,DIRECT_FTEs!A:A,DIRECT_FTEs!B:B),"Contractor")</f>
        <v>Contractor</v>
      </c>
    </row>
    <row r="955" spans="1:21" x14ac:dyDescent="0.25">
      <c r="A955" s="1" t="s">
        <v>1669</v>
      </c>
      <c r="B955" s="1" t="s">
        <v>2757</v>
      </c>
      <c r="C955" s="1" t="s">
        <v>2435</v>
      </c>
      <c r="D955" s="1" t="s">
        <v>4208</v>
      </c>
      <c r="E955" s="15" t="s">
        <v>2225</v>
      </c>
      <c r="F955" s="1" t="s">
        <v>7031</v>
      </c>
      <c r="G955" s="16">
        <v>0.05</v>
      </c>
      <c r="H955" s="5">
        <v>0</v>
      </c>
      <c r="I955" s="10" t="s">
        <v>4760</v>
      </c>
      <c r="J955" s="5">
        <v>1036</v>
      </c>
      <c r="K955" s="1">
        <v>42</v>
      </c>
      <c r="L955" s="12" t="str" cm="1">
        <f t="array" ref="L955">_xlfn.IFS(G955=0.05,"Minimal",G955=0.07,"Above Minimal",G955=0.17,"Near Maximum",TRUE,"Maximum")</f>
        <v>Minimal</v>
      </c>
      <c r="M955" s="12" t="str" cm="1">
        <f t="array" ref="M955">_xlfn.IFS(E955="MA","Massachusetts",E955="NY","New York",E955="CT","Connecticut",E955="PA","Pennsylvania",E955="RI","Rhode Island",E955="DE","Delaware",E955="ME","Maine",E955="NJ","New Jersey",E955="VT","Vermont",TRUE,"Other States")</f>
        <v>Massachusetts</v>
      </c>
      <c r="N955" s="15" t="s">
        <v>10762</v>
      </c>
      <c r="O955" s="1" t="s">
        <v>4949</v>
      </c>
      <c r="P955" s="15" t="s">
        <v>4775</v>
      </c>
      <c r="Q955" s="1" t="s">
        <v>8544</v>
      </c>
      <c r="R955" s="17">
        <v>78.100056915196362</v>
      </c>
      <c r="S955" s="12" t="str" cm="1">
        <f t="array" ref="S955">_xlfn.IFS(AND(R955&gt;=12,R955&lt;=25),"Low Range",AND(R955&gt;=25.01,R955&lt;=40),"Mid Range",AND(R955&gt;=40.01,R955&lt;=75),"Mid to Upper Range",TRUE,"Max Upper Range")</f>
        <v>Max Upper Range</v>
      </c>
      <c r="T955" s="12" t="str" cm="1">
        <f t="array" ref="T955">_xlfn.IFS(OR(E955="NY",E955="NJ",E955="CT"),"Tri-State Area",OR(E955="MA",E955="PA",E955="RI"),"East Atlantic",OR(E955="ME",E955="VT"),"NE Border",TRUE,"Upper East Coast")</f>
        <v>East Atlantic</v>
      </c>
      <c r="U955" s="12" t="str">
        <f>IFERROR(_xlfn.XLOOKUP(A955,DIRECT_FTEs!A:A,DIRECT_FTEs!B:B),"Contractor")</f>
        <v>Contractor</v>
      </c>
    </row>
    <row r="956" spans="1:21" x14ac:dyDescent="0.25">
      <c r="A956" s="1" t="s">
        <v>1670</v>
      </c>
      <c r="B956" s="1" t="s">
        <v>3007</v>
      </c>
      <c r="C956" s="1" t="s">
        <v>2402</v>
      </c>
      <c r="D956" s="1" t="s">
        <v>4209</v>
      </c>
      <c r="E956" s="15" t="s">
        <v>2225</v>
      </c>
      <c r="F956" s="1" t="s">
        <v>7032</v>
      </c>
      <c r="G956" s="16">
        <v>0.19</v>
      </c>
      <c r="H956" s="5">
        <v>0</v>
      </c>
      <c r="I956" s="10" t="s">
        <v>4760</v>
      </c>
      <c r="J956" s="5">
        <v>335.04</v>
      </c>
      <c r="K956" s="1">
        <v>55</v>
      </c>
      <c r="L956" s="12" t="str" cm="1">
        <f t="array" ref="L956">_xlfn.IFS(G956=0.05,"Minimal",G956=0.07,"Above Minimal",G956=0.17,"Near Maximum",TRUE,"Maximum")</f>
        <v>Maximum</v>
      </c>
      <c r="M956" s="12" t="str" cm="1">
        <f t="array" ref="M956">_xlfn.IFS(E956="MA","Massachusetts",E956="NY","New York",E956="CT","Connecticut",E956="PA","Pennsylvania",E956="RI","Rhode Island",E956="DE","Delaware",E956="ME","Maine",E956="NJ","New Jersey",E956="VT","Vermont",TRUE,"Other States")</f>
        <v>Massachusetts</v>
      </c>
      <c r="N956" s="15" t="s">
        <v>10763</v>
      </c>
      <c r="O956" s="1" t="s">
        <v>4939</v>
      </c>
      <c r="P956" s="15" t="s">
        <v>4777</v>
      </c>
      <c r="Q956" s="1" t="s">
        <v>8545</v>
      </c>
      <c r="R956" s="17">
        <v>99.4</v>
      </c>
      <c r="S956" s="12" t="str" cm="1">
        <f t="array" ref="S956">_xlfn.IFS(AND(R956&gt;=12,R956&lt;=25),"Low Range",AND(R956&gt;=25.01,R956&lt;=40),"Mid Range",AND(R956&gt;=40.01,R956&lt;=75),"Mid to Upper Range",TRUE,"Max Upper Range")</f>
        <v>Max Upper Range</v>
      </c>
      <c r="T956" s="12" t="str" cm="1">
        <f t="array" ref="T956">_xlfn.IFS(OR(E956="NY",E956="NJ",E956="CT"),"Tri-State Area",OR(E956="MA",E956="PA",E956="RI"),"East Atlantic",OR(E956="ME",E956="VT"),"NE Border",TRUE,"Upper East Coast")</f>
        <v>East Atlantic</v>
      </c>
      <c r="U956" s="12" t="str">
        <f>IFERROR(_xlfn.XLOOKUP(A956,DIRECT_FTEs!A:A,DIRECT_FTEs!B:B),"Contractor")</f>
        <v>Contractor</v>
      </c>
    </row>
    <row r="957" spans="1:21" x14ac:dyDescent="0.25">
      <c r="A957" s="1" t="s">
        <v>18</v>
      </c>
      <c r="B957" s="1" t="s">
        <v>2277</v>
      </c>
      <c r="C957" s="1" t="s">
        <v>2278</v>
      </c>
      <c r="D957" s="1" t="s">
        <v>2279</v>
      </c>
      <c r="E957" s="15" t="s">
        <v>2280</v>
      </c>
      <c r="F957" s="1" t="s">
        <v>5380</v>
      </c>
      <c r="G957" s="16">
        <v>0.17</v>
      </c>
      <c r="H957" s="5">
        <v>830.60640000000024</v>
      </c>
      <c r="I957" s="10" t="s">
        <v>4760</v>
      </c>
      <c r="J957" s="5">
        <v>286.13</v>
      </c>
      <c r="K957" s="1">
        <v>61</v>
      </c>
      <c r="L957" s="12" t="str" cm="1">
        <f t="array" ref="L957">_xlfn.IFS(G957=0.05,"Minimal",G957=0.07,"Above Minimal",G957=0.17,"Near Maximum",TRUE,"Maximum")</f>
        <v>Near Maximum</v>
      </c>
      <c r="M957" s="12" t="str" cm="1">
        <f t="array" ref="M957">_xlfn.IFS(E957="MA","Massachusetts",E957="NY","New York",E957="CT","Connecticut",E957="PA","Pennsylvania",E957="RI","Rhode Island",E957="DE","Delaware",E957="ME","Maine",E957="NJ","New Jersey",E957="VT","Vermont",TRUE,"Other States")</f>
        <v>Vermont</v>
      </c>
      <c r="N957" s="15" t="s">
        <v>10764</v>
      </c>
      <c r="O957" s="1" t="s">
        <v>4800</v>
      </c>
      <c r="P957" s="15" t="s">
        <v>4780</v>
      </c>
      <c r="Q957" s="1" t="s">
        <v>8546</v>
      </c>
      <c r="R957" s="17">
        <v>56.800000000000004</v>
      </c>
      <c r="S957" s="12" t="str" cm="1">
        <f t="array" ref="S957">_xlfn.IFS(AND(R957&gt;=12,R957&lt;=25),"Low Range",AND(R957&gt;=25.01,R957&lt;=40),"Mid Range",AND(R957&gt;=40.01,R957&lt;=75),"Mid to Upper Range",TRUE,"Max Upper Range")</f>
        <v>Mid to Upper Range</v>
      </c>
      <c r="T957" s="12" t="str" cm="1">
        <f t="array" ref="T957">_xlfn.IFS(OR(E957="NY",E957="NJ",E957="CT"),"Tri-State Area",OR(E957="MA",E957="PA",E957="RI"),"East Atlantic",OR(E957="ME",E957="VT"),"NE Border",TRUE,"Upper East Coast")</f>
        <v>NE Border</v>
      </c>
      <c r="U957" s="12" t="str">
        <f>IFERROR(_xlfn.XLOOKUP(A957,DIRECT_FTEs!A:A,DIRECT_FTEs!B:B),"Contractor")</f>
        <v>Contractor</v>
      </c>
    </row>
    <row r="958" spans="1:21" x14ac:dyDescent="0.25">
      <c r="A958" s="1" t="s">
        <v>1671</v>
      </c>
      <c r="B958" s="1" t="s">
        <v>2319</v>
      </c>
      <c r="C958" s="1" t="s">
        <v>2412</v>
      </c>
      <c r="D958" s="1" t="s">
        <v>4210</v>
      </c>
      <c r="E958" s="15" t="s">
        <v>2225</v>
      </c>
      <c r="F958" s="1" t="s">
        <v>7033</v>
      </c>
      <c r="G958" s="16">
        <v>0.19</v>
      </c>
      <c r="H958" s="5">
        <v>0</v>
      </c>
      <c r="I958" s="10" t="s">
        <v>4760</v>
      </c>
      <c r="J958" s="5">
        <v>499.1</v>
      </c>
      <c r="K958" s="1">
        <v>62</v>
      </c>
      <c r="L958" s="12" t="str" cm="1">
        <f t="array" ref="L958">_xlfn.IFS(G958=0.05,"Minimal",G958=0.07,"Above Minimal",G958=0.17,"Near Maximum",TRUE,"Maximum")</f>
        <v>Maximum</v>
      </c>
      <c r="M958" s="12" t="str" cm="1">
        <f t="array" ref="M958">_xlfn.IFS(E958="MA","Massachusetts",E958="NY","New York",E958="CT","Connecticut",E958="PA","Pennsylvania",E958="RI","Rhode Island",E958="DE","Delaware",E958="ME","Maine",E958="NJ","New Jersey",E958="VT","Vermont",TRUE,"Other States")</f>
        <v>Massachusetts</v>
      </c>
      <c r="N958" s="15" t="s">
        <v>10765</v>
      </c>
      <c r="O958" s="1" t="s">
        <v>4847</v>
      </c>
      <c r="P958" s="15" t="s">
        <v>4779</v>
      </c>
      <c r="Q958" s="1" t="s">
        <v>8547</v>
      </c>
      <c r="R958" s="17">
        <v>49.699999999999996</v>
      </c>
      <c r="S958" s="12" t="str" cm="1">
        <f t="array" ref="S958">_xlfn.IFS(AND(R958&gt;=12,R958&lt;=25),"Low Range",AND(R958&gt;=25.01,R958&lt;=40),"Mid Range",AND(R958&gt;=40.01,R958&lt;=75),"Mid to Upper Range",TRUE,"Max Upper Range")</f>
        <v>Mid to Upper Range</v>
      </c>
      <c r="T958" s="12" t="str" cm="1">
        <f t="array" ref="T958">_xlfn.IFS(OR(E958="NY",E958="NJ",E958="CT"),"Tri-State Area",OR(E958="MA",E958="PA",E958="RI"),"East Atlantic",OR(E958="ME",E958="VT"),"NE Border",TRUE,"Upper East Coast")</f>
        <v>East Atlantic</v>
      </c>
      <c r="U958" s="12" t="str">
        <f>IFERROR(_xlfn.XLOOKUP(A958,DIRECT_FTEs!A:A,DIRECT_FTEs!B:B),"Contractor")</f>
        <v>Contractor</v>
      </c>
    </row>
    <row r="959" spans="1:21" x14ac:dyDescent="0.25">
      <c r="A959" s="1" t="s">
        <v>1672</v>
      </c>
      <c r="B959" s="1" t="s">
        <v>2704</v>
      </c>
      <c r="C959" s="1" t="s">
        <v>2486</v>
      </c>
      <c r="D959" s="1" t="s">
        <v>4211</v>
      </c>
      <c r="E959" s="15" t="s">
        <v>2225</v>
      </c>
      <c r="F959" s="1" t="s">
        <v>7034</v>
      </c>
      <c r="G959" s="16">
        <v>0.19</v>
      </c>
      <c r="H959" s="5">
        <v>0</v>
      </c>
      <c r="I959" s="10" t="s">
        <v>4760</v>
      </c>
      <c r="J959" s="5">
        <v>259.2</v>
      </c>
      <c r="K959" s="1">
        <v>33</v>
      </c>
      <c r="L959" s="12" t="str" cm="1">
        <f t="array" ref="L959">_xlfn.IFS(G959=0.05,"Minimal",G959=0.07,"Above Minimal",G959=0.17,"Near Maximum",TRUE,"Maximum")</f>
        <v>Maximum</v>
      </c>
      <c r="M959" s="12" t="str" cm="1">
        <f t="array" ref="M959">_xlfn.IFS(E959="MA","Massachusetts",E959="NY","New York",E959="CT","Connecticut",E959="PA","Pennsylvania",E959="RI","Rhode Island",E959="DE","Delaware",E959="ME","Maine",E959="NJ","New Jersey",E959="VT","Vermont",TRUE,"Other States")</f>
        <v>Massachusetts</v>
      </c>
      <c r="N959" s="15" t="s">
        <v>10766</v>
      </c>
      <c r="O959" s="1" t="s">
        <v>4878</v>
      </c>
      <c r="P959" s="15" t="s">
        <v>4777</v>
      </c>
      <c r="Q959" s="1" t="s">
        <v>8548</v>
      </c>
      <c r="R959" s="17">
        <v>52.5</v>
      </c>
      <c r="S959" s="12" t="str" cm="1">
        <f t="array" ref="S959">_xlfn.IFS(AND(R959&gt;=12,R959&lt;=25),"Low Range",AND(R959&gt;=25.01,R959&lt;=40),"Mid Range",AND(R959&gt;=40.01,R959&lt;=75),"Mid to Upper Range",TRUE,"Max Upper Range")</f>
        <v>Mid to Upper Range</v>
      </c>
      <c r="T959" s="12" t="str" cm="1">
        <f t="array" ref="T959">_xlfn.IFS(OR(E959="NY",E959="NJ",E959="CT"),"Tri-State Area",OR(E959="MA",E959="PA",E959="RI"),"East Atlantic",OR(E959="ME",E959="VT"),"NE Border",TRUE,"Upper East Coast")</f>
        <v>East Atlantic</v>
      </c>
      <c r="U959" s="12" t="str">
        <f>IFERROR(_xlfn.XLOOKUP(A959,DIRECT_FTEs!A:A,DIRECT_FTEs!B:B),"Contractor")</f>
        <v>Contractor</v>
      </c>
    </row>
    <row r="960" spans="1:21" x14ac:dyDescent="0.25">
      <c r="A960" s="1" t="s">
        <v>196</v>
      </c>
      <c r="B960" s="1" t="s">
        <v>2472</v>
      </c>
      <c r="C960" s="1" t="s">
        <v>2414</v>
      </c>
      <c r="D960" s="1" t="s">
        <v>2651</v>
      </c>
      <c r="E960" s="15" t="s">
        <v>2225</v>
      </c>
      <c r="F960" s="1" t="s">
        <v>5558</v>
      </c>
      <c r="G960" s="16">
        <v>0.19</v>
      </c>
      <c r="H960" s="5">
        <v>1263.6440107816713</v>
      </c>
      <c r="I960" s="10" t="s">
        <v>4760</v>
      </c>
      <c r="J960" s="5">
        <v>398.98</v>
      </c>
      <c r="K960" s="1">
        <v>41</v>
      </c>
      <c r="L960" s="12" t="str" cm="1">
        <f t="array" ref="L960">_xlfn.IFS(G960=0.05,"Minimal",G960=0.07,"Above Minimal",G960=0.17,"Near Maximum",TRUE,"Maximum")</f>
        <v>Maximum</v>
      </c>
      <c r="M960" s="12" t="str" cm="1">
        <f t="array" ref="M960">_xlfn.IFS(E960="MA","Massachusetts",E960="NY","New York",E960="CT","Connecticut",E960="PA","Pennsylvania",E960="RI","Rhode Island",E960="DE","Delaware",E960="ME","Maine",E960="NJ","New Jersey",E960="VT","Vermont",TRUE,"Other States")</f>
        <v>Massachusetts</v>
      </c>
      <c r="N960" s="15" t="s">
        <v>10767</v>
      </c>
      <c r="O960" s="1" t="s">
        <v>4846</v>
      </c>
      <c r="P960" s="15" t="s">
        <v>4778</v>
      </c>
      <c r="Q960" s="1" t="s">
        <v>8549</v>
      </c>
      <c r="R960" s="17">
        <v>46.1013986013986</v>
      </c>
      <c r="S960" s="12" t="str" cm="1">
        <f t="array" ref="S960">_xlfn.IFS(AND(R960&gt;=12,R960&lt;=25),"Low Range",AND(R960&gt;=25.01,R960&lt;=40),"Mid Range",AND(R960&gt;=40.01,R960&lt;=75),"Mid to Upper Range",TRUE,"Max Upper Range")</f>
        <v>Mid to Upper Range</v>
      </c>
      <c r="T960" s="12" t="str" cm="1">
        <f t="array" ref="T960">_xlfn.IFS(OR(E960="NY",E960="NJ",E960="CT"),"Tri-State Area",OR(E960="MA",E960="PA",E960="RI"),"East Atlantic",OR(E960="ME",E960="VT"),"NE Border",TRUE,"Upper East Coast")</f>
        <v>East Atlantic</v>
      </c>
      <c r="U960" s="12" t="str">
        <f>IFERROR(_xlfn.XLOOKUP(A960,DIRECT_FTEs!A:A,DIRECT_FTEs!B:B),"Contractor")</f>
        <v>Contractor</v>
      </c>
    </row>
    <row r="961" spans="1:21" x14ac:dyDescent="0.25">
      <c r="A961" s="1" t="s">
        <v>1673</v>
      </c>
      <c r="B961" s="1" t="s">
        <v>2568</v>
      </c>
      <c r="C961" s="1" t="s">
        <v>2410</v>
      </c>
      <c r="D961" s="1" t="s">
        <v>4212</v>
      </c>
      <c r="E961" s="15" t="s">
        <v>2225</v>
      </c>
      <c r="F961" s="1" t="s">
        <v>7035</v>
      </c>
      <c r="G961" s="16">
        <v>0.19</v>
      </c>
      <c r="H961" s="5">
        <v>0</v>
      </c>
      <c r="I961" s="10" t="s">
        <v>4760</v>
      </c>
      <c r="J961" s="5">
        <v>359.6</v>
      </c>
      <c r="K961" s="1">
        <v>38</v>
      </c>
      <c r="L961" s="12" t="str" cm="1">
        <f t="array" ref="L961">_xlfn.IFS(G961=0.05,"Minimal",G961=0.07,"Above Minimal",G961=0.17,"Near Maximum",TRUE,"Maximum")</f>
        <v>Maximum</v>
      </c>
      <c r="M961" s="12" t="str" cm="1">
        <f t="array" ref="M961">_xlfn.IFS(E961="MA","Massachusetts",E961="NY","New York",E961="CT","Connecticut",E961="PA","Pennsylvania",E961="RI","Rhode Island",E961="DE","Delaware",E961="ME","Maine",E961="NJ","New Jersey",E961="VT","Vermont",TRUE,"Other States")</f>
        <v>Massachusetts</v>
      </c>
      <c r="N961" s="15" t="s">
        <v>10768</v>
      </c>
      <c r="O961" s="1" t="s">
        <v>4785</v>
      </c>
      <c r="P961" s="15" t="s">
        <v>4773</v>
      </c>
      <c r="Q961" s="1" t="s">
        <v>8550</v>
      </c>
      <c r="R961" s="17">
        <v>42</v>
      </c>
      <c r="S961" s="12" t="str" cm="1">
        <f t="array" ref="S961">_xlfn.IFS(AND(R961&gt;=12,R961&lt;=25),"Low Range",AND(R961&gt;=25.01,R961&lt;=40),"Mid Range",AND(R961&gt;=40.01,R961&lt;=75),"Mid to Upper Range",TRUE,"Max Upper Range")</f>
        <v>Mid to Upper Range</v>
      </c>
      <c r="T961" s="12" t="str" cm="1">
        <f t="array" ref="T961">_xlfn.IFS(OR(E961="NY",E961="NJ",E961="CT"),"Tri-State Area",OR(E961="MA",E961="PA",E961="RI"),"East Atlantic",OR(E961="ME",E961="VT"),"NE Border",TRUE,"Upper East Coast")</f>
        <v>East Atlantic</v>
      </c>
      <c r="U961" s="12" t="str">
        <f>IFERROR(_xlfn.XLOOKUP(A961,DIRECT_FTEs!A:A,DIRECT_FTEs!B:B),"Contractor")</f>
        <v>Contractor</v>
      </c>
    </row>
    <row r="962" spans="1:21" x14ac:dyDescent="0.25">
      <c r="A962" s="1" t="s">
        <v>1674</v>
      </c>
      <c r="B962" s="1" t="s">
        <v>2634</v>
      </c>
      <c r="C962" s="1" t="s">
        <v>2563</v>
      </c>
      <c r="D962" s="1" t="s">
        <v>4213</v>
      </c>
      <c r="E962" s="15" t="s">
        <v>2225</v>
      </c>
      <c r="F962" s="1" t="s">
        <v>7036</v>
      </c>
      <c r="G962" s="16">
        <v>0.19</v>
      </c>
      <c r="H962" s="5">
        <v>0</v>
      </c>
      <c r="I962" s="10" t="s">
        <v>4760</v>
      </c>
      <c r="J962" s="5">
        <v>434</v>
      </c>
      <c r="K962" s="1">
        <v>39</v>
      </c>
      <c r="L962" s="12" t="str" cm="1">
        <f t="array" ref="L962">_xlfn.IFS(G962=0.05,"Minimal",G962=0.07,"Above Minimal",G962=0.17,"Near Maximum",TRUE,"Maximum")</f>
        <v>Maximum</v>
      </c>
      <c r="M962" s="12" t="str" cm="1">
        <f t="array" ref="M962">_xlfn.IFS(E962="MA","Massachusetts",E962="NY","New York",E962="CT","Connecticut",E962="PA","Pennsylvania",E962="RI","Rhode Island",E962="DE","Delaware",E962="ME","Maine",E962="NJ","New Jersey",E962="VT","Vermont",TRUE,"Other States")</f>
        <v>Massachusetts</v>
      </c>
      <c r="N962" s="15" t="s">
        <v>10769</v>
      </c>
      <c r="O962" s="1" t="s">
        <v>5163</v>
      </c>
      <c r="P962" s="15" t="s">
        <v>4780</v>
      </c>
      <c r="Q962" s="1" t="s">
        <v>8551</v>
      </c>
      <c r="R962" s="17">
        <v>26.293323090711219</v>
      </c>
      <c r="S962" s="12" t="str" cm="1">
        <f t="array" ref="S962">_xlfn.IFS(AND(R962&gt;=12,R962&lt;=25),"Low Range",AND(R962&gt;=25.01,R962&lt;=40),"Mid Range",AND(R962&gt;=40.01,R962&lt;=75),"Mid to Upper Range",TRUE,"Max Upper Range")</f>
        <v>Mid Range</v>
      </c>
      <c r="T962" s="12" t="str" cm="1">
        <f t="array" ref="T962">_xlfn.IFS(OR(E962="NY",E962="NJ",E962="CT"),"Tri-State Area",OR(E962="MA",E962="PA",E962="RI"),"East Atlantic",OR(E962="ME",E962="VT"),"NE Border",TRUE,"Upper East Coast")</f>
        <v>East Atlantic</v>
      </c>
      <c r="U962" s="12" t="str">
        <f>IFERROR(_xlfn.XLOOKUP(A962,DIRECT_FTEs!A:A,DIRECT_FTEs!B:B),"Contractor")</f>
        <v>Contractor</v>
      </c>
    </row>
    <row r="963" spans="1:21" x14ac:dyDescent="0.25">
      <c r="A963" s="1" t="s">
        <v>1675</v>
      </c>
      <c r="B963" s="1" t="s">
        <v>2335</v>
      </c>
      <c r="C963" s="1" t="s">
        <v>2657</v>
      </c>
      <c r="D963" s="1" t="s">
        <v>4214</v>
      </c>
      <c r="E963" s="15" t="s">
        <v>2225</v>
      </c>
      <c r="F963" s="1" t="s">
        <v>7037</v>
      </c>
      <c r="G963" s="16">
        <v>0.19</v>
      </c>
      <c r="H963" s="5">
        <v>0</v>
      </c>
      <c r="I963" s="10" t="s">
        <v>4760</v>
      </c>
      <c r="J963" s="5">
        <v>533.20000000000005</v>
      </c>
      <c r="K963" s="1">
        <v>56</v>
      </c>
      <c r="L963" s="12" t="str" cm="1">
        <f t="array" ref="L963">_xlfn.IFS(G963=0.05,"Minimal",G963=0.07,"Above Minimal",G963=0.17,"Near Maximum",TRUE,"Maximum")</f>
        <v>Maximum</v>
      </c>
      <c r="M963" s="12" t="str" cm="1">
        <f t="array" ref="M963">_xlfn.IFS(E963="MA","Massachusetts",E963="NY","New York",E963="CT","Connecticut",E963="PA","Pennsylvania",E963="RI","Rhode Island",E963="DE","Delaware",E963="ME","Maine",E963="NJ","New Jersey",E963="VT","Vermont",TRUE,"Other States")</f>
        <v>Massachusetts</v>
      </c>
      <c r="N963" s="15" t="s">
        <v>10770</v>
      </c>
      <c r="O963" s="1" t="s">
        <v>4800</v>
      </c>
      <c r="P963" s="15" t="s">
        <v>4780</v>
      </c>
      <c r="Q963" s="1" t="s">
        <v>8552</v>
      </c>
      <c r="R963" s="17">
        <v>31.160286437301458</v>
      </c>
      <c r="S963" s="12" t="str" cm="1">
        <f t="array" ref="S963">_xlfn.IFS(AND(R963&gt;=12,R963&lt;=25),"Low Range",AND(R963&gt;=25.01,R963&lt;=40),"Mid Range",AND(R963&gt;=40.01,R963&lt;=75),"Mid to Upper Range",TRUE,"Max Upper Range")</f>
        <v>Mid Range</v>
      </c>
      <c r="T963" s="12" t="str" cm="1">
        <f t="array" ref="T963">_xlfn.IFS(OR(E963="NY",E963="NJ",E963="CT"),"Tri-State Area",OR(E963="MA",E963="PA",E963="RI"),"East Atlantic",OR(E963="ME",E963="VT"),"NE Border",TRUE,"Upper East Coast")</f>
        <v>East Atlantic</v>
      </c>
      <c r="U963" s="12" t="str">
        <f>IFERROR(_xlfn.XLOOKUP(A963,DIRECT_FTEs!A:A,DIRECT_FTEs!B:B),"Contractor")</f>
        <v>Contractor</v>
      </c>
    </row>
    <row r="964" spans="1:21" x14ac:dyDescent="0.25">
      <c r="A964" s="1" t="s">
        <v>1676</v>
      </c>
      <c r="B964" s="1" t="s">
        <v>2568</v>
      </c>
      <c r="C964" s="1" t="s">
        <v>2426</v>
      </c>
      <c r="D964" s="1" t="s">
        <v>4215</v>
      </c>
      <c r="E964" s="15" t="s">
        <v>2225</v>
      </c>
      <c r="F964" s="1" t="s">
        <v>7038</v>
      </c>
      <c r="G964" s="16">
        <v>0.19</v>
      </c>
      <c r="H964" s="5">
        <v>0</v>
      </c>
      <c r="I964" s="10" t="s">
        <v>4760</v>
      </c>
      <c r="J964" s="5">
        <v>347.2</v>
      </c>
      <c r="K964" s="1">
        <v>36</v>
      </c>
      <c r="L964" s="12" t="str" cm="1">
        <f t="array" ref="L964">_xlfn.IFS(G964=0.05,"Minimal",G964=0.07,"Above Minimal",G964=0.17,"Near Maximum",TRUE,"Maximum")</f>
        <v>Maximum</v>
      </c>
      <c r="M964" s="12" t="str" cm="1">
        <f t="array" ref="M964">_xlfn.IFS(E964="MA","Massachusetts",E964="NY","New York",E964="CT","Connecticut",E964="PA","Pennsylvania",E964="RI","Rhode Island",E964="DE","Delaware",E964="ME","Maine",E964="NJ","New Jersey",E964="VT","Vermont",TRUE,"Other States")</f>
        <v>Massachusetts</v>
      </c>
      <c r="N964" s="15" t="s">
        <v>10771</v>
      </c>
      <c r="O964" s="1" t="s">
        <v>5254</v>
      </c>
      <c r="P964" s="15" t="s">
        <v>4778</v>
      </c>
      <c r="Q964" s="1" t="s">
        <v>8553</v>
      </c>
      <c r="R964" s="17">
        <v>26.521621621621623</v>
      </c>
      <c r="S964" s="12" t="str" cm="1">
        <f t="array" ref="S964">_xlfn.IFS(AND(R964&gt;=12,R964&lt;=25),"Low Range",AND(R964&gt;=25.01,R964&lt;=40),"Mid Range",AND(R964&gt;=40.01,R964&lt;=75),"Mid to Upper Range",TRUE,"Max Upper Range")</f>
        <v>Mid Range</v>
      </c>
      <c r="T964" s="12" t="str" cm="1">
        <f t="array" ref="T964">_xlfn.IFS(OR(E964="NY",E964="NJ",E964="CT"),"Tri-State Area",OR(E964="MA",E964="PA",E964="RI"),"East Atlantic",OR(E964="ME",E964="VT"),"NE Border",TRUE,"Upper East Coast")</f>
        <v>East Atlantic</v>
      </c>
      <c r="U964" s="12" t="str">
        <f>IFERROR(_xlfn.XLOOKUP(A964,DIRECT_FTEs!A:A,DIRECT_FTEs!B:B),"Contractor")</f>
        <v>Contractor</v>
      </c>
    </row>
    <row r="965" spans="1:21" x14ac:dyDescent="0.25">
      <c r="A965" s="1" t="s">
        <v>1677</v>
      </c>
      <c r="B965" s="1" t="s">
        <v>2416</v>
      </c>
      <c r="C965" s="1" t="s">
        <v>2783</v>
      </c>
      <c r="D965" s="1" t="s">
        <v>4216</v>
      </c>
      <c r="E965" s="15" t="s">
        <v>2225</v>
      </c>
      <c r="F965" s="1" t="s">
        <v>7039</v>
      </c>
      <c r="G965" s="16">
        <v>0.19</v>
      </c>
      <c r="H965" s="5">
        <v>0</v>
      </c>
      <c r="I965" s="10" t="s">
        <v>4761</v>
      </c>
      <c r="J965" s="5">
        <v>0</v>
      </c>
      <c r="K965" s="1">
        <v>29</v>
      </c>
      <c r="L965" s="12" t="str" cm="1">
        <f t="array" ref="L965">_xlfn.IFS(G965=0.05,"Minimal",G965=0.07,"Above Minimal",G965=0.17,"Near Maximum",TRUE,"Maximum")</f>
        <v>Maximum</v>
      </c>
      <c r="M965" s="12" t="str" cm="1">
        <f t="array" ref="M965">_xlfn.IFS(E965="MA","Massachusetts",E965="NY","New York",E965="CT","Connecticut",E965="PA","Pennsylvania",E965="RI","Rhode Island",E965="DE","Delaware",E965="ME","Maine",E965="NJ","New Jersey",E965="VT","Vermont",TRUE,"Other States")</f>
        <v>Massachusetts</v>
      </c>
      <c r="N965" s="15" t="s">
        <v>10772</v>
      </c>
      <c r="O965" s="1" t="s">
        <v>5113</v>
      </c>
      <c r="P965" s="15" t="s">
        <v>4778</v>
      </c>
      <c r="Q965" s="1" t="s">
        <v>8554</v>
      </c>
      <c r="R965" s="17">
        <v>25.424939817043814</v>
      </c>
      <c r="S965" s="12" t="str" cm="1">
        <f t="array" ref="S965">_xlfn.IFS(AND(R965&gt;=12,R965&lt;=25),"Low Range",AND(R965&gt;=25.01,R965&lt;=40),"Mid Range",AND(R965&gt;=40.01,R965&lt;=75),"Mid to Upper Range",TRUE,"Max Upper Range")</f>
        <v>Mid Range</v>
      </c>
      <c r="T965" s="12" t="str" cm="1">
        <f t="array" ref="T965">_xlfn.IFS(OR(E965="NY",E965="NJ",E965="CT"),"Tri-State Area",OR(E965="MA",E965="PA",E965="RI"),"East Atlantic",OR(E965="ME",E965="VT"),"NE Border",TRUE,"Upper East Coast")</f>
        <v>East Atlantic</v>
      </c>
      <c r="U965" s="12" t="str">
        <f>IFERROR(_xlfn.XLOOKUP(A965,DIRECT_FTEs!A:A,DIRECT_FTEs!B:B),"Contractor")</f>
        <v>Contractor</v>
      </c>
    </row>
    <row r="966" spans="1:21" x14ac:dyDescent="0.25">
      <c r="A966" s="1" t="s">
        <v>1678</v>
      </c>
      <c r="B966" s="1" t="s">
        <v>2360</v>
      </c>
      <c r="C966" s="1" t="s">
        <v>2768</v>
      </c>
      <c r="D966" s="1" t="s">
        <v>4217</v>
      </c>
      <c r="E966" s="15" t="s">
        <v>2225</v>
      </c>
      <c r="F966" s="1" t="s">
        <v>7040</v>
      </c>
      <c r="G966" s="16">
        <v>0.19</v>
      </c>
      <c r="H966" s="5">
        <v>0</v>
      </c>
      <c r="I966" s="10" t="s">
        <v>4760</v>
      </c>
      <c r="J966" s="5">
        <v>185.4</v>
      </c>
      <c r="K966" s="1">
        <v>57</v>
      </c>
      <c r="L966" s="12" t="str" cm="1">
        <f t="array" ref="L966">_xlfn.IFS(G966=0.05,"Minimal",G966=0.07,"Above Minimal",G966=0.17,"Near Maximum",TRUE,"Maximum")</f>
        <v>Maximum</v>
      </c>
      <c r="M966" s="12" t="str" cm="1">
        <f t="array" ref="M966">_xlfn.IFS(E966="MA","Massachusetts",E966="NY","New York",E966="CT","Connecticut",E966="PA","Pennsylvania",E966="RI","Rhode Island",E966="DE","Delaware",E966="ME","Maine",E966="NJ","New Jersey",E966="VT","Vermont",TRUE,"Other States")</f>
        <v>Massachusetts</v>
      </c>
      <c r="N966" s="15" t="s">
        <v>10773</v>
      </c>
      <c r="O966" s="1" t="s">
        <v>5184</v>
      </c>
      <c r="P966" s="15" t="s">
        <v>4778</v>
      </c>
      <c r="Q966" s="1" t="s">
        <v>8555</v>
      </c>
      <c r="R966" s="17">
        <v>23.519978900171438</v>
      </c>
      <c r="S966" s="12" t="str" cm="1">
        <f t="array" ref="S966">_xlfn.IFS(AND(R966&gt;=12,R966&lt;=25),"Low Range",AND(R966&gt;=25.01,R966&lt;=40),"Mid Range",AND(R966&gt;=40.01,R966&lt;=75),"Mid to Upper Range",TRUE,"Max Upper Range")</f>
        <v>Low Range</v>
      </c>
      <c r="T966" s="12" t="str" cm="1">
        <f t="array" ref="T966">_xlfn.IFS(OR(E966="NY",E966="NJ",E966="CT"),"Tri-State Area",OR(E966="MA",E966="PA",E966="RI"),"East Atlantic",OR(E966="ME",E966="VT"),"NE Border",TRUE,"Upper East Coast")</f>
        <v>East Atlantic</v>
      </c>
      <c r="U966" s="12" t="str">
        <f>IFERROR(_xlfn.XLOOKUP(A966,DIRECT_FTEs!A:A,DIRECT_FTEs!B:B),"Contractor")</f>
        <v>Contractor</v>
      </c>
    </row>
    <row r="967" spans="1:21" x14ac:dyDescent="0.25">
      <c r="A967" s="1" t="s">
        <v>1679</v>
      </c>
      <c r="B967" s="1" t="s">
        <v>2347</v>
      </c>
      <c r="C967" s="1" t="s">
        <v>2310</v>
      </c>
      <c r="D967" s="1" t="s">
        <v>4218</v>
      </c>
      <c r="E967" s="15" t="s">
        <v>2225</v>
      </c>
      <c r="F967" s="1" t="s">
        <v>7041</v>
      </c>
      <c r="G967" s="16">
        <v>0.19</v>
      </c>
      <c r="H967" s="5">
        <v>0</v>
      </c>
      <c r="I967" s="10" t="s">
        <v>4760</v>
      </c>
      <c r="J967" s="5">
        <v>382</v>
      </c>
      <c r="K967" s="1">
        <v>55</v>
      </c>
      <c r="L967" s="12" t="str" cm="1">
        <f t="array" ref="L967">_xlfn.IFS(G967=0.05,"Minimal",G967=0.07,"Above Minimal",G967=0.17,"Near Maximum",TRUE,"Maximum")</f>
        <v>Maximum</v>
      </c>
      <c r="M967" s="12" t="str" cm="1">
        <f t="array" ref="M967">_xlfn.IFS(E967="MA","Massachusetts",E967="NY","New York",E967="CT","Connecticut",E967="PA","Pennsylvania",E967="RI","Rhode Island",E967="DE","Delaware",E967="ME","Maine",E967="NJ","New Jersey",E967="VT","Vermont",TRUE,"Other States")</f>
        <v>Massachusetts</v>
      </c>
      <c r="N967" s="15" t="s">
        <v>10774</v>
      </c>
      <c r="O967" s="1" t="s">
        <v>5255</v>
      </c>
      <c r="P967" s="15" t="s">
        <v>4779</v>
      </c>
      <c r="Q967" s="1" t="s">
        <v>8556</v>
      </c>
      <c r="R967" s="17">
        <v>27.554069633387137</v>
      </c>
      <c r="S967" s="12" t="str" cm="1">
        <f t="array" ref="S967">_xlfn.IFS(AND(R967&gt;=12,R967&lt;=25),"Low Range",AND(R967&gt;=25.01,R967&lt;=40),"Mid Range",AND(R967&gt;=40.01,R967&lt;=75),"Mid to Upper Range",TRUE,"Max Upper Range")</f>
        <v>Mid Range</v>
      </c>
      <c r="T967" s="12" t="str" cm="1">
        <f t="array" ref="T967">_xlfn.IFS(OR(E967="NY",E967="NJ",E967="CT"),"Tri-State Area",OR(E967="MA",E967="PA",E967="RI"),"East Atlantic",OR(E967="ME",E967="VT"),"NE Border",TRUE,"Upper East Coast")</f>
        <v>East Atlantic</v>
      </c>
      <c r="U967" s="12" t="str">
        <f>IFERROR(_xlfn.XLOOKUP(A967,DIRECT_FTEs!A:A,DIRECT_FTEs!B:B),"Contractor")</f>
        <v>Contractor</v>
      </c>
    </row>
    <row r="968" spans="1:21" x14ac:dyDescent="0.25">
      <c r="A968" s="1" t="s">
        <v>1680</v>
      </c>
      <c r="B968" s="1" t="s">
        <v>2495</v>
      </c>
      <c r="C968" s="1" t="s">
        <v>2996</v>
      </c>
      <c r="D968" s="1" t="s">
        <v>4219</v>
      </c>
      <c r="E968" s="15" t="s">
        <v>2225</v>
      </c>
      <c r="F968" s="1" t="s">
        <v>7042</v>
      </c>
      <c r="G968" s="16">
        <v>0.17</v>
      </c>
      <c r="H968" s="5">
        <v>0</v>
      </c>
      <c r="I968" s="10" t="s">
        <v>4760</v>
      </c>
      <c r="J968" s="5">
        <v>730</v>
      </c>
      <c r="K968" s="1">
        <v>51</v>
      </c>
      <c r="L968" s="12" t="str" cm="1">
        <f t="array" ref="L968">_xlfn.IFS(G968=0.05,"Minimal",G968=0.07,"Above Minimal",G968=0.17,"Near Maximum",TRUE,"Maximum")</f>
        <v>Near Maximum</v>
      </c>
      <c r="M968" s="12" t="str" cm="1">
        <f t="array" ref="M968">_xlfn.IFS(E968="MA","Massachusetts",E968="NY","New York",E968="CT","Connecticut",E968="PA","Pennsylvania",E968="RI","Rhode Island",E968="DE","Delaware",E968="ME","Maine",E968="NJ","New Jersey",E968="VT","Vermont",TRUE,"Other States")</f>
        <v>Massachusetts</v>
      </c>
      <c r="N968" s="15" t="s">
        <v>10775</v>
      </c>
      <c r="O968" s="1" t="s">
        <v>4968</v>
      </c>
      <c r="P968" s="15" t="s">
        <v>4777</v>
      </c>
      <c r="Q968" s="1" t="s">
        <v>8557</v>
      </c>
      <c r="R968" s="17">
        <v>75</v>
      </c>
      <c r="S968" s="12" t="str" cm="1">
        <f t="array" ref="S968">_xlfn.IFS(AND(R968&gt;=12,R968&lt;=25),"Low Range",AND(R968&gt;=25.01,R968&lt;=40),"Mid Range",AND(R968&gt;=40.01,R968&lt;=75),"Mid to Upper Range",TRUE,"Max Upper Range")</f>
        <v>Mid to Upper Range</v>
      </c>
      <c r="T968" s="12" t="str" cm="1">
        <f t="array" ref="T968">_xlfn.IFS(OR(E968="NY",E968="NJ",E968="CT"),"Tri-State Area",OR(E968="MA",E968="PA",E968="RI"),"East Atlantic",OR(E968="ME",E968="VT"),"NE Border",TRUE,"Upper East Coast")</f>
        <v>East Atlantic</v>
      </c>
      <c r="U968" s="12" t="str">
        <f>IFERROR(_xlfn.XLOOKUP(A968,DIRECT_FTEs!A:A,DIRECT_FTEs!B:B),"Contractor")</f>
        <v>Contractor</v>
      </c>
    </row>
    <row r="969" spans="1:21" x14ac:dyDescent="0.25">
      <c r="A969" s="1" t="s">
        <v>1681</v>
      </c>
      <c r="B969" s="1" t="s">
        <v>2309</v>
      </c>
      <c r="C969" s="1" t="s">
        <v>2518</v>
      </c>
      <c r="D969" s="1" t="s">
        <v>4220</v>
      </c>
      <c r="E969" s="15" t="s">
        <v>2225</v>
      </c>
      <c r="F969" s="1" t="s">
        <v>7043</v>
      </c>
      <c r="G969" s="16">
        <v>0.19</v>
      </c>
      <c r="H969" s="5">
        <v>0</v>
      </c>
      <c r="I969" s="10" t="s">
        <v>4760</v>
      </c>
      <c r="J969" s="5">
        <v>590.4</v>
      </c>
      <c r="K969" s="1">
        <v>57</v>
      </c>
      <c r="L969" s="12" t="str" cm="1">
        <f t="array" ref="L969">_xlfn.IFS(G969=0.05,"Minimal",G969=0.07,"Above Minimal",G969=0.17,"Near Maximum",TRUE,"Maximum")</f>
        <v>Maximum</v>
      </c>
      <c r="M969" s="12" t="str" cm="1">
        <f t="array" ref="M969">_xlfn.IFS(E969="MA","Massachusetts",E969="NY","New York",E969="CT","Connecticut",E969="PA","Pennsylvania",E969="RI","Rhode Island",E969="DE","Delaware",E969="ME","Maine",E969="NJ","New Jersey",E969="VT","Vermont",TRUE,"Other States")</f>
        <v>Massachusetts</v>
      </c>
      <c r="N969" s="15" t="s">
        <v>10776</v>
      </c>
      <c r="O969" s="1" t="s">
        <v>5191</v>
      </c>
      <c r="P969" s="15" t="s">
        <v>4778</v>
      </c>
      <c r="Q969" s="1" t="s">
        <v>8558</v>
      </c>
      <c r="R969" s="17">
        <v>85</v>
      </c>
      <c r="S969" s="12" t="str" cm="1">
        <f t="array" ref="S969">_xlfn.IFS(AND(R969&gt;=12,R969&lt;=25),"Low Range",AND(R969&gt;=25.01,R969&lt;=40),"Mid Range",AND(R969&gt;=40.01,R969&lt;=75),"Mid to Upper Range",TRUE,"Max Upper Range")</f>
        <v>Max Upper Range</v>
      </c>
      <c r="T969" s="12" t="str" cm="1">
        <f t="array" ref="T969">_xlfn.IFS(OR(E969="NY",E969="NJ",E969="CT"),"Tri-State Area",OR(E969="MA",E969="PA",E969="RI"),"East Atlantic",OR(E969="ME",E969="VT"),"NE Border",TRUE,"Upper East Coast")</f>
        <v>East Atlantic</v>
      </c>
      <c r="U969" s="12" t="str">
        <f>IFERROR(_xlfn.XLOOKUP(A969,DIRECT_FTEs!A:A,DIRECT_FTEs!B:B),"Contractor")</f>
        <v>Contractor</v>
      </c>
    </row>
    <row r="970" spans="1:21" x14ac:dyDescent="0.25">
      <c r="A970" s="1" t="s">
        <v>1682</v>
      </c>
      <c r="B970" s="1" t="s">
        <v>2548</v>
      </c>
      <c r="C970" s="1" t="s">
        <v>2744</v>
      </c>
      <c r="D970" s="1" t="s">
        <v>4221</v>
      </c>
      <c r="E970" s="15" t="s">
        <v>2225</v>
      </c>
      <c r="F970" s="1" t="s">
        <v>7044</v>
      </c>
      <c r="G970" s="16">
        <v>0.19</v>
      </c>
      <c r="H970" s="5">
        <v>0</v>
      </c>
      <c r="I970" s="10" t="s">
        <v>4760</v>
      </c>
      <c r="J970" s="5">
        <v>664.17</v>
      </c>
      <c r="K970" s="1">
        <v>56</v>
      </c>
      <c r="L970" s="12" t="str" cm="1">
        <f t="array" ref="L970">_xlfn.IFS(G970=0.05,"Minimal",G970=0.07,"Above Minimal",G970=0.17,"Near Maximum",TRUE,"Maximum")</f>
        <v>Maximum</v>
      </c>
      <c r="M970" s="12" t="str" cm="1">
        <f t="array" ref="M970">_xlfn.IFS(E970="MA","Massachusetts",E970="NY","New York",E970="CT","Connecticut",E970="PA","Pennsylvania",E970="RI","Rhode Island",E970="DE","Delaware",E970="ME","Maine",E970="NJ","New Jersey",E970="VT","Vermont",TRUE,"Other States")</f>
        <v>Massachusetts</v>
      </c>
      <c r="N970" s="15" t="s">
        <v>10777</v>
      </c>
      <c r="O970" s="1" t="s">
        <v>5019</v>
      </c>
      <c r="P970" s="15" t="s">
        <v>4778</v>
      </c>
      <c r="Q970" s="1" t="s">
        <v>8559</v>
      </c>
      <c r="R970" s="17">
        <v>80</v>
      </c>
      <c r="S970" s="12" t="str" cm="1">
        <f t="array" ref="S970">_xlfn.IFS(AND(R970&gt;=12,R970&lt;=25),"Low Range",AND(R970&gt;=25.01,R970&lt;=40),"Mid Range",AND(R970&gt;=40.01,R970&lt;=75),"Mid to Upper Range",TRUE,"Max Upper Range")</f>
        <v>Max Upper Range</v>
      </c>
      <c r="T970" s="12" t="str" cm="1">
        <f t="array" ref="T970">_xlfn.IFS(OR(E970="NY",E970="NJ",E970="CT"),"Tri-State Area",OR(E970="MA",E970="PA",E970="RI"),"East Atlantic",OR(E970="ME",E970="VT"),"NE Border",TRUE,"Upper East Coast")</f>
        <v>East Atlantic</v>
      </c>
      <c r="U970" s="12" t="str">
        <f>IFERROR(_xlfn.XLOOKUP(A970,DIRECT_FTEs!A:A,DIRECT_FTEs!B:B),"Contractor")</f>
        <v>Contractor</v>
      </c>
    </row>
    <row r="971" spans="1:21" x14ac:dyDescent="0.25">
      <c r="A971" s="1" t="s">
        <v>197</v>
      </c>
      <c r="B971" s="1" t="s">
        <v>2461</v>
      </c>
      <c r="C971" s="1" t="s">
        <v>2330</v>
      </c>
      <c r="D971" s="1" t="s">
        <v>2652</v>
      </c>
      <c r="E971" s="15" t="s">
        <v>2225</v>
      </c>
      <c r="F971" s="1" t="s">
        <v>5559</v>
      </c>
      <c r="G971" s="16">
        <v>0.19</v>
      </c>
      <c r="H971" s="5">
        <v>1231.3444</v>
      </c>
      <c r="I971" s="10" t="s">
        <v>4760</v>
      </c>
      <c r="J971" s="5">
        <v>391.72</v>
      </c>
      <c r="K971" s="1">
        <v>53</v>
      </c>
      <c r="L971" s="12" t="str" cm="1">
        <f t="array" ref="L971">_xlfn.IFS(G971=0.05,"Minimal",G971=0.07,"Above Minimal",G971=0.17,"Near Maximum",TRUE,"Maximum")</f>
        <v>Maximum</v>
      </c>
      <c r="M971" s="12" t="str" cm="1">
        <f t="array" ref="M971">_xlfn.IFS(E971="MA","Massachusetts",E971="NY","New York",E971="CT","Connecticut",E971="PA","Pennsylvania",E971="RI","Rhode Island",E971="DE","Delaware",E971="ME","Maine",E971="NJ","New Jersey",E971="VT","Vermont",TRUE,"Other States")</f>
        <v>Massachusetts</v>
      </c>
      <c r="N971" s="15" t="s">
        <v>10778</v>
      </c>
      <c r="O971" s="1" t="s">
        <v>4786</v>
      </c>
      <c r="P971" s="15" t="s">
        <v>4774</v>
      </c>
      <c r="Q971" s="1" t="s">
        <v>8560</v>
      </c>
      <c r="R971" s="17">
        <v>106</v>
      </c>
      <c r="S971" s="12" t="str" cm="1">
        <f t="array" ref="S971">_xlfn.IFS(AND(R971&gt;=12,R971&lt;=25),"Low Range",AND(R971&gt;=25.01,R971&lt;=40),"Mid Range",AND(R971&gt;=40.01,R971&lt;=75),"Mid to Upper Range",TRUE,"Max Upper Range")</f>
        <v>Max Upper Range</v>
      </c>
      <c r="T971" s="12" t="str" cm="1">
        <f t="array" ref="T971">_xlfn.IFS(OR(E971="NY",E971="NJ",E971="CT"),"Tri-State Area",OR(E971="MA",E971="PA",E971="RI"),"East Atlantic",OR(E971="ME",E971="VT"),"NE Border",TRUE,"Upper East Coast")</f>
        <v>East Atlantic</v>
      </c>
      <c r="U971" s="12" t="str">
        <f>IFERROR(_xlfn.XLOOKUP(A971,DIRECT_FTEs!A:A,DIRECT_FTEs!B:B),"Contractor")</f>
        <v>Contractor</v>
      </c>
    </row>
    <row r="972" spans="1:21" x14ac:dyDescent="0.25">
      <c r="A972" s="1" t="s">
        <v>1683</v>
      </c>
      <c r="B972" s="1" t="s">
        <v>2304</v>
      </c>
      <c r="C972" s="1" t="s">
        <v>2618</v>
      </c>
      <c r="D972" s="1" t="s">
        <v>4222</v>
      </c>
      <c r="E972" s="15" t="s">
        <v>2225</v>
      </c>
      <c r="F972" s="1" t="s">
        <v>7045</v>
      </c>
      <c r="G972" s="16">
        <v>0.19</v>
      </c>
      <c r="H972" s="5">
        <v>0</v>
      </c>
      <c r="I972" s="10" t="s">
        <v>4760</v>
      </c>
      <c r="J972" s="5">
        <v>454</v>
      </c>
      <c r="K972" s="1">
        <v>26</v>
      </c>
      <c r="L972" s="12" t="str" cm="1">
        <f t="array" ref="L972">_xlfn.IFS(G972=0.05,"Minimal",G972=0.07,"Above Minimal",G972=0.17,"Near Maximum",TRUE,"Maximum")</f>
        <v>Maximum</v>
      </c>
      <c r="M972" s="12" t="str" cm="1">
        <f t="array" ref="M972">_xlfn.IFS(E972="MA","Massachusetts",E972="NY","New York",E972="CT","Connecticut",E972="PA","Pennsylvania",E972="RI","Rhode Island",E972="DE","Delaware",E972="ME","Maine",E972="NJ","New Jersey",E972="VT","Vermont",TRUE,"Other States")</f>
        <v>Massachusetts</v>
      </c>
      <c r="N972" s="15" t="s">
        <v>10779</v>
      </c>
      <c r="O972" s="1" t="s">
        <v>5180</v>
      </c>
      <c r="P972" s="15" t="s">
        <v>4777</v>
      </c>
      <c r="Q972" s="1" t="s">
        <v>8561</v>
      </c>
      <c r="R972" s="17">
        <v>92.11</v>
      </c>
      <c r="S972" s="12" t="str" cm="1">
        <f t="array" ref="S972">_xlfn.IFS(AND(R972&gt;=12,R972&lt;=25),"Low Range",AND(R972&gt;=25.01,R972&lt;=40),"Mid Range",AND(R972&gt;=40.01,R972&lt;=75),"Mid to Upper Range",TRUE,"Max Upper Range")</f>
        <v>Max Upper Range</v>
      </c>
      <c r="T972" s="12" t="str" cm="1">
        <f t="array" ref="T972">_xlfn.IFS(OR(E972="NY",E972="NJ",E972="CT"),"Tri-State Area",OR(E972="MA",E972="PA",E972="RI"),"East Atlantic",OR(E972="ME",E972="VT"),"NE Border",TRUE,"Upper East Coast")</f>
        <v>East Atlantic</v>
      </c>
      <c r="U972" s="12" t="str">
        <f>IFERROR(_xlfn.XLOOKUP(A972,DIRECT_FTEs!A:A,DIRECT_FTEs!B:B),"Contractor")</f>
        <v>Contractor</v>
      </c>
    </row>
    <row r="973" spans="1:21" x14ac:dyDescent="0.25">
      <c r="A973" s="1" t="s">
        <v>1684</v>
      </c>
      <c r="B973" s="1" t="s">
        <v>2344</v>
      </c>
      <c r="C973" s="1" t="s">
        <v>2511</v>
      </c>
      <c r="D973" s="1" t="s">
        <v>4223</v>
      </c>
      <c r="E973" s="15" t="s">
        <v>2225</v>
      </c>
      <c r="F973" s="1" t="s">
        <v>7046</v>
      </c>
      <c r="G973" s="16">
        <v>0.19</v>
      </c>
      <c r="H973" s="5">
        <v>0</v>
      </c>
      <c r="I973" s="10" t="s">
        <v>4760</v>
      </c>
      <c r="J973" s="5">
        <v>609.91999999999996</v>
      </c>
      <c r="K973" s="1">
        <v>36</v>
      </c>
      <c r="L973" s="12" t="str" cm="1">
        <f t="array" ref="L973">_xlfn.IFS(G973=0.05,"Minimal",G973=0.07,"Above Minimal",G973=0.17,"Near Maximum",TRUE,"Maximum")</f>
        <v>Maximum</v>
      </c>
      <c r="M973" s="12" t="str" cm="1">
        <f t="array" ref="M973">_xlfn.IFS(E973="MA","Massachusetts",E973="NY","New York",E973="CT","Connecticut",E973="PA","Pennsylvania",E973="RI","Rhode Island",E973="DE","Delaware",E973="ME","Maine",E973="NJ","New Jersey",E973="VT","Vermont",TRUE,"Other States")</f>
        <v>Massachusetts</v>
      </c>
      <c r="N973" s="15" t="s">
        <v>10780</v>
      </c>
      <c r="O973" s="1" t="s">
        <v>5256</v>
      </c>
      <c r="P973" s="15" t="s">
        <v>4773</v>
      </c>
      <c r="Q973" s="1" t="s">
        <v>8562</v>
      </c>
      <c r="R973" s="17">
        <v>120.44999999999999</v>
      </c>
      <c r="S973" s="12" t="str" cm="1">
        <f t="array" ref="S973">_xlfn.IFS(AND(R973&gt;=12,R973&lt;=25),"Low Range",AND(R973&gt;=25.01,R973&lt;=40),"Mid Range",AND(R973&gt;=40.01,R973&lt;=75),"Mid to Upper Range",TRUE,"Max Upper Range")</f>
        <v>Max Upper Range</v>
      </c>
      <c r="T973" s="12" t="str" cm="1">
        <f t="array" ref="T973">_xlfn.IFS(OR(E973="NY",E973="NJ",E973="CT"),"Tri-State Area",OR(E973="MA",E973="PA",E973="RI"),"East Atlantic",OR(E973="ME",E973="VT"),"NE Border",TRUE,"Upper East Coast")</f>
        <v>East Atlantic</v>
      </c>
      <c r="U973" s="12" t="str">
        <f>IFERROR(_xlfn.XLOOKUP(A973,DIRECT_FTEs!A:A,DIRECT_FTEs!B:B),"Contractor")</f>
        <v>Contractor</v>
      </c>
    </row>
    <row r="974" spans="1:21" x14ac:dyDescent="0.25">
      <c r="A974" s="1" t="s">
        <v>1685</v>
      </c>
      <c r="B974" s="1" t="s">
        <v>2467</v>
      </c>
      <c r="C974" s="1" t="s">
        <v>2294</v>
      </c>
      <c r="D974" s="1" t="s">
        <v>4224</v>
      </c>
      <c r="E974" s="15" t="s">
        <v>2225</v>
      </c>
      <c r="F974" s="1" t="s">
        <v>7047</v>
      </c>
      <c r="G974" s="16">
        <v>0.17</v>
      </c>
      <c r="H974" s="5">
        <v>0</v>
      </c>
      <c r="I974" s="10" t="s">
        <v>4760</v>
      </c>
      <c r="J974" s="5">
        <v>676</v>
      </c>
      <c r="K974" s="1">
        <v>53</v>
      </c>
      <c r="L974" s="12" t="str" cm="1">
        <f t="array" ref="L974">_xlfn.IFS(G974=0.05,"Minimal",G974=0.07,"Above Minimal",G974=0.17,"Near Maximum",TRUE,"Maximum")</f>
        <v>Near Maximum</v>
      </c>
      <c r="M974" s="12" t="str" cm="1">
        <f t="array" ref="M974">_xlfn.IFS(E974="MA","Massachusetts",E974="NY","New York",E974="CT","Connecticut",E974="PA","Pennsylvania",E974="RI","Rhode Island",E974="DE","Delaware",E974="ME","Maine",E974="NJ","New Jersey",E974="VT","Vermont",TRUE,"Other States")</f>
        <v>Massachusetts</v>
      </c>
      <c r="N974" s="15" t="s">
        <v>10781</v>
      </c>
      <c r="O974" s="1" t="s">
        <v>5009</v>
      </c>
      <c r="P974" s="15" t="s">
        <v>4779</v>
      </c>
      <c r="Q974" s="1" t="s">
        <v>8563</v>
      </c>
      <c r="R974" s="17">
        <v>106.43492711370263</v>
      </c>
      <c r="S974" s="12" t="str" cm="1">
        <f t="array" ref="S974">_xlfn.IFS(AND(R974&gt;=12,R974&lt;=25),"Low Range",AND(R974&gt;=25.01,R974&lt;=40),"Mid Range",AND(R974&gt;=40.01,R974&lt;=75),"Mid to Upper Range",TRUE,"Max Upper Range")</f>
        <v>Max Upper Range</v>
      </c>
      <c r="T974" s="12" t="str" cm="1">
        <f t="array" ref="T974">_xlfn.IFS(OR(E974="NY",E974="NJ",E974="CT"),"Tri-State Area",OR(E974="MA",E974="PA",E974="RI"),"East Atlantic",OR(E974="ME",E974="VT"),"NE Border",TRUE,"Upper East Coast")</f>
        <v>East Atlantic</v>
      </c>
      <c r="U974" s="12" t="str">
        <f>IFERROR(_xlfn.XLOOKUP(A974,DIRECT_FTEs!A:A,DIRECT_FTEs!B:B),"Contractor")</f>
        <v>Contractor</v>
      </c>
    </row>
    <row r="975" spans="1:21" x14ac:dyDescent="0.25">
      <c r="A975" s="1" t="s">
        <v>1686</v>
      </c>
      <c r="B975" s="1" t="s">
        <v>2389</v>
      </c>
      <c r="C975" s="1" t="s">
        <v>2452</v>
      </c>
      <c r="D975" s="1" t="s">
        <v>4225</v>
      </c>
      <c r="E975" s="15" t="s">
        <v>2225</v>
      </c>
      <c r="F975" s="1" t="s">
        <v>7048</v>
      </c>
      <c r="G975" s="16">
        <v>0.17</v>
      </c>
      <c r="H975" s="5">
        <v>0</v>
      </c>
      <c r="I975" s="10" t="s">
        <v>4760</v>
      </c>
      <c r="J975" s="5">
        <v>493.2</v>
      </c>
      <c r="K975" s="1">
        <v>41</v>
      </c>
      <c r="L975" s="12" t="str" cm="1">
        <f t="array" ref="L975">_xlfn.IFS(G975=0.05,"Minimal",G975=0.07,"Above Minimal",G975=0.17,"Near Maximum",TRUE,"Maximum")</f>
        <v>Near Maximum</v>
      </c>
      <c r="M975" s="12" t="str" cm="1">
        <f t="array" ref="M975">_xlfn.IFS(E975="MA","Massachusetts",E975="NY","New York",E975="CT","Connecticut",E975="PA","Pennsylvania",E975="RI","Rhode Island",E975="DE","Delaware",E975="ME","Maine",E975="NJ","New Jersey",E975="VT","Vermont",TRUE,"Other States")</f>
        <v>Massachusetts</v>
      </c>
      <c r="N975" s="15" t="s">
        <v>10782</v>
      </c>
      <c r="O975" s="1" t="s">
        <v>4914</v>
      </c>
      <c r="P975" s="15" t="s">
        <v>4780</v>
      </c>
      <c r="Q975" s="1" t="s">
        <v>8564</v>
      </c>
      <c r="R975" s="17">
        <v>70.849999999999994</v>
      </c>
      <c r="S975" s="12" t="str" cm="1">
        <f t="array" ref="S975">_xlfn.IFS(AND(R975&gt;=12,R975&lt;=25),"Low Range",AND(R975&gt;=25.01,R975&lt;=40),"Mid Range",AND(R975&gt;=40.01,R975&lt;=75),"Mid to Upper Range",TRUE,"Max Upper Range")</f>
        <v>Mid to Upper Range</v>
      </c>
      <c r="T975" s="12" t="str" cm="1">
        <f t="array" ref="T975">_xlfn.IFS(OR(E975="NY",E975="NJ",E975="CT"),"Tri-State Area",OR(E975="MA",E975="PA",E975="RI"),"East Atlantic",OR(E975="ME",E975="VT"),"NE Border",TRUE,"Upper East Coast")</f>
        <v>East Atlantic</v>
      </c>
      <c r="U975" s="12" t="str">
        <f>IFERROR(_xlfn.XLOOKUP(A975,DIRECT_FTEs!A:A,DIRECT_FTEs!B:B),"Contractor")</f>
        <v>Contractor</v>
      </c>
    </row>
    <row r="976" spans="1:21" x14ac:dyDescent="0.25">
      <c r="A976" s="1" t="s">
        <v>1687</v>
      </c>
      <c r="B976" s="1" t="s">
        <v>2254</v>
      </c>
      <c r="C976" s="1" t="s">
        <v>2404</v>
      </c>
      <c r="D976" s="1" t="s">
        <v>4226</v>
      </c>
      <c r="E976" s="15" t="s">
        <v>2225</v>
      </c>
      <c r="F976" s="1" t="s">
        <v>7049</v>
      </c>
      <c r="G976" s="16">
        <v>0.17</v>
      </c>
      <c r="H976" s="5">
        <v>0</v>
      </c>
      <c r="I976" s="10" t="s">
        <v>4760</v>
      </c>
      <c r="J976" s="5">
        <v>818.4</v>
      </c>
      <c r="K976" s="1">
        <v>26</v>
      </c>
      <c r="L976" s="12" t="str" cm="1">
        <f t="array" ref="L976">_xlfn.IFS(G976=0.05,"Minimal",G976=0.07,"Above Minimal",G976=0.17,"Near Maximum",TRUE,"Maximum")</f>
        <v>Near Maximum</v>
      </c>
      <c r="M976" s="12" t="str" cm="1">
        <f t="array" ref="M976">_xlfn.IFS(E976="MA","Massachusetts",E976="NY","New York",E976="CT","Connecticut",E976="PA","Pennsylvania",E976="RI","Rhode Island",E976="DE","Delaware",E976="ME","Maine",E976="NJ","New Jersey",E976="VT","Vermont",TRUE,"Other States")</f>
        <v>Massachusetts</v>
      </c>
      <c r="N976" s="15" t="s">
        <v>10783</v>
      </c>
      <c r="O976" s="1" t="s">
        <v>5045</v>
      </c>
      <c r="P976" s="15" t="s">
        <v>4779</v>
      </c>
      <c r="Q976" s="1" t="s">
        <v>8565</v>
      </c>
      <c r="R976" s="17">
        <v>120</v>
      </c>
      <c r="S976" s="12" t="str" cm="1">
        <f t="array" ref="S976">_xlfn.IFS(AND(R976&gt;=12,R976&lt;=25),"Low Range",AND(R976&gt;=25.01,R976&lt;=40),"Mid Range",AND(R976&gt;=40.01,R976&lt;=75),"Mid to Upper Range",TRUE,"Max Upper Range")</f>
        <v>Max Upper Range</v>
      </c>
      <c r="T976" s="12" t="str" cm="1">
        <f t="array" ref="T976">_xlfn.IFS(OR(E976="NY",E976="NJ",E976="CT"),"Tri-State Area",OR(E976="MA",E976="PA",E976="RI"),"East Atlantic",OR(E976="ME",E976="VT"),"NE Border",TRUE,"Upper East Coast")</f>
        <v>East Atlantic</v>
      </c>
      <c r="U976" s="12" t="str">
        <f>IFERROR(_xlfn.XLOOKUP(A976,DIRECT_FTEs!A:A,DIRECT_FTEs!B:B),"Contractor")</f>
        <v>Contractor</v>
      </c>
    </row>
    <row r="977" spans="1:21" x14ac:dyDescent="0.25">
      <c r="A977" s="1" t="s">
        <v>1688</v>
      </c>
      <c r="B977" s="1" t="s">
        <v>2360</v>
      </c>
      <c r="C977" s="1" t="s">
        <v>2402</v>
      </c>
      <c r="D977" s="1" t="s">
        <v>4227</v>
      </c>
      <c r="E977" s="15" t="s">
        <v>2225</v>
      </c>
      <c r="F977" s="1" t="s">
        <v>7050</v>
      </c>
      <c r="G977" s="16">
        <v>0.19</v>
      </c>
      <c r="H977" s="5">
        <v>0</v>
      </c>
      <c r="I977" s="10" t="s">
        <v>4760</v>
      </c>
      <c r="J977" s="5">
        <v>781.2</v>
      </c>
      <c r="K977" s="1">
        <v>51</v>
      </c>
      <c r="L977" s="12" t="str" cm="1">
        <f t="array" ref="L977">_xlfn.IFS(G977=0.05,"Minimal",G977=0.07,"Above Minimal",G977=0.17,"Near Maximum",TRUE,"Maximum")</f>
        <v>Maximum</v>
      </c>
      <c r="M977" s="12" t="str" cm="1">
        <f t="array" ref="M977">_xlfn.IFS(E977="MA","Massachusetts",E977="NY","New York",E977="CT","Connecticut",E977="PA","Pennsylvania",E977="RI","Rhode Island",E977="DE","Delaware",E977="ME","Maine",E977="NJ","New Jersey",E977="VT","Vermont",TRUE,"Other States")</f>
        <v>Massachusetts</v>
      </c>
      <c r="N977" s="15" t="s">
        <v>10784</v>
      </c>
      <c r="O977" s="1" t="s">
        <v>4893</v>
      </c>
      <c r="P977" s="15" t="s">
        <v>4780</v>
      </c>
      <c r="Q977" s="1" t="s">
        <v>8566</v>
      </c>
      <c r="R977" s="17">
        <v>50</v>
      </c>
      <c r="S977" s="12" t="str" cm="1">
        <f t="array" ref="S977">_xlfn.IFS(AND(R977&gt;=12,R977&lt;=25),"Low Range",AND(R977&gt;=25.01,R977&lt;=40),"Mid Range",AND(R977&gt;=40.01,R977&lt;=75),"Mid to Upper Range",TRUE,"Max Upper Range")</f>
        <v>Mid to Upper Range</v>
      </c>
      <c r="T977" s="12" t="str" cm="1">
        <f t="array" ref="T977">_xlfn.IFS(OR(E977="NY",E977="NJ",E977="CT"),"Tri-State Area",OR(E977="MA",E977="PA",E977="RI"),"East Atlantic",OR(E977="ME",E977="VT"),"NE Border",TRUE,"Upper East Coast")</f>
        <v>East Atlantic</v>
      </c>
      <c r="U977" s="12" t="str">
        <f>IFERROR(_xlfn.XLOOKUP(A977,DIRECT_FTEs!A:A,DIRECT_FTEs!B:B),"Contractor")</f>
        <v>Contractor</v>
      </c>
    </row>
    <row r="978" spans="1:21" x14ac:dyDescent="0.25">
      <c r="A978" s="1" t="s">
        <v>1689</v>
      </c>
      <c r="B978" s="1" t="s">
        <v>2536</v>
      </c>
      <c r="C978" s="1" t="s">
        <v>2404</v>
      </c>
      <c r="D978" s="1" t="s">
        <v>4228</v>
      </c>
      <c r="E978" s="15" t="s">
        <v>2225</v>
      </c>
      <c r="F978" s="1" t="s">
        <v>7051</v>
      </c>
      <c r="G978" s="16">
        <v>0.19</v>
      </c>
      <c r="H978" s="5">
        <v>0</v>
      </c>
      <c r="I978" s="10" t="s">
        <v>4760</v>
      </c>
      <c r="J978" s="5">
        <v>354</v>
      </c>
      <c r="K978" s="1">
        <v>34</v>
      </c>
      <c r="L978" s="12" t="str" cm="1">
        <f t="array" ref="L978">_xlfn.IFS(G978=0.05,"Minimal",G978=0.07,"Above Minimal",G978=0.17,"Near Maximum",TRUE,"Maximum")</f>
        <v>Maximum</v>
      </c>
      <c r="M978" s="12" t="str" cm="1">
        <f t="array" ref="M978">_xlfn.IFS(E978="MA","Massachusetts",E978="NY","New York",E978="CT","Connecticut",E978="PA","Pennsylvania",E978="RI","Rhode Island",E978="DE","Delaware",E978="ME","Maine",E978="NJ","New Jersey",E978="VT","Vermont",TRUE,"Other States")</f>
        <v>Massachusetts</v>
      </c>
      <c r="N978" s="15" t="s">
        <v>10785</v>
      </c>
      <c r="O978" s="1" t="s">
        <v>5062</v>
      </c>
      <c r="P978" s="15" t="s">
        <v>4774</v>
      </c>
      <c r="Q978" s="1" t="s">
        <v>8567</v>
      </c>
      <c r="R978" s="17">
        <v>52</v>
      </c>
      <c r="S978" s="12" t="str" cm="1">
        <f t="array" ref="S978">_xlfn.IFS(AND(R978&gt;=12,R978&lt;=25),"Low Range",AND(R978&gt;=25.01,R978&lt;=40),"Mid Range",AND(R978&gt;=40.01,R978&lt;=75),"Mid to Upper Range",TRUE,"Max Upper Range")</f>
        <v>Mid to Upper Range</v>
      </c>
      <c r="T978" s="12" t="str" cm="1">
        <f t="array" ref="T978">_xlfn.IFS(OR(E978="NY",E978="NJ",E978="CT"),"Tri-State Area",OR(E978="MA",E978="PA",E978="RI"),"East Atlantic",OR(E978="ME",E978="VT"),"NE Border",TRUE,"Upper East Coast")</f>
        <v>East Atlantic</v>
      </c>
      <c r="U978" s="12" t="str">
        <f>IFERROR(_xlfn.XLOOKUP(A978,DIRECT_FTEs!A:A,DIRECT_FTEs!B:B),"Contractor")</f>
        <v>Contractor</v>
      </c>
    </row>
    <row r="979" spans="1:21" x14ac:dyDescent="0.25">
      <c r="A979" s="1" t="s">
        <v>198</v>
      </c>
      <c r="B979" s="1" t="s">
        <v>2653</v>
      </c>
      <c r="C979" s="1" t="s">
        <v>2333</v>
      </c>
      <c r="D979" s="1" t="s">
        <v>2654</v>
      </c>
      <c r="E979" s="15" t="s">
        <v>2225</v>
      </c>
      <c r="F979" s="1" t="s">
        <v>5560</v>
      </c>
      <c r="G979" s="16">
        <v>0.17</v>
      </c>
      <c r="H979" s="5">
        <v>630.11520000000007</v>
      </c>
      <c r="I979" s="10" t="s">
        <v>4760</v>
      </c>
      <c r="J979" s="5">
        <v>167.04</v>
      </c>
      <c r="K979" s="1">
        <v>68</v>
      </c>
      <c r="L979" s="12" t="str" cm="1">
        <f t="array" ref="L979">_xlfn.IFS(G979=0.05,"Minimal",G979=0.07,"Above Minimal",G979=0.17,"Near Maximum",TRUE,"Maximum")</f>
        <v>Near Maximum</v>
      </c>
      <c r="M979" s="12" t="str" cm="1">
        <f t="array" ref="M979">_xlfn.IFS(E979="MA","Massachusetts",E979="NY","New York",E979="CT","Connecticut",E979="PA","Pennsylvania",E979="RI","Rhode Island",E979="DE","Delaware",E979="ME","Maine",E979="NJ","New Jersey",E979="VT","Vermont",TRUE,"Other States")</f>
        <v>Massachusetts</v>
      </c>
      <c r="N979" s="15" t="s">
        <v>10786</v>
      </c>
      <c r="O979" s="1" t="s">
        <v>4870</v>
      </c>
      <c r="P979" s="15" t="s">
        <v>4777</v>
      </c>
      <c r="Q979" s="1" t="s">
        <v>8568</v>
      </c>
      <c r="R979" s="17">
        <v>120</v>
      </c>
      <c r="S979" s="12" t="str" cm="1">
        <f t="array" ref="S979">_xlfn.IFS(AND(R979&gt;=12,R979&lt;=25),"Low Range",AND(R979&gt;=25.01,R979&lt;=40),"Mid Range",AND(R979&gt;=40.01,R979&lt;=75),"Mid to Upper Range",TRUE,"Max Upper Range")</f>
        <v>Max Upper Range</v>
      </c>
      <c r="T979" s="12" t="str" cm="1">
        <f t="array" ref="T979">_xlfn.IFS(OR(E979="NY",E979="NJ",E979="CT"),"Tri-State Area",OR(E979="MA",E979="PA",E979="RI"),"East Atlantic",OR(E979="ME",E979="VT"),"NE Border",TRUE,"Upper East Coast")</f>
        <v>East Atlantic</v>
      </c>
      <c r="U979" s="12" t="str">
        <f>IFERROR(_xlfn.XLOOKUP(A979,DIRECT_FTEs!A:A,DIRECT_FTEs!B:B),"Contractor")</f>
        <v>Contractor</v>
      </c>
    </row>
    <row r="980" spans="1:21" x14ac:dyDescent="0.25">
      <c r="A980" s="1" t="s">
        <v>1690</v>
      </c>
      <c r="B980" s="1" t="s">
        <v>2363</v>
      </c>
      <c r="C980" s="1" t="s">
        <v>2372</v>
      </c>
      <c r="D980" s="1" t="s">
        <v>4229</v>
      </c>
      <c r="E980" s="15" t="s">
        <v>2225</v>
      </c>
      <c r="F980" s="1" t="s">
        <v>7052</v>
      </c>
      <c r="G980" s="16">
        <v>0.19</v>
      </c>
      <c r="H980" s="5">
        <v>0</v>
      </c>
      <c r="I980" s="10" t="s">
        <v>4760</v>
      </c>
      <c r="J980" s="5">
        <v>545.6</v>
      </c>
      <c r="K980" s="1">
        <v>65</v>
      </c>
      <c r="L980" s="12" t="str" cm="1">
        <f t="array" ref="L980">_xlfn.IFS(G980=0.05,"Minimal",G980=0.07,"Above Minimal",G980=0.17,"Near Maximum",TRUE,"Maximum")</f>
        <v>Maximum</v>
      </c>
      <c r="M980" s="12" t="str" cm="1">
        <f t="array" ref="M980">_xlfn.IFS(E980="MA","Massachusetts",E980="NY","New York",E980="CT","Connecticut",E980="PA","Pennsylvania",E980="RI","Rhode Island",E980="DE","Delaware",E980="ME","Maine",E980="NJ","New Jersey",E980="VT","Vermont",TRUE,"Other States")</f>
        <v>Massachusetts</v>
      </c>
      <c r="N980" s="15" t="s">
        <v>10787</v>
      </c>
      <c r="O980" s="1" t="s">
        <v>5177</v>
      </c>
      <c r="P980" s="15" t="s">
        <v>4780</v>
      </c>
      <c r="Q980" s="1" t="s">
        <v>8569</v>
      </c>
      <c r="R980" s="17">
        <v>93</v>
      </c>
      <c r="S980" s="12" t="str" cm="1">
        <f t="array" ref="S980">_xlfn.IFS(AND(R980&gt;=12,R980&lt;=25),"Low Range",AND(R980&gt;=25.01,R980&lt;=40),"Mid Range",AND(R980&gt;=40.01,R980&lt;=75),"Mid to Upper Range",TRUE,"Max Upper Range")</f>
        <v>Max Upper Range</v>
      </c>
      <c r="T980" s="12" t="str" cm="1">
        <f t="array" ref="T980">_xlfn.IFS(OR(E980="NY",E980="NJ",E980="CT"),"Tri-State Area",OR(E980="MA",E980="PA",E980="RI"),"East Atlantic",OR(E980="ME",E980="VT"),"NE Border",TRUE,"Upper East Coast")</f>
        <v>East Atlantic</v>
      </c>
      <c r="U980" s="12" t="str">
        <f>IFERROR(_xlfn.XLOOKUP(A980,DIRECT_FTEs!A:A,DIRECT_FTEs!B:B),"Contractor")</f>
        <v>Contractor</v>
      </c>
    </row>
    <row r="981" spans="1:21" x14ac:dyDescent="0.25">
      <c r="A981" s="1" t="s">
        <v>1691</v>
      </c>
      <c r="B981" s="1" t="s">
        <v>2667</v>
      </c>
      <c r="C981" s="1" t="s">
        <v>2227</v>
      </c>
      <c r="D981" s="1" t="s">
        <v>4230</v>
      </c>
      <c r="E981" s="15" t="s">
        <v>2225</v>
      </c>
      <c r="F981" s="1" t="s">
        <v>7053</v>
      </c>
      <c r="G981" s="16">
        <v>0.19</v>
      </c>
      <c r="H981" s="5">
        <v>0</v>
      </c>
      <c r="I981" s="10" t="s">
        <v>4760</v>
      </c>
      <c r="J981" s="5">
        <v>868</v>
      </c>
      <c r="K981" s="1">
        <v>52</v>
      </c>
      <c r="L981" s="12" t="str" cm="1">
        <f t="array" ref="L981">_xlfn.IFS(G981=0.05,"Minimal",G981=0.07,"Above Minimal",G981=0.17,"Near Maximum",TRUE,"Maximum")</f>
        <v>Maximum</v>
      </c>
      <c r="M981" s="12" t="str" cm="1">
        <f t="array" ref="M981">_xlfn.IFS(E981="MA","Massachusetts",E981="NY","New York",E981="CT","Connecticut",E981="PA","Pennsylvania",E981="RI","Rhode Island",E981="DE","Delaware",E981="ME","Maine",E981="NJ","New Jersey",E981="VT","Vermont",TRUE,"Other States")</f>
        <v>Massachusetts</v>
      </c>
      <c r="N981" s="15" t="s">
        <v>10788</v>
      </c>
      <c r="O981" s="1" t="s">
        <v>5088</v>
      </c>
      <c r="P981" s="15" t="s">
        <v>4777</v>
      </c>
      <c r="Q981" s="1" t="s">
        <v>8570</v>
      </c>
      <c r="R981" s="17">
        <v>105</v>
      </c>
      <c r="S981" s="12" t="str" cm="1">
        <f t="array" ref="S981">_xlfn.IFS(AND(R981&gt;=12,R981&lt;=25),"Low Range",AND(R981&gt;=25.01,R981&lt;=40),"Mid Range",AND(R981&gt;=40.01,R981&lt;=75),"Mid to Upper Range",TRUE,"Max Upper Range")</f>
        <v>Max Upper Range</v>
      </c>
      <c r="T981" s="12" t="str" cm="1">
        <f t="array" ref="T981">_xlfn.IFS(OR(E981="NY",E981="NJ",E981="CT"),"Tri-State Area",OR(E981="MA",E981="PA",E981="RI"),"East Atlantic",OR(E981="ME",E981="VT"),"NE Border",TRUE,"Upper East Coast")</f>
        <v>East Atlantic</v>
      </c>
      <c r="U981" s="12" t="str">
        <f>IFERROR(_xlfn.XLOOKUP(A981,DIRECT_FTEs!A:A,DIRECT_FTEs!B:B),"Contractor")</f>
        <v>Contractor</v>
      </c>
    </row>
    <row r="982" spans="1:21" x14ac:dyDescent="0.25">
      <c r="A982" s="1" t="s">
        <v>1692</v>
      </c>
      <c r="B982" s="1" t="s">
        <v>2716</v>
      </c>
      <c r="C982" s="1" t="s">
        <v>2785</v>
      </c>
      <c r="D982" s="1" t="s">
        <v>4231</v>
      </c>
      <c r="E982" s="15" t="s">
        <v>2225</v>
      </c>
      <c r="F982" s="1" t="s">
        <v>7054</v>
      </c>
      <c r="G982" s="16">
        <v>0.19</v>
      </c>
      <c r="H982" s="5">
        <v>0</v>
      </c>
      <c r="I982" s="10" t="s">
        <v>4760</v>
      </c>
      <c r="J982" s="5">
        <v>930</v>
      </c>
      <c r="K982" s="1">
        <v>54</v>
      </c>
      <c r="L982" s="12" t="str" cm="1">
        <f t="array" ref="L982">_xlfn.IFS(G982=0.05,"Minimal",G982=0.07,"Above Minimal",G982=0.17,"Near Maximum",TRUE,"Maximum")</f>
        <v>Maximum</v>
      </c>
      <c r="M982" s="12" t="str" cm="1">
        <f t="array" ref="M982">_xlfn.IFS(E982="MA","Massachusetts",E982="NY","New York",E982="CT","Connecticut",E982="PA","Pennsylvania",E982="RI","Rhode Island",E982="DE","Delaware",E982="ME","Maine",E982="NJ","New Jersey",E982="VT","Vermont",TRUE,"Other States")</f>
        <v>Massachusetts</v>
      </c>
      <c r="N982" s="15" t="s">
        <v>10789</v>
      </c>
      <c r="O982" s="1" t="s">
        <v>5078</v>
      </c>
      <c r="P982" s="15" t="s">
        <v>4773</v>
      </c>
      <c r="Q982" s="1" t="s">
        <v>8571</v>
      </c>
      <c r="R982" s="17">
        <v>110</v>
      </c>
      <c r="S982" s="12" t="str" cm="1">
        <f t="array" ref="S982">_xlfn.IFS(AND(R982&gt;=12,R982&lt;=25),"Low Range",AND(R982&gt;=25.01,R982&lt;=40),"Mid Range",AND(R982&gt;=40.01,R982&lt;=75),"Mid to Upper Range",TRUE,"Max Upper Range")</f>
        <v>Max Upper Range</v>
      </c>
      <c r="T982" s="12" t="str" cm="1">
        <f t="array" ref="T982">_xlfn.IFS(OR(E982="NY",E982="NJ",E982="CT"),"Tri-State Area",OR(E982="MA",E982="PA",E982="RI"),"East Atlantic",OR(E982="ME",E982="VT"),"NE Border",TRUE,"Upper East Coast")</f>
        <v>East Atlantic</v>
      </c>
      <c r="U982" s="12" t="str">
        <f>IFERROR(_xlfn.XLOOKUP(A982,DIRECT_FTEs!A:A,DIRECT_FTEs!B:B),"Contractor")</f>
        <v>Contractor</v>
      </c>
    </row>
    <row r="983" spans="1:21" x14ac:dyDescent="0.25">
      <c r="A983" s="1" t="s">
        <v>1693</v>
      </c>
      <c r="B983" s="1" t="s">
        <v>3089</v>
      </c>
      <c r="C983" s="1" t="s">
        <v>2236</v>
      </c>
      <c r="D983" s="1" t="s">
        <v>4232</v>
      </c>
      <c r="E983" s="15" t="s">
        <v>2225</v>
      </c>
      <c r="F983" s="1" t="s">
        <v>7055</v>
      </c>
      <c r="G983" s="16">
        <v>0.19</v>
      </c>
      <c r="H983" s="5">
        <v>0</v>
      </c>
      <c r="I983" s="10" t="s">
        <v>4760</v>
      </c>
      <c r="J983" s="5">
        <v>843.2</v>
      </c>
      <c r="K983" s="1">
        <v>37</v>
      </c>
      <c r="L983" s="12" t="str" cm="1">
        <f t="array" ref="L983">_xlfn.IFS(G983=0.05,"Minimal",G983=0.07,"Above Minimal",G983=0.17,"Near Maximum",TRUE,"Maximum")</f>
        <v>Maximum</v>
      </c>
      <c r="M983" s="12" t="str" cm="1">
        <f t="array" ref="M983">_xlfn.IFS(E983="MA","Massachusetts",E983="NY","New York",E983="CT","Connecticut",E983="PA","Pennsylvania",E983="RI","Rhode Island",E983="DE","Delaware",E983="ME","Maine",E983="NJ","New Jersey",E983="VT","Vermont",TRUE,"Other States")</f>
        <v>Massachusetts</v>
      </c>
      <c r="N983" s="15" t="s">
        <v>10790</v>
      </c>
      <c r="O983" s="1" t="s">
        <v>4877</v>
      </c>
      <c r="P983" s="15" t="s">
        <v>4777</v>
      </c>
      <c r="Q983" s="1" t="s">
        <v>8572</v>
      </c>
      <c r="R983" s="17">
        <v>82.5</v>
      </c>
      <c r="S983" s="12" t="str" cm="1">
        <f t="array" ref="S983">_xlfn.IFS(AND(R983&gt;=12,R983&lt;=25),"Low Range",AND(R983&gt;=25.01,R983&lt;=40),"Mid Range",AND(R983&gt;=40.01,R983&lt;=75),"Mid to Upper Range",TRUE,"Max Upper Range")</f>
        <v>Max Upper Range</v>
      </c>
      <c r="T983" s="12" t="str" cm="1">
        <f t="array" ref="T983">_xlfn.IFS(OR(E983="NY",E983="NJ",E983="CT"),"Tri-State Area",OR(E983="MA",E983="PA",E983="RI"),"East Atlantic",OR(E983="ME",E983="VT"),"NE Border",TRUE,"Upper East Coast")</f>
        <v>East Atlantic</v>
      </c>
      <c r="U983" s="12" t="str">
        <f>IFERROR(_xlfn.XLOOKUP(A983,DIRECT_FTEs!A:A,DIRECT_FTEs!B:B),"Contractor")</f>
        <v>Contractor</v>
      </c>
    </row>
    <row r="984" spans="1:21" x14ac:dyDescent="0.25">
      <c r="A984" s="1" t="s">
        <v>1694</v>
      </c>
      <c r="B984" s="1" t="s">
        <v>2410</v>
      </c>
      <c r="C984" s="1" t="s">
        <v>2429</v>
      </c>
      <c r="D984" s="1" t="s">
        <v>4233</v>
      </c>
      <c r="E984" s="15" t="s">
        <v>2225</v>
      </c>
      <c r="F984" s="1" t="s">
        <v>7056</v>
      </c>
      <c r="G984" s="16">
        <v>0.19</v>
      </c>
      <c r="H984" s="5">
        <v>0</v>
      </c>
      <c r="I984" s="10" t="s">
        <v>4760</v>
      </c>
      <c r="J984" s="5">
        <v>248</v>
      </c>
      <c r="K984" s="1">
        <v>40</v>
      </c>
      <c r="L984" s="12" t="str" cm="1">
        <f t="array" ref="L984">_xlfn.IFS(G984=0.05,"Minimal",G984=0.07,"Above Minimal",G984=0.17,"Near Maximum",TRUE,"Maximum")</f>
        <v>Maximum</v>
      </c>
      <c r="M984" s="12" t="str" cm="1">
        <f t="array" ref="M984">_xlfn.IFS(E984="MA","Massachusetts",E984="NY","New York",E984="CT","Connecticut",E984="PA","Pennsylvania",E984="RI","Rhode Island",E984="DE","Delaware",E984="ME","Maine",E984="NJ","New Jersey",E984="VT","Vermont",TRUE,"Other States")</f>
        <v>Massachusetts</v>
      </c>
      <c r="N984" s="15" t="s">
        <v>10791</v>
      </c>
      <c r="O984" s="1" t="s">
        <v>4937</v>
      </c>
      <c r="P984" s="15" t="s">
        <v>4774</v>
      </c>
      <c r="Q984" s="1" t="s">
        <v>8573</v>
      </c>
      <c r="R984" s="17">
        <v>97.5</v>
      </c>
      <c r="S984" s="12" t="str" cm="1">
        <f t="array" ref="S984">_xlfn.IFS(AND(R984&gt;=12,R984&lt;=25),"Low Range",AND(R984&gt;=25.01,R984&lt;=40),"Mid Range",AND(R984&gt;=40.01,R984&lt;=75),"Mid to Upper Range",TRUE,"Max Upper Range")</f>
        <v>Max Upper Range</v>
      </c>
      <c r="T984" s="12" t="str" cm="1">
        <f t="array" ref="T984">_xlfn.IFS(OR(E984="NY",E984="NJ",E984="CT"),"Tri-State Area",OR(E984="MA",E984="PA",E984="RI"),"East Atlantic",OR(E984="ME",E984="VT"),"NE Border",TRUE,"Upper East Coast")</f>
        <v>East Atlantic</v>
      </c>
      <c r="U984" s="12" t="str">
        <f>IFERROR(_xlfn.XLOOKUP(A984,DIRECT_FTEs!A:A,DIRECT_FTEs!B:B),"Contractor")</f>
        <v>Contractor</v>
      </c>
    </row>
    <row r="985" spans="1:21" x14ac:dyDescent="0.25">
      <c r="A985" s="1" t="s">
        <v>1695</v>
      </c>
      <c r="B985" s="1" t="s">
        <v>2704</v>
      </c>
      <c r="C985" s="1" t="s">
        <v>2426</v>
      </c>
      <c r="D985" s="1" t="s">
        <v>4234</v>
      </c>
      <c r="E985" s="15" t="s">
        <v>2225</v>
      </c>
      <c r="F985" s="1" t="s">
        <v>7057</v>
      </c>
      <c r="G985" s="16">
        <v>0.17</v>
      </c>
      <c r="H985" s="5">
        <v>0</v>
      </c>
      <c r="I985" s="10" t="s">
        <v>4760</v>
      </c>
      <c r="J985" s="5">
        <v>190</v>
      </c>
      <c r="K985" s="1">
        <v>55</v>
      </c>
      <c r="L985" s="12" t="str" cm="1">
        <f t="array" ref="L985">_xlfn.IFS(G985=0.05,"Minimal",G985=0.07,"Above Minimal",G985=0.17,"Near Maximum",TRUE,"Maximum")</f>
        <v>Near Maximum</v>
      </c>
      <c r="M985" s="12" t="str" cm="1">
        <f t="array" ref="M985">_xlfn.IFS(E985="MA","Massachusetts",E985="NY","New York",E985="CT","Connecticut",E985="PA","Pennsylvania",E985="RI","Rhode Island",E985="DE","Delaware",E985="ME","Maine",E985="NJ","New Jersey",E985="VT","Vermont",TRUE,"Other States")</f>
        <v>Massachusetts</v>
      </c>
      <c r="N985" s="15" t="s">
        <v>10792</v>
      </c>
      <c r="O985" s="1" t="s">
        <v>5115</v>
      </c>
      <c r="P985" s="15" t="s">
        <v>4780</v>
      </c>
      <c r="Q985" s="1" t="s">
        <v>8574</v>
      </c>
      <c r="R985" s="17">
        <v>102</v>
      </c>
      <c r="S985" s="12" t="str" cm="1">
        <f t="array" ref="S985">_xlfn.IFS(AND(R985&gt;=12,R985&lt;=25),"Low Range",AND(R985&gt;=25.01,R985&lt;=40),"Mid Range",AND(R985&gt;=40.01,R985&lt;=75),"Mid to Upper Range",TRUE,"Max Upper Range")</f>
        <v>Max Upper Range</v>
      </c>
      <c r="T985" s="12" t="str" cm="1">
        <f t="array" ref="T985">_xlfn.IFS(OR(E985="NY",E985="NJ",E985="CT"),"Tri-State Area",OR(E985="MA",E985="PA",E985="RI"),"East Atlantic",OR(E985="ME",E985="VT"),"NE Border",TRUE,"Upper East Coast")</f>
        <v>East Atlantic</v>
      </c>
      <c r="U985" s="12" t="str">
        <f>IFERROR(_xlfn.XLOOKUP(A985,DIRECT_FTEs!A:A,DIRECT_FTEs!B:B),"Contractor")</f>
        <v>Contractor</v>
      </c>
    </row>
    <row r="986" spans="1:21" x14ac:dyDescent="0.25">
      <c r="A986" s="1" t="s">
        <v>1696</v>
      </c>
      <c r="B986" s="1" t="s">
        <v>2911</v>
      </c>
      <c r="C986" s="1" t="s">
        <v>2455</v>
      </c>
      <c r="D986" s="1" t="s">
        <v>4235</v>
      </c>
      <c r="E986" s="15" t="s">
        <v>2225</v>
      </c>
      <c r="F986" s="1" t="s">
        <v>7058</v>
      </c>
      <c r="G986" s="16">
        <v>0.17</v>
      </c>
      <c r="H986" s="5">
        <v>0</v>
      </c>
      <c r="I986" s="10" t="s">
        <v>4760</v>
      </c>
      <c r="J986" s="5">
        <v>1196.4000000000001</v>
      </c>
      <c r="K986" s="1">
        <v>45</v>
      </c>
      <c r="L986" s="12" t="str" cm="1">
        <f t="array" ref="L986">_xlfn.IFS(G986=0.05,"Minimal",G986=0.07,"Above Minimal",G986=0.17,"Near Maximum",TRUE,"Maximum")</f>
        <v>Near Maximum</v>
      </c>
      <c r="M986" s="12" t="str" cm="1">
        <f t="array" ref="M986">_xlfn.IFS(E986="MA","Massachusetts",E986="NY","New York",E986="CT","Connecticut",E986="PA","Pennsylvania",E986="RI","Rhode Island",E986="DE","Delaware",E986="ME","Maine",E986="NJ","New Jersey",E986="VT","Vermont",TRUE,"Other States")</f>
        <v>Massachusetts</v>
      </c>
      <c r="N986" s="15" t="s">
        <v>10793</v>
      </c>
      <c r="O986" s="1" t="s">
        <v>4802</v>
      </c>
      <c r="P986" s="15" t="s">
        <v>4774</v>
      </c>
      <c r="Q986" s="1" t="s">
        <v>8575</v>
      </c>
      <c r="R986" s="17">
        <v>30</v>
      </c>
      <c r="S986" s="12" t="str" cm="1">
        <f t="array" ref="S986">_xlfn.IFS(AND(R986&gt;=12,R986&lt;=25),"Low Range",AND(R986&gt;=25.01,R986&lt;=40),"Mid Range",AND(R986&gt;=40.01,R986&lt;=75),"Mid to Upper Range",TRUE,"Max Upper Range")</f>
        <v>Mid Range</v>
      </c>
      <c r="T986" s="12" t="str" cm="1">
        <f t="array" ref="T986">_xlfn.IFS(OR(E986="NY",E986="NJ",E986="CT"),"Tri-State Area",OR(E986="MA",E986="PA",E986="RI"),"East Atlantic",OR(E986="ME",E986="VT"),"NE Border",TRUE,"Upper East Coast")</f>
        <v>East Atlantic</v>
      </c>
      <c r="U986" s="12" t="str">
        <f>IFERROR(_xlfn.XLOOKUP(A986,DIRECT_FTEs!A:A,DIRECT_FTEs!B:B),"Contractor")</f>
        <v>Contractor</v>
      </c>
    </row>
    <row r="987" spans="1:21" x14ac:dyDescent="0.25">
      <c r="A987" s="1" t="s">
        <v>1697</v>
      </c>
      <c r="B987" s="1" t="s">
        <v>2281</v>
      </c>
      <c r="C987" s="1" t="s">
        <v>2783</v>
      </c>
      <c r="D987" s="1" t="s">
        <v>4236</v>
      </c>
      <c r="E987" s="15" t="s">
        <v>2225</v>
      </c>
      <c r="F987" s="1" t="s">
        <v>7059</v>
      </c>
      <c r="G987" s="16">
        <v>7.0000000000000007E-2</v>
      </c>
      <c r="H987" s="5">
        <v>0</v>
      </c>
      <c r="I987" s="10" t="s">
        <v>4760</v>
      </c>
      <c r="J987" s="5">
        <v>975.6</v>
      </c>
      <c r="K987" s="1">
        <v>37</v>
      </c>
      <c r="L987" s="12" t="str" cm="1">
        <f t="array" ref="L987">_xlfn.IFS(G987=0.05,"Minimal",G987=0.07,"Above Minimal",G987=0.17,"Near Maximum",TRUE,"Maximum")</f>
        <v>Above Minimal</v>
      </c>
      <c r="M987" s="12" t="str" cm="1">
        <f t="array" ref="M987">_xlfn.IFS(E987="MA","Massachusetts",E987="NY","New York",E987="CT","Connecticut",E987="PA","Pennsylvania",E987="RI","Rhode Island",E987="DE","Delaware",E987="ME","Maine",E987="NJ","New Jersey",E987="VT","Vermont",TRUE,"Other States")</f>
        <v>Massachusetts</v>
      </c>
      <c r="N987" s="15" t="s">
        <v>10794</v>
      </c>
      <c r="O987" s="1" t="s">
        <v>4839</v>
      </c>
      <c r="P987" s="15" t="s">
        <v>4780</v>
      </c>
      <c r="Q987" s="1" t="s">
        <v>8576</v>
      </c>
      <c r="R987" s="17">
        <v>34</v>
      </c>
      <c r="S987" s="12" t="str" cm="1">
        <f t="array" ref="S987">_xlfn.IFS(AND(R987&gt;=12,R987&lt;=25),"Low Range",AND(R987&gt;=25.01,R987&lt;=40),"Mid Range",AND(R987&gt;=40.01,R987&lt;=75),"Mid to Upper Range",TRUE,"Max Upper Range")</f>
        <v>Mid Range</v>
      </c>
      <c r="T987" s="12" t="str" cm="1">
        <f t="array" ref="T987">_xlfn.IFS(OR(E987="NY",E987="NJ",E987="CT"),"Tri-State Area",OR(E987="MA",E987="PA",E987="RI"),"East Atlantic",OR(E987="ME",E987="VT"),"NE Border",TRUE,"Upper East Coast")</f>
        <v>East Atlantic</v>
      </c>
      <c r="U987" s="12" t="str">
        <f>IFERROR(_xlfn.XLOOKUP(A987,DIRECT_FTEs!A:A,DIRECT_FTEs!B:B),"Contractor")</f>
        <v>Contractor</v>
      </c>
    </row>
    <row r="988" spans="1:21" x14ac:dyDescent="0.25">
      <c r="A988" s="1" t="s">
        <v>199</v>
      </c>
      <c r="B988" s="1" t="s">
        <v>2312</v>
      </c>
      <c r="C988" s="1" t="s">
        <v>2418</v>
      </c>
      <c r="D988" s="1" t="s">
        <v>2655</v>
      </c>
      <c r="E988" s="15" t="s">
        <v>2225</v>
      </c>
      <c r="F988" s="1" t="s">
        <v>5561</v>
      </c>
      <c r="G988" s="16">
        <v>0.19</v>
      </c>
      <c r="H988" s="5">
        <v>1262.59275</v>
      </c>
      <c r="I988" s="10" t="s">
        <v>4760</v>
      </c>
      <c r="J988" s="5">
        <v>407.48</v>
      </c>
      <c r="K988" s="1">
        <v>59</v>
      </c>
      <c r="L988" s="12" t="str" cm="1">
        <f t="array" ref="L988">_xlfn.IFS(G988=0.05,"Minimal",G988=0.07,"Above Minimal",G988=0.17,"Near Maximum",TRUE,"Maximum")</f>
        <v>Maximum</v>
      </c>
      <c r="M988" s="12" t="str" cm="1">
        <f t="array" ref="M988">_xlfn.IFS(E988="MA","Massachusetts",E988="NY","New York",E988="CT","Connecticut",E988="PA","Pennsylvania",E988="RI","Rhode Island",E988="DE","Delaware",E988="ME","Maine",E988="NJ","New Jersey",E988="VT","Vermont",TRUE,"Other States")</f>
        <v>Massachusetts</v>
      </c>
      <c r="N988" s="15" t="s">
        <v>10795</v>
      </c>
      <c r="O988" s="1" t="s">
        <v>4863</v>
      </c>
      <c r="P988" s="15" t="s">
        <v>4778</v>
      </c>
      <c r="Q988" s="1" t="s">
        <v>8577</v>
      </c>
      <c r="R988" s="17">
        <v>120</v>
      </c>
      <c r="S988" s="12" t="str" cm="1">
        <f t="array" ref="S988">_xlfn.IFS(AND(R988&gt;=12,R988&lt;=25),"Low Range",AND(R988&gt;=25.01,R988&lt;=40),"Mid Range",AND(R988&gt;=40.01,R988&lt;=75),"Mid to Upper Range",TRUE,"Max Upper Range")</f>
        <v>Max Upper Range</v>
      </c>
      <c r="T988" s="12" t="str" cm="1">
        <f t="array" ref="T988">_xlfn.IFS(OR(E988="NY",E988="NJ",E988="CT"),"Tri-State Area",OR(E988="MA",E988="PA",E988="RI"),"East Atlantic",OR(E988="ME",E988="VT"),"NE Border",TRUE,"Upper East Coast")</f>
        <v>East Atlantic</v>
      </c>
      <c r="U988" s="12" t="str">
        <f>IFERROR(_xlfn.XLOOKUP(A988,DIRECT_FTEs!A:A,DIRECT_FTEs!B:B),"Contractor")</f>
        <v>Contractor</v>
      </c>
    </row>
    <row r="989" spans="1:21" x14ac:dyDescent="0.25">
      <c r="A989" s="1" t="s">
        <v>1698</v>
      </c>
      <c r="B989" s="1" t="s">
        <v>2944</v>
      </c>
      <c r="C989" s="1" t="s">
        <v>2325</v>
      </c>
      <c r="D989" s="1" t="s">
        <v>4237</v>
      </c>
      <c r="E989" s="15" t="s">
        <v>2225</v>
      </c>
      <c r="F989" s="1" t="s">
        <v>7060</v>
      </c>
      <c r="G989" s="16">
        <v>0.17</v>
      </c>
      <c r="H989" s="5">
        <v>0</v>
      </c>
      <c r="I989" s="10" t="s">
        <v>4760</v>
      </c>
      <c r="J989" s="5">
        <v>810.8</v>
      </c>
      <c r="K989" s="1">
        <v>30</v>
      </c>
      <c r="L989" s="12" t="str" cm="1">
        <f t="array" ref="L989">_xlfn.IFS(G989=0.05,"Minimal",G989=0.07,"Above Minimal",G989=0.17,"Near Maximum",TRUE,"Maximum")</f>
        <v>Near Maximum</v>
      </c>
      <c r="M989" s="12" t="str" cm="1">
        <f t="array" ref="M989">_xlfn.IFS(E989="MA","Massachusetts",E989="NY","New York",E989="CT","Connecticut",E989="PA","Pennsylvania",E989="RI","Rhode Island",E989="DE","Delaware",E989="ME","Maine",E989="NJ","New Jersey",E989="VT","Vermont",TRUE,"Other States")</f>
        <v>Massachusetts</v>
      </c>
      <c r="N989" s="15" t="s">
        <v>10796</v>
      </c>
      <c r="O989" s="1" t="s">
        <v>12028</v>
      </c>
      <c r="P989" s="15" t="e">
        <v>#N/A</v>
      </c>
      <c r="Q989" s="1" t="s">
        <v>8578</v>
      </c>
      <c r="R989" s="17">
        <v>102</v>
      </c>
      <c r="S989" s="12" t="str" cm="1">
        <f t="array" ref="S989">_xlfn.IFS(AND(R989&gt;=12,R989&lt;=25),"Low Range",AND(R989&gt;=25.01,R989&lt;=40),"Mid Range",AND(R989&gt;=40.01,R989&lt;=75),"Mid to Upper Range",TRUE,"Max Upper Range")</f>
        <v>Max Upper Range</v>
      </c>
      <c r="T989" s="12" t="str" cm="1">
        <f t="array" ref="T989">_xlfn.IFS(OR(E989="NY",E989="NJ",E989="CT"),"Tri-State Area",OR(E989="MA",E989="PA",E989="RI"),"East Atlantic",OR(E989="ME",E989="VT"),"NE Border",TRUE,"Upper East Coast")</f>
        <v>East Atlantic</v>
      </c>
      <c r="U989" s="12" t="str">
        <f>IFERROR(_xlfn.XLOOKUP(A989,DIRECT_FTEs!A:A,DIRECT_FTEs!B:B),"Contractor")</f>
        <v>Contractor</v>
      </c>
    </row>
    <row r="990" spans="1:21" x14ac:dyDescent="0.25">
      <c r="A990" s="1" t="s">
        <v>1699</v>
      </c>
      <c r="B990" s="1" t="s">
        <v>2344</v>
      </c>
      <c r="C990" s="1" t="s">
        <v>2776</v>
      </c>
      <c r="D990" s="1" t="s">
        <v>4238</v>
      </c>
      <c r="E990" s="15" t="s">
        <v>2225</v>
      </c>
      <c r="F990" s="1" t="s">
        <v>7061</v>
      </c>
      <c r="G990" s="16">
        <v>0.05</v>
      </c>
      <c r="H990" s="5">
        <v>0</v>
      </c>
      <c r="I990" s="10" t="s">
        <v>4760</v>
      </c>
      <c r="J990" s="5">
        <v>1440</v>
      </c>
      <c r="K990" s="1">
        <v>55</v>
      </c>
      <c r="L990" s="12" t="str" cm="1">
        <f t="array" ref="L990">_xlfn.IFS(G990=0.05,"Minimal",G990=0.07,"Above Minimal",G990=0.17,"Near Maximum",TRUE,"Maximum")</f>
        <v>Minimal</v>
      </c>
      <c r="M990" s="12" t="str" cm="1">
        <f t="array" ref="M990">_xlfn.IFS(E990="MA","Massachusetts",E990="NY","New York",E990="CT","Connecticut",E990="PA","Pennsylvania",E990="RI","Rhode Island",E990="DE","Delaware",E990="ME","Maine",E990="NJ","New Jersey",E990="VT","Vermont",TRUE,"Other States")</f>
        <v>Massachusetts</v>
      </c>
      <c r="N990" s="15" t="s">
        <v>10797</v>
      </c>
      <c r="O990" s="1" t="s">
        <v>5066</v>
      </c>
      <c r="P990" s="15" t="s">
        <v>4774</v>
      </c>
      <c r="Q990" s="1" t="s">
        <v>8579</v>
      </c>
      <c r="R990" s="17">
        <v>80</v>
      </c>
      <c r="S990" s="12" t="str" cm="1">
        <f t="array" ref="S990">_xlfn.IFS(AND(R990&gt;=12,R990&lt;=25),"Low Range",AND(R990&gt;=25.01,R990&lt;=40),"Mid Range",AND(R990&gt;=40.01,R990&lt;=75),"Mid to Upper Range",TRUE,"Max Upper Range")</f>
        <v>Max Upper Range</v>
      </c>
      <c r="T990" s="12" t="str" cm="1">
        <f t="array" ref="T990">_xlfn.IFS(OR(E990="NY",E990="NJ",E990="CT"),"Tri-State Area",OR(E990="MA",E990="PA",E990="RI"),"East Atlantic",OR(E990="ME",E990="VT"),"NE Border",TRUE,"Upper East Coast")</f>
        <v>East Atlantic</v>
      </c>
      <c r="U990" s="12" t="str">
        <f>IFERROR(_xlfn.XLOOKUP(A990,DIRECT_FTEs!A:A,DIRECT_FTEs!B:B),"Contractor")</f>
        <v>Contractor</v>
      </c>
    </row>
    <row r="991" spans="1:21" x14ac:dyDescent="0.25">
      <c r="A991" s="1" t="s">
        <v>1700</v>
      </c>
      <c r="B991" s="1" t="s">
        <v>2674</v>
      </c>
      <c r="C991" s="1" t="s">
        <v>2252</v>
      </c>
      <c r="D991" s="1" t="s">
        <v>4239</v>
      </c>
      <c r="E991" s="15" t="s">
        <v>2225</v>
      </c>
      <c r="F991" s="1" t="s">
        <v>7062</v>
      </c>
      <c r="G991" s="16">
        <v>0.19</v>
      </c>
      <c r="H991" s="5">
        <v>0</v>
      </c>
      <c r="I991" s="10" t="s">
        <v>4760</v>
      </c>
      <c r="J991" s="5">
        <v>819.2</v>
      </c>
      <c r="K991" s="1">
        <v>36</v>
      </c>
      <c r="L991" s="12" t="str" cm="1">
        <f t="array" ref="L991">_xlfn.IFS(G991=0.05,"Minimal",G991=0.07,"Above Minimal",G991=0.17,"Near Maximum",TRUE,"Maximum")</f>
        <v>Maximum</v>
      </c>
      <c r="M991" s="12" t="str" cm="1">
        <f t="array" ref="M991">_xlfn.IFS(E991="MA","Massachusetts",E991="NY","New York",E991="CT","Connecticut",E991="PA","Pennsylvania",E991="RI","Rhode Island",E991="DE","Delaware",E991="ME","Maine",E991="NJ","New Jersey",E991="VT","Vermont",TRUE,"Other States")</f>
        <v>Massachusetts</v>
      </c>
      <c r="N991" s="15" t="s">
        <v>10798</v>
      </c>
      <c r="O991" s="1" t="s">
        <v>4881</v>
      </c>
      <c r="P991" s="15" t="s">
        <v>4774</v>
      </c>
      <c r="Q991" s="1" t="s">
        <v>8580</v>
      </c>
      <c r="R991" s="17">
        <v>101</v>
      </c>
      <c r="S991" s="12" t="str" cm="1">
        <f t="array" ref="S991">_xlfn.IFS(AND(R991&gt;=12,R991&lt;=25),"Low Range",AND(R991&gt;=25.01,R991&lt;=40),"Mid Range",AND(R991&gt;=40.01,R991&lt;=75),"Mid to Upper Range",TRUE,"Max Upper Range")</f>
        <v>Max Upper Range</v>
      </c>
      <c r="T991" s="12" t="str" cm="1">
        <f t="array" ref="T991">_xlfn.IFS(OR(E991="NY",E991="NJ",E991="CT"),"Tri-State Area",OR(E991="MA",E991="PA",E991="RI"),"East Atlantic",OR(E991="ME",E991="VT"),"NE Border",TRUE,"Upper East Coast")</f>
        <v>East Atlantic</v>
      </c>
      <c r="U991" s="12" t="str">
        <f>IFERROR(_xlfn.XLOOKUP(A991,DIRECT_FTEs!A:A,DIRECT_FTEs!B:B),"Contractor")</f>
        <v>Contractor</v>
      </c>
    </row>
    <row r="992" spans="1:21" x14ac:dyDescent="0.25">
      <c r="A992" s="1" t="s">
        <v>1701</v>
      </c>
      <c r="B992" s="1" t="s">
        <v>2472</v>
      </c>
      <c r="C992" s="1" t="s">
        <v>2402</v>
      </c>
      <c r="D992" s="1" t="s">
        <v>4240</v>
      </c>
      <c r="E992" s="15" t="s">
        <v>2225</v>
      </c>
      <c r="F992" s="1" t="s">
        <v>7063</v>
      </c>
      <c r="G992" s="16">
        <v>0.19</v>
      </c>
      <c r="H992" s="5">
        <v>0</v>
      </c>
      <c r="I992" s="10" t="s">
        <v>4760</v>
      </c>
      <c r="J992" s="5">
        <v>1119.83</v>
      </c>
      <c r="K992" s="1">
        <v>39</v>
      </c>
      <c r="L992" s="12" t="str" cm="1">
        <f t="array" ref="L992">_xlfn.IFS(G992=0.05,"Minimal",G992=0.07,"Above Minimal",G992=0.17,"Near Maximum",TRUE,"Maximum")</f>
        <v>Maximum</v>
      </c>
      <c r="M992" s="12" t="str" cm="1">
        <f t="array" ref="M992">_xlfn.IFS(E992="MA","Massachusetts",E992="NY","New York",E992="CT","Connecticut",E992="PA","Pennsylvania",E992="RI","Rhode Island",E992="DE","Delaware",E992="ME","Maine",E992="NJ","New Jersey",E992="VT","Vermont",TRUE,"Other States")</f>
        <v>Massachusetts</v>
      </c>
      <c r="N992" s="15" t="s">
        <v>10799</v>
      </c>
      <c r="O992" s="1" t="s">
        <v>5222</v>
      </c>
      <c r="P992" s="15" t="s">
        <v>4780</v>
      </c>
      <c r="Q992" s="1" t="s">
        <v>8581</v>
      </c>
      <c r="R992" s="17">
        <v>97</v>
      </c>
      <c r="S992" s="12" t="str" cm="1">
        <f t="array" ref="S992">_xlfn.IFS(AND(R992&gt;=12,R992&lt;=25),"Low Range",AND(R992&gt;=25.01,R992&lt;=40),"Mid Range",AND(R992&gt;=40.01,R992&lt;=75),"Mid to Upper Range",TRUE,"Max Upper Range")</f>
        <v>Max Upper Range</v>
      </c>
      <c r="T992" s="12" t="str" cm="1">
        <f t="array" ref="T992">_xlfn.IFS(OR(E992="NY",E992="NJ",E992="CT"),"Tri-State Area",OR(E992="MA",E992="PA",E992="RI"),"East Atlantic",OR(E992="ME",E992="VT"),"NE Border",TRUE,"Upper East Coast")</f>
        <v>East Atlantic</v>
      </c>
      <c r="U992" s="12" t="str">
        <f>IFERROR(_xlfn.XLOOKUP(A992,DIRECT_FTEs!A:A,DIRECT_FTEs!B:B),"Contractor")</f>
        <v>Contractor</v>
      </c>
    </row>
    <row r="993" spans="1:21" x14ac:dyDescent="0.25">
      <c r="A993" s="1" t="s">
        <v>1702</v>
      </c>
      <c r="B993" s="1" t="s">
        <v>2684</v>
      </c>
      <c r="C993" s="1" t="s">
        <v>2744</v>
      </c>
      <c r="D993" s="1" t="s">
        <v>4241</v>
      </c>
      <c r="E993" s="15" t="s">
        <v>2225</v>
      </c>
      <c r="F993" s="1" t="s">
        <v>7064</v>
      </c>
      <c r="G993" s="16">
        <v>0.19</v>
      </c>
      <c r="H993" s="5">
        <v>0</v>
      </c>
      <c r="I993" s="10" t="s">
        <v>4760</v>
      </c>
      <c r="J993" s="5">
        <v>913.6</v>
      </c>
      <c r="K993" s="1">
        <v>34</v>
      </c>
      <c r="L993" s="12" t="str" cm="1">
        <f t="array" ref="L993">_xlfn.IFS(G993=0.05,"Minimal",G993=0.07,"Above Minimal",G993=0.17,"Near Maximum",TRUE,"Maximum")</f>
        <v>Maximum</v>
      </c>
      <c r="M993" s="12" t="str" cm="1">
        <f t="array" ref="M993">_xlfn.IFS(E993="MA","Massachusetts",E993="NY","New York",E993="CT","Connecticut",E993="PA","Pennsylvania",E993="RI","Rhode Island",E993="DE","Delaware",E993="ME","Maine",E993="NJ","New Jersey",E993="VT","Vermont",TRUE,"Other States")</f>
        <v>Massachusetts</v>
      </c>
      <c r="N993" s="15" t="s">
        <v>10800</v>
      </c>
      <c r="O993" s="1" t="s">
        <v>4817</v>
      </c>
      <c r="P993" s="15" t="s">
        <v>4780</v>
      </c>
      <c r="Q993" s="1" t="s">
        <v>8582</v>
      </c>
      <c r="R993" s="17">
        <v>105</v>
      </c>
      <c r="S993" s="12" t="str" cm="1">
        <f t="array" ref="S993">_xlfn.IFS(AND(R993&gt;=12,R993&lt;=25),"Low Range",AND(R993&gt;=25.01,R993&lt;=40),"Mid Range",AND(R993&gt;=40.01,R993&lt;=75),"Mid to Upper Range",TRUE,"Max Upper Range")</f>
        <v>Max Upper Range</v>
      </c>
      <c r="T993" s="12" t="str" cm="1">
        <f t="array" ref="T993">_xlfn.IFS(OR(E993="NY",E993="NJ",E993="CT"),"Tri-State Area",OR(E993="MA",E993="PA",E993="RI"),"East Atlantic",OR(E993="ME",E993="VT"),"NE Border",TRUE,"Upper East Coast")</f>
        <v>East Atlantic</v>
      </c>
      <c r="U993" s="12" t="str">
        <f>IFERROR(_xlfn.XLOOKUP(A993,DIRECT_FTEs!A:A,DIRECT_FTEs!B:B),"Contractor")</f>
        <v>Contractor</v>
      </c>
    </row>
    <row r="994" spans="1:21" x14ac:dyDescent="0.25">
      <c r="A994" s="1" t="s">
        <v>1703</v>
      </c>
      <c r="B994" s="1" t="s">
        <v>2395</v>
      </c>
      <c r="C994" s="1" t="s">
        <v>2327</v>
      </c>
      <c r="D994" s="1" t="s">
        <v>4242</v>
      </c>
      <c r="E994" s="15" t="s">
        <v>2225</v>
      </c>
      <c r="F994" s="1" t="s">
        <v>7065</v>
      </c>
      <c r="G994" s="16">
        <v>0.19</v>
      </c>
      <c r="H994" s="5">
        <v>0</v>
      </c>
      <c r="I994" s="10" t="s">
        <v>4760</v>
      </c>
      <c r="J994" s="5">
        <v>758.88</v>
      </c>
      <c r="K994" s="1">
        <v>47</v>
      </c>
      <c r="L994" s="12" t="str" cm="1">
        <f t="array" ref="L994">_xlfn.IFS(G994=0.05,"Minimal",G994=0.07,"Above Minimal",G994=0.17,"Near Maximum",TRUE,"Maximum")</f>
        <v>Maximum</v>
      </c>
      <c r="M994" s="12" t="str" cm="1">
        <f t="array" ref="M994">_xlfn.IFS(E994="MA","Massachusetts",E994="NY","New York",E994="CT","Connecticut",E994="PA","Pennsylvania",E994="RI","Rhode Island",E994="DE","Delaware",E994="ME","Maine",E994="NJ","New Jersey",E994="VT","Vermont",TRUE,"Other States")</f>
        <v>Massachusetts</v>
      </c>
      <c r="N994" s="15" t="s">
        <v>10801</v>
      </c>
      <c r="O994" s="1" t="s">
        <v>5197</v>
      </c>
      <c r="P994" s="15" t="s">
        <v>4774</v>
      </c>
      <c r="Q994" s="1" t="s">
        <v>8583</v>
      </c>
      <c r="R994" s="17">
        <v>94</v>
      </c>
      <c r="S994" s="12" t="str" cm="1">
        <f t="array" ref="S994">_xlfn.IFS(AND(R994&gt;=12,R994&lt;=25),"Low Range",AND(R994&gt;=25.01,R994&lt;=40),"Mid Range",AND(R994&gt;=40.01,R994&lt;=75),"Mid to Upper Range",TRUE,"Max Upper Range")</f>
        <v>Max Upper Range</v>
      </c>
      <c r="T994" s="12" t="str" cm="1">
        <f t="array" ref="T994">_xlfn.IFS(OR(E994="NY",E994="NJ",E994="CT"),"Tri-State Area",OR(E994="MA",E994="PA",E994="RI"),"East Atlantic",OR(E994="ME",E994="VT"),"NE Border",TRUE,"Upper East Coast")</f>
        <v>East Atlantic</v>
      </c>
      <c r="U994" s="12" t="str">
        <f>IFERROR(_xlfn.XLOOKUP(A994,DIRECT_FTEs!A:A,DIRECT_FTEs!B:B),"Contractor")</f>
        <v>Contractor</v>
      </c>
    </row>
    <row r="995" spans="1:21" x14ac:dyDescent="0.25">
      <c r="A995" s="1" t="s">
        <v>1704</v>
      </c>
      <c r="B995" s="1" t="s">
        <v>2644</v>
      </c>
      <c r="C995" s="1" t="s">
        <v>2588</v>
      </c>
      <c r="D995" s="1" t="s">
        <v>4243</v>
      </c>
      <c r="E995" s="15" t="s">
        <v>2225</v>
      </c>
      <c r="F995" s="1" t="s">
        <v>7066</v>
      </c>
      <c r="G995" s="16">
        <v>0.17</v>
      </c>
      <c r="H995" s="5">
        <v>0</v>
      </c>
      <c r="I995" s="10" t="s">
        <v>4760</v>
      </c>
      <c r="J995" s="5">
        <v>844.8</v>
      </c>
      <c r="K995" s="1">
        <v>42</v>
      </c>
      <c r="L995" s="12" t="str" cm="1">
        <f t="array" ref="L995">_xlfn.IFS(G995=0.05,"Minimal",G995=0.07,"Above Minimal",G995=0.17,"Near Maximum",TRUE,"Maximum")</f>
        <v>Near Maximum</v>
      </c>
      <c r="M995" s="12" t="str" cm="1">
        <f t="array" ref="M995">_xlfn.IFS(E995="MA","Massachusetts",E995="NY","New York",E995="CT","Connecticut",E995="PA","Pennsylvania",E995="RI","Rhode Island",E995="DE","Delaware",E995="ME","Maine",E995="NJ","New Jersey",E995="VT","Vermont",TRUE,"Other States")</f>
        <v>Massachusetts</v>
      </c>
      <c r="N995" s="15" t="s">
        <v>10802</v>
      </c>
      <c r="O995" s="1" t="s">
        <v>4885</v>
      </c>
      <c r="P995" s="15" t="s">
        <v>4774</v>
      </c>
      <c r="Q995" s="1" t="s">
        <v>8584</v>
      </c>
      <c r="R995" s="17">
        <v>45</v>
      </c>
      <c r="S995" s="12" t="str" cm="1">
        <f t="array" ref="S995">_xlfn.IFS(AND(R995&gt;=12,R995&lt;=25),"Low Range",AND(R995&gt;=25.01,R995&lt;=40),"Mid Range",AND(R995&gt;=40.01,R995&lt;=75),"Mid to Upper Range",TRUE,"Max Upper Range")</f>
        <v>Mid to Upper Range</v>
      </c>
      <c r="T995" s="12" t="str" cm="1">
        <f t="array" ref="T995">_xlfn.IFS(OR(E995="NY",E995="NJ",E995="CT"),"Tri-State Area",OR(E995="MA",E995="PA",E995="RI"),"East Atlantic",OR(E995="ME",E995="VT"),"NE Border",TRUE,"Upper East Coast")</f>
        <v>East Atlantic</v>
      </c>
      <c r="U995" s="12" t="str">
        <f>IFERROR(_xlfn.XLOOKUP(A995,DIRECT_FTEs!A:A,DIRECT_FTEs!B:B),"Contractor")</f>
        <v>Contractor</v>
      </c>
    </row>
    <row r="996" spans="1:21" x14ac:dyDescent="0.25">
      <c r="A996" s="1" t="s">
        <v>1705</v>
      </c>
      <c r="B996" s="1" t="s">
        <v>2853</v>
      </c>
      <c r="C996" s="1" t="s">
        <v>2936</v>
      </c>
      <c r="D996" s="1" t="s">
        <v>4244</v>
      </c>
      <c r="E996" s="15" t="s">
        <v>2225</v>
      </c>
      <c r="F996" s="1" t="s">
        <v>7067</v>
      </c>
      <c r="G996" s="16">
        <v>0.05</v>
      </c>
      <c r="H996" s="5">
        <v>0</v>
      </c>
      <c r="I996" s="10" t="s">
        <v>4760</v>
      </c>
      <c r="J996" s="5">
        <v>1170</v>
      </c>
      <c r="K996" s="1">
        <v>61</v>
      </c>
      <c r="L996" s="12" t="str" cm="1">
        <f t="array" ref="L996">_xlfn.IFS(G996=0.05,"Minimal",G996=0.07,"Above Minimal",G996=0.17,"Near Maximum",TRUE,"Maximum")</f>
        <v>Minimal</v>
      </c>
      <c r="M996" s="12" t="str" cm="1">
        <f t="array" ref="M996">_xlfn.IFS(E996="MA","Massachusetts",E996="NY","New York",E996="CT","Connecticut",E996="PA","Pennsylvania",E996="RI","Rhode Island",E996="DE","Delaware",E996="ME","Maine",E996="NJ","New Jersey",E996="VT","Vermont",TRUE,"Other States")</f>
        <v>Massachusetts</v>
      </c>
      <c r="N996" s="15" t="s">
        <v>10803</v>
      </c>
      <c r="O996" s="1" t="s">
        <v>5130</v>
      </c>
      <c r="P996" s="15" t="s">
        <v>4779</v>
      </c>
      <c r="Q996" s="1" t="s">
        <v>8585</v>
      </c>
      <c r="R996" s="17">
        <v>102</v>
      </c>
      <c r="S996" s="12" t="str" cm="1">
        <f t="array" ref="S996">_xlfn.IFS(AND(R996&gt;=12,R996&lt;=25),"Low Range",AND(R996&gt;=25.01,R996&lt;=40),"Mid Range",AND(R996&gt;=40.01,R996&lt;=75),"Mid to Upper Range",TRUE,"Max Upper Range")</f>
        <v>Max Upper Range</v>
      </c>
      <c r="T996" s="12" t="str" cm="1">
        <f t="array" ref="T996">_xlfn.IFS(OR(E996="NY",E996="NJ",E996="CT"),"Tri-State Area",OR(E996="MA",E996="PA",E996="RI"),"East Atlantic",OR(E996="ME",E996="VT"),"NE Border",TRUE,"Upper East Coast")</f>
        <v>East Atlantic</v>
      </c>
      <c r="U996" s="12" t="str">
        <f>IFERROR(_xlfn.XLOOKUP(A996,DIRECT_FTEs!A:A,DIRECT_FTEs!B:B),"Contractor")</f>
        <v>Contractor</v>
      </c>
    </row>
    <row r="997" spans="1:21" x14ac:dyDescent="0.25">
      <c r="A997" s="1" t="s">
        <v>1706</v>
      </c>
      <c r="B997" s="1" t="s">
        <v>2309</v>
      </c>
      <c r="C997" s="1" t="s">
        <v>2525</v>
      </c>
      <c r="D997" s="1" t="s">
        <v>4245</v>
      </c>
      <c r="E997" s="15" t="s">
        <v>2225</v>
      </c>
      <c r="F997" s="1" t="s">
        <v>7068</v>
      </c>
      <c r="G997" s="16">
        <v>0.19</v>
      </c>
      <c r="H997" s="5">
        <v>0</v>
      </c>
      <c r="I997" s="10" t="s">
        <v>4760</v>
      </c>
      <c r="J997" s="5">
        <v>806</v>
      </c>
      <c r="K997" s="1">
        <v>31</v>
      </c>
      <c r="L997" s="12" t="str" cm="1">
        <f t="array" ref="L997">_xlfn.IFS(G997=0.05,"Minimal",G997=0.07,"Above Minimal",G997=0.17,"Near Maximum",TRUE,"Maximum")</f>
        <v>Maximum</v>
      </c>
      <c r="M997" s="12" t="str" cm="1">
        <f t="array" ref="M997">_xlfn.IFS(E997="MA","Massachusetts",E997="NY","New York",E997="CT","Connecticut",E997="PA","Pennsylvania",E997="RI","Rhode Island",E997="DE","Delaware",E997="ME","Maine",E997="NJ","New Jersey",E997="VT","Vermont",TRUE,"Other States")</f>
        <v>Massachusetts</v>
      </c>
      <c r="N997" s="15" t="s">
        <v>10804</v>
      </c>
      <c r="O997" s="1" t="s">
        <v>4858</v>
      </c>
      <c r="P997" s="15" t="s">
        <v>4779</v>
      </c>
      <c r="Q997" s="1" t="s">
        <v>8586</v>
      </c>
      <c r="R997" s="17">
        <v>96</v>
      </c>
      <c r="S997" s="12" t="str" cm="1">
        <f t="array" ref="S997">_xlfn.IFS(AND(R997&gt;=12,R997&lt;=25),"Low Range",AND(R997&gt;=25.01,R997&lt;=40),"Mid Range",AND(R997&gt;=40.01,R997&lt;=75),"Mid to Upper Range",TRUE,"Max Upper Range")</f>
        <v>Max Upper Range</v>
      </c>
      <c r="T997" s="12" t="str" cm="1">
        <f t="array" ref="T997">_xlfn.IFS(OR(E997="NY",E997="NJ",E997="CT"),"Tri-State Area",OR(E997="MA",E997="PA",E997="RI"),"East Atlantic",OR(E997="ME",E997="VT"),"NE Border",TRUE,"Upper East Coast")</f>
        <v>East Atlantic</v>
      </c>
      <c r="U997" s="12" t="str">
        <f>IFERROR(_xlfn.XLOOKUP(A997,DIRECT_FTEs!A:A,DIRECT_FTEs!B:B),"Contractor")</f>
        <v>Contractor</v>
      </c>
    </row>
    <row r="998" spans="1:21" x14ac:dyDescent="0.25">
      <c r="A998" s="1" t="s">
        <v>1707</v>
      </c>
      <c r="B998" s="1" t="s">
        <v>2568</v>
      </c>
      <c r="C998" s="1" t="s">
        <v>2345</v>
      </c>
      <c r="D998" s="1" t="s">
        <v>4246</v>
      </c>
      <c r="E998" s="15" t="s">
        <v>2225</v>
      </c>
      <c r="F998" s="1" t="s">
        <v>7069</v>
      </c>
      <c r="G998" s="16">
        <v>0.19</v>
      </c>
      <c r="H998" s="5">
        <v>0</v>
      </c>
      <c r="I998" s="10" t="s">
        <v>4760</v>
      </c>
      <c r="J998" s="5">
        <v>520.79999999999995</v>
      </c>
      <c r="K998" s="1">
        <v>40</v>
      </c>
      <c r="L998" s="12" t="str" cm="1">
        <f t="array" ref="L998">_xlfn.IFS(G998=0.05,"Minimal",G998=0.07,"Above Minimal",G998=0.17,"Near Maximum",TRUE,"Maximum")</f>
        <v>Maximum</v>
      </c>
      <c r="M998" s="12" t="str" cm="1">
        <f t="array" ref="M998">_xlfn.IFS(E998="MA","Massachusetts",E998="NY","New York",E998="CT","Connecticut",E998="PA","Pennsylvania",E998="RI","Rhode Island",E998="DE","Delaware",E998="ME","Maine",E998="NJ","New Jersey",E998="VT","Vermont",TRUE,"Other States")</f>
        <v>Massachusetts</v>
      </c>
      <c r="N998" s="15" t="s">
        <v>10805</v>
      </c>
      <c r="O998" s="1" t="s">
        <v>5028</v>
      </c>
      <c r="P998" s="15" t="s">
        <v>4776</v>
      </c>
      <c r="Q998" s="1" t="s">
        <v>8587</v>
      </c>
      <c r="R998" s="17">
        <v>108</v>
      </c>
      <c r="S998" s="12" t="str" cm="1">
        <f t="array" ref="S998">_xlfn.IFS(AND(R998&gt;=12,R998&lt;=25),"Low Range",AND(R998&gt;=25.01,R998&lt;=40),"Mid Range",AND(R998&gt;=40.01,R998&lt;=75),"Mid to Upper Range",TRUE,"Max Upper Range")</f>
        <v>Max Upper Range</v>
      </c>
      <c r="T998" s="12" t="str" cm="1">
        <f t="array" ref="T998">_xlfn.IFS(OR(E998="NY",E998="NJ",E998="CT"),"Tri-State Area",OR(E998="MA",E998="PA",E998="RI"),"East Atlantic",OR(E998="ME",E998="VT"),"NE Border",TRUE,"Upper East Coast")</f>
        <v>East Atlantic</v>
      </c>
      <c r="U998" s="12" t="str">
        <f>IFERROR(_xlfn.XLOOKUP(A998,DIRECT_FTEs!A:A,DIRECT_FTEs!B:B),"Contractor")</f>
        <v>Contractor</v>
      </c>
    </row>
    <row r="999" spans="1:21" x14ac:dyDescent="0.25">
      <c r="A999" s="1" t="s">
        <v>1708</v>
      </c>
      <c r="B999" s="1" t="s">
        <v>2329</v>
      </c>
      <c r="C999" s="1" t="s">
        <v>2264</v>
      </c>
      <c r="D999" s="1" t="s">
        <v>4247</v>
      </c>
      <c r="E999" s="15" t="s">
        <v>2225</v>
      </c>
      <c r="F999" s="1" t="s">
        <v>7070</v>
      </c>
      <c r="G999" s="16">
        <v>0.19</v>
      </c>
      <c r="H999" s="5">
        <v>0</v>
      </c>
      <c r="I999" s="10" t="s">
        <v>4760</v>
      </c>
      <c r="J999" s="5">
        <v>351.54</v>
      </c>
      <c r="K999" s="1">
        <v>42</v>
      </c>
      <c r="L999" s="12" t="str" cm="1">
        <f t="array" ref="L999">_xlfn.IFS(G999=0.05,"Minimal",G999=0.07,"Above Minimal",G999=0.17,"Near Maximum",TRUE,"Maximum")</f>
        <v>Maximum</v>
      </c>
      <c r="M999" s="12" t="str" cm="1">
        <f t="array" ref="M999">_xlfn.IFS(E999="MA","Massachusetts",E999="NY","New York",E999="CT","Connecticut",E999="PA","Pennsylvania",E999="RI","Rhode Island",E999="DE","Delaware",E999="ME","Maine",E999="NJ","New Jersey",E999="VT","Vermont",TRUE,"Other States")</f>
        <v>Massachusetts</v>
      </c>
      <c r="N999" s="15" t="s">
        <v>10806</v>
      </c>
      <c r="O999" s="1" t="s">
        <v>12032</v>
      </c>
      <c r="P999" s="15" t="e">
        <v>#N/A</v>
      </c>
      <c r="Q999" s="1" t="s">
        <v>8588</v>
      </c>
      <c r="R999" s="17">
        <v>97.5</v>
      </c>
      <c r="S999" s="12" t="str" cm="1">
        <f t="array" ref="S999">_xlfn.IFS(AND(R999&gt;=12,R999&lt;=25),"Low Range",AND(R999&gt;=25.01,R999&lt;=40),"Mid Range",AND(R999&gt;=40.01,R999&lt;=75),"Mid to Upper Range",TRUE,"Max Upper Range")</f>
        <v>Max Upper Range</v>
      </c>
      <c r="T999" s="12" t="str" cm="1">
        <f t="array" ref="T999">_xlfn.IFS(OR(E999="NY",E999="NJ",E999="CT"),"Tri-State Area",OR(E999="MA",E999="PA",E999="RI"),"East Atlantic",OR(E999="ME",E999="VT"),"NE Border",TRUE,"Upper East Coast")</f>
        <v>East Atlantic</v>
      </c>
      <c r="U999" s="12" t="str">
        <f>IFERROR(_xlfn.XLOOKUP(A999,DIRECT_FTEs!A:A,DIRECT_FTEs!B:B),"Contractor")</f>
        <v>Contractor</v>
      </c>
    </row>
    <row r="1000" spans="1:21" x14ac:dyDescent="0.25">
      <c r="A1000" s="1" t="s">
        <v>1709</v>
      </c>
      <c r="B1000" s="1" t="s">
        <v>2641</v>
      </c>
      <c r="C1000" s="1" t="s">
        <v>2618</v>
      </c>
      <c r="D1000" s="1" t="s">
        <v>4248</v>
      </c>
      <c r="E1000" s="15" t="s">
        <v>2225</v>
      </c>
      <c r="F1000" s="1" t="s">
        <v>7071</v>
      </c>
      <c r="G1000" s="16">
        <v>0.17</v>
      </c>
      <c r="H1000" s="5">
        <v>0</v>
      </c>
      <c r="I1000" s="10" t="s">
        <v>4760</v>
      </c>
      <c r="J1000" s="5">
        <v>223.66</v>
      </c>
      <c r="K1000" s="1">
        <v>54</v>
      </c>
      <c r="L1000" s="12" t="str" cm="1">
        <f t="array" ref="L1000">_xlfn.IFS(G1000=0.05,"Minimal",G1000=0.07,"Above Minimal",G1000=0.17,"Near Maximum",TRUE,"Maximum")</f>
        <v>Near Maximum</v>
      </c>
      <c r="M1000" s="12" t="str" cm="1">
        <f t="array" ref="M1000">_xlfn.IFS(E1000="MA","Massachusetts",E1000="NY","New York",E1000="CT","Connecticut",E1000="PA","Pennsylvania",E1000="RI","Rhode Island",E1000="DE","Delaware",E1000="ME","Maine",E1000="NJ","New Jersey",E1000="VT","Vermont",TRUE,"Other States")</f>
        <v>Massachusetts</v>
      </c>
      <c r="N1000" s="15" t="s">
        <v>10807</v>
      </c>
      <c r="O1000" s="1" t="s">
        <v>5082</v>
      </c>
      <c r="P1000" s="15" t="s">
        <v>4778</v>
      </c>
      <c r="Q1000" s="1" t="s">
        <v>8589</v>
      </c>
      <c r="R1000" s="17">
        <v>42</v>
      </c>
      <c r="S1000" s="12" t="str" cm="1">
        <f t="array" ref="S1000">_xlfn.IFS(AND(R1000&gt;=12,R1000&lt;=25),"Low Range",AND(R1000&gt;=25.01,R1000&lt;=40),"Mid Range",AND(R1000&gt;=40.01,R1000&lt;=75),"Mid to Upper Range",TRUE,"Max Upper Range")</f>
        <v>Mid to Upper Range</v>
      </c>
      <c r="T1000" s="12" t="str" cm="1">
        <f t="array" ref="T1000">_xlfn.IFS(OR(E1000="NY",E1000="NJ",E1000="CT"),"Tri-State Area",OR(E1000="MA",E1000="PA",E1000="RI"),"East Atlantic",OR(E1000="ME",E1000="VT"),"NE Border",TRUE,"Upper East Coast")</f>
        <v>East Atlantic</v>
      </c>
      <c r="U1000" s="12" t="str">
        <f>IFERROR(_xlfn.XLOOKUP(A1000,DIRECT_FTEs!A:A,DIRECT_FTEs!B:B),"Contractor")</f>
        <v>Contractor</v>
      </c>
    </row>
    <row r="1001" spans="1:21" x14ac:dyDescent="0.25">
      <c r="A1001" s="1" t="s">
        <v>1710</v>
      </c>
      <c r="B1001" s="1" t="s">
        <v>2332</v>
      </c>
      <c r="C1001" s="1" t="s">
        <v>2635</v>
      </c>
      <c r="D1001" s="1" t="s">
        <v>4249</v>
      </c>
      <c r="E1001" s="15" t="s">
        <v>2225</v>
      </c>
      <c r="F1001" s="1" t="s">
        <v>7072</v>
      </c>
      <c r="G1001" s="16">
        <v>0.17</v>
      </c>
      <c r="H1001" s="5">
        <v>0</v>
      </c>
      <c r="I1001" s="10" t="s">
        <v>4760</v>
      </c>
      <c r="J1001" s="5">
        <v>1019.6</v>
      </c>
      <c r="K1001" s="1">
        <v>52</v>
      </c>
      <c r="L1001" s="12" t="str" cm="1">
        <f t="array" ref="L1001">_xlfn.IFS(G1001=0.05,"Minimal",G1001=0.07,"Above Minimal",G1001=0.17,"Near Maximum",TRUE,"Maximum")</f>
        <v>Near Maximum</v>
      </c>
      <c r="M1001" s="12" t="str" cm="1">
        <f t="array" ref="M1001">_xlfn.IFS(E1001="MA","Massachusetts",E1001="NY","New York",E1001="CT","Connecticut",E1001="PA","Pennsylvania",E1001="RI","Rhode Island",E1001="DE","Delaware",E1001="ME","Maine",E1001="NJ","New Jersey",E1001="VT","Vermont",TRUE,"Other States")</f>
        <v>Massachusetts</v>
      </c>
      <c r="N1001" s="15" t="s">
        <v>10808</v>
      </c>
      <c r="O1001" s="1" t="s">
        <v>5055</v>
      </c>
      <c r="P1001" s="15" t="s">
        <v>4777</v>
      </c>
      <c r="Q1001" s="1" t="s">
        <v>8590</v>
      </c>
      <c r="R1001" s="17">
        <v>109</v>
      </c>
      <c r="S1001" s="12" t="str" cm="1">
        <f t="array" ref="S1001">_xlfn.IFS(AND(R1001&gt;=12,R1001&lt;=25),"Low Range",AND(R1001&gt;=25.01,R1001&lt;=40),"Mid Range",AND(R1001&gt;=40.01,R1001&lt;=75),"Mid to Upper Range",TRUE,"Max Upper Range")</f>
        <v>Max Upper Range</v>
      </c>
      <c r="T1001" s="12" t="str" cm="1">
        <f t="array" ref="T1001">_xlfn.IFS(OR(E1001="NY",E1001="NJ",E1001="CT"),"Tri-State Area",OR(E1001="MA",E1001="PA",E1001="RI"),"East Atlantic",OR(E1001="ME",E1001="VT"),"NE Border",TRUE,"Upper East Coast")</f>
        <v>East Atlantic</v>
      </c>
      <c r="U1001" s="12" t="str">
        <f>IFERROR(_xlfn.XLOOKUP(A1001,DIRECT_FTEs!A:A,DIRECT_FTEs!B:B),"Contractor")</f>
        <v>Contractor</v>
      </c>
    </row>
    <row r="1002" spans="1:21" x14ac:dyDescent="0.25">
      <c r="A1002" s="1" t="s">
        <v>1711</v>
      </c>
      <c r="B1002" s="1" t="s">
        <v>2366</v>
      </c>
      <c r="C1002" s="1" t="s">
        <v>2632</v>
      </c>
      <c r="D1002" s="1" t="s">
        <v>4250</v>
      </c>
      <c r="E1002" s="15" t="s">
        <v>2225</v>
      </c>
      <c r="F1002" s="1" t="s">
        <v>7073</v>
      </c>
      <c r="G1002" s="16">
        <v>0.05</v>
      </c>
      <c r="H1002" s="5">
        <v>0</v>
      </c>
      <c r="I1002" s="10" t="s">
        <v>4760</v>
      </c>
      <c r="J1002" s="5">
        <v>1030</v>
      </c>
      <c r="K1002" s="1">
        <v>31</v>
      </c>
      <c r="L1002" s="12" t="str" cm="1">
        <f t="array" ref="L1002">_xlfn.IFS(G1002=0.05,"Minimal",G1002=0.07,"Above Minimal",G1002=0.17,"Near Maximum",TRUE,"Maximum")</f>
        <v>Minimal</v>
      </c>
      <c r="M1002" s="12" t="str" cm="1">
        <f t="array" ref="M1002">_xlfn.IFS(E1002="MA","Massachusetts",E1002="NY","New York",E1002="CT","Connecticut",E1002="PA","Pennsylvania",E1002="RI","Rhode Island",E1002="DE","Delaware",E1002="ME","Maine",E1002="NJ","New Jersey",E1002="VT","Vermont",TRUE,"Other States")</f>
        <v>Massachusetts</v>
      </c>
      <c r="N1002" s="15" t="s">
        <v>10809</v>
      </c>
      <c r="O1002" s="1" t="s">
        <v>4949</v>
      </c>
      <c r="P1002" s="15" t="s">
        <v>4775</v>
      </c>
      <c r="Q1002" s="1" t="s">
        <v>8591</v>
      </c>
      <c r="R1002" s="17">
        <v>87.500031201248049</v>
      </c>
      <c r="S1002" s="12" t="str" cm="1">
        <f t="array" ref="S1002">_xlfn.IFS(AND(R1002&gt;=12,R1002&lt;=25),"Low Range",AND(R1002&gt;=25.01,R1002&lt;=40),"Mid Range",AND(R1002&gt;=40.01,R1002&lt;=75),"Mid to Upper Range",TRUE,"Max Upper Range")</f>
        <v>Max Upper Range</v>
      </c>
      <c r="T1002" s="12" t="str" cm="1">
        <f t="array" ref="T1002">_xlfn.IFS(OR(E1002="NY",E1002="NJ",E1002="CT"),"Tri-State Area",OR(E1002="MA",E1002="PA",E1002="RI"),"East Atlantic",OR(E1002="ME",E1002="VT"),"NE Border",TRUE,"Upper East Coast")</f>
        <v>East Atlantic</v>
      </c>
      <c r="U1002" s="12" t="str">
        <f>IFERROR(_xlfn.XLOOKUP(A1002,DIRECT_FTEs!A:A,DIRECT_FTEs!B:B),"Contractor")</f>
        <v>Contractor</v>
      </c>
    </row>
    <row r="1003" spans="1:21" x14ac:dyDescent="0.25">
      <c r="A1003" s="1" t="s">
        <v>1712</v>
      </c>
      <c r="B1003" s="1" t="s">
        <v>2440</v>
      </c>
      <c r="C1003" s="1" t="s">
        <v>2322</v>
      </c>
      <c r="D1003" s="1" t="s">
        <v>4251</v>
      </c>
      <c r="E1003" s="15" t="s">
        <v>2225</v>
      </c>
      <c r="F1003" s="1" t="s">
        <v>7074</v>
      </c>
      <c r="G1003" s="16">
        <v>0.19</v>
      </c>
      <c r="H1003" s="5">
        <v>0</v>
      </c>
      <c r="I1003" s="10" t="s">
        <v>4760</v>
      </c>
      <c r="J1003" s="5">
        <v>834.12</v>
      </c>
      <c r="K1003" s="1">
        <v>43</v>
      </c>
      <c r="L1003" s="12" t="str" cm="1">
        <f t="array" ref="L1003">_xlfn.IFS(G1003=0.05,"Minimal",G1003=0.07,"Above Minimal",G1003=0.17,"Near Maximum",TRUE,"Maximum")</f>
        <v>Maximum</v>
      </c>
      <c r="M1003" s="12" t="str" cm="1">
        <f t="array" ref="M1003">_xlfn.IFS(E1003="MA","Massachusetts",E1003="NY","New York",E1003="CT","Connecticut",E1003="PA","Pennsylvania",E1003="RI","Rhode Island",E1003="DE","Delaware",E1003="ME","Maine",E1003="NJ","New Jersey",E1003="VT","Vermont",TRUE,"Other States")</f>
        <v>Massachusetts</v>
      </c>
      <c r="N1003" s="15" t="s">
        <v>10810</v>
      </c>
      <c r="O1003" s="1" t="s">
        <v>5188</v>
      </c>
      <c r="P1003" s="15" t="s">
        <v>4777</v>
      </c>
      <c r="Q1003" s="1" t="s">
        <v>8592</v>
      </c>
      <c r="R1003" s="17">
        <v>120</v>
      </c>
      <c r="S1003" s="12" t="str" cm="1">
        <f t="array" ref="S1003">_xlfn.IFS(AND(R1003&gt;=12,R1003&lt;=25),"Low Range",AND(R1003&gt;=25.01,R1003&lt;=40),"Mid Range",AND(R1003&gt;=40.01,R1003&lt;=75),"Mid to Upper Range",TRUE,"Max Upper Range")</f>
        <v>Max Upper Range</v>
      </c>
      <c r="T1003" s="12" t="str" cm="1">
        <f t="array" ref="T1003">_xlfn.IFS(OR(E1003="NY",E1003="NJ",E1003="CT"),"Tri-State Area",OR(E1003="MA",E1003="PA",E1003="RI"),"East Atlantic",OR(E1003="ME",E1003="VT"),"NE Border",TRUE,"Upper East Coast")</f>
        <v>East Atlantic</v>
      </c>
      <c r="U1003" s="12" t="str">
        <f>IFERROR(_xlfn.XLOOKUP(A1003,DIRECT_FTEs!A:A,DIRECT_FTEs!B:B),"Contractor")</f>
        <v>Contractor</v>
      </c>
    </row>
    <row r="1004" spans="1:21" x14ac:dyDescent="0.25">
      <c r="A1004" s="1" t="s">
        <v>1713</v>
      </c>
      <c r="B1004" s="1" t="s">
        <v>2757</v>
      </c>
      <c r="C1004" s="1" t="s">
        <v>2369</v>
      </c>
      <c r="D1004" s="1" t="s">
        <v>4252</v>
      </c>
      <c r="E1004" s="15" t="s">
        <v>2225</v>
      </c>
      <c r="F1004" s="1" t="s">
        <v>7075</v>
      </c>
      <c r="G1004" s="16">
        <v>0.19</v>
      </c>
      <c r="H1004" s="5">
        <v>0</v>
      </c>
      <c r="I1004" s="10" t="s">
        <v>4760</v>
      </c>
      <c r="J1004" s="5">
        <v>809.04</v>
      </c>
      <c r="K1004" s="1">
        <v>49</v>
      </c>
      <c r="L1004" s="12" t="str" cm="1">
        <f t="array" ref="L1004">_xlfn.IFS(G1004=0.05,"Minimal",G1004=0.07,"Above Minimal",G1004=0.17,"Near Maximum",TRUE,"Maximum")</f>
        <v>Maximum</v>
      </c>
      <c r="M1004" s="12" t="str" cm="1">
        <f t="array" ref="M1004">_xlfn.IFS(E1004="MA","Massachusetts",E1004="NY","New York",E1004="CT","Connecticut",E1004="PA","Pennsylvania",E1004="RI","Rhode Island",E1004="DE","Delaware",E1004="ME","Maine",E1004="NJ","New Jersey",E1004="VT","Vermont",TRUE,"Other States")</f>
        <v>Massachusetts</v>
      </c>
      <c r="N1004" s="15" t="s">
        <v>10811</v>
      </c>
      <c r="O1004" s="1" t="s">
        <v>4878</v>
      </c>
      <c r="P1004" s="15" t="s">
        <v>4777</v>
      </c>
      <c r="Q1004" s="1" t="s">
        <v>8593</v>
      </c>
      <c r="R1004" s="17">
        <v>70</v>
      </c>
      <c r="S1004" s="12" t="str" cm="1">
        <f t="array" ref="S1004">_xlfn.IFS(AND(R1004&gt;=12,R1004&lt;=25),"Low Range",AND(R1004&gt;=25.01,R1004&lt;=40),"Mid Range",AND(R1004&gt;=40.01,R1004&lt;=75),"Mid to Upper Range",TRUE,"Max Upper Range")</f>
        <v>Mid to Upper Range</v>
      </c>
      <c r="T1004" s="12" t="str" cm="1">
        <f t="array" ref="T1004">_xlfn.IFS(OR(E1004="NY",E1004="NJ",E1004="CT"),"Tri-State Area",OR(E1004="MA",E1004="PA",E1004="RI"),"East Atlantic",OR(E1004="ME",E1004="VT"),"NE Border",TRUE,"Upper East Coast")</f>
        <v>East Atlantic</v>
      </c>
      <c r="U1004" s="12" t="str">
        <f>IFERROR(_xlfn.XLOOKUP(A1004,DIRECT_FTEs!A:A,DIRECT_FTEs!B:B),"Contractor")</f>
        <v>Contractor</v>
      </c>
    </row>
    <row r="1005" spans="1:21" x14ac:dyDescent="0.25">
      <c r="A1005" s="1" t="s">
        <v>1714</v>
      </c>
      <c r="B1005" s="1" t="s">
        <v>2555</v>
      </c>
      <c r="C1005" s="1" t="s">
        <v>2530</v>
      </c>
      <c r="D1005" s="1" t="s">
        <v>4253</v>
      </c>
      <c r="E1005" s="15" t="s">
        <v>2225</v>
      </c>
      <c r="F1005" s="1" t="s">
        <v>7076</v>
      </c>
      <c r="G1005" s="16">
        <v>0.05</v>
      </c>
      <c r="H1005" s="5">
        <v>0</v>
      </c>
      <c r="I1005" s="10" t="s">
        <v>4760</v>
      </c>
      <c r="J1005" s="5">
        <v>679.84</v>
      </c>
      <c r="K1005" s="1">
        <v>45</v>
      </c>
      <c r="L1005" s="12" t="str" cm="1">
        <f t="array" ref="L1005">_xlfn.IFS(G1005=0.05,"Minimal",G1005=0.07,"Above Minimal",G1005=0.17,"Near Maximum",TRUE,"Maximum")</f>
        <v>Minimal</v>
      </c>
      <c r="M1005" s="12" t="str" cm="1">
        <f t="array" ref="M1005">_xlfn.IFS(E1005="MA","Massachusetts",E1005="NY","New York",E1005="CT","Connecticut",E1005="PA","Pennsylvania",E1005="RI","Rhode Island",E1005="DE","Delaware",E1005="ME","Maine",E1005="NJ","New Jersey",E1005="VT","Vermont",TRUE,"Other States")</f>
        <v>Massachusetts</v>
      </c>
      <c r="N1005" s="15" t="s">
        <v>10812</v>
      </c>
      <c r="O1005" s="1" t="s">
        <v>5257</v>
      </c>
      <c r="P1005" s="15" t="s">
        <v>4778</v>
      </c>
      <c r="Q1005" s="1" t="s">
        <v>8594</v>
      </c>
      <c r="R1005" s="17">
        <v>40.24096385542169</v>
      </c>
      <c r="S1005" s="12" t="str" cm="1">
        <f t="array" ref="S1005">_xlfn.IFS(AND(R1005&gt;=12,R1005&lt;=25),"Low Range",AND(R1005&gt;=25.01,R1005&lt;=40),"Mid Range",AND(R1005&gt;=40.01,R1005&lt;=75),"Mid to Upper Range",TRUE,"Max Upper Range")</f>
        <v>Mid to Upper Range</v>
      </c>
      <c r="T1005" s="12" t="str" cm="1">
        <f t="array" ref="T1005">_xlfn.IFS(OR(E1005="NY",E1005="NJ",E1005="CT"),"Tri-State Area",OR(E1005="MA",E1005="PA",E1005="RI"),"East Atlantic",OR(E1005="ME",E1005="VT"),"NE Border",TRUE,"Upper East Coast")</f>
        <v>East Atlantic</v>
      </c>
      <c r="U1005" s="12" t="str">
        <f>IFERROR(_xlfn.XLOOKUP(A1005,DIRECT_FTEs!A:A,DIRECT_FTEs!B:B),"Contractor")</f>
        <v>Contractor</v>
      </c>
    </row>
    <row r="1006" spans="1:21" x14ac:dyDescent="0.25">
      <c r="A1006" s="1" t="s">
        <v>1715</v>
      </c>
      <c r="B1006" s="1" t="s">
        <v>2269</v>
      </c>
      <c r="C1006" s="1" t="s">
        <v>2273</v>
      </c>
      <c r="D1006" s="1" t="s">
        <v>4254</v>
      </c>
      <c r="E1006" s="15" t="s">
        <v>2225</v>
      </c>
      <c r="F1006" s="1" t="s">
        <v>7077</v>
      </c>
      <c r="G1006" s="16">
        <v>0.17</v>
      </c>
      <c r="H1006" s="5">
        <v>0</v>
      </c>
      <c r="I1006" s="10" t="s">
        <v>4760</v>
      </c>
      <c r="J1006" s="5">
        <v>289.60000000000002</v>
      </c>
      <c r="K1006" s="1">
        <v>38</v>
      </c>
      <c r="L1006" s="12" t="str" cm="1">
        <f t="array" ref="L1006">_xlfn.IFS(G1006=0.05,"Minimal",G1006=0.07,"Above Minimal",G1006=0.17,"Near Maximum",TRUE,"Maximum")</f>
        <v>Near Maximum</v>
      </c>
      <c r="M1006" s="12" t="str" cm="1">
        <f t="array" ref="M1006">_xlfn.IFS(E1006="MA","Massachusetts",E1006="NY","New York",E1006="CT","Connecticut",E1006="PA","Pennsylvania",E1006="RI","Rhode Island",E1006="DE","Delaware",E1006="ME","Maine",E1006="NJ","New Jersey",E1006="VT","Vermont",TRUE,"Other States")</f>
        <v>Massachusetts</v>
      </c>
      <c r="N1006" s="15" t="s">
        <v>10813</v>
      </c>
      <c r="O1006" s="1" t="s">
        <v>4922</v>
      </c>
      <c r="P1006" s="15" t="s">
        <v>4778</v>
      </c>
      <c r="Q1006" s="1" t="s">
        <v>8595</v>
      </c>
      <c r="R1006" s="17">
        <v>52</v>
      </c>
      <c r="S1006" s="12" t="str" cm="1">
        <f t="array" ref="S1006">_xlfn.IFS(AND(R1006&gt;=12,R1006&lt;=25),"Low Range",AND(R1006&gt;=25.01,R1006&lt;=40),"Mid Range",AND(R1006&gt;=40.01,R1006&lt;=75),"Mid to Upper Range",TRUE,"Max Upper Range")</f>
        <v>Mid to Upper Range</v>
      </c>
      <c r="T1006" s="12" t="str" cm="1">
        <f t="array" ref="T1006">_xlfn.IFS(OR(E1006="NY",E1006="NJ",E1006="CT"),"Tri-State Area",OR(E1006="MA",E1006="PA",E1006="RI"),"East Atlantic",OR(E1006="ME",E1006="VT"),"NE Border",TRUE,"Upper East Coast")</f>
        <v>East Atlantic</v>
      </c>
      <c r="U1006" s="12" t="str">
        <f>IFERROR(_xlfn.XLOOKUP(A1006,DIRECT_FTEs!A:A,DIRECT_FTEs!B:B),"Contractor")</f>
        <v>Contractor</v>
      </c>
    </row>
    <row r="1007" spans="1:21" x14ac:dyDescent="0.25">
      <c r="A1007" s="1" t="s">
        <v>200</v>
      </c>
      <c r="B1007" s="1" t="s">
        <v>2582</v>
      </c>
      <c r="C1007" s="1" t="s">
        <v>2446</v>
      </c>
      <c r="D1007" s="1" t="s">
        <v>2656</v>
      </c>
      <c r="E1007" s="15" t="s">
        <v>2225</v>
      </c>
      <c r="F1007" s="1" t="s">
        <v>5562</v>
      </c>
      <c r="G1007" s="16">
        <v>0.19</v>
      </c>
      <c r="H1007" s="5">
        <v>645.75680000000011</v>
      </c>
      <c r="I1007" s="10" t="s">
        <v>4760</v>
      </c>
      <c r="J1007" s="5">
        <v>172.42</v>
      </c>
      <c r="K1007" s="1">
        <v>48</v>
      </c>
      <c r="L1007" s="12" t="str" cm="1">
        <f t="array" ref="L1007">_xlfn.IFS(G1007=0.05,"Minimal",G1007=0.07,"Above Minimal",G1007=0.17,"Near Maximum",TRUE,"Maximum")</f>
        <v>Maximum</v>
      </c>
      <c r="M1007" s="12" t="str" cm="1">
        <f t="array" ref="M1007">_xlfn.IFS(E1007="MA","Massachusetts",E1007="NY","New York",E1007="CT","Connecticut",E1007="PA","Pennsylvania",E1007="RI","Rhode Island",E1007="DE","Delaware",E1007="ME","Maine",E1007="NJ","New Jersey",E1007="VT","Vermont",TRUE,"Other States")</f>
        <v>Massachusetts</v>
      </c>
      <c r="N1007" s="15" t="s">
        <v>10814</v>
      </c>
      <c r="O1007" s="1" t="s">
        <v>4871</v>
      </c>
      <c r="P1007" s="15" t="s">
        <v>4778</v>
      </c>
      <c r="Q1007" s="1" t="s">
        <v>8596</v>
      </c>
      <c r="R1007" s="17">
        <v>57</v>
      </c>
      <c r="S1007" s="12" t="str" cm="1">
        <f t="array" ref="S1007">_xlfn.IFS(AND(R1007&gt;=12,R1007&lt;=25),"Low Range",AND(R1007&gt;=25.01,R1007&lt;=40),"Mid Range",AND(R1007&gt;=40.01,R1007&lt;=75),"Mid to Upper Range",TRUE,"Max Upper Range")</f>
        <v>Mid to Upper Range</v>
      </c>
      <c r="T1007" s="12" t="str" cm="1">
        <f t="array" ref="T1007">_xlfn.IFS(OR(E1007="NY",E1007="NJ",E1007="CT"),"Tri-State Area",OR(E1007="MA",E1007="PA",E1007="RI"),"East Atlantic",OR(E1007="ME",E1007="VT"),"NE Border",TRUE,"Upper East Coast")</f>
        <v>East Atlantic</v>
      </c>
      <c r="U1007" s="12" t="str">
        <f>IFERROR(_xlfn.XLOOKUP(A1007,DIRECT_FTEs!A:A,DIRECT_FTEs!B:B),"Contractor")</f>
        <v>Contractor</v>
      </c>
    </row>
    <row r="1008" spans="1:21" x14ac:dyDescent="0.25">
      <c r="A1008" s="1" t="s">
        <v>1716</v>
      </c>
      <c r="B1008" s="1" t="s">
        <v>2590</v>
      </c>
      <c r="C1008" s="1" t="s">
        <v>2732</v>
      </c>
      <c r="D1008" s="1" t="s">
        <v>4255</v>
      </c>
      <c r="E1008" s="15" t="s">
        <v>2225</v>
      </c>
      <c r="F1008" s="1" t="s">
        <v>7078</v>
      </c>
      <c r="G1008" s="16">
        <v>0</v>
      </c>
      <c r="H1008" s="5">
        <v>0</v>
      </c>
      <c r="I1008" s="10" t="s">
        <v>4760</v>
      </c>
      <c r="J1008" s="5">
        <v>2100</v>
      </c>
      <c r="K1008" s="1">
        <v>57</v>
      </c>
      <c r="L1008" s="12" t="str" cm="1">
        <f t="array" ref="L1008">_xlfn.IFS(G1008=0.05,"Minimal",G1008=0.07,"Above Minimal",G1008=0.17,"Near Maximum",TRUE,"Maximum")</f>
        <v>Maximum</v>
      </c>
      <c r="M1008" s="12" t="str" cm="1">
        <f t="array" ref="M1008">_xlfn.IFS(E1008="MA","Massachusetts",E1008="NY","New York",E1008="CT","Connecticut",E1008="PA","Pennsylvania",E1008="RI","Rhode Island",E1008="DE","Delaware",E1008="ME","Maine",E1008="NJ","New Jersey",E1008="VT","Vermont",TRUE,"Other States")</f>
        <v>Massachusetts</v>
      </c>
      <c r="N1008" s="15" t="s">
        <v>10815</v>
      </c>
      <c r="O1008" s="1" t="s">
        <v>5213</v>
      </c>
      <c r="P1008" s="15" t="s">
        <v>4774</v>
      </c>
      <c r="Q1008" s="1" t="s">
        <v>8597</v>
      </c>
      <c r="R1008" s="17">
        <v>52</v>
      </c>
      <c r="S1008" s="12" t="str" cm="1">
        <f t="array" ref="S1008">_xlfn.IFS(AND(R1008&gt;=12,R1008&lt;=25),"Low Range",AND(R1008&gt;=25.01,R1008&lt;=40),"Mid Range",AND(R1008&gt;=40.01,R1008&lt;=75),"Mid to Upper Range",TRUE,"Max Upper Range")</f>
        <v>Mid to Upper Range</v>
      </c>
      <c r="T1008" s="12" t="str" cm="1">
        <f t="array" ref="T1008">_xlfn.IFS(OR(E1008="NY",E1008="NJ",E1008="CT"),"Tri-State Area",OR(E1008="MA",E1008="PA",E1008="RI"),"East Atlantic",OR(E1008="ME",E1008="VT"),"NE Border",TRUE,"Upper East Coast")</f>
        <v>East Atlantic</v>
      </c>
      <c r="U1008" s="12" t="str">
        <f>IFERROR(_xlfn.XLOOKUP(A1008,DIRECT_FTEs!A:A,DIRECT_FTEs!B:B),"Contractor")</f>
        <v>Direct</v>
      </c>
    </row>
    <row r="1009" spans="1:21" x14ac:dyDescent="0.25">
      <c r="A1009" s="1" t="s">
        <v>1717</v>
      </c>
      <c r="B1009" s="1" t="s">
        <v>2834</v>
      </c>
      <c r="C1009" s="1" t="s">
        <v>2255</v>
      </c>
      <c r="D1009" s="1" t="s">
        <v>4256</v>
      </c>
      <c r="E1009" s="15" t="s">
        <v>2225</v>
      </c>
      <c r="F1009" s="1" t="s">
        <v>7079</v>
      </c>
      <c r="G1009" s="16">
        <v>0.19</v>
      </c>
      <c r="H1009" s="5">
        <v>0</v>
      </c>
      <c r="I1009" s="10" t="s">
        <v>4760</v>
      </c>
      <c r="J1009" s="5">
        <v>725.2</v>
      </c>
      <c r="K1009" s="1">
        <v>63</v>
      </c>
      <c r="L1009" s="12" t="str" cm="1">
        <f t="array" ref="L1009">_xlfn.IFS(G1009=0.05,"Minimal",G1009=0.07,"Above Minimal",G1009=0.17,"Near Maximum",TRUE,"Maximum")</f>
        <v>Maximum</v>
      </c>
      <c r="M1009" s="12" t="str" cm="1">
        <f t="array" ref="M1009">_xlfn.IFS(E1009="MA","Massachusetts",E1009="NY","New York",E1009="CT","Connecticut",E1009="PA","Pennsylvania",E1009="RI","Rhode Island",E1009="DE","Delaware",E1009="ME","Maine",E1009="NJ","New Jersey",E1009="VT","Vermont",TRUE,"Other States")</f>
        <v>Massachusetts</v>
      </c>
      <c r="N1009" s="15" t="s">
        <v>10816</v>
      </c>
      <c r="O1009" s="1" t="s">
        <v>5234</v>
      </c>
      <c r="P1009" s="15" t="s">
        <v>4779</v>
      </c>
      <c r="Q1009" s="1" t="s">
        <v>8598</v>
      </c>
      <c r="R1009" s="17">
        <v>120</v>
      </c>
      <c r="S1009" s="12" t="str" cm="1">
        <f t="array" ref="S1009">_xlfn.IFS(AND(R1009&gt;=12,R1009&lt;=25),"Low Range",AND(R1009&gt;=25.01,R1009&lt;=40),"Mid Range",AND(R1009&gt;=40.01,R1009&lt;=75),"Mid to Upper Range",TRUE,"Max Upper Range")</f>
        <v>Max Upper Range</v>
      </c>
      <c r="T1009" s="12" t="str" cm="1">
        <f t="array" ref="T1009">_xlfn.IFS(OR(E1009="NY",E1009="NJ",E1009="CT"),"Tri-State Area",OR(E1009="MA",E1009="PA",E1009="RI"),"East Atlantic",OR(E1009="ME",E1009="VT"),"NE Border",TRUE,"Upper East Coast")</f>
        <v>East Atlantic</v>
      </c>
      <c r="U1009" s="12" t="str">
        <f>IFERROR(_xlfn.XLOOKUP(A1009,DIRECT_FTEs!A:A,DIRECT_FTEs!B:B),"Contractor")</f>
        <v>Contractor</v>
      </c>
    </row>
    <row r="1010" spans="1:21" x14ac:dyDescent="0.25">
      <c r="A1010" s="1" t="s">
        <v>1718</v>
      </c>
      <c r="B1010" s="1" t="s">
        <v>2953</v>
      </c>
      <c r="C1010" s="1" t="s">
        <v>2491</v>
      </c>
      <c r="D1010" s="1" t="s">
        <v>4257</v>
      </c>
      <c r="E1010" s="15" t="s">
        <v>2225</v>
      </c>
      <c r="F1010" s="1" t="s">
        <v>7080</v>
      </c>
      <c r="G1010" s="16">
        <v>0.17</v>
      </c>
      <c r="H1010" s="5">
        <v>0</v>
      </c>
      <c r="I1010" s="10" t="s">
        <v>4760</v>
      </c>
      <c r="J1010" s="5">
        <v>266.8</v>
      </c>
      <c r="K1010" s="1">
        <v>42</v>
      </c>
      <c r="L1010" s="12" t="str" cm="1">
        <f t="array" ref="L1010">_xlfn.IFS(G1010=0.05,"Minimal",G1010=0.07,"Above Minimal",G1010=0.17,"Near Maximum",TRUE,"Maximum")</f>
        <v>Near Maximum</v>
      </c>
      <c r="M1010" s="12" t="str" cm="1">
        <f t="array" ref="M1010">_xlfn.IFS(E1010="MA","Massachusetts",E1010="NY","New York",E1010="CT","Connecticut",E1010="PA","Pennsylvania",E1010="RI","Rhode Island",E1010="DE","Delaware",E1010="ME","Maine",E1010="NJ","New Jersey",E1010="VT","Vermont",TRUE,"Other States")</f>
        <v>Massachusetts</v>
      </c>
      <c r="N1010" s="15" t="s">
        <v>10817</v>
      </c>
      <c r="O1010" s="1" t="s">
        <v>5258</v>
      </c>
      <c r="P1010" s="15" t="s">
        <v>4780</v>
      </c>
      <c r="Q1010" s="1" t="s">
        <v>8599</v>
      </c>
      <c r="R1010" s="17">
        <v>93</v>
      </c>
      <c r="S1010" s="12" t="str" cm="1">
        <f t="array" ref="S1010">_xlfn.IFS(AND(R1010&gt;=12,R1010&lt;=25),"Low Range",AND(R1010&gt;=25.01,R1010&lt;=40),"Mid Range",AND(R1010&gt;=40.01,R1010&lt;=75),"Mid to Upper Range",TRUE,"Max Upper Range")</f>
        <v>Max Upper Range</v>
      </c>
      <c r="T1010" s="12" t="str" cm="1">
        <f t="array" ref="T1010">_xlfn.IFS(OR(E1010="NY",E1010="NJ",E1010="CT"),"Tri-State Area",OR(E1010="MA",E1010="PA",E1010="RI"),"East Atlantic",OR(E1010="ME",E1010="VT"),"NE Border",TRUE,"Upper East Coast")</f>
        <v>East Atlantic</v>
      </c>
      <c r="U1010" s="12" t="str">
        <f>IFERROR(_xlfn.XLOOKUP(A1010,DIRECT_FTEs!A:A,DIRECT_FTEs!B:B),"Contractor")</f>
        <v>Contractor</v>
      </c>
    </row>
    <row r="1011" spans="1:21" x14ac:dyDescent="0.25">
      <c r="A1011" s="1" t="s">
        <v>1719</v>
      </c>
      <c r="B1011" s="1" t="s">
        <v>2834</v>
      </c>
      <c r="C1011" s="1" t="s">
        <v>2553</v>
      </c>
      <c r="D1011" s="1" t="s">
        <v>4258</v>
      </c>
      <c r="E1011" s="15" t="s">
        <v>2225</v>
      </c>
      <c r="F1011" s="1" t="s">
        <v>7081</v>
      </c>
      <c r="G1011" s="16">
        <v>0.17</v>
      </c>
      <c r="H1011" s="5">
        <v>0</v>
      </c>
      <c r="I1011" s="10" t="s">
        <v>4760</v>
      </c>
      <c r="J1011" s="5">
        <v>286.13</v>
      </c>
      <c r="K1011" s="1">
        <v>61</v>
      </c>
      <c r="L1011" s="12" t="str" cm="1">
        <f t="array" ref="L1011">_xlfn.IFS(G1011=0.05,"Minimal",G1011=0.07,"Above Minimal",G1011=0.17,"Near Maximum",TRUE,"Maximum")</f>
        <v>Near Maximum</v>
      </c>
      <c r="M1011" s="12" t="str" cm="1">
        <f t="array" ref="M1011">_xlfn.IFS(E1011="MA","Massachusetts",E1011="NY","New York",E1011="CT","Connecticut",E1011="PA","Pennsylvania",E1011="RI","Rhode Island",E1011="DE","Delaware",E1011="ME","Maine",E1011="NJ","New Jersey",E1011="VT","Vermont",TRUE,"Other States")</f>
        <v>Massachusetts</v>
      </c>
      <c r="N1011" s="15" t="s">
        <v>10818</v>
      </c>
      <c r="O1011" s="1" t="s">
        <v>4962</v>
      </c>
      <c r="P1011" s="15" t="s">
        <v>4780</v>
      </c>
      <c r="Q1011" s="1" t="s">
        <v>8600</v>
      </c>
      <c r="R1011" s="17">
        <v>110</v>
      </c>
      <c r="S1011" s="12" t="str" cm="1">
        <f t="array" ref="S1011">_xlfn.IFS(AND(R1011&gt;=12,R1011&lt;=25),"Low Range",AND(R1011&gt;=25.01,R1011&lt;=40),"Mid Range",AND(R1011&gt;=40.01,R1011&lt;=75),"Mid to Upper Range",TRUE,"Max Upper Range")</f>
        <v>Max Upper Range</v>
      </c>
      <c r="T1011" s="12" t="str" cm="1">
        <f t="array" ref="T1011">_xlfn.IFS(OR(E1011="NY",E1011="NJ",E1011="CT"),"Tri-State Area",OR(E1011="MA",E1011="PA",E1011="RI"),"East Atlantic",OR(E1011="ME",E1011="VT"),"NE Border",TRUE,"Upper East Coast")</f>
        <v>East Atlantic</v>
      </c>
      <c r="U1011" s="12" t="str">
        <f>IFERROR(_xlfn.XLOOKUP(A1011,DIRECT_FTEs!A:A,DIRECT_FTEs!B:B),"Contractor")</f>
        <v>Contractor</v>
      </c>
    </row>
    <row r="1012" spans="1:21" x14ac:dyDescent="0.25">
      <c r="A1012" s="1" t="s">
        <v>1720</v>
      </c>
      <c r="B1012" s="1" t="s">
        <v>2921</v>
      </c>
      <c r="C1012" s="1" t="s">
        <v>2333</v>
      </c>
      <c r="D1012" s="1" t="s">
        <v>4259</v>
      </c>
      <c r="E1012" s="15" t="s">
        <v>2225</v>
      </c>
      <c r="F1012" s="1" t="s">
        <v>7082</v>
      </c>
      <c r="G1012" s="16">
        <v>0.17</v>
      </c>
      <c r="H1012" s="5">
        <v>0</v>
      </c>
      <c r="I1012" s="10" t="s">
        <v>4760</v>
      </c>
      <c r="J1012" s="5">
        <v>362</v>
      </c>
      <c r="K1012" s="1">
        <v>37</v>
      </c>
      <c r="L1012" s="12" t="str" cm="1">
        <f t="array" ref="L1012">_xlfn.IFS(G1012=0.05,"Minimal",G1012=0.07,"Above Minimal",G1012=0.17,"Near Maximum",TRUE,"Maximum")</f>
        <v>Near Maximum</v>
      </c>
      <c r="M1012" s="12" t="str" cm="1">
        <f t="array" ref="M1012">_xlfn.IFS(E1012="MA","Massachusetts",E1012="NY","New York",E1012="CT","Connecticut",E1012="PA","Pennsylvania",E1012="RI","Rhode Island",E1012="DE","Delaware",E1012="ME","Maine",E1012="NJ","New Jersey",E1012="VT","Vermont",TRUE,"Other States")</f>
        <v>Massachusetts</v>
      </c>
      <c r="N1012" s="15" t="s">
        <v>10819</v>
      </c>
      <c r="O1012" s="1" t="s">
        <v>4980</v>
      </c>
      <c r="P1012" s="15" t="s">
        <v>4779</v>
      </c>
      <c r="Q1012" s="1" t="s">
        <v>8601</v>
      </c>
      <c r="R1012" s="17">
        <v>34</v>
      </c>
      <c r="S1012" s="12" t="str" cm="1">
        <f t="array" ref="S1012">_xlfn.IFS(AND(R1012&gt;=12,R1012&lt;=25),"Low Range",AND(R1012&gt;=25.01,R1012&lt;=40),"Mid Range",AND(R1012&gt;=40.01,R1012&lt;=75),"Mid to Upper Range",TRUE,"Max Upper Range")</f>
        <v>Mid Range</v>
      </c>
      <c r="T1012" s="12" t="str" cm="1">
        <f t="array" ref="T1012">_xlfn.IFS(OR(E1012="NY",E1012="NJ",E1012="CT"),"Tri-State Area",OR(E1012="MA",E1012="PA",E1012="RI"),"East Atlantic",OR(E1012="ME",E1012="VT"),"NE Border",TRUE,"Upper East Coast")</f>
        <v>East Atlantic</v>
      </c>
      <c r="U1012" s="12" t="str">
        <f>IFERROR(_xlfn.XLOOKUP(A1012,DIRECT_FTEs!A:A,DIRECT_FTEs!B:B),"Contractor")</f>
        <v>Contractor</v>
      </c>
    </row>
    <row r="1013" spans="1:21" x14ac:dyDescent="0.25">
      <c r="A1013" s="1" t="s">
        <v>1721</v>
      </c>
      <c r="B1013" s="1" t="s">
        <v>2911</v>
      </c>
      <c r="C1013" s="1" t="s">
        <v>2261</v>
      </c>
      <c r="D1013" s="1" t="s">
        <v>4260</v>
      </c>
      <c r="E1013" s="15" t="s">
        <v>2225</v>
      </c>
      <c r="F1013" s="1" t="s">
        <v>7083</v>
      </c>
      <c r="G1013" s="16">
        <v>0.17</v>
      </c>
      <c r="H1013" s="5">
        <v>0</v>
      </c>
      <c r="I1013" s="10" t="s">
        <v>4760</v>
      </c>
      <c r="J1013" s="5">
        <v>792</v>
      </c>
      <c r="K1013" s="1">
        <v>61</v>
      </c>
      <c r="L1013" s="12" t="str" cm="1">
        <f t="array" ref="L1013">_xlfn.IFS(G1013=0.05,"Minimal",G1013=0.07,"Above Minimal",G1013=0.17,"Near Maximum",TRUE,"Maximum")</f>
        <v>Near Maximum</v>
      </c>
      <c r="M1013" s="12" t="str" cm="1">
        <f t="array" ref="M1013">_xlfn.IFS(E1013="MA","Massachusetts",E1013="NY","New York",E1013="CT","Connecticut",E1013="PA","Pennsylvania",E1013="RI","Rhode Island",E1013="DE","Delaware",E1013="ME","Maine",E1013="NJ","New Jersey",E1013="VT","Vermont",TRUE,"Other States")</f>
        <v>Massachusetts</v>
      </c>
      <c r="N1013" s="15" t="s">
        <v>10820</v>
      </c>
      <c r="O1013" s="1" t="s">
        <v>5062</v>
      </c>
      <c r="P1013" s="15" t="s">
        <v>4774</v>
      </c>
      <c r="Q1013" s="1" t="s">
        <v>8602</v>
      </c>
      <c r="R1013" s="17">
        <v>102</v>
      </c>
      <c r="S1013" s="12" t="str" cm="1">
        <f t="array" ref="S1013">_xlfn.IFS(AND(R1013&gt;=12,R1013&lt;=25),"Low Range",AND(R1013&gt;=25.01,R1013&lt;=40),"Mid Range",AND(R1013&gt;=40.01,R1013&lt;=75),"Mid to Upper Range",TRUE,"Max Upper Range")</f>
        <v>Max Upper Range</v>
      </c>
      <c r="T1013" s="12" t="str" cm="1">
        <f t="array" ref="T1013">_xlfn.IFS(OR(E1013="NY",E1013="NJ",E1013="CT"),"Tri-State Area",OR(E1013="MA",E1013="PA",E1013="RI"),"East Atlantic",OR(E1013="ME",E1013="VT"),"NE Border",TRUE,"Upper East Coast")</f>
        <v>East Atlantic</v>
      </c>
      <c r="U1013" s="12" t="str">
        <f>IFERROR(_xlfn.XLOOKUP(A1013,DIRECT_FTEs!A:A,DIRECT_FTEs!B:B),"Contractor")</f>
        <v>Contractor</v>
      </c>
    </row>
    <row r="1014" spans="1:21" x14ac:dyDescent="0.25">
      <c r="A1014" s="1" t="s">
        <v>1722</v>
      </c>
      <c r="B1014" s="1" t="s">
        <v>2304</v>
      </c>
      <c r="C1014" s="1" t="s">
        <v>2372</v>
      </c>
      <c r="D1014" s="1" t="s">
        <v>4261</v>
      </c>
      <c r="E1014" s="15" t="s">
        <v>2225</v>
      </c>
      <c r="F1014" s="1" t="s">
        <v>7084</v>
      </c>
      <c r="G1014" s="16">
        <v>0.19</v>
      </c>
      <c r="H1014" s="5">
        <v>0</v>
      </c>
      <c r="I1014" s="10" t="s">
        <v>4760</v>
      </c>
      <c r="J1014" s="5">
        <v>865.2</v>
      </c>
      <c r="K1014" s="1">
        <v>35</v>
      </c>
      <c r="L1014" s="12" t="str" cm="1">
        <f t="array" ref="L1014">_xlfn.IFS(G1014=0.05,"Minimal",G1014=0.07,"Above Minimal",G1014=0.17,"Near Maximum",TRUE,"Maximum")</f>
        <v>Maximum</v>
      </c>
      <c r="M1014" s="12" t="str" cm="1">
        <f t="array" ref="M1014">_xlfn.IFS(E1014="MA","Massachusetts",E1014="NY","New York",E1014="CT","Connecticut",E1014="PA","Pennsylvania",E1014="RI","Rhode Island",E1014="DE","Delaware",E1014="ME","Maine",E1014="NJ","New Jersey",E1014="VT","Vermont",TRUE,"Other States")</f>
        <v>Massachusetts</v>
      </c>
      <c r="N1014" s="15" t="s">
        <v>10821</v>
      </c>
      <c r="O1014" s="1" t="s">
        <v>4918</v>
      </c>
      <c r="P1014" s="15" t="s">
        <v>4776</v>
      </c>
      <c r="Q1014" s="1" t="s">
        <v>8603</v>
      </c>
      <c r="R1014" s="17">
        <v>80</v>
      </c>
      <c r="S1014" s="12" t="str" cm="1">
        <f t="array" ref="S1014">_xlfn.IFS(AND(R1014&gt;=12,R1014&lt;=25),"Low Range",AND(R1014&gt;=25.01,R1014&lt;=40),"Mid Range",AND(R1014&gt;=40.01,R1014&lt;=75),"Mid to Upper Range",TRUE,"Max Upper Range")</f>
        <v>Max Upper Range</v>
      </c>
      <c r="T1014" s="12" t="str" cm="1">
        <f t="array" ref="T1014">_xlfn.IFS(OR(E1014="NY",E1014="NJ",E1014="CT"),"Tri-State Area",OR(E1014="MA",E1014="PA",E1014="RI"),"East Atlantic",OR(E1014="ME",E1014="VT"),"NE Border",TRUE,"Upper East Coast")</f>
        <v>East Atlantic</v>
      </c>
      <c r="U1014" s="12" t="str">
        <f>IFERROR(_xlfn.XLOOKUP(A1014,DIRECT_FTEs!A:A,DIRECT_FTEs!B:B),"Contractor")</f>
        <v>Contractor</v>
      </c>
    </row>
    <row r="1015" spans="1:21" x14ac:dyDescent="0.25">
      <c r="A1015" s="1" t="s">
        <v>1723</v>
      </c>
      <c r="B1015" s="1" t="s">
        <v>2630</v>
      </c>
      <c r="C1015" s="1" t="s">
        <v>2309</v>
      </c>
      <c r="D1015" s="1" t="s">
        <v>4262</v>
      </c>
      <c r="E1015" s="15" t="s">
        <v>2225</v>
      </c>
      <c r="F1015" s="1" t="s">
        <v>7085</v>
      </c>
      <c r="G1015" s="16">
        <v>0.19</v>
      </c>
      <c r="H1015" s="5">
        <v>0</v>
      </c>
      <c r="I1015" s="10" t="s">
        <v>4760</v>
      </c>
      <c r="J1015" s="5">
        <v>730</v>
      </c>
      <c r="K1015" s="1">
        <v>57</v>
      </c>
      <c r="L1015" s="12" t="str" cm="1">
        <f t="array" ref="L1015">_xlfn.IFS(G1015=0.05,"Minimal",G1015=0.07,"Above Minimal",G1015=0.17,"Near Maximum",TRUE,"Maximum")</f>
        <v>Maximum</v>
      </c>
      <c r="M1015" s="12" t="str" cm="1">
        <f t="array" ref="M1015">_xlfn.IFS(E1015="MA","Massachusetts",E1015="NY","New York",E1015="CT","Connecticut",E1015="PA","Pennsylvania",E1015="RI","Rhode Island",E1015="DE","Delaware",E1015="ME","Maine",E1015="NJ","New Jersey",E1015="VT","Vermont",TRUE,"Other States")</f>
        <v>Massachusetts</v>
      </c>
      <c r="N1015" s="15" t="s">
        <v>10822</v>
      </c>
      <c r="O1015" s="1" t="s">
        <v>5247</v>
      </c>
      <c r="P1015" s="15" t="s">
        <v>4778</v>
      </c>
      <c r="Q1015" s="1" t="s">
        <v>8604</v>
      </c>
      <c r="R1015" s="17">
        <v>101</v>
      </c>
      <c r="S1015" s="12" t="str" cm="1">
        <f t="array" ref="S1015">_xlfn.IFS(AND(R1015&gt;=12,R1015&lt;=25),"Low Range",AND(R1015&gt;=25.01,R1015&lt;=40),"Mid Range",AND(R1015&gt;=40.01,R1015&lt;=75),"Mid to Upper Range",TRUE,"Max Upper Range")</f>
        <v>Max Upper Range</v>
      </c>
      <c r="T1015" s="12" t="str" cm="1">
        <f t="array" ref="T1015">_xlfn.IFS(OR(E1015="NY",E1015="NJ",E1015="CT"),"Tri-State Area",OR(E1015="MA",E1015="PA",E1015="RI"),"East Atlantic",OR(E1015="ME",E1015="VT"),"NE Border",TRUE,"Upper East Coast")</f>
        <v>East Atlantic</v>
      </c>
      <c r="U1015" s="12" t="str">
        <f>IFERROR(_xlfn.XLOOKUP(A1015,DIRECT_FTEs!A:A,DIRECT_FTEs!B:B),"Contractor")</f>
        <v>Contractor</v>
      </c>
    </row>
    <row r="1016" spans="1:21" x14ac:dyDescent="0.25">
      <c r="A1016" s="1" t="s">
        <v>1724</v>
      </c>
      <c r="B1016" s="1" t="s">
        <v>2304</v>
      </c>
      <c r="C1016" s="1" t="s">
        <v>2223</v>
      </c>
      <c r="D1016" s="1" t="s">
        <v>4263</v>
      </c>
      <c r="E1016" s="15" t="s">
        <v>2225</v>
      </c>
      <c r="F1016" s="1" t="s">
        <v>7086</v>
      </c>
      <c r="G1016" s="16">
        <v>0.17</v>
      </c>
      <c r="H1016" s="5">
        <v>0</v>
      </c>
      <c r="I1016" s="10" t="s">
        <v>4760</v>
      </c>
      <c r="J1016" s="5">
        <v>120</v>
      </c>
      <c r="K1016" s="1">
        <v>64</v>
      </c>
      <c r="L1016" s="12" t="str" cm="1">
        <f t="array" ref="L1016">_xlfn.IFS(G1016=0.05,"Minimal",G1016=0.07,"Above Minimal",G1016=0.17,"Near Maximum",TRUE,"Maximum")</f>
        <v>Near Maximum</v>
      </c>
      <c r="M1016" s="12" t="str" cm="1">
        <f t="array" ref="M1016">_xlfn.IFS(E1016="MA","Massachusetts",E1016="NY","New York",E1016="CT","Connecticut",E1016="PA","Pennsylvania",E1016="RI","Rhode Island",E1016="DE","Delaware",E1016="ME","Maine",E1016="NJ","New Jersey",E1016="VT","Vermont",TRUE,"Other States")</f>
        <v>Massachusetts</v>
      </c>
      <c r="N1016" s="15" t="s">
        <v>10823</v>
      </c>
      <c r="O1016" s="1" t="s">
        <v>5130</v>
      </c>
      <c r="P1016" s="15" t="s">
        <v>4779</v>
      </c>
      <c r="Q1016" s="1" t="s">
        <v>8605</v>
      </c>
      <c r="R1016" s="17">
        <v>96</v>
      </c>
      <c r="S1016" s="12" t="str" cm="1">
        <f t="array" ref="S1016">_xlfn.IFS(AND(R1016&gt;=12,R1016&lt;=25),"Low Range",AND(R1016&gt;=25.01,R1016&lt;=40),"Mid Range",AND(R1016&gt;=40.01,R1016&lt;=75),"Mid to Upper Range",TRUE,"Max Upper Range")</f>
        <v>Max Upper Range</v>
      </c>
      <c r="T1016" s="12" t="str" cm="1">
        <f t="array" ref="T1016">_xlfn.IFS(OR(E1016="NY",E1016="NJ",E1016="CT"),"Tri-State Area",OR(E1016="MA",E1016="PA",E1016="RI"),"East Atlantic",OR(E1016="ME",E1016="VT"),"NE Border",TRUE,"Upper East Coast")</f>
        <v>East Atlantic</v>
      </c>
      <c r="U1016" s="12" t="str">
        <f>IFERROR(_xlfn.XLOOKUP(A1016,DIRECT_FTEs!A:A,DIRECT_FTEs!B:B),"Contractor")</f>
        <v>Contractor</v>
      </c>
    </row>
    <row r="1017" spans="1:21" x14ac:dyDescent="0.25">
      <c r="A1017" s="1" t="s">
        <v>201</v>
      </c>
      <c r="B1017" s="1" t="s">
        <v>2257</v>
      </c>
      <c r="C1017" s="1" t="s">
        <v>2657</v>
      </c>
      <c r="D1017" s="1" t="s">
        <v>2658</v>
      </c>
      <c r="E1017" s="15" t="s">
        <v>2225</v>
      </c>
      <c r="F1017" s="1" t="s">
        <v>5563</v>
      </c>
      <c r="G1017" s="16">
        <v>0.19</v>
      </c>
      <c r="H1017" s="5">
        <v>1354.3504</v>
      </c>
      <c r="I1017" s="10" t="s">
        <v>4760</v>
      </c>
      <c r="J1017" s="5">
        <v>399.12</v>
      </c>
      <c r="K1017" s="1">
        <v>44</v>
      </c>
      <c r="L1017" s="12" t="str" cm="1">
        <f t="array" ref="L1017">_xlfn.IFS(G1017=0.05,"Minimal",G1017=0.07,"Above Minimal",G1017=0.17,"Near Maximum",TRUE,"Maximum")</f>
        <v>Maximum</v>
      </c>
      <c r="M1017" s="12" t="str" cm="1">
        <f t="array" ref="M1017">_xlfn.IFS(E1017="MA","Massachusetts",E1017="NY","New York",E1017="CT","Connecticut",E1017="PA","Pennsylvania",E1017="RI","Rhode Island",E1017="DE","Delaware",E1017="ME","Maine",E1017="NJ","New Jersey",E1017="VT","Vermont",TRUE,"Other States")</f>
        <v>Massachusetts</v>
      </c>
      <c r="N1017" s="15" t="s">
        <v>10824</v>
      </c>
      <c r="O1017" s="1" t="s">
        <v>4824</v>
      </c>
      <c r="P1017" s="15" t="s">
        <v>4773</v>
      </c>
      <c r="Q1017" s="1" t="s">
        <v>8606</v>
      </c>
      <c r="R1017" s="17">
        <v>45</v>
      </c>
      <c r="S1017" s="12" t="str" cm="1">
        <f t="array" ref="S1017">_xlfn.IFS(AND(R1017&gt;=12,R1017&lt;=25),"Low Range",AND(R1017&gt;=25.01,R1017&lt;=40),"Mid Range",AND(R1017&gt;=40.01,R1017&lt;=75),"Mid to Upper Range",TRUE,"Max Upper Range")</f>
        <v>Mid to Upper Range</v>
      </c>
      <c r="T1017" s="12" t="str" cm="1">
        <f t="array" ref="T1017">_xlfn.IFS(OR(E1017="NY",E1017="NJ",E1017="CT"),"Tri-State Area",OR(E1017="MA",E1017="PA",E1017="RI"),"East Atlantic",OR(E1017="ME",E1017="VT"),"NE Border",TRUE,"Upper East Coast")</f>
        <v>East Atlantic</v>
      </c>
      <c r="U1017" s="12" t="str">
        <f>IFERROR(_xlfn.XLOOKUP(A1017,DIRECT_FTEs!A:A,DIRECT_FTEs!B:B),"Contractor")</f>
        <v>Contractor</v>
      </c>
    </row>
    <row r="1018" spans="1:21" x14ac:dyDescent="0.25">
      <c r="A1018" s="1" t="s">
        <v>1725</v>
      </c>
      <c r="B1018" s="1" t="s">
        <v>2371</v>
      </c>
      <c r="C1018" s="1" t="s">
        <v>2273</v>
      </c>
      <c r="D1018" s="1" t="s">
        <v>4264</v>
      </c>
      <c r="E1018" s="15" t="s">
        <v>2225</v>
      </c>
      <c r="F1018" s="1" t="s">
        <v>7087</v>
      </c>
      <c r="G1018" s="16">
        <v>0.19</v>
      </c>
      <c r="H1018" s="5">
        <v>0</v>
      </c>
      <c r="I1018" s="10" t="s">
        <v>4760</v>
      </c>
      <c r="J1018" s="5">
        <v>840.93</v>
      </c>
      <c r="K1018" s="1">
        <v>39</v>
      </c>
      <c r="L1018" s="12" t="str" cm="1">
        <f t="array" ref="L1018">_xlfn.IFS(G1018=0.05,"Minimal",G1018=0.07,"Above Minimal",G1018=0.17,"Near Maximum",TRUE,"Maximum")</f>
        <v>Maximum</v>
      </c>
      <c r="M1018" s="12" t="str" cm="1">
        <f t="array" ref="M1018">_xlfn.IFS(E1018="MA","Massachusetts",E1018="NY","New York",E1018="CT","Connecticut",E1018="PA","Pennsylvania",E1018="RI","Rhode Island",E1018="DE","Delaware",E1018="ME","Maine",E1018="NJ","New Jersey",E1018="VT","Vermont",TRUE,"Other States")</f>
        <v>Massachusetts</v>
      </c>
      <c r="N1018" s="15" t="s">
        <v>10825</v>
      </c>
      <c r="O1018" s="1" t="s">
        <v>5250</v>
      </c>
      <c r="P1018" s="15" t="s">
        <v>4775</v>
      </c>
      <c r="Q1018" s="1" t="s">
        <v>8607</v>
      </c>
      <c r="R1018" s="17">
        <v>96</v>
      </c>
      <c r="S1018" s="12" t="str" cm="1">
        <f t="array" ref="S1018">_xlfn.IFS(AND(R1018&gt;=12,R1018&lt;=25),"Low Range",AND(R1018&gt;=25.01,R1018&lt;=40),"Mid Range",AND(R1018&gt;=40.01,R1018&lt;=75),"Mid to Upper Range",TRUE,"Max Upper Range")</f>
        <v>Max Upper Range</v>
      </c>
      <c r="T1018" s="12" t="str" cm="1">
        <f t="array" ref="T1018">_xlfn.IFS(OR(E1018="NY",E1018="NJ",E1018="CT"),"Tri-State Area",OR(E1018="MA",E1018="PA",E1018="RI"),"East Atlantic",OR(E1018="ME",E1018="VT"),"NE Border",TRUE,"Upper East Coast")</f>
        <v>East Atlantic</v>
      </c>
      <c r="U1018" s="12" t="str">
        <f>IFERROR(_xlfn.XLOOKUP(A1018,DIRECT_FTEs!A:A,DIRECT_FTEs!B:B),"Contractor")</f>
        <v>Contractor</v>
      </c>
    </row>
    <row r="1019" spans="1:21" x14ac:dyDescent="0.25">
      <c r="A1019" s="1" t="s">
        <v>1726</v>
      </c>
      <c r="B1019" s="1" t="s">
        <v>2548</v>
      </c>
      <c r="C1019" s="1" t="s">
        <v>2364</v>
      </c>
      <c r="D1019" s="1" t="s">
        <v>4265</v>
      </c>
      <c r="E1019" s="15" t="s">
        <v>2225</v>
      </c>
      <c r="F1019" s="1" t="s">
        <v>7088</v>
      </c>
      <c r="G1019" s="16">
        <v>0.19</v>
      </c>
      <c r="H1019" s="5">
        <v>0</v>
      </c>
      <c r="I1019" s="10" t="s">
        <v>4760</v>
      </c>
      <c r="J1019" s="5">
        <v>1066.79</v>
      </c>
      <c r="K1019" s="1">
        <v>28</v>
      </c>
      <c r="L1019" s="12" t="str" cm="1">
        <f t="array" ref="L1019">_xlfn.IFS(G1019=0.05,"Minimal",G1019=0.07,"Above Minimal",G1019=0.17,"Near Maximum",TRUE,"Maximum")</f>
        <v>Maximum</v>
      </c>
      <c r="M1019" s="12" t="str" cm="1">
        <f t="array" ref="M1019">_xlfn.IFS(E1019="MA","Massachusetts",E1019="NY","New York",E1019="CT","Connecticut",E1019="PA","Pennsylvania",E1019="RI","Rhode Island",E1019="DE","Delaware",E1019="ME","Maine",E1019="NJ","New Jersey",E1019="VT","Vermont",TRUE,"Other States")</f>
        <v>Massachusetts</v>
      </c>
      <c r="N1019" s="15" t="s">
        <v>10826</v>
      </c>
      <c r="O1019" s="1" t="s">
        <v>4936</v>
      </c>
      <c r="P1019" s="15" t="s">
        <v>4774</v>
      </c>
      <c r="Q1019" s="1" t="s">
        <v>8608</v>
      </c>
      <c r="R1019" s="17">
        <v>109</v>
      </c>
      <c r="S1019" s="12" t="str" cm="1">
        <f t="array" ref="S1019">_xlfn.IFS(AND(R1019&gt;=12,R1019&lt;=25),"Low Range",AND(R1019&gt;=25.01,R1019&lt;=40),"Mid Range",AND(R1019&gt;=40.01,R1019&lt;=75),"Mid to Upper Range",TRUE,"Max Upper Range")</f>
        <v>Max Upper Range</v>
      </c>
      <c r="T1019" s="12" t="str" cm="1">
        <f t="array" ref="T1019">_xlfn.IFS(OR(E1019="NY",E1019="NJ",E1019="CT"),"Tri-State Area",OR(E1019="MA",E1019="PA",E1019="RI"),"East Atlantic",OR(E1019="ME",E1019="VT"),"NE Border",TRUE,"Upper East Coast")</f>
        <v>East Atlantic</v>
      </c>
      <c r="U1019" s="12" t="str">
        <f>IFERROR(_xlfn.XLOOKUP(A1019,DIRECT_FTEs!A:A,DIRECT_FTEs!B:B),"Contractor")</f>
        <v>Contractor</v>
      </c>
    </row>
    <row r="1020" spans="1:21" x14ac:dyDescent="0.25">
      <c r="A1020" s="1" t="s">
        <v>1727</v>
      </c>
      <c r="B1020" s="1" t="s">
        <v>2347</v>
      </c>
      <c r="C1020" s="1" t="s">
        <v>2350</v>
      </c>
      <c r="D1020" s="1" t="s">
        <v>4266</v>
      </c>
      <c r="E1020" s="15" t="s">
        <v>2225</v>
      </c>
      <c r="F1020" s="1" t="s">
        <v>7089</v>
      </c>
      <c r="G1020" s="16">
        <v>0.05</v>
      </c>
      <c r="H1020" s="5">
        <v>0</v>
      </c>
      <c r="I1020" s="10" t="s">
        <v>4760</v>
      </c>
      <c r="J1020" s="5">
        <v>550</v>
      </c>
      <c r="K1020" s="1">
        <v>53</v>
      </c>
      <c r="L1020" s="12" t="str" cm="1">
        <f t="array" ref="L1020">_xlfn.IFS(G1020=0.05,"Minimal",G1020=0.07,"Above Minimal",G1020=0.17,"Near Maximum",TRUE,"Maximum")</f>
        <v>Minimal</v>
      </c>
      <c r="M1020" s="12" t="str" cm="1">
        <f t="array" ref="M1020">_xlfn.IFS(E1020="MA","Massachusetts",E1020="NY","New York",E1020="CT","Connecticut",E1020="PA","Pennsylvania",E1020="RI","Rhode Island",E1020="DE","Delaware",E1020="ME","Maine",E1020="NJ","New Jersey",E1020="VT","Vermont",TRUE,"Other States")</f>
        <v>Massachusetts</v>
      </c>
      <c r="N1020" s="15" t="s">
        <v>10827</v>
      </c>
      <c r="O1020" s="1" t="s">
        <v>5040</v>
      </c>
      <c r="P1020" s="15" t="s">
        <v>4776</v>
      </c>
      <c r="Q1020" s="1" t="s">
        <v>8609</v>
      </c>
      <c r="R1020" s="17">
        <v>87.500031201248049</v>
      </c>
      <c r="S1020" s="12" t="str" cm="1">
        <f t="array" ref="S1020">_xlfn.IFS(AND(R1020&gt;=12,R1020&lt;=25),"Low Range",AND(R1020&gt;=25.01,R1020&lt;=40),"Mid Range",AND(R1020&gt;=40.01,R1020&lt;=75),"Mid to Upper Range",TRUE,"Max Upper Range")</f>
        <v>Max Upper Range</v>
      </c>
      <c r="T1020" s="12" t="str" cm="1">
        <f t="array" ref="T1020">_xlfn.IFS(OR(E1020="NY",E1020="NJ",E1020="CT"),"Tri-State Area",OR(E1020="MA",E1020="PA",E1020="RI"),"East Atlantic",OR(E1020="ME",E1020="VT"),"NE Border",TRUE,"Upper East Coast")</f>
        <v>East Atlantic</v>
      </c>
      <c r="U1020" s="12" t="str">
        <f>IFERROR(_xlfn.XLOOKUP(A1020,DIRECT_FTEs!A:A,DIRECT_FTEs!B:B),"Contractor")</f>
        <v>Contractor</v>
      </c>
    </row>
    <row r="1021" spans="1:21" x14ac:dyDescent="0.25">
      <c r="A1021" s="1" t="s">
        <v>1728</v>
      </c>
      <c r="B1021" s="1" t="s">
        <v>2410</v>
      </c>
      <c r="C1021" s="1" t="s">
        <v>3064</v>
      </c>
      <c r="D1021" s="1" t="s">
        <v>4267</v>
      </c>
      <c r="E1021" s="15" t="s">
        <v>2225</v>
      </c>
      <c r="F1021" s="1" t="s">
        <v>7090</v>
      </c>
      <c r="G1021" s="16">
        <v>0.19</v>
      </c>
      <c r="H1021" s="5">
        <v>0</v>
      </c>
      <c r="I1021" s="10" t="s">
        <v>4760</v>
      </c>
      <c r="J1021" s="5">
        <v>780</v>
      </c>
      <c r="K1021" s="1">
        <v>39</v>
      </c>
      <c r="L1021" s="12" t="str" cm="1">
        <f t="array" ref="L1021">_xlfn.IFS(G1021=0.05,"Minimal",G1021=0.07,"Above Minimal",G1021=0.17,"Near Maximum",TRUE,"Maximum")</f>
        <v>Maximum</v>
      </c>
      <c r="M1021" s="12" t="str" cm="1">
        <f t="array" ref="M1021">_xlfn.IFS(E1021="MA","Massachusetts",E1021="NY","New York",E1021="CT","Connecticut",E1021="PA","Pennsylvania",E1021="RI","Rhode Island",E1021="DE","Delaware",E1021="ME","Maine",E1021="NJ","New Jersey",E1021="VT","Vermont",TRUE,"Other States")</f>
        <v>Massachusetts</v>
      </c>
      <c r="N1021" s="15" t="s">
        <v>10828</v>
      </c>
      <c r="O1021" s="1" t="s">
        <v>4981</v>
      </c>
      <c r="P1021" s="15" t="s">
        <v>4780</v>
      </c>
      <c r="Q1021" s="1" t="s">
        <v>8610</v>
      </c>
      <c r="R1021" s="17">
        <v>43.5</v>
      </c>
      <c r="S1021" s="12" t="str" cm="1">
        <f t="array" ref="S1021">_xlfn.IFS(AND(R1021&gt;=12,R1021&lt;=25),"Low Range",AND(R1021&gt;=25.01,R1021&lt;=40),"Mid Range",AND(R1021&gt;=40.01,R1021&lt;=75),"Mid to Upper Range",TRUE,"Max Upper Range")</f>
        <v>Mid to Upper Range</v>
      </c>
      <c r="T1021" s="12" t="str" cm="1">
        <f t="array" ref="T1021">_xlfn.IFS(OR(E1021="NY",E1021="NJ",E1021="CT"),"Tri-State Area",OR(E1021="MA",E1021="PA",E1021="RI"),"East Atlantic",OR(E1021="ME",E1021="VT"),"NE Border",TRUE,"Upper East Coast")</f>
        <v>East Atlantic</v>
      </c>
      <c r="U1021" s="12" t="str">
        <f>IFERROR(_xlfn.XLOOKUP(A1021,DIRECT_FTEs!A:A,DIRECT_FTEs!B:B),"Contractor")</f>
        <v>Contractor</v>
      </c>
    </row>
    <row r="1022" spans="1:21" x14ac:dyDescent="0.25">
      <c r="A1022" s="1" t="s">
        <v>1729</v>
      </c>
      <c r="B1022" s="1" t="s">
        <v>2949</v>
      </c>
      <c r="C1022" s="1" t="s">
        <v>2458</v>
      </c>
      <c r="D1022" s="1" t="s">
        <v>4268</v>
      </c>
      <c r="E1022" s="15" t="s">
        <v>2225</v>
      </c>
      <c r="F1022" s="1" t="s">
        <v>7091</v>
      </c>
      <c r="G1022" s="16">
        <v>0.19</v>
      </c>
      <c r="H1022" s="5">
        <v>0</v>
      </c>
      <c r="I1022" s="10" t="s">
        <v>4760</v>
      </c>
      <c r="J1022" s="5">
        <v>814</v>
      </c>
      <c r="K1022" s="1">
        <v>35</v>
      </c>
      <c r="L1022" s="12" t="str" cm="1">
        <f t="array" ref="L1022">_xlfn.IFS(G1022=0.05,"Minimal",G1022=0.07,"Above Minimal",G1022=0.17,"Near Maximum",TRUE,"Maximum")</f>
        <v>Maximum</v>
      </c>
      <c r="M1022" s="12" t="str" cm="1">
        <f t="array" ref="M1022">_xlfn.IFS(E1022="MA","Massachusetts",E1022="NY","New York",E1022="CT","Connecticut",E1022="PA","Pennsylvania",E1022="RI","Rhode Island",E1022="DE","Delaware",E1022="ME","Maine",E1022="NJ","New Jersey",E1022="VT","Vermont",TRUE,"Other States")</f>
        <v>Massachusetts</v>
      </c>
      <c r="N1022" s="15" t="s">
        <v>10829</v>
      </c>
      <c r="O1022" s="1" t="s">
        <v>4788</v>
      </c>
      <c r="P1022" s="15" t="s">
        <v>4774</v>
      </c>
      <c r="Q1022" s="1" t="s">
        <v>8611</v>
      </c>
      <c r="R1022" s="17">
        <v>45.54</v>
      </c>
      <c r="S1022" s="12" t="str" cm="1">
        <f t="array" ref="S1022">_xlfn.IFS(AND(R1022&gt;=12,R1022&lt;=25),"Low Range",AND(R1022&gt;=25.01,R1022&lt;=40),"Mid Range",AND(R1022&gt;=40.01,R1022&lt;=75),"Mid to Upper Range",TRUE,"Max Upper Range")</f>
        <v>Mid to Upper Range</v>
      </c>
      <c r="T1022" s="12" t="str" cm="1">
        <f t="array" ref="T1022">_xlfn.IFS(OR(E1022="NY",E1022="NJ",E1022="CT"),"Tri-State Area",OR(E1022="MA",E1022="PA",E1022="RI"),"East Atlantic",OR(E1022="ME",E1022="VT"),"NE Border",TRUE,"Upper East Coast")</f>
        <v>East Atlantic</v>
      </c>
      <c r="U1022" s="12" t="str">
        <f>IFERROR(_xlfn.XLOOKUP(A1022,DIRECT_FTEs!A:A,DIRECT_FTEs!B:B),"Contractor")</f>
        <v>Contractor</v>
      </c>
    </row>
    <row r="1023" spans="1:21" x14ac:dyDescent="0.25">
      <c r="A1023" s="1" t="s">
        <v>1730</v>
      </c>
      <c r="B1023" s="1" t="s">
        <v>2853</v>
      </c>
      <c r="C1023" s="1" t="s">
        <v>2685</v>
      </c>
      <c r="D1023" s="1" t="s">
        <v>4269</v>
      </c>
      <c r="E1023" s="15" t="s">
        <v>2225</v>
      </c>
      <c r="F1023" s="1" t="s">
        <v>7092</v>
      </c>
      <c r="G1023" s="16">
        <v>0.05</v>
      </c>
      <c r="H1023" s="5">
        <v>0</v>
      </c>
      <c r="I1023" s="10" t="s">
        <v>4760</v>
      </c>
      <c r="J1023" s="5">
        <v>780.8</v>
      </c>
      <c r="K1023" s="1">
        <v>47</v>
      </c>
      <c r="L1023" s="12" t="str" cm="1">
        <f t="array" ref="L1023">_xlfn.IFS(G1023=0.05,"Minimal",G1023=0.07,"Above Minimal",G1023=0.17,"Near Maximum",TRUE,"Maximum")</f>
        <v>Minimal</v>
      </c>
      <c r="M1023" s="12" t="str" cm="1">
        <f t="array" ref="M1023">_xlfn.IFS(E1023="MA","Massachusetts",E1023="NY","New York",E1023="CT","Connecticut",E1023="PA","Pennsylvania",E1023="RI","Rhode Island",E1023="DE","Delaware",E1023="ME","Maine",E1023="NJ","New Jersey",E1023="VT","Vermont",TRUE,"Other States")</f>
        <v>Massachusetts</v>
      </c>
      <c r="N1023" s="15" t="s">
        <v>10830</v>
      </c>
      <c r="O1023" s="1" t="s">
        <v>5259</v>
      </c>
      <c r="P1023" s="15" t="s">
        <v>4777</v>
      </c>
      <c r="Q1023" s="1" t="s">
        <v>8612</v>
      </c>
      <c r="R1023" s="17">
        <v>35.879999999999995</v>
      </c>
      <c r="S1023" s="12" t="str" cm="1">
        <f t="array" ref="S1023">_xlfn.IFS(AND(R1023&gt;=12,R1023&lt;=25),"Low Range",AND(R1023&gt;=25.01,R1023&lt;=40),"Mid Range",AND(R1023&gt;=40.01,R1023&lt;=75),"Mid to Upper Range",TRUE,"Max Upper Range")</f>
        <v>Mid Range</v>
      </c>
      <c r="T1023" s="12" t="str" cm="1">
        <f t="array" ref="T1023">_xlfn.IFS(OR(E1023="NY",E1023="NJ",E1023="CT"),"Tri-State Area",OR(E1023="MA",E1023="PA",E1023="RI"),"East Atlantic",OR(E1023="ME",E1023="VT"),"NE Border",TRUE,"Upper East Coast")</f>
        <v>East Atlantic</v>
      </c>
      <c r="U1023" s="12" t="str">
        <f>IFERROR(_xlfn.XLOOKUP(A1023,DIRECT_FTEs!A:A,DIRECT_FTEs!B:B),"Contractor")</f>
        <v>Contractor</v>
      </c>
    </row>
    <row r="1024" spans="1:21" x14ac:dyDescent="0.25">
      <c r="A1024" s="1" t="s">
        <v>1731</v>
      </c>
      <c r="B1024" s="1" t="s">
        <v>2445</v>
      </c>
      <c r="C1024" s="1" t="s">
        <v>2691</v>
      </c>
      <c r="D1024" s="1" t="s">
        <v>4270</v>
      </c>
      <c r="E1024" s="15" t="s">
        <v>2225</v>
      </c>
      <c r="F1024" s="1" t="s">
        <v>7093</v>
      </c>
      <c r="G1024" s="16">
        <v>0.17</v>
      </c>
      <c r="H1024" s="5">
        <v>0</v>
      </c>
      <c r="I1024" s="10" t="s">
        <v>4760</v>
      </c>
      <c r="J1024" s="5">
        <v>237.31</v>
      </c>
      <c r="K1024" s="1">
        <v>47</v>
      </c>
      <c r="L1024" s="12" t="str" cm="1">
        <f t="array" ref="L1024">_xlfn.IFS(G1024=0.05,"Minimal",G1024=0.07,"Above Minimal",G1024=0.17,"Near Maximum",TRUE,"Maximum")</f>
        <v>Near Maximum</v>
      </c>
      <c r="M1024" s="12" t="str" cm="1">
        <f t="array" ref="M1024">_xlfn.IFS(E1024="MA","Massachusetts",E1024="NY","New York",E1024="CT","Connecticut",E1024="PA","Pennsylvania",E1024="RI","Rhode Island",E1024="DE","Delaware",E1024="ME","Maine",E1024="NJ","New Jersey",E1024="VT","Vermont",TRUE,"Other States")</f>
        <v>Massachusetts</v>
      </c>
      <c r="N1024" s="15" t="s">
        <v>10831</v>
      </c>
      <c r="O1024" s="1" t="s">
        <v>4954</v>
      </c>
      <c r="P1024" s="15" t="s">
        <v>4780</v>
      </c>
      <c r="Q1024" s="1" t="s">
        <v>8613</v>
      </c>
      <c r="R1024" s="17">
        <v>46.980000000000004</v>
      </c>
      <c r="S1024" s="12" t="str" cm="1">
        <f t="array" ref="S1024">_xlfn.IFS(AND(R1024&gt;=12,R1024&lt;=25),"Low Range",AND(R1024&gt;=25.01,R1024&lt;=40),"Mid Range",AND(R1024&gt;=40.01,R1024&lt;=75),"Mid to Upper Range",TRUE,"Max Upper Range")</f>
        <v>Mid to Upper Range</v>
      </c>
      <c r="T1024" s="12" t="str" cm="1">
        <f t="array" ref="T1024">_xlfn.IFS(OR(E1024="NY",E1024="NJ",E1024="CT"),"Tri-State Area",OR(E1024="MA",E1024="PA",E1024="RI"),"East Atlantic",OR(E1024="ME",E1024="VT"),"NE Border",TRUE,"Upper East Coast")</f>
        <v>East Atlantic</v>
      </c>
      <c r="U1024" s="12" t="str">
        <f>IFERROR(_xlfn.XLOOKUP(A1024,DIRECT_FTEs!A:A,DIRECT_FTEs!B:B),"Contractor")</f>
        <v>Contractor</v>
      </c>
    </row>
    <row r="1025" spans="1:21" x14ac:dyDescent="0.25">
      <c r="A1025" s="1" t="s">
        <v>1732</v>
      </c>
      <c r="B1025" s="1" t="s">
        <v>2582</v>
      </c>
      <c r="C1025" s="1" t="s">
        <v>2239</v>
      </c>
      <c r="D1025" s="1" t="s">
        <v>4271</v>
      </c>
      <c r="E1025" s="15" t="s">
        <v>2225</v>
      </c>
      <c r="F1025" s="1" t="s">
        <v>7094</v>
      </c>
      <c r="G1025" s="16">
        <v>0.17</v>
      </c>
      <c r="H1025" s="5">
        <v>0</v>
      </c>
      <c r="I1025" s="10" t="s">
        <v>4760</v>
      </c>
      <c r="J1025" s="5">
        <v>525.70000000000005</v>
      </c>
      <c r="K1025" s="1">
        <v>38</v>
      </c>
      <c r="L1025" s="12" t="str" cm="1">
        <f t="array" ref="L1025">_xlfn.IFS(G1025=0.05,"Minimal",G1025=0.07,"Above Minimal",G1025=0.17,"Near Maximum",TRUE,"Maximum")</f>
        <v>Near Maximum</v>
      </c>
      <c r="M1025" s="12" t="str" cm="1">
        <f t="array" ref="M1025">_xlfn.IFS(E1025="MA","Massachusetts",E1025="NY","New York",E1025="CT","Connecticut",E1025="PA","Pennsylvania",E1025="RI","Rhode Island",E1025="DE","Delaware",E1025="ME","Maine",E1025="NJ","New Jersey",E1025="VT","Vermont",TRUE,"Other States")</f>
        <v>Massachusetts</v>
      </c>
      <c r="N1025" s="15" t="s">
        <v>10832</v>
      </c>
      <c r="O1025" s="1" t="s">
        <v>4809</v>
      </c>
      <c r="P1025" s="15" t="s">
        <v>4780</v>
      </c>
      <c r="Q1025" s="1" t="s">
        <v>8614</v>
      </c>
      <c r="R1025" s="17">
        <v>32.25</v>
      </c>
      <c r="S1025" s="12" t="str" cm="1">
        <f t="array" ref="S1025">_xlfn.IFS(AND(R1025&gt;=12,R1025&lt;=25),"Low Range",AND(R1025&gt;=25.01,R1025&lt;=40),"Mid Range",AND(R1025&gt;=40.01,R1025&lt;=75),"Mid to Upper Range",TRUE,"Max Upper Range")</f>
        <v>Mid Range</v>
      </c>
      <c r="T1025" s="12" t="str" cm="1">
        <f t="array" ref="T1025">_xlfn.IFS(OR(E1025="NY",E1025="NJ",E1025="CT"),"Tri-State Area",OR(E1025="MA",E1025="PA",E1025="RI"),"East Atlantic",OR(E1025="ME",E1025="VT"),"NE Border",TRUE,"Upper East Coast")</f>
        <v>East Atlantic</v>
      </c>
      <c r="U1025" s="12" t="str">
        <f>IFERROR(_xlfn.XLOOKUP(A1025,DIRECT_FTEs!A:A,DIRECT_FTEs!B:B),"Contractor")</f>
        <v>Contractor</v>
      </c>
    </row>
    <row r="1026" spans="1:21" x14ac:dyDescent="0.25">
      <c r="A1026" s="1" t="s">
        <v>202</v>
      </c>
      <c r="B1026" s="1" t="s">
        <v>2480</v>
      </c>
      <c r="C1026" s="1" t="s">
        <v>2458</v>
      </c>
      <c r="D1026" s="1" t="s">
        <v>2659</v>
      </c>
      <c r="E1026" s="15" t="s">
        <v>2225</v>
      </c>
      <c r="F1026" s="1" t="s">
        <v>5564</v>
      </c>
      <c r="G1026" s="16">
        <v>0.19</v>
      </c>
      <c r="H1026" s="5">
        <v>1262.2688000000001</v>
      </c>
      <c r="I1026" s="10" t="s">
        <v>4760</v>
      </c>
      <c r="J1026" s="5">
        <v>413.2</v>
      </c>
      <c r="K1026" s="1">
        <v>48</v>
      </c>
      <c r="L1026" s="12" t="str" cm="1">
        <f t="array" ref="L1026">_xlfn.IFS(G1026=0.05,"Minimal",G1026=0.07,"Above Minimal",G1026=0.17,"Near Maximum",TRUE,"Maximum")</f>
        <v>Maximum</v>
      </c>
      <c r="M1026" s="12" t="str" cm="1">
        <f t="array" ref="M1026">_xlfn.IFS(E1026="MA","Massachusetts",E1026="NY","New York",E1026="CT","Connecticut",E1026="PA","Pennsylvania",E1026="RI","Rhode Island",E1026="DE","Delaware",E1026="ME","Maine",E1026="NJ","New Jersey",E1026="VT","Vermont",TRUE,"Other States")</f>
        <v>Massachusetts</v>
      </c>
      <c r="N1026" s="15" t="s">
        <v>10833</v>
      </c>
      <c r="O1026" s="1" t="s">
        <v>4785</v>
      </c>
      <c r="P1026" s="15" t="s">
        <v>4773</v>
      </c>
      <c r="Q1026" s="1" t="s">
        <v>8615</v>
      </c>
      <c r="R1026" s="17">
        <v>38.612176039119802</v>
      </c>
      <c r="S1026" s="12" t="str" cm="1">
        <f t="array" ref="S1026">_xlfn.IFS(AND(R1026&gt;=12,R1026&lt;=25),"Low Range",AND(R1026&gt;=25.01,R1026&lt;=40),"Mid Range",AND(R1026&gt;=40.01,R1026&lt;=75),"Mid to Upper Range",TRUE,"Max Upper Range")</f>
        <v>Mid Range</v>
      </c>
      <c r="T1026" s="12" t="str" cm="1">
        <f t="array" ref="T1026">_xlfn.IFS(OR(E1026="NY",E1026="NJ",E1026="CT"),"Tri-State Area",OR(E1026="MA",E1026="PA",E1026="RI"),"East Atlantic",OR(E1026="ME",E1026="VT"),"NE Border",TRUE,"Upper East Coast")</f>
        <v>East Atlantic</v>
      </c>
      <c r="U1026" s="12" t="str">
        <f>IFERROR(_xlfn.XLOOKUP(A1026,DIRECT_FTEs!A:A,DIRECT_FTEs!B:B),"Contractor")</f>
        <v>Contractor</v>
      </c>
    </row>
    <row r="1027" spans="1:21" x14ac:dyDescent="0.25">
      <c r="A1027" s="1" t="s">
        <v>1733</v>
      </c>
      <c r="B1027" s="1" t="s">
        <v>2263</v>
      </c>
      <c r="C1027" s="1" t="s">
        <v>2534</v>
      </c>
      <c r="D1027" s="1" t="s">
        <v>4272</v>
      </c>
      <c r="E1027" s="15" t="s">
        <v>2225</v>
      </c>
      <c r="F1027" s="1" t="s">
        <v>7095</v>
      </c>
      <c r="G1027" s="16">
        <v>0.19</v>
      </c>
      <c r="H1027" s="5">
        <v>0</v>
      </c>
      <c r="I1027" s="10" t="s">
        <v>4760</v>
      </c>
      <c r="J1027" s="5">
        <v>398.98</v>
      </c>
      <c r="K1027" s="1">
        <v>26</v>
      </c>
      <c r="L1027" s="12" t="str" cm="1">
        <f t="array" ref="L1027">_xlfn.IFS(G1027=0.05,"Minimal",G1027=0.07,"Above Minimal",G1027=0.17,"Near Maximum",TRUE,"Maximum")</f>
        <v>Maximum</v>
      </c>
      <c r="M1027" s="12" t="str" cm="1">
        <f t="array" ref="M1027">_xlfn.IFS(E1027="MA","Massachusetts",E1027="NY","New York",E1027="CT","Connecticut",E1027="PA","Pennsylvania",E1027="RI","Rhode Island",E1027="DE","Delaware",E1027="ME","Maine",E1027="NJ","New Jersey",E1027="VT","Vermont",TRUE,"Other States")</f>
        <v>Massachusetts</v>
      </c>
      <c r="N1027" s="15" t="s">
        <v>10834</v>
      </c>
      <c r="O1027" s="1" t="s">
        <v>12032</v>
      </c>
      <c r="P1027" s="15" t="e">
        <v>#N/A</v>
      </c>
      <c r="Q1027" s="1" t="s">
        <v>8616</v>
      </c>
      <c r="R1027" s="17">
        <v>59.198276923076918</v>
      </c>
      <c r="S1027" s="12" t="str" cm="1">
        <f t="array" ref="S1027">_xlfn.IFS(AND(R1027&gt;=12,R1027&lt;=25),"Low Range",AND(R1027&gt;=25.01,R1027&lt;=40),"Mid Range",AND(R1027&gt;=40.01,R1027&lt;=75),"Mid to Upper Range",TRUE,"Max Upper Range")</f>
        <v>Mid to Upper Range</v>
      </c>
      <c r="T1027" s="12" t="str" cm="1">
        <f t="array" ref="T1027">_xlfn.IFS(OR(E1027="NY",E1027="NJ",E1027="CT"),"Tri-State Area",OR(E1027="MA",E1027="PA",E1027="RI"),"East Atlantic",OR(E1027="ME",E1027="VT"),"NE Border",TRUE,"Upper East Coast")</f>
        <v>East Atlantic</v>
      </c>
      <c r="U1027" s="12" t="str">
        <f>IFERROR(_xlfn.XLOOKUP(A1027,DIRECT_FTEs!A:A,DIRECT_FTEs!B:B),"Contractor")</f>
        <v>Contractor</v>
      </c>
    </row>
    <row r="1028" spans="1:21" x14ac:dyDescent="0.25">
      <c r="A1028" s="1" t="s">
        <v>1734</v>
      </c>
      <c r="B1028" s="1" t="s">
        <v>2352</v>
      </c>
      <c r="C1028" s="1" t="s">
        <v>2525</v>
      </c>
      <c r="D1028" s="1" t="s">
        <v>4273</v>
      </c>
      <c r="E1028" s="15" t="s">
        <v>2598</v>
      </c>
      <c r="F1028" s="1" t="s">
        <v>7096</v>
      </c>
      <c r="G1028" s="16">
        <v>0.17</v>
      </c>
      <c r="H1028" s="5">
        <v>0</v>
      </c>
      <c r="I1028" s="10" t="s">
        <v>4760</v>
      </c>
      <c r="J1028" s="5">
        <v>208.8</v>
      </c>
      <c r="K1028" s="1">
        <v>37</v>
      </c>
      <c r="L1028" s="12" t="str" cm="1">
        <f t="array" ref="L1028">_xlfn.IFS(G1028=0.05,"Minimal",G1028=0.07,"Above Minimal",G1028=0.17,"Near Maximum",TRUE,"Maximum")</f>
        <v>Near Maximum</v>
      </c>
      <c r="M1028" s="12" t="str" cm="1">
        <f t="array" ref="M1028">_xlfn.IFS(E1028="MA","Massachusetts",E1028="NY","New York",E1028="CT","Connecticut",E1028="PA","Pennsylvania",E1028="RI","Rhode Island",E1028="DE","Delaware",E1028="ME","Maine",E1028="NJ","New Jersey",E1028="VT","Vermont",TRUE,"Other States")</f>
        <v>Delaware</v>
      </c>
      <c r="N1028" s="15" t="s">
        <v>10835</v>
      </c>
      <c r="O1028" s="1" t="s">
        <v>5082</v>
      </c>
      <c r="P1028" s="15" t="s">
        <v>4778</v>
      </c>
      <c r="Q1028" s="1" t="s">
        <v>8617</v>
      </c>
      <c r="R1028" s="17">
        <v>72.894889867841414</v>
      </c>
      <c r="S1028" s="12" t="str" cm="1">
        <f t="array" ref="S1028">_xlfn.IFS(AND(R1028&gt;=12,R1028&lt;=25),"Low Range",AND(R1028&gt;=25.01,R1028&lt;=40),"Mid Range",AND(R1028&gt;=40.01,R1028&lt;=75),"Mid to Upper Range",TRUE,"Max Upper Range")</f>
        <v>Mid to Upper Range</v>
      </c>
      <c r="T1028" s="12" t="str" cm="1">
        <f t="array" ref="T1028">_xlfn.IFS(OR(E1028="NY",E1028="NJ",E1028="CT"),"Tri-State Area",OR(E1028="MA",E1028="PA",E1028="RI"),"East Atlantic",OR(E1028="ME",E1028="VT"),"NE Border",TRUE,"Upper East Coast")</f>
        <v>Upper East Coast</v>
      </c>
      <c r="U1028" s="12" t="str">
        <f>IFERROR(_xlfn.XLOOKUP(A1028,DIRECT_FTEs!A:A,DIRECT_FTEs!B:B),"Contractor")</f>
        <v>Contractor</v>
      </c>
    </row>
    <row r="1029" spans="1:21" x14ac:dyDescent="0.25">
      <c r="A1029" s="1" t="s">
        <v>1735</v>
      </c>
      <c r="B1029" s="1" t="s">
        <v>2275</v>
      </c>
      <c r="C1029" s="1" t="s">
        <v>2267</v>
      </c>
      <c r="D1029" s="1" t="s">
        <v>4274</v>
      </c>
      <c r="E1029" s="15" t="s">
        <v>2225</v>
      </c>
      <c r="F1029" s="1" t="s">
        <v>7097</v>
      </c>
      <c r="G1029" s="16">
        <v>0.19</v>
      </c>
      <c r="H1029" s="5">
        <v>0</v>
      </c>
      <c r="I1029" s="10" t="s">
        <v>4760</v>
      </c>
      <c r="J1029" s="5">
        <v>418.68</v>
      </c>
      <c r="K1029" s="1">
        <v>57</v>
      </c>
      <c r="L1029" s="12" t="str" cm="1">
        <f t="array" ref="L1029">_xlfn.IFS(G1029=0.05,"Minimal",G1029=0.07,"Above Minimal",G1029=0.17,"Near Maximum",TRUE,"Maximum")</f>
        <v>Maximum</v>
      </c>
      <c r="M1029" s="12" t="str" cm="1">
        <f t="array" ref="M1029">_xlfn.IFS(E1029="MA","Massachusetts",E1029="NY","New York",E1029="CT","Connecticut",E1029="PA","Pennsylvania",E1029="RI","Rhode Island",E1029="DE","Delaware",E1029="ME","Maine",E1029="NJ","New Jersey",E1029="VT","Vermont",TRUE,"Other States")</f>
        <v>Massachusetts</v>
      </c>
      <c r="N1029" s="15" t="s">
        <v>10836</v>
      </c>
      <c r="O1029" s="1" t="s">
        <v>4824</v>
      </c>
      <c r="P1029" s="15" t="s">
        <v>4773</v>
      </c>
      <c r="Q1029" s="1" t="s">
        <v>8618</v>
      </c>
      <c r="R1029" s="17">
        <v>63.949595687331538</v>
      </c>
      <c r="S1029" s="12" t="str" cm="1">
        <f t="array" ref="S1029">_xlfn.IFS(AND(R1029&gt;=12,R1029&lt;=25),"Low Range",AND(R1029&gt;=25.01,R1029&lt;=40),"Mid Range",AND(R1029&gt;=40.01,R1029&lt;=75),"Mid to Upper Range",TRUE,"Max Upper Range")</f>
        <v>Mid to Upper Range</v>
      </c>
      <c r="T1029" s="12" t="str" cm="1">
        <f t="array" ref="T1029">_xlfn.IFS(OR(E1029="NY",E1029="NJ",E1029="CT"),"Tri-State Area",OR(E1029="MA",E1029="PA",E1029="RI"),"East Atlantic",OR(E1029="ME",E1029="VT"),"NE Border",TRUE,"Upper East Coast")</f>
        <v>East Atlantic</v>
      </c>
      <c r="U1029" s="12" t="str">
        <f>IFERROR(_xlfn.XLOOKUP(A1029,DIRECT_FTEs!A:A,DIRECT_FTEs!B:B),"Contractor")</f>
        <v>Contractor</v>
      </c>
    </row>
    <row r="1030" spans="1:21" x14ac:dyDescent="0.25">
      <c r="A1030" s="1" t="s">
        <v>1736</v>
      </c>
      <c r="B1030" s="1" t="s">
        <v>2637</v>
      </c>
      <c r="C1030" s="1" t="s">
        <v>2585</v>
      </c>
      <c r="D1030" s="1" t="s">
        <v>4275</v>
      </c>
      <c r="E1030" s="15" t="s">
        <v>2225</v>
      </c>
      <c r="F1030" s="1" t="s">
        <v>7098</v>
      </c>
      <c r="G1030" s="16">
        <v>0.19</v>
      </c>
      <c r="H1030" s="5">
        <v>0</v>
      </c>
      <c r="I1030" s="10" t="s">
        <v>4760</v>
      </c>
      <c r="J1030" s="5">
        <v>443.47</v>
      </c>
      <c r="K1030" s="1">
        <v>38</v>
      </c>
      <c r="L1030" s="12" t="str" cm="1">
        <f t="array" ref="L1030">_xlfn.IFS(G1030=0.05,"Minimal",G1030=0.07,"Above Minimal",G1030=0.17,"Near Maximum",TRUE,"Maximum")</f>
        <v>Maximum</v>
      </c>
      <c r="M1030" s="12" t="str" cm="1">
        <f t="array" ref="M1030">_xlfn.IFS(E1030="MA","Massachusetts",E1030="NY","New York",E1030="CT","Connecticut",E1030="PA","Pennsylvania",E1030="RI","Rhode Island",E1030="DE","Delaware",E1030="ME","Maine",E1030="NJ","New Jersey",E1030="VT","Vermont",TRUE,"Other States")</f>
        <v>Massachusetts</v>
      </c>
      <c r="N1030" s="15" t="s">
        <v>10837</v>
      </c>
      <c r="O1030" s="1" t="s">
        <v>5236</v>
      </c>
      <c r="P1030" s="15" t="s">
        <v>4777</v>
      </c>
      <c r="Q1030" s="1" t="s">
        <v>8619</v>
      </c>
      <c r="R1030" s="17">
        <v>62.314999999999998</v>
      </c>
      <c r="S1030" s="12" t="str" cm="1">
        <f t="array" ref="S1030">_xlfn.IFS(AND(R1030&gt;=12,R1030&lt;=25),"Low Range",AND(R1030&gt;=25.01,R1030&lt;=40),"Mid Range",AND(R1030&gt;=40.01,R1030&lt;=75),"Mid to Upper Range",TRUE,"Max Upper Range")</f>
        <v>Mid to Upper Range</v>
      </c>
      <c r="T1030" s="12" t="str" cm="1">
        <f t="array" ref="T1030">_xlfn.IFS(OR(E1030="NY",E1030="NJ",E1030="CT"),"Tri-State Area",OR(E1030="MA",E1030="PA",E1030="RI"),"East Atlantic",OR(E1030="ME",E1030="VT"),"NE Border",TRUE,"Upper East Coast")</f>
        <v>East Atlantic</v>
      </c>
      <c r="U1030" s="12" t="str">
        <f>IFERROR(_xlfn.XLOOKUP(A1030,DIRECT_FTEs!A:A,DIRECT_FTEs!B:B),"Contractor")</f>
        <v>Contractor</v>
      </c>
    </row>
    <row r="1031" spans="1:21" x14ac:dyDescent="0.25">
      <c r="A1031" s="1" t="s">
        <v>1737</v>
      </c>
      <c r="B1031" s="1" t="s">
        <v>2401</v>
      </c>
      <c r="C1031" s="1" t="s">
        <v>2431</v>
      </c>
      <c r="D1031" s="1" t="s">
        <v>4276</v>
      </c>
      <c r="E1031" s="15" t="s">
        <v>2225</v>
      </c>
      <c r="F1031" s="1" t="s">
        <v>7099</v>
      </c>
      <c r="G1031" s="16">
        <v>0.17</v>
      </c>
      <c r="H1031" s="5">
        <v>0</v>
      </c>
      <c r="I1031" s="10" t="s">
        <v>4760</v>
      </c>
      <c r="J1031" s="5">
        <v>93.52</v>
      </c>
      <c r="K1031" s="1">
        <v>39</v>
      </c>
      <c r="L1031" s="12" t="str" cm="1">
        <f t="array" ref="L1031">_xlfn.IFS(G1031=0.05,"Minimal",G1031=0.07,"Above Minimal",G1031=0.17,"Near Maximum",TRUE,"Maximum")</f>
        <v>Near Maximum</v>
      </c>
      <c r="M1031" s="12" t="str" cm="1">
        <f t="array" ref="M1031">_xlfn.IFS(E1031="MA","Massachusetts",E1031="NY","New York",E1031="CT","Connecticut",E1031="PA","Pennsylvania",E1031="RI","Rhode Island",E1031="DE","Delaware",E1031="ME","Maine",E1031="NJ","New Jersey",E1031="VT","Vermont",TRUE,"Other States")</f>
        <v>Massachusetts</v>
      </c>
      <c r="N1031" s="15" t="s">
        <v>10838</v>
      </c>
      <c r="O1031" s="1" t="s">
        <v>4825</v>
      </c>
      <c r="P1031" s="15" t="s">
        <v>4774</v>
      </c>
      <c r="Q1031" s="1" t="s">
        <v>8620</v>
      </c>
      <c r="R1031" s="17">
        <v>35.64</v>
      </c>
      <c r="S1031" s="12" t="str" cm="1">
        <f t="array" ref="S1031">_xlfn.IFS(AND(R1031&gt;=12,R1031&lt;=25),"Low Range",AND(R1031&gt;=25.01,R1031&lt;=40),"Mid Range",AND(R1031&gt;=40.01,R1031&lt;=75),"Mid to Upper Range",TRUE,"Max Upper Range")</f>
        <v>Mid Range</v>
      </c>
      <c r="T1031" s="12" t="str" cm="1">
        <f t="array" ref="T1031">_xlfn.IFS(OR(E1031="NY",E1031="NJ",E1031="CT"),"Tri-State Area",OR(E1031="MA",E1031="PA",E1031="RI"),"East Atlantic",OR(E1031="ME",E1031="VT"),"NE Border",TRUE,"Upper East Coast")</f>
        <v>East Atlantic</v>
      </c>
      <c r="U1031" s="12" t="str">
        <f>IFERROR(_xlfn.XLOOKUP(A1031,DIRECT_FTEs!A:A,DIRECT_FTEs!B:B),"Contractor")</f>
        <v>Contractor</v>
      </c>
    </row>
    <row r="1032" spans="1:21" x14ac:dyDescent="0.25">
      <c r="A1032" s="1" t="s">
        <v>1738</v>
      </c>
      <c r="B1032" s="1" t="s">
        <v>2787</v>
      </c>
      <c r="C1032" s="1" t="s">
        <v>2288</v>
      </c>
      <c r="D1032" s="1" t="s">
        <v>4277</v>
      </c>
      <c r="E1032" s="15" t="s">
        <v>2225</v>
      </c>
      <c r="F1032" s="1" t="s">
        <v>7100</v>
      </c>
      <c r="G1032" s="16">
        <v>0.05</v>
      </c>
      <c r="H1032" s="5">
        <v>0</v>
      </c>
      <c r="I1032" s="10" t="s">
        <v>4760</v>
      </c>
      <c r="J1032" s="5">
        <v>1184</v>
      </c>
      <c r="K1032" s="1">
        <v>35</v>
      </c>
      <c r="L1032" s="12" t="str" cm="1">
        <f t="array" ref="L1032">_xlfn.IFS(G1032=0.05,"Minimal",G1032=0.07,"Above Minimal",G1032=0.17,"Near Maximum",TRUE,"Maximum")</f>
        <v>Minimal</v>
      </c>
      <c r="M1032" s="12" t="str" cm="1">
        <f t="array" ref="M1032">_xlfn.IFS(E1032="MA","Massachusetts",E1032="NY","New York",E1032="CT","Connecticut",E1032="PA","Pennsylvania",E1032="RI","Rhode Island",E1032="DE","Delaware",E1032="ME","Maine",E1032="NJ","New Jersey",E1032="VT","Vermont",TRUE,"Other States")</f>
        <v>Massachusetts</v>
      </c>
      <c r="N1032" s="15" t="s">
        <v>10839</v>
      </c>
      <c r="O1032" s="1" t="s">
        <v>5132</v>
      </c>
      <c r="P1032" s="15" t="s">
        <v>4780</v>
      </c>
      <c r="Q1032" s="1" t="s">
        <v>8621</v>
      </c>
      <c r="R1032" s="17">
        <v>63.896394230769232</v>
      </c>
      <c r="S1032" s="12" t="str" cm="1">
        <f t="array" ref="S1032">_xlfn.IFS(AND(R1032&gt;=12,R1032&lt;=25),"Low Range",AND(R1032&gt;=25.01,R1032&lt;=40),"Mid Range",AND(R1032&gt;=40.01,R1032&lt;=75),"Mid to Upper Range",TRUE,"Max Upper Range")</f>
        <v>Mid to Upper Range</v>
      </c>
      <c r="T1032" s="12" t="str" cm="1">
        <f t="array" ref="T1032">_xlfn.IFS(OR(E1032="NY",E1032="NJ",E1032="CT"),"Tri-State Area",OR(E1032="MA",E1032="PA",E1032="RI"),"East Atlantic",OR(E1032="ME",E1032="VT"),"NE Border",TRUE,"Upper East Coast")</f>
        <v>East Atlantic</v>
      </c>
      <c r="U1032" s="12" t="str">
        <f>IFERROR(_xlfn.XLOOKUP(A1032,DIRECT_FTEs!A:A,DIRECT_FTEs!B:B),"Contractor")</f>
        <v>Contractor</v>
      </c>
    </row>
    <row r="1033" spans="1:21" x14ac:dyDescent="0.25">
      <c r="A1033" s="1" t="s">
        <v>1739</v>
      </c>
      <c r="B1033" s="1" t="s">
        <v>2676</v>
      </c>
      <c r="C1033" s="1" t="s">
        <v>2511</v>
      </c>
      <c r="D1033" s="1" t="s">
        <v>4278</v>
      </c>
      <c r="E1033" s="15" t="s">
        <v>2225</v>
      </c>
      <c r="F1033" s="1" t="s">
        <v>7101</v>
      </c>
      <c r="G1033" s="16">
        <v>0.19</v>
      </c>
      <c r="H1033" s="5">
        <v>0</v>
      </c>
      <c r="I1033" s="10" t="s">
        <v>4760</v>
      </c>
      <c r="J1033" s="5">
        <v>220.8</v>
      </c>
      <c r="K1033" s="1">
        <v>38</v>
      </c>
      <c r="L1033" s="12" t="str" cm="1">
        <f t="array" ref="L1033">_xlfn.IFS(G1033=0.05,"Minimal",G1033=0.07,"Above Minimal",G1033=0.17,"Near Maximum",TRUE,"Maximum")</f>
        <v>Maximum</v>
      </c>
      <c r="M1033" s="12" t="str" cm="1">
        <f t="array" ref="M1033">_xlfn.IFS(E1033="MA","Massachusetts",E1033="NY","New York",E1033="CT","Connecticut",E1033="PA","Pennsylvania",E1033="RI","Rhode Island",E1033="DE","Delaware",E1033="ME","Maine",E1033="NJ","New Jersey",E1033="VT","Vermont",TRUE,"Other States")</f>
        <v>Massachusetts</v>
      </c>
      <c r="N1033" s="15" t="s">
        <v>10840</v>
      </c>
      <c r="O1033" s="1" t="s">
        <v>4844</v>
      </c>
      <c r="P1033" s="15" t="s">
        <v>4776</v>
      </c>
      <c r="Q1033" s="1" t="s">
        <v>8622</v>
      </c>
      <c r="R1033" s="17">
        <v>32.68</v>
      </c>
      <c r="S1033" s="12" t="str" cm="1">
        <f t="array" ref="S1033">_xlfn.IFS(AND(R1033&gt;=12,R1033&lt;=25),"Low Range",AND(R1033&gt;=25.01,R1033&lt;=40),"Mid Range",AND(R1033&gt;=40.01,R1033&lt;=75),"Mid to Upper Range",TRUE,"Max Upper Range")</f>
        <v>Mid Range</v>
      </c>
      <c r="T1033" s="12" t="str" cm="1">
        <f t="array" ref="T1033">_xlfn.IFS(OR(E1033="NY",E1033="NJ",E1033="CT"),"Tri-State Area",OR(E1033="MA",E1033="PA",E1033="RI"),"East Atlantic",OR(E1033="ME",E1033="VT"),"NE Border",TRUE,"Upper East Coast")</f>
        <v>East Atlantic</v>
      </c>
      <c r="U1033" s="12" t="str">
        <f>IFERROR(_xlfn.XLOOKUP(A1033,DIRECT_FTEs!A:A,DIRECT_FTEs!B:B),"Contractor")</f>
        <v>Contractor</v>
      </c>
    </row>
    <row r="1034" spans="1:21" x14ac:dyDescent="0.25">
      <c r="A1034" s="1" t="s">
        <v>1740</v>
      </c>
      <c r="B1034" s="1" t="s">
        <v>2384</v>
      </c>
      <c r="C1034" s="1" t="s">
        <v>2418</v>
      </c>
      <c r="D1034" s="1" t="s">
        <v>4279</v>
      </c>
      <c r="E1034" s="15" t="s">
        <v>2225</v>
      </c>
      <c r="F1034" s="1" t="s">
        <v>7102</v>
      </c>
      <c r="G1034" s="16">
        <v>0.19</v>
      </c>
      <c r="H1034" s="5">
        <v>0</v>
      </c>
      <c r="I1034" s="10" t="s">
        <v>4760</v>
      </c>
      <c r="J1034" s="5">
        <v>481.03</v>
      </c>
      <c r="K1034" s="1">
        <v>56</v>
      </c>
      <c r="L1034" s="12" t="str" cm="1">
        <f t="array" ref="L1034">_xlfn.IFS(G1034=0.05,"Minimal",G1034=0.07,"Above Minimal",G1034=0.17,"Near Maximum",TRUE,"Maximum")</f>
        <v>Maximum</v>
      </c>
      <c r="M1034" s="12" t="str" cm="1">
        <f t="array" ref="M1034">_xlfn.IFS(E1034="MA","Massachusetts",E1034="NY","New York",E1034="CT","Connecticut",E1034="PA","Pennsylvania",E1034="RI","Rhode Island",E1034="DE","Delaware",E1034="ME","Maine",E1034="NJ","New Jersey",E1034="VT","Vermont",TRUE,"Other States")</f>
        <v>Massachusetts</v>
      </c>
      <c r="N1034" s="15" t="s">
        <v>10841</v>
      </c>
      <c r="O1034" s="1" t="s">
        <v>5128</v>
      </c>
      <c r="P1034" s="15" t="s">
        <v>4774</v>
      </c>
      <c r="Q1034" s="1" t="s">
        <v>8623</v>
      </c>
      <c r="R1034" s="17">
        <v>68.539999999999992</v>
      </c>
      <c r="S1034" s="12" t="str" cm="1">
        <f t="array" ref="S1034">_xlfn.IFS(AND(R1034&gt;=12,R1034&lt;=25),"Low Range",AND(R1034&gt;=25.01,R1034&lt;=40),"Mid Range",AND(R1034&gt;=40.01,R1034&lt;=75),"Mid to Upper Range",TRUE,"Max Upper Range")</f>
        <v>Mid to Upper Range</v>
      </c>
      <c r="T1034" s="12" t="str" cm="1">
        <f t="array" ref="T1034">_xlfn.IFS(OR(E1034="NY",E1034="NJ",E1034="CT"),"Tri-State Area",OR(E1034="MA",E1034="PA",E1034="RI"),"East Atlantic",OR(E1034="ME",E1034="VT"),"NE Border",TRUE,"Upper East Coast")</f>
        <v>East Atlantic</v>
      </c>
      <c r="U1034" s="12" t="str">
        <f>IFERROR(_xlfn.XLOOKUP(A1034,DIRECT_FTEs!A:A,DIRECT_FTEs!B:B),"Contractor")</f>
        <v>Contractor</v>
      </c>
    </row>
    <row r="1035" spans="1:21" x14ac:dyDescent="0.25">
      <c r="A1035" s="1" t="s">
        <v>1741</v>
      </c>
      <c r="B1035" s="1" t="s">
        <v>2513</v>
      </c>
      <c r="C1035" s="1" t="s">
        <v>2827</v>
      </c>
      <c r="D1035" s="1" t="s">
        <v>4280</v>
      </c>
      <c r="E1035" s="15" t="s">
        <v>2225</v>
      </c>
      <c r="F1035" s="1" t="s">
        <v>7103</v>
      </c>
      <c r="G1035" s="16">
        <v>0.19</v>
      </c>
      <c r="H1035" s="5">
        <v>0</v>
      </c>
      <c r="I1035" s="10" t="s">
        <v>4760</v>
      </c>
      <c r="J1035" s="5">
        <v>377.66</v>
      </c>
      <c r="K1035" s="1">
        <v>36</v>
      </c>
      <c r="L1035" s="12" t="str" cm="1">
        <f t="array" ref="L1035">_xlfn.IFS(G1035=0.05,"Minimal",G1035=0.07,"Above Minimal",G1035=0.17,"Near Maximum",TRUE,"Maximum")</f>
        <v>Maximum</v>
      </c>
      <c r="M1035" s="12" t="str" cm="1">
        <f t="array" ref="M1035">_xlfn.IFS(E1035="MA","Massachusetts",E1035="NY","New York",E1035="CT","Connecticut",E1035="PA","Pennsylvania",E1035="RI","Rhode Island",E1035="DE","Delaware",E1035="ME","Maine",E1035="NJ","New Jersey",E1035="VT","Vermont",TRUE,"Other States")</f>
        <v>Massachusetts</v>
      </c>
      <c r="N1035" s="15" t="s">
        <v>10842</v>
      </c>
      <c r="O1035" s="1" t="s">
        <v>4794</v>
      </c>
      <c r="P1035" s="15" t="s">
        <v>4777</v>
      </c>
      <c r="Q1035" s="1" t="s">
        <v>8624</v>
      </c>
      <c r="R1035" s="17">
        <v>63.879999999999995</v>
      </c>
      <c r="S1035" s="12" t="str" cm="1">
        <f t="array" ref="S1035">_xlfn.IFS(AND(R1035&gt;=12,R1035&lt;=25),"Low Range",AND(R1035&gt;=25.01,R1035&lt;=40),"Mid Range",AND(R1035&gt;=40.01,R1035&lt;=75),"Mid to Upper Range",TRUE,"Max Upper Range")</f>
        <v>Mid to Upper Range</v>
      </c>
      <c r="T1035" s="12" t="str" cm="1">
        <f t="array" ref="T1035">_xlfn.IFS(OR(E1035="NY",E1035="NJ",E1035="CT"),"Tri-State Area",OR(E1035="MA",E1035="PA",E1035="RI"),"East Atlantic",OR(E1035="ME",E1035="VT"),"NE Border",TRUE,"Upper East Coast")</f>
        <v>East Atlantic</v>
      </c>
      <c r="U1035" s="12" t="str">
        <f>IFERROR(_xlfn.XLOOKUP(A1035,DIRECT_FTEs!A:A,DIRECT_FTEs!B:B),"Contractor")</f>
        <v>Contractor</v>
      </c>
    </row>
    <row r="1036" spans="1:21" x14ac:dyDescent="0.25">
      <c r="A1036" s="1" t="s">
        <v>1742</v>
      </c>
      <c r="B1036" s="1" t="s">
        <v>2226</v>
      </c>
      <c r="C1036" s="1" t="s">
        <v>2393</v>
      </c>
      <c r="D1036" s="1" t="s">
        <v>4281</v>
      </c>
      <c r="E1036" s="15" t="s">
        <v>2225</v>
      </c>
      <c r="F1036" s="1" t="s">
        <v>7104</v>
      </c>
      <c r="G1036" s="16">
        <v>0.19</v>
      </c>
      <c r="H1036" s="5">
        <v>0</v>
      </c>
      <c r="I1036" s="10" t="s">
        <v>4760</v>
      </c>
      <c r="J1036" s="5">
        <v>414</v>
      </c>
      <c r="K1036" s="1">
        <v>39</v>
      </c>
      <c r="L1036" s="12" t="str" cm="1">
        <f t="array" ref="L1036">_xlfn.IFS(G1036=0.05,"Minimal",G1036=0.07,"Above Minimal",G1036=0.17,"Near Maximum",TRUE,"Maximum")</f>
        <v>Maximum</v>
      </c>
      <c r="M1036" s="12" t="str" cm="1">
        <f t="array" ref="M1036">_xlfn.IFS(E1036="MA","Massachusetts",E1036="NY","New York",E1036="CT","Connecticut",E1036="PA","Pennsylvania",E1036="RI","Rhode Island",E1036="DE","Delaware",E1036="ME","Maine",E1036="NJ","New Jersey",E1036="VT","Vermont",TRUE,"Other States")</f>
        <v>Massachusetts</v>
      </c>
      <c r="N1036" s="15" t="s">
        <v>10843</v>
      </c>
      <c r="O1036" s="1" t="s">
        <v>5020</v>
      </c>
      <c r="P1036" s="15" t="s">
        <v>4779</v>
      </c>
      <c r="Q1036" s="1" t="s">
        <v>8625</v>
      </c>
      <c r="R1036" s="17">
        <v>34.08</v>
      </c>
      <c r="S1036" s="12" t="str" cm="1">
        <f t="array" ref="S1036">_xlfn.IFS(AND(R1036&gt;=12,R1036&lt;=25),"Low Range",AND(R1036&gt;=25.01,R1036&lt;=40),"Mid Range",AND(R1036&gt;=40.01,R1036&lt;=75),"Mid to Upper Range",TRUE,"Max Upper Range")</f>
        <v>Mid Range</v>
      </c>
      <c r="T1036" s="12" t="str" cm="1">
        <f t="array" ref="T1036">_xlfn.IFS(OR(E1036="NY",E1036="NJ",E1036="CT"),"Tri-State Area",OR(E1036="MA",E1036="PA",E1036="RI"),"East Atlantic",OR(E1036="ME",E1036="VT"),"NE Border",TRUE,"Upper East Coast")</f>
        <v>East Atlantic</v>
      </c>
      <c r="U1036" s="12" t="str">
        <f>IFERROR(_xlfn.XLOOKUP(A1036,DIRECT_FTEs!A:A,DIRECT_FTEs!B:B),"Contractor")</f>
        <v>Contractor</v>
      </c>
    </row>
    <row r="1037" spans="1:21" x14ac:dyDescent="0.25">
      <c r="A1037" s="1" t="s">
        <v>203</v>
      </c>
      <c r="B1037" s="1" t="s">
        <v>2560</v>
      </c>
      <c r="C1037" s="1" t="s">
        <v>2501</v>
      </c>
      <c r="D1037" s="1" t="s">
        <v>2660</v>
      </c>
      <c r="E1037" s="15" t="s">
        <v>2247</v>
      </c>
      <c r="F1037" s="1" t="s">
        <v>5565</v>
      </c>
      <c r="G1037" s="16">
        <v>0.19</v>
      </c>
      <c r="H1037" s="5">
        <v>673.42079999999999</v>
      </c>
      <c r="I1037" s="10" t="s">
        <v>4760</v>
      </c>
      <c r="J1037" s="5">
        <v>220.8</v>
      </c>
      <c r="K1037" s="1">
        <v>47</v>
      </c>
      <c r="L1037" s="12" t="str" cm="1">
        <f t="array" ref="L1037">_xlfn.IFS(G1037=0.05,"Minimal",G1037=0.07,"Above Minimal",G1037=0.17,"Near Maximum",TRUE,"Maximum")</f>
        <v>Maximum</v>
      </c>
      <c r="M1037" s="12" t="str" cm="1">
        <f t="array" ref="M1037">_xlfn.IFS(E1037="MA","Massachusetts",E1037="NY","New York",E1037="CT","Connecticut",E1037="PA","Pennsylvania",E1037="RI","Rhode Island",E1037="DE","Delaware",E1037="ME","Maine",E1037="NJ","New Jersey",E1037="VT","Vermont",TRUE,"Other States")</f>
        <v>New York</v>
      </c>
      <c r="N1037" s="15" t="s">
        <v>10844</v>
      </c>
      <c r="O1037" s="1" t="s">
        <v>4810</v>
      </c>
      <c r="P1037" s="15" t="s">
        <v>4780</v>
      </c>
      <c r="Q1037" s="1" t="s">
        <v>8626</v>
      </c>
      <c r="R1037" s="17">
        <v>52.5</v>
      </c>
      <c r="S1037" s="12" t="str" cm="1">
        <f t="array" ref="S1037">_xlfn.IFS(AND(R1037&gt;=12,R1037&lt;=25),"Low Range",AND(R1037&gt;=25.01,R1037&lt;=40),"Mid Range",AND(R1037&gt;=40.01,R1037&lt;=75),"Mid to Upper Range",TRUE,"Max Upper Range")</f>
        <v>Mid to Upper Range</v>
      </c>
      <c r="T1037" s="12" t="str" cm="1">
        <f t="array" ref="T1037">_xlfn.IFS(OR(E1037="NY",E1037="NJ",E1037="CT"),"Tri-State Area",OR(E1037="MA",E1037="PA",E1037="RI"),"East Atlantic",OR(E1037="ME",E1037="VT"),"NE Border",TRUE,"Upper East Coast")</f>
        <v>Tri-State Area</v>
      </c>
      <c r="U1037" s="12" t="str">
        <f>IFERROR(_xlfn.XLOOKUP(A1037,DIRECT_FTEs!A:A,DIRECT_FTEs!B:B),"Contractor")</f>
        <v>Contractor</v>
      </c>
    </row>
    <row r="1038" spans="1:21" x14ac:dyDescent="0.25">
      <c r="A1038" s="1" t="s">
        <v>1743</v>
      </c>
      <c r="B1038" s="1" t="s">
        <v>2284</v>
      </c>
      <c r="C1038" s="1" t="s">
        <v>2390</v>
      </c>
      <c r="D1038" s="1" t="s">
        <v>4282</v>
      </c>
      <c r="E1038" s="15" t="s">
        <v>2225</v>
      </c>
      <c r="F1038" s="1" t="s">
        <v>7105</v>
      </c>
      <c r="G1038" s="16">
        <v>0.19</v>
      </c>
      <c r="H1038" s="5">
        <v>0</v>
      </c>
      <c r="I1038" s="10" t="s">
        <v>4760</v>
      </c>
      <c r="J1038" s="5">
        <v>534.46</v>
      </c>
      <c r="K1038" s="1">
        <v>58</v>
      </c>
      <c r="L1038" s="12" t="str" cm="1">
        <f t="array" ref="L1038">_xlfn.IFS(G1038=0.05,"Minimal",G1038=0.07,"Above Minimal",G1038=0.17,"Near Maximum",TRUE,"Maximum")</f>
        <v>Maximum</v>
      </c>
      <c r="M1038" s="12" t="str" cm="1">
        <f t="array" ref="M1038">_xlfn.IFS(E1038="MA","Massachusetts",E1038="NY","New York",E1038="CT","Connecticut",E1038="PA","Pennsylvania",E1038="RI","Rhode Island",E1038="DE","Delaware",E1038="ME","Maine",E1038="NJ","New Jersey",E1038="VT","Vermont",TRUE,"Other States")</f>
        <v>Massachusetts</v>
      </c>
      <c r="N1038" s="15" t="s">
        <v>10845</v>
      </c>
      <c r="O1038" s="1" t="s">
        <v>4960</v>
      </c>
      <c r="P1038" s="15" t="s">
        <v>4779</v>
      </c>
      <c r="Q1038" s="1" t="s">
        <v>8627</v>
      </c>
      <c r="R1038" s="17">
        <v>70.139664804469277</v>
      </c>
      <c r="S1038" s="12" t="str" cm="1">
        <f t="array" ref="S1038">_xlfn.IFS(AND(R1038&gt;=12,R1038&lt;=25),"Low Range",AND(R1038&gt;=25.01,R1038&lt;=40),"Mid Range",AND(R1038&gt;=40.01,R1038&lt;=75),"Mid to Upper Range",TRUE,"Max Upper Range")</f>
        <v>Mid to Upper Range</v>
      </c>
      <c r="T1038" s="12" t="str" cm="1">
        <f t="array" ref="T1038">_xlfn.IFS(OR(E1038="NY",E1038="NJ",E1038="CT"),"Tri-State Area",OR(E1038="MA",E1038="PA",E1038="RI"),"East Atlantic",OR(E1038="ME",E1038="VT"),"NE Border",TRUE,"Upper East Coast")</f>
        <v>East Atlantic</v>
      </c>
      <c r="U1038" s="12" t="str">
        <f>IFERROR(_xlfn.XLOOKUP(A1038,DIRECT_FTEs!A:A,DIRECT_FTEs!B:B),"Contractor")</f>
        <v>Contractor</v>
      </c>
    </row>
    <row r="1039" spans="1:21" x14ac:dyDescent="0.25">
      <c r="A1039" s="1" t="s">
        <v>1744</v>
      </c>
      <c r="B1039" s="1" t="s">
        <v>2324</v>
      </c>
      <c r="C1039" s="1" t="s">
        <v>2348</v>
      </c>
      <c r="D1039" s="1" t="s">
        <v>4283</v>
      </c>
      <c r="E1039" s="15" t="s">
        <v>2225</v>
      </c>
      <c r="F1039" s="1" t="s">
        <v>7106</v>
      </c>
      <c r="G1039" s="16">
        <v>0.19</v>
      </c>
      <c r="H1039" s="5">
        <v>0</v>
      </c>
      <c r="I1039" s="10" t="s">
        <v>4760</v>
      </c>
      <c r="J1039" s="5">
        <v>393.3</v>
      </c>
      <c r="K1039" s="1">
        <v>28</v>
      </c>
      <c r="L1039" s="12" t="str" cm="1">
        <f t="array" ref="L1039">_xlfn.IFS(G1039=0.05,"Minimal",G1039=0.07,"Above Minimal",G1039=0.17,"Near Maximum",TRUE,"Maximum")</f>
        <v>Maximum</v>
      </c>
      <c r="M1039" s="12" t="str" cm="1">
        <f t="array" ref="M1039">_xlfn.IFS(E1039="MA","Massachusetts",E1039="NY","New York",E1039="CT","Connecticut",E1039="PA","Pennsylvania",E1039="RI","Rhode Island",E1039="DE","Delaware",E1039="ME","Maine",E1039="NJ","New Jersey",E1039="VT","Vermont",TRUE,"Other States")</f>
        <v>Massachusetts</v>
      </c>
      <c r="N1039" s="15" t="s">
        <v>10846</v>
      </c>
      <c r="O1039" s="1" t="s">
        <v>4814</v>
      </c>
      <c r="P1039" s="15" t="s">
        <v>4777</v>
      </c>
      <c r="Q1039" s="1" t="s">
        <v>8628</v>
      </c>
      <c r="R1039" s="17">
        <v>40.051282051282051</v>
      </c>
      <c r="S1039" s="12" t="str" cm="1">
        <f t="array" ref="S1039">_xlfn.IFS(AND(R1039&gt;=12,R1039&lt;=25),"Low Range",AND(R1039&gt;=25.01,R1039&lt;=40),"Mid Range",AND(R1039&gt;=40.01,R1039&lt;=75),"Mid to Upper Range",TRUE,"Max Upper Range")</f>
        <v>Mid to Upper Range</v>
      </c>
      <c r="T1039" s="12" t="str" cm="1">
        <f t="array" ref="T1039">_xlfn.IFS(OR(E1039="NY",E1039="NJ",E1039="CT"),"Tri-State Area",OR(E1039="MA",E1039="PA",E1039="RI"),"East Atlantic",OR(E1039="ME",E1039="VT"),"NE Border",TRUE,"Upper East Coast")</f>
        <v>East Atlantic</v>
      </c>
      <c r="U1039" s="12" t="str">
        <f>IFERROR(_xlfn.XLOOKUP(A1039,DIRECT_FTEs!A:A,DIRECT_FTEs!B:B),"Contractor")</f>
        <v>Contractor</v>
      </c>
    </row>
    <row r="1040" spans="1:21" x14ac:dyDescent="0.25">
      <c r="A1040" s="1" t="s">
        <v>1745</v>
      </c>
      <c r="B1040" s="1" t="s">
        <v>2944</v>
      </c>
      <c r="C1040" s="1" t="s">
        <v>2801</v>
      </c>
      <c r="D1040" s="1" t="s">
        <v>4284</v>
      </c>
      <c r="E1040" s="15" t="s">
        <v>2225</v>
      </c>
      <c r="F1040" s="1" t="s">
        <v>7107</v>
      </c>
      <c r="G1040" s="16">
        <v>0.19</v>
      </c>
      <c r="H1040" s="5">
        <v>0</v>
      </c>
      <c r="I1040" s="10" t="s">
        <v>4760</v>
      </c>
      <c r="J1040" s="5">
        <v>349.6</v>
      </c>
      <c r="K1040" s="1">
        <v>65</v>
      </c>
      <c r="L1040" s="12" t="str" cm="1">
        <f t="array" ref="L1040">_xlfn.IFS(G1040=0.05,"Minimal",G1040=0.07,"Above Minimal",G1040=0.17,"Near Maximum",TRUE,"Maximum")</f>
        <v>Maximum</v>
      </c>
      <c r="M1040" s="12" t="str" cm="1">
        <f t="array" ref="M1040">_xlfn.IFS(E1040="MA","Massachusetts",E1040="NY","New York",E1040="CT","Connecticut",E1040="PA","Pennsylvania",E1040="RI","Rhode Island",E1040="DE","Delaware",E1040="ME","Maine",E1040="NJ","New Jersey",E1040="VT","Vermont",TRUE,"Other States")</f>
        <v>Massachusetts</v>
      </c>
      <c r="N1040" s="15" t="s">
        <v>10847</v>
      </c>
      <c r="O1040" s="1" t="s">
        <v>5260</v>
      </c>
      <c r="P1040" s="15" t="s">
        <v>4774</v>
      </c>
      <c r="Q1040" s="1" t="s">
        <v>8629</v>
      </c>
      <c r="R1040" s="17">
        <v>38</v>
      </c>
      <c r="S1040" s="12" t="str" cm="1">
        <f t="array" ref="S1040">_xlfn.IFS(AND(R1040&gt;=12,R1040&lt;=25),"Low Range",AND(R1040&gt;=25.01,R1040&lt;=40),"Mid Range",AND(R1040&gt;=40.01,R1040&lt;=75),"Mid to Upper Range",TRUE,"Max Upper Range")</f>
        <v>Mid Range</v>
      </c>
      <c r="T1040" s="12" t="str" cm="1">
        <f t="array" ref="T1040">_xlfn.IFS(OR(E1040="NY",E1040="NJ",E1040="CT"),"Tri-State Area",OR(E1040="MA",E1040="PA",E1040="RI"),"East Atlantic",OR(E1040="ME",E1040="VT"),"NE Border",TRUE,"Upper East Coast")</f>
        <v>East Atlantic</v>
      </c>
      <c r="U1040" s="12" t="str">
        <f>IFERROR(_xlfn.XLOOKUP(A1040,DIRECT_FTEs!A:A,DIRECT_FTEs!B:B),"Contractor")</f>
        <v>Contractor</v>
      </c>
    </row>
    <row r="1041" spans="1:21" x14ac:dyDescent="0.25">
      <c r="A1041" s="1" t="s">
        <v>1746</v>
      </c>
      <c r="B1041" s="1" t="s">
        <v>2558</v>
      </c>
      <c r="C1041" s="1" t="s">
        <v>2364</v>
      </c>
      <c r="D1041" s="1" t="s">
        <v>4285</v>
      </c>
      <c r="E1041" s="15" t="s">
        <v>2225</v>
      </c>
      <c r="F1041" s="1" t="s">
        <v>7108</v>
      </c>
      <c r="G1041" s="16">
        <v>0.19</v>
      </c>
      <c r="H1041" s="5">
        <v>0</v>
      </c>
      <c r="I1041" s="10" t="s">
        <v>4760</v>
      </c>
      <c r="J1041" s="5">
        <v>421.35</v>
      </c>
      <c r="K1041" s="1">
        <v>26</v>
      </c>
      <c r="L1041" s="12" t="str" cm="1">
        <f t="array" ref="L1041">_xlfn.IFS(G1041=0.05,"Minimal",G1041=0.07,"Above Minimal",G1041=0.17,"Near Maximum",TRUE,"Maximum")</f>
        <v>Maximum</v>
      </c>
      <c r="M1041" s="12" t="str" cm="1">
        <f t="array" ref="M1041">_xlfn.IFS(E1041="MA","Massachusetts",E1041="NY","New York",E1041="CT","Connecticut",E1041="PA","Pennsylvania",E1041="RI","Rhode Island",E1041="DE","Delaware",E1041="ME","Maine",E1041="NJ","New Jersey",E1041="VT","Vermont",TRUE,"Other States")</f>
        <v>Massachusetts</v>
      </c>
      <c r="N1041" s="15" t="s">
        <v>10848</v>
      </c>
      <c r="O1041" s="1" t="s">
        <v>4937</v>
      </c>
      <c r="P1041" s="15" t="s">
        <v>4774</v>
      </c>
      <c r="Q1041" s="1" t="s">
        <v>8630</v>
      </c>
      <c r="R1041" s="17">
        <v>70</v>
      </c>
      <c r="S1041" s="12" t="str" cm="1">
        <f t="array" ref="S1041">_xlfn.IFS(AND(R1041&gt;=12,R1041&lt;=25),"Low Range",AND(R1041&gt;=25.01,R1041&lt;=40),"Mid Range",AND(R1041&gt;=40.01,R1041&lt;=75),"Mid to Upper Range",TRUE,"Max Upper Range")</f>
        <v>Mid to Upper Range</v>
      </c>
      <c r="T1041" s="12" t="str" cm="1">
        <f t="array" ref="T1041">_xlfn.IFS(OR(E1041="NY",E1041="NJ",E1041="CT"),"Tri-State Area",OR(E1041="MA",E1041="PA",E1041="RI"),"East Atlantic",OR(E1041="ME",E1041="VT"),"NE Border",TRUE,"Upper East Coast")</f>
        <v>East Atlantic</v>
      </c>
      <c r="U1041" s="12" t="str">
        <f>IFERROR(_xlfn.XLOOKUP(A1041,DIRECT_FTEs!A:A,DIRECT_FTEs!B:B),"Contractor")</f>
        <v>Contractor</v>
      </c>
    </row>
    <row r="1042" spans="1:21" x14ac:dyDescent="0.25">
      <c r="A1042" s="1" t="s">
        <v>1747</v>
      </c>
      <c r="B1042" s="1" t="s">
        <v>2461</v>
      </c>
      <c r="C1042" s="1" t="s">
        <v>2236</v>
      </c>
      <c r="D1042" s="1" t="s">
        <v>4286</v>
      </c>
      <c r="E1042" s="15" t="s">
        <v>2225</v>
      </c>
      <c r="F1042" s="1" t="s">
        <v>7109</v>
      </c>
      <c r="G1042" s="16">
        <v>0.05</v>
      </c>
      <c r="H1042" s="5">
        <v>0</v>
      </c>
      <c r="I1042" s="10" t="s">
        <v>4760</v>
      </c>
      <c r="J1042" s="5">
        <v>1184</v>
      </c>
      <c r="K1042" s="1">
        <v>28</v>
      </c>
      <c r="L1042" s="12" t="str" cm="1">
        <f t="array" ref="L1042">_xlfn.IFS(G1042=0.05,"Minimal",G1042=0.07,"Above Minimal",G1042=0.17,"Near Maximum",TRUE,"Maximum")</f>
        <v>Minimal</v>
      </c>
      <c r="M1042" s="12" t="str" cm="1">
        <f t="array" ref="M1042">_xlfn.IFS(E1042="MA","Massachusetts",E1042="NY","New York",E1042="CT","Connecticut",E1042="PA","Pennsylvania",E1042="RI","Rhode Island",E1042="DE","Delaware",E1042="ME","Maine",E1042="NJ","New Jersey",E1042="VT","Vermont",TRUE,"Other States")</f>
        <v>Massachusetts</v>
      </c>
      <c r="N1042" s="15" t="s">
        <v>10849</v>
      </c>
      <c r="O1042" s="1" t="s">
        <v>5034</v>
      </c>
      <c r="P1042" s="15" t="s">
        <v>4778</v>
      </c>
      <c r="Q1042" s="1" t="s">
        <v>8631</v>
      </c>
      <c r="R1042" s="17">
        <v>40.24096385542169</v>
      </c>
      <c r="S1042" s="12" t="str" cm="1">
        <f t="array" ref="S1042">_xlfn.IFS(AND(R1042&gt;=12,R1042&lt;=25),"Low Range",AND(R1042&gt;=25.01,R1042&lt;=40),"Mid Range",AND(R1042&gt;=40.01,R1042&lt;=75),"Mid to Upper Range",TRUE,"Max Upper Range")</f>
        <v>Mid to Upper Range</v>
      </c>
      <c r="T1042" s="12" t="str" cm="1">
        <f t="array" ref="T1042">_xlfn.IFS(OR(E1042="NY",E1042="NJ",E1042="CT"),"Tri-State Area",OR(E1042="MA",E1042="PA",E1042="RI"),"East Atlantic",OR(E1042="ME",E1042="VT"),"NE Border",TRUE,"Upper East Coast")</f>
        <v>East Atlantic</v>
      </c>
      <c r="U1042" s="12" t="str">
        <f>IFERROR(_xlfn.XLOOKUP(A1042,DIRECT_FTEs!A:A,DIRECT_FTEs!B:B),"Contractor")</f>
        <v>Contractor</v>
      </c>
    </row>
    <row r="1043" spans="1:21" x14ac:dyDescent="0.25">
      <c r="A1043" s="1" t="s">
        <v>1748</v>
      </c>
      <c r="B1043" s="1" t="s">
        <v>2594</v>
      </c>
      <c r="C1043" s="1" t="s">
        <v>2523</v>
      </c>
      <c r="D1043" s="1" t="s">
        <v>4287</v>
      </c>
      <c r="E1043" s="15" t="s">
        <v>2225</v>
      </c>
      <c r="F1043" s="1" t="s">
        <v>7110</v>
      </c>
      <c r="G1043" s="16">
        <v>0.05</v>
      </c>
      <c r="H1043" s="5">
        <v>0</v>
      </c>
      <c r="I1043" s="10" t="s">
        <v>4760</v>
      </c>
      <c r="J1043" s="5">
        <v>888</v>
      </c>
      <c r="K1043" s="1">
        <v>30</v>
      </c>
      <c r="L1043" s="12" t="str" cm="1">
        <f t="array" ref="L1043">_xlfn.IFS(G1043=0.05,"Minimal",G1043=0.07,"Above Minimal",G1043=0.17,"Near Maximum",TRUE,"Maximum")</f>
        <v>Minimal</v>
      </c>
      <c r="M1043" s="12" t="str" cm="1">
        <f t="array" ref="M1043">_xlfn.IFS(E1043="MA","Massachusetts",E1043="NY","New York",E1043="CT","Connecticut",E1043="PA","Pennsylvania",E1043="RI","Rhode Island",E1043="DE","Delaware",E1043="ME","Maine",E1043="NJ","New Jersey",E1043="VT","Vermont",TRUE,"Other States")</f>
        <v>Massachusetts</v>
      </c>
      <c r="N1043" s="15" t="s">
        <v>10850</v>
      </c>
      <c r="O1043" s="1" t="s">
        <v>5076</v>
      </c>
      <c r="P1043" s="15" t="s">
        <v>4780</v>
      </c>
      <c r="Q1043" s="1" t="s">
        <v>8632</v>
      </c>
      <c r="R1043" s="17">
        <v>23</v>
      </c>
      <c r="S1043" s="12" t="str" cm="1">
        <f t="array" ref="S1043">_xlfn.IFS(AND(R1043&gt;=12,R1043&lt;=25),"Low Range",AND(R1043&gt;=25.01,R1043&lt;=40),"Mid Range",AND(R1043&gt;=40.01,R1043&lt;=75),"Mid to Upper Range",TRUE,"Max Upper Range")</f>
        <v>Low Range</v>
      </c>
      <c r="T1043" s="12" t="str" cm="1">
        <f t="array" ref="T1043">_xlfn.IFS(OR(E1043="NY",E1043="NJ",E1043="CT"),"Tri-State Area",OR(E1043="MA",E1043="PA",E1043="RI"),"East Atlantic",OR(E1043="ME",E1043="VT"),"NE Border",TRUE,"Upper East Coast")</f>
        <v>East Atlantic</v>
      </c>
      <c r="U1043" s="12" t="str">
        <f>IFERROR(_xlfn.XLOOKUP(A1043,DIRECT_FTEs!A:A,DIRECT_FTEs!B:B),"Contractor")</f>
        <v>Contractor</v>
      </c>
    </row>
    <row r="1044" spans="1:21" x14ac:dyDescent="0.25">
      <c r="A1044" s="1" t="s">
        <v>19</v>
      </c>
      <c r="B1044" s="1" t="s">
        <v>2281</v>
      </c>
      <c r="C1044" s="1" t="s">
        <v>2282</v>
      </c>
      <c r="D1044" s="1" t="s">
        <v>2283</v>
      </c>
      <c r="E1044" s="15" t="s">
        <v>2225</v>
      </c>
      <c r="F1044" s="1" t="s">
        <v>5381</v>
      </c>
      <c r="G1044" s="16">
        <v>0.17</v>
      </c>
      <c r="H1044" s="5">
        <v>570.18000000000006</v>
      </c>
      <c r="I1044" s="10" t="s">
        <v>4760</v>
      </c>
      <c r="J1044" s="5">
        <v>120</v>
      </c>
      <c r="K1044" s="1">
        <v>45</v>
      </c>
      <c r="L1044" s="12" t="str" cm="1">
        <f t="array" ref="L1044">_xlfn.IFS(G1044=0.05,"Minimal",G1044=0.07,"Above Minimal",G1044=0.17,"Near Maximum",TRUE,"Maximum")</f>
        <v>Near Maximum</v>
      </c>
      <c r="M1044" s="12" t="str" cm="1">
        <f t="array" ref="M1044">_xlfn.IFS(E1044="MA","Massachusetts",E1044="NY","New York",E1044="CT","Connecticut",E1044="PA","Pennsylvania",E1044="RI","Rhode Island",E1044="DE","Delaware",E1044="ME","Maine",E1044="NJ","New Jersey",E1044="VT","Vermont",TRUE,"Other States")</f>
        <v>Massachusetts</v>
      </c>
      <c r="N1044" s="15" t="s">
        <v>10851</v>
      </c>
      <c r="O1044" s="1" t="s">
        <v>4797</v>
      </c>
      <c r="P1044" s="15" t="s">
        <v>4778</v>
      </c>
      <c r="Q1044" s="1" t="s">
        <v>8633</v>
      </c>
      <c r="R1044" s="17">
        <v>26.350027648313453</v>
      </c>
      <c r="S1044" s="12" t="str" cm="1">
        <f t="array" ref="S1044">_xlfn.IFS(AND(R1044&gt;=12,R1044&lt;=25),"Low Range",AND(R1044&gt;=25.01,R1044&lt;=40),"Mid Range",AND(R1044&gt;=40.01,R1044&lt;=75),"Mid to Upper Range",TRUE,"Max Upper Range")</f>
        <v>Mid Range</v>
      </c>
      <c r="T1044" s="12" t="str" cm="1">
        <f t="array" ref="T1044">_xlfn.IFS(OR(E1044="NY",E1044="NJ",E1044="CT"),"Tri-State Area",OR(E1044="MA",E1044="PA",E1044="RI"),"East Atlantic",OR(E1044="ME",E1044="VT"),"NE Border",TRUE,"Upper East Coast")</f>
        <v>East Atlantic</v>
      </c>
      <c r="U1044" s="12" t="str">
        <f>IFERROR(_xlfn.XLOOKUP(A1044,DIRECT_FTEs!A:A,DIRECT_FTEs!B:B),"Contractor")</f>
        <v>Contractor</v>
      </c>
    </row>
    <row r="1045" spans="1:21" x14ac:dyDescent="0.25">
      <c r="A1045" s="1" t="s">
        <v>1749</v>
      </c>
      <c r="B1045" s="1" t="s">
        <v>2649</v>
      </c>
      <c r="C1045" s="1" t="s">
        <v>2310</v>
      </c>
      <c r="D1045" s="1" t="s">
        <v>4288</v>
      </c>
      <c r="E1045" s="15" t="s">
        <v>2225</v>
      </c>
      <c r="F1045" s="1" t="s">
        <v>7111</v>
      </c>
      <c r="G1045" s="16">
        <v>0.19</v>
      </c>
      <c r="H1045" s="5">
        <v>0</v>
      </c>
      <c r="I1045" s="10" t="s">
        <v>4760</v>
      </c>
      <c r="J1045" s="5">
        <v>391</v>
      </c>
      <c r="K1045" s="1">
        <v>31</v>
      </c>
      <c r="L1045" s="12" t="str" cm="1">
        <f t="array" ref="L1045">_xlfn.IFS(G1045=0.05,"Minimal",G1045=0.07,"Above Minimal",G1045=0.17,"Near Maximum",TRUE,"Maximum")</f>
        <v>Maximum</v>
      </c>
      <c r="M1045" s="12" t="str" cm="1">
        <f t="array" ref="M1045">_xlfn.IFS(E1045="MA","Massachusetts",E1045="NY","New York",E1045="CT","Connecticut",E1045="PA","Pennsylvania",E1045="RI","Rhode Island",E1045="DE","Delaware",E1045="ME","Maine",E1045="NJ","New Jersey",E1045="VT","Vermont",TRUE,"Other States")</f>
        <v>Massachusetts</v>
      </c>
      <c r="N1045" s="15" t="s">
        <v>10852</v>
      </c>
      <c r="O1045" s="1" t="s">
        <v>4885</v>
      </c>
      <c r="P1045" s="15" t="s">
        <v>4774</v>
      </c>
      <c r="Q1045" s="1" t="s">
        <v>8634</v>
      </c>
      <c r="R1045" s="17">
        <v>29.449968253968255</v>
      </c>
      <c r="S1045" s="12" t="str" cm="1">
        <f t="array" ref="S1045">_xlfn.IFS(AND(R1045&gt;=12,R1045&lt;=25),"Low Range",AND(R1045&gt;=25.01,R1045&lt;=40),"Mid Range",AND(R1045&gt;=40.01,R1045&lt;=75),"Mid to Upper Range",TRUE,"Max Upper Range")</f>
        <v>Mid Range</v>
      </c>
      <c r="T1045" s="12" t="str" cm="1">
        <f t="array" ref="T1045">_xlfn.IFS(OR(E1045="NY",E1045="NJ",E1045="CT"),"Tri-State Area",OR(E1045="MA",E1045="PA",E1045="RI"),"East Atlantic",OR(E1045="ME",E1045="VT"),"NE Border",TRUE,"Upper East Coast")</f>
        <v>East Atlantic</v>
      </c>
      <c r="U1045" s="12" t="str">
        <f>IFERROR(_xlfn.XLOOKUP(A1045,DIRECT_FTEs!A:A,DIRECT_FTEs!B:B),"Contractor")</f>
        <v>Contractor</v>
      </c>
    </row>
    <row r="1046" spans="1:21" x14ac:dyDescent="0.25">
      <c r="A1046" s="1" t="s">
        <v>1750</v>
      </c>
      <c r="B1046" s="1" t="s">
        <v>2787</v>
      </c>
      <c r="C1046" s="1" t="s">
        <v>2498</v>
      </c>
      <c r="D1046" s="1" t="s">
        <v>4289</v>
      </c>
      <c r="E1046" s="15" t="s">
        <v>2225</v>
      </c>
      <c r="F1046" s="1" t="s">
        <v>7112</v>
      </c>
      <c r="G1046" s="16">
        <v>0.05</v>
      </c>
      <c r="H1046" s="5">
        <v>0</v>
      </c>
      <c r="I1046" s="10" t="s">
        <v>4760</v>
      </c>
      <c r="J1046" s="5">
        <v>1036</v>
      </c>
      <c r="K1046" s="1">
        <v>57</v>
      </c>
      <c r="L1046" s="12" t="str" cm="1">
        <f t="array" ref="L1046">_xlfn.IFS(G1046=0.05,"Minimal",G1046=0.07,"Above Minimal",G1046=0.17,"Near Maximum",TRUE,"Maximum")</f>
        <v>Minimal</v>
      </c>
      <c r="M1046" s="12" t="str" cm="1">
        <f t="array" ref="M1046">_xlfn.IFS(E1046="MA","Massachusetts",E1046="NY","New York",E1046="CT","Connecticut",E1046="PA","Pennsylvania",E1046="RI","Rhode Island",E1046="DE","Delaware",E1046="ME","Maine",E1046="NJ","New Jersey",E1046="VT","Vermont",TRUE,"Other States")</f>
        <v>Massachusetts</v>
      </c>
      <c r="N1046" s="15" t="s">
        <v>10853</v>
      </c>
      <c r="O1046" s="1" t="s">
        <v>4834</v>
      </c>
      <c r="P1046" s="15" t="s">
        <v>4774</v>
      </c>
      <c r="Q1046" s="1" t="s">
        <v>8635</v>
      </c>
      <c r="R1046" s="17">
        <v>50.581395348837212</v>
      </c>
      <c r="S1046" s="12" t="str" cm="1">
        <f t="array" ref="S1046">_xlfn.IFS(AND(R1046&gt;=12,R1046&lt;=25),"Low Range",AND(R1046&gt;=25.01,R1046&lt;=40),"Mid Range",AND(R1046&gt;=40.01,R1046&lt;=75),"Mid to Upper Range",TRUE,"Max Upper Range")</f>
        <v>Mid to Upper Range</v>
      </c>
      <c r="T1046" s="12" t="str" cm="1">
        <f t="array" ref="T1046">_xlfn.IFS(OR(E1046="NY",E1046="NJ",E1046="CT"),"Tri-State Area",OR(E1046="MA",E1046="PA",E1046="RI"),"East Atlantic",OR(E1046="ME",E1046="VT"),"NE Border",TRUE,"Upper East Coast")</f>
        <v>East Atlantic</v>
      </c>
      <c r="U1046" s="12" t="str">
        <f>IFERROR(_xlfn.XLOOKUP(A1046,DIRECT_FTEs!A:A,DIRECT_FTEs!B:B),"Contractor")</f>
        <v>Contractor</v>
      </c>
    </row>
    <row r="1047" spans="1:21" x14ac:dyDescent="0.25">
      <c r="A1047" s="1" t="s">
        <v>204</v>
      </c>
      <c r="B1047" s="1" t="s">
        <v>2661</v>
      </c>
      <c r="C1047" s="1" t="s">
        <v>2662</v>
      </c>
      <c r="D1047" s="1" t="s">
        <v>2663</v>
      </c>
      <c r="E1047" s="15" t="s">
        <v>2250</v>
      </c>
      <c r="F1047" s="1" t="s">
        <v>5566</v>
      </c>
      <c r="G1047" s="16">
        <v>0.19</v>
      </c>
      <c r="H1047" s="5">
        <v>1037.4000000000001</v>
      </c>
      <c r="I1047" s="10" t="s">
        <v>4760</v>
      </c>
      <c r="J1047" s="5">
        <v>434</v>
      </c>
      <c r="K1047" s="1">
        <v>47</v>
      </c>
      <c r="L1047" s="12" t="str" cm="1">
        <f t="array" ref="L1047">_xlfn.IFS(G1047=0.05,"Minimal",G1047=0.07,"Above Minimal",G1047=0.17,"Near Maximum",TRUE,"Maximum")</f>
        <v>Maximum</v>
      </c>
      <c r="M1047" s="12" t="str" cm="1">
        <f t="array" ref="M1047">_xlfn.IFS(E1047="MA","Massachusetts",E1047="NY","New York",E1047="CT","Connecticut",E1047="PA","Pennsylvania",E1047="RI","Rhode Island",E1047="DE","Delaware",E1047="ME","Maine",E1047="NJ","New Jersey",E1047="VT","Vermont",TRUE,"Other States")</f>
        <v>Pennsylvania</v>
      </c>
      <c r="N1047" s="15" t="s">
        <v>10854</v>
      </c>
      <c r="O1047" s="1" t="s">
        <v>4865</v>
      </c>
      <c r="P1047" s="15" t="s">
        <v>4778</v>
      </c>
      <c r="Q1047" s="1" t="s">
        <v>8636</v>
      </c>
      <c r="R1047" s="17">
        <v>117</v>
      </c>
      <c r="S1047" s="12" t="str" cm="1">
        <f t="array" ref="S1047">_xlfn.IFS(AND(R1047&gt;=12,R1047&lt;=25),"Low Range",AND(R1047&gt;=25.01,R1047&lt;=40),"Mid Range",AND(R1047&gt;=40.01,R1047&lt;=75),"Mid to Upper Range",TRUE,"Max Upper Range")</f>
        <v>Max Upper Range</v>
      </c>
      <c r="T1047" s="12" t="str" cm="1">
        <f t="array" ref="T1047">_xlfn.IFS(OR(E1047="NY",E1047="NJ",E1047="CT"),"Tri-State Area",OR(E1047="MA",E1047="PA",E1047="RI"),"East Atlantic",OR(E1047="ME",E1047="VT"),"NE Border",TRUE,"Upper East Coast")</f>
        <v>East Atlantic</v>
      </c>
      <c r="U1047" s="12" t="str">
        <f>IFERROR(_xlfn.XLOOKUP(A1047,DIRECT_FTEs!A:A,DIRECT_FTEs!B:B),"Contractor")</f>
        <v>Contractor</v>
      </c>
    </row>
    <row r="1048" spans="1:21" x14ac:dyDescent="0.25">
      <c r="A1048" s="1" t="s">
        <v>1751</v>
      </c>
      <c r="B1048" s="1" t="s">
        <v>2389</v>
      </c>
      <c r="C1048" s="1" t="s">
        <v>2783</v>
      </c>
      <c r="D1048" s="1" t="s">
        <v>4290</v>
      </c>
      <c r="E1048" s="15" t="s">
        <v>2225</v>
      </c>
      <c r="F1048" s="1" t="s">
        <v>7113</v>
      </c>
      <c r="G1048" s="16">
        <v>0.05</v>
      </c>
      <c r="H1048" s="5">
        <v>0</v>
      </c>
      <c r="I1048" s="10" t="s">
        <v>4760</v>
      </c>
      <c r="J1048" s="5">
        <v>700</v>
      </c>
      <c r="K1048" s="1">
        <v>43</v>
      </c>
      <c r="L1048" s="12" t="str" cm="1">
        <f t="array" ref="L1048">_xlfn.IFS(G1048=0.05,"Minimal",G1048=0.07,"Above Minimal",G1048=0.17,"Near Maximum",TRUE,"Maximum")</f>
        <v>Minimal</v>
      </c>
      <c r="M1048" s="12" t="str" cm="1">
        <f t="array" ref="M1048">_xlfn.IFS(E1048="MA","Massachusetts",E1048="NY","New York",E1048="CT","Connecticut",E1048="PA","Pennsylvania",E1048="RI","Rhode Island",E1048="DE","Delaware",E1048="ME","Maine",E1048="NJ","New Jersey",E1048="VT","Vermont",TRUE,"Other States")</f>
        <v>Massachusetts</v>
      </c>
      <c r="N1048" s="15" t="s">
        <v>10855</v>
      </c>
      <c r="O1048" s="1" t="s">
        <v>4917</v>
      </c>
      <c r="P1048" s="15" t="s">
        <v>4774</v>
      </c>
      <c r="Q1048" s="1" t="s">
        <v>8637</v>
      </c>
      <c r="R1048" s="17">
        <v>92</v>
      </c>
      <c r="S1048" s="12" t="str" cm="1">
        <f t="array" ref="S1048">_xlfn.IFS(AND(R1048&gt;=12,R1048&lt;=25),"Low Range",AND(R1048&gt;=25.01,R1048&lt;=40),"Mid Range",AND(R1048&gt;=40.01,R1048&lt;=75),"Mid to Upper Range",TRUE,"Max Upper Range")</f>
        <v>Max Upper Range</v>
      </c>
      <c r="T1048" s="12" t="str" cm="1">
        <f t="array" ref="T1048">_xlfn.IFS(OR(E1048="NY",E1048="NJ",E1048="CT"),"Tri-State Area",OR(E1048="MA",E1048="PA",E1048="RI"),"East Atlantic",OR(E1048="ME",E1048="VT"),"NE Border",TRUE,"Upper East Coast")</f>
        <v>East Atlantic</v>
      </c>
      <c r="U1048" s="12" t="str">
        <f>IFERROR(_xlfn.XLOOKUP(A1048,DIRECT_FTEs!A:A,DIRECT_FTEs!B:B),"Contractor")</f>
        <v>Contractor</v>
      </c>
    </row>
    <row r="1049" spans="1:21" x14ac:dyDescent="0.25">
      <c r="A1049" s="1" t="s">
        <v>1752</v>
      </c>
      <c r="B1049" s="1" t="s">
        <v>2684</v>
      </c>
      <c r="C1049" s="1" t="s">
        <v>2305</v>
      </c>
      <c r="D1049" s="1" t="s">
        <v>4291</v>
      </c>
      <c r="E1049" s="15" t="s">
        <v>2225</v>
      </c>
      <c r="F1049" s="1" t="s">
        <v>7114</v>
      </c>
      <c r="G1049" s="16">
        <v>0.05</v>
      </c>
      <c r="H1049" s="5">
        <v>0</v>
      </c>
      <c r="I1049" s="10" t="s">
        <v>4760</v>
      </c>
      <c r="J1049" s="5">
        <v>888</v>
      </c>
      <c r="K1049" s="1">
        <v>26</v>
      </c>
      <c r="L1049" s="12" t="str" cm="1">
        <f t="array" ref="L1049">_xlfn.IFS(G1049=0.05,"Minimal",G1049=0.07,"Above Minimal",G1049=0.17,"Near Maximum",TRUE,"Maximum")</f>
        <v>Minimal</v>
      </c>
      <c r="M1049" s="12" t="str" cm="1">
        <f t="array" ref="M1049">_xlfn.IFS(E1049="MA","Massachusetts",E1049="NY","New York",E1049="CT","Connecticut",E1049="PA","Pennsylvania",E1049="RI","Rhode Island",E1049="DE","Delaware",E1049="ME","Maine",E1049="NJ","New Jersey",E1049="VT","Vermont",TRUE,"Other States")</f>
        <v>Massachusetts</v>
      </c>
      <c r="N1049" s="15" t="s">
        <v>10856</v>
      </c>
      <c r="O1049" s="1" t="s">
        <v>4850</v>
      </c>
      <c r="P1049" s="15" t="s">
        <v>4774</v>
      </c>
      <c r="Q1049" s="1" t="s">
        <v>8638</v>
      </c>
      <c r="R1049" s="17">
        <v>115</v>
      </c>
      <c r="S1049" s="12" t="str" cm="1">
        <f t="array" ref="S1049">_xlfn.IFS(AND(R1049&gt;=12,R1049&lt;=25),"Low Range",AND(R1049&gt;=25.01,R1049&lt;=40),"Mid Range",AND(R1049&gt;=40.01,R1049&lt;=75),"Mid to Upper Range",TRUE,"Max Upper Range")</f>
        <v>Max Upper Range</v>
      </c>
      <c r="T1049" s="12" t="str" cm="1">
        <f t="array" ref="T1049">_xlfn.IFS(OR(E1049="NY",E1049="NJ",E1049="CT"),"Tri-State Area",OR(E1049="MA",E1049="PA",E1049="RI"),"East Atlantic",OR(E1049="ME",E1049="VT"),"NE Border",TRUE,"Upper East Coast")</f>
        <v>East Atlantic</v>
      </c>
      <c r="U1049" s="12" t="str">
        <f>IFERROR(_xlfn.XLOOKUP(A1049,DIRECT_FTEs!A:A,DIRECT_FTEs!B:B),"Contractor")</f>
        <v>Contractor</v>
      </c>
    </row>
    <row r="1050" spans="1:21" x14ac:dyDescent="0.25">
      <c r="A1050" s="1" t="s">
        <v>1753</v>
      </c>
      <c r="B1050" s="1" t="s">
        <v>2296</v>
      </c>
      <c r="C1050" s="1" t="s">
        <v>2632</v>
      </c>
      <c r="D1050" s="1" t="s">
        <v>4292</v>
      </c>
      <c r="E1050" s="15" t="s">
        <v>2225</v>
      </c>
      <c r="F1050" s="1" t="s">
        <v>7115</v>
      </c>
      <c r="G1050" s="16">
        <v>0.05</v>
      </c>
      <c r="H1050" s="5">
        <v>0</v>
      </c>
      <c r="I1050" s="10" t="s">
        <v>4760</v>
      </c>
      <c r="J1050" s="5">
        <v>1110</v>
      </c>
      <c r="K1050" s="1">
        <v>39</v>
      </c>
      <c r="L1050" s="12" t="str" cm="1">
        <f t="array" ref="L1050">_xlfn.IFS(G1050=0.05,"Minimal",G1050=0.07,"Above Minimal",G1050=0.17,"Near Maximum",TRUE,"Maximum")</f>
        <v>Minimal</v>
      </c>
      <c r="M1050" s="12" t="str" cm="1">
        <f t="array" ref="M1050">_xlfn.IFS(E1050="MA","Massachusetts",E1050="NY","New York",E1050="CT","Connecticut",E1050="PA","Pennsylvania",E1050="RI","Rhode Island",E1050="DE","Delaware",E1050="ME","Maine",E1050="NJ","New Jersey",E1050="VT","Vermont",TRUE,"Other States")</f>
        <v>Massachusetts</v>
      </c>
      <c r="N1050" s="15" t="s">
        <v>10857</v>
      </c>
      <c r="O1050" s="1" t="s">
        <v>5104</v>
      </c>
      <c r="P1050" s="15" t="s">
        <v>4778</v>
      </c>
      <c r="Q1050" s="1" t="s">
        <v>8639</v>
      </c>
      <c r="R1050" s="17">
        <v>74</v>
      </c>
      <c r="S1050" s="12" t="str" cm="1">
        <f t="array" ref="S1050">_xlfn.IFS(AND(R1050&gt;=12,R1050&lt;=25),"Low Range",AND(R1050&gt;=25.01,R1050&lt;=40),"Mid Range",AND(R1050&gt;=40.01,R1050&lt;=75),"Mid to Upper Range",TRUE,"Max Upper Range")</f>
        <v>Mid to Upper Range</v>
      </c>
      <c r="T1050" s="12" t="str" cm="1">
        <f t="array" ref="T1050">_xlfn.IFS(OR(E1050="NY",E1050="NJ",E1050="CT"),"Tri-State Area",OR(E1050="MA",E1050="PA",E1050="RI"),"East Atlantic",OR(E1050="ME",E1050="VT"),"NE Border",TRUE,"Upper East Coast")</f>
        <v>East Atlantic</v>
      </c>
      <c r="U1050" s="12" t="str">
        <f>IFERROR(_xlfn.XLOOKUP(A1050,DIRECT_FTEs!A:A,DIRECT_FTEs!B:B),"Contractor")</f>
        <v>Contractor</v>
      </c>
    </row>
    <row r="1051" spans="1:21" x14ac:dyDescent="0.25">
      <c r="A1051" s="1" t="s">
        <v>1754</v>
      </c>
      <c r="B1051" s="1" t="s">
        <v>2664</v>
      </c>
      <c r="C1051" s="1" t="s">
        <v>3004</v>
      </c>
      <c r="D1051" s="1" t="s">
        <v>4293</v>
      </c>
      <c r="E1051" s="15" t="s">
        <v>2225</v>
      </c>
      <c r="F1051" s="1" t="s">
        <v>7116</v>
      </c>
      <c r="G1051" s="16">
        <v>0.05</v>
      </c>
      <c r="H1051" s="5">
        <v>0</v>
      </c>
      <c r="I1051" s="10" t="s">
        <v>4760</v>
      </c>
      <c r="J1051" s="5">
        <v>604.91</v>
      </c>
      <c r="K1051" s="1">
        <v>35</v>
      </c>
      <c r="L1051" s="12" t="str" cm="1">
        <f t="array" ref="L1051">_xlfn.IFS(G1051=0.05,"Minimal",G1051=0.07,"Above Minimal",G1051=0.17,"Near Maximum",TRUE,"Maximum")</f>
        <v>Minimal</v>
      </c>
      <c r="M1051" s="12" t="str" cm="1">
        <f t="array" ref="M1051">_xlfn.IFS(E1051="MA","Massachusetts",E1051="NY","New York",E1051="CT","Connecticut",E1051="PA","Pennsylvania",E1051="RI","Rhode Island",E1051="DE","Delaware",E1051="ME","Maine",E1051="NJ","New Jersey",E1051="VT","Vermont",TRUE,"Other States")</f>
        <v>Massachusetts</v>
      </c>
      <c r="N1051" s="15" t="s">
        <v>10858</v>
      </c>
      <c r="O1051" s="1" t="s">
        <v>4877</v>
      </c>
      <c r="P1051" s="15" t="s">
        <v>4777</v>
      </c>
      <c r="Q1051" s="1" t="s">
        <v>8640</v>
      </c>
      <c r="R1051" s="17">
        <v>90</v>
      </c>
      <c r="S1051" s="12" t="str" cm="1">
        <f t="array" ref="S1051">_xlfn.IFS(AND(R1051&gt;=12,R1051&lt;=25),"Low Range",AND(R1051&gt;=25.01,R1051&lt;=40),"Mid Range",AND(R1051&gt;=40.01,R1051&lt;=75),"Mid to Upper Range",TRUE,"Max Upper Range")</f>
        <v>Max Upper Range</v>
      </c>
      <c r="T1051" s="12" t="str" cm="1">
        <f t="array" ref="T1051">_xlfn.IFS(OR(E1051="NY",E1051="NJ",E1051="CT"),"Tri-State Area",OR(E1051="MA",E1051="PA",E1051="RI"),"East Atlantic",OR(E1051="ME",E1051="VT"),"NE Border",TRUE,"Upper East Coast")</f>
        <v>East Atlantic</v>
      </c>
      <c r="U1051" s="12" t="str">
        <f>IFERROR(_xlfn.XLOOKUP(A1051,DIRECT_FTEs!A:A,DIRECT_FTEs!B:B),"Contractor")</f>
        <v>Contractor</v>
      </c>
    </row>
    <row r="1052" spans="1:21" x14ac:dyDescent="0.25">
      <c r="A1052" s="1" t="s">
        <v>1755</v>
      </c>
      <c r="B1052" s="1" t="s">
        <v>2438</v>
      </c>
      <c r="C1052" s="1" t="s">
        <v>2455</v>
      </c>
      <c r="D1052" s="1" t="s">
        <v>4294</v>
      </c>
      <c r="E1052" s="15" t="s">
        <v>2225</v>
      </c>
      <c r="F1052" s="1" t="s">
        <v>7117</v>
      </c>
      <c r="G1052" s="16">
        <v>0.05</v>
      </c>
      <c r="H1052" s="5">
        <v>0</v>
      </c>
      <c r="I1052" s="10" t="s">
        <v>4760</v>
      </c>
      <c r="J1052" s="5">
        <v>1036</v>
      </c>
      <c r="K1052" s="1">
        <v>52</v>
      </c>
      <c r="L1052" s="12" t="str" cm="1">
        <f t="array" ref="L1052">_xlfn.IFS(G1052=0.05,"Minimal",G1052=0.07,"Above Minimal",G1052=0.17,"Near Maximum",TRUE,"Maximum")</f>
        <v>Minimal</v>
      </c>
      <c r="M1052" s="12" t="str" cm="1">
        <f t="array" ref="M1052">_xlfn.IFS(E1052="MA","Massachusetts",E1052="NY","New York",E1052="CT","Connecticut",E1052="PA","Pennsylvania",E1052="RI","Rhode Island",E1052="DE","Delaware",E1052="ME","Maine",E1052="NJ","New Jersey",E1052="VT","Vermont",TRUE,"Other States")</f>
        <v>Massachusetts</v>
      </c>
      <c r="N1052" s="15" t="s">
        <v>10859</v>
      </c>
      <c r="O1052" s="1" t="s">
        <v>4929</v>
      </c>
      <c r="P1052" s="15" t="s">
        <v>4775</v>
      </c>
      <c r="Q1052" s="1" t="s">
        <v>8641</v>
      </c>
      <c r="R1052" s="17">
        <v>49</v>
      </c>
      <c r="S1052" s="12" t="str" cm="1">
        <f t="array" ref="S1052">_xlfn.IFS(AND(R1052&gt;=12,R1052&lt;=25),"Low Range",AND(R1052&gt;=25.01,R1052&lt;=40),"Mid Range",AND(R1052&gt;=40.01,R1052&lt;=75),"Mid to Upper Range",TRUE,"Max Upper Range")</f>
        <v>Mid to Upper Range</v>
      </c>
      <c r="T1052" s="12" t="str" cm="1">
        <f t="array" ref="T1052">_xlfn.IFS(OR(E1052="NY",E1052="NJ",E1052="CT"),"Tri-State Area",OR(E1052="MA",E1052="PA",E1052="RI"),"East Atlantic",OR(E1052="ME",E1052="VT"),"NE Border",TRUE,"Upper East Coast")</f>
        <v>East Atlantic</v>
      </c>
      <c r="U1052" s="12" t="str">
        <f>IFERROR(_xlfn.XLOOKUP(A1052,DIRECT_FTEs!A:A,DIRECT_FTEs!B:B),"Contractor")</f>
        <v>Contractor</v>
      </c>
    </row>
    <row r="1053" spans="1:21" x14ac:dyDescent="0.25">
      <c r="A1053" s="1" t="s">
        <v>205</v>
      </c>
      <c r="B1053" s="1" t="s">
        <v>2664</v>
      </c>
      <c r="C1053" s="1" t="s">
        <v>2665</v>
      </c>
      <c r="D1053" s="1" t="s">
        <v>2666</v>
      </c>
      <c r="E1053" s="15" t="s">
        <v>2225</v>
      </c>
      <c r="F1053" s="1" t="s">
        <v>5567</v>
      </c>
      <c r="G1053" s="16">
        <v>0.17</v>
      </c>
      <c r="H1053" s="5">
        <v>1240.069273743017</v>
      </c>
      <c r="I1053" s="10" t="s">
        <v>4760</v>
      </c>
      <c r="J1053" s="5">
        <v>519.75</v>
      </c>
      <c r="K1053" s="1">
        <v>43</v>
      </c>
      <c r="L1053" s="12" t="str" cm="1">
        <f t="array" ref="L1053">_xlfn.IFS(G1053=0.05,"Minimal",G1053=0.07,"Above Minimal",G1053=0.17,"Near Maximum",TRUE,"Maximum")</f>
        <v>Near Maximum</v>
      </c>
      <c r="M1053" s="12" t="str" cm="1">
        <f t="array" ref="M1053">_xlfn.IFS(E1053="MA","Massachusetts",E1053="NY","New York",E1053="CT","Connecticut",E1053="PA","Pennsylvania",E1053="RI","Rhode Island",E1053="DE","Delaware",E1053="ME","Maine",E1053="NJ","New Jersey",E1053="VT","Vermont",TRUE,"Other States")</f>
        <v>Massachusetts</v>
      </c>
      <c r="N1053" s="15" t="s">
        <v>10860</v>
      </c>
      <c r="O1053" s="1" t="s">
        <v>4814</v>
      </c>
      <c r="P1053" s="15" t="s">
        <v>4777</v>
      </c>
      <c r="Q1053" s="1" t="s">
        <v>8642</v>
      </c>
      <c r="R1053" s="17">
        <v>130</v>
      </c>
      <c r="S1053" s="12" t="str" cm="1">
        <f t="array" ref="S1053">_xlfn.IFS(AND(R1053&gt;=12,R1053&lt;=25),"Low Range",AND(R1053&gt;=25.01,R1053&lt;=40),"Mid Range",AND(R1053&gt;=40.01,R1053&lt;=75),"Mid to Upper Range",TRUE,"Max Upper Range")</f>
        <v>Max Upper Range</v>
      </c>
      <c r="T1053" s="12" t="str" cm="1">
        <f t="array" ref="T1053">_xlfn.IFS(OR(E1053="NY",E1053="NJ",E1053="CT"),"Tri-State Area",OR(E1053="MA",E1053="PA",E1053="RI"),"East Atlantic",OR(E1053="ME",E1053="VT"),"NE Border",TRUE,"Upper East Coast")</f>
        <v>East Atlantic</v>
      </c>
      <c r="U1053" s="12" t="str">
        <f>IFERROR(_xlfn.XLOOKUP(A1053,DIRECT_FTEs!A:A,DIRECT_FTEs!B:B),"Contractor")</f>
        <v>Contractor</v>
      </c>
    </row>
    <row r="1054" spans="1:21" x14ac:dyDescent="0.25">
      <c r="A1054" s="1" t="s">
        <v>1756</v>
      </c>
      <c r="B1054" s="1" t="s">
        <v>2457</v>
      </c>
      <c r="C1054" s="1" t="s">
        <v>2375</v>
      </c>
      <c r="D1054" s="1" t="s">
        <v>4295</v>
      </c>
      <c r="E1054" s="15" t="s">
        <v>2377</v>
      </c>
      <c r="F1054" s="1" t="s">
        <v>7118</v>
      </c>
      <c r="G1054" s="16">
        <v>0.05</v>
      </c>
      <c r="H1054" s="5">
        <v>0</v>
      </c>
      <c r="I1054" s="10" t="s">
        <v>4760</v>
      </c>
      <c r="J1054" s="5">
        <v>503.2</v>
      </c>
      <c r="K1054" s="1">
        <v>33</v>
      </c>
      <c r="L1054" s="12" t="str" cm="1">
        <f t="array" ref="L1054">_xlfn.IFS(G1054=0.05,"Minimal",G1054=0.07,"Above Minimal",G1054=0.17,"Near Maximum",TRUE,"Maximum")</f>
        <v>Minimal</v>
      </c>
      <c r="M1054" s="12" t="str" cm="1">
        <f t="array" ref="M1054">_xlfn.IFS(E1054="MA","Massachusetts",E1054="NY","New York",E1054="CT","Connecticut",E1054="PA","Pennsylvania",E1054="RI","Rhode Island",E1054="DE","Delaware",E1054="ME","Maine",E1054="NJ","New Jersey",E1054="VT","Vermont",TRUE,"Other States")</f>
        <v>Rhode Island</v>
      </c>
      <c r="N1054" s="15" t="s">
        <v>10861</v>
      </c>
      <c r="O1054" s="1" t="s">
        <v>4816</v>
      </c>
      <c r="P1054" s="15" t="s">
        <v>4778</v>
      </c>
      <c r="Q1054" s="1" t="s">
        <v>8643</v>
      </c>
      <c r="R1054" s="17">
        <v>48</v>
      </c>
      <c r="S1054" s="12" t="str" cm="1">
        <f t="array" ref="S1054">_xlfn.IFS(AND(R1054&gt;=12,R1054&lt;=25),"Low Range",AND(R1054&gt;=25.01,R1054&lt;=40),"Mid Range",AND(R1054&gt;=40.01,R1054&lt;=75),"Mid to Upper Range",TRUE,"Max Upper Range")</f>
        <v>Mid to Upper Range</v>
      </c>
      <c r="T1054" s="12" t="str" cm="1">
        <f t="array" ref="T1054">_xlfn.IFS(OR(E1054="NY",E1054="NJ",E1054="CT"),"Tri-State Area",OR(E1054="MA",E1054="PA",E1054="RI"),"East Atlantic",OR(E1054="ME",E1054="VT"),"NE Border",TRUE,"Upper East Coast")</f>
        <v>East Atlantic</v>
      </c>
      <c r="U1054" s="12" t="str">
        <f>IFERROR(_xlfn.XLOOKUP(A1054,DIRECT_FTEs!A:A,DIRECT_FTEs!B:B),"Contractor")</f>
        <v>Contractor</v>
      </c>
    </row>
    <row r="1055" spans="1:21" x14ac:dyDescent="0.25">
      <c r="A1055" s="1" t="s">
        <v>1757</v>
      </c>
      <c r="B1055" s="1" t="s">
        <v>2410</v>
      </c>
      <c r="C1055" s="1" t="s">
        <v>2316</v>
      </c>
      <c r="D1055" s="1" t="s">
        <v>4296</v>
      </c>
      <c r="E1055" s="15" t="s">
        <v>2640</v>
      </c>
      <c r="F1055" s="1" t="s">
        <v>7119</v>
      </c>
      <c r="G1055" s="16">
        <v>0.19</v>
      </c>
      <c r="H1055" s="5">
        <v>0</v>
      </c>
      <c r="I1055" s="10" t="s">
        <v>4760</v>
      </c>
      <c r="J1055" s="5">
        <v>334.56</v>
      </c>
      <c r="K1055" s="1">
        <v>53</v>
      </c>
      <c r="L1055" s="12" t="str" cm="1">
        <f t="array" ref="L1055">_xlfn.IFS(G1055=0.05,"Minimal",G1055=0.07,"Above Minimal",G1055=0.17,"Near Maximum",TRUE,"Maximum")</f>
        <v>Maximum</v>
      </c>
      <c r="M1055" s="12" t="str" cm="1">
        <f t="array" ref="M1055">_xlfn.IFS(E1055="MA","Massachusetts",E1055="NY","New York",E1055="CT","Connecticut",E1055="PA","Pennsylvania",E1055="RI","Rhode Island",E1055="DE","Delaware",E1055="ME","Maine",E1055="NJ","New Jersey",E1055="VT","Vermont",TRUE,"Other States")</f>
        <v>Maine</v>
      </c>
      <c r="N1055" s="15" t="s">
        <v>10862</v>
      </c>
      <c r="O1055" s="1" t="s">
        <v>4936</v>
      </c>
      <c r="P1055" s="15" t="s">
        <v>4774</v>
      </c>
      <c r="Q1055" s="1" t="s">
        <v>8644</v>
      </c>
      <c r="R1055" s="17">
        <v>95</v>
      </c>
      <c r="S1055" s="12" t="str" cm="1">
        <f t="array" ref="S1055">_xlfn.IFS(AND(R1055&gt;=12,R1055&lt;=25),"Low Range",AND(R1055&gt;=25.01,R1055&lt;=40),"Mid Range",AND(R1055&gt;=40.01,R1055&lt;=75),"Mid to Upper Range",TRUE,"Max Upper Range")</f>
        <v>Max Upper Range</v>
      </c>
      <c r="T1055" s="12" t="str" cm="1">
        <f t="array" ref="T1055">_xlfn.IFS(OR(E1055="NY",E1055="NJ",E1055="CT"),"Tri-State Area",OR(E1055="MA",E1055="PA",E1055="RI"),"East Atlantic",OR(E1055="ME",E1055="VT"),"NE Border",TRUE,"Upper East Coast")</f>
        <v>NE Border</v>
      </c>
      <c r="U1055" s="12" t="str">
        <f>IFERROR(_xlfn.XLOOKUP(A1055,DIRECT_FTEs!A:A,DIRECT_FTEs!B:B),"Contractor")</f>
        <v>Contractor</v>
      </c>
    </row>
    <row r="1056" spans="1:21" x14ac:dyDescent="0.25">
      <c r="A1056" s="1" t="s">
        <v>1758</v>
      </c>
      <c r="B1056" s="1" t="s">
        <v>2226</v>
      </c>
      <c r="C1056" s="1" t="s">
        <v>2452</v>
      </c>
      <c r="D1056" s="1" t="s">
        <v>4297</v>
      </c>
      <c r="E1056" s="15" t="s">
        <v>2640</v>
      </c>
      <c r="F1056" s="1" t="s">
        <v>7120</v>
      </c>
      <c r="G1056" s="16">
        <v>0.19</v>
      </c>
      <c r="H1056" s="5">
        <v>0</v>
      </c>
      <c r="I1056" s="10" t="s">
        <v>4760</v>
      </c>
      <c r="J1056" s="5">
        <v>661.85</v>
      </c>
      <c r="K1056" s="1">
        <v>30</v>
      </c>
      <c r="L1056" s="12" t="str" cm="1">
        <f t="array" ref="L1056">_xlfn.IFS(G1056=0.05,"Minimal",G1056=0.07,"Above Minimal",G1056=0.17,"Near Maximum",TRUE,"Maximum")</f>
        <v>Maximum</v>
      </c>
      <c r="M1056" s="12" t="str" cm="1">
        <f t="array" ref="M1056">_xlfn.IFS(E1056="MA","Massachusetts",E1056="NY","New York",E1056="CT","Connecticut",E1056="PA","Pennsylvania",E1056="RI","Rhode Island",E1056="DE","Delaware",E1056="ME","Maine",E1056="NJ","New Jersey",E1056="VT","Vermont",TRUE,"Other States")</f>
        <v>Maine</v>
      </c>
      <c r="N1056" s="15" t="s">
        <v>10863</v>
      </c>
      <c r="O1056" s="1" t="s">
        <v>5043</v>
      </c>
      <c r="P1056" s="15" t="s">
        <v>4777</v>
      </c>
      <c r="Q1056" s="1" t="s">
        <v>8645</v>
      </c>
      <c r="R1056" s="17">
        <v>98</v>
      </c>
      <c r="S1056" s="12" t="str" cm="1">
        <f t="array" ref="S1056">_xlfn.IFS(AND(R1056&gt;=12,R1056&lt;=25),"Low Range",AND(R1056&gt;=25.01,R1056&lt;=40),"Mid Range",AND(R1056&gt;=40.01,R1056&lt;=75),"Mid to Upper Range",TRUE,"Max Upper Range")</f>
        <v>Max Upper Range</v>
      </c>
      <c r="T1056" s="12" t="str" cm="1">
        <f t="array" ref="T1056">_xlfn.IFS(OR(E1056="NY",E1056="NJ",E1056="CT"),"Tri-State Area",OR(E1056="MA",E1056="PA",E1056="RI"),"East Atlantic",OR(E1056="ME",E1056="VT"),"NE Border",TRUE,"Upper East Coast")</f>
        <v>NE Border</v>
      </c>
      <c r="U1056" s="12" t="str">
        <f>IFERROR(_xlfn.XLOOKUP(A1056,DIRECT_FTEs!A:A,DIRECT_FTEs!B:B),"Contractor")</f>
        <v>Contractor</v>
      </c>
    </row>
    <row r="1057" spans="1:21" x14ac:dyDescent="0.25">
      <c r="A1057" s="1" t="s">
        <v>1759</v>
      </c>
      <c r="B1057" s="1" t="s">
        <v>2558</v>
      </c>
      <c r="C1057" s="1" t="s">
        <v>2424</v>
      </c>
      <c r="D1057" s="1" t="s">
        <v>4298</v>
      </c>
      <c r="E1057" s="15" t="s">
        <v>2640</v>
      </c>
      <c r="F1057" s="1" t="s">
        <v>7121</v>
      </c>
      <c r="G1057" s="16">
        <v>0.19</v>
      </c>
      <c r="H1057" s="5">
        <v>0</v>
      </c>
      <c r="I1057" s="10" t="s">
        <v>4760</v>
      </c>
      <c r="J1057" s="5">
        <v>405</v>
      </c>
      <c r="K1057" s="1">
        <v>59</v>
      </c>
      <c r="L1057" s="12" t="str" cm="1">
        <f t="array" ref="L1057">_xlfn.IFS(G1057=0.05,"Minimal",G1057=0.07,"Above Minimal",G1057=0.17,"Near Maximum",TRUE,"Maximum")</f>
        <v>Maximum</v>
      </c>
      <c r="M1057" s="12" t="str" cm="1">
        <f t="array" ref="M1057">_xlfn.IFS(E1057="MA","Massachusetts",E1057="NY","New York",E1057="CT","Connecticut",E1057="PA","Pennsylvania",E1057="RI","Rhode Island",E1057="DE","Delaware",E1057="ME","Maine",E1057="NJ","New Jersey",E1057="VT","Vermont",TRUE,"Other States")</f>
        <v>Maine</v>
      </c>
      <c r="N1057" s="15" t="s">
        <v>10864</v>
      </c>
      <c r="O1057" s="1" t="s">
        <v>4807</v>
      </c>
      <c r="P1057" s="15" t="s">
        <v>4779</v>
      </c>
      <c r="Q1057" s="1" t="s">
        <v>8646</v>
      </c>
      <c r="R1057" s="17">
        <v>66</v>
      </c>
      <c r="S1057" s="12" t="str" cm="1">
        <f t="array" ref="S1057">_xlfn.IFS(AND(R1057&gt;=12,R1057&lt;=25),"Low Range",AND(R1057&gt;=25.01,R1057&lt;=40),"Mid Range",AND(R1057&gt;=40.01,R1057&lt;=75),"Mid to Upper Range",TRUE,"Max Upper Range")</f>
        <v>Mid to Upper Range</v>
      </c>
      <c r="T1057" s="12" t="str" cm="1">
        <f t="array" ref="T1057">_xlfn.IFS(OR(E1057="NY",E1057="NJ",E1057="CT"),"Tri-State Area",OR(E1057="MA",E1057="PA",E1057="RI"),"East Atlantic",OR(E1057="ME",E1057="VT"),"NE Border",TRUE,"Upper East Coast")</f>
        <v>NE Border</v>
      </c>
      <c r="U1057" s="12" t="str">
        <f>IFERROR(_xlfn.XLOOKUP(A1057,DIRECT_FTEs!A:A,DIRECT_FTEs!B:B),"Contractor")</f>
        <v>Contractor</v>
      </c>
    </row>
    <row r="1058" spans="1:21" x14ac:dyDescent="0.25">
      <c r="A1058" s="1" t="s">
        <v>1760</v>
      </c>
      <c r="B1058" s="1" t="s">
        <v>3258</v>
      </c>
      <c r="C1058" s="1" t="s">
        <v>2657</v>
      </c>
      <c r="D1058" s="1" t="s">
        <v>4299</v>
      </c>
      <c r="E1058" s="15" t="s">
        <v>2640</v>
      </c>
      <c r="F1058" s="1" t="s">
        <v>7122</v>
      </c>
      <c r="G1058" s="16">
        <v>0.19</v>
      </c>
      <c r="H1058" s="5">
        <v>0</v>
      </c>
      <c r="I1058" s="10" t="s">
        <v>4760</v>
      </c>
      <c r="J1058" s="5">
        <v>359.6</v>
      </c>
      <c r="K1058" s="1">
        <v>65</v>
      </c>
      <c r="L1058" s="12" t="str" cm="1">
        <f t="array" ref="L1058">_xlfn.IFS(G1058=0.05,"Minimal",G1058=0.07,"Above Minimal",G1058=0.17,"Near Maximum",TRUE,"Maximum")</f>
        <v>Maximum</v>
      </c>
      <c r="M1058" s="12" t="str" cm="1">
        <f t="array" ref="M1058">_xlfn.IFS(E1058="MA","Massachusetts",E1058="NY","New York",E1058="CT","Connecticut",E1058="PA","Pennsylvania",E1058="RI","Rhode Island",E1058="DE","Delaware",E1058="ME","Maine",E1058="NJ","New Jersey",E1058="VT","Vermont",TRUE,"Other States")</f>
        <v>Maine</v>
      </c>
      <c r="N1058" s="15" t="s">
        <v>10865</v>
      </c>
      <c r="O1058" s="1" t="s">
        <v>5048</v>
      </c>
      <c r="P1058" s="15" t="s">
        <v>4774</v>
      </c>
      <c r="Q1058" s="1" t="s">
        <v>8647</v>
      </c>
      <c r="R1058" s="17">
        <v>55</v>
      </c>
      <c r="S1058" s="12" t="str" cm="1">
        <f t="array" ref="S1058">_xlfn.IFS(AND(R1058&gt;=12,R1058&lt;=25),"Low Range",AND(R1058&gt;=25.01,R1058&lt;=40),"Mid Range",AND(R1058&gt;=40.01,R1058&lt;=75),"Mid to Upper Range",TRUE,"Max Upper Range")</f>
        <v>Mid to Upper Range</v>
      </c>
      <c r="T1058" s="12" t="str" cm="1">
        <f t="array" ref="T1058">_xlfn.IFS(OR(E1058="NY",E1058="NJ",E1058="CT"),"Tri-State Area",OR(E1058="MA",E1058="PA",E1058="RI"),"East Atlantic",OR(E1058="ME",E1058="VT"),"NE Border",TRUE,"Upper East Coast")</f>
        <v>NE Border</v>
      </c>
      <c r="U1058" s="12" t="str">
        <f>IFERROR(_xlfn.XLOOKUP(A1058,DIRECT_FTEs!A:A,DIRECT_FTEs!B:B),"Contractor")</f>
        <v>Contractor</v>
      </c>
    </row>
    <row r="1059" spans="1:21" x14ac:dyDescent="0.25">
      <c r="A1059" s="1" t="s">
        <v>1761</v>
      </c>
      <c r="B1059" s="1" t="s">
        <v>2527</v>
      </c>
      <c r="C1059" s="1" t="s">
        <v>2591</v>
      </c>
      <c r="D1059" s="1" t="s">
        <v>4300</v>
      </c>
      <c r="E1059" s="15" t="s">
        <v>2640</v>
      </c>
      <c r="F1059" s="1" t="s">
        <v>7123</v>
      </c>
      <c r="G1059" s="16">
        <v>0.19</v>
      </c>
      <c r="H1059" s="5">
        <v>0</v>
      </c>
      <c r="I1059" s="10" t="s">
        <v>4760</v>
      </c>
      <c r="J1059" s="5">
        <v>434</v>
      </c>
      <c r="K1059" s="1">
        <v>33</v>
      </c>
      <c r="L1059" s="12" t="str" cm="1">
        <f t="array" ref="L1059">_xlfn.IFS(G1059=0.05,"Minimal",G1059=0.07,"Above Minimal",G1059=0.17,"Near Maximum",TRUE,"Maximum")</f>
        <v>Maximum</v>
      </c>
      <c r="M1059" s="12" t="str" cm="1">
        <f t="array" ref="M1059">_xlfn.IFS(E1059="MA","Massachusetts",E1059="NY","New York",E1059="CT","Connecticut",E1059="PA","Pennsylvania",E1059="RI","Rhode Island",E1059="DE","Delaware",E1059="ME","Maine",E1059="NJ","New Jersey",E1059="VT","Vermont",TRUE,"Other States")</f>
        <v>Maine</v>
      </c>
      <c r="N1059" s="15" t="s">
        <v>10866</v>
      </c>
      <c r="O1059" s="1" t="s">
        <v>4892</v>
      </c>
      <c r="P1059" s="15" t="s">
        <v>4779</v>
      </c>
      <c r="Q1059" s="1" t="s">
        <v>8648</v>
      </c>
      <c r="R1059" s="17">
        <v>95</v>
      </c>
      <c r="S1059" s="12" t="str" cm="1">
        <f t="array" ref="S1059">_xlfn.IFS(AND(R1059&gt;=12,R1059&lt;=25),"Low Range",AND(R1059&gt;=25.01,R1059&lt;=40),"Mid Range",AND(R1059&gt;=40.01,R1059&lt;=75),"Mid to Upper Range",TRUE,"Max Upper Range")</f>
        <v>Max Upper Range</v>
      </c>
      <c r="T1059" s="12" t="str" cm="1">
        <f t="array" ref="T1059">_xlfn.IFS(OR(E1059="NY",E1059="NJ",E1059="CT"),"Tri-State Area",OR(E1059="MA",E1059="PA",E1059="RI"),"East Atlantic",OR(E1059="ME",E1059="VT"),"NE Border",TRUE,"Upper East Coast")</f>
        <v>NE Border</v>
      </c>
      <c r="U1059" s="12" t="str">
        <f>IFERROR(_xlfn.XLOOKUP(A1059,DIRECT_FTEs!A:A,DIRECT_FTEs!B:B),"Contractor")</f>
        <v>Contractor</v>
      </c>
    </row>
    <row r="1060" spans="1:21" x14ac:dyDescent="0.25">
      <c r="A1060" s="1" t="s">
        <v>206</v>
      </c>
      <c r="B1060" s="1" t="s">
        <v>2667</v>
      </c>
      <c r="C1060" s="1" t="s">
        <v>2402</v>
      </c>
      <c r="D1060" s="1" t="s">
        <v>2668</v>
      </c>
      <c r="E1060" s="15" t="s">
        <v>2247</v>
      </c>
      <c r="F1060" s="1" t="s">
        <v>5568</v>
      </c>
      <c r="G1060" s="16">
        <v>0.17</v>
      </c>
      <c r="H1060" s="5">
        <v>671.84000000000015</v>
      </c>
      <c r="I1060" s="10" t="s">
        <v>4760</v>
      </c>
      <c r="J1060" s="5">
        <v>272.88</v>
      </c>
      <c r="K1060" s="1">
        <v>55</v>
      </c>
      <c r="L1060" s="12" t="str" cm="1">
        <f t="array" ref="L1060">_xlfn.IFS(G1060=0.05,"Minimal",G1060=0.07,"Above Minimal",G1060=0.17,"Near Maximum",TRUE,"Maximum")</f>
        <v>Near Maximum</v>
      </c>
      <c r="M1060" s="12" t="str" cm="1">
        <f t="array" ref="M1060">_xlfn.IFS(E1060="MA","Massachusetts",E1060="NY","New York",E1060="CT","Connecticut",E1060="PA","Pennsylvania",E1060="RI","Rhode Island",E1060="DE","Delaware",E1060="ME","Maine",E1060="NJ","New Jersey",E1060="VT","Vermont",TRUE,"Other States")</f>
        <v>New York</v>
      </c>
      <c r="N1060" s="15" t="s">
        <v>10867</v>
      </c>
      <c r="O1060" s="1" t="s">
        <v>4828</v>
      </c>
      <c r="P1060" s="15" t="s">
        <v>4778</v>
      </c>
      <c r="Q1060" s="1" t="s">
        <v>8649</v>
      </c>
      <c r="R1060" s="17">
        <v>73.839995470501648</v>
      </c>
      <c r="S1060" s="12" t="str" cm="1">
        <f t="array" ref="S1060">_xlfn.IFS(AND(R1060&gt;=12,R1060&lt;=25),"Low Range",AND(R1060&gt;=25.01,R1060&lt;=40),"Mid Range",AND(R1060&gt;=40.01,R1060&lt;=75),"Mid to Upper Range",TRUE,"Max Upper Range")</f>
        <v>Mid to Upper Range</v>
      </c>
      <c r="T1060" s="12" t="str" cm="1">
        <f t="array" ref="T1060">_xlfn.IFS(OR(E1060="NY",E1060="NJ",E1060="CT"),"Tri-State Area",OR(E1060="MA",E1060="PA",E1060="RI"),"East Atlantic",OR(E1060="ME",E1060="VT"),"NE Border",TRUE,"Upper East Coast")</f>
        <v>Tri-State Area</v>
      </c>
      <c r="U1060" s="12" t="str">
        <f>IFERROR(_xlfn.XLOOKUP(A1060,DIRECT_FTEs!A:A,DIRECT_FTEs!B:B),"Contractor")</f>
        <v>Contractor</v>
      </c>
    </row>
    <row r="1061" spans="1:21" x14ac:dyDescent="0.25">
      <c r="A1061" s="1" t="s">
        <v>1762</v>
      </c>
      <c r="B1061" s="1" t="s">
        <v>2363</v>
      </c>
      <c r="C1061" s="1" t="s">
        <v>2530</v>
      </c>
      <c r="D1061" s="1" t="s">
        <v>4301</v>
      </c>
      <c r="E1061" s="15" t="s">
        <v>2640</v>
      </c>
      <c r="F1061" s="1" t="s">
        <v>7124</v>
      </c>
      <c r="G1061" s="16">
        <v>0.19</v>
      </c>
      <c r="H1061" s="5">
        <v>0</v>
      </c>
      <c r="I1061" s="10" t="s">
        <v>4760</v>
      </c>
      <c r="J1061" s="5">
        <v>426.56</v>
      </c>
      <c r="K1061" s="1">
        <v>52</v>
      </c>
      <c r="L1061" s="12" t="str" cm="1">
        <f t="array" ref="L1061">_xlfn.IFS(G1061=0.05,"Minimal",G1061=0.07,"Above Minimal",G1061=0.17,"Near Maximum",TRUE,"Maximum")</f>
        <v>Maximum</v>
      </c>
      <c r="M1061" s="12" t="str" cm="1">
        <f t="array" ref="M1061">_xlfn.IFS(E1061="MA","Massachusetts",E1061="NY","New York",E1061="CT","Connecticut",E1061="PA","Pennsylvania",E1061="RI","Rhode Island",E1061="DE","Delaware",E1061="ME","Maine",E1061="NJ","New Jersey",E1061="VT","Vermont",TRUE,"Other States")</f>
        <v>Maine</v>
      </c>
      <c r="N1061" s="15" t="s">
        <v>10868</v>
      </c>
      <c r="O1061" s="1" t="s">
        <v>4972</v>
      </c>
      <c r="P1061" s="15" t="s">
        <v>4780</v>
      </c>
      <c r="Q1061" s="1" t="s">
        <v>8650</v>
      </c>
      <c r="R1061" s="17">
        <v>56.8</v>
      </c>
      <c r="S1061" s="12" t="str" cm="1">
        <f t="array" ref="S1061">_xlfn.IFS(AND(R1061&gt;=12,R1061&lt;=25),"Low Range",AND(R1061&gt;=25.01,R1061&lt;=40),"Mid Range",AND(R1061&gt;=40.01,R1061&lt;=75),"Mid to Upper Range",TRUE,"Max Upper Range")</f>
        <v>Mid to Upper Range</v>
      </c>
      <c r="T1061" s="12" t="str" cm="1">
        <f t="array" ref="T1061">_xlfn.IFS(OR(E1061="NY",E1061="NJ",E1061="CT"),"Tri-State Area",OR(E1061="MA",E1061="PA",E1061="RI"),"East Atlantic",OR(E1061="ME",E1061="VT"),"NE Border",TRUE,"Upper East Coast")</f>
        <v>NE Border</v>
      </c>
      <c r="U1061" s="12" t="str">
        <f>IFERROR(_xlfn.XLOOKUP(A1061,DIRECT_FTEs!A:A,DIRECT_FTEs!B:B),"Contractor")</f>
        <v>Contractor</v>
      </c>
    </row>
    <row r="1062" spans="1:21" x14ac:dyDescent="0.25">
      <c r="A1062" s="1" t="s">
        <v>1763</v>
      </c>
      <c r="B1062" s="1" t="s">
        <v>2641</v>
      </c>
      <c r="C1062" s="1" t="s">
        <v>2379</v>
      </c>
      <c r="D1062" s="1" t="s">
        <v>4302</v>
      </c>
      <c r="E1062" s="15" t="s">
        <v>2640</v>
      </c>
      <c r="F1062" s="1" t="s">
        <v>7125</v>
      </c>
      <c r="G1062" s="16">
        <v>0.19</v>
      </c>
      <c r="H1062" s="5">
        <v>0</v>
      </c>
      <c r="I1062" s="10" t="s">
        <v>4760</v>
      </c>
      <c r="J1062" s="5">
        <v>347.2</v>
      </c>
      <c r="K1062" s="1">
        <v>26</v>
      </c>
      <c r="L1062" s="12" t="str" cm="1">
        <f t="array" ref="L1062">_xlfn.IFS(G1062=0.05,"Minimal",G1062=0.07,"Above Minimal",G1062=0.17,"Near Maximum",TRUE,"Maximum")</f>
        <v>Maximum</v>
      </c>
      <c r="M1062" s="12" t="str" cm="1">
        <f t="array" ref="M1062">_xlfn.IFS(E1062="MA","Massachusetts",E1062="NY","New York",E1062="CT","Connecticut",E1062="PA","Pennsylvania",E1062="RI","Rhode Island",E1062="DE","Delaware",E1062="ME","Maine",E1062="NJ","New Jersey",E1062="VT","Vermont",TRUE,"Other States")</f>
        <v>Maine</v>
      </c>
      <c r="N1062" s="15" t="s">
        <v>10869</v>
      </c>
      <c r="O1062" s="1" t="s">
        <v>5121</v>
      </c>
      <c r="P1062" s="15" t="s">
        <v>4780</v>
      </c>
      <c r="Q1062" s="1" t="s">
        <v>8651</v>
      </c>
      <c r="R1062" s="17">
        <v>56.8</v>
      </c>
      <c r="S1062" s="12" t="str" cm="1">
        <f t="array" ref="S1062">_xlfn.IFS(AND(R1062&gt;=12,R1062&lt;=25),"Low Range",AND(R1062&gt;=25.01,R1062&lt;=40),"Mid Range",AND(R1062&gt;=40.01,R1062&lt;=75),"Mid to Upper Range",TRUE,"Max Upper Range")</f>
        <v>Mid to Upper Range</v>
      </c>
      <c r="T1062" s="12" t="str" cm="1">
        <f t="array" ref="T1062">_xlfn.IFS(OR(E1062="NY",E1062="NJ",E1062="CT"),"Tri-State Area",OR(E1062="MA",E1062="PA",E1062="RI"),"East Atlantic",OR(E1062="ME",E1062="VT"),"NE Border",TRUE,"Upper East Coast")</f>
        <v>NE Border</v>
      </c>
      <c r="U1062" s="12" t="str">
        <f>IFERROR(_xlfn.XLOOKUP(A1062,DIRECT_FTEs!A:A,DIRECT_FTEs!B:B),"Contractor")</f>
        <v>Contractor</v>
      </c>
    </row>
    <row r="1063" spans="1:21" x14ac:dyDescent="0.25">
      <c r="A1063" s="1" t="s">
        <v>1764</v>
      </c>
      <c r="B1063" s="1" t="s">
        <v>2222</v>
      </c>
      <c r="C1063" s="1" t="s">
        <v>2269</v>
      </c>
      <c r="D1063" s="1" t="s">
        <v>4303</v>
      </c>
      <c r="E1063" s="15" t="s">
        <v>2225</v>
      </c>
      <c r="F1063" s="1" t="s">
        <v>7126</v>
      </c>
      <c r="G1063" s="16">
        <v>0.19</v>
      </c>
      <c r="H1063" s="5">
        <v>0</v>
      </c>
      <c r="I1063" s="10" t="s">
        <v>4760</v>
      </c>
      <c r="J1063" s="5">
        <v>129.36000000000001</v>
      </c>
      <c r="K1063" s="1">
        <v>52</v>
      </c>
      <c r="L1063" s="12" t="str" cm="1">
        <f t="array" ref="L1063">_xlfn.IFS(G1063=0.05,"Minimal",G1063=0.07,"Above Minimal",G1063=0.17,"Near Maximum",TRUE,"Maximum")</f>
        <v>Maximum</v>
      </c>
      <c r="M1063" s="12" t="str" cm="1">
        <f t="array" ref="M1063">_xlfn.IFS(E1063="MA","Massachusetts",E1063="NY","New York",E1063="CT","Connecticut",E1063="PA","Pennsylvania",E1063="RI","Rhode Island",E1063="DE","Delaware",E1063="ME","Maine",E1063="NJ","New Jersey",E1063="VT","Vermont",TRUE,"Other States")</f>
        <v>Massachusetts</v>
      </c>
      <c r="N1063" s="15" t="s">
        <v>10870</v>
      </c>
      <c r="O1063" s="1" t="s">
        <v>5176</v>
      </c>
      <c r="P1063" s="15" t="s">
        <v>4780</v>
      </c>
      <c r="Q1063" s="1" t="s">
        <v>8652</v>
      </c>
      <c r="R1063" s="17">
        <v>49.699994220655377</v>
      </c>
      <c r="S1063" s="12" t="str" cm="1">
        <f t="array" ref="S1063">_xlfn.IFS(AND(R1063&gt;=12,R1063&lt;=25),"Low Range",AND(R1063&gt;=25.01,R1063&lt;=40),"Mid Range",AND(R1063&gt;=40.01,R1063&lt;=75),"Mid to Upper Range",TRUE,"Max Upper Range")</f>
        <v>Mid to Upper Range</v>
      </c>
      <c r="T1063" s="12" t="str" cm="1">
        <f t="array" ref="T1063">_xlfn.IFS(OR(E1063="NY",E1063="NJ",E1063="CT"),"Tri-State Area",OR(E1063="MA",E1063="PA",E1063="RI"),"East Atlantic",OR(E1063="ME",E1063="VT"),"NE Border",TRUE,"Upper East Coast")</f>
        <v>East Atlantic</v>
      </c>
      <c r="U1063" s="12" t="str">
        <f>IFERROR(_xlfn.XLOOKUP(A1063,DIRECT_FTEs!A:A,DIRECT_FTEs!B:B),"Contractor")</f>
        <v>Contractor</v>
      </c>
    </row>
    <row r="1064" spans="1:21" x14ac:dyDescent="0.25">
      <c r="A1064" s="1" t="s">
        <v>1765</v>
      </c>
      <c r="B1064" s="1" t="s">
        <v>2399</v>
      </c>
      <c r="C1064" s="1" t="s">
        <v>2662</v>
      </c>
      <c r="D1064" s="1" t="s">
        <v>4304</v>
      </c>
      <c r="E1064" s="15" t="s">
        <v>2225</v>
      </c>
      <c r="F1064" s="1" t="s">
        <v>7127</v>
      </c>
      <c r="G1064" s="16">
        <v>0.19</v>
      </c>
      <c r="H1064" s="5">
        <v>0</v>
      </c>
      <c r="I1064" s="10" t="s">
        <v>4760</v>
      </c>
      <c r="J1064" s="5">
        <v>176.51</v>
      </c>
      <c r="K1064" s="1">
        <v>37</v>
      </c>
      <c r="L1064" s="12" t="str" cm="1">
        <f t="array" ref="L1064">_xlfn.IFS(G1064=0.05,"Minimal",G1064=0.07,"Above Minimal",G1064=0.17,"Near Maximum",TRUE,"Maximum")</f>
        <v>Maximum</v>
      </c>
      <c r="M1064" s="12" t="str" cm="1">
        <f t="array" ref="M1064">_xlfn.IFS(E1064="MA","Massachusetts",E1064="NY","New York",E1064="CT","Connecticut",E1064="PA","Pennsylvania",E1064="RI","Rhode Island",E1064="DE","Delaware",E1064="ME","Maine",E1064="NJ","New Jersey",E1064="VT","Vermont",TRUE,"Other States")</f>
        <v>Massachusetts</v>
      </c>
      <c r="N1064" s="15" t="s">
        <v>10871</v>
      </c>
      <c r="O1064" s="1" t="s">
        <v>4828</v>
      </c>
      <c r="P1064" s="15" t="s">
        <v>4778</v>
      </c>
      <c r="Q1064" s="1" t="s">
        <v>8653</v>
      </c>
      <c r="R1064" s="17">
        <v>53.960016585712602</v>
      </c>
      <c r="S1064" s="12" t="str" cm="1">
        <f t="array" ref="S1064">_xlfn.IFS(AND(R1064&gt;=12,R1064&lt;=25),"Low Range",AND(R1064&gt;=25.01,R1064&lt;=40),"Mid Range",AND(R1064&gt;=40.01,R1064&lt;=75),"Mid to Upper Range",TRUE,"Max Upper Range")</f>
        <v>Mid to Upper Range</v>
      </c>
      <c r="T1064" s="12" t="str" cm="1">
        <f t="array" ref="T1064">_xlfn.IFS(OR(E1064="NY",E1064="NJ",E1064="CT"),"Tri-State Area",OR(E1064="MA",E1064="PA",E1064="RI"),"East Atlantic",OR(E1064="ME",E1064="VT"),"NE Border",TRUE,"Upper East Coast")</f>
        <v>East Atlantic</v>
      </c>
      <c r="U1064" s="12" t="str">
        <f>IFERROR(_xlfn.XLOOKUP(A1064,DIRECT_FTEs!A:A,DIRECT_FTEs!B:B),"Contractor")</f>
        <v>Contractor</v>
      </c>
    </row>
    <row r="1065" spans="1:21" x14ac:dyDescent="0.25">
      <c r="A1065" s="1" t="s">
        <v>1766</v>
      </c>
      <c r="B1065" s="1" t="s">
        <v>2440</v>
      </c>
      <c r="C1065" s="1" t="s">
        <v>2282</v>
      </c>
      <c r="D1065" s="1" t="s">
        <v>4305</v>
      </c>
      <c r="E1065" s="15" t="s">
        <v>2225</v>
      </c>
      <c r="F1065" s="1" t="s">
        <v>7128</v>
      </c>
      <c r="G1065" s="16">
        <v>0.19</v>
      </c>
      <c r="H1065" s="5">
        <v>0</v>
      </c>
      <c r="I1065" s="10" t="s">
        <v>4760</v>
      </c>
      <c r="J1065" s="5">
        <v>382</v>
      </c>
      <c r="K1065" s="1">
        <v>56</v>
      </c>
      <c r="L1065" s="12" t="str" cm="1">
        <f t="array" ref="L1065">_xlfn.IFS(G1065=0.05,"Minimal",G1065=0.07,"Above Minimal",G1065=0.17,"Near Maximum",TRUE,"Maximum")</f>
        <v>Maximum</v>
      </c>
      <c r="M1065" s="12" t="str" cm="1">
        <f t="array" ref="M1065">_xlfn.IFS(E1065="MA","Massachusetts",E1065="NY","New York",E1065="CT","Connecticut",E1065="PA","Pennsylvania",E1065="RI","Rhode Island",E1065="DE","Delaware",E1065="ME","Maine",E1065="NJ","New Jersey",E1065="VT","Vermont",TRUE,"Other States")</f>
        <v>Massachusetts</v>
      </c>
      <c r="N1065" s="15" t="s">
        <v>10872</v>
      </c>
      <c r="O1065" s="1" t="s">
        <v>4834</v>
      </c>
      <c r="P1065" s="15" t="s">
        <v>4774</v>
      </c>
      <c r="Q1065" s="1" t="s">
        <v>8654</v>
      </c>
      <c r="R1065" s="17">
        <v>78.100005176251358</v>
      </c>
      <c r="S1065" s="12" t="str" cm="1">
        <f t="array" ref="S1065">_xlfn.IFS(AND(R1065&gt;=12,R1065&lt;=25),"Low Range",AND(R1065&gt;=25.01,R1065&lt;=40),"Mid Range",AND(R1065&gt;=40.01,R1065&lt;=75),"Mid to Upper Range",TRUE,"Max Upper Range")</f>
        <v>Max Upper Range</v>
      </c>
      <c r="T1065" s="12" t="str" cm="1">
        <f t="array" ref="T1065">_xlfn.IFS(OR(E1065="NY",E1065="NJ",E1065="CT"),"Tri-State Area",OR(E1065="MA",E1065="PA",E1065="RI"),"East Atlantic",OR(E1065="ME",E1065="VT"),"NE Border",TRUE,"Upper East Coast")</f>
        <v>East Atlantic</v>
      </c>
      <c r="U1065" s="12" t="str">
        <f>IFERROR(_xlfn.XLOOKUP(A1065,DIRECT_FTEs!A:A,DIRECT_FTEs!B:B),"Contractor")</f>
        <v>Contractor</v>
      </c>
    </row>
    <row r="1066" spans="1:21" x14ac:dyDescent="0.25">
      <c r="A1066" s="1" t="s">
        <v>1767</v>
      </c>
      <c r="B1066" s="1" t="s">
        <v>2272</v>
      </c>
      <c r="C1066" s="1" t="s">
        <v>2455</v>
      </c>
      <c r="D1066" s="1" t="s">
        <v>4306</v>
      </c>
      <c r="E1066" s="15" t="s">
        <v>2225</v>
      </c>
      <c r="F1066" s="1" t="s">
        <v>7129</v>
      </c>
      <c r="G1066" s="16">
        <v>0.17</v>
      </c>
      <c r="H1066" s="5">
        <v>0</v>
      </c>
      <c r="I1066" s="10" t="s">
        <v>4760</v>
      </c>
      <c r="J1066" s="5">
        <v>757.38</v>
      </c>
      <c r="K1066" s="1">
        <v>35</v>
      </c>
      <c r="L1066" s="12" t="str" cm="1">
        <f t="array" ref="L1066">_xlfn.IFS(G1066=0.05,"Minimal",G1066=0.07,"Above Minimal",G1066=0.17,"Near Maximum",TRUE,"Maximum")</f>
        <v>Near Maximum</v>
      </c>
      <c r="M1066" s="12" t="str" cm="1">
        <f t="array" ref="M1066">_xlfn.IFS(E1066="MA","Massachusetts",E1066="NY","New York",E1066="CT","Connecticut",E1066="PA","Pennsylvania",E1066="RI","Rhode Island",E1066="DE","Delaware",E1066="ME","Maine",E1066="NJ","New Jersey",E1066="VT","Vermont",TRUE,"Other States")</f>
        <v>Massachusetts</v>
      </c>
      <c r="N1066" s="15" t="s">
        <v>10873</v>
      </c>
      <c r="O1066" s="1" t="s">
        <v>4878</v>
      </c>
      <c r="P1066" s="15" t="s">
        <v>4777</v>
      </c>
      <c r="Q1066" s="1" t="s">
        <v>8655</v>
      </c>
      <c r="R1066" s="17">
        <v>112</v>
      </c>
      <c r="S1066" s="12" t="str" cm="1">
        <f t="array" ref="S1066">_xlfn.IFS(AND(R1066&gt;=12,R1066&lt;=25),"Low Range",AND(R1066&gt;=25.01,R1066&lt;=40),"Mid Range",AND(R1066&gt;=40.01,R1066&lt;=75),"Mid to Upper Range",TRUE,"Max Upper Range")</f>
        <v>Max Upper Range</v>
      </c>
      <c r="T1066" s="12" t="str" cm="1">
        <f t="array" ref="T1066">_xlfn.IFS(OR(E1066="NY",E1066="NJ",E1066="CT"),"Tri-State Area",OR(E1066="MA",E1066="PA",E1066="RI"),"East Atlantic",OR(E1066="ME",E1066="VT"),"NE Border",TRUE,"Upper East Coast")</f>
        <v>East Atlantic</v>
      </c>
      <c r="U1066" s="12" t="str">
        <f>IFERROR(_xlfn.XLOOKUP(A1066,DIRECT_FTEs!A:A,DIRECT_FTEs!B:B),"Contractor")</f>
        <v>Contractor</v>
      </c>
    </row>
    <row r="1067" spans="1:21" x14ac:dyDescent="0.25">
      <c r="A1067" s="1" t="s">
        <v>1768</v>
      </c>
      <c r="B1067" s="1" t="s">
        <v>2513</v>
      </c>
      <c r="C1067" s="1" t="s">
        <v>2642</v>
      </c>
      <c r="D1067" s="1" t="s">
        <v>4307</v>
      </c>
      <c r="E1067" s="15" t="s">
        <v>2225</v>
      </c>
      <c r="F1067" s="1" t="s">
        <v>7130</v>
      </c>
      <c r="G1067" s="16">
        <v>0.19</v>
      </c>
      <c r="H1067" s="5">
        <v>0</v>
      </c>
      <c r="I1067" s="10" t="s">
        <v>4760</v>
      </c>
      <c r="J1067" s="5">
        <v>590.4</v>
      </c>
      <c r="K1067" s="1">
        <v>58</v>
      </c>
      <c r="L1067" s="12" t="str" cm="1">
        <f t="array" ref="L1067">_xlfn.IFS(G1067=0.05,"Minimal",G1067=0.07,"Above Minimal",G1067=0.17,"Near Maximum",TRUE,"Maximum")</f>
        <v>Maximum</v>
      </c>
      <c r="M1067" s="12" t="str" cm="1">
        <f t="array" ref="M1067">_xlfn.IFS(E1067="MA","Massachusetts",E1067="NY","New York",E1067="CT","Connecticut",E1067="PA","Pennsylvania",E1067="RI","Rhode Island",E1067="DE","Delaware",E1067="ME","Maine",E1067="NJ","New Jersey",E1067="VT","Vermont",TRUE,"Other States")</f>
        <v>Massachusetts</v>
      </c>
      <c r="N1067" s="15" t="s">
        <v>10874</v>
      </c>
      <c r="O1067" s="1" t="s">
        <v>4873</v>
      </c>
      <c r="P1067" s="15" t="s">
        <v>4774</v>
      </c>
      <c r="Q1067" s="1" t="s">
        <v>8656</v>
      </c>
      <c r="R1067" s="17">
        <v>113.6</v>
      </c>
      <c r="S1067" s="12" t="str" cm="1">
        <f t="array" ref="S1067">_xlfn.IFS(AND(R1067&gt;=12,R1067&lt;=25),"Low Range",AND(R1067&gt;=25.01,R1067&lt;=40),"Mid Range",AND(R1067&gt;=40.01,R1067&lt;=75),"Mid to Upper Range",TRUE,"Max Upper Range")</f>
        <v>Max Upper Range</v>
      </c>
      <c r="T1067" s="12" t="str" cm="1">
        <f t="array" ref="T1067">_xlfn.IFS(OR(E1067="NY",E1067="NJ",E1067="CT"),"Tri-State Area",OR(E1067="MA",E1067="PA",E1067="RI"),"East Atlantic",OR(E1067="ME",E1067="VT"),"NE Border",TRUE,"Upper East Coast")</f>
        <v>East Atlantic</v>
      </c>
      <c r="U1067" s="12" t="str">
        <f>IFERROR(_xlfn.XLOOKUP(A1067,DIRECT_FTEs!A:A,DIRECT_FTEs!B:B),"Contractor")</f>
        <v>Contractor</v>
      </c>
    </row>
    <row r="1068" spans="1:21" x14ac:dyDescent="0.25">
      <c r="A1068" s="1" t="s">
        <v>1769</v>
      </c>
      <c r="B1068" s="1" t="s">
        <v>2335</v>
      </c>
      <c r="C1068" s="1" t="s">
        <v>2642</v>
      </c>
      <c r="D1068" s="1" t="s">
        <v>4308</v>
      </c>
      <c r="E1068" s="15" t="s">
        <v>2225</v>
      </c>
      <c r="F1068" s="1" t="s">
        <v>7131</v>
      </c>
      <c r="G1068" s="16">
        <v>0.19</v>
      </c>
      <c r="H1068" s="5">
        <v>0</v>
      </c>
      <c r="I1068" s="10" t="s">
        <v>4760</v>
      </c>
      <c r="J1068" s="5">
        <v>681.2</v>
      </c>
      <c r="K1068" s="1">
        <v>34</v>
      </c>
      <c r="L1068" s="12" t="str" cm="1">
        <f t="array" ref="L1068">_xlfn.IFS(G1068=0.05,"Minimal",G1068=0.07,"Above Minimal",G1068=0.17,"Near Maximum",TRUE,"Maximum")</f>
        <v>Maximum</v>
      </c>
      <c r="M1068" s="12" t="str" cm="1">
        <f t="array" ref="M1068">_xlfn.IFS(E1068="MA","Massachusetts",E1068="NY","New York",E1068="CT","Connecticut",E1068="PA","Pennsylvania",E1068="RI","Rhode Island",E1068="DE","Delaware",E1068="ME","Maine",E1068="NJ","New Jersey",E1068="VT","Vermont",TRUE,"Other States")</f>
        <v>Massachusetts</v>
      </c>
      <c r="N1068" s="15" t="s">
        <v>10875</v>
      </c>
      <c r="O1068" s="1" t="s">
        <v>4837</v>
      </c>
      <c r="P1068" s="15" t="s">
        <v>4779</v>
      </c>
      <c r="Q1068" s="1" t="s">
        <v>8657</v>
      </c>
      <c r="R1068" s="17">
        <v>56.800056481219997</v>
      </c>
      <c r="S1068" s="12" t="str" cm="1">
        <f t="array" ref="S1068">_xlfn.IFS(AND(R1068&gt;=12,R1068&lt;=25),"Low Range",AND(R1068&gt;=25.01,R1068&lt;=40),"Mid Range",AND(R1068&gt;=40.01,R1068&lt;=75),"Mid to Upper Range",TRUE,"Max Upper Range")</f>
        <v>Mid to Upper Range</v>
      </c>
      <c r="T1068" s="12" t="str" cm="1">
        <f t="array" ref="T1068">_xlfn.IFS(OR(E1068="NY",E1068="NJ",E1068="CT"),"Tri-State Area",OR(E1068="MA",E1068="PA",E1068="RI"),"East Atlantic",OR(E1068="ME",E1068="VT"),"NE Border",TRUE,"Upper East Coast")</f>
        <v>East Atlantic</v>
      </c>
      <c r="U1068" s="12" t="str">
        <f>IFERROR(_xlfn.XLOOKUP(A1068,DIRECT_FTEs!A:A,DIRECT_FTEs!B:B),"Contractor")</f>
        <v>Contractor</v>
      </c>
    </row>
    <row r="1069" spans="1:21" x14ac:dyDescent="0.25">
      <c r="A1069" s="1" t="s">
        <v>1770</v>
      </c>
      <c r="B1069" s="1" t="s">
        <v>2312</v>
      </c>
      <c r="C1069" s="1" t="s">
        <v>2679</v>
      </c>
      <c r="D1069" s="1" t="s">
        <v>4309</v>
      </c>
      <c r="E1069" s="15" t="s">
        <v>2225</v>
      </c>
      <c r="F1069" s="1" t="s">
        <v>7132</v>
      </c>
      <c r="G1069" s="16">
        <v>0.19</v>
      </c>
      <c r="H1069" s="5">
        <v>0</v>
      </c>
      <c r="I1069" s="10" t="s">
        <v>4760</v>
      </c>
      <c r="J1069" s="5">
        <v>471.02</v>
      </c>
      <c r="K1069" s="1">
        <v>37</v>
      </c>
      <c r="L1069" s="12" t="str" cm="1">
        <f t="array" ref="L1069">_xlfn.IFS(G1069=0.05,"Minimal",G1069=0.07,"Above Minimal",G1069=0.17,"Near Maximum",TRUE,"Maximum")</f>
        <v>Maximum</v>
      </c>
      <c r="M1069" s="12" t="str" cm="1">
        <f t="array" ref="M1069">_xlfn.IFS(E1069="MA","Massachusetts",E1069="NY","New York",E1069="CT","Connecticut",E1069="PA","Pennsylvania",E1069="RI","Rhode Island",E1069="DE","Delaware",E1069="ME","Maine",E1069="NJ","New Jersey",E1069="VT","Vermont",TRUE,"Other States")</f>
        <v>Massachusetts</v>
      </c>
      <c r="N1069" s="15" t="s">
        <v>10876</v>
      </c>
      <c r="O1069" s="1" t="s">
        <v>4839</v>
      </c>
      <c r="P1069" s="15" t="s">
        <v>4780</v>
      </c>
      <c r="Q1069" s="1" t="s">
        <v>8658</v>
      </c>
      <c r="R1069" s="17">
        <v>46.1013986013986</v>
      </c>
      <c r="S1069" s="12" t="str" cm="1">
        <f t="array" ref="S1069">_xlfn.IFS(AND(R1069&gt;=12,R1069&lt;=25),"Low Range",AND(R1069&gt;=25.01,R1069&lt;=40),"Mid Range",AND(R1069&gt;=40.01,R1069&lt;=75),"Mid to Upper Range",TRUE,"Max Upper Range")</f>
        <v>Mid to Upper Range</v>
      </c>
      <c r="T1069" s="12" t="str" cm="1">
        <f t="array" ref="T1069">_xlfn.IFS(OR(E1069="NY",E1069="NJ",E1069="CT"),"Tri-State Area",OR(E1069="MA",E1069="PA",E1069="RI"),"East Atlantic",OR(E1069="ME",E1069="VT"),"NE Border",TRUE,"Upper East Coast")</f>
        <v>East Atlantic</v>
      </c>
      <c r="U1069" s="12" t="str">
        <f>IFERROR(_xlfn.XLOOKUP(A1069,DIRECT_FTEs!A:A,DIRECT_FTEs!B:B),"Contractor")</f>
        <v>Contractor</v>
      </c>
    </row>
    <row r="1070" spans="1:21" x14ac:dyDescent="0.25">
      <c r="A1070" s="1" t="s">
        <v>1771</v>
      </c>
      <c r="B1070" s="1" t="s">
        <v>2750</v>
      </c>
      <c r="C1070" s="1" t="s">
        <v>2501</v>
      </c>
      <c r="D1070" s="1" t="s">
        <v>4310</v>
      </c>
      <c r="E1070" s="15" t="s">
        <v>2247</v>
      </c>
      <c r="F1070" s="1" t="s">
        <v>7133</v>
      </c>
      <c r="G1070" s="16">
        <v>0.19</v>
      </c>
      <c r="H1070" s="5">
        <v>0</v>
      </c>
      <c r="I1070" s="10" t="s">
        <v>4760</v>
      </c>
      <c r="J1070" s="5">
        <v>762.4</v>
      </c>
      <c r="K1070" s="1">
        <v>53</v>
      </c>
      <c r="L1070" s="12" t="str" cm="1">
        <f t="array" ref="L1070">_xlfn.IFS(G1070=0.05,"Minimal",G1070=0.07,"Above Minimal",G1070=0.17,"Near Maximum",TRUE,"Maximum")</f>
        <v>Maximum</v>
      </c>
      <c r="M1070" s="12" t="str" cm="1">
        <f t="array" ref="M1070">_xlfn.IFS(E1070="MA","Massachusetts",E1070="NY","New York",E1070="CT","Connecticut",E1070="PA","Pennsylvania",E1070="RI","Rhode Island",E1070="DE","Delaware",E1070="ME","Maine",E1070="NJ","New Jersey",E1070="VT","Vermont",TRUE,"Other States")</f>
        <v>New York</v>
      </c>
      <c r="N1070" s="15" t="s">
        <v>10877</v>
      </c>
      <c r="O1070" s="1" t="s">
        <v>4801</v>
      </c>
      <c r="P1070" s="15" t="s">
        <v>4774</v>
      </c>
      <c r="Q1070" s="1" t="s">
        <v>8659</v>
      </c>
      <c r="R1070" s="17">
        <v>28.5</v>
      </c>
      <c r="S1070" s="12" t="str" cm="1">
        <f t="array" ref="S1070">_xlfn.IFS(AND(R1070&gt;=12,R1070&lt;=25),"Low Range",AND(R1070&gt;=25.01,R1070&lt;=40),"Mid Range",AND(R1070&gt;=40.01,R1070&lt;=75),"Mid to Upper Range",TRUE,"Max Upper Range")</f>
        <v>Mid Range</v>
      </c>
      <c r="T1070" s="12" t="str" cm="1">
        <f t="array" ref="T1070">_xlfn.IFS(OR(E1070="NY",E1070="NJ",E1070="CT"),"Tri-State Area",OR(E1070="MA",E1070="PA",E1070="RI"),"East Atlantic",OR(E1070="ME",E1070="VT"),"NE Border",TRUE,"Upper East Coast")</f>
        <v>Tri-State Area</v>
      </c>
      <c r="U1070" s="12" t="str">
        <f>IFERROR(_xlfn.XLOOKUP(A1070,DIRECT_FTEs!A:A,DIRECT_FTEs!B:B),"Contractor")</f>
        <v>Contractor</v>
      </c>
    </row>
    <row r="1071" spans="1:21" x14ac:dyDescent="0.25">
      <c r="A1071" s="1" t="s">
        <v>207</v>
      </c>
      <c r="B1071" s="1" t="s">
        <v>2560</v>
      </c>
      <c r="C1071" s="1" t="s">
        <v>2313</v>
      </c>
      <c r="D1071" s="1" t="s">
        <v>2669</v>
      </c>
      <c r="E1071" s="15" t="s">
        <v>2247</v>
      </c>
      <c r="F1071" s="1" t="s">
        <v>5569</v>
      </c>
      <c r="G1071" s="16">
        <v>7.0000000000000007E-2</v>
      </c>
      <c r="H1071" s="5">
        <v>509.60000000000014</v>
      </c>
      <c r="I1071" s="10" t="s">
        <v>4760</v>
      </c>
      <c r="J1071" s="5">
        <v>232</v>
      </c>
      <c r="K1071" s="1">
        <v>59</v>
      </c>
      <c r="L1071" s="12" t="str" cm="1">
        <f t="array" ref="L1071">_xlfn.IFS(G1071=0.05,"Minimal",G1071=0.07,"Above Minimal",G1071=0.17,"Near Maximum",TRUE,"Maximum")</f>
        <v>Above Minimal</v>
      </c>
      <c r="M1071" s="12" t="str" cm="1">
        <f t="array" ref="M1071">_xlfn.IFS(E1071="MA","Massachusetts",E1071="NY","New York",E1071="CT","Connecticut",E1071="PA","Pennsylvania",E1071="RI","Rhode Island",E1071="DE","Delaware",E1071="ME","Maine",E1071="NJ","New Jersey",E1071="VT","Vermont",TRUE,"Other States")</f>
        <v>New York</v>
      </c>
      <c r="N1071" s="15" t="s">
        <v>10878</v>
      </c>
      <c r="O1071" s="1" t="s">
        <v>4818</v>
      </c>
      <c r="P1071" s="15" t="s">
        <v>4780</v>
      </c>
      <c r="Q1071" s="1" t="s">
        <v>8660</v>
      </c>
      <c r="R1071" s="17">
        <v>28.259948198728516</v>
      </c>
      <c r="S1071" s="12" t="str" cm="1">
        <f t="array" ref="S1071">_xlfn.IFS(AND(R1071&gt;=12,R1071&lt;=25),"Low Range",AND(R1071&gt;=25.01,R1071&lt;=40),"Mid Range",AND(R1071&gt;=40.01,R1071&lt;=75),"Mid to Upper Range",TRUE,"Max Upper Range")</f>
        <v>Mid Range</v>
      </c>
      <c r="T1071" s="12" t="str" cm="1">
        <f t="array" ref="T1071">_xlfn.IFS(OR(E1071="NY",E1071="NJ",E1071="CT"),"Tri-State Area",OR(E1071="MA",E1071="PA",E1071="RI"),"East Atlantic",OR(E1071="ME",E1071="VT"),"NE Border",TRUE,"Upper East Coast")</f>
        <v>Tri-State Area</v>
      </c>
      <c r="U1071" s="12" t="str">
        <f>IFERROR(_xlfn.XLOOKUP(A1071,DIRECT_FTEs!A:A,DIRECT_FTEs!B:B),"Contractor")</f>
        <v>Contractor</v>
      </c>
    </row>
    <row r="1072" spans="1:21" x14ac:dyDescent="0.25">
      <c r="A1072" s="1" t="s">
        <v>1772</v>
      </c>
      <c r="B1072" s="1" t="s">
        <v>2674</v>
      </c>
      <c r="C1072" s="1" t="s">
        <v>2449</v>
      </c>
      <c r="D1072" s="1" t="s">
        <v>4311</v>
      </c>
      <c r="E1072" s="15" t="s">
        <v>2250</v>
      </c>
      <c r="F1072" s="1" t="s">
        <v>7134</v>
      </c>
      <c r="G1072" s="16">
        <v>0.17</v>
      </c>
      <c r="H1072" s="5">
        <v>0</v>
      </c>
      <c r="I1072" s="10" t="s">
        <v>4760</v>
      </c>
      <c r="J1072" s="5">
        <v>676</v>
      </c>
      <c r="K1072" s="1">
        <v>38</v>
      </c>
      <c r="L1072" s="12" t="str" cm="1">
        <f t="array" ref="L1072">_xlfn.IFS(G1072=0.05,"Minimal",G1072=0.07,"Above Minimal",G1072=0.17,"Near Maximum",TRUE,"Maximum")</f>
        <v>Near Maximum</v>
      </c>
      <c r="M1072" s="12" t="str" cm="1">
        <f t="array" ref="M1072">_xlfn.IFS(E1072="MA","Massachusetts",E1072="NY","New York",E1072="CT","Connecticut",E1072="PA","Pennsylvania",E1072="RI","Rhode Island",E1072="DE","Delaware",E1072="ME","Maine",E1072="NJ","New Jersey",E1072="VT","Vermont",TRUE,"Other States")</f>
        <v>Pennsylvania</v>
      </c>
      <c r="N1072" s="15" t="s">
        <v>10879</v>
      </c>
      <c r="O1072" s="1" t="s">
        <v>4986</v>
      </c>
      <c r="P1072" s="15" t="s">
        <v>4776</v>
      </c>
      <c r="Q1072" s="1" t="s">
        <v>8661</v>
      </c>
      <c r="R1072" s="17">
        <v>36.536016610765053</v>
      </c>
      <c r="S1072" s="12" t="str" cm="1">
        <f t="array" ref="S1072">_xlfn.IFS(AND(R1072&gt;=12,R1072&lt;=25),"Low Range",AND(R1072&gt;=25.01,R1072&lt;=40),"Mid Range",AND(R1072&gt;=40.01,R1072&lt;=75),"Mid to Upper Range",TRUE,"Max Upper Range")</f>
        <v>Mid Range</v>
      </c>
      <c r="T1072" s="12" t="str" cm="1">
        <f t="array" ref="T1072">_xlfn.IFS(OR(E1072="NY",E1072="NJ",E1072="CT"),"Tri-State Area",OR(E1072="MA",E1072="PA",E1072="RI"),"East Atlantic",OR(E1072="ME",E1072="VT"),"NE Border",TRUE,"Upper East Coast")</f>
        <v>East Atlantic</v>
      </c>
      <c r="U1072" s="12" t="str">
        <f>IFERROR(_xlfn.XLOOKUP(A1072,DIRECT_FTEs!A:A,DIRECT_FTEs!B:B),"Contractor")</f>
        <v>Contractor</v>
      </c>
    </row>
    <row r="1073" spans="1:21" x14ac:dyDescent="0.25">
      <c r="A1073" s="1" t="s">
        <v>1773</v>
      </c>
      <c r="B1073" s="1" t="s">
        <v>2461</v>
      </c>
      <c r="C1073" s="1" t="s">
        <v>2977</v>
      </c>
      <c r="D1073" s="1" t="s">
        <v>4312</v>
      </c>
      <c r="E1073" s="15" t="s">
        <v>2225</v>
      </c>
      <c r="F1073" s="1" t="s">
        <v>7135</v>
      </c>
      <c r="G1073" s="16">
        <v>0.17</v>
      </c>
      <c r="H1073" s="5">
        <v>0</v>
      </c>
      <c r="I1073" s="10" t="s">
        <v>4760</v>
      </c>
      <c r="J1073" s="5">
        <v>822</v>
      </c>
      <c r="K1073" s="1">
        <v>38</v>
      </c>
      <c r="L1073" s="12" t="str" cm="1">
        <f t="array" ref="L1073">_xlfn.IFS(G1073=0.05,"Minimal",G1073=0.07,"Above Minimal",G1073=0.17,"Near Maximum",TRUE,"Maximum")</f>
        <v>Near Maximum</v>
      </c>
      <c r="M1073" s="12" t="str" cm="1">
        <f t="array" ref="M1073">_xlfn.IFS(E1073="MA","Massachusetts",E1073="NY","New York",E1073="CT","Connecticut",E1073="PA","Pennsylvania",E1073="RI","Rhode Island",E1073="DE","Delaware",E1073="ME","Maine",E1073="NJ","New Jersey",E1073="VT","Vermont",TRUE,"Other States")</f>
        <v>Massachusetts</v>
      </c>
      <c r="N1073" s="15" t="s">
        <v>10880</v>
      </c>
      <c r="O1073" s="1" t="s">
        <v>4794</v>
      </c>
      <c r="P1073" s="15" t="s">
        <v>4777</v>
      </c>
      <c r="Q1073" s="1" t="s">
        <v>8662</v>
      </c>
      <c r="R1073" s="17">
        <v>26.293323090711219</v>
      </c>
      <c r="S1073" s="12" t="str" cm="1">
        <f t="array" ref="S1073">_xlfn.IFS(AND(R1073&gt;=12,R1073&lt;=25),"Low Range",AND(R1073&gt;=25.01,R1073&lt;=40),"Mid Range",AND(R1073&gt;=40.01,R1073&lt;=75),"Mid to Upper Range",TRUE,"Max Upper Range")</f>
        <v>Mid Range</v>
      </c>
      <c r="T1073" s="12" t="str" cm="1">
        <f t="array" ref="T1073">_xlfn.IFS(OR(E1073="NY",E1073="NJ",E1073="CT"),"Tri-State Area",OR(E1073="MA",E1073="PA",E1073="RI"),"East Atlantic",OR(E1073="ME",E1073="VT"),"NE Border",TRUE,"Upper East Coast")</f>
        <v>East Atlantic</v>
      </c>
      <c r="U1073" s="12" t="str">
        <f>IFERROR(_xlfn.XLOOKUP(A1073,DIRECT_FTEs!A:A,DIRECT_FTEs!B:B),"Contractor")</f>
        <v>Contractor</v>
      </c>
    </row>
    <row r="1074" spans="1:21" x14ac:dyDescent="0.25">
      <c r="A1074" s="1" t="s">
        <v>1774</v>
      </c>
      <c r="B1074" s="1" t="s">
        <v>2594</v>
      </c>
      <c r="C1074" s="1" t="s">
        <v>2336</v>
      </c>
      <c r="D1074" s="1" t="s">
        <v>4313</v>
      </c>
      <c r="E1074" s="15" t="s">
        <v>2247</v>
      </c>
      <c r="F1074" s="1" t="s">
        <v>7136</v>
      </c>
      <c r="G1074" s="16">
        <v>0.19</v>
      </c>
      <c r="H1074" s="5">
        <v>0</v>
      </c>
      <c r="I1074" s="10" t="s">
        <v>4760</v>
      </c>
      <c r="J1074" s="5">
        <v>620</v>
      </c>
      <c r="K1074" s="1">
        <v>28</v>
      </c>
      <c r="L1074" s="12" t="str" cm="1">
        <f t="array" ref="L1074">_xlfn.IFS(G1074=0.05,"Minimal",G1074=0.07,"Above Minimal",G1074=0.17,"Near Maximum",TRUE,"Maximum")</f>
        <v>Maximum</v>
      </c>
      <c r="M1074" s="12" t="str" cm="1">
        <f t="array" ref="M1074">_xlfn.IFS(E1074="MA","Massachusetts",E1074="NY","New York",E1074="CT","Connecticut",E1074="PA","Pennsylvania",E1074="RI","Rhode Island",E1074="DE","Delaware",E1074="ME","Maine",E1074="NJ","New Jersey",E1074="VT","Vermont",TRUE,"Other States")</f>
        <v>New York</v>
      </c>
      <c r="N1074" s="15" t="s">
        <v>10881</v>
      </c>
      <c r="O1074" s="1" t="s">
        <v>4813</v>
      </c>
      <c r="P1074" s="15" t="s">
        <v>4775</v>
      </c>
      <c r="Q1074" s="1" t="s">
        <v>8663</v>
      </c>
      <c r="R1074" s="17">
        <v>31.160286437301458</v>
      </c>
      <c r="S1074" s="12" t="str" cm="1">
        <f t="array" ref="S1074">_xlfn.IFS(AND(R1074&gt;=12,R1074&lt;=25),"Low Range",AND(R1074&gt;=25.01,R1074&lt;=40),"Mid Range",AND(R1074&gt;=40.01,R1074&lt;=75),"Mid to Upper Range",TRUE,"Max Upper Range")</f>
        <v>Mid Range</v>
      </c>
      <c r="T1074" s="12" t="str" cm="1">
        <f t="array" ref="T1074">_xlfn.IFS(OR(E1074="NY",E1074="NJ",E1074="CT"),"Tri-State Area",OR(E1074="MA",E1074="PA",E1074="RI"),"East Atlantic",OR(E1074="ME",E1074="VT"),"NE Border",TRUE,"Upper East Coast")</f>
        <v>Tri-State Area</v>
      </c>
      <c r="U1074" s="12" t="str">
        <f>IFERROR(_xlfn.XLOOKUP(A1074,DIRECT_FTEs!A:A,DIRECT_FTEs!B:B),"Contractor")</f>
        <v>Contractor</v>
      </c>
    </row>
    <row r="1075" spans="1:21" x14ac:dyDescent="0.25">
      <c r="A1075" s="1" t="s">
        <v>1775</v>
      </c>
      <c r="B1075" s="1" t="s">
        <v>2757</v>
      </c>
      <c r="C1075" s="1" t="s">
        <v>2372</v>
      </c>
      <c r="D1075" s="1" t="s">
        <v>4314</v>
      </c>
      <c r="E1075" s="15" t="s">
        <v>2247</v>
      </c>
      <c r="F1075" s="1" t="s">
        <v>7137</v>
      </c>
      <c r="G1075" s="16">
        <v>0.17</v>
      </c>
      <c r="H1075" s="5">
        <v>0</v>
      </c>
      <c r="I1075" s="10" t="s">
        <v>4760</v>
      </c>
      <c r="J1075" s="5">
        <v>1125.3</v>
      </c>
      <c r="K1075" s="1">
        <v>39</v>
      </c>
      <c r="L1075" s="12" t="str" cm="1">
        <f t="array" ref="L1075">_xlfn.IFS(G1075=0.05,"Minimal",G1075=0.07,"Above Minimal",G1075=0.17,"Near Maximum",TRUE,"Maximum")</f>
        <v>Near Maximum</v>
      </c>
      <c r="M1075" s="12" t="str" cm="1">
        <f t="array" ref="M1075">_xlfn.IFS(E1075="MA","Massachusetts",E1075="NY","New York",E1075="CT","Connecticut",E1075="PA","Pennsylvania",E1075="RI","Rhode Island",E1075="DE","Delaware",E1075="ME","Maine",E1075="NJ","New Jersey",E1075="VT","Vermont",TRUE,"Other States")</f>
        <v>New York</v>
      </c>
      <c r="N1075" s="15" t="s">
        <v>5356</v>
      </c>
      <c r="O1075" s="1" t="s">
        <v>4828</v>
      </c>
      <c r="P1075" s="15" t="s">
        <v>4778</v>
      </c>
      <c r="Q1075" s="1" t="s">
        <v>8664</v>
      </c>
      <c r="R1075" s="17">
        <v>26.521621621621623</v>
      </c>
      <c r="S1075" s="12" t="str" cm="1">
        <f t="array" ref="S1075">_xlfn.IFS(AND(R1075&gt;=12,R1075&lt;=25),"Low Range",AND(R1075&gt;=25.01,R1075&lt;=40),"Mid Range",AND(R1075&gt;=40.01,R1075&lt;=75),"Mid to Upper Range",TRUE,"Max Upper Range")</f>
        <v>Mid Range</v>
      </c>
      <c r="T1075" s="12" t="str" cm="1">
        <f t="array" ref="T1075">_xlfn.IFS(OR(E1075="NY",E1075="NJ",E1075="CT"),"Tri-State Area",OR(E1075="MA",E1075="PA",E1075="RI"),"East Atlantic",OR(E1075="ME",E1075="VT"),"NE Border",TRUE,"Upper East Coast")</f>
        <v>Tri-State Area</v>
      </c>
      <c r="U1075" s="12" t="str">
        <f>IFERROR(_xlfn.XLOOKUP(A1075,DIRECT_FTEs!A:A,DIRECT_FTEs!B:B),"Contractor")</f>
        <v>Contractor</v>
      </c>
    </row>
    <row r="1076" spans="1:21" x14ac:dyDescent="0.25">
      <c r="A1076" s="1" t="s">
        <v>1776</v>
      </c>
      <c r="B1076" s="1" t="s">
        <v>2263</v>
      </c>
      <c r="C1076" s="1" t="s">
        <v>2776</v>
      </c>
      <c r="D1076" s="1" t="s">
        <v>4315</v>
      </c>
      <c r="E1076" s="15" t="s">
        <v>2247</v>
      </c>
      <c r="F1076" s="1" t="s">
        <v>7138</v>
      </c>
      <c r="G1076" s="16">
        <v>0.19</v>
      </c>
      <c r="H1076" s="5">
        <v>0</v>
      </c>
      <c r="I1076" s="10" t="s">
        <v>4760</v>
      </c>
      <c r="J1076" s="5">
        <v>354</v>
      </c>
      <c r="K1076" s="1">
        <v>43</v>
      </c>
      <c r="L1076" s="12" t="str" cm="1">
        <f t="array" ref="L1076">_xlfn.IFS(G1076=0.05,"Minimal",G1076=0.07,"Above Minimal",G1076=0.17,"Near Maximum",TRUE,"Maximum")</f>
        <v>Maximum</v>
      </c>
      <c r="M1076" s="12" t="str" cm="1">
        <f t="array" ref="M1076">_xlfn.IFS(E1076="MA","Massachusetts",E1076="NY","New York",E1076="CT","Connecticut",E1076="PA","Pennsylvania",E1076="RI","Rhode Island",E1076="DE","Delaware",E1076="ME","Maine",E1076="NJ","New Jersey",E1076="VT","Vermont",TRUE,"Other States")</f>
        <v>New York</v>
      </c>
      <c r="N1076" s="15" t="s">
        <v>10882</v>
      </c>
      <c r="O1076" s="1" t="s">
        <v>5009</v>
      </c>
      <c r="P1076" s="15" t="s">
        <v>4779</v>
      </c>
      <c r="Q1076" s="1" t="s">
        <v>8665</v>
      </c>
      <c r="R1076" s="17">
        <v>28.591233659233218</v>
      </c>
      <c r="S1076" s="12" t="str" cm="1">
        <f t="array" ref="S1076">_xlfn.IFS(AND(R1076&gt;=12,R1076&lt;=25),"Low Range",AND(R1076&gt;=25.01,R1076&lt;=40),"Mid Range",AND(R1076&gt;=40.01,R1076&lt;=75),"Mid to Upper Range",TRUE,"Max Upper Range")</f>
        <v>Mid Range</v>
      </c>
      <c r="T1076" s="12" t="str" cm="1">
        <f t="array" ref="T1076">_xlfn.IFS(OR(E1076="NY",E1076="NJ",E1076="CT"),"Tri-State Area",OR(E1076="MA",E1076="PA",E1076="RI"),"East Atlantic",OR(E1076="ME",E1076="VT"),"NE Border",TRUE,"Upper East Coast")</f>
        <v>Tri-State Area</v>
      </c>
      <c r="U1076" s="12" t="str">
        <f>IFERROR(_xlfn.XLOOKUP(A1076,DIRECT_FTEs!A:A,DIRECT_FTEs!B:B),"Contractor")</f>
        <v>Contractor</v>
      </c>
    </row>
    <row r="1077" spans="1:21" x14ac:dyDescent="0.25">
      <c r="A1077" s="1" t="s">
        <v>1777</v>
      </c>
      <c r="B1077" s="1" t="s">
        <v>2457</v>
      </c>
      <c r="C1077" s="1" t="s">
        <v>2402</v>
      </c>
      <c r="D1077" s="1" t="s">
        <v>4316</v>
      </c>
      <c r="E1077" s="15" t="s">
        <v>2250</v>
      </c>
      <c r="F1077" s="1" t="s">
        <v>7139</v>
      </c>
      <c r="G1077" s="16">
        <v>0.19</v>
      </c>
      <c r="H1077" s="5">
        <v>0</v>
      </c>
      <c r="I1077" s="10" t="s">
        <v>4760</v>
      </c>
      <c r="J1077" s="5">
        <v>545.6</v>
      </c>
      <c r="K1077" s="1">
        <v>36</v>
      </c>
      <c r="L1077" s="12" t="str" cm="1">
        <f t="array" ref="L1077">_xlfn.IFS(G1077=0.05,"Minimal",G1077=0.07,"Above Minimal",G1077=0.17,"Near Maximum",TRUE,"Maximum")</f>
        <v>Maximum</v>
      </c>
      <c r="M1077" s="12" t="str" cm="1">
        <f t="array" ref="M1077">_xlfn.IFS(E1077="MA","Massachusetts",E1077="NY","New York",E1077="CT","Connecticut",E1077="PA","Pennsylvania",E1077="RI","Rhode Island",E1077="DE","Delaware",E1077="ME","Maine",E1077="NJ","New Jersey",E1077="VT","Vermont",TRUE,"Other States")</f>
        <v>Pennsylvania</v>
      </c>
      <c r="N1077" s="15" t="s">
        <v>10883</v>
      </c>
      <c r="O1077" s="1" t="s">
        <v>5069</v>
      </c>
      <c r="P1077" s="15" t="s">
        <v>4778</v>
      </c>
      <c r="Q1077" s="1" t="s">
        <v>8666</v>
      </c>
      <c r="R1077" s="17">
        <v>23.901332924774017</v>
      </c>
      <c r="S1077" s="12" t="str" cm="1">
        <f t="array" ref="S1077">_xlfn.IFS(AND(R1077&gt;=12,R1077&lt;=25),"Low Range",AND(R1077&gt;=25.01,R1077&lt;=40),"Mid Range",AND(R1077&gt;=40.01,R1077&lt;=75),"Mid to Upper Range",TRUE,"Max Upper Range")</f>
        <v>Low Range</v>
      </c>
      <c r="T1077" s="12" t="str" cm="1">
        <f t="array" ref="T1077">_xlfn.IFS(OR(E1077="NY",E1077="NJ",E1077="CT"),"Tri-State Area",OR(E1077="MA",E1077="PA",E1077="RI"),"East Atlantic",OR(E1077="ME",E1077="VT"),"NE Border",TRUE,"Upper East Coast")</f>
        <v>East Atlantic</v>
      </c>
      <c r="U1077" s="12" t="str">
        <f>IFERROR(_xlfn.XLOOKUP(A1077,DIRECT_FTEs!A:A,DIRECT_FTEs!B:B),"Contractor")</f>
        <v>Contractor</v>
      </c>
    </row>
    <row r="1078" spans="1:21" x14ac:dyDescent="0.25">
      <c r="A1078" s="1" t="s">
        <v>1778</v>
      </c>
      <c r="B1078" s="1" t="s">
        <v>2730</v>
      </c>
      <c r="C1078" s="1" t="s">
        <v>2239</v>
      </c>
      <c r="D1078" s="1" t="s">
        <v>4317</v>
      </c>
      <c r="E1078" s="15" t="s">
        <v>2225</v>
      </c>
      <c r="F1078" s="1" t="s">
        <v>7140</v>
      </c>
      <c r="G1078" s="16">
        <v>0.19</v>
      </c>
      <c r="H1078" s="5">
        <v>0</v>
      </c>
      <c r="I1078" s="10" t="s">
        <v>4760</v>
      </c>
      <c r="J1078" s="5">
        <v>868</v>
      </c>
      <c r="K1078" s="1">
        <v>38</v>
      </c>
      <c r="L1078" s="12" t="str" cm="1">
        <f t="array" ref="L1078">_xlfn.IFS(G1078=0.05,"Minimal",G1078=0.07,"Above Minimal",G1078=0.17,"Near Maximum",TRUE,"Maximum")</f>
        <v>Maximum</v>
      </c>
      <c r="M1078" s="12" t="str" cm="1">
        <f t="array" ref="M1078">_xlfn.IFS(E1078="MA","Massachusetts",E1078="NY","New York",E1078="CT","Connecticut",E1078="PA","Pennsylvania",E1078="RI","Rhode Island",E1078="DE","Delaware",E1078="ME","Maine",E1078="NJ","New Jersey",E1078="VT","Vermont",TRUE,"Other States")</f>
        <v>Massachusetts</v>
      </c>
      <c r="N1078" s="15" t="s">
        <v>10884</v>
      </c>
      <c r="O1078" s="1" t="s">
        <v>5186</v>
      </c>
      <c r="P1078" s="15" t="s">
        <v>4774</v>
      </c>
      <c r="Q1078" s="1" t="s">
        <v>8667</v>
      </c>
      <c r="R1078" s="17">
        <v>25.500000000000004</v>
      </c>
      <c r="S1078" s="12" t="str" cm="1">
        <f t="array" ref="S1078">_xlfn.IFS(AND(R1078&gt;=12,R1078&lt;=25),"Low Range",AND(R1078&gt;=25.01,R1078&lt;=40),"Mid Range",AND(R1078&gt;=40.01,R1078&lt;=75),"Mid to Upper Range",TRUE,"Max Upper Range")</f>
        <v>Mid Range</v>
      </c>
      <c r="T1078" s="12" t="str" cm="1">
        <f t="array" ref="T1078">_xlfn.IFS(OR(E1078="NY",E1078="NJ",E1078="CT"),"Tri-State Area",OR(E1078="MA",E1078="PA",E1078="RI"),"East Atlantic",OR(E1078="ME",E1078="VT"),"NE Border",TRUE,"Upper East Coast")</f>
        <v>East Atlantic</v>
      </c>
      <c r="U1078" s="12" t="str">
        <f>IFERROR(_xlfn.XLOOKUP(A1078,DIRECT_FTEs!A:A,DIRECT_FTEs!B:B),"Contractor")</f>
        <v>Contractor</v>
      </c>
    </row>
    <row r="1079" spans="1:21" x14ac:dyDescent="0.25">
      <c r="A1079" s="1" t="s">
        <v>1779</v>
      </c>
      <c r="B1079" s="1" t="s">
        <v>2866</v>
      </c>
      <c r="C1079" s="1" t="s">
        <v>2223</v>
      </c>
      <c r="D1079" s="1" t="s">
        <v>4318</v>
      </c>
      <c r="E1079" s="15" t="s">
        <v>2225</v>
      </c>
      <c r="F1079" s="1" t="s">
        <v>7141</v>
      </c>
      <c r="G1079" s="16">
        <v>0.19</v>
      </c>
      <c r="H1079" s="5">
        <v>0</v>
      </c>
      <c r="I1079" s="10" t="s">
        <v>4760</v>
      </c>
      <c r="J1079" s="5">
        <v>930</v>
      </c>
      <c r="K1079" s="1">
        <v>37</v>
      </c>
      <c r="L1079" s="12" t="str" cm="1">
        <f t="array" ref="L1079">_xlfn.IFS(G1079=0.05,"Minimal",G1079=0.07,"Above Minimal",G1079=0.17,"Near Maximum",TRUE,"Maximum")</f>
        <v>Maximum</v>
      </c>
      <c r="M1079" s="12" t="str" cm="1">
        <f t="array" ref="M1079">_xlfn.IFS(E1079="MA","Massachusetts",E1079="NY","New York",E1079="CT","Connecticut",E1079="PA","Pennsylvania",E1079="RI","Rhode Island",E1079="DE","Delaware",E1079="ME","Maine",E1079="NJ","New Jersey",E1079="VT","Vermont",TRUE,"Other States")</f>
        <v>Massachusetts</v>
      </c>
      <c r="N1079" s="15" t="s">
        <v>10885</v>
      </c>
      <c r="O1079" s="1" t="s">
        <v>4903</v>
      </c>
      <c r="P1079" s="15" t="s">
        <v>4780</v>
      </c>
      <c r="Q1079" s="1" t="s">
        <v>8668</v>
      </c>
      <c r="R1079" s="17">
        <v>25.424939817043814</v>
      </c>
      <c r="S1079" s="12" t="str" cm="1">
        <f t="array" ref="S1079">_xlfn.IFS(AND(R1079&gt;=12,R1079&lt;=25),"Low Range",AND(R1079&gt;=25.01,R1079&lt;=40),"Mid Range",AND(R1079&gt;=40.01,R1079&lt;=75),"Mid to Upper Range",TRUE,"Max Upper Range")</f>
        <v>Mid Range</v>
      </c>
      <c r="T1079" s="12" t="str" cm="1">
        <f t="array" ref="T1079">_xlfn.IFS(OR(E1079="NY",E1079="NJ",E1079="CT"),"Tri-State Area",OR(E1079="MA",E1079="PA",E1079="RI"),"East Atlantic",OR(E1079="ME",E1079="VT"),"NE Border",TRUE,"Upper East Coast")</f>
        <v>East Atlantic</v>
      </c>
      <c r="U1079" s="12" t="str">
        <f>IFERROR(_xlfn.XLOOKUP(A1079,DIRECT_FTEs!A:A,DIRECT_FTEs!B:B),"Contractor")</f>
        <v>Contractor</v>
      </c>
    </row>
    <row r="1080" spans="1:21" x14ac:dyDescent="0.25">
      <c r="A1080" s="1" t="s">
        <v>208</v>
      </c>
      <c r="B1080" s="1" t="s">
        <v>2536</v>
      </c>
      <c r="C1080" s="1" t="s">
        <v>2294</v>
      </c>
      <c r="D1080" s="1" t="s">
        <v>2670</v>
      </c>
      <c r="E1080" s="15" t="s">
        <v>2247</v>
      </c>
      <c r="F1080" s="1" t="s">
        <v>5570</v>
      </c>
      <c r="G1080" s="16">
        <v>0.17</v>
      </c>
      <c r="H1080" s="5">
        <v>711.46024096385554</v>
      </c>
      <c r="I1080" s="10" t="s">
        <v>4760</v>
      </c>
      <c r="J1080" s="5">
        <v>289.60000000000002</v>
      </c>
      <c r="K1080" s="1">
        <v>63</v>
      </c>
      <c r="L1080" s="12" t="str" cm="1">
        <f t="array" ref="L1080">_xlfn.IFS(G1080=0.05,"Minimal",G1080=0.07,"Above Minimal",G1080=0.17,"Near Maximum",TRUE,"Maximum")</f>
        <v>Near Maximum</v>
      </c>
      <c r="M1080" s="12" t="str" cm="1">
        <f t="array" ref="M1080">_xlfn.IFS(E1080="MA","Massachusetts",E1080="NY","New York",E1080="CT","Connecticut",E1080="PA","Pennsylvania",E1080="RI","Rhode Island",E1080="DE","Delaware",E1080="ME","Maine",E1080="NJ","New Jersey",E1080="VT","Vermont",TRUE,"Other States")</f>
        <v>New York</v>
      </c>
      <c r="N1080" s="15" t="s">
        <v>10886</v>
      </c>
      <c r="O1080" s="1" t="s">
        <v>4872</v>
      </c>
      <c r="P1080" s="15" t="s">
        <v>4780</v>
      </c>
      <c r="Q1080" s="1" t="s">
        <v>8669</v>
      </c>
      <c r="R1080" s="17">
        <v>23.519978900171438</v>
      </c>
      <c r="S1080" s="12" t="str" cm="1">
        <f t="array" ref="S1080">_xlfn.IFS(AND(R1080&gt;=12,R1080&lt;=25),"Low Range",AND(R1080&gt;=25.01,R1080&lt;=40),"Mid Range",AND(R1080&gt;=40.01,R1080&lt;=75),"Mid to Upper Range",TRUE,"Max Upper Range")</f>
        <v>Low Range</v>
      </c>
      <c r="T1080" s="12" t="str" cm="1">
        <f t="array" ref="T1080">_xlfn.IFS(OR(E1080="NY",E1080="NJ",E1080="CT"),"Tri-State Area",OR(E1080="MA",E1080="PA",E1080="RI"),"East Atlantic",OR(E1080="ME",E1080="VT"),"NE Border",TRUE,"Upper East Coast")</f>
        <v>Tri-State Area</v>
      </c>
      <c r="U1080" s="12" t="str">
        <f>IFERROR(_xlfn.XLOOKUP(A1080,DIRECT_FTEs!A:A,DIRECT_FTEs!B:B),"Contractor")</f>
        <v>Contractor</v>
      </c>
    </row>
    <row r="1081" spans="1:21" x14ac:dyDescent="0.25">
      <c r="A1081" s="1" t="s">
        <v>1780</v>
      </c>
      <c r="B1081" s="1" t="s">
        <v>2290</v>
      </c>
      <c r="C1081" s="1" t="s">
        <v>2887</v>
      </c>
      <c r="D1081" s="1" t="s">
        <v>4319</v>
      </c>
      <c r="E1081" s="15" t="s">
        <v>2678</v>
      </c>
      <c r="F1081" s="1" t="s">
        <v>7142</v>
      </c>
      <c r="G1081" s="16">
        <v>0.19</v>
      </c>
      <c r="H1081" s="5">
        <v>0</v>
      </c>
      <c r="I1081" s="10" t="s">
        <v>4760</v>
      </c>
      <c r="J1081" s="5">
        <v>843.2</v>
      </c>
      <c r="K1081" s="1">
        <v>37</v>
      </c>
      <c r="L1081" s="12" t="str" cm="1">
        <f t="array" ref="L1081">_xlfn.IFS(G1081=0.05,"Minimal",G1081=0.07,"Above Minimal",G1081=0.17,"Near Maximum",TRUE,"Maximum")</f>
        <v>Maximum</v>
      </c>
      <c r="M1081" s="12" t="str" cm="1">
        <f t="array" ref="M1081">_xlfn.IFS(E1081="MA","Massachusetts",E1081="NY","New York",E1081="CT","Connecticut",E1081="PA","Pennsylvania",E1081="RI","Rhode Island",E1081="DE","Delaware",E1081="ME","Maine",E1081="NJ","New Jersey",E1081="VT","Vermont",TRUE,"Other States")</f>
        <v>New Jersey</v>
      </c>
      <c r="N1081" s="15" t="s">
        <v>10887</v>
      </c>
      <c r="O1081" s="1" t="s">
        <v>5068</v>
      </c>
      <c r="P1081" s="15" t="s">
        <v>4777</v>
      </c>
      <c r="Q1081" s="1" t="s">
        <v>8670</v>
      </c>
      <c r="R1081" s="17">
        <v>27.554069633387137</v>
      </c>
      <c r="S1081" s="12" t="str" cm="1">
        <f t="array" ref="S1081">_xlfn.IFS(AND(R1081&gt;=12,R1081&lt;=25),"Low Range",AND(R1081&gt;=25.01,R1081&lt;=40),"Mid Range",AND(R1081&gt;=40.01,R1081&lt;=75),"Mid to Upper Range",TRUE,"Max Upper Range")</f>
        <v>Mid Range</v>
      </c>
      <c r="T1081" s="12" t="str" cm="1">
        <f t="array" ref="T1081">_xlfn.IFS(OR(E1081="NY",E1081="NJ",E1081="CT"),"Tri-State Area",OR(E1081="MA",E1081="PA",E1081="RI"),"East Atlantic",OR(E1081="ME",E1081="VT"),"NE Border",TRUE,"Upper East Coast")</f>
        <v>Tri-State Area</v>
      </c>
      <c r="U1081" s="12" t="str">
        <f>IFERROR(_xlfn.XLOOKUP(A1081,DIRECT_FTEs!A:A,DIRECT_FTEs!B:B),"Contractor")</f>
        <v>Contractor</v>
      </c>
    </row>
    <row r="1082" spans="1:21" x14ac:dyDescent="0.25">
      <c r="A1082" s="1" t="s">
        <v>1781</v>
      </c>
      <c r="B1082" s="1" t="s">
        <v>2382</v>
      </c>
      <c r="C1082" s="1" t="s">
        <v>2294</v>
      </c>
      <c r="D1082" s="1" t="s">
        <v>4320</v>
      </c>
      <c r="E1082" s="15" t="s">
        <v>2225</v>
      </c>
      <c r="F1082" s="1" t="s">
        <v>7143</v>
      </c>
      <c r="G1082" s="16">
        <v>0.19</v>
      </c>
      <c r="H1082" s="5">
        <v>0</v>
      </c>
      <c r="I1082" s="10" t="s">
        <v>4760</v>
      </c>
      <c r="J1082" s="5">
        <v>248</v>
      </c>
      <c r="K1082" s="1">
        <v>29</v>
      </c>
      <c r="L1082" s="12" t="str" cm="1">
        <f t="array" ref="L1082">_xlfn.IFS(G1082=0.05,"Minimal",G1082=0.07,"Above Minimal",G1082=0.17,"Near Maximum",TRUE,"Maximum")</f>
        <v>Maximum</v>
      </c>
      <c r="M1082" s="12" t="str" cm="1">
        <f t="array" ref="M1082">_xlfn.IFS(E1082="MA","Massachusetts",E1082="NY","New York",E1082="CT","Connecticut",E1082="PA","Pennsylvania",E1082="RI","Rhode Island",E1082="DE","Delaware",E1082="ME","Maine",E1082="NJ","New Jersey",E1082="VT","Vermont",TRUE,"Other States")</f>
        <v>Massachusetts</v>
      </c>
      <c r="N1082" s="15" t="s">
        <v>10888</v>
      </c>
      <c r="O1082" s="1" t="s">
        <v>4927</v>
      </c>
      <c r="P1082" s="15" t="s">
        <v>4774</v>
      </c>
      <c r="Q1082" s="1" t="s">
        <v>8671</v>
      </c>
      <c r="R1082" s="17">
        <v>37.5</v>
      </c>
      <c r="S1082" s="12" t="str" cm="1">
        <f t="array" ref="S1082">_xlfn.IFS(AND(R1082&gt;=12,R1082&lt;=25),"Low Range",AND(R1082&gt;=25.01,R1082&lt;=40),"Mid Range",AND(R1082&gt;=40.01,R1082&lt;=75),"Mid to Upper Range",TRUE,"Max Upper Range")</f>
        <v>Mid Range</v>
      </c>
      <c r="T1082" s="12" t="str" cm="1">
        <f t="array" ref="T1082">_xlfn.IFS(OR(E1082="NY",E1082="NJ",E1082="CT"),"Tri-State Area",OR(E1082="MA",E1082="PA",E1082="RI"),"East Atlantic",OR(E1082="ME",E1082="VT"),"NE Border",TRUE,"Upper East Coast")</f>
        <v>East Atlantic</v>
      </c>
      <c r="U1082" s="12" t="str">
        <f>IFERROR(_xlfn.XLOOKUP(A1082,DIRECT_FTEs!A:A,DIRECT_FTEs!B:B),"Contractor")</f>
        <v>Contractor</v>
      </c>
    </row>
    <row r="1083" spans="1:21" x14ac:dyDescent="0.25">
      <c r="A1083" s="1" t="s">
        <v>1782</v>
      </c>
      <c r="B1083" s="1" t="s">
        <v>2368</v>
      </c>
      <c r="C1083" s="1" t="s">
        <v>2768</v>
      </c>
      <c r="D1083" s="1" t="s">
        <v>4321</v>
      </c>
      <c r="E1083" s="15" t="s">
        <v>2280</v>
      </c>
      <c r="F1083" s="1" t="s">
        <v>7144</v>
      </c>
      <c r="G1083" s="16">
        <v>0.17</v>
      </c>
      <c r="H1083" s="5">
        <v>0</v>
      </c>
      <c r="I1083" s="10" t="s">
        <v>4760</v>
      </c>
      <c r="J1083" s="5">
        <v>190</v>
      </c>
      <c r="K1083" s="1">
        <v>51</v>
      </c>
      <c r="L1083" s="12" t="str" cm="1">
        <f t="array" ref="L1083">_xlfn.IFS(G1083=0.05,"Minimal",G1083=0.07,"Above Minimal",G1083=0.17,"Near Maximum",TRUE,"Maximum")</f>
        <v>Near Maximum</v>
      </c>
      <c r="M1083" s="12" t="str" cm="1">
        <f t="array" ref="M1083">_xlfn.IFS(E1083="MA","Massachusetts",E1083="NY","New York",E1083="CT","Connecticut",E1083="PA","Pennsylvania",E1083="RI","Rhode Island",E1083="DE","Delaware",E1083="ME","Maine",E1083="NJ","New Jersey",E1083="VT","Vermont",TRUE,"Other States")</f>
        <v>Vermont</v>
      </c>
      <c r="N1083" s="15" t="s">
        <v>10889</v>
      </c>
      <c r="O1083" s="1" t="s">
        <v>5075</v>
      </c>
      <c r="P1083" s="15" t="s">
        <v>4780</v>
      </c>
      <c r="Q1083" s="1" t="s">
        <v>8672</v>
      </c>
      <c r="R1083" s="17">
        <v>106</v>
      </c>
      <c r="S1083" s="12" t="str" cm="1">
        <f t="array" ref="S1083">_xlfn.IFS(AND(R1083&gt;=12,R1083&lt;=25),"Low Range",AND(R1083&gt;=25.01,R1083&lt;=40),"Mid Range",AND(R1083&gt;=40.01,R1083&lt;=75),"Mid to Upper Range",TRUE,"Max Upper Range")</f>
        <v>Max Upper Range</v>
      </c>
      <c r="T1083" s="12" t="str" cm="1">
        <f t="array" ref="T1083">_xlfn.IFS(OR(E1083="NY",E1083="NJ",E1083="CT"),"Tri-State Area",OR(E1083="MA",E1083="PA",E1083="RI"),"East Atlantic",OR(E1083="ME",E1083="VT"),"NE Border",TRUE,"Upper East Coast")</f>
        <v>NE Border</v>
      </c>
      <c r="U1083" s="12" t="str">
        <f>IFERROR(_xlfn.XLOOKUP(A1083,DIRECT_FTEs!A:A,DIRECT_FTEs!B:B),"Contractor")</f>
        <v>Contractor</v>
      </c>
    </row>
    <row r="1084" spans="1:21" x14ac:dyDescent="0.25">
      <c r="A1084" s="1" t="s">
        <v>1783</v>
      </c>
      <c r="B1084" s="1" t="s">
        <v>2332</v>
      </c>
      <c r="C1084" s="1" t="s">
        <v>2357</v>
      </c>
      <c r="D1084" s="1" t="s">
        <v>4322</v>
      </c>
      <c r="E1084" s="15" t="s">
        <v>2225</v>
      </c>
      <c r="F1084" s="1" t="s">
        <v>7145</v>
      </c>
      <c r="G1084" s="16">
        <v>0.17</v>
      </c>
      <c r="H1084" s="5">
        <v>0</v>
      </c>
      <c r="I1084" s="10" t="s">
        <v>4760</v>
      </c>
      <c r="J1084" s="5">
        <v>1196.4000000000001</v>
      </c>
      <c r="K1084" s="1">
        <v>54</v>
      </c>
      <c r="L1084" s="12" t="str" cm="1">
        <f t="array" ref="L1084">_xlfn.IFS(G1084=0.05,"Minimal",G1084=0.07,"Above Minimal",G1084=0.17,"Near Maximum",TRUE,"Maximum")</f>
        <v>Near Maximum</v>
      </c>
      <c r="M1084" s="12" t="str" cm="1">
        <f t="array" ref="M1084">_xlfn.IFS(E1084="MA","Massachusetts",E1084="NY","New York",E1084="CT","Connecticut",E1084="PA","Pennsylvania",E1084="RI","Rhode Island",E1084="DE","Delaware",E1084="ME","Maine",E1084="NJ","New Jersey",E1084="VT","Vermont",TRUE,"Other States")</f>
        <v>Massachusetts</v>
      </c>
      <c r="N1084" s="15" t="s">
        <v>10890</v>
      </c>
      <c r="O1084" s="1" t="s">
        <v>5261</v>
      </c>
      <c r="P1084" s="15" t="s">
        <v>4774</v>
      </c>
      <c r="Q1084" s="1" t="s">
        <v>8673</v>
      </c>
      <c r="R1084" s="17">
        <v>92.11</v>
      </c>
      <c r="S1084" s="12" t="str" cm="1">
        <f t="array" ref="S1084">_xlfn.IFS(AND(R1084&gt;=12,R1084&lt;=25),"Low Range",AND(R1084&gt;=25.01,R1084&lt;=40),"Mid Range",AND(R1084&gt;=40.01,R1084&lt;=75),"Mid to Upper Range",TRUE,"Max Upper Range")</f>
        <v>Max Upper Range</v>
      </c>
      <c r="T1084" s="12" t="str" cm="1">
        <f t="array" ref="T1084">_xlfn.IFS(OR(E1084="NY",E1084="NJ",E1084="CT"),"Tri-State Area",OR(E1084="MA",E1084="PA",E1084="RI"),"East Atlantic",OR(E1084="ME",E1084="VT"),"NE Border",TRUE,"Upper East Coast")</f>
        <v>East Atlantic</v>
      </c>
      <c r="U1084" s="12" t="str">
        <f>IFERROR(_xlfn.XLOOKUP(A1084,DIRECT_FTEs!A:A,DIRECT_FTEs!B:B),"Contractor")</f>
        <v>Contractor</v>
      </c>
    </row>
    <row r="1085" spans="1:21" x14ac:dyDescent="0.25">
      <c r="A1085" s="1" t="s">
        <v>1784</v>
      </c>
      <c r="B1085" s="1" t="s">
        <v>2251</v>
      </c>
      <c r="C1085" s="1" t="s">
        <v>2435</v>
      </c>
      <c r="D1085" s="1" t="s">
        <v>4323</v>
      </c>
      <c r="E1085" s="15" t="s">
        <v>2225</v>
      </c>
      <c r="F1085" s="1" t="s">
        <v>7146</v>
      </c>
      <c r="G1085" s="16">
        <v>7.0000000000000007E-2</v>
      </c>
      <c r="H1085" s="5">
        <v>0</v>
      </c>
      <c r="I1085" s="10" t="s">
        <v>4760</v>
      </c>
      <c r="J1085" s="5">
        <v>1517.6</v>
      </c>
      <c r="K1085" s="1">
        <v>35</v>
      </c>
      <c r="L1085" s="12" t="str" cm="1">
        <f t="array" ref="L1085">_xlfn.IFS(G1085=0.05,"Minimal",G1085=0.07,"Above Minimal",G1085=0.17,"Near Maximum",TRUE,"Maximum")</f>
        <v>Above Minimal</v>
      </c>
      <c r="M1085" s="12" t="str" cm="1">
        <f t="array" ref="M1085">_xlfn.IFS(E1085="MA","Massachusetts",E1085="NY","New York",E1085="CT","Connecticut",E1085="PA","Pennsylvania",E1085="RI","Rhode Island",E1085="DE","Delaware",E1085="ME","Maine",E1085="NJ","New Jersey",E1085="VT","Vermont",TRUE,"Other States")</f>
        <v>Massachusetts</v>
      </c>
      <c r="N1085" s="15" t="s">
        <v>10891</v>
      </c>
      <c r="O1085" s="1" t="s">
        <v>5056</v>
      </c>
      <c r="P1085" s="15" t="s">
        <v>4774</v>
      </c>
      <c r="Q1085" s="1" t="s">
        <v>8674</v>
      </c>
      <c r="R1085" s="17">
        <v>120.44999999999999</v>
      </c>
      <c r="S1085" s="12" t="str" cm="1">
        <f t="array" ref="S1085">_xlfn.IFS(AND(R1085&gt;=12,R1085&lt;=25),"Low Range",AND(R1085&gt;=25.01,R1085&lt;=40),"Mid Range",AND(R1085&gt;=40.01,R1085&lt;=75),"Mid to Upper Range",TRUE,"Max Upper Range")</f>
        <v>Max Upper Range</v>
      </c>
      <c r="T1085" s="12" t="str" cm="1">
        <f t="array" ref="T1085">_xlfn.IFS(OR(E1085="NY",E1085="NJ",E1085="CT"),"Tri-State Area",OR(E1085="MA",E1085="PA",E1085="RI"),"East Atlantic",OR(E1085="ME",E1085="VT"),"NE Border",TRUE,"Upper East Coast")</f>
        <v>East Atlantic</v>
      </c>
      <c r="U1085" s="12" t="str">
        <f>IFERROR(_xlfn.XLOOKUP(A1085,DIRECT_FTEs!A:A,DIRECT_FTEs!B:B),"Contractor")</f>
        <v>Contractor</v>
      </c>
    </row>
    <row r="1086" spans="1:21" x14ac:dyDescent="0.25">
      <c r="A1086" s="1" t="s">
        <v>1785</v>
      </c>
      <c r="B1086" s="1" t="s">
        <v>2371</v>
      </c>
      <c r="C1086" s="1" t="s">
        <v>2516</v>
      </c>
      <c r="D1086" s="1" t="s">
        <v>4324</v>
      </c>
      <c r="E1086" s="15" t="s">
        <v>2225</v>
      </c>
      <c r="F1086" s="1" t="s">
        <v>7147</v>
      </c>
      <c r="G1086" s="16">
        <v>0.17</v>
      </c>
      <c r="H1086" s="5">
        <v>0</v>
      </c>
      <c r="I1086" s="10" t="s">
        <v>4760</v>
      </c>
      <c r="J1086" s="5">
        <v>506.75</v>
      </c>
      <c r="K1086" s="1">
        <v>38</v>
      </c>
      <c r="L1086" s="12" t="str" cm="1">
        <f t="array" ref="L1086">_xlfn.IFS(G1086=0.05,"Minimal",G1086=0.07,"Above Minimal",G1086=0.17,"Near Maximum",TRUE,"Maximum")</f>
        <v>Near Maximum</v>
      </c>
      <c r="M1086" s="12" t="str" cm="1">
        <f t="array" ref="M1086">_xlfn.IFS(E1086="MA","Massachusetts",E1086="NY","New York",E1086="CT","Connecticut",E1086="PA","Pennsylvania",E1086="RI","Rhode Island",E1086="DE","Delaware",E1086="ME","Maine",E1086="NJ","New Jersey",E1086="VT","Vermont",TRUE,"Other States")</f>
        <v>Massachusetts</v>
      </c>
      <c r="N1086" s="15" t="s">
        <v>10892</v>
      </c>
      <c r="O1086" s="1" t="s">
        <v>5262</v>
      </c>
      <c r="P1086" s="15" t="s">
        <v>4776</v>
      </c>
      <c r="Q1086" s="1" t="s">
        <v>8675</v>
      </c>
      <c r="R1086" s="17">
        <v>106.43492711370263</v>
      </c>
      <c r="S1086" s="12" t="str" cm="1">
        <f t="array" ref="S1086">_xlfn.IFS(AND(R1086&gt;=12,R1086&lt;=25),"Low Range",AND(R1086&gt;=25.01,R1086&lt;=40),"Mid Range",AND(R1086&gt;=40.01,R1086&lt;=75),"Mid to Upper Range",TRUE,"Max Upper Range")</f>
        <v>Max Upper Range</v>
      </c>
      <c r="T1086" s="12" t="str" cm="1">
        <f t="array" ref="T1086">_xlfn.IFS(OR(E1086="NY",E1086="NJ",E1086="CT"),"Tri-State Area",OR(E1086="MA",E1086="PA",E1086="RI"),"East Atlantic",OR(E1086="ME",E1086="VT"),"NE Border",TRUE,"Upper East Coast")</f>
        <v>East Atlantic</v>
      </c>
      <c r="U1086" s="12" t="str">
        <f>IFERROR(_xlfn.XLOOKUP(A1086,DIRECT_FTEs!A:A,DIRECT_FTEs!B:B),"Contractor")</f>
        <v>Contractor</v>
      </c>
    </row>
    <row r="1087" spans="1:21" x14ac:dyDescent="0.25">
      <c r="A1087" s="1" t="s">
        <v>1786</v>
      </c>
      <c r="B1087" s="1" t="s">
        <v>2397</v>
      </c>
      <c r="C1087" s="1" t="s">
        <v>2860</v>
      </c>
      <c r="D1087" s="1" t="s">
        <v>4325</v>
      </c>
      <c r="E1087" s="15" t="s">
        <v>2225</v>
      </c>
      <c r="F1087" s="1" t="s">
        <v>7148</v>
      </c>
      <c r="G1087" s="16">
        <v>0.05</v>
      </c>
      <c r="H1087" s="5">
        <v>0</v>
      </c>
      <c r="I1087" s="10" t="s">
        <v>4760</v>
      </c>
      <c r="J1087" s="5">
        <v>1440</v>
      </c>
      <c r="K1087" s="1">
        <v>33</v>
      </c>
      <c r="L1087" s="12" t="str" cm="1">
        <f t="array" ref="L1087">_xlfn.IFS(G1087=0.05,"Minimal",G1087=0.07,"Above Minimal",G1087=0.17,"Near Maximum",TRUE,"Maximum")</f>
        <v>Minimal</v>
      </c>
      <c r="M1087" s="12" t="str" cm="1">
        <f t="array" ref="M1087">_xlfn.IFS(E1087="MA","Massachusetts",E1087="NY","New York",E1087="CT","Connecticut",E1087="PA","Pennsylvania",E1087="RI","Rhode Island",E1087="DE","Delaware",E1087="ME","Maine",E1087="NJ","New Jersey",E1087="VT","Vermont",TRUE,"Other States")</f>
        <v>Massachusetts</v>
      </c>
      <c r="N1087" s="15" t="s">
        <v>10893</v>
      </c>
      <c r="O1087" s="1" t="s">
        <v>5091</v>
      </c>
      <c r="P1087" s="15" t="s">
        <v>4778</v>
      </c>
      <c r="Q1087" s="1" t="s">
        <v>8676</v>
      </c>
      <c r="R1087" s="17">
        <v>70.849999999999994</v>
      </c>
      <c r="S1087" s="12" t="str" cm="1">
        <f t="array" ref="S1087">_xlfn.IFS(AND(R1087&gt;=12,R1087&lt;=25),"Low Range",AND(R1087&gt;=25.01,R1087&lt;=40),"Mid Range",AND(R1087&gt;=40.01,R1087&lt;=75),"Mid to Upper Range",TRUE,"Max Upper Range")</f>
        <v>Mid to Upper Range</v>
      </c>
      <c r="T1087" s="12" t="str" cm="1">
        <f t="array" ref="T1087">_xlfn.IFS(OR(E1087="NY",E1087="NJ",E1087="CT"),"Tri-State Area",OR(E1087="MA",E1087="PA",E1087="RI"),"East Atlantic",OR(E1087="ME",E1087="VT"),"NE Border",TRUE,"Upper East Coast")</f>
        <v>East Atlantic</v>
      </c>
      <c r="U1087" s="12" t="str">
        <f>IFERROR(_xlfn.XLOOKUP(A1087,DIRECT_FTEs!A:A,DIRECT_FTEs!B:B),"Contractor")</f>
        <v>Contractor</v>
      </c>
    </row>
    <row r="1088" spans="1:21" x14ac:dyDescent="0.25">
      <c r="A1088" s="1" t="s">
        <v>209</v>
      </c>
      <c r="B1088" s="1" t="s">
        <v>2440</v>
      </c>
      <c r="C1088" s="1" t="s">
        <v>2525</v>
      </c>
      <c r="D1088" s="1" t="s">
        <v>2671</v>
      </c>
      <c r="E1088" s="15" t="s">
        <v>2250</v>
      </c>
      <c r="F1088" s="1" t="s">
        <v>5571</v>
      </c>
      <c r="G1088" s="16">
        <v>0.17</v>
      </c>
      <c r="H1088" s="5">
        <v>406.64000000000004</v>
      </c>
      <c r="I1088" s="10" t="s">
        <v>4760</v>
      </c>
      <c r="J1088" s="5">
        <v>218</v>
      </c>
      <c r="K1088" s="1">
        <v>58</v>
      </c>
      <c r="L1088" s="12" t="str" cm="1">
        <f t="array" ref="L1088">_xlfn.IFS(G1088=0.05,"Minimal",G1088=0.07,"Above Minimal",G1088=0.17,"Near Maximum",TRUE,"Maximum")</f>
        <v>Near Maximum</v>
      </c>
      <c r="M1088" s="12" t="str" cm="1">
        <f t="array" ref="M1088">_xlfn.IFS(E1088="MA","Massachusetts",E1088="NY","New York",E1088="CT","Connecticut",E1088="PA","Pennsylvania",E1088="RI","Rhode Island",E1088="DE","Delaware",E1088="ME","Maine",E1088="NJ","New Jersey",E1088="VT","Vermont",TRUE,"Other States")</f>
        <v>Pennsylvania</v>
      </c>
      <c r="N1088" s="15" t="s">
        <v>10894</v>
      </c>
      <c r="O1088" s="1" t="s">
        <v>4846</v>
      </c>
      <c r="P1088" s="15" t="s">
        <v>4778</v>
      </c>
      <c r="Q1088" s="1" t="s">
        <v>8677</v>
      </c>
      <c r="R1088" s="17">
        <v>120</v>
      </c>
      <c r="S1088" s="12" t="str" cm="1">
        <f t="array" ref="S1088">_xlfn.IFS(AND(R1088&gt;=12,R1088&lt;=25),"Low Range",AND(R1088&gt;=25.01,R1088&lt;=40),"Mid Range",AND(R1088&gt;=40.01,R1088&lt;=75),"Mid to Upper Range",TRUE,"Max Upper Range")</f>
        <v>Max Upper Range</v>
      </c>
      <c r="T1088" s="12" t="str" cm="1">
        <f t="array" ref="T1088">_xlfn.IFS(OR(E1088="NY",E1088="NJ",E1088="CT"),"Tri-State Area",OR(E1088="MA",E1088="PA",E1088="RI"),"East Atlantic",OR(E1088="ME",E1088="VT"),"NE Border",TRUE,"Upper East Coast")</f>
        <v>East Atlantic</v>
      </c>
      <c r="U1088" s="12" t="str">
        <f>IFERROR(_xlfn.XLOOKUP(A1088,DIRECT_FTEs!A:A,DIRECT_FTEs!B:B),"Contractor")</f>
        <v>Contractor</v>
      </c>
    </row>
    <row r="1089" spans="1:21" x14ac:dyDescent="0.25">
      <c r="A1089" s="1" t="s">
        <v>1787</v>
      </c>
      <c r="B1089" s="1" t="s">
        <v>2298</v>
      </c>
      <c r="C1089" s="1" t="s">
        <v>2325</v>
      </c>
      <c r="D1089" s="1" t="s">
        <v>4326</v>
      </c>
      <c r="E1089" s="15" t="s">
        <v>2225</v>
      </c>
      <c r="F1089" s="1" t="s">
        <v>7149</v>
      </c>
      <c r="G1089" s="16">
        <v>0.19</v>
      </c>
      <c r="H1089" s="5">
        <v>0</v>
      </c>
      <c r="I1089" s="10" t="s">
        <v>4760</v>
      </c>
      <c r="J1089" s="5">
        <v>614.4</v>
      </c>
      <c r="K1089" s="1">
        <v>45</v>
      </c>
      <c r="L1089" s="12" t="str" cm="1">
        <f t="array" ref="L1089">_xlfn.IFS(G1089=0.05,"Minimal",G1089=0.07,"Above Minimal",G1089=0.17,"Near Maximum",TRUE,"Maximum")</f>
        <v>Maximum</v>
      </c>
      <c r="M1089" s="12" t="str" cm="1">
        <f t="array" ref="M1089">_xlfn.IFS(E1089="MA","Massachusetts",E1089="NY","New York",E1089="CT","Connecticut",E1089="PA","Pennsylvania",E1089="RI","Rhode Island",E1089="DE","Delaware",E1089="ME","Maine",E1089="NJ","New Jersey",E1089="VT","Vermont",TRUE,"Other States")</f>
        <v>Massachusetts</v>
      </c>
      <c r="N1089" s="15" t="s">
        <v>10895</v>
      </c>
      <c r="O1089" s="1" t="s">
        <v>4798</v>
      </c>
      <c r="P1089" s="15" t="s">
        <v>4779</v>
      </c>
      <c r="Q1089" s="1" t="s">
        <v>8678</v>
      </c>
      <c r="R1089" s="17">
        <v>50</v>
      </c>
      <c r="S1089" s="12" t="str" cm="1">
        <f t="array" ref="S1089">_xlfn.IFS(AND(R1089&gt;=12,R1089&lt;=25),"Low Range",AND(R1089&gt;=25.01,R1089&lt;=40),"Mid Range",AND(R1089&gt;=40.01,R1089&lt;=75),"Mid to Upper Range",TRUE,"Max Upper Range")</f>
        <v>Mid to Upper Range</v>
      </c>
      <c r="T1089" s="12" t="str" cm="1">
        <f t="array" ref="T1089">_xlfn.IFS(OR(E1089="NY",E1089="NJ",E1089="CT"),"Tri-State Area",OR(E1089="MA",E1089="PA",E1089="RI"),"East Atlantic",OR(E1089="ME",E1089="VT"),"NE Border",TRUE,"Upper East Coast")</f>
        <v>East Atlantic</v>
      </c>
      <c r="U1089" s="12" t="str">
        <f>IFERROR(_xlfn.XLOOKUP(A1089,DIRECT_FTEs!A:A,DIRECT_FTEs!B:B),"Contractor")</f>
        <v>Contractor</v>
      </c>
    </row>
    <row r="1090" spans="1:21" x14ac:dyDescent="0.25">
      <c r="A1090" s="1" t="s">
        <v>1788</v>
      </c>
      <c r="B1090" s="1" t="s">
        <v>2617</v>
      </c>
      <c r="C1090" s="1" t="s">
        <v>2236</v>
      </c>
      <c r="D1090" s="1" t="s">
        <v>4327</v>
      </c>
      <c r="E1090" s="15" t="s">
        <v>2225</v>
      </c>
      <c r="F1090" s="1" t="s">
        <v>7150</v>
      </c>
      <c r="G1090" s="16">
        <v>0.19</v>
      </c>
      <c r="H1090" s="5">
        <v>0</v>
      </c>
      <c r="I1090" s="10" t="s">
        <v>4760</v>
      </c>
      <c r="J1090" s="5">
        <v>1133.6500000000001</v>
      </c>
      <c r="K1090" s="1">
        <v>61</v>
      </c>
      <c r="L1090" s="12" t="str" cm="1">
        <f t="array" ref="L1090">_xlfn.IFS(G1090=0.05,"Minimal",G1090=0.07,"Above Minimal",G1090=0.17,"Near Maximum",TRUE,"Maximum")</f>
        <v>Maximum</v>
      </c>
      <c r="M1090" s="12" t="str" cm="1">
        <f t="array" ref="M1090">_xlfn.IFS(E1090="MA","Massachusetts",E1090="NY","New York",E1090="CT","Connecticut",E1090="PA","Pennsylvania",E1090="RI","Rhode Island",E1090="DE","Delaware",E1090="ME","Maine",E1090="NJ","New Jersey",E1090="VT","Vermont",TRUE,"Other States")</f>
        <v>Massachusetts</v>
      </c>
      <c r="N1090" s="15" t="s">
        <v>10896</v>
      </c>
      <c r="O1090" s="1" t="s">
        <v>5028</v>
      </c>
      <c r="P1090" s="15" t="s">
        <v>4776</v>
      </c>
      <c r="Q1090" s="1" t="s">
        <v>8679</v>
      </c>
      <c r="R1090" s="17">
        <v>105</v>
      </c>
      <c r="S1090" s="12" t="str" cm="1">
        <f t="array" ref="S1090">_xlfn.IFS(AND(R1090&gt;=12,R1090&lt;=25),"Low Range",AND(R1090&gt;=25.01,R1090&lt;=40),"Mid Range",AND(R1090&gt;=40.01,R1090&lt;=75),"Mid to Upper Range",TRUE,"Max Upper Range")</f>
        <v>Max Upper Range</v>
      </c>
      <c r="T1090" s="12" t="str" cm="1">
        <f t="array" ref="T1090">_xlfn.IFS(OR(E1090="NY",E1090="NJ",E1090="CT"),"Tri-State Area",OR(E1090="MA",E1090="PA",E1090="RI"),"East Atlantic",OR(E1090="ME",E1090="VT"),"NE Border",TRUE,"Upper East Coast")</f>
        <v>East Atlantic</v>
      </c>
      <c r="U1090" s="12" t="str">
        <f>IFERROR(_xlfn.XLOOKUP(A1090,DIRECT_FTEs!A:A,DIRECT_FTEs!B:B),"Contractor")</f>
        <v>Contractor</v>
      </c>
    </row>
    <row r="1091" spans="1:21" x14ac:dyDescent="0.25">
      <c r="A1091" s="1" t="s">
        <v>1789</v>
      </c>
      <c r="B1091" s="1" t="s">
        <v>3204</v>
      </c>
      <c r="C1091" s="1" t="s">
        <v>2402</v>
      </c>
      <c r="D1091" s="1" t="s">
        <v>4328</v>
      </c>
      <c r="E1091" s="15" t="s">
        <v>2225</v>
      </c>
      <c r="F1091" s="1" t="s">
        <v>7151</v>
      </c>
      <c r="G1091" s="16">
        <v>0.19</v>
      </c>
      <c r="H1091" s="5">
        <v>0</v>
      </c>
      <c r="I1091" s="10" t="s">
        <v>4760</v>
      </c>
      <c r="J1091" s="5">
        <v>913.6</v>
      </c>
      <c r="K1091" s="1">
        <v>33</v>
      </c>
      <c r="L1091" s="12" t="str" cm="1">
        <f t="array" ref="L1091">_xlfn.IFS(G1091=0.05,"Minimal",G1091=0.07,"Above Minimal",G1091=0.17,"Near Maximum",TRUE,"Maximum")</f>
        <v>Maximum</v>
      </c>
      <c r="M1091" s="12" t="str" cm="1">
        <f t="array" ref="M1091">_xlfn.IFS(E1091="MA","Massachusetts",E1091="NY","New York",E1091="CT","Connecticut",E1091="PA","Pennsylvania",E1091="RI","Rhode Island",E1091="DE","Delaware",E1091="ME","Maine",E1091="NJ","New Jersey",E1091="VT","Vermont",TRUE,"Other States")</f>
        <v>Massachusetts</v>
      </c>
      <c r="N1091" s="15" t="s">
        <v>10897</v>
      </c>
      <c r="O1091" s="1" t="s">
        <v>4819</v>
      </c>
      <c r="P1091" s="15" t="s">
        <v>4773</v>
      </c>
      <c r="Q1091" s="1" t="s">
        <v>8680</v>
      </c>
      <c r="R1091" s="17">
        <v>82.5</v>
      </c>
      <c r="S1091" s="12" t="str" cm="1">
        <f t="array" ref="S1091">_xlfn.IFS(AND(R1091&gt;=12,R1091&lt;=25),"Low Range",AND(R1091&gt;=25.01,R1091&lt;=40),"Mid Range",AND(R1091&gt;=40.01,R1091&lt;=75),"Mid to Upper Range",TRUE,"Max Upper Range")</f>
        <v>Max Upper Range</v>
      </c>
      <c r="T1091" s="12" t="str" cm="1">
        <f t="array" ref="T1091">_xlfn.IFS(OR(E1091="NY",E1091="NJ",E1091="CT"),"Tri-State Area",OR(E1091="MA",E1091="PA",E1091="RI"),"East Atlantic",OR(E1091="ME",E1091="VT"),"NE Border",TRUE,"Upper East Coast")</f>
        <v>East Atlantic</v>
      </c>
      <c r="U1091" s="12" t="str">
        <f>IFERROR(_xlfn.XLOOKUP(A1091,DIRECT_FTEs!A:A,DIRECT_FTEs!B:B),"Contractor")</f>
        <v>Contractor</v>
      </c>
    </row>
    <row r="1092" spans="1:21" x14ac:dyDescent="0.25">
      <c r="A1092" s="1" t="s">
        <v>1790</v>
      </c>
      <c r="B1092" s="1" t="s">
        <v>2539</v>
      </c>
      <c r="C1092" s="1" t="s">
        <v>2375</v>
      </c>
      <c r="D1092" s="1" t="s">
        <v>4329</v>
      </c>
      <c r="E1092" s="15" t="s">
        <v>2225</v>
      </c>
      <c r="F1092" s="1" t="s">
        <v>7152</v>
      </c>
      <c r="G1092" s="16">
        <v>0.19</v>
      </c>
      <c r="H1092" s="5">
        <v>0</v>
      </c>
      <c r="I1092" s="10" t="s">
        <v>4760</v>
      </c>
      <c r="J1092" s="5">
        <v>758.88</v>
      </c>
      <c r="K1092" s="1">
        <v>55</v>
      </c>
      <c r="L1092" s="12" t="str" cm="1">
        <f t="array" ref="L1092">_xlfn.IFS(G1092=0.05,"Minimal",G1092=0.07,"Above Minimal",G1092=0.17,"Near Maximum",TRUE,"Maximum")</f>
        <v>Maximum</v>
      </c>
      <c r="M1092" s="12" t="str" cm="1">
        <f t="array" ref="M1092">_xlfn.IFS(E1092="MA","Massachusetts",E1092="NY","New York",E1092="CT","Connecticut",E1092="PA","Pennsylvania",E1092="RI","Rhode Island",E1092="DE","Delaware",E1092="ME","Maine",E1092="NJ","New Jersey",E1092="VT","Vermont",TRUE,"Other States")</f>
        <v>Massachusetts</v>
      </c>
      <c r="N1092" s="15" t="s">
        <v>10898</v>
      </c>
      <c r="O1092" s="1" t="s">
        <v>4823</v>
      </c>
      <c r="P1092" s="15" t="s">
        <v>4780</v>
      </c>
      <c r="Q1092" s="1" t="s">
        <v>8681</v>
      </c>
      <c r="R1092" s="17">
        <v>97.5</v>
      </c>
      <c r="S1092" s="12" t="str" cm="1">
        <f t="array" ref="S1092">_xlfn.IFS(AND(R1092&gt;=12,R1092&lt;=25),"Low Range",AND(R1092&gt;=25.01,R1092&lt;=40),"Mid Range",AND(R1092&gt;=40.01,R1092&lt;=75),"Mid to Upper Range",TRUE,"Max Upper Range")</f>
        <v>Max Upper Range</v>
      </c>
      <c r="T1092" s="12" t="str" cm="1">
        <f t="array" ref="T1092">_xlfn.IFS(OR(E1092="NY",E1092="NJ",E1092="CT"),"Tri-State Area",OR(E1092="MA",E1092="PA",E1092="RI"),"East Atlantic",OR(E1092="ME",E1092="VT"),"NE Border",TRUE,"Upper East Coast")</f>
        <v>East Atlantic</v>
      </c>
      <c r="U1092" s="12" t="str">
        <f>IFERROR(_xlfn.XLOOKUP(A1092,DIRECT_FTEs!A:A,DIRECT_FTEs!B:B),"Contractor")</f>
        <v>Contractor</v>
      </c>
    </row>
    <row r="1093" spans="1:21" x14ac:dyDescent="0.25">
      <c r="A1093" s="1" t="s">
        <v>1791</v>
      </c>
      <c r="B1093" s="1" t="s">
        <v>2464</v>
      </c>
      <c r="C1093" s="1" t="s">
        <v>2553</v>
      </c>
      <c r="D1093" s="1" t="s">
        <v>4330</v>
      </c>
      <c r="E1093" s="15" t="s">
        <v>2225</v>
      </c>
      <c r="F1093" s="1" t="s">
        <v>7153</v>
      </c>
      <c r="G1093" s="16">
        <v>0.17</v>
      </c>
      <c r="H1093" s="5">
        <v>0</v>
      </c>
      <c r="I1093" s="10" t="s">
        <v>4760</v>
      </c>
      <c r="J1093" s="5">
        <v>844.8</v>
      </c>
      <c r="K1093" s="1">
        <v>34</v>
      </c>
      <c r="L1093" s="12" t="str" cm="1">
        <f t="array" ref="L1093">_xlfn.IFS(G1093=0.05,"Minimal",G1093=0.07,"Above Minimal",G1093=0.17,"Near Maximum",TRUE,"Maximum")</f>
        <v>Near Maximum</v>
      </c>
      <c r="M1093" s="12" t="str" cm="1">
        <f t="array" ref="M1093">_xlfn.IFS(E1093="MA","Massachusetts",E1093="NY","New York",E1093="CT","Connecticut",E1093="PA","Pennsylvania",E1093="RI","Rhode Island",E1093="DE","Delaware",E1093="ME","Maine",E1093="NJ","New Jersey",E1093="VT","Vermont",TRUE,"Other States")</f>
        <v>Massachusetts</v>
      </c>
      <c r="N1093" s="15" t="s">
        <v>10899</v>
      </c>
      <c r="O1093" s="1" t="s">
        <v>4834</v>
      </c>
      <c r="P1093" s="15" t="s">
        <v>4774</v>
      </c>
      <c r="Q1093" s="1" t="s">
        <v>8682</v>
      </c>
      <c r="R1093" s="17">
        <v>30</v>
      </c>
      <c r="S1093" s="12" t="str" cm="1">
        <f t="array" ref="S1093">_xlfn.IFS(AND(R1093&gt;=12,R1093&lt;=25),"Low Range",AND(R1093&gt;=25.01,R1093&lt;=40),"Mid Range",AND(R1093&gt;=40.01,R1093&lt;=75),"Mid to Upper Range",TRUE,"Max Upper Range")</f>
        <v>Mid Range</v>
      </c>
      <c r="T1093" s="12" t="str" cm="1">
        <f t="array" ref="T1093">_xlfn.IFS(OR(E1093="NY",E1093="NJ",E1093="CT"),"Tri-State Area",OR(E1093="MA",E1093="PA",E1093="RI"),"East Atlantic",OR(E1093="ME",E1093="VT"),"NE Border",TRUE,"Upper East Coast")</f>
        <v>East Atlantic</v>
      </c>
      <c r="U1093" s="12" t="str">
        <f>IFERROR(_xlfn.XLOOKUP(A1093,DIRECT_FTEs!A:A,DIRECT_FTEs!B:B),"Contractor")</f>
        <v>Contractor</v>
      </c>
    </row>
    <row r="1094" spans="1:21" x14ac:dyDescent="0.25">
      <c r="A1094" s="1" t="s">
        <v>1792</v>
      </c>
      <c r="B1094" s="1" t="s">
        <v>2399</v>
      </c>
      <c r="C1094" s="1" t="s">
        <v>2302</v>
      </c>
      <c r="D1094" s="1" t="s">
        <v>4331</v>
      </c>
      <c r="E1094" s="15" t="s">
        <v>2225</v>
      </c>
      <c r="F1094" s="1" t="s">
        <v>7154</v>
      </c>
      <c r="G1094" s="16">
        <v>0.05</v>
      </c>
      <c r="H1094" s="5">
        <v>0</v>
      </c>
      <c r="I1094" s="10" t="s">
        <v>4760</v>
      </c>
      <c r="J1094" s="5">
        <v>1170</v>
      </c>
      <c r="K1094" s="1">
        <v>58</v>
      </c>
      <c r="L1094" s="12" t="str" cm="1">
        <f t="array" ref="L1094">_xlfn.IFS(G1094=0.05,"Minimal",G1094=0.07,"Above Minimal",G1094=0.17,"Near Maximum",TRUE,"Maximum")</f>
        <v>Minimal</v>
      </c>
      <c r="M1094" s="12" t="str" cm="1">
        <f t="array" ref="M1094">_xlfn.IFS(E1094="MA","Massachusetts",E1094="NY","New York",E1094="CT","Connecticut",E1094="PA","Pennsylvania",E1094="RI","Rhode Island",E1094="DE","Delaware",E1094="ME","Maine",E1094="NJ","New Jersey",E1094="VT","Vermont",TRUE,"Other States")</f>
        <v>Massachusetts</v>
      </c>
      <c r="N1094" s="15" t="s">
        <v>10900</v>
      </c>
      <c r="O1094" s="1" t="s">
        <v>4999</v>
      </c>
      <c r="P1094" s="15" t="s">
        <v>4779</v>
      </c>
      <c r="Q1094" s="1" t="s">
        <v>8683</v>
      </c>
      <c r="R1094" s="17">
        <v>120</v>
      </c>
      <c r="S1094" s="12" t="str" cm="1">
        <f t="array" ref="S1094">_xlfn.IFS(AND(R1094&gt;=12,R1094&lt;=25),"Low Range",AND(R1094&gt;=25.01,R1094&lt;=40),"Mid Range",AND(R1094&gt;=40.01,R1094&lt;=75),"Mid to Upper Range",TRUE,"Max Upper Range")</f>
        <v>Max Upper Range</v>
      </c>
      <c r="T1094" s="12" t="str" cm="1">
        <f t="array" ref="T1094">_xlfn.IFS(OR(E1094="NY",E1094="NJ",E1094="CT"),"Tri-State Area",OR(E1094="MA",E1094="PA",E1094="RI"),"East Atlantic",OR(E1094="ME",E1094="VT"),"NE Border",TRUE,"Upper East Coast")</f>
        <v>East Atlantic</v>
      </c>
      <c r="U1094" s="12" t="str">
        <f>IFERROR(_xlfn.XLOOKUP(A1094,DIRECT_FTEs!A:A,DIRECT_FTEs!B:B),"Contractor")</f>
        <v>Contractor</v>
      </c>
    </row>
    <row r="1095" spans="1:21" x14ac:dyDescent="0.25">
      <c r="A1095" s="1" t="s">
        <v>210</v>
      </c>
      <c r="B1095" s="1" t="s">
        <v>2672</v>
      </c>
      <c r="C1095" s="1" t="s">
        <v>2291</v>
      </c>
      <c r="D1095" s="1" t="s">
        <v>2673</v>
      </c>
      <c r="E1095" s="15" t="s">
        <v>2225</v>
      </c>
      <c r="F1095" s="1" t="s">
        <v>5572</v>
      </c>
      <c r="G1095" s="16">
        <v>0.17</v>
      </c>
      <c r="H1095" s="5">
        <v>465.86848882218192</v>
      </c>
      <c r="I1095" s="10" t="s">
        <v>4760</v>
      </c>
      <c r="J1095" s="5">
        <v>259.18</v>
      </c>
      <c r="K1095" s="1">
        <v>53</v>
      </c>
      <c r="L1095" s="12" t="str" cm="1">
        <f t="array" ref="L1095">_xlfn.IFS(G1095=0.05,"Minimal",G1095=0.07,"Above Minimal",G1095=0.17,"Near Maximum",TRUE,"Maximum")</f>
        <v>Near Maximum</v>
      </c>
      <c r="M1095" s="12" t="str" cm="1">
        <f t="array" ref="M1095">_xlfn.IFS(E1095="MA","Massachusetts",E1095="NY","New York",E1095="CT","Connecticut",E1095="PA","Pennsylvania",E1095="RI","Rhode Island",E1095="DE","Delaware",E1095="ME","Maine",E1095="NJ","New Jersey",E1095="VT","Vermont",TRUE,"Other States")</f>
        <v>Massachusetts</v>
      </c>
      <c r="N1095" s="15" t="s">
        <v>10901</v>
      </c>
      <c r="O1095" s="1" t="s">
        <v>4873</v>
      </c>
      <c r="P1095" s="15" t="s">
        <v>4774</v>
      </c>
      <c r="Q1095" s="1" t="s">
        <v>8684</v>
      </c>
      <c r="R1095" s="17">
        <v>105</v>
      </c>
      <c r="S1095" s="12" t="str" cm="1">
        <f t="array" ref="S1095">_xlfn.IFS(AND(R1095&gt;=12,R1095&lt;=25),"Low Range",AND(R1095&gt;=25.01,R1095&lt;=40),"Mid Range",AND(R1095&gt;=40.01,R1095&lt;=75),"Mid to Upper Range",TRUE,"Max Upper Range")</f>
        <v>Max Upper Range</v>
      </c>
      <c r="T1095" s="12" t="str" cm="1">
        <f t="array" ref="T1095">_xlfn.IFS(OR(E1095="NY",E1095="NJ",E1095="CT"),"Tri-State Area",OR(E1095="MA",E1095="PA",E1095="RI"),"East Atlantic",OR(E1095="ME",E1095="VT"),"NE Border",TRUE,"Upper East Coast")</f>
        <v>East Atlantic</v>
      </c>
      <c r="U1095" s="12" t="str">
        <f>IFERROR(_xlfn.XLOOKUP(A1095,DIRECT_FTEs!A:A,DIRECT_FTEs!B:B),"Contractor")</f>
        <v>Contractor</v>
      </c>
    </row>
    <row r="1096" spans="1:21" x14ac:dyDescent="0.25">
      <c r="A1096" s="1" t="s">
        <v>1793</v>
      </c>
      <c r="B1096" s="1" t="s">
        <v>2630</v>
      </c>
      <c r="C1096" s="1" t="s">
        <v>2768</v>
      </c>
      <c r="D1096" s="1" t="s">
        <v>4332</v>
      </c>
      <c r="E1096" s="15" t="s">
        <v>2225</v>
      </c>
      <c r="F1096" s="1" t="s">
        <v>7155</v>
      </c>
      <c r="G1096" s="16">
        <v>0.19</v>
      </c>
      <c r="H1096" s="5">
        <v>0</v>
      </c>
      <c r="I1096" s="10" t="s">
        <v>4760</v>
      </c>
      <c r="J1096" s="5">
        <v>806</v>
      </c>
      <c r="K1096" s="1">
        <v>38</v>
      </c>
      <c r="L1096" s="12" t="str" cm="1">
        <f t="array" ref="L1096">_xlfn.IFS(G1096=0.05,"Minimal",G1096=0.07,"Above Minimal",G1096=0.17,"Near Maximum",TRUE,"Maximum")</f>
        <v>Maximum</v>
      </c>
      <c r="M1096" s="12" t="str" cm="1">
        <f t="array" ref="M1096">_xlfn.IFS(E1096="MA","Massachusetts",E1096="NY","New York",E1096="CT","Connecticut",E1096="PA","Pennsylvania",E1096="RI","Rhode Island",E1096="DE","Delaware",E1096="ME","Maine",E1096="NJ","New Jersey",E1096="VT","Vermont",TRUE,"Other States")</f>
        <v>Massachusetts</v>
      </c>
      <c r="N1096" s="15" t="s">
        <v>10902</v>
      </c>
      <c r="O1096" s="1" t="s">
        <v>5086</v>
      </c>
      <c r="P1096" s="15" t="s">
        <v>4774</v>
      </c>
      <c r="Q1096" s="1" t="s">
        <v>8685</v>
      </c>
      <c r="R1096" s="17">
        <v>97</v>
      </c>
      <c r="S1096" s="12" t="str" cm="1">
        <f t="array" ref="S1096">_xlfn.IFS(AND(R1096&gt;=12,R1096&lt;=25),"Low Range",AND(R1096&gt;=25.01,R1096&lt;=40),"Mid Range",AND(R1096&gt;=40.01,R1096&lt;=75),"Mid to Upper Range",TRUE,"Max Upper Range")</f>
        <v>Max Upper Range</v>
      </c>
      <c r="T1096" s="12" t="str" cm="1">
        <f t="array" ref="T1096">_xlfn.IFS(OR(E1096="NY",E1096="NJ",E1096="CT"),"Tri-State Area",OR(E1096="MA",E1096="PA",E1096="RI"),"East Atlantic",OR(E1096="ME",E1096="VT"),"NE Border",TRUE,"Upper East Coast")</f>
        <v>East Atlantic</v>
      </c>
      <c r="U1096" s="12" t="str">
        <f>IFERROR(_xlfn.XLOOKUP(A1096,DIRECT_FTEs!A:A,DIRECT_FTEs!B:B),"Contractor")</f>
        <v>Contractor</v>
      </c>
    </row>
    <row r="1097" spans="1:21" x14ac:dyDescent="0.25">
      <c r="A1097" s="1" t="s">
        <v>1794</v>
      </c>
      <c r="B1097" s="1" t="s">
        <v>2791</v>
      </c>
      <c r="C1097" s="1" t="s">
        <v>2245</v>
      </c>
      <c r="D1097" s="1" t="s">
        <v>4333</v>
      </c>
      <c r="E1097" s="15" t="s">
        <v>2225</v>
      </c>
      <c r="F1097" s="1" t="s">
        <v>7156</v>
      </c>
      <c r="G1097" s="16">
        <v>0.19</v>
      </c>
      <c r="H1097" s="5">
        <v>0</v>
      </c>
      <c r="I1097" s="10" t="s">
        <v>4760</v>
      </c>
      <c r="J1097" s="5">
        <v>868</v>
      </c>
      <c r="K1097" s="1">
        <v>59</v>
      </c>
      <c r="L1097" s="12" t="str" cm="1">
        <f t="array" ref="L1097">_xlfn.IFS(G1097=0.05,"Minimal",G1097=0.07,"Above Minimal",G1097=0.17,"Near Maximum",TRUE,"Maximum")</f>
        <v>Maximum</v>
      </c>
      <c r="M1097" s="12" t="str" cm="1">
        <f t="array" ref="M1097">_xlfn.IFS(E1097="MA","Massachusetts",E1097="NY","New York",E1097="CT","Connecticut",E1097="PA","Pennsylvania",E1097="RI","Rhode Island",E1097="DE","Delaware",E1097="ME","Maine",E1097="NJ","New Jersey",E1097="VT","Vermont",TRUE,"Other States")</f>
        <v>Massachusetts</v>
      </c>
      <c r="N1097" s="15" t="s">
        <v>10903</v>
      </c>
      <c r="O1097" s="1" t="s">
        <v>5068</v>
      </c>
      <c r="P1097" s="15" t="s">
        <v>4777</v>
      </c>
      <c r="Q1097" s="1" t="s">
        <v>8686</v>
      </c>
      <c r="R1097" s="17">
        <v>102</v>
      </c>
      <c r="S1097" s="12" t="str" cm="1">
        <f t="array" ref="S1097">_xlfn.IFS(AND(R1097&gt;=12,R1097&lt;=25),"Low Range",AND(R1097&gt;=25.01,R1097&lt;=40),"Mid Range",AND(R1097&gt;=40.01,R1097&lt;=75),"Mid to Upper Range",TRUE,"Max Upper Range")</f>
        <v>Max Upper Range</v>
      </c>
      <c r="T1097" s="12" t="str" cm="1">
        <f t="array" ref="T1097">_xlfn.IFS(OR(E1097="NY",E1097="NJ",E1097="CT"),"Tri-State Area",OR(E1097="MA",E1097="PA",E1097="RI"),"East Atlantic",OR(E1097="ME",E1097="VT"),"NE Border",TRUE,"Upper East Coast")</f>
        <v>East Atlantic</v>
      </c>
      <c r="U1097" s="12" t="str">
        <f>IFERROR(_xlfn.XLOOKUP(A1097,DIRECT_FTEs!A:A,DIRECT_FTEs!B:B),"Contractor")</f>
        <v>Contractor</v>
      </c>
    </row>
    <row r="1098" spans="1:21" x14ac:dyDescent="0.25">
      <c r="A1098" s="1" t="s">
        <v>1795</v>
      </c>
      <c r="B1098" s="1" t="s">
        <v>2617</v>
      </c>
      <c r="C1098" s="1" t="s">
        <v>2801</v>
      </c>
      <c r="D1098" s="1" t="s">
        <v>4334</v>
      </c>
      <c r="E1098" s="15" t="s">
        <v>2225</v>
      </c>
      <c r="F1098" s="1" t="s">
        <v>7157</v>
      </c>
      <c r="G1098" s="16">
        <v>0.19</v>
      </c>
      <c r="H1098" s="5">
        <v>0</v>
      </c>
      <c r="I1098" s="10" t="s">
        <v>4760</v>
      </c>
      <c r="J1098" s="5">
        <v>347.2</v>
      </c>
      <c r="K1098" s="1">
        <v>57</v>
      </c>
      <c r="L1098" s="12" t="str" cm="1">
        <f t="array" ref="L1098">_xlfn.IFS(G1098=0.05,"Minimal",G1098=0.07,"Above Minimal",G1098=0.17,"Near Maximum",TRUE,"Maximum")</f>
        <v>Maximum</v>
      </c>
      <c r="M1098" s="12" t="str" cm="1">
        <f t="array" ref="M1098">_xlfn.IFS(E1098="MA","Massachusetts",E1098="NY","New York",E1098="CT","Connecticut",E1098="PA","Pennsylvania",E1098="RI","Rhode Island",E1098="DE","Delaware",E1098="ME","Maine",E1098="NJ","New Jersey",E1098="VT","Vermont",TRUE,"Other States")</f>
        <v>Massachusetts</v>
      </c>
      <c r="N1098" s="15" t="s">
        <v>10904</v>
      </c>
      <c r="O1098" s="1" t="s">
        <v>4878</v>
      </c>
      <c r="P1098" s="15" t="s">
        <v>4777</v>
      </c>
      <c r="Q1098" s="1" t="s">
        <v>8687</v>
      </c>
      <c r="R1098" s="17">
        <v>84</v>
      </c>
      <c r="S1098" s="12" t="str" cm="1">
        <f t="array" ref="S1098">_xlfn.IFS(AND(R1098&gt;=12,R1098&lt;=25),"Low Range",AND(R1098&gt;=25.01,R1098&lt;=40),"Mid Range",AND(R1098&gt;=40.01,R1098&lt;=75),"Mid to Upper Range",TRUE,"Max Upper Range")</f>
        <v>Max Upper Range</v>
      </c>
      <c r="T1098" s="12" t="str" cm="1">
        <f t="array" ref="T1098">_xlfn.IFS(OR(E1098="NY",E1098="NJ",E1098="CT"),"Tri-State Area",OR(E1098="MA",E1098="PA",E1098="RI"),"East Atlantic",OR(E1098="ME",E1098="VT"),"NE Border",TRUE,"Upper East Coast")</f>
        <v>East Atlantic</v>
      </c>
      <c r="U1098" s="12" t="str">
        <f>IFERROR(_xlfn.XLOOKUP(A1098,DIRECT_FTEs!A:A,DIRECT_FTEs!B:B),"Contractor")</f>
        <v>Contractor</v>
      </c>
    </row>
    <row r="1099" spans="1:21" x14ac:dyDescent="0.25">
      <c r="A1099" s="1" t="s">
        <v>1796</v>
      </c>
      <c r="B1099" s="1" t="s">
        <v>2572</v>
      </c>
      <c r="C1099" s="1" t="s">
        <v>2783</v>
      </c>
      <c r="D1099" s="1" t="s">
        <v>4335</v>
      </c>
      <c r="E1099" s="15" t="s">
        <v>2225</v>
      </c>
      <c r="F1099" s="1" t="s">
        <v>7158</v>
      </c>
      <c r="G1099" s="16">
        <v>0.17</v>
      </c>
      <c r="H1099" s="5">
        <v>0</v>
      </c>
      <c r="I1099" s="10" t="s">
        <v>4761</v>
      </c>
      <c r="J1099" s="5">
        <v>0</v>
      </c>
      <c r="K1099" s="1">
        <v>55</v>
      </c>
      <c r="L1099" s="12" t="str" cm="1">
        <f t="array" ref="L1099">_xlfn.IFS(G1099=0.05,"Minimal",G1099=0.07,"Above Minimal",G1099=0.17,"Near Maximum",TRUE,"Maximum")</f>
        <v>Near Maximum</v>
      </c>
      <c r="M1099" s="12" t="str" cm="1">
        <f t="array" ref="M1099">_xlfn.IFS(E1099="MA","Massachusetts",E1099="NY","New York",E1099="CT","Connecticut",E1099="PA","Pennsylvania",E1099="RI","Rhode Island",E1099="DE","Delaware",E1099="ME","Maine",E1099="NJ","New Jersey",E1099="VT","Vermont",TRUE,"Other States")</f>
        <v>Massachusetts</v>
      </c>
      <c r="N1099" s="15" t="s">
        <v>10905</v>
      </c>
      <c r="O1099" s="1" t="s">
        <v>5263</v>
      </c>
      <c r="P1099" s="15" t="s">
        <v>4780</v>
      </c>
      <c r="Q1099" s="1" t="s">
        <v>8688</v>
      </c>
      <c r="R1099" s="17">
        <v>108</v>
      </c>
      <c r="S1099" s="12" t="str" cm="1">
        <f t="array" ref="S1099">_xlfn.IFS(AND(R1099&gt;=12,R1099&lt;=25),"Low Range",AND(R1099&gt;=25.01,R1099&lt;=40),"Mid Range",AND(R1099&gt;=40.01,R1099&lt;=75),"Mid to Upper Range",TRUE,"Max Upper Range")</f>
        <v>Max Upper Range</v>
      </c>
      <c r="T1099" s="12" t="str" cm="1">
        <f t="array" ref="T1099">_xlfn.IFS(OR(E1099="NY",E1099="NJ",E1099="CT"),"Tri-State Area",OR(E1099="MA",E1099="PA",E1099="RI"),"East Atlantic",OR(E1099="ME",E1099="VT"),"NE Border",TRUE,"Upper East Coast")</f>
        <v>East Atlantic</v>
      </c>
      <c r="U1099" s="12" t="str">
        <f>IFERROR(_xlfn.XLOOKUP(A1099,DIRECT_FTEs!A:A,DIRECT_FTEs!B:B),"Contractor")</f>
        <v>Contractor</v>
      </c>
    </row>
    <row r="1100" spans="1:21" x14ac:dyDescent="0.25">
      <c r="A1100" s="1" t="s">
        <v>1797</v>
      </c>
      <c r="B1100" s="1" t="s">
        <v>3352</v>
      </c>
      <c r="C1100" s="1" t="s">
        <v>2785</v>
      </c>
      <c r="D1100" s="1" t="s">
        <v>4336</v>
      </c>
      <c r="E1100" s="15" t="s">
        <v>2225</v>
      </c>
      <c r="F1100" s="1" t="s">
        <v>7159</v>
      </c>
      <c r="G1100" s="16">
        <v>0.17</v>
      </c>
      <c r="H1100" s="5">
        <v>0</v>
      </c>
      <c r="I1100" s="10" t="s">
        <v>4760</v>
      </c>
      <c r="J1100" s="5">
        <v>309.8</v>
      </c>
      <c r="K1100" s="1">
        <v>63</v>
      </c>
      <c r="L1100" s="12" t="str" cm="1">
        <f t="array" ref="L1100">_xlfn.IFS(G1100=0.05,"Minimal",G1100=0.07,"Above Minimal",G1100=0.17,"Near Maximum",TRUE,"Maximum")</f>
        <v>Near Maximum</v>
      </c>
      <c r="M1100" s="12" t="str" cm="1">
        <f t="array" ref="M1100">_xlfn.IFS(E1100="MA","Massachusetts",E1100="NY","New York",E1100="CT","Connecticut",E1100="PA","Pennsylvania",E1100="RI","Rhode Island",E1100="DE","Delaware",E1100="ME","Maine",E1100="NJ","New Jersey",E1100="VT","Vermont",TRUE,"Other States")</f>
        <v>Massachusetts</v>
      </c>
      <c r="N1100" s="15" t="s">
        <v>10906</v>
      </c>
      <c r="O1100" s="1" t="s">
        <v>5202</v>
      </c>
      <c r="P1100" s="15" t="s">
        <v>4773</v>
      </c>
      <c r="Q1100" s="1" t="s">
        <v>8689</v>
      </c>
      <c r="R1100" s="17">
        <v>97.5</v>
      </c>
      <c r="S1100" s="12" t="str" cm="1">
        <f t="array" ref="S1100">_xlfn.IFS(AND(R1100&gt;=12,R1100&lt;=25),"Low Range",AND(R1100&gt;=25.01,R1100&lt;=40),"Mid Range",AND(R1100&gt;=40.01,R1100&lt;=75),"Mid to Upper Range",TRUE,"Max Upper Range")</f>
        <v>Max Upper Range</v>
      </c>
      <c r="T1100" s="12" t="str" cm="1">
        <f t="array" ref="T1100">_xlfn.IFS(OR(E1100="NY",E1100="NJ",E1100="CT"),"Tri-State Area",OR(E1100="MA",E1100="PA",E1100="RI"),"East Atlantic",OR(E1100="ME",E1100="VT"),"NE Border",TRUE,"Upper East Coast")</f>
        <v>East Atlantic</v>
      </c>
      <c r="U1100" s="12" t="str">
        <f>IFERROR(_xlfn.XLOOKUP(A1100,DIRECT_FTEs!A:A,DIRECT_FTEs!B:B),"Contractor")</f>
        <v>Contractor</v>
      </c>
    </row>
    <row r="1101" spans="1:21" x14ac:dyDescent="0.25">
      <c r="A1101" s="1" t="s">
        <v>1798</v>
      </c>
      <c r="B1101" s="1" t="s">
        <v>2332</v>
      </c>
      <c r="C1101" s="1" t="s">
        <v>2316</v>
      </c>
      <c r="D1101" s="1" t="s">
        <v>4337</v>
      </c>
      <c r="E1101" s="15" t="s">
        <v>2225</v>
      </c>
      <c r="F1101" s="1" t="s">
        <v>7160</v>
      </c>
      <c r="G1101" s="16">
        <v>0.17</v>
      </c>
      <c r="H1101" s="5">
        <v>0</v>
      </c>
      <c r="I1101" s="10" t="s">
        <v>4760</v>
      </c>
      <c r="J1101" s="5">
        <v>1019.6</v>
      </c>
      <c r="K1101" s="1">
        <v>60</v>
      </c>
      <c r="L1101" s="12" t="str" cm="1">
        <f t="array" ref="L1101">_xlfn.IFS(G1101=0.05,"Minimal",G1101=0.07,"Above Minimal",G1101=0.17,"Near Maximum",TRUE,"Maximum")</f>
        <v>Near Maximum</v>
      </c>
      <c r="M1101" s="12" t="str" cm="1">
        <f t="array" ref="M1101">_xlfn.IFS(E1101="MA","Massachusetts",E1101="NY","New York",E1101="CT","Connecticut",E1101="PA","Pennsylvania",E1101="RI","Rhode Island",E1101="DE","Delaware",E1101="ME","Maine",E1101="NJ","New Jersey",E1101="VT","Vermont",TRUE,"Other States")</f>
        <v>Massachusetts</v>
      </c>
      <c r="N1101" s="15" t="s">
        <v>10907</v>
      </c>
      <c r="O1101" s="1" t="s">
        <v>5264</v>
      </c>
      <c r="P1101" s="15" t="s">
        <v>4773</v>
      </c>
      <c r="Q1101" s="1" t="s">
        <v>8690</v>
      </c>
      <c r="R1101" s="17">
        <v>52</v>
      </c>
      <c r="S1101" s="12" t="str" cm="1">
        <f t="array" ref="S1101">_xlfn.IFS(AND(R1101&gt;=12,R1101&lt;=25),"Low Range",AND(R1101&gt;=25.01,R1101&lt;=40),"Mid Range",AND(R1101&gt;=40.01,R1101&lt;=75),"Mid to Upper Range",TRUE,"Max Upper Range")</f>
        <v>Mid to Upper Range</v>
      </c>
      <c r="T1101" s="12" t="str" cm="1">
        <f t="array" ref="T1101">_xlfn.IFS(OR(E1101="NY",E1101="NJ",E1101="CT"),"Tri-State Area",OR(E1101="MA",E1101="PA",E1101="RI"),"East Atlantic",OR(E1101="ME",E1101="VT"),"NE Border",TRUE,"Upper East Coast")</f>
        <v>East Atlantic</v>
      </c>
      <c r="U1101" s="12" t="str">
        <f>IFERROR(_xlfn.XLOOKUP(A1101,DIRECT_FTEs!A:A,DIRECT_FTEs!B:B),"Contractor")</f>
        <v>Contractor</v>
      </c>
    </row>
    <row r="1102" spans="1:21" x14ac:dyDescent="0.25">
      <c r="A1102" s="1" t="s">
        <v>1799</v>
      </c>
      <c r="B1102" s="1" t="s">
        <v>2420</v>
      </c>
      <c r="C1102" s="1" t="s">
        <v>2732</v>
      </c>
      <c r="D1102" s="1" t="s">
        <v>4338</v>
      </c>
      <c r="E1102" s="15" t="s">
        <v>2225</v>
      </c>
      <c r="F1102" s="1" t="s">
        <v>7161</v>
      </c>
      <c r="G1102" s="16">
        <v>0.05</v>
      </c>
      <c r="H1102" s="5">
        <v>0</v>
      </c>
      <c r="I1102" s="10" t="s">
        <v>4760</v>
      </c>
      <c r="J1102" s="5">
        <v>1030</v>
      </c>
      <c r="K1102" s="1">
        <v>53</v>
      </c>
      <c r="L1102" s="12" t="str" cm="1">
        <f t="array" ref="L1102">_xlfn.IFS(G1102=0.05,"Minimal",G1102=0.07,"Above Minimal",G1102=0.17,"Near Maximum",TRUE,"Maximum")</f>
        <v>Minimal</v>
      </c>
      <c r="M1102" s="12" t="str" cm="1">
        <f t="array" ref="M1102">_xlfn.IFS(E1102="MA","Massachusetts",E1102="NY","New York",E1102="CT","Connecticut",E1102="PA","Pennsylvania",E1102="RI","Rhode Island",E1102="DE","Delaware",E1102="ME","Maine",E1102="NJ","New Jersey",E1102="VT","Vermont",TRUE,"Other States")</f>
        <v>Massachusetts</v>
      </c>
      <c r="N1102" s="15" t="s">
        <v>10908</v>
      </c>
      <c r="O1102" s="1" t="s">
        <v>5265</v>
      </c>
      <c r="P1102" s="15" t="s">
        <v>4774</v>
      </c>
      <c r="Q1102" s="1" t="s">
        <v>8691</v>
      </c>
      <c r="R1102" s="17">
        <v>52</v>
      </c>
      <c r="S1102" s="12" t="str" cm="1">
        <f t="array" ref="S1102">_xlfn.IFS(AND(R1102&gt;=12,R1102&lt;=25),"Low Range",AND(R1102&gt;=25.01,R1102&lt;=40),"Mid Range",AND(R1102&gt;=40.01,R1102&lt;=75),"Mid to Upper Range",TRUE,"Max Upper Range")</f>
        <v>Mid to Upper Range</v>
      </c>
      <c r="T1102" s="12" t="str" cm="1">
        <f t="array" ref="T1102">_xlfn.IFS(OR(E1102="NY",E1102="NJ",E1102="CT"),"Tri-State Area",OR(E1102="MA",E1102="PA",E1102="RI"),"East Atlantic",OR(E1102="ME",E1102="VT"),"NE Border",TRUE,"Upper East Coast")</f>
        <v>East Atlantic</v>
      </c>
      <c r="U1102" s="12" t="str">
        <f>IFERROR(_xlfn.XLOOKUP(A1102,DIRECT_FTEs!A:A,DIRECT_FTEs!B:B),"Contractor")</f>
        <v>Contractor</v>
      </c>
    </row>
    <row r="1103" spans="1:21" x14ac:dyDescent="0.25">
      <c r="A1103" s="1" t="s">
        <v>1800</v>
      </c>
      <c r="B1103" s="1" t="s">
        <v>2232</v>
      </c>
      <c r="C1103" s="1" t="s">
        <v>2291</v>
      </c>
      <c r="D1103" s="1" t="s">
        <v>4339</v>
      </c>
      <c r="E1103" s="15" t="s">
        <v>2225</v>
      </c>
      <c r="F1103" s="1" t="s">
        <v>7162</v>
      </c>
      <c r="G1103" s="16">
        <v>0.19</v>
      </c>
      <c r="H1103" s="5">
        <v>0</v>
      </c>
      <c r="I1103" s="10" t="s">
        <v>4760</v>
      </c>
      <c r="J1103" s="5">
        <v>834.12</v>
      </c>
      <c r="K1103" s="1">
        <v>35</v>
      </c>
      <c r="L1103" s="12" t="str" cm="1">
        <f t="array" ref="L1103">_xlfn.IFS(G1103=0.05,"Minimal",G1103=0.07,"Above Minimal",G1103=0.17,"Near Maximum",TRUE,"Maximum")</f>
        <v>Maximum</v>
      </c>
      <c r="M1103" s="12" t="str" cm="1">
        <f t="array" ref="M1103">_xlfn.IFS(E1103="MA","Massachusetts",E1103="NY","New York",E1103="CT","Connecticut",E1103="PA","Pennsylvania",E1103="RI","Rhode Island",E1103="DE","Delaware",E1103="ME","Maine",E1103="NJ","New Jersey",E1103="VT","Vermont",TRUE,"Other States")</f>
        <v>Massachusetts</v>
      </c>
      <c r="N1103" s="15" t="s">
        <v>10909</v>
      </c>
      <c r="O1103" s="1" t="s">
        <v>5053</v>
      </c>
      <c r="P1103" s="15" t="s">
        <v>4775</v>
      </c>
      <c r="Q1103" s="1" t="s">
        <v>8692</v>
      </c>
      <c r="R1103" s="17">
        <v>120</v>
      </c>
      <c r="S1103" s="12" t="str" cm="1">
        <f t="array" ref="S1103">_xlfn.IFS(AND(R1103&gt;=12,R1103&lt;=25),"Low Range",AND(R1103&gt;=25.01,R1103&lt;=40),"Mid Range",AND(R1103&gt;=40.01,R1103&lt;=75),"Mid to Upper Range",TRUE,"Max Upper Range")</f>
        <v>Max Upper Range</v>
      </c>
      <c r="T1103" s="12" t="str" cm="1">
        <f t="array" ref="T1103">_xlfn.IFS(OR(E1103="NY",E1103="NJ",E1103="CT"),"Tri-State Area",OR(E1103="MA",E1103="PA",E1103="RI"),"East Atlantic",OR(E1103="ME",E1103="VT"),"NE Border",TRUE,"Upper East Coast")</f>
        <v>East Atlantic</v>
      </c>
      <c r="U1103" s="12" t="str">
        <f>IFERROR(_xlfn.XLOOKUP(A1103,DIRECT_FTEs!A:A,DIRECT_FTEs!B:B),"Contractor")</f>
        <v>Contractor</v>
      </c>
    </row>
    <row r="1104" spans="1:21" x14ac:dyDescent="0.25">
      <c r="A1104" s="1" t="s">
        <v>211</v>
      </c>
      <c r="B1104" s="1" t="s">
        <v>2674</v>
      </c>
      <c r="C1104" s="1" t="s">
        <v>2299</v>
      </c>
      <c r="D1104" s="1" t="s">
        <v>2675</v>
      </c>
      <c r="E1104" s="15" t="s">
        <v>2225</v>
      </c>
      <c r="F1104" s="1" t="s">
        <v>5573</v>
      </c>
      <c r="G1104" s="16">
        <v>0.17</v>
      </c>
      <c r="H1104" s="5">
        <v>520.67543873015882</v>
      </c>
      <c r="I1104" s="10" t="s">
        <v>4760</v>
      </c>
      <c r="J1104" s="5">
        <v>270.75</v>
      </c>
      <c r="K1104" s="1">
        <v>59</v>
      </c>
      <c r="L1104" s="12" t="str" cm="1">
        <f t="array" ref="L1104">_xlfn.IFS(G1104=0.05,"Minimal",G1104=0.07,"Above Minimal",G1104=0.17,"Near Maximum",TRUE,"Maximum")</f>
        <v>Near Maximum</v>
      </c>
      <c r="M1104" s="12" t="str" cm="1">
        <f t="array" ref="M1104">_xlfn.IFS(E1104="MA","Massachusetts",E1104="NY","New York",E1104="CT","Connecticut",E1104="PA","Pennsylvania",E1104="RI","Rhode Island",E1104="DE","Delaware",E1104="ME","Maine",E1104="NJ","New Jersey",E1104="VT","Vermont",TRUE,"Other States")</f>
        <v>Massachusetts</v>
      </c>
      <c r="N1104" s="15" t="s">
        <v>10910</v>
      </c>
      <c r="O1104" s="1" t="s">
        <v>4842</v>
      </c>
      <c r="P1104" s="15" t="s">
        <v>4774</v>
      </c>
      <c r="Q1104" s="1" t="s">
        <v>8693</v>
      </c>
      <c r="R1104" s="17">
        <v>93</v>
      </c>
      <c r="S1104" s="12" t="str" cm="1">
        <f t="array" ref="S1104">_xlfn.IFS(AND(R1104&gt;=12,R1104&lt;=25),"Low Range",AND(R1104&gt;=25.01,R1104&lt;=40),"Mid Range",AND(R1104&gt;=40.01,R1104&lt;=75),"Mid to Upper Range",TRUE,"Max Upper Range")</f>
        <v>Max Upper Range</v>
      </c>
      <c r="T1104" s="12" t="str" cm="1">
        <f t="array" ref="T1104">_xlfn.IFS(OR(E1104="NY",E1104="NJ",E1104="CT"),"Tri-State Area",OR(E1104="MA",E1104="PA",E1104="RI"),"East Atlantic",OR(E1104="ME",E1104="VT"),"NE Border",TRUE,"Upper East Coast")</f>
        <v>East Atlantic</v>
      </c>
      <c r="U1104" s="12" t="str">
        <f>IFERROR(_xlfn.XLOOKUP(A1104,DIRECT_FTEs!A:A,DIRECT_FTEs!B:B),"Contractor")</f>
        <v>Contractor</v>
      </c>
    </row>
    <row r="1105" spans="1:21" x14ac:dyDescent="0.25">
      <c r="A1105" s="1" t="s">
        <v>1801</v>
      </c>
      <c r="B1105" s="1" t="s">
        <v>2392</v>
      </c>
      <c r="C1105" s="1" t="s">
        <v>2462</v>
      </c>
      <c r="D1105" s="1" t="s">
        <v>4340</v>
      </c>
      <c r="E1105" s="15" t="s">
        <v>2225</v>
      </c>
      <c r="F1105" s="1" t="s">
        <v>7163</v>
      </c>
      <c r="G1105" s="16">
        <v>0.19</v>
      </c>
      <c r="H1105" s="5">
        <v>0</v>
      </c>
      <c r="I1105" s="10" t="s">
        <v>4760</v>
      </c>
      <c r="J1105" s="5">
        <v>819.98</v>
      </c>
      <c r="K1105" s="1">
        <v>53</v>
      </c>
      <c r="L1105" s="12" t="str" cm="1">
        <f t="array" ref="L1105">_xlfn.IFS(G1105=0.05,"Minimal",G1105=0.07,"Above Minimal",G1105=0.17,"Near Maximum",TRUE,"Maximum")</f>
        <v>Maximum</v>
      </c>
      <c r="M1105" s="12" t="str" cm="1">
        <f t="array" ref="M1105">_xlfn.IFS(E1105="MA","Massachusetts",E1105="NY","New York",E1105="CT","Connecticut",E1105="PA","Pennsylvania",E1105="RI","Rhode Island",E1105="DE","Delaware",E1105="ME","Maine",E1105="NJ","New Jersey",E1105="VT","Vermont",TRUE,"Other States")</f>
        <v>Massachusetts</v>
      </c>
      <c r="N1105" s="15" t="s">
        <v>10911</v>
      </c>
      <c r="O1105" s="1" t="s">
        <v>4802</v>
      </c>
      <c r="P1105" s="15" t="s">
        <v>4774</v>
      </c>
      <c r="Q1105" s="1" t="s">
        <v>8694</v>
      </c>
      <c r="R1105" s="17">
        <v>110</v>
      </c>
      <c r="S1105" s="12" t="str" cm="1">
        <f t="array" ref="S1105">_xlfn.IFS(AND(R1105&gt;=12,R1105&lt;=25),"Low Range",AND(R1105&gt;=25.01,R1105&lt;=40),"Mid Range",AND(R1105&gt;=40.01,R1105&lt;=75),"Mid to Upper Range",TRUE,"Max Upper Range")</f>
        <v>Max Upper Range</v>
      </c>
      <c r="T1105" s="12" t="str" cm="1">
        <f t="array" ref="T1105">_xlfn.IFS(OR(E1105="NY",E1105="NJ",E1105="CT"),"Tri-State Area",OR(E1105="MA",E1105="PA",E1105="RI"),"East Atlantic",OR(E1105="ME",E1105="VT"),"NE Border",TRUE,"Upper East Coast")</f>
        <v>East Atlantic</v>
      </c>
      <c r="U1105" s="12" t="str">
        <f>IFERROR(_xlfn.XLOOKUP(A1105,DIRECT_FTEs!A:A,DIRECT_FTEs!B:B),"Contractor")</f>
        <v>Contractor</v>
      </c>
    </row>
    <row r="1106" spans="1:21" x14ac:dyDescent="0.25">
      <c r="A1106" s="1" t="s">
        <v>1802</v>
      </c>
      <c r="B1106" s="1" t="s">
        <v>2357</v>
      </c>
      <c r="C1106" s="1" t="s">
        <v>2230</v>
      </c>
      <c r="D1106" s="1" t="s">
        <v>4341</v>
      </c>
      <c r="E1106" s="15" t="s">
        <v>2225</v>
      </c>
      <c r="F1106" s="1" t="s">
        <v>7164</v>
      </c>
      <c r="G1106" s="16">
        <v>0.05</v>
      </c>
      <c r="H1106" s="5">
        <v>0</v>
      </c>
      <c r="I1106" s="10" t="s">
        <v>4760</v>
      </c>
      <c r="J1106" s="5">
        <v>679.84</v>
      </c>
      <c r="K1106" s="1">
        <v>58</v>
      </c>
      <c r="L1106" s="12" t="str" cm="1">
        <f t="array" ref="L1106">_xlfn.IFS(G1106=0.05,"Minimal",G1106=0.07,"Above Minimal",G1106=0.17,"Near Maximum",TRUE,"Maximum")</f>
        <v>Minimal</v>
      </c>
      <c r="M1106" s="12" t="str" cm="1">
        <f t="array" ref="M1106">_xlfn.IFS(E1106="MA","Massachusetts",E1106="NY","New York",E1106="CT","Connecticut",E1106="PA","Pennsylvania",E1106="RI","Rhode Island",E1106="DE","Delaware",E1106="ME","Maine",E1106="NJ","New Jersey",E1106="VT","Vermont",TRUE,"Other States")</f>
        <v>Massachusetts</v>
      </c>
      <c r="N1106" s="15" t="s">
        <v>10912</v>
      </c>
      <c r="O1106" s="1" t="s">
        <v>5220</v>
      </c>
      <c r="P1106" s="15" t="s">
        <v>4776</v>
      </c>
      <c r="Q1106" s="1" t="s">
        <v>8695</v>
      </c>
      <c r="R1106" s="17">
        <v>34</v>
      </c>
      <c r="S1106" s="12" t="str" cm="1">
        <f t="array" ref="S1106">_xlfn.IFS(AND(R1106&gt;=12,R1106&lt;=25),"Low Range",AND(R1106&gt;=25.01,R1106&lt;=40),"Mid Range",AND(R1106&gt;=40.01,R1106&lt;=75),"Mid to Upper Range",TRUE,"Max Upper Range")</f>
        <v>Mid Range</v>
      </c>
      <c r="T1106" s="12" t="str" cm="1">
        <f t="array" ref="T1106">_xlfn.IFS(OR(E1106="NY",E1106="NJ",E1106="CT"),"Tri-State Area",OR(E1106="MA",E1106="PA",E1106="RI"),"East Atlantic",OR(E1106="ME",E1106="VT"),"NE Border",TRUE,"Upper East Coast")</f>
        <v>East Atlantic</v>
      </c>
      <c r="U1106" s="12" t="str">
        <f>IFERROR(_xlfn.XLOOKUP(A1106,DIRECT_FTEs!A:A,DIRECT_FTEs!B:B),"Contractor")</f>
        <v>Contractor</v>
      </c>
    </row>
    <row r="1107" spans="1:21" x14ac:dyDescent="0.25">
      <c r="A1107" s="1" t="s">
        <v>1803</v>
      </c>
      <c r="B1107" s="1" t="s">
        <v>2610</v>
      </c>
      <c r="C1107" s="1" t="s">
        <v>2711</v>
      </c>
      <c r="D1107" s="1" t="s">
        <v>4342</v>
      </c>
      <c r="E1107" s="15" t="s">
        <v>2225</v>
      </c>
      <c r="F1107" s="1" t="s">
        <v>7165</v>
      </c>
      <c r="G1107" s="16">
        <v>0.17</v>
      </c>
      <c r="H1107" s="5">
        <v>0</v>
      </c>
      <c r="I1107" s="10" t="s">
        <v>4760</v>
      </c>
      <c r="J1107" s="5">
        <v>293.22000000000003</v>
      </c>
      <c r="K1107" s="1">
        <v>33</v>
      </c>
      <c r="L1107" s="12" t="str" cm="1">
        <f t="array" ref="L1107">_xlfn.IFS(G1107=0.05,"Minimal",G1107=0.07,"Above Minimal",G1107=0.17,"Near Maximum",TRUE,"Maximum")</f>
        <v>Near Maximum</v>
      </c>
      <c r="M1107" s="12" t="str" cm="1">
        <f t="array" ref="M1107">_xlfn.IFS(E1107="MA","Massachusetts",E1107="NY","New York",E1107="CT","Connecticut",E1107="PA","Pennsylvania",E1107="RI","Rhode Island",E1107="DE","Delaware",E1107="ME","Maine",E1107="NJ","New Jersey",E1107="VT","Vermont",TRUE,"Other States")</f>
        <v>Massachusetts</v>
      </c>
      <c r="N1107" s="15" t="s">
        <v>10913</v>
      </c>
      <c r="O1107" s="1" t="s">
        <v>4843</v>
      </c>
      <c r="P1107" s="15" t="s">
        <v>4774</v>
      </c>
      <c r="Q1107" s="1" t="s">
        <v>8696</v>
      </c>
      <c r="R1107" s="17">
        <v>102</v>
      </c>
      <c r="S1107" s="12" t="str" cm="1">
        <f t="array" ref="S1107">_xlfn.IFS(AND(R1107&gt;=12,R1107&lt;=25),"Low Range",AND(R1107&gt;=25.01,R1107&lt;=40),"Mid Range",AND(R1107&gt;=40.01,R1107&lt;=75),"Mid to Upper Range",TRUE,"Max Upper Range")</f>
        <v>Max Upper Range</v>
      </c>
      <c r="T1107" s="12" t="str" cm="1">
        <f t="array" ref="T1107">_xlfn.IFS(OR(E1107="NY",E1107="NJ",E1107="CT"),"Tri-State Area",OR(E1107="MA",E1107="PA",E1107="RI"),"East Atlantic",OR(E1107="ME",E1107="VT"),"NE Border",TRUE,"Upper East Coast")</f>
        <v>East Atlantic</v>
      </c>
      <c r="U1107" s="12" t="str">
        <f>IFERROR(_xlfn.XLOOKUP(A1107,DIRECT_FTEs!A:A,DIRECT_FTEs!B:B),"Contractor")</f>
        <v>Contractor</v>
      </c>
    </row>
    <row r="1108" spans="1:21" x14ac:dyDescent="0.25">
      <c r="A1108" s="1" t="s">
        <v>1804</v>
      </c>
      <c r="B1108" s="1" t="s">
        <v>2780</v>
      </c>
      <c r="C1108" s="1" t="s">
        <v>2333</v>
      </c>
      <c r="D1108" s="1" t="s">
        <v>4343</v>
      </c>
      <c r="E1108" s="15" t="s">
        <v>2225</v>
      </c>
      <c r="F1108" s="1" t="s">
        <v>7166</v>
      </c>
      <c r="G1108" s="16">
        <v>0</v>
      </c>
      <c r="H1108" s="5">
        <v>0</v>
      </c>
      <c r="I1108" s="10" t="s">
        <v>4760</v>
      </c>
      <c r="J1108" s="5">
        <v>1600</v>
      </c>
      <c r="K1108" s="1">
        <v>53</v>
      </c>
      <c r="L1108" s="12" t="str" cm="1">
        <f t="array" ref="L1108">_xlfn.IFS(G1108=0.05,"Minimal",G1108=0.07,"Above Minimal",G1108=0.17,"Near Maximum",TRUE,"Maximum")</f>
        <v>Maximum</v>
      </c>
      <c r="M1108" s="12" t="str" cm="1">
        <f t="array" ref="M1108">_xlfn.IFS(E1108="MA","Massachusetts",E1108="NY","New York",E1108="CT","Connecticut",E1108="PA","Pennsylvania",E1108="RI","Rhode Island",E1108="DE","Delaware",E1108="ME","Maine",E1108="NJ","New Jersey",E1108="VT","Vermont",TRUE,"Other States")</f>
        <v>Massachusetts</v>
      </c>
      <c r="N1108" s="15" t="s">
        <v>10914</v>
      </c>
      <c r="O1108" s="1" t="s">
        <v>4863</v>
      </c>
      <c r="P1108" s="15" t="s">
        <v>4778</v>
      </c>
      <c r="Q1108" s="1" t="s">
        <v>8697</v>
      </c>
      <c r="R1108" s="17">
        <v>80</v>
      </c>
      <c r="S1108" s="12" t="str" cm="1">
        <f t="array" ref="S1108">_xlfn.IFS(AND(R1108&gt;=12,R1108&lt;=25),"Low Range",AND(R1108&gt;=25.01,R1108&lt;=40),"Mid Range",AND(R1108&gt;=40.01,R1108&lt;=75),"Mid to Upper Range",TRUE,"Max Upper Range")</f>
        <v>Max Upper Range</v>
      </c>
      <c r="T1108" s="12" t="str" cm="1">
        <f t="array" ref="T1108">_xlfn.IFS(OR(E1108="NY",E1108="NJ",E1108="CT"),"Tri-State Area",OR(E1108="MA",E1108="PA",E1108="RI"),"East Atlantic",OR(E1108="ME",E1108="VT"),"NE Border",TRUE,"Upper East Coast")</f>
        <v>East Atlantic</v>
      </c>
      <c r="U1108" s="12" t="str">
        <f>IFERROR(_xlfn.XLOOKUP(A1108,DIRECT_FTEs!A:A,DIRECT_FTEs!B:B),"Contractor")</f>
        <v>Direct</v>
      </c>
    </row>
    <row r="1109" spans="1:21" x14ac:dyDescent="0.25">
      <c r="A1109" s="1" t="s">
        <v>1805</v>
      </c>
      <c r="B1109" s="1" t="s">
        <v>2931</v>
      </c>
      <c r="C1109" s="1" t="s">
        <v>2348</v>
      </c>
      <c r="D1109" s="1" t="s">
        <v>4344</v>
      </c>
      <c r="E1109" s="15" t="s">
        <v>2225</v>
      </c>
      <c r="F1109" s="1" t="s">
        <v>7167</v>
      </c>
      <c r="G1109" s="16">
        <v>0</v>
      </c>
      <c r="H1109" s="5">
        <v>0</v>
      </c>
      <c r="I1109" s="10" t="s">
        <v>4760</v>
      </c>
      <c r="J1109" s="5">
        <v>1600</v>
      </c>
      <c r="K1109" s="1">
        <v>59</v>
      </c>
      <c r="L1109" s="12" t="str" cm="1">
        <f t="array" ref="L1109">_xlfn.IFS(G1109=0.05,"Minimal",G1109=0.07,"Above Minimal",G1109=0.17,"Near Maximum",TRUE,"Maximum")</f>
        <v>Maximum</v>
      </c>
      <c r="M1109" s="12" t="str" cm="1">
        <f t="array" ref="M1109">_xlfn.IFS(E1109="MA","Massachusetts",E1109="NY","New York",E1109="CT","Connecticut",E1109="PA","Pennsylvania",E1109="RI","Rhode Island",E1109="DE","Delaware",E1109="ME","Maine",E1109="NJ","New Jersey",E1109="VT","Vermont",TRUE,"Other States")</f>
        <v>Massachusetts</v>
      </c>
      <c r="N1109" s="15" t="s">
        <v>10915</v>
      </c>
      <c r="O1109" s="1" t="s">
        <v>5169</v>
      </c>
      <c r="P1109" s="15" t="s">
        <v>4776</v>
      </c>
      <c r="Q1109" s="1" t="s">
        <v>8698</v>
      </c>
      <c r="R1109" s="17">
        <v>101</v>
      </c>
      <c r="S1109" s="12" t="str" cm="1">
        <f t="array" ref="S1109">_xlfn.IFS(AND(R1109&gt;=12,R1109&lt;=25),"Low Range",AND(R1109&gt;=25.01,R1109&lt;=40),"Mid Range",AND(R1109&gt;=40.01,R1109&lt;=75),"Mid to Upper Range",TRUE,"Max Upper Range")</f>
        <v>Max Upper Range</v>
      </c>
      <c r="T1109" s="12" t="str" cm="1">
        <f t="array" ref="T1109">_xlfn.IFS(OR(E1109="NY",E1109="NJ",E1109="CT"),"Tri-State Area",OR(E1109="MA",E1109="PA",E1109="RI"),"East Atlantic",OR(E1109="ME",E1109="VT"),"NE Border",TRUE,"Upper East Coast")</f>
        <v>East Atlantic</v>
      </c>
      <c r="U1109" s="12" t="str">
        <f>IFERROR(_xlfn.XLOOKUP(A1109,DIRECT_FTEs!A:A,DIRECT_FTEs!B:B),"Contractor")</f>
        <v>Direct</v>
      </c>
    </row>
    <row r="1110" spans="1:21" x14ac:dyDescent="0.25">
      <c r="A1110" s="1" t="s">
        <v>1806</v>
      </c>
      <c r="B1110" s="1" t="s">
        <v>2454</v>
      </c>
      <c r="C1110" s="1" t="s">
        <v>2309</v>
      </c>
      <c r="D1110" s="1" t="s">
        <v>4345</v>
      </c>
      <c r="E1110" s="15" t="s">
        <v>2225</v>
      </c>
      <c r="F1110" s="1" t="s">
        <v>7168</v>
      </c>
      <c r="G1110" s="16">
        <v>0</v>
      </c>
      <c r="H1110" s="5">
        <v>0</v>
      </c>
      <c r="I1110" s="10" t="s">
        <v>4760</v>
      </c>
      <c r="J1110" s="5">
        <v>1600</v>
      </c>
      <c r="K1110" s="1">
        <v>37</v>
      </c>
      <c r="L1110" s="12" t="str" cm="1">
        <f t="array" ref="L1110">_xlfn.IFS(G1110=0.05,"Minimal",G1110=0.07,"Above Minimal",G1110=0.17,"Near Maximum",TRUE,"Maximum")</f>
        <v>Maximum</v>
      </c>
      <c r="M1110" s="12" t="str" cm="1">
        <f t="array" ref="M1110">_xlfn.IFS(E1110="MA","Massachusetts",E1110="NY","New York",E1110="CT","Connecticut",E1110="PA","Pennsylvania",E1110="RI","Rhode Island",E1110="DE","Delaware",E1110="ME","Maine",E1110="NJ","New Jersey",E1110="VT","Vermont",TRUE,"Other States")</f>
        <v>Massachusetts</v>
      </c>
      <c r="N1110" s="15" t="s">
        <v>10916</v>
      </c>
      <c r="O1110" s="1" t="s">
        <v>5134</v>
      </c>
      <c r="P1110" s="15" t="s">
        <v>4779</v>
      </c>
      <c r="Q1110" s="1" t="s">
        <v>8699</v>
      </c>
      <c r="R1110" s="17">
        <v>96</v>
      </c>
      <c r="S1110" s="12" t="str" cm="1">
        <f t="array" ref="S1110">_xlfn.IFS(AND(R1110&gt;=12,R1110&lt;=25),"Low Range",AND(R1110&gt;=25.01,R1110&lt;=40),"Mid Range",AND(R1110&gt;=40.01,R1110&lt;=75),"Mid to Upper Range",TRUE,"Max Upper Range")</f>
        <v>Max Upper Range</v>
      </c>
      <c r="T1110" s="12" t="str" cm="1">
        <f t="array" ref="T1110">_xlfn.IFS(OR(E1110="NY",E1110="NJ",E1110="CT"),"Tri-State Area",OR(E1110="MA",E1110="PA",E1110="RI"),"East Atlantic",OR(E1110="ME",E1110="VT"),"NE Border",TRUE,"Upper East Coast")</f>
        <v>East Atlantic</v>
      </c>
      <c r="U1110" s="12" t="str">
        <f>IFERROR(_xlfn.XLOOKUP(A1110,DIRECT_FTEs!A:A,DIRECT_FTEs!B:B),"Contractor")</f>
        <v>Direct</v>
      </c>
    </row>
    <row r="1111" spans="1:21" x14ac:dyDescent="0.25">
      <c r="A1111" s="1" t="s">
        <v>1807</v>
      </c>
      <c r="B1111" s="1" t="s">
        <v>2992</v>
      </c>
      <c r="C1111" s="1" t="s">
        <v>2310</v>
      </c>
      <c r="D1111" s="1" t="s">
        <v>4346</v>
      </c>
      <c r="E1111" s="15" t="s">
        <v>2225</v>
      </c>
      <c r="F1111" s="1" t="s">
        <v>7169</v>
      </c>
      <c r="G1111" s="16">
        <v>0.19</v>
      </c>
      <c r="H1111" s="5">
        <v>0</v>
      </c>
      <c r="I1111" s="10" t="s">
        <v>4760</v>
      </c>
      <c r="J1111" s="5">
        <v>725.2</v>
      </c>
      <c r="K1111" s="1">
        <v>50</v>
      </c>
      <c r="L1111" s="12" t="str" cm="1">
        <f t="array" ref="L1111">_xlfn.IFS(G1111=0.05,"Minimal",G1111=0.07,"Above Minimal",G1111=0.17,"Near Maximum",TRUE,"Maximum")</f>
        <v>Maximum</v>
      </c>
      <c r="M1111" s="12" t="str" cm="1">
        <f t="array" ref="M1111">_xlfn.IFS(E1111="MA","Massachusetts",E1111="NY","New York",E1111="CT","Connecticut",E1111="PA","Pennsylvania",E1111="RI","Rhode Island",E1111="DE","Delaware",E1111="ME","Maine",E1111="NJ","New Jersey",E1111="VT","Vermont",TRUE,"Other States")</f>
        <v>Massachusetts</v>
      </c>
      <c r="N1111" s="15" t="s">
        <v>10917</v>
      </c>
      <c r="O1111" s="1" t="s">
        <v>5130</v>
      </c>
      <c r="P1111" s="15" t="s">
        <v>4779</v>
      </c>
      <c r="Q1111" s="1" t="s">
        <v>8700</v>
      </c>
      <c r="R1111" s="17">
        <v>45</v>
      </c>
      <c r="S1111" s="12" t="str" cm="1">
        <f t="array" ref="S1111">_xlfn.IFS(AND(R1111&gt;=12,R1111&lt;=25),"Low Range",AND(R1111&gt;=25.01,R1111&lt;=40),"Mid Range",AND(R1111&gt;=40.01,R1111&lt;=75),"Mid to Upper Range",TRUE,"Max Upper Range")</f>
        <v>Mid to Upper Range</v>
      </c>
      <c r="T1111" s="12" t="str" cm="1">
        <f t="array" ref="T1111">_xlfn.IFS(OR(E1111="NY",E1111="NJ",E1111="CT"),"Tri-State Area",OR(E1111="MA",E1111="PA",E1111="RI"),"East Atlantic",OR(E1111="ME",E1111="VT"),"NE Border",TRUE,"Upper East Coast")</f>
        <v>East Atlantic</v>
      </c>
      <c r="U1111" s="12" t="str">
        <f>IFERROR(_xlfn.XLOOKUP(A1111,DIRECT_FTEs!A:A,DIRECT_FTEs!B:B),"Contractor")</f>
        <v>Contractor</v>
      </c>
    </row>
    <row r="1112" spans="1:21" x14ac:dyDescent="0.25">
      <c r="A1112" s="1" t="s">
        <v>212</v>
      </c>
      <c r="B1112" s="1" t="s">
        <v>2676</v>
      </c>
      <c r="C1112" s="1" t="s">
        <v>2350</v>
      </c>
      <c r="D1112" s="1" t="s">
        <v>2677</v>
      </c>
      <c r="E1112" s="15" t="s">
        <v>2678</v>
      </c>
      <c r="F1112" s="1" t="s">
        <v>5574</v>
      </c>
      <c r="G1112" s="16">
        <v>0.17</v>
      </c>
      <c r="H1112" s="5">
        <v>894.27906976744202</v>
      </c>
      <c r="I1112" s="10" t="s">
        <v>4760</v>
      </c>
      <c r="J1112" s="5">
        <v>389.15</v>
      </c>
      <c r="K1112" s="1">
        <v>52</v>
      </c>
      <c r="L1112" s="12" t="str" cm="1">
        <f t="array" ref="L1112">_xlfn.IFS(G1112=0.05,"Minimal",G1112=0.07,"Above Minimal",G1112=0.17,"Near Maximum",TRUE,"Maximum")</f>
        <v>Near Maximum</v>
      </c>
      <c r="M1112" s="12" t="str" cm="1">
        <f t="array" ref="M1112">_xlfn.IFS(E1112="MA","Massachusetts",E1112="NY","New York",E1112="CT","Connecticut",E1112="PA","Pennsylvania",E1112="RI","Rhode Island",E1112="DE","Delaware",E1112="ME","Maine",E1112="NJ","New Jersey",E1112="VT","Vermont",TRUE,"Other States")</f>
        <v>New Jersey</v>
      </c>
      <c r="N1112" s="15" t="s">
        <v>10918</v>
      </c>
      <c r="O1112" s="1" t="s">
        <v>4874</v>
      </c>
      <c r="P1112" s="15" t="s">
        <v>4774</v>
      </c>
      <c r="Q1112" s="1" t="s">
        <v>8701</v>
      </c>
      <c r="R1112" s="17">
        <v>96</v>
      </c>
      <c r="S1112" s="12" t="str" cm="1">
        <f t="array" ref="S1112">_xlfn.IFS(AND(R1112&gt;=12,R1112&lt;=25),"Low Range",AND(R1112&gt;=25.01,R1112&lt;=40),"Mid Range",AND(R1112&gt;=40.01,R1112&lt;=75),"Mid to Upper Range",TRUE,"Max Upper Range")</f>
        <v>Max Upper Range</v>
      </c>
      <c r="T1112" s="12" t="str" cm="1">
        <f t="array" ref="T1112">_xlfn.IFS(OR(E1112="NY",E1112="NJ",E1112="CT"),"Tri-State Area",OR(E1112="MA",E1112="PA",E1112="RI"),"East Atlantic",OR(E1112="ME",E1112="VT"),"NE Border",TRUE,"Upper East Coast")</f>
        <v>Tri-State Area</v>
      </c>
      <c r="U1112" s="12" t="str">
        <f>IFERROR(_xlfn.XLOOKUP(A1112,DIRECT_FTEs!A:A,DIRECT_FTEs!B:B),"Contractor")</f>
        <v>Contractor</v>
      </c>
    </row>
    <row r="1113" spans="1:21" x14ac:dyDescent="0.25">
      <c r="A1113" s="1" t="s">
        <v>1808</v>
      </c>
      <c r="B1113" s="1" t="s">
        <v>2384</v>
      </c>
      <c r="C1113" s="1" t="s">
        <v>2462</v>
      </c>
      <c r="D1113" s="1" t="s">
        <v>4347</v>
      </c>
      <c r="E1113" s="15" t="s">
        <v>2225</v>
      </c>
      <c r="F1113" s="1" t="s">
        <v>7170</v>
      </c>
      <c r="G1113" s="16">
        <v>0.17</v>
      </c>
      <c r="H1113" s="5">
        <v>0</v>
      </c>
      <c r="I1113" s="10" t="s">
        <v>4760</v>
      </c>
      <c r="J1113" s="5">
        <v>277.2</v>
      </c>
      <c r="K1113" s="1">
        <v>35</v>
      </c>
      <c r="L1113" s="12" t="str" cm="1">
        <f t="array" ref="L1113">_xlfn.IFS(G1113=0.05,"Minimal",G1113=0.07,"Above Minimal",G1113=0.17,"Near Maximum",TRUE,"Maximum")</f>
        <v>Near Maximum</v>
      </c>
      <c r="M1113" s="12" t="str" cm="1">
        <f t="array" ref="M1113">_xlfn.IFS(E1113="MA","Massachusetts",E1113="NY","New York",E1113="CT","Connecticut",E1113="PA","Pennsylvania",E1113="RI","Rhode Island",E1113="DE","Delaware",E1113="ME","Maine",E1113="NJ","New Jersey",E1113="VT","Vermont",TRUE,"Other States")</f>
        <v>Massachusetts</v>
      </c>
      <c r="N1113" s="15" t="s">
        <v>10919</v>
      </c>
      <c r="O1113" s="1" t="s">
        <v>5060</v>
      </c>
      <c r="P1113" s="15" t="s">
        <v>4778</v>
      </c>
      <c r="Q1113" s="1" t="s">
        <v>8702</v>
      </c>
      <c r="R1113" s="17">
        <v>109</v>
      </c>
      <c r="S1113" s="12" t="str" cm="1">
        <f t="array" ref="S1113">_xlfn.IFS(AND(R1113&gt;=12,R1113&lt;=25),"Low Range",AND(R1113&gt;=25.01,R1113&lt;=40),"Mid Range",AND(R1113&gt;=40.01,R1113&lt;=75),"Mid to Upper Range",TRUE,"Max Upper Range")</f>
        <v>Max Upper Range</v>
      </c>
      <c r="T1113" s="12" t="str" cm="1">
        <f t="array" ref="T1113">_xlfn.IFS(OR(E1113="NY",E1113="NJ",E1113="CT"),"Tri-State Area",OR(E1113="MA",E1113="PA",E1113="RI"),"East Atlantic",OR(E1113="ME",E1113="VT"),"NE Border",TRUE,"Upper East Coast")</f>
        <v>East Atlantic</v>
      </c>
      <c r="U1113" s="12" t="str">
        <f>IFERROR(_xlfn.XLOOKUP(A1113,DIRECT_FTEs!A:A,DIRECT_FTEs!B:B),"Contractor")</f>
        <v>Contractor</v>
      </c>
    </row>
    <row r="1114" spans="1:21" x14ac:dyDescent="0.25">
      <c r="A1114" s="1" t="s">
        <v>1809</v>
      </c>
      <c r="B1114" s="1" t="s">
        <v>2338</v>
      </c>
      <c r="C1114" s="1" t="s">
        <v>2273</v>
      </c>
      <c r="D1114" s="1" t="s">
        <v>4348</v>
      </c>
      <c r="E1114" s="15" t="s">
        <v>2225</v>
      </c>
      <c r="F1114" s="1" t="s">
        <v>7171</v>
      </c>
      <c r="G1114" s="16">
        <v>0.17</v>
      </c>
      <c r="H1114" s="5">
        <v>0</v>
      </c>
      <c r="I1114" s="10" t="s">
        <v>4760</v>
      </c>
      <c r="J1114" s="5">
        <v>286.13</v>
      </c>
      <c r="K1114" s="1">
        <v>28</v>
      </c>
      <c r="L1114" s="12" t="str" cm="1">
        <f t="array" ref="L1114">_xlfn.IFS(G1114=0.05,"Minimal",G1114=0.07,"Above Minimal",G1114=0.17,"Near Maximum",TRUE,"Maximum")</f>
        <v>Near Maximum</v>
      </c>
      <c r="M1114" s="12" t="str" cm="1">
        <f t="array" ref="M1114">_xlfn.IFS(E1114="MA","Massachusetts",E1114="NY","New York",E1114="CT","Connecticut",E1114="PA","Pennsylvania",E1114="RI","Rhode Island",E1114="DE","Delaware",E1114="ME","Maine",E1114="NJ","New Jersey",E1114="VT","Vermont",TRUE,"Other States")</f>
        <v>Massachusetts</v>
      </c>
      <c r="N1114" s="15" t="s">
        <v>10920</v>
      </c>
      <c r="O1114" s="1" t="s">
        <v>5266</v>
      </c>
      <c r="P1114" s="15" t="s">
        <v>4778</v>
      </c>
      <c r="Q1114" s="1" t="s">
        <v>8703</v>
      </c>
      <c r="R1114" s="17">
        <v>87.500031201248049</v>
      </c>
      <c r="S1114" s="12" t="str" cm="1">
        <f t="array" ref="S1114">_xlfn.IFS(AND(R1114&gt;=12,R1114&lt;=25),"Low Range",AND(R1114&gt;=25.01,R1114&lt;=40),"Mid Range",AND(R1114&gt;=40.01,R1114&lt;=75),"Mid to Upper Range",TRUE,"Max Upper Range")</f>
        <v>Max Upper Range</v>
      </c>
      <c r="T1114" s="12" t="str" cm="1">
        <f t="array" ref="T1114">_xlfn.IFS(OR(E1114="NY",E1114="NJ",E1114="CT"),"Tri-State Area",OR(E1114="MA",E1114="PA",E1114="RI"),"East Atlantic",OR(E1114="ME",E1114="VT"),"NE Border",TRUE,"Upper East Coast")</f>
        <v>East Atlantic</v>
      </c>
      <c r="U1114" s="12" t="str">
        <f>IFERROR(_xlfn.XLOOKUP(A1114,DIRECT_FTEs!A:A,DIRECT_FTEs!B:B),"Contractor")</f>
        <v>Contractor</v>
      </c>
    </row>
    <row r="1115" spans="1:21" x14ac:dyDescent="0.25">
      <c r="A1115" s="1" t="s">
        <v>1810</v>
      </c>
      <c r="B1115" s="1" t="s">
        <v>2931</v>
      </c>
      <c r="C1115" s="1" t="s">
        <v>2638</v>
      </c>
      <c r="D1115" s="1" t="s">
        <v>4349</v>
      </c>
      <c r="E1115" s="15" t="s">
        <v>2225</v>
      </c>
      <c r="F1115" s="1" t="s">
        <v>7172</v>
      </c>
      <c r="G1115" s="16">
        <v>0.17</v>
      </c>
      <c r="H1115" s="5">
        <v>0</v>
      </c>
      <c r="I1115" s="10" t="s">
        <v>4760</v>
      </c>
      <c r="J1115" s="5">
        <v>330.33</v>
      </c>
      <c r="K1115" s="1">
        <v>37</v>
      </c>
      <c r="L1115" s="12" t="str" cm="1">
        <f t="array" ref="L1115">_xlfn.IFS(G1115=0.05,"Minimal",G1115=0.07,"Above Minimal",G1115=0.17,"Near Maximum",TRUE,"Maximum")</f>
        <v>Near Maximum</v>
      </c>
      <c r="M1115" s="12" t="str" cm="1">
        <f t="array" ref="M1115">_xlfn.IFS(E1115="MA","Massachusetts",E1115="NY","New York",E1115="CT","Connecticut",E1115="PA","Pennsylvania",E1115="RI","Rhode Island",E1115="DE","Delaware",E1115="ME","Maine",E1115="NJ","New Jersey",E1115="VT","Vermont",TRUE,"Other States")</f>
        <v>Massachusetts</v>
      </c>
      <c r="N1115" s="15" t="s">
        <v>10921</v>
      </c>
      <c r="O1115" s="1" t="s">
        <v>5045</v>
      </c>
      <c r="P1115" s="15" t="s">
        <v>4779</v>
      </c>
      <c r="Q1115" s="1" t="s">
        <v>8704</v>
      </c>
      <c r="R1115" s="17">
        <v>50.581395348837212</v>
      </c>
      <c r="S1115" s="12" t="str" cm="1">
        <f t="array" ref="S1115">_xlfn.IFS(AND(R1115&gt;=12,R1115&lt;=25),"Low Range",AND(R1115&gt;=25.01,R1115&lt;=40),"Mid Range",AND(R1115&gt;=40.01,R1115&lt;=75),"Mid to Upper Range",TRUE,"Max Upper Range")</f>
        <v>Mid to Upper Range</v>
      </c>
      <c r="T1115" s="12" t="str" cm="1">
        <f t="array" ref="T1115">_xlfn.IFS(OR(E1115="NY",E1115="NJ",E1115="CT"),"Tri-State Area",OR(E1115="MA",E1115="PA",E1115="RI"),"East Atlantic",OR(E1115="ME",E1115="VT"),"NE Border",TRUE,"Upper East Coast")</f>
        <v>East Atlantic</v>
      </c>
      <c r="U1115" s="12" t="str">
        <f>IFERROR(_xlfn.XLOOKUP(A1115,DIRECT_FTEs!A:A,DIRECT_FTEs!B:B),"Contractor")</f>
        <v>Contractor</v>
      </c>
    </row>
    <row r="1116" spans="1:21" x14ac:dyDescent="0.25">
      <c r="A1116" s="1" t="s">
        <v>1811</v>
      </c>
      <c r="B1116" s="1" t="s">
        <v>2989</v>
      </c>
      <c r="C1116" s="1" t="s">
        <v>2801</v>
      </c>
      <c r="D1116" s="1" t="s">
        <v>4350</v>
      </c>
      <c r="E1116" s="15" t="s">
        <v>2356</v>
      </c>
      <c r="F1116" s="1" t="s">
        <v>7173</v>
      </c>
      <c r="G1116" s="16">
        <v>0.17</v>
      </c>
      <c r="H1116" s="5">
        <v>0</v>
      </c>
      <c r="I1116" s="10" t="s">
        <v>4760</v>
      </c>
      <c r="J1116" s="5">
        <v>792</v>
      </c>
      <c r="K1116" s="1">
        <v>39</v>
      </c>
      <c r="L1116" s="12" t="str" cm="1">
        <f t="array" ref="L1116">_xlfn.IFS(G1116=0.05,"Minimal",G1116=0.07,"Above Minimal",G1116=0.17,"Near Maximum",TRUE,"Maximum")</f>
        <v>Near Maximum</v>
      </c>
      <c r="M1116" s="12" t="str" cm="1">
        <f t="array" ref="M1116">_xlfn.IFS(E1116="MA","Massachusetts",E1116="NY","New York",E1116="CT","Connecticut",E1116="PA","Pennsylvania",E1116="RI","Rhode Island",E1116="DE","Delaware",E1116="ME","Maine",E1116="NJ","New Jersey",E1116="VT","Vermont",TRUE,"Other States")</f>
        <v>Connecticut</v>
      </c>
      <c r="N1116" s="15" t="s">
        <v>10922</v>
      </c>
      <c r="O1116" s="1" t="s">
        <v>4799</v>
      </c>
      <c r="P1116" s="15" t="s">
        <v>4780</v>
      </c>
      <c r="Q1116" s="1" t="s">
        <v>8705</v>
      </c>
      <c r="R1116" s="17">
        <v>117</v>
      </c>
      <c r="S1116" s="12" t="str" cm="1">
        <f t="array" ref="S1116">_xlfn.IFS(AND(R1116&gt;=12,R1116&lt;=25),"Low Range",AND(R1116&gt;=25.01,R1116&lt;=40),"Mid Range",AND(R1116&gt;=40.01,R1116&lt;=75),"Mid to Upper Range",TRUE,"Max Upper Range")</f>
        <v>Max Upper Range</v>
      </c>
      <c r="T1116" s="12" t="str" cm="1">
        <f t="array" ref="T1116">_xlfn.IFS(OR(E1116="NY",E1116="NJ",E1116="CT"),"Tri-State Area",OR(E1116="MA",E1116="PA",E1116="RI"),"East Atlantic",OR(E1116="ME",E1116="VT"),"NE Border",TRUE,"Upper East Coast")</f>
        <v>Tri-State Area</v>
      </c>
      <c r="U1116" s="12" t="str">
        <f>IFERROR(_xlfn.XLOOKUP(A1116,DIRECT_FTEs!A:A,DIRECT_FTEs!B:B),"Contractor")</f>
        <v>Contractor</v>
      </c>
    </row>
    <row r="1117" spans="1:21" x14ac:dyDescent="0.25">
      <c r="A1117" s="1" t="s">
        <v>1812</v>
      </c>
      <c r="B1117" s="1" t="s">
        <v>2949</v>
      </c>
      <c r="C1117" s="1" t="s">
        <v>2327</v>
      </c>
      <c r="D1117" s="1" t="s">
        <v>4351</v>
      </c>
      <c r="E1117" s="15" t="s">
        <v>2250</v>
      </c>
      <c r="F1117" s="1" t="s">
        <v>7174</v>
      </c>
      <c r="G1117" s="16">
        <v>0.19</v>
      </c>
      <c r="H1117" s="5">
        <v>0</v>
      </c>
      <c r="I1117" s="10" t="s">
        <v>4760</v>
      </c>
      <c r="J1117" s="5">
        <v>865.2</v>
      </c>
      <c r="K1117" s="1">
        <v>31</v>
      </c>
      <c r="L1117" s="12" t="str" cm="1">
        <f t="array" ref="L1117">_xlfn.IFS(G1117=0.05,"Minimal",G1117=0.07,"Above Minimal",G1117=0.17,"Near Maximum",TRUE,"Maximum")</f>
        <v>Maximum</v>
      </c>
      <c r="M1117" s="12" t="str" cm="1">
        <f t="array" ref="M1117">_xlfn.IFS(E1117="MA","Massachusetts",E1117="NY","New York",E1117="CT","Connecticut",E1117="PA","Pennsylvania",E1117="RI","Rhode Island",E1117="DE","Delaware",E1117="ME","Maine",E1117="NJ","New Jersey",E1117="VT","Vermont",TRUE,"Other States")</f>
        <v>Pennsylvania</v>
      </c>
      <c r="N1117" s="15" t="s">
        <v>10923</v>
      </c>
      <c r="O1117" s="1" t="s">
        <v>5173</v>
      </c>
      <c r="P1117" s="15" t="s">
        <v>4780</v>
      </c>
      <c r="Q1117" s="1" t="s">
        <v>8706</v>
      </c>
      <c r="R1117" s="17">
        <v>92</v>
      </c>
      <c r="S1117" s="12" t="str" cm="1">
        <f t="array" ref="S1117">_xlfn.IFS(AND(R1117&gt;=12,R1117&lt;=25),"Low Range",AND(R1117&gt;=25.01,R1117&lt;=40),"Mid Range",AND(R1117&gt;=40.01,R1117&lt;=75),"Mid to Upper Range",TRUE,"Max Upper Range")</f>
        <v>Max Upper Range</v>
      </c>
      <c r="T1117" s="12" t="str" cm="1">
        <f t="array" ref="T1117">_xlfn.IFS(OR(E1117="NY",E1117="NJ",E1117="CT"),"Tri-State Area",OR(E1117="MA",E1117="PA",E1117="RI"),"East Atlantic",OR(E1117="ME",E1117="VT"),"NE Border",TRUE,"Upper East Coast")</f>
        <v>East Atlantic</v>
      </c>
      <c r="U1117" s="12" t="str">
        <f>IFERROR(_xlfn.XLOOKUP(A1117,DIRECT_FTEs!A:A,DIRECT_FTEs!B:B),"Contractor")</f>
        <v>Contractor</v>
      </c>
    </row>
    <row r="1118" spans="1:21" x14ac:dyDescent="0.25">
      <c r="A1118" s="1" t="s">
        <v>1813</v>
      </c>
      <c r="B1118" s="1" t="s">
        <v>2389</v>
      </c>
      <c r="C1118" s="1" t="s">
        <v>2291</v>
      </c>
      <c r="D1118" s="1" t="s">
        <v>4352</v>
      </c>
      <c r="E1118" s="15" t="s">
        <v>2225</v>
      </c>
      <c r="F1118" s="1" t="s">
        <v>7175</v>
      </c>
      <c r="G1118" s="16">
        <v>0.19</v>
      </c>
      <c r="H1118" s="5">
        <v>0</v>
      </c>
      <c r="I1118" s="10" t="s">
        <v>4760</v>
      </c>
      <c r="J1118" s="5">
        <v>730</v>
      </c>
      <c r="K1118" s="1">
        <v>37</v>
      </c>
      <c r="L1118" s="12" t="str" cm="1">
        <f t="array" ref="L1118">_xlfn.IFS(G1118=0.05,"Minimal",G1118=0.07,"Above Minimal",G1118=0.17,"Near Maximum",TRUE,"Maximum")</f>
        <v>Maximum</v>
      </c>
      <c r="M1118" s="12" t="str" cm="1">
        <f t="array" ref="M1118">_xlfn.IFS(E1118="MA","Massachusetts",E1118="NY","New York",E1118="CT","Connecticut",E1118="PA","Pennsylvania",E1118="RI","Rhode Island",E1118="DE","Delaware",E1118="ME","Maine",E1118="NJ","New Jersey",E1118="VT","Vermont",TRUE,"Other States")</f>
        <v>Massachusetts</v>
      </c>
      <c r="N1118" s="15" t="s">
        <v>10924</v>
      </c>
      <c r="O1118" s="1" t="s">
        <v>5033</v>
      </c>
      <c r="P1118" s="15" t="s">
        <v>4775</v>
      </c>
      <c r="Q1118" s="1" t="s">
        <v>8707</v>
      </c>
      <c r="R1118" s="17">
        <v>74</v>
      </c>
      <c r="S1118" s="12" t="str" cm="1">
        <f t="array" ref="S1118">_xlfn.IFS(AND(R1118&gt;=12,R1118&lt;=25),"Low Range",AND(R1118&gt;=25.01,R1118&lt;=40),"Mid Range",AND(R1118&gt;=40.01,R1118&lt;=75),"Mid to Upper Range",TRUE,"Max Upper Range")</f>
        <v>Mid to Upper Range</v>
      </c>
      <c r="T1118" s="12" t="str" cm="1">
        <f t="array" ref="T1118">_xlfn.IFS(OR(E1118="NY",E1118="NJ",E1118="CT"),"Tri-State Area",OR(E1118="MA",E1118="PA",E1118="RI"),"East Atlantic",OR(E1118="ME",E1118="VT"),"NE Border",TRUE,"Upper East Coast")</f>
        <v>East Atlantic</v>
      </c>
      <c r="U1118" s="12" t="str">
        <f>IFERROR(_xlfn.XLOOKUP(A1118,DIRECT_FTEs!A:A,DIRECT_FTEs!B:B),"Contractor")</f>
        <v>Contractor</v>
      </c>
    </row>
    <row r="1119" spans="1:21" x14ac:dyDescent="0.25">
      <c r="A1119" s="1" t="s">
        <v>1814</v>
      </c>
      <c r="B1119" s="1" t="s">
        <v>2309</v>
      </c>
      <c r="C1119" s="1" t="s">
        <v>2537</v>
      </c>
      <c r="D1119" s="1" t="s">
        <v>4353</v>
      </c>
      <c r="E1119" s="15" t="s">
        <v>2225</v>
      </c>
      <c r="F1119" s="1" t="s">
        <v>7176</v>
      </c>
      <c r="G1119" s="16">
        <v>0.17</v>
      </c>
      <c r="H1119" s="5">
        <v>0</v>
      </c>
      <c r="I1119" s="10" t="s">
        <v>4760</v>
      </c>
      <c r="J1119" s="5">
        <v>114</v>
      </c>
      <c r="K1119" s="1">
        <v>39</v>
      </c>
      <c r="L1119" s="12" t="str" cm="1">
        <f t="array" ref="L1119">_xlfn.IFS(G1119=0.05,"Minimal",G1119=0.07,"Above Minimal",G1119=0.17,"Near Maximum",TRUE,"Maximum")</f>
        <v>Near Maximum</v>
      </c>
      <c r="M1119" s="12" t="str" cm="1">
        <f t="array" ref="M1119">_xlfn.IFS(E1119="MA","Massachusetts",E1119="NY","New York",E1119="CT","Connecticut",E1119="PA","Pennsylvania",E1119="RI","Rhode Island",E1119="DE","Delaware",E1119="ME","Maine",E1119="NJ","New Jersey",E1119="VT","Vermont",TRUE,"Other States")</f>
        <v>Massachusetts</v>
      </c>
      <c r="N1119" s="15" t="s">
        <v>10925</v>
      </c>
      <c r="O1119" s="1" t="s">
        <v>5161</v>
      </c>
      <c r="P1119" s="15" t="s">
        <v>4777</v>
      </c>
      <c r="Q1119" s="1" t="s">
        <v>8708</v>
      </c>
      <c r="R1119" s="17">
        <v>90</v>
      </c>
      <c r="S1119" s="12" t="str" cm="1">
        <f t="array" ref="S1119">_xlfn.IFS(AND(R1119&gt;=12,R1119&lt;=25),"Low Range",AND(R1119&gt;=25.01,R1119&lt;=40),"Mid Range",AND(R1119&gt;=40.01,R1119&lt;=75),"Mid to Upper Range",TRUE,"Max Upper Range")</f>
        <v>Max Upper Range</v>
      </c>
      <c r="T1119" s="12" t="str" cm="1">
        <f t="array" ref="T1119">_xlfn.IFS(OR(E1119="NY",E1119="NJ",E1119="CT"),"Tri-State Area",OR(E1119="MA",E1119="PA",E1119="RI"),"East Atlantic",OR(E1119="ME",E1119="VT"),"NE Border",TRUE,"Upper East Coast")</f>
        <v>East Atlantic</v>
      </c>
      <c r="U1119" s="12" t="str">
        <f>IFERROR(_xlfn.XLOOKUP(A1119,DIRECT_FTEs!A:A,DIRECT_FTEs!B:B),"Contractor")</f>
        <v>Contractor</v>
      </c>
    </row>
    <row r="1120" spans="1:21" x14ac:dyDescent="0.25">
      <c r="A1120" s="1" t="s">
        <v>1815</v>
      </c>
      <c r="B1120" s="1" t="s">
        <v>2694</v>
      </c>
      <c r="C1120" s="1" t="s">
        <v>2556</v>
      </c>
      <c r="D1120" s="1" t="s">
        <v>4354</v>
      </c>
      <c r="E1120" s="15" t="s">
        <v>2225</v>
      </c>
      <c r="F1120" s="1" t="s">
        <v>7177</v>
      </c>
      <c r="G1120" s="16">
        <v>0.19</v>
      </c>
      <c r="H1120" s="5">
        <v>0</v>
      </c>
      <c r="I1120" s="10" t="s">
        <v>4760</v>
      </c>
      <c r="J1120" s="5">
        <v>1063.49</v>
      </c>
      <c r="K1120" s="1">
        <v>38</v>
      </c>
      <c r="L1120" s="12" t="str" cm="1">
        <f t="array" ref="L1120">_xlfn.IFS(G1120=0.05,"Minimal",G1120=0.07,"Above Minimal",G1120=0.17,"Near Maximum",TRUE,"Maximum")</f>
        <v>Maximum</v>
      </c>
      <c r="M1120" s="12" t="str" cm="1">
        <f t="array" ref="M1120">_xlfn.IFS(E1120="MA","Massachusetts",E1120="NY","New York",E1120="CT","Connecticut",E1120="PA","Pennsylvania",E1120="RI","Rhode Island",E1120="DE","Delaware",E1120="ME","Maine",E1120="NJ","New Jersey",E1120="VT","Vermont",TRUE,"Other States")</f>
        <v>Massachusetts</v>
      </c>
      <c r="N1120" s="15" t="s">
        <v>10926</v>
      </c>
      <c r="O1120" s="1" t="s">
        <v>5089</v>
      </c>
      <c r="P1120" s="15" t="s">
        <v>4778</v>
      </c>
      <c r="Q1120" s="1" t="s">
        <v>8709</v>
      </c>
      <c r="R1120" s="17">
        <v>49</v>
      </c>
      <c r="S1120" s="12" t="str" cm="1">
        <f t="array" ref="S1120">_xlfn.IFS(AND(R1120&gt;=12,R1120&lt;=25),"Low Range",AND(R1120&gt;=25.01,R1120&lt;=40),"Mid Range",AND(R1120&gt;=40.01,R1120&lt;=75),"Mid to Upper Range",TRUE,"Max Upper Range")</f>
        <v>Mid to Upper Range</v>
      </c>
      <c r="T1120" s="12" t="str" cm="1">
        <f t="array" ref="T1120">_xlfn.IFS(OR(E1120="NY",E1120="NJ",E1120="CT"),"Tri-State Area",OR(E1120="MA",E1120="PA",E1120="RI"),"East Atlantic",OR(E1120="ME",E1120="VT"),"NE Border",TRUE,"Upper East Coast")</f>
        <v>East Atlantic</v>
      </c>
      <c r="U1120" s="12" t="str">
        <f>IFERROR(_xlfn.XLOOKUP(A1120,DIRECT_FTEs!A:A,DIRECT_FTEs!B:B),"Contractor")</f>
        <v>Contractor</v>
      </c>
    </row>
    <row r="1121" spans="1:21" x14ac:dyDescent="0.25">
      <c r="A1121" s="1" t="s">
        <v>213</v>
      </c>
      <c r="B1121" s="1" t="s">
        <v>2238</v>
      </c>
      <c r="C1121" s="1" t="s">
        <v>2679</v>
      </c>
      <c r="D1121" s="1" t="s">
        <v>2680</v>
      </c>
      <c r="E1121" s="15" t="s">
        <v>2225</v>
      </c>
      <c r="F1121" s="1" t="s">
        <v>5575</v>
      </c>
      <c r="G1121" s="16">
        <v>0.05</v>
      </c>
      <c r="H1121" s="5">
        <v>608.4</v>
      </c>
      <c r="I1121" s="10" t="s">
        <v>4760</v>
      </c>
      <c r="J1121" s="5">
        <v>720</v>
      </c>
      <c r="K1121" s="1">
        <v>48</v>
      </c>
      <c r="L1121" s="12" t="str" cm="1">
        <f t="array" ref="L1121">_xlfn.IFS(G1121=0.05,"Minimal",G1121=0.07,"Above Minimal",G1121=0.17,"Near Maximum",TRUE,"Maximum")</f>
        <v>Minimal</v>
      </c>
      <c r="M1121" s="12" t="str" cm="1">
        <f t="array" ref="M1121">_xlfn.IFS(E1121="MA","Massachusetts",E1121="NY","New York",E1121="CT","Connecticut",E1121="PA","Pennsylvania",E1121="RI","Rhode Island",E1121="DE","Delaware",E1121="ME","Maine",E1121="NJ","New Jersey",E1121="VT","Vermont",TRUE,"Other States")</f>
        <v>Massachusetts</v>
      </c>
      <c r="N1121" s="15" t="s">
        <v>10927</v>
      </c>
      <c r="O1121" s="1" t="s">
        <v>4875</v>
      </c>
      <c r="P1121" s="15" t="s">
        <v>4774</v>
      </c>
      <c r="Q1121" s="1" t="s">
        <v>8710</v>
      </c>
      <c r="R1121" s="17">
        <v>130</v>
      </c>
      <c r="S1121" s="12" t="str" cm="1">
        <f t="array" ref="S1121">_xlfn.IFS(AND(R1121&gt;=12,R1121&lt;=25),"Low Range",AND(R1121&gt;=25.01,R1121&lt;=40),"Mid Range",AND(R1121&gt;=40.01,R1121&lt;=75),"Mid to Upper Range",TRUE,"Max Upper Range")</f>
        <v>Max Upper Range</v>
      </c>
      <c r="T1121" s="12" t="str" cm="1">
        <f t="array" ref="T1121">_xlfn.IFS(OR(E1121="NY",E1121="NJ",E1121="CT"),"Tri-State Area",OR(E1121="MA",E1121="PA",E1121="RI"),"East Atlantic",OR(E1121="ME",E1121="VT"),"NE Border",TRUE,"Upper East Coast")</f>
        <v>East Atlantic</v>
      </c>
      <c r="U1121" s="12" t="str">
        <f>IFERROR(_xlfn.XLOOKUP(A1121,DIRECT_FTEs!A:A,DIRECT_FTEs!B:B),"Contractor")</f>
        <v>Contractor</v>
      </c>
    </row>
    <row r="1122" spans="1:21" x14ac:dyDescent="0.25">
      <c r="A1122" s="1" t="s">
        <v>1816</v>
      </c>
      <c r="B1122" s="1" t="s">
        <v>2694</v>
      </c>
      <c r="C1122" s="1" t="s">
        <v>3121</v>
      </c>
      <c r="D1122" s="1" t="s">
        <v>4355</v>
      </c>
      <c r="E1122" s="15" t="s">
        <v>2225</v>
      </c>
      <c r="F1122" s="1" t="s">
        <v>7178</v>
      </c>
      <c r="G1122" s="16">
        <v>0.19</v>
      </c>
      <c r="H1122" s="5">
        <v>0</v>
      </c>
      <c r="I1122" s="10" t="s">
        <v>4760</v>
      </c>
      <c r="J1122" s="5">
        <v>1052.3599999999999</v>
      </c>
      <c r="K1122" s="1">
        <v>35</v>
      </c>
      <c r="L1122" s="12" t="str" cm="1">
        <f t="array" ref="L1122">_xlfn.IFS(G1122=0.05,"Minimal",G1122=0.07,"Above Minimal",G1122=0.17,"Near Maximum",TRUE,"Maximum")</f>
        <v>Maximum</v>
      </c>
      <c r="M1122" s="12" t="str" cm="1">
        <f t="array" ref="M1122">_xlfn.IFS(E1122="MA","Massachusetts",E1122="NY","New York",E1122="CT","Connecticut",E1122="PA","Pennsylvania",E1122="RI","Rhode Island",E1122="DE","Delaware",E1122="ME","Maine",E1122="NJ","New Jersey",E1122="VT","Vermont",TRUE,"Other States")</f>
        <v>Massachusetts</v>
      </c>
      <c r="N1122" s="15" t="s">
        <v>10928</v>
      </c>
      <c r="O1122" s="1" t="s">
        <v>4947</v>
      </c>
      <c r="P1122" s="15" t="s">
        <v>4774</v>
      </c>
      <c r="Q1122" s="1" t="s">
        <v>8711</v>
      </c>
      <c r="R1122" s="17">
        <v>48</v>
      </c>
      <c r="S1122" s="12" t="str" cm="1">
        <f t="array" ref="S1122">_xlfn.IFS(AND(R1122&gt;=12,R1122&lt;=25),"Low Range",AND(R1122&gt;=25.01,R1122&lt;=40),"Mid Range",AND(R1122&gt;=40.01,R1122&lt;=75),"Mid to Upper Range",TRUE,"Max Upper Range")</f>
        <v>Mid to Upper Range</v>
      </c>
      <c r="T1122" s="12" t="str" cm="1">
        <f t="array" ref="T1122">_xlfn.IFS(OR(E1122="NY",E1122="NJ",E1122="CT"),"Tri-State Area",OR(E1122="MA",E1122="PA",E1122="RI"),"East Atlantic",OR(E1122="ME",E1122="VT"),"NE Border",TRUE,"Upper East Coast")</f>
        <v>East Atlantic</v>
      </c>
      <c r="U1122" s="12" t="str">
        <f>IFERROR(_xlfn.XLOOKUP(A1122,DIRECT_FTEs!A:A,DIRECT_FTEs!B:B),"Contractor")</f>
        <v>Contractor</v>
      </c>
    </row>
    <row r="1123" spans="1:21" x14ac:dyDescent="0.25">
      <c r="A1123" s="1" t="s">
        <v>1817</v>
      </c>
      <c r="B1123" s="1" t="s">
        <v>2352</v>
      </c>
      <c r="C1123" s="1" t="s">
        <v>2333</v>
      </c>
      <c r="D1123" s="1" t="s">
        <v>4356</v>
      </c>
      <c r="E1123" s="15" t="s">
        <v>2225</v>
      </c>
      <c r="F1123" s="1" t="s">
        <v>7179</v>
      </c>
      <c r="G1123" s="16">
        <v>0.05</v>
      </c>
      <c r="H1123" s="5">
        <v>0</v>
      </c>
      <c r="I1123" s="10" t="s">
        <v>4760</v>
      </c>
      <c r="J1123" s="5">
        <v>550</v>
      </c>
      <c r="K1123" s="1">
        <v>30</v>
      </c>
      <c r="L1123" s="12" t="str" cm="1">
        <f t="array" ref="L1123">_xlfn.IFS(G1123=0.05,"Minimal",G1123=0.07,"Above Minimal",G1123=0.17,"Near Maximum",TRUE,"Maximum")</f>
        <v>Minimal</v>
      </c>
      <c r="M1123" s="12" t="str" cm="1">
        <f t="array" ref="M1123">_xlfn.IFS(E1123="MA","Massachusetts",E1123="NY","New York",E1123="CT","Connecticut",E1123="PA","Pennsylvania",E1123="RI","Rhode Island",E1123="DE","Delaware",E1123="ME","Maine",E1123="NJ","New Jersey",E1123="VT","Vermont",TRUE,"Other States")</f>
        <v>Massachusetts</v>
      </c>
      <c r="N1123" s="15" t="s">
        <v>10929</v>
      </c>
      <c r="O1123" s="1" t="s">
        <v>5267</v>
      </c>
      <c r="P1123" s="15" t="s">
        <v>4773</v>
      </c>
      <c r="Q1123" s="1" t="s">
        <v>8712</v>
      </c>
      <c r="R1123" s="17">
        <v>95</v>
      </c>
      <c r="S1123" s="12" t="str" cm="1">
        <f t="array" ref="S1123">_xlfn.IFS(AND(R1123&gt;=12,R1123&lt;=25),"Low Range",AND(R1123&gt;=25.01,R1123&lt;=40),"Mid Range",AND(R1123&gt;=40.01,R1123&lt;=75),"Mid to Upper Range",TRUE,"Max Upper Range")</f>
        <v>Max Upper Range</v>
      </c>
      <c r="T1123" s="12" t="str" cm="1">
        <f t="array" ref="T1123">_xlfn.IFS(OR(E1123="NY",E1123="NJ",E1123="CT"),"Tri-State Area",OR(E1123="MA",E1123="PA",E1123="RI"),"East Atlantic",OR(E1123="ME",E1123="VT"),"NE Border",TRUE,"Upper East Coast")</f>
        <v>East Atlantic</v>
      </c>
      <c r="U1123" s="12" t="str">
        <f>IFERROR(_xlfn.XLOOKUP(A1123,DIRECT_FTEs!A:A,DIRECT_FTEs!B:B),"Contractor")</f>
        <v>Contractor</v>
      </c>
    </row>
    <row r="1124" spans="1:21" x14ac:dyDescent="0.25">
      <c r="A1124" s="1" t="s">
        <v>1818</v>
      </c>
      <c r="B1124" s="1" t="s">
        <v>2293</v>
      </c>
      <c r="C1124" s="1" t="s">
        <v>2327</v>
      </c>
      <c r="D1124" s="1" t="s">
        <v>4357</v>
      </c>
      <c r="E1124" s="15" t="s">
        <v>2377</v>
      </c>
      <c r="F1124" s="1" t="s">
        <v>7180</v>
      </c>
      <c r="G1124" s="16">
        <v>0.19</v>
      </c>
      <c r="H1124" s="5">
        <v>0</v>
      </c>
      <c r="I1124" s="10" t="s">
        <v>4760</v>
      </c>
      <c r="J1124" s="5">
        <v>778</v>
      </c>
      <c r="K1124" s="1">
        <v>48</v>
      </c>
      <c r="L1124" s="12" t="str" cm="1">
        <f t="array" ref="L1124">_xlfn.IFS(G1124=0.05,"Minimal",G1124=0.07,"Above Minimal",G1124=0.17,"Near Maximum",TRUE,"Maximum")</f>
        <v>Maximum</v>
      </c>
      <c r="M1124" s="12" t="str" cm="1">
        <f t="array" ref="M1124">_xlfn.IFS(E1124="MA","Massachusetts",E1124="NY","New York",E1124="CT","Connecticut",E1124="PA","Pennsylvania",E1124="RI","Rhode Island",E1124="DE","Delaware",E1124="ME","Maine",E1124="NJ","New Jersey",E1124="VT","Vermont",TRUE,"Other States")</f>
        <v>Rhode Island</v>
      </c>
      <c r="N1124" s="15" t="s">
        <v>10930</v>
      </c>
      <c r="O1124" s="1" t="s">
        <v>5081</v>
      </c>
      <c r="P1124" s="15" t="s">
        <v>4778</v>
      </c>
      <c r="Q1124" s="1" t="s">
        <v>8713</v>
      </c>
      <c r="R1124" s="17">
        <v>98</v>
      </c>
      <c r="S1124" s="12" t="str" cm="1">
        <f t="array" ref="S1124">_xlfn.IFS(AND(R1124&gt;=12,R1124&lt;=25),"Low Range",AND(R1124&gt;=25.01,R1124&lt;=40),"Mid Range",AND(R1124&gt;=40.01,R1124&lt;=75),"Mid to Upper Range",TRUE,"Max Upper Range")</f>
        <v>Max Upper Range</v>
      </c>
      <c r="T1124" s="12" t="str" cm="1">
        <f t="array" ref="T1124">_xlfn.IFS(OR(E1124="NY",E1124="NJ",E1124="CT"),"Tri-State Area",OR(E1124="MA",E1124="PA",E1124="RI"),"East Atlantic",OR(E1124="ME",E1124="VT"),"NE Border",TRUE,"Upper East Coast")</f>
        <v>East Atlantic</v>
      </c>
      <c r="U1124" s="12" t="str">
        <f>IFERROR(_xlfn.XLOOKUP(A1124,DIRECT_FTEs!A:A,DIRECT_FTEs!B:B),"Contractor")</f>
        <v>Contractor</v>
      </c>
    </row>
    <row r="1125" spans="1:21" x14ac:dyDescent="0.25">
      <c r="A1125" s="1" t="s">
        <v>1819</v>
      </c>
      <c r="B1125" s="1" t="s">
        <v>2284</v>
      </c>
      <c r="C1125" s="1" t="s">
        <v>2446</v>
      </c>
      <c r="D1125" s="1" t="s">
        <v>4358</v>
      </c>
      <c r="E1125" s="15" t="s">
        <v>2225</v>
      </c>
      <c r="F1125" s="1" t="s">
        <v>7181</v>
      </c>
      <c r="G1125" s="16">
        <v>0.19</v>
      </c>
      <c r="H1125" s="5">
        <v>0</v>
      </c>
      <c r="I1125" s="10" t="s">
        <v>4760</v>
      </c>
      <c r="J1125" s="5">
        <v>780</v>
      </c>
      <c r="K1125" s="1">
        <v>33</v>
      </c>
      <c r="L1125" s="12" t="str" cm="1">
        <f t="array" ref="L1125">_xlfn.IFS(G1125=0.05,"Minimal",G1125=0.07,"Above Minimal",G1125=0.17,"Near Maximum",TRUE,"Maximum")</f>
        <v>Maximum</v>
      </c>
      <c r="M1125" s="12" t="str" cm="1">
        <f t="array" ref="M1125">_xlfn.IFS(E1125="MA","Massachusetts",E1125="NY","New York",E1125="CT","Connecticut",E1125="PA","Pennsylvania",E1125="RI","Rhode Island",E1125="DE","Delaware",E1125="ME","Maine",E1125="NJ","New Jersey",E1125="VT","Vermont",TRUE,"Other States")</f>
        <v>Massachusetts</v>
      </c>
      <c r="N1125" s="15" t="s">
        <v>10931</v>
      </c>
      <c r="O1125" s="1" t="s">
        <v>4797</v>
      </c>
      <c r="P1125" s="15" t="s">
        <v>4778</v>
      </c>
      <c r="Q1125" s="1" t="s">
        <v>8714</v>
      </c>
      <c r="R1125" s="17">
        <v>58</v>
      </c>
      <c r="S1125" s="12" t="str" cm="1">
        <f t="array" ref="S1125">_xlfn.IFS(AND(R1125&gt;=12,R1125&lt;=25),"Low Range",AND(R1125&gt;=25.01,R1125&lt;=40),"Mid Range",AND(R1125&gt;=40.01,R1125&lt;=75),"Mid to Upper Range",TRUE,"Max Upper Range")</f>
        <v>Mid to Upper Range</v>
      </c>
      <c r="T1125" s="12" t="str" cm="1">
        <f t="array" ref="T1125">_xlfn.IFS(OR(E1125="NY",E1125="NJ",E1125="CT"),"Tri-State Area",OR(E1125="MA",E1125="PA",E1125="RI"),"East Atlantic",OR(E1125="ME",E1125="VT"),"NE Border",TRUE,"Upper East Coast")</f>
        <v>East Atlantic</v>
      </c>
      <c r="U1125" s="12" t="str">
        <f>IFERROR(_xlfn.XLOOKUP(A1125,DIRECT_FTEs!A:A,DIRECT_FTEs!B:B),"Contractor")</f>
        <v>Contractor</v>
      </c>
    </row>
    <row r="1126" spans="1:21" x14ac:dyDescent="0.25">
      <c r="A1126" s="1" t="s">
        <v>1820</v>
      </c>
      <c r="B1126" s="1" t="s">
        <v>2716</v>
      </c>
      <c r="C1126" s="1" t="s">
        <v>2860</v>
      </c>
      <c r="D1126" s="1" t="s">
        <v>4359</v>
      </c>
      <c r="E1126" s="15" t="s">
        <v>2225</v>
      </c>
      <c r="F1126" s="1" t="s">
        <v>7182</v>
      </c>
      <c r="G1126" s="16">
        <v>0.19</v>
      </c>
      <c r="H1126" s="5">
        <v>0</v>
      </c>
      <c r="I1126" s="10" t="s">
        <v>4760</v>
      </c>
      <c r="J1126" s="5">
        <v>814</v>
      </c>
      <c r="K1126" s="1">
        <v>47</v>
      </c>
      <c r="L1126" s="12" t="str" cm="1">
        <f t="array" ref="L1126">_xlfn.IFS(G1126=0.05,"Minimal",G1126=0.07,"Above Minimal",G1126=0.17,"Near Maximum",TRUE,"Maximum")</f>
        <v>Maximum</v>
      </c>
      <c r="M1126" s="12" t="str" cm="1">
        <f t="array" ref="M1126">_xlfn.IFS(E1126="MA","Massachusetts",E1126="NY","New York",E1126="CT","Connecticut",E1126="PA","Pennsylvania",E1126="RI","Rhode Island",E1126="DE","Delaware",E1126="ME","Maine",E1126="NJ","New Jersey",E1126="VT","Vermont",TRUE,"Other States")</f>
        <v>Massachusetts</v>
      </c>
      <c r="N1126" s="15" t="s">
        <v>10932</v>
      </c>
      <c r="O1126" s="1" t="s">
        <v>5194</v>
      </c>
      <c r="P1126" s="15" t="s">
        <v>4774</v>
      </c>
      <c r="Q1126" s="1" t="s">
        <v>8715</v>
      </c>
      <c r="R1126" s="17">
        <v>66</v>
      </c>
      <c r="S1126" s="12" t="str" cm="1">
        <f t="array" ref="S1126">_xlfn.IFS(AND(R1126&gt;=12,R1126&lt;=25),"Low Range",AND(R1126&gt;=25.01,R1126&lt;=40),"Mid Range",AND(R1126&gt;=40.01,R1126&lt;=75),"Mid to Upper Range",TRUE,"Max Upper Range")</f>
        <v>Mid to Upper Range</v>
      </c>
      <c r="T1126" s="12" t="str" cm="1">
        <f t="array" ref="T1126">_xlfn.IFS(OR(E1126="NY",E1126="NJ",E1126="CT"),"Tri-State Area",OR(E1126="MA",E1126="PA",E1126="RI"),"East Atlantic",OR(E1126="ME",E1126="VT"),"NE Border",TRUE,"Upper East Coast")</f>
        <v>East Atlantic</v>
      </c>
      <c r="U1126" s="12" t="str">
        <f>IFERROR(_xlfn.XLOOKUP(A1126,DIRECT_FTEs!A:A,DIRECT_FTEs!B:B),"Contractor")</f>
        <v>Contractor</v>
      </c>
    </row>
    <row r="1127" spans="1:21" x14ac:dyDescent="0.25">
      <c r="A1127" s="1" t="s">
        <v>1821</v>
      </c>
      <c r="B1127" s="1" t="s">
        <v>2342</v>
      </c>
      <c r="C1127" s="1" t="s">
        <v>2642</v>
      </c>
      <c r="D1127" s="1" t="s">
        <v>4360</v>
      </c>
      <c r="E1127" s="15" t="s">
        <v>2225</v>
      </c>
      <c r="F1127" s="1" t="s">
        <v>7183</v>
      </c>
      <c r="G1127" s="16">
        <v>0.05</v>
      </c>
      <c r="H1127" s="5">
        <v>0</v>
      </c>
      <c r="I1127" s="10" t="s">
        <v>4760</v>
      </c>
      <c r="J1127" s="5">
        <v>976</v>
      </c>
      <c r="K1127" s="1">
        <v>37</v>
      </c>
      <c r="L1127" s="12" t="str" cm="1">
        <f t="array" ref="L1127">_xlfn.IFS(G1127=0.05,"Minimal",G1127=0.07,"Above Minimal",G1127=0.17,"Near Maximum",TRUE,"Maximum")</f>
        <v>Minimal</v>
      </c>
      <c r="M1127" s="12" t="str" cm="1">
        <f t="array" ref="M1127">_xlfn.IFS(E1127="MA","Massachusetts",E1127="NY","New York",E1127="CT","Connecticut",E1127="PA","Pennsylvania",E1127="RI","Rhode Island",E1127="DE","Delaware",E1127="ME","Maine",E1127="NJ","New Jersey",E1127="VT","Vermont",TRUE,"Other States")</f>
        <v>Massachusetts</v>
      </c>
      <c r="N1127" s="15" t="s">
        <v>10933</v>
      </c>
      <c r="O1127" s="1" t="s">
        <v>4990</v>
      </c>
      <c r="P1127" s="15" t="s">
        <v>4780</v>
      </c>
      <c r="Q1127" s="1" t="s">
        <v>8716</v>
      </c>
      <c r="R1127" s="17">
        <v>62</v>
      </c>
      <c r="S1127" s="12" t="str" cm="1">
        <f t="array" ref="S1127">_xlfn.IFS(AND(R1127&gt;=12,R1127&lt;=25),"Low Range",AND(R1127&gt;=25.01,R1127&lt;=40),"Mid Range",AND(R1127&gt;=40.01,R1127&lt;=75),"Mid to Upper Range",TRUE,"Max Upper Range")</f>
        <v>Mid to Upper Range</v>
      </c>
      <c r="T1127" s="12" t="str" cm="1">
        <f t="array" ref="T1127">_xlfn.IFS(OR(E1127="NY",E1127="NJ",E1127="CT"),"Tri-State Area",OR(E1127="MA",E1127="PA",E1127="RI"),"East Atlantic",OR(E1127="ME",E1127="VT"),"NE Border",TRUE,"Upper East Coast")</f>
        <v>East Atlantic</v>
      </c>
      <c r="U1127" s="12" t="str">
        <f>IFERROR(_xlfn.XLOOKUP(A1127,DIRECT_FTEs!A:A,DIRECT_FTEs!B:B),"Contractor")</f>
        <v>Contractor</v>
      </c>
    </row>
    <row r="1128" spans="1:21" x14ac:dyDescent="0.25">
      <c r="A1128" s="1" t="s">
        <v>20</v>
      </c>
      <c r="B1128" s="1" t="s">
        <v>2284</v>
      </c>
      <c r="C1128" s="1" t="s">
        <v>2285</v>
      </c>
      <c r="D1128" s="1" t="s">
        <v>2286</v>
      </c>
      <c r="E1128" s="15" t="s">
        <v>2225</v>
      </c>
      <c r="F1128" s="1" t="s">
        <v>5382</v>
      </c>
      <c r="G1128" s="16">
        <v>0.17</v>
      </c>
      <c r="H1128" s="5">
        <v>682.66327237163819</v>
      </c>
      <c r="I1128" s="10" t="s">
        <v>4760</v>
      </c>
      <c r="J1128" s="5">
        <v>239.84</v>
      </c>
      <c r="K1128" s="1">
        <v>47</v>
      </c>
      <c r="L1128" s="12" t="str" cm="1">
        <f t="array" ref="L1128">_xlfn.IFS(G1128=0.05,"Minimal",G1128=0.07,"Above Minimal",G1128=0.17,"Near Maximum",TRUE,"Maximum")</f>
        <v>Near Maximum</v>
      </c>
      <c r="M1128" s="12" t="str" cm="1">
        <f t="array" ref="M1128">_xlfn.IFS(E1128="MA","Massachusetts",E1128="NY","New York",E1128="CT","Connecticut",E1128="PA","Pennsylvania",E1128="RI","Rhode Island",E1128="DE","Delaware",E1128="ME","Maine",E1128="NJ","New Jersey",E1128="VT","Vermont",TRUE,"Other States")</f>
        <v>Massachusetts</v>
      </c>
      <c r="N1128" s="15" t="s">
        <v>10934</v>
      </c>
      <c r="O1128" s="1" t="s">
        <v>4801</v>
      </c>
      <c r="P1128" s="15" t="s">
        <v>4774</v>
      </c>
      <c r="Q1128" s="1" t="s">
        <v>8717</v>
      </c>
      <c r="R1128" s="17">
        <v>55</v>
      </c>
      <c r="S1128" s="12" t="str" cm="1">
        <f t="array" ref="S1128">_xlfn.IFS(AND(R1128&gt;=12,R1128&lt;=25),"Low Range",AND(R1128&gt;=25.01,R1128&lt;=40),"Mid Range",AND(R1128&gt;=40.01,R1128&lt;=75),"Mid to Upper Range",TRUE,"Max Upper Range")</f>
        <v>Mid to Upper Range</v>
      </c>
      <c r="T1128" s="12" t="str" cm="1">
        <f t="array" ref="T1128">_xlfn.IFS(OR(E1128="NY",E1128="NJ",E1128="CT"),"Tri-State Area",OR(E1128="MA",E1128="PA",E1128="RI"),"East Atlantic",OR(E1128="ME",E1128="VT"),"NE Border",TRUE,"Upper East Coast")</f>
        <v>East Atlantic</v>
      </c>
      <c r="U1128" s="12" t="str">
        <f>IFERROR(_xlfn.XLOOKUP(A1128,DIRECT_FTEs!A:A,DIRECT_FTEs!B:B),"Contractor")</f>
        <v>Contractor</v>
      </c>
    </row>
    <row r="1129" spans="1:21" x14ac:dyDescent="0.25">
      <c r="A1129" s="1" t="s">
        <v>1822</v>
      </c>
      <c r="B1129" s="1" t="s">
        <v>2281</v>
      </c>
      <c r="C1129" s="1" t="s">
        <v>3041</v>
      </c>
      <c r="D1129" s="1" t="s">
        <v>4361</v>
      </c>
      <c r="E1129" s="15" t="s">
        <v>2225</v>
      </c>
      <c r="F1129" s="1" t="s">
        <v>7184</v>
      </c>
      <c r="G1129" s="16">
        <v>0.17</v>
      </c>
      <c r="H1129" s="5">
        <v>0</v>
      </c>
      <c r="I1129" s="10" t="s">
        <v>4760</v>
      </c>
      <c r="J1129" s="5">
        <v>239.84</v>
      </c>
      <c r="K1129" s="1">
        <v>38</v>
      </c>
      <c r="L1129" s="12" t="str" cm="1">
        <f t="array" ref="L1129">_xlfn.IFS(G1129=0.05,"Minimal",G1129=0.07,"Above Minimal",G1129=0.17,"Near Maximum",TRUE,"Maximum")</f>
        <v>Near Maximum</v>
      </c>
      <c r="M1129" s="12" t="str" cm="1">
        <f t="array" ref="M1129">_xlfn.IFS(E1129="MA","Massachusetts",E1129="NY","New York",E1129="CT","Connecticut",E1129="PA","Pennsylvania",E1129="RI","Rhode Island",E1129="DE","Delaware",E1129="ME","Maine",E1129="NJ","New Jersey",E1129="VT","Vermont",TRUE,"Other States")</f>
        <v>Massachusetts</v>
      </c>
      <c r="N1129" s="15" t="s">
        <v>10935</v>
      </c>
      <c r="O1129" s="1" t="s">
        <v>5023</v>
      </c>
      <c r="P1129" s="15" t="s">
        <v>4778</v>
      </c>
      <c r="Q1129" s="1" t="s">
        <v>8718</v>
      </c>
      <c r="R1129" s="17">
        <v>95</v>
      </c>
      <c r="S1129" s="12" t="str" cm="1">
        <f t="array" ref="S1129">_xlfn.IFS(AND(R1129&gt;=12,R1129&lt;=25),"Low Range",AND(R1129&gt;=25.01,R1129&lt;=40),"Mid Range",AND(R1129&gt;=40.01,R1129&lt;=75),"Mid to Upper Range",TRUE,"Max Upper Range")</f>
        <v>Max Upper Range</v>
      </c>
      <c r="T1129" s="12" t="str" cm="1">
        <f t="array" ref="T1129">_xlfn.IFS(OR(E1129="NY",E1129="NJ",E1129="CT"),"Tri-State Area",OR(E1129="MA",E1129="PA",E1129="RI"),"East Atlantic",OR(E1129="ME",E1129="VT"),"NE Border",TRUE,"Upper East Coast")</f>
        <v>East Atlantic</v>
      </c>
      <c r="U1129" s="12" t="str">
        <f>IFERROR(_xlfn.XLOOKUP(A1129,DIRECT_FTEs!A:A,DIRECT_FTEs!B:B),"Contractor")</f>
        <v>Contractor</v>
      </c>
    </row>
    <row r="1130" spans="1:21" x14ac:dyDescent="0.25">
      <c r="A1130" s="1" t="s">
        <v>214</v>
      </c>
      <c r="B1130" s="1" t="s">
        <v>2397</v>
      </c>
      <c r="C1130" s="1" t="s">
        <v>2523</v>
      </c>
      <c r="D1130" s="1" t="s">
        <v>2681</v>
      </c>
      <c r="E1130" s="15" t="s">
        <v>2280</v>
      </c>
      <c r="F1130" s="1" t="s">
        <v>5576</v>
      </c>
      <c r="G1130" s="16">
        <v>0.19</v>
      </c>
      <c r="H1130" s="5">
        <v>1817.92</v>
      </c>
      <c r="I1130" s="10" t="s">
        <v>4760</v>
      </c>
      <c r="J1130" s="5">
        <v>586</v>
      </c>
      <c r="K1130" s="1">
        <v>43</v>
      </c>
      <c r="L1130" s="12" t="str" cm="1">
        <f t="array" ref="L1130">_xlfn.IFS(G1130=0.05,"Minimal",G1130=0.07,"Above Minimal",G1130=0.17,"Near Maximum",TRUE,"Maximum")</f>
        <v>Maximum</v>
      </c>
      <c r="M1130" s="12" t="str" cm="1">
        <f t="array" ref="M1130">_xlfn.IFS(E1130="MA","Massachusetts",E1130="NY","New York",E1130="CT","Connecticut",E1130="PA","Pennsylvania",E1130="RI","Rhode Island",E1130="DE","Delaware",E1130="ME","Maine",E1130="NJ","New Jersey",E1130="VT","Vermont",TRUE,"Other States")</f>
        <v>Vermont</v>
      </c>
      <c r="N1130" s="15" t="s">
        <v>10936</v>
      </c>
      <c r="O1130" s="1" t="s">
        <v>4876</v>
      </c>
      <c r="P1130" s="15" t="s">
        <v>4775</v>
      </c>
      <c r="Q1130" s="1" t="s">
        <v>8719</v>
      </c>
      <c r="R1130" s="17">
        <v>73.839995470501648</v>
      </c>
      <c r="S1130" s="12" t="str" cm="1">
        <f t="array" ref="S1130">_xlfn.IFS(AND(R1130&gt;=12,R1130&lt;=25),"Low Range",AND(R1130&gt;=25.01,R1130&lt;=40),"Mid Range",AND(R1130&gt;=40.01,R1130&lt;=75),"Mid to Upper Range",TRUE,"Max Upper Range")</f>
        <v>Mid to Upper Range</v>
      </c>
      <c r="T1130" s="12" t="str" cm="1">
        <f t="array" ref="T1130">_xlfn.IFS(OR(E1130="NY",E1130="NJ",E1130="CT"),"Tri-State Area",OR(E1130="MA",E1130="PA",E1130="RI"),"East Atlantic",OR(E1130="ME",E1130="VT"),"NE Border",TRUE,"Upper East Coast")</f>
        <v>NE Border</v>
      </c>
      <c r="U1130" s="12" t="str">
        <f>IFERROR(_xlfn.XLOOKUP(A1130,DIRECT_FTEs!A:A,DIRECT_FTEs!B:B),"Contractor")</f>
        <v>Contractor</v>
      </c>
    </row>
    <row r="1131" spans="1:21" x14ac:dyDescent="0.25">
      <c r="A1131" s="1" t="s">
        <v>1823</v>
      </c>
      <c r="B1131" s="1" t="s">
        <v>2284</v>
      </c>
      <c r="C1131" s="1" t="s">
        <v>2307</v>
      </c>
      <c r="D1131" s="1" t="s">
        <v>4362</v>
      </c>
      <c r="E1131" s="15" t="s">
        <v>2225</v>
      </c>
      <c r="F1131" s="1" t="s">
        <v>7185</v>
      </c>
      <c r="G1131" s="16">
        <v>0.17</v>
      </c>
      <c r="H1131" s="5">
        <v>0</v>
      </c>
      <c r="I1131" s="10" t="s">
        <v>4760</v>
      </c>
      <c r="J1131" s="5">
        <v>518.05999999999995</v>
      </c>
      <c r="K1131" s="1">
        <v>39</v>
      </c>
      <c r="L1131" s="12" t="str" cm="1">
        <f t="array" ref="L1131">_xlfn.IFS(G1131=0.05,"Minimal",G1131=0.07,"Above Minimal",G1131=0.17,"Near Maximum",TRUE,"Maximum")</f>
        <v>Near Maximum</v>
      </c>
      <c r="M1131" s="12" t="str" cm="1">
        <f t="array" ref="M1131">_xlfn.IFS(E1131="MA","Massachusetts",E1131="NY","New York",E1131="CT","Connecticut",E1131="PA","Pennsylvania",E1131="RI","Rhode Island",E1131="DE","Delaware",E1131="ME","Maine",E1131="NJ","New Jersey",E1131="VT","Vermont",TRUE,"Other States")</f>
        <v>Massachusetts</v>
      </c>
      <c r="N1131" s="15" t="s">
        <v>10937</v>
      </c>
      <c r="O1131" s="1" t="s">
        <v>5065</v>
      </c>
      <c r="P1131" s="15" t="s">
        <v>4780</v>
      </c>
      <c r="Q1131" s="1" t="s">
        <v>8720</v>
      </c>
      <c r="R1131" s="17">
        <v>56.8</v>
      </c>
      <c r="S1131" s="12" t="str" cm="1">
        <f t="array" ref="S1131">_xlfn.IFS(AND(R1131&gt;=12,R1131&lt;=25),"Low Range",AND(R1131&gt;=25.01,R1131&lt;=40),"Mid Range",AND(R1131&gt;=40.01,R1131&lt;=75),"Mid to Upper Range",TRUE,"Max Upper Range")</f>
        <v>Mid to Upper Range</v>
      </c>
      <c r="T1131" s="12" t="str" cm="1">
        <f t="array" ref="T1131">_xlfn.IFS(OR(E1131="NY",E1131="NJ",E1131="CT"),"Tri-State Area",OR(E1131="MA",E1131="PA",E1131="RI"),"East Atlantic",OR(E1131="ME",E1131="VT"),"NE Border",TRUE,"Upper East Coast")</f>
        <v>East Atlantic</v>
      </c>
      <c r="U1131" s="12" t="str">
        <f>IFERROR(_xlfn.XLOOKUP(A1131,DIRECT_FTEs!A:A,DIRECT_FTEs!B:B),"Contractor")</f>
        <v>Contractor</v>
      </c>
    </row>
    <row r="1132" spans="1:21" x14ac:dyDescent="0.25">
      <c r="A1132" s="1" t="s">
        <v>1824</v>
      </c>
      <c r="B1132" s="1" t="s">
        <v>2750</v>
      </c>
      <c r="C1132" s="1" t="s">
        <v>2530</v>
      </c>
      <c r="D1132" s="1" t="s">
        <v>4363</v>
      </c>
      <c r="E1132" s="15" t="s">
        <v>2225</v>
      </c>
      <c r="F1132" s="1" t="s">
        <v>7186</v>
      </c>
      <c r="G1132" s="16">
        <v>0.19</v>
      </c>
      <c r="H1132" s="5">
        <v>0</v>
      </c>
      <c r="I1132" s="10" t="s">
        <v>4760</v>
      </c>
      <c r="J1132" s="5">
        <v>424.66</v>
      </c>
      <c r="K1132" s="1">
        <v>34</v>
      </c>
      <c r="L1132" s="12" t="str" cm="1">
        <f t="array" ref="L1132">_xlfn.IFS(G1132=0.05,"Minimal",G1132=0.07,"Above Minimal",G1132=0.17,"Near Maximum",TRUE,"Maximum")</f>
        <v>Maximum</v>
      </c>
      <c r="M1132" s="12" t="str" cm="1">
        <f t="array" ref="M1132">_xlfn.IFS(E1132="MA","Massachusetts",E1132="NY","New York",E1132="CT","Connecticut",E1132="PA","Pennsylvania",E1132="RI","Rhode Island",E1132="DE","Delaware",E1132="ME","Maine",E1132="NJ","New Jersey",E1132="VT","Vermont",TRUE,"Other States")</f>
        <v>Massachusetts</v>
      </c>
      <c r="N1132" s="15" t="s">
        <v>10938</v>
      </c>
      <c r="O1132" s="1" t="s">
        <v>5220</v>
      </c>
      <c r="P1132" s="15" t="s">
        <v>4776</v>
      </c>
      <c r="Q1132" s="1" t="s">
        <v>8721</v>
      </c>
      <c r="R1132" s="17">
        <v>49.699994220655377</v>
      </c>
      <c r="S1132" s="12" t="str" cm="1">
        <f t="array" ref="S1132">_xlfn.IFS(AND(R1132&gt;=12,R1132&lt;=25),"Low Range",AND(R1132&gt;=25.01,R1132&lt;=40),"Mid Range",AND(R1132&gt;=40.01,R1132&lt;=75),"Mid to Upper Range",TRUE,"Max Upper Range")</f>
        <v>Mid to Upper Range</v>
      </c>
      <c r="T1132" s="12" t="str" cm="1">
        <f t="array" ref="T1132">_xlfn.IFS(OR(E1132="NY",E1132="NJ",E1132="CT"),"Tri-State Area",OR(E1132="MA",E1132="PA",E1132="RI"),"East Atlantic",OR(E1132="ME",E1132="VT"),"NE Border",TRUE,"Upper East Coast")</f>
        <v>East Atlantic</v>
      </c>
      <c r="U1132" s="12" t="str">
        <f>IFERROR(_xlfn.XLOOKUP(A1132,DIRECT_FTEs!A:A,DIRECT_FTEs!B:B),"Contractor")</f>
        <v>Contractor</v>
      </c>
    </row>
    <row r="1133" spans="1:21" x14ac:dyDescent="0.25">
      <c r="A1133" s="1" t="s">
        <v>1825</v>
      </c>
      <c r="B1133" s="1" t="s">
        <v>2335</v>
      </c>
      <c r="C1133" s="1" t="s">
        <v>2348</v>
      </c>
      <c r="D1133" s="1" t="s">
        <v>4364</v>
      </c>
      <c r="E1133" s="15" t="s">
        <v>2225</v>
      </c>
      <c r="F1133" s="1" t="s">
        <v>7187</v>
      </c>
      <c r="G1133" s="16">
        <v>0.19</v>
      </c>
      <c r="H1133" s="5">
        <v>0</v>
      </c>
      <c r="I1133" s="10" t="s">
        <v>4760</v>
      </c>
      <c r="J1133" s="5">
        <v>390.7</v>
      </c>
      <c r="K1133" s="1">
        <v>65</v>
      </c>
      <c r="L1133" s="12" t="str" cm="1">
        <f t="array" ref="L1133">_xlfn.IFS(G1133=0.05,"Minimal",G1133=0.07,"Above Minimal",G1133=0.17,"Near Maximum",TRUE,"Maximum")</f>
        <v>Maximum</v>
      </c>
      <c r="M1133" s="12" t="str" cm="1">
        <f t="array" ref="M1133">_xlfn.IFS(E1133="MA","Massachusetts",E1133="NY","New York",E1133="CT","Connecticut",E1133="PA","Pennsylvania",E1133="RI","Rhode Island",E1133="DE","Delaware",E1133="ME","Maine",E1133="NJ","New Jersey",E1133="VT","Vermont",TRUE,"Other States")</f>
        <v>Massachusetts</v>
      </c>
      <c r="N1133" s="15" t="s">
        <v>10939</v>
      </c>
      <c r="O1133" s="1" t="s">
        <v>4909</v>
      </c>
      <c r="P1133" s="15" t="s">
        <v>4777</v>
      </c>
      <c r="Q1133" s="1" t="s">
        <v>8722</v>
      </c>
      <c r="R1133" s="17">
        <v>53.960016585712602</v>
      </c>
      <c r="S1133" s="12" t="str" cm="1">
        <f t="array" ref="S1133">_xlfn.IFS(AND(R1133&gt;=12,R1133&lt;=25),"Low Range",AND(R1133&gt;=25.01,R1133&lt;=40),"Mid Range",AND(R1133&gt;=40.01,R1133&lt;=75),"Mid to Upper Range",TRUE,"Max Upper Range")</f>
        <v>Mid to Upper Range</v>
      </c>
      <c r="T1133" s="12" t="str" cm="1">
        <f t="array" ref="T1133">_xlfn.IFS(OR(E1133="NY",E1133="NJ",E1133="CT"),"Tri-State Area",OR(E1133="MA",E1133="PA",E1133="RI"),"East Atlantic",OR(E1133="ME",E1133="VT"),"NE Border",TRUE,"Upper East Coast")</f>
        <v>East Atlantic</v>
      </c>
      <c r="U1133" s="12" t="str">
        <f>IFERROR(_xlfn.XLOOKUP(A1133,DIRECT_FTEs!A:A,DIRECT_FTEs!B:B),"Contractor")</f>
        <v>Contractor</v>
      </c>
    </row>
    <row r="1134" spans="1:21" x14ac:dyDescent="0.25">
      <c r="A1134" s="1" t="s">
        <v>1826</v>
      </c>
      <c r="B1134" s="1" t="s">
        <v>2397</v>
      </c>
      <c r="C1134" s="1" t="s">
        <v>2309</v>
      </c>
      <c r="D1134" s="1" t="s">
        <v>4365</v>
      </c>
      <c r="E1134" s="15" t="s">
        <v>2225</v>
      </c>
      <c r="F1134" s="1" t="s">
        <v>7188</v>
      </c>
      <c r="G1134" s="16">
        <v>0.19</v>
      </c>
      <c r="H1134" s="5">
        <v>0</v>
      </c>
      <c r="I1134" s="10" t="s">
        <v>4760</v>
      </c>
      <c r="J1134" s="5">
        <v>443.47</v>
      </c>
      <c r="K1134" s="1">
        <v>43</v>
      </c>
      <c r="L1134" s="12" t="str" cm="1">
        <f t="array" ref="L1134">_xlfn.IFS(G1134=0.05,"Minimal",G1134=0.07,"Above Minimal",G1134=0.17,"Near Maximum",TRUE,"Maximum")</f>
        <v>Maximum</v>
      </c>
      <c r="M1134" s="12" t="str" cm="1">
        <f t="array" ref="M1134">_xlfn.IFS(E1134="MA","Massachusetts",E1134="NY","New York",E1134="CT","Connecticut",E1134="PA","Pennsylvania",E1134="RI","Rhode Island",E1134="DE","Delaware",E1134="ME","Maine",E1134="NJ","New Jersey",E1134="VT","Vermont",TRUE,"Other States")</f>
        <v>Massachusetts</v>
      </c>
      <c r="N1134" s="15" t="s">
        <v>10940</v>
      </c>
      <c r="O1134" s="1" t="s">
        <v>5215</v>
      </c>
      <c r="P1134" s="15" t="s">
        <v>4778</v>
      </c>
      <c r="Q1134" s="1" t="s">
        <v>8723</v>
      </c>
      <c r="R1134" s="17">
        <v>78.100005176251358</v>
      </c>
      <c r="S1134" s="12" t="str" cm="1">
        <f t="array" ref="S1134">_xlfn.IFS(AND(R1134&gt;=12,R1134&lt;=25),"Low Range",AND(R1134&gt;=25.01,R1134&lt;=40),"Mid Range",AND(R1134&gt;=40.01,R1134&lt;=75),"Mid to Upper Range",TRUE,"Max Upper Range")</f>
        <v>Max Upper Range</v>
      </c>
      <c r="T1134" s="12" t="str" cm="1">
        <f t="array" ref="T1134">_xlfn.IFS(OR(E1134="NY",E1134="NJ",E1134="CT"),"Tri-State Area",OR(E1134="MA",E1134="PA",E1134="RI"),"East Atlantic",OR(E1134="ME",E1134="VT"),"NE Border",TRUE,"Upper East Coast")</f>
        <v>East Atlantic</v>
      </c>
      <c r="U1134" s="12" t="str">
        <f>IFERROR(_xlfn.XLOOKUP(A1134,DIRECT_FTEs!A:A,DIRECT_FTEs!B:B),"Contractor")</f>
        <v>Contractor</v>
      </c>
    </row>
    <row r="1135" spans="1:21" x14ac:dyDescent="0.25">
      <c r="A1135" s="1" t="s">
        <v>1827</v>
      </c>
      <c r="B1135" s="1" t="s">
        <v>2587</v>
      </c>
      <c r="C1135" s="1" t="s">
        <v>2516</v>
      </c>
      <c r="D1135" s="1" t="s">
        <v>4366</v>
      </c>
      <c r="E1135" s="15" t="s">
        <v>2225</v>
      </c>
      <c r="F1135" s="1" t="s">
        <v>7189</v>
      </c>
      <c r="G1135" s="16">
        <v>0.17</v>
      </c>
      <c r="H1135" s="5">
        <v>0</v>
      </c>
      <c r="I1135" s="10" t="s">
        <v>4760</v>
      </c>
      <c r="J1135" s="5">
        <v>93.34</v>
      </c>
      <c r="K1135" s="1">
        <v>38</v>
      </c>
      <c r="L1135" s="12" t="str" cm="1">
        <f t="array" ref="L1135">_xlfn.IFS(G1135=0.05,"Minimal",G1135=0.07,"Above Minimal",G1135=0.17,"Near Maximum",TRUE,"Maximum")</f>
        <v>Near Maximum</v>
      </c>
      <c r="M1135" s="12" t="str" cm="1">
        <f t="array" ref="M1135">_xlfn.IFS(E1135="MA","Massachusetts",E1135="NY","New York",E1135="CT","Connecticut",E1135="PA","Pennsylvania",E1135="RI","Rhode Island",E1135="DE","Delaware",E1135="ME","Maine",E1135="NJ","New Jersey",E1135="VT","Vermont",TRUE,"Other States")</f>
        <v>Massachusetts</v>
      </c>
      <c r="N1135" s="15" t="s">
        <v>10941</v>
      </c>
      <c r="O1135" s="1" t="s">
        <v>5088</v>
      </c>
      <c r="P1135" s="15" t="s">
        <v>4777</v>
      </c>
      <c r="Q1135" s="1" t="s">
        <v>8724</v>
      </c>
      <c r="R1135" s="17">
        <v>112</v>
      </c>
      <c r="S1135" s="12" t="str" cm="1">
        <f t="array" ref="S1135">_xlfn.IFS(AND(R1135&gt;=12,R1135&lt;=25),"Low Range",AND(R1135&gt;=25.01,R1135&lt;=40),"Mid Range",AND(R1135&gt;=40.01,R1135&lt;=75),"Mid to Upper Range",TRUE,"Max Upper Range")</f>
        <v>Max Upper Range</v>
      </c>
      <c r="T1135" s="12" t="str" cm="1">
        <f t="array" ref="T1135">_xlfn.IFS(OR(E1135="NY",E1135="NJ",E1135="CT"),"Tri-State Area",OR(E1135="MA",E1135="PA",E1135="RI"),"East Atlantic",OR(E1135="ME",E1135="VT"),"NE Border",TRUE,"Upper East Coast")</f>
        <v>East Atlantic</v>
      </c>
      <c r="U1135" s="12" t="str">
        <f>IFERROR(_xlfn.XLOOKUP(A1135,DIRECT_FTEs!A:A,DIRECT_FTEs!B:B),"Contractor")</f>
        <v>Contractor</v>
      </c>
    </row>
    <row r="1136" spans="1:21" x14ac:dyDescent="0.25">
      <c r="A1136" s="1" t="s">
        <v>1828</v>
      </c>
      <c r="B1136" s="1" t="s">
        <v>2503</v>
      </c>
      <c r="C1136" s="1" t="s">
        <v>2475</v>
      </c>
      <c r="D1136" s="1" t="s">
        <v>4367</v>
      </c>
      <c r="E1136" s="15" t="s">
        <v>2225</v>
      </c>
      <c r="F1136" s="1" t="s">
        <v>7190</v>
      </c>
      <c r="G1136" s="16">
        <v>0.05</v>
      </c>
      <c r="H1136" s="5">
        <v>0</v>
      </c>
      <c r="I1136" s="10" t="s">
        <v>4760</v>
      </c>
      <c r="J1136" s="5">
        <v>1184</v>
      </c>
      <c r="K1136" s="1">
        <v>48</v>
      </c>
      <c r="L1136" s="12" t="str" cm="1">
        <f t="array" ref="L1136">_xlfn.IFS(G1136=0.05,"Minimal",G1136=0.07,"Above Minimal",G1136=0.17,"Near Maximum",TRUE,"Maximum")</f>
        <v>Minimal</v>
      </c>
      <c r="M1136" s="12" t="str" cm="1">
        <f t="array" ref="M1136">_xlfn.IFS(E1136="MA","Massachusetts",E1136="NY","New York",E1136="CT","Connecticut",E1136="PA","Pennsylvania",E1136="RI","Rhode Island",E1136="DE","Delaware",E1136="ME","Maine",E1136="NJ","New Jersey",E1136="VT","Vermont",TRUE,"Other States")</f>
        <v>Massachusetts</v>
      </c>
      <c r="N1136" s="15" t="s">
        <v>10942</v>
      </c>
      <c r="O1136" s="1" t="s">
        <v>4898</v>
      </c>
      <c r="P1136" s="15" t="s">
        <v>4775</v>
      </c>
      <c r="Q1136" s="1" t="s">
        <v>8725</v>
      </c>
      <c r="R1136" s="17">
        <v>113.6</v>
      </c>
      <c r="S1136" s="12" t="str" cm="1">
        <f t="array" ref="S1136">_xlfn.IFS(AND(R1136&gt;=12,R1136&lt;=25),"Low Range",AND(R1136&gt;=25.01,R1136&lt;=40),"Mid Range",AND(R1136&gt;=40.01,R1136&lt;=75),"Mid to Upper Range",TRUE,"Max Upper Range")</f>
        <v>Max Upper Range</v>
      </c>
      <c r="T1136" s="12" t="str" cm="1">
        <f t="array" ref="T1136">_xlfn.IFS(OR(E1136="NY",E1136="NJ",E1136="CT"),"Tri-State Area",OR(E1136="MA",E1136="PA",E1136="RI"),"East Atlantic",OR(E1136="ME",E1136="VT"),"NE Border",TRUE,"Upper East Coast")</f>
        <v>East Atlantic</v>
      </c>
      <c r="U1136" s="12" t="str">
        <f>IFERROR(_xlfn.XLOOKUP(A1136,DIRECT_FTEs!A:A,DIRECT_FTEs!B:B),"Contractor")</f>
        <v>Contractor</v>
      </c>
    </row>
    <row r="1137" spans="1:21" x14ac:dyDescent="0.25">
      <c r="A1137" s="1" t="s">
        <v>1829</v>
      </c>
      <c r="B1137" s="1" t="s">
        <v>2332</v>
      </c>
      <c r="C1137" s="1" t="s">
        <v>2860</v>
      </c>
      <c r="D1137" s="1" t="s">
        <v>4368</v>
      </c>
      <c r="E1137" s="15" t="s">
        <v>2225</v>
      </c>
      <c r="F1137" s="1" t="s">
        <v>7191</v>
      </c>
      <c r="G1137" s="16">
        <v>0.19</v>
      </c>
      <c r="H1137" s="5">
        <v>0</v>
      </c>
      <c r="I1137" s="10" t="s">
        <v>4760</v>
      </c>
      <c r="J1137" s="5">
        <v>220.8</v>
      </c>
      <c r="K1137" s="1">
        <v>38</v>
      </c>
      <c r="L1137" s="12" t="str" cm="1">
        <f t="array" ref="L1137">_xlfn.IFS(G1137=0.05,"Minimal",G1137=0.07,"Above Minimal",G1137=0.17,"Near Maximum",TRUE,"Maximum")</f>
        <v>Maximum</v>
      </c>
      <c r="M1137" s="12" t="str" cm="1">
        <f t="array" ref="M1137">_xlfn.IFS(E1137="MA","Massachusetts",E1137="NY","New York",E1137="CT","Connecticut",E1137="PA","Pennsylvania",E1137="RI","Rhode Island",E1137="DE","Delaware",E1137="ME","Maine",E1137="NJ","New Jersey",E1137="VT","Vermont",TRUE,"Other States")</f>
        <v>Massachusetts</v>
      </c>
      <c r="N1137" s="15" t="s">
        <v>10943</v>
      </c>
      <c r="O1137" s="1" t="s">
        <v>4887</v>
      </c>
      <c r="P1137" s="15" t="s">
        <v>4774</v>
      </c>
      <c r="Q1137" s="1" t="s">
        <v>8726</v>
      </c>
      <c r="R1137" s="17">
        <v>56.800056481219997</v>
      </c>
      <c r="S1137" s="12" t="str" cm="1">
        <f t="array" ref="S1137">_xlfn.IFS(AND(R1137&gt;=12,R1137&lt;=25),"Low Range",AND(R1137&gt;=25.01,R1137&lt;=40),"Mid Range",AND(R1137&gt;=40.01,R1137&lt;=75),"Mid to Upper Range",TRUE,"Max Upper Range")</f>
        <v>Mid to Upper Range</v>
      </c>
      <c r="T1137" s="12" t="str" cm="1">
        <f t="array" ref="T1137">_xlfn.IFS(OR(E1137="NY",E1137="NJ",E1137="CT"),"Tri-State Area",OR(E1137="MA",E1137="PA",E1137="RI"),"East Atlantic",OR(E1137="ME",E1137="VT"),"NE Border",TRUE,"Upper East Coast")</f>
        <v>East Atlantic</v>
      </c>
      <c r="U1137" s="12" t="str">
        <f>IFERROR(_xlfn.XLOOKUP(A1137,DIRECT_FTEs!A:A,DIRECT_FTEs!B:B),"Contractor")</f>
        <v>Contractor</v>
      </c>
    </row>
    <row r="1138" spans="1:21" x14ac:dyDescent="0.25">
      <c r="A1138" s="1" t="s">
        <v>1830</v>
      </c>
      <c r="B1138" s="1" t="s">
        <v>2664</v>
      </c>
      <c r="C1138" s="1" t="s">
        <v>2327</v>
      </c>
      <c r="D1138" s="1" t="s">
        <v>4369</v>
      </c>
      <c r="E1138" s="15" t="s">
        <v>2225</v>
      </c>
      <c r="F1138" s="1" t="s">
        <v>7192</v>
      </c>
      <c r="G1138" s="16">
        <v>0.19</v>
      </c>
      <c r="H1138" s="5">
        <v>0</v>
      </c>
      <c r="I1138" s="10" t="s">
        <v>4760</v>
      </c>
      <c r="J1138" s="5">
        <v>480.79</v>
      </c>
      <c r="K1138" s="1">
        <v>65</v>
      </c>
      <c r="L1138" s="12" t="str" cm="1">
        <f t="array" ref="L1138">_xlfn.IFS(G1138=0.05,"Minimal",G1138=0.07,"Above Minimal",G1138=0.17,"Near Maximum",TRUE,"Maximum")</f>
        <v>Maximum</v>
      </c>
      <c r="M1138" s="12" t="str" cm="1">
        <f t="array" ref="M1138">_xlfn.IFS(E1138="MA","Massachusetts",E1138="NY","New York",E1138="CT","Connecticut",E1138="PA","Pennsylvania",E1138="RI","Rhode Island",E1138="DE","Delaware",E1138="ME","Maine",E1138="NJ","New Jersey",E1138="VT","Vermont",TRUE,"Other States")</f>
        <v>Massachusetts</v>
      </c>
      <c r="N1138" s="15" t="s">
        <v>10944</v>
      </c>
      <c r="O1138" s="1" t="s">
        <v>5089</v>
      </c>
      <c r="P1138" s="15" t="s">
        <v>4778</v>
      </c>
      <c r="Q1138" s="1" t="s">
        <v>8727</v>
      </c>
      <c r="R1138" s="17">
        <v>46.1013986013986</v>
      </c>
      <c r="S1138" s="12" t="str" cm="1">
        <f t="array" ref="S1138">_xlfn.IFS(AND(R1138&gt;=12,R1138&lt;=25),"Low Range",AND(R1138&gt;=25.01,R1138&lt;=40),"Mid Range",AND(R1138&gt;=40.01,R1138&lt;=75),"Mid to Upper Range",TRUE,"Max Upper Range")</f>
        <v>Mid to Upper Range</v>
      </c>
      <c r="T1138" s="12" t="str" cm="1">
        <f t="array" ref="T1138">_xlfn.IFS(OR(E1138="NY",E1138="NJ",E1138="CT"),"Tri-State Area",OR(E1138="MA",E1138="PA",E1138="RI"),"East Atlantic",OR(E1138="ME",E1138="VT"),"NE Border",TRUE,"Upper East Coast")</f>
        <v>East Atlantic</v>
      </c>
      <c r="U1138" s="12" t="str">
        <f>IFERROR(_xlfn.XLOOKUP(A1138,DIRECT_FTEs!A:A,DIRECT_FTEs!B:B),"Contractor")</f>
        <v>Contractor</v>
      </c>
    </row>
    <row r="1139" spans="1:21" x14ac:dyDescent="0.25">
      <c r="A1139" s="1" t="s">
        <v>1831</v>
      </c>
      <c r="B1139" s="1" t="s">
        <v>2319</v>
      </c>
      <c r="C1139" s="1" t="s">
        <v>2511</v>
      </c>
      <c r="D1139" s="1" t="s">
        <v>4370</v>
      </c>
      <c r="E1139" s="15" t="s">
        <v>2225</v>
      </c>
      <c r="F1139" s="1" t="s">
        <v>7193</v>
      </c>
      <c r="G1139" s="16">
        <v>0.19</v>
      </c>
      <c r="H1139" s="5">
        <v>0</v>
      </c>
      <c r="I1139" s="10" t="s">
        <v>4760</v>
      </c>
      <c r="J1139" s="5">
        <v>350.7</v>
      </c>
      <c r="K1139" s="1">
        <v>36</v>
      </c>
      <c r="L1139" s="12" t="str" cm="1">
        <f t="array" ref="L1139">_xlfn.IFS(G1139=0.05,"Minimal",G1139=0.07,"Above Minimal",G1139=0.17,"Near Maximum",TRUE,"Maximum")</f>
        <v>Maximum</v>
      </c>
      <c r="M1139" s="12" t="str" cm="1">
        <f t="array" ref="M1139">_xlfn.IFS(E1139="MA","Massachusetts",E1139="NY","New York",E1139="CT","Connecticut",E1139="PA","Pennsylvania",E1139="RI","Rhode Island",E1139="DE","Delaware",E1139="ME","Maine",E1139="NJ","New Jersey",E1139="VT","Vermont",TRUE,"Other States")</f>
        <v>Massachusetts</v>
      </c>
      <c r="N1139" s="15" t="s">
        <v>10945</v>
      </c>
      <c r="O1139" s="1" t="s">
        <v>5073</v>
      </c>
      <c r="P1139" s="15" t="s">
        <v>4777</v>
      </c>
      <c r="Q1139" s="1" t="s">
        <v>8728</v>
      </c>
      <c r="R1139" s="17">
        <v>28.5</v>
      </c>
      <c r="S1139" s="12" t="str" cm="1">
        <f t="array" ref="S1139">_xlfn.IFS(AND(R1139&gt;=12,R1139&lt;=25),"Low Range",AND(R1139&gt;=25.01,R1139&lt;=40),"Mid Range",AND(R1139&gt;=40.01,R1139&lt;=75),"Mid to Upper Range",TRUE,"Max Upper Range")</f>
        <v>Mid Range</v>
      </c>
      <c r="T1139" s="12" t="str" cm="1">
        <f t="array" ref="T1139">_xlfn.IFS(OR(E1139="NY",E1139="NJ",E1139="CT"),"Tri-State Area",OR(E1139="MA",E1139="PA",E1139="RI"),"East Atlantic",OR(E1139="ME",E1139="VT"),"NE Border",TRUE,"Upper East Coast")</f>
        <v>East Atlantic</v>
      </c>
      <c r="U1139" s="12" t="str">
        <f>IFERROR(_xlfn.XLOOKUP(A1139,DIRECT_FTEs!A:A,DIRECT_FTEs!B:B),"Contractor")</f>
        <v>Contractor</v>
      </c>
    </row>
    <row r="1140" spans="1:21" x14ac:dyDescent="0.25">
      <c r="A1140" s="1" t="s">
        <v>1832</v>
      </c>
      <c r="B1140" s="1" t="s">
        <v>2461</v>
      </c>
      <c r="C1140" s="1" t="s">
        <v>2569</v>
      </c>
      <c r="D1140" s="1" t="s">
        <v>4371</v>
      </c>
      <c r="E1140" s="15" t="s">
        <v>2225</v>
      </c>
      <c r="F1140" s="1" t="s">
        <v>7194</v>
      </c>
      <c r="G1140" s="16">
        <v>0.19</v>
      </c>
      <c r="H1140" s="5">
        <v>0</v>
      </c>
      <c r="I1140" s="10" t="s">
        <v>4760</v>
      </c>
      <c r="J1140" s="5">
        <v>419.18</v>
      </c>
      <c r="K1140" s="1">
        <v>35</v>
      </c>
      <c r="L1140" s="12" t="str" cm="1">
        <f t="array" ref="L1140">_xlfn.IFS(G1140=0.05,"Minimal",G1140=0.07,"Above Minimal",G1140=0.17,"Near Maximum",TRUE,"Maximum")</f>
        <v>Maximum</v>
      </c>
      <c r="M1140" s="12" t="str" cm="1">
        <f t="array" ref="M1140">_xlfn.IFS(E1140="MA","Massachusetts",E1140="NY","New York",E1140="CT","Connecticut",E1140="PA","Pennsylvania",E1140="RI","Rhode Island",E1140="DE","Delaware",E1140="ME","Maine",E1140="NJ","New Jersey",E1140="VT","Vermont",TRUE,"Other States")</f>
        <v>Massachusetts</v>
      </c>
      <c r="N1140" s="15" t="s">
        <v>10946</v>
      </c>
      <c r="O1140" s="1" t="s">
        <v>5265</v>
      </c>
      <c r="P1140" s="15" t="s">
        <v>4774</v>
      </c>
      <c r="Q1140" s="1" t="s">
        <v>8729</v>
      </c>
      <c r="R1140" s="17">
        <v>28.259948198728516</v>
      </c>
      <c r="S1140" s="12" t="str" cm="1">
        <f t="array" ref="S1140">_xlfn.IFS(AND(R1140&gt;=12,R1140&lt;=25),"Low Range",AND(R1140&gt;=25.01,R1140&lt;=40),"Mid Range",AND(R1140&gt;=40.01,R1140&lt;=75),"Mid to Upper Range",TRUE,"Max Upper Range")</f>
        <v>Mid Range</v>
      </c>
      <c r="T1140" s="12" t="str" cm="1">
        <f t="array" ref="T1140">_xlfn.IFS(OR(E1140="NY",E1140="NJ",E1140="CT"),"Tri-State Area",OR(E1140="MA",E1140="PA",E1140="RI"),"East Atlantic",OR(E1140="ME",E1140="VT"),"NE Border",TRUE,"Upper East Coast")</f>
        <v>East Atlantic</v>
      </c>
      <c r="U1140" s="12" t="str">
        <f>IFERROR(_xlfn.XLOOKUP(A1140,DIRECT_FTEs!A:A,DIRECT_FTEs!B:B),"Contractor")</f>
        <v>Contractor</v>
      </c>
    </row>
    <row r="1141" spans="1:21" x14ac:dyDescent="0.25">
      <c r="A1141" s="1" t="s">
        <v>215</v>
      </c>
      <c r="B1141" s="1" t="s">
        <v>2454</v>
      </c>
      <c r="C1141" s="1" t="s">
        <v>2443</v>
      </c>
      <c r="D1141" s="1" t="s">
        <v>2682</v>
      </c>
      <c r="E1141" s="15" t="s">
        <v>2225</v>
      </c>
      <c r="F1141" s="1" t="s">
        <v>5577</v>
      </c>
      <c r="G1141" s="16">
        <v>0.19</v>
      </c>
      <c r="H1141" s="5">
        <v>1462.24</v>
      </c>
      <c r="I1141" s="10" t="s">
        <v>4760</v>
      </c>
      <c r="J1141" s="5">
        <v>654.4</v>
      </c>
      <c r="K1141" s="1">
        <v>48</v>
      </c>
      <c r="L1141" s="12" t="str" cm="1">
        <f t="array" ref="L1141">_xlfn.IFS(G1141=0.05,"Minimal",G1141=0.07,"Above Minimal",G1141=0.17,"Near Maximum",TRUE,"Maximum")</f>
        <v>Maximum</v>
      </c>
      <c r="M1141" s="12" t="str" cm="1">
        <f t="array" ref="M1141">_xlfn.IFS(E1141="MA","Massachusetts",E1141="NY","New York",E1141="CT","Connecticut",E1141="PA","Pennsylvania",E1141="RI","Rhode Island",E1141="DE","Delaware",E1141="ME","Maine",E1141="NJ","New Jersey",E1141="VT","Vermont",TRUE,"Other States")</f>
        <v>Massachusetts</v>
      </c>
      <c r="N1141" s="15" t="s">
        <v>10947</v>
      </c>
      <c r="O1141" s="1" t="s">
        <v>4795</v>
      </c>
      <c r="P1141" s="15" t="s">
        <v>4778</v>
      </c>
      <c r="Q1141" s="1" t="s">
        <v>8730</v>
      </c>
      <c r="R1141" s="17">
        <v>36.536016610765053</v>
      </c>
      <c r="S1141" s="12" t="str" cm="1">
        <f t="array" ref="S1141">_xlfn.IFS(AND(R1141&gt;=12,R1141&lt;=25),"Low Range",AND(R1141&gt;=25.01,R1141&lt;=40),"Mid Range",AND(R1141&gt;=40.01,R1141&lt;=75),"Mid to Upper Range",TRUE,"Max Upper Range")</f>
        <v>Mid Range</v>
      </c>
      <c r="T1141" s="12" t="str" cm="1">
        <f t="array" ref="T1141">_xlfn.IFS(OR(E1141="NY",E1141="NJ",E1141="CT"),"Tri-State Area",OR(E1141="MA",E1141="PA",E1141="RI"),"East Atlantic",OR(E1141="ME",E1141="VT"),"NE Border",TRUE,"Upper East Coast")</f>
        <v>East Atlantic</v>
      </c>
      <c r="U1141" s="12" t="str">
        <f>IFERROR(_xlfn.XLOOKUP(A1141,DIRECT_FTEs!A:A,DIRECT_FTEs!B:B),"Contractor")</f>
        <v>Contractor</v>
      </c>
    </row>
    <row r="1142" spans="1:21" x14ac:dyDescent="0.25">
      <c r="A1142" s="1" t="s">
        <v>1833</v>
      </c>
      <c r="B1142" s="1" t="s">
        <v>2667</v>
      </c>
      <c r="C1142" s="1" t="s">
        <v>2410</v>
      </c>
      <c r="D1142" s="1" t="s">
        <v>4372</v>
      </c>
      <c r="E1142" s="15" t="s">
        <v>2225</v>
      </c>
      <c r="F1142" s="1" t="s">
        <v>7195</v>
      </c>
      <c r="G1142" s="16">
        <v>0.19</v>
      </c>
      <c r="H1142" s="5">
        <v>0</v>
      </c>
      <c r="I1142" s="10" t="s">
        <v>4760</v>
      </c>
      <c r="J1142" s="5">
        <v>524.97</v>
      </c>
      <c r="K1142" s="1">
        <v>58</v>
      </c>
      <c r="L1142" s="12" t="str" cm="1">
        <f t="array" ref="L1142">_xlfn.IFS(G1142=0.05,"Minimal",G1142=0.07,"Above Minimal",G1142=0.17,"Near Maximum",TRUE,"Maximum")</f>
        <v>Maximum</v>
      </c>
      <c r="M1142" s="12" t="str" cm="1">
        <f t="array" ref="M1142">_xlfn.IFS(E1142="MA","Massachusetts",E1142="NY","New York",E1142="CT","Connecticut",E1142="PA","Pennsylvania",E1142="RI","Rhode Island",E1142="DE","Delaware",E1142="ME","Maine",E1142="NJ","New Jersey",E1142="VT","Vermont",TRUE,"Other States")</f>
        <v>Massachusetts</v>
      </c>
      <c r="N1142" s="15" t="s">
        <v>10948</v>
      </c>
      <c r="O1142" s="1" t="s">
        <v>4839</v>
      </c>
      <c r="P1142" s="15" t="s">
        <v>4780</v>
      </c>
      <c r="Q1142" s="1" t="s">
        <v>8731</v>
      </c>
      <c r="R1142" s="17">
        <v>26.293323090711219</v>
      </c>
      <c r="S1142" s="12" t="str" cm="1">
        <f t="array" ref="S1142">_xlfn.IFS(AND(R1142&gt;=12,R1142&lt;=25),"Low Range",AND(R1142&gt;=25.01,R1142&lt;=40),"Mid Range",AND(R1142&gt;=40.01,R1142&lt;=75),"Mid to Upper Range",TRUE,"Max Upper Range")</f>
        <v>Mid Range</v>
      </c>
      <c r="T1142" s="12" t="str" cm="1">
        <f t="array" ref="T1142">_xlfn.IFS(OR(E1142="NY",E1142="NJ",E1142="CT"),"Tri-State Area",OR(E1142="MA",E1142="PA",E1142="RI"),"East Atlantic",OR(E1142="ME",E1142="VT"),"NE Border",TRUE,"Upper East Coast")</f>
        <v>East Atlantic</v>
      </c>
      <c r="U1142" s="12" t="str">
        <f>IFERROR(_xlfn.XLOOKUP(A1142,DIRECT_FTEs!A:A,DIRECT_FTEs!B:B),"Contractor")</f>
        <v>Contractor</v>
      </c>
    </row>
    <row r="1143" spans="1:21" x14ac:dyDescent="0.25">
      <c r="A1143" s="1" t="s">
        <v>1834</v>
      </c>
      <c r="B1143" s="1" t="s">
        <v>2953</v>
      </c>
      <c r="C1143" s="1" t="s">
        <v>2245</v>
      </c>
      <c r="D1143" s="1" t="s">
        <v>4373</v>
      </c>
      <c r="E1143" s="15" t="s">
        <v>2225</v>
      </c>
      <c r="F1143" s="1" t="s">
        <v>7196</v>
      </c>
      <c r="G1143" s="16">
        <v>0.19</v>
      </c>
      <c r="H1143" s="5">
        <v>0</v>
      </c>
      <c r="I1143" s="10" t="s">
        <v>4760</v>
      </c>
      <c r="J1143" s="5">
        <v>362.25</v>
      </c>
      <c r="K1143" s="1">
        <v>54</v>
      </c>
      <c r="L1143" s="12" t="str" cm="1">
        <f t="array" ref="L1143">_xlfn.IFS(G1143=0.05,"Minimal",G1143=0.07,"Above Minimal",G1143=0.17,"Near Maximum",TRUE,"Maximum")</f>
        <v>Maximum</v>
      </c>
      <c r="M1143" s="12" t="str" cm="1">
        <f t="array" ref="M1143">_xlfn.IFS(E1143="MA","Massachusetts",E1143="NY","New York",E1143="CT","Connecticut",E1143="PA","Pennsylvania",E1143="RI","Rhode Island",E1143="DE","Delaware",E1143="ME","Maine",E1143="NJ","New Jersey",E1143="VT","Vermont",TRUE,"Other States")</f>
        <v>Massachusetts</v>
      </c>
      <c r="N1143" s="15" t="s">
        <v>10949</v>
      </c>
      <c r="O1143" s="1" t="s">
        <v>5268</v>
      </c>
      <c r="P1143" s="15" t="s">
        <v>4780</v>
      </c>
      <c r="Q1143" s="1" t="s">
        <v>8732</v>
      </c>
      <c r="R1143" s="17">
        <v>31.160286437301458</v>
      </c>
      <c r="S1143" s="12" t="str" cm="1">
        <f t="array" ref="S1143">_xlfn.IFS(AND(R1143&gt;=12,R1143&lt;=25),"Low Range",AND(R1143&gt;=25.01,R1143&lt;=40),"Mid Range",AND(R1143&gt;=40.01,R1143&lt;=75),"Mid to Upper Range",TRUE,"Max Upper Range")</f>
        <v>Mid Range</v>
      </c>
      <c r="T1143" s="12" t="str" cm="1">
        <f t="array" ref="T1143">_xlfn.IFS(OR(E1143="NY",E1143="NJ",E1143="CT"),"Tri-State Area",OR(E1143="MA",E1143="PA",E1143="RI"),"East Atlantic",OR(E1143="ME",E1143="VT"),"NE Border",TRUE,"Upper East Coast")</f>
        <v>East Atlantic</v>
      </c>
      <c r="U1143" s="12" t="str">
        <f>IFERROR(_xlfn.XLOOKUP(A1143,DIRECT_FTEs!A:A,DIRECT_FTEs!B:B),"Contractor")</f>
        <v>Contractor</v>
      </c>
    </row>
    <row r="1144" spans="1:21" x14ac:dyDescent="0.25">
      <c r="A1144" s="1" t="s">
        <v>1835</v>
      </c>
      <c r="B1144" s="1" t="s">
        <v>2232</v>
      </c>
      <c r="C1144" s="1" t="s">
        <v>2662</v>
      </c>
      <c r="D1144" s="1" t="s">
        <v>4374</v>
      </c>
      <c r="E1144" s="15" t="s">
        <v>2225</v>
      </c>
      <c r="F1144" s="1" t="s">
        <v>7197</v>
      </c>
      <c r="G1144" s="16">
        <v>0.19</v>
      </c>
      <c r="H1144" s="5">
        <v>0</v>
      </c>
      <c r="I1144" s="10" t="s">
        <v>4760</v>
      </c>
      <c r="J1144" s="5">
        <v>121.9</v>
      </c>
      <c r="K1144" s="1">
        <v>53</v>
      </c>
      <c r="L1144" s="12" t="str" cm="1">
        <f t="array" ref="L1144">_xlfn.IFS(G1144=0.05,"Minimal",G1144=0.07,"Above Minimal",G1144=0.17,"Near Maximum",TRUE,"Maximum")</f>
        <v>Maximum</v>
      </c>
      <c r="M1144" s="12" t="str" cm="1">
        <f t="array" ref="M1144">_xlfn.IFS(E1144="MA","Massachusetts",E1144="NY","New York",E1144="CT","Connecticut",E1144="PA","Pennsylvania",E1144="RI","Rhode Island",E1144="DE","Delaware",E1144="ME","Maine",E1144="NJ","New Jersey",E1144="VT","Vermont",TRUE,"Other States")</f>
        <v>Massachusetts</v>
      </c>
      <c r="N1144" s="15" t="s">
        <v>10950</v>
      </c>
      <c r="O1144" s="1" t="s">
        <v>4850</v>
      </c>
      <c r="P1144" s="15" t="s">
        <v>4774</v>
      </c>
      <c r="Q1144" s="1" t="s">
        <v>8733</v>
      </c>
      <c r="R1144" s="17">
        <v>26.521621621621623</v>
      </c>
      <c r="S1144" s="12" t="str" cm="1">
        <f t="array" ref="S1144">_xlfn.IFS(AND(R1144&gt;=12,R1144&lt;=25),"Low Range",AND(R1144&gt;=25.01,R1144&lt;=40),"Mid Range",AND(R1144&gt;=40.01,R1144&lt;=75),"Mid to Upper Range",TRUE,"Max Upper Range")</f>
        <v>Mid Range</v>
      </c>
      <c r="T1144" s="12" t="str" cm="1">
        <f t="array" ref="T1144">_xlfn.IFS(OR(E1144="NY",E1144="NJ",E1144="CT"),"Tri-State Area",OR(E1144="MA",E1144="PA",E1144="RI"),"East Atlantic",OR(E1144="ME",E1144="VT"),"NE Border",TRUE,"Upper East Coast")</f>
        <v>East Atlantic</v>
      </c>
      <c r="U1144" s="12" t="str">
        <f>IFERROR(_xlfn.XLOOKUP(A1144,DIRECT_FTEs!A:A,DIRECT_FTEs!B:B),"Contractor")</f>
        <v>Contractor</v>
      </c>
    </row>
    <row r="1145" spans="1:21" x14ac:dyDescent="0.25">
      <c r="A1145" s="1" t="s">
        <v>1836</v>
      </c>
      <c r="B1145" s="1" t="s">
        <v>2347</v>
      </c>
      <c r="C1145" s="1" t="s">
        <v>2768</v>
      </c>
      <c r="D1145" s="1" t="s">
        <v>4375</v>
      </c>
      <c r="E1145" s="15" t="s">
        <v>2225</v>
      </c>
      <c r="F1145" s="1" t="s">
        <v>7198</v>
      </c>
      <c r="G1145" s="16">
        <v>0.19</v>
      </c>
      <c r="H1145" s="5">
        <v>0</v>
      </c>
      <c r="I1145" s="10" t="s">
        <v>4760</v>
      </c>
      <c r="J1145" s="5">
        <v>421.35</v>
      </c>
      <c r="K1145" s="1">
        <v>38</v>
      </c>
      <c r="L1145" s="12" t="str" cm="1">
        <f t="array" ref="L1145">_xlfn.IFS(G1145=0.05,"Minimal",G1145=0.07,"Above Minimal",G1145=0.17,"Near Maximum",TRUE,"Maximum")</f>
        <v>Maximum</v>
      </c>
      <c r="M1145" s="12" t="str" cm="1">
        <f t="array" ref="M1145">_xlfn.IFS(E1145="MA","Massachusetts",E1145="NY","New York",E1145="CT","Connecticut",E1145="PA","Pennsylvania",E1145="RI","Rhode Island",E1145="DE","Delaware",E1145="ME","Maine",E1145="NJ","New Jersey",E1145="VT","Vermont",TRUE,"Other States")</f>
        <v>Massachusetts</v>
      </c>
      <c r="N1145" s="15" t="s">
        <v>10951</v>
      </c>
      <c r="O1145" s="1" t="s">
        <v>4951</v>
      </c>
      <c r="P1145" s="15" t="s">
        <v>4777</v>
      </c>
      <c r="Q1145" s="1" t="s">
        <v>8734</v>
      </c>
      <c r="R1145" s="17">
        <v>28.591233659233218</v>
      </c>
      <c r="S1145" s="12" t="str" cm="1">
        <f t="array" ref="S1145">_xlfn.IFS(AND(R1145&gt;=12,R1145&lt;=25),"Low Range",AND(R1145&gt;=25.01,R1145&lt;=40),"Mid Range",AND(R1145&gt;=40.01,R1145&lt;=75),"Mid to Upper Range",TRUE,"Max Upper Range")</f>
        <v>Mid Range</v>
      </c>
      <c r="T1145" s="12" t="str" cm="1">
        <f t="array" ref="T1145">_xlfn.IFS(OR(E1145="NY",E1145="NJ",E1145="CT"),"Tri-State Area",OR(E1145="MA",E1145="PA",E1145="RI"),"East Atlantic",OR(E1145="ME",E1145="VT"),"NE Border",TRUE,"Upper East Coast")</f>
        <v>East Atlantic</v>
      </c>
      <c r="U1145" s="12" t="str">
        <f>IFERROR(_xlfn.XLOOKUP(A1145,DIRECT_FTEs!A:A,DIRECT_FTEs!B:B),"Contractor")</f>
        <v>Contractor</v>
      </c>
    </row>
    <row r="1146" spans="1:21" x14ac:dyDescent="0.25">
      <c r="A1146" s="1" t="s">
        <v>1837</v>
      </c>
      <c r="B1146" s="1" t="s">
        <v>2248</v>
      </c>
      <c r="C1146" s="1" t="s">
        <v>2357</v>
      </c>
      <c r="D1146" s="1" t="s">
        <v>4376</v>
      </c>
      <c r="E1146" s="15" t="s">
        <v>2225</v>
      </c>
      <c r="F1146" s="1" t="s">
        <v>7199</v>
      </c>
      <c r="G1146" s="16">
        <v>0.05</v>
      </c>
      <c r="H1146" s="5">
        <v>0</v>
      </c>
      <c r="I1146" s="10" t="s">
        <v>4760</v>
      </c>
      <c r="J1146" s="5">
        <v>1184</v>
      </c>
      <c r="K1146" s="1">
        <v>31</v>
      </c>
      <c r="L1146" s="12" t="str" cm="1">
        <f t="array" ref="L1146">_xlfn.IFS(G1146=0.05,"Minimal",G1146=0.07,"Above Minimal",G1146=0.17,"Near Maximum",TRUE,"Maximum")</f>
        <v>Minimal</v>
      </c>
      <c r="M1146" s="12" t="str" cm="1">
        <f t="array" ref="M1146">_xlfn.IFS(E1146="MA","Massachusetts",E1146="NY","New York",E1146="CT","Connecticut",E1146="PA","Pennsylvania",E1146="RI","Rhode Island",E1146="DE","Delaware",E1146="ME","Maine",E1146="NJ","New Jersey",E1146="VT","Vermont",TRUE,"Other States")</f>
        <v>Massachusetts</v>
      </c>
      <c r="N1146" s="15" t="s">
        <v>10952</v>
      </c>
      <c r="O1146" s="1" t="s">
        <v>4986</v>
      </c>
      <c r="P1146" s="15" t="s">
        <v>4776</v>
      </c>
      <c r="Q1146" s="1" t="s">
        <v>8735</v>
      </c>
      <c r="R1146" s="17">
        <v>23.901332924774017</v>
      </c>
      <c r="S1146" s="12" t="str" cm="1">
        <f t="array" ref="S1146">_xlfn.IFS(AND(R1146&gt;=12,R1146&lt;=25),"Low Range",AND(R1146&gt;=25.01,R1146&lt;=40),"Mid Range",AND(R1146&gt;=40.01,R1146&lt;=75),"Mid to Upper Range",TRUE,"Max Upper Range")</f>
        <v>Low Range</v>
      </c>
      <c r="T1146" s="12" t="str" cm="1">
        <f t="array" ref="T1146">_xlfn.IFS(OR(E1146="NY",E1146="NJ",E1146="CT"),"Tri-State Area",OR(E1146="MA",E1146="PA",E1146="RI"),"East Atlantic",OR(E1146="ME",E1146="VT"),"NE Border",TRUE,"Upper East Coast")</f>
        <v>East Atlantic</v>
      </c>
      <c r="U1146" s="12" t="str">
        <f>IFERROR(_xlfn.XLOOKUP(A1146,DIRECT_FTEs!A:A,DIRECT_FTEs!B:B),"Contractor")</f>
        <v>Contractor</v>
      </c>
    </row>
    <row r="1147" spans="1:21" x14ac:dyDescent="0.25">
      <c r="A1147" s="1" t="s">
        <v>1838</v>
      </c>
      <c r="B1147" s="1" t="s">
        <v>2641</v>
      </c>
      <c r="C1147" s="1" t="s">
        <v>2585</v>
      </c>
      <c r="D1147" s="1" t="s">
        <v>4377</v>
      </c>
      <c r="E1147" s="15" t="s">
        <v>2225</v>
      </c>
      <c r="F1147" s="1" t="s">
        <v>7200</v>
      </c>
      <c r="G1147" s="16">
        <v>0.05</v>
      </c>
      <c r="H1147" s="5">
        <v>0</v>
      </c>
      <c r="I1147" s="10" t="s">
        <v>4760</v>
      </c>
      <c r="J1147" s="5">
        <v>1110</v>
      </c>
      <c r="K1147" s="1">
        <v>34</v>
      </c>
      <c r="L1147" s="12" t="str" cm="1">
        <f t="array" ref="L1147">_xlfn.IFS(G1147=0.05,"Minimal",G1147=0.07,"Above Minimal",G1147=0.17,"Near Maximum",TRUE,"Maximum")</f>
        <v>Minimal</v>
      </c>
      <c r="M1147" s="12" t="str" cm="1">
        <f t="array" ref="M1147">_xlfn.IFS(E1147="MA","Massachusetts",E1147="NY","New York",E1147="CT","Connecticut",E1147="PA","Pennsylvania",E1147="RI","Rhode Island",E1147="DE","Delaware",E1147="ME","Maine",E1147="NJ","New Jersey",E1147="VT","Vermont",TRUE,"Other States")</f>
        <v>Massachusetts</v>
      </c>
      <c r="N1147" s="15" t="s">
        <v>10953</v>
      </c>
      <c r="O1147" s="1" t="s">
        <v>5269</v>
      </c>
      <c r="P1147" s="15" t="s">
        <v>4781</v>
      </c>
      <c r="Q1147" s="1" t="s">
        <v>8736</v>
      </c>
      <c r="R1147" s="17">
        <v>25.424939817043814</v>
      </c>
      <c r="S1147" s="12" t="str" cm="1">
        <f t="array" ref="S1147">_xlfn.IFS(AND(R1147&gt;=12,R1147&lt;=25),"Low Range",AND(R1147&gt;=25.01,R1147&lt;=40),"Mid Range",AND(R1147&gt;=40.01,R1147&lt;=75),"Mid to Upper Range",TRUE,"Max Upper Range")</f>
        <v>Mid Range</v>
      </c>
      <c r="T1147" s="12" t="str" cm="1">
        <f t="array" ref="T1147">_xlfn.IFS(OR(E1147="NY",E1147="NJ",E1147="CT"),"Tri-State Area",OR(E1147="MA",E1147="PA",E1147="RI"),"East Atlantic",OR(E1147="ME",E1147="VT"),"NE Border",TRUE,"Upper East Coast")</f>
        <v>East Atlantic</v>
      </c>
      <c r="U1147" s="12" t="str">
        <f>IFERROR(_xlfn.XLOOKUP(A1147,DIRECT_FTEs!A:A,DIRECT_FTEs!B:B),"Contractor")</f>
        <v>Contractor</v>
      </c>
    </row>
    <row r="1148" spans="1:21" x14ac:dyDescent="0.25">
      <c r="A1148" s="1" t="s">
        <v>1839</v>
      </c>
      <c r="B1148" s="1" t="s">
        <v>2319</v>
      </c>
      <c r="C1148" s="1" t="s">
        <v>2971</v>
      </c>
      <c r="D1148" s="1" t="s">
        <v>4378</v>
      </c>
      <c r="E1148" s="15" t="s">
        <v>2225</v>
      </c>
      <c r="F1148" s="1" t="s">
        <v>7201</v>
      </c>
      <c r="G1148" s="16">
        <v>0.19</v>
      </c>
      <c r="H1148" s="5">
        <v>0</v>
      </c>
      <c r="I1148" s="10" t="s">
        <v>4760</v>
      </c>
      <c r="J1148" s="5">
        <v>386.4</v>
      </c>
      <c r="K1148" s="1">
        <v>38</v>
      </c>
      <c r="L1148" s="12" t="str" cm="1">
        <f t="array" ref="L1148">_xlfn.IFS(G1148=0.05,"Minimal",G1148=0.07,"Above Minimal",G1148=0.17,"Near Maximum",TRUE,"Maximum")</f>
        <v>Maximum</v>
      </c>
      <c r="M1148" s="12" t="str" cm="1">
        <f t="array" ref="M1148">_xlfn.IFS(E1148="MA","Massachusetts",E1148="NY","New York",E1148="CT","Connecticut",E1148="PA","Pennsylvania",E1148="RI","Rhode Island",E1148="DE","Delaware",E1148="ME","Maine",E1148="NJ","New Jersey",E1148="VT","Vermont",TRUE,"Other States")</f>
        <v>Massachusetts</v>
      </c>
      <c r="N1148" s="15" t="s">
        <v>10954</v>
      </c>
      <c r="O1148" s="1" t="s">
        <v>5105</v>
      </c>
      <c r="P1148" s="15" t="s">
        <v>4780</v>
      </c>
      <c r="Q1148" s="1" t="s">
        <v>8737</v>
      </c>
      <c r="R1148" s="17">
        <v>23.519978900171438</v>
      </c>
      <c r="S1148" s="12" t="str" cm="1">
        <f t="array" ref="S1148">_xlfn.IFS(AND(R1148&gt;=12,R1148&lt;=25),"Low Range",AND(R1148&gt;=25.01,R1148&lt;=40),"Mid Range",AND(R1148&gt;=40.01,R1148&lt;=75),"Mid to Upper Range",TRUE,"Max Upper Range")</f>
        <v>Low Range</v>
      </c>
      <c r="T1148" s="12" t="str" cm="1">
        <f t="array" ref="T1148">_xlfn.IFS(OR(E1148="NY",E1148="NJ",E1148="CT"),"Tri-State Area",OR(E1148="MA",E1148="PA",E1148="RI"),"East Atlantic",OR(E1148="ME",E1148="VT"),"NE Border",TRUE,"Upper East Coast")</f>
        <v>East Atlantic</v>
      </c>
      <c r="U1148" s="12" t="str">
        <f>IFERROR(_xlfn.XLOOKUP(A1148,DIRECT_FTEs!A:A,DIRECT_FTEs!B:B),"Contractor")</f>
        <v>Contractor</v>
      </c>
    </row>
    <row r="1149" spans="1:21" x14ac:dyDescent="0.25">
      <c r="A1149" s="1" t="s">
        <v>216</v>
      </c>
      <c r="B1149" s="1" t="s">
        <v>2634</v>
      </c>
      <c r="C1149" s="1" t="s">
        <v>2255</v>
      </c>
      <c r="D1149" s="1" t="s">
        <v>2683</v>
      </c>
      <c r="E1149" s="15" t="s">
        <v>2225</v>
      </c>
      <c r="F1149" s="1" t="s">
        <v>5578</v>
      </c>
      <c r="G1149" s="16">
        <v>0.19</v>
      </c>
      <c r="H1149" s="5">
        <v>968.24</v>
      </c>
      <c r="I1149" s="10" t="s">
        <v>4760</v>
      </c>
      <c r="J1149" s="5">
        <v>865.2</v>
      </c>
      <c r="K1149" s="1">
        <v>43</v>
      </c>
      <c r="L1149" s="12" t="str" cm="1">
        <f t="array" ref="L1149">_xlfn.IFS(G1149=0.05,"Minimal",G1149=0.07,"Above Minimal",G1149=0.17,"Near Maximum",TRUE,"Maximum")</f>
        <v>Maximum</v>
      </c>
      <c r="M1149" s="12" t="str" cm="1">
        <f t="array" ref="M1149">_xlfn.IFS(E1149="MA","Massachusetts",E1149="NY","New York",E1149="CT","Connecticut",E1149="PA","Pennsylvania",E1149="RI","Rhode Island",E1149="DE","Delaware",E1149="ME","Maine",E1149="NJ","New Jersey",E1149="VT","Vermont",TRUE,"Other States")</f>
        <v>Massachusetts</v>
      </c>
      <c r="N1149" s="15" t="s">
        <v>10955</v>
      </c>
      <c r="O1149" s="1" t="s">
        <v>4877</v>
      </c>
      <c r="P1149" s="15" t="s">
        <v>4777</v>
      </c>
      <c r="Q1149" s="1" t="s">
        <v>8738</v>
      </c>
      <c r="R1149" s="17">
        <v>27.554069633387137</v>
      </c>
      <c r="S1149" s="12" t="str" cm="1">
        <f t="array" ref="S1149">_xlfn.IFS(AND(R1149&gt;=12,R1149&lt;=25),"Low Range",AND(R1149&gt;=25.01,R1149&lt;=40),"Mid Range",AND(R1149&gt;=40.01,R1149&lt;=75),"Mid to Upper Range",TRUE,"Max Upper Range")</f>
        <v>Mid Range</v>
      </c>
      <c r="T1149" s="12" t="str" cm="1">
        <f t="array" ref="T1149">_xlfn.IFS(OR(E1149="NY",E1149="NJ",E1149="CT"),"Tri-State Area",OR(E1149="MA",E1149="PA",E1149="RI"),"East Atlantic",OR(E1149="ME",E1149="VT"),"NE Border",TRUE,"Upper East Coast")</f>
        <v>East Atlantic</v>
      </c>
      <c r="U1149" s="12" t="str">
        <f>IFERROR(_xlfn.XLOOKUP(A1149,DIRECT_FTEs!A:A,DIRECT_FTEs!B:B),"Contractor")</f>
        <v>Contractor</v>
      </c>
    </row>
    <row r="1150" spans="1:21" x14ac:dyDescent="0.25">
      <c r="A1150" s="1" t="s">
        <v>1840</v>
      </c>
      <c r="B1150" s="1" t="s">
        <v>2767</v>
      </c>
      <c r="C1150" s="1" t="s">
        <v>2393</v>
      </c>
      <c r="D1150" s="1" t="s">
        <v>4379</v>
      </c>
      <c r="E1150" s="15" t="s">
        <v>2225</v>
      </c>
      <c r="F1150" s="1" t="s">
        <v>7202</v>
      </c>
      <c r="G1150" s="16">
        <v>0.05</v>
      </c>
      <c r="H1150" s="5">
        <v>0</v>
      </c>
      <c r="I1150" s="10" t="s">
        <v>4760</v>
      </c>
      <c r="J1150" s="5">
        <v>1036</v>
      </c>
      <c r="K1150" s="1">
        <v>39</v>
      </c>
      <c r="L1150" s="12" t="str" cm="1">
        <f t="array" ref="L1150">_xlfn.IFS(G1150=0.05,"Minimal",G1150=0.07,"Above Minimal",G1150=0.17,"Near Maximum",TRUE,"Maximum")</f>
        <v>Minimal</v>
      </c>
      <c r="M1150" s="12" t="str" cm="1">
        <f t="array" ref="M1150">_xlfn.IFS(E1150="MA","Massachusetts",E1150="NY","New York",E1150="CT","Connecticut",E1150="PA","Pennsylvania",E1150="RI","Rhode Island",E1150="DE","Delaware",E1150="ME","Maine",E1150="NJ","New Jersey",E1150="VT","Vermont",TRUE,"Other States")</f>
        <v>Massachusetts</v>
      </c>
      <c r="N1150" s="15" t="s">
        <v>10956</v>
      </c>
      <c r="O1150" s="1" t="s">
        <v>5089</v>
      </c>
      <c r="P1150" s="15" t="s">
        <v>4778</v>
      </c>
      <c r="Q1150" s="1" t="s">
        <v>8739</v>
      </c>
      <c r="R1150" s="17">
        <v>37.5</v>
      </c>
      <c r="S1150" s="12" t="str" cm="1">
        <f t="array" ref="S1150">_xlfn.IFS(AND(R1150&gt;=12,R1150&lt;=25),"Low Range",AND(R1150&gt;=25.01,R1150&lt;=40),"Mid Range",AND(R1150&gt;=40.01,R1150&lt;=75),"Mid to Upper Range",TRUE,"Max Upper Range")</f>
        <v>Mid Range</v>
      </c>
      <c r="T1150" s="12" t="str" cm="1">
        <f t="array" ref="T1150">_xlfn.IFS(OR(E1150="NY",E1150="NJ",E1150="CT"),"Tri-State Area",OR(E1150="MA",E1150="PA",E1150="RI"),"East Atlantic",OR(E1150="ME",E1150="VT"),"NE Border",TRUE,"Upper East Coast")</f>
        <v>East Atlantic</v>
      </c>
      <c r="U1150" s="12" t="str">
        <f>IFERROR(_xlfn.XLOOKUP(A1150,DIRECT_FTEs!A:A,DIRECT_FTEs!B:B),"Contractor")</f>
        <v>Contractor</v>
      </c>
    </row>
    <row r="1151" spans="1:21" x14ac:dyDescent="0.25">
      <c r="A1151" s="1" t="s">
        <v>1841</v>
      </c>
      <c r="B1151" s="1" t="s">
        <v>2620</v>
      </c>
      <c r="C1151" s="1" t="s">
        <v>2435</v>
      </c>
      <c r="D1151" s="1" t="s">
        <v>4380</v>
      </c>
      <c r="E1151" s="15" t="s">
        <v>2225</v>
      </c>
      <c r="F1151" s="1" t="s">
        <v>7203</v>
      </c>
      <c r="G1151" s="16">
        <v>0.05</v>
      </c>
      <c r="H1151" s="5">
        <v>0</v>
      </c>
      <c r="I1151" s="10" t="s">
        <v>4760</v>
      </c>
      <c r="J1151" s="5">
        <v>280</v>
      </c>
      <c r="K1151" s="1">
        <v>37</v>
      </c>
      <c r="L1151" s="12" t="str" cm="1">
        <f t="array" ref="L1151">_xlfn.IFS(G1151=0.05,"Minimal",G1151=0.07,"Above Minimal",G1151=0.17,"Near Maximum",TRUE,"Maximum")</f>
        <v>Minimal</v>
      </c>
      <c r="M1151" s="12" t="str" cm="1">
        <f t="array" ref="M1151">_xlfn.IFS(E1151="MA","Massachusetts",E1151="NY","New York",E1151="CT","Connecticut",E1151="PA","Pennsylvania",E1151="RI","Rhode Island",E1151="DE","Delaware",E1151="ME","Maine",E1151="NJ","New Jersey",E1151="VT","Vermont",TRUE,"Other States")</f>
        <v>Massachusetts</v>
      </c>
      <c r="N1151" s="15" t="s">
        <v>10957</v>
      </c>
      <c r="O1151" s="1" t="s">
        <v>5141</v>
      </c>
      <c r="P1151" s="15" t="s">
        <v>4780</v>
      </c>
      <c r="Q1151" s="1" t="s">
        <v>8740</v>
      </c>
      <c r="R1151" s="17">
        <v>106</v>
      </c>
      <c r="S1151" s="12" t="str" cm="1">
        <f t="array" ref="S1151">_xlfn.IFS(AND(R1151&gt;=12,R1151&lt;=25),"Low Range",AND(R1151&gt;=25.01,R1151&lt;=40),"Mid Range",AND(R1151&gt;=40.01,R1151&lt;=75),"Mid to Upper Range",TRUE,"Max Upper Range")</f>
        <v>Max Upper Range</v>
      </c>
      <c r="T1151" s="12" t="str" cm="1">
        <f t="array" ref="T1151">_xlfn.IFS(OR(E1151="NY",E1151="NJ",E1151="CT"),"Tri-State Area",OR(E1151="MA",E1151="PA",E1151="RI"),"East Atlantic",OR(E1151="ME",E1151="VT"),"NE Border",TRUE,"Upper East Coast")</f>
        <v>East Atlantic</v>
      </c>
      <c r="U1151" s="12" t="str">
        <f>IFERROR(_xlfn.XLOOKUP(A1151,DIRECT_FTEs!A:A,DIRECT_FTEs!B:B),"Contractor")</f>
        <v>Contractor</v>
      </c>
    </row>
    <row r="1152" spans="1:21" x14ac:dyDescent="0.25">
      <c r="A1152" s="1" t="s">
        <v>1842</v>
      </c>
      <c r="B1152" s="1" t="s">
        <v>2263</v>
      </c>
      <c r="C1152" s="1" t="s">
        <v>2345</v>
      </c>
      <c r="D1152" s="1" t="s">
        <v>4381</v>
      </c>
      <c r="E1152" s="15" t="s">
        <v>2225</v>
      </c>
      <c r="F1152" s="1" t="s">
        <v>7204</v>
      </c>
      <c r="G1152" s="16">
        <v>0.05</v>
      </c>
      <c r="H1152" s="5">
        <v>0</v>
      </c>
      <c r="I1152" s="10" t="s">
        <v>4760</v>
      </c>
      <c r="J1152" s="5">
        <v>888</v>
      </c>
      <c r="K1152" s="1">
        <v>51</v>
      </c>
      <c r="L1152" s="12" t="str" cm="1">
        <f t="array" ref="L1152">_xlfn.IFS(G1152=0.05,"Minimal",G1152=0.07,"Above Minimal",G1152=0.17,"Near Maximum",TRUE,"Maximum")</f>
        <v>Minimal</v>
      </c>
      <c r="M1152" s="12" t="str" cm="1">
        <f t="array" ref="M1152">_xlfn.IFS(E1152="MA","Massachusetts",E1152="NY","New York",E1152="CT","Connecticut",E1152="PA","Pennsylvania",E1152="RI","Rhode Island",E1152="DE","Delaware",E1152="ME","Maine",E1152="NJ","New Jersey",E1152="VT","Vermont",TRUE,"Other States")</f>
        <v>Massachusetts</v>
      </c>
      <c r="N1152" s="15" t="s">
        <v>10958</v>
      </c>
      <c r="O1152" s="1" t="s">
        <v>4999</v>
      </c>
      <c r="P1152" s="15" t="s">
        <v>4779</v>
      </c>
      <c r="Q1152" s="1" t="s">
        <v>8741</v>
      </c>
      <c r="R1152" s="17">
        <v>92.11</v>
      </c>
      <c r="S1152" s="12" t="str" cm="1">
        <f t="array" ref="S1152">_xlfn.IFS(AND(R1152&gt;=12,R1152&lt;=25),"Low Range",AND(R1152&gt;=25.01,R1152&lt;=40),"Mid Range",AND(R1152&gt;=40.01,R1152&lt;=75),"Mid to Upper Range",TRUE,"Max Upper Range")</f>
        <v>Max Upper Range</v>
      </c>
      <c r="T1152" s="12" t="str" cm="1">
        <f t="array" ref="T1152">_xlfn.IFS(OR(E1152="NY",E1152="NJ",E1152="CT"),"Tri-State Area",OR(E1152="MA",E1152="PA",E1152="RI"),"East Atlantic",OR(E1152="ME",E1152="VT"),"NE Border",TRUE,"Upper East Coast")</f>
        <v>East Atlantic</v>
      </c>
      <c r="U1152" s="12" t="str">
        <f>IFERROR(_xlfn.XLOOKUP(A1152,DIRECT_FTEs!A:A,DIRECT_FTEs!B:B),"Contractor")</f>
        <v>Contractor</v>
      </c>
    </row>
    <row r="1153" spans="1:21" x14ac:dyDescent="0.25">
      <c r="A1153" s="1" t="s">
        <v>1843</v>
      </c>
      <c r="B1153" s="1" t="s">
        <v>2500</v>
      </c>
      <c r="C1153" s="1" t="s">
        <v>2358</v>
      </c>
      <c r="D1153" s="1" t="s">
        <v>4382</v>
      </c>
      <c r="E1153" s="15" t="s">
        <v>2225</v>
      </c>
      <c r="F1153" s="1" t="s">
        <v>7205</v>
      </c>
      <c r="G1153" s="16">
        <v>0.05</v>
      </c>
      <c r="H1153" s="5">
        <v>0</v>
      </c>
      <c r="I1153" s="10" t="s">
        <v>4760</v>
      </c>
      <c r="J1153" s="5">
        <v>1110</v>
      </c>
      <c r="K1153" s="1">
        <v>53</v>
      </c>
      <c r="L1153" s="12" t="str" cm="1">
        <f t="array" ref="L1153">_xlfn.IFS(G1153=0.05,"Minimal",G1153=0.07,"Above Minimal",G1153=0.17,"Near Maximum",TRUE,"Maximum")</f>
        <v>Minimal</v>
      </c>
      <c r="M1153" s="12" t="str" cm="1">
        <f t="array" ref="M1153">_xlfn.IFS(E1153="MA","Massachusetts",E1153="NY","New York",E1153="CT","Connecticut",E1153="PA","Pennsylvania",E1153="RI","Rhode Island",E1153="DE","Delaware",E1153="ME","Maine",E1153="NJ","New Jersey",E1153="VT","Vermont",TRUE,"Other States")</f>
        <v>Massachusetts</v>
      </c>
      <c r="N1153" s="15" t="s">
        <v>10959</v>
      </c>
      <c r="O1153" s="1" t="s">
        <v>4892</v>
      </c>
      <c r="P1153" s="15" t="s">
        <v>4779</v>
      </c>
      <c r="Q1153" s="1" t="s">
        <v>8742</v>
      </c>
      <c r="R1153" s="17">
        <v>120.44999999999999</v>
      </c>
      <c r="S1153" s="12" t="str" cm="1">
        <f t="array" ref="S1153">_xlfn.IFS(AND(R1153&gt;=12,R1153&lt;=25),"Low Range",AND(R1153&gt;=25.01,R1153&lt;=40),"Mid Range",AND(R1153&gt;=40.01,R1153&lt;=75),"Mid to Upper Range",TRUE,"Max Upper Range")</f>
        <v>Max Upper Range</v>
      </c>
      <c r="T1153" s="12" t="str" cm="1">
        <f t="array" ref="T1153">_xlfn.IFS(OR(E1153="NY",E1153="NJ",E1153="CT"),"Tri-State Area",OR(E1153="MA",E1153="PA",E1153="RI"),"East Atlantic",OR(E1153="ME",E1153="VT"),"NE Border",TRUE,"Upper East Coast")</f>
        <v>East Atlantic</v>
      </c>
      <c r="U1153" s="12" t="str">
        <f>IFERROR(_xlfn.XLOOKUP(A1153,DIRECT_FTEs!A:A,DIRECT_FTEs!B:B),"Contractor")</f>
        <v>Contractor</v>
      </c>
    </row>
    <row r="1154" spans="1:21" x14ac:dyDescent="0.25">
      <c r="A1154" s="1" t="s">
        <v>1844</v>
      </c>
      <c r="B1154" s="1" t="s">
        <v>2332</v>
      </c>
      <c r="C1154" s="1" t="s">
        <v>2307</v>
      </c>
      <c r="D1154" s="1" t="s">
        <v>4383</v>
      </c>
      <c r="E1154" s="15" t="s">
        <v>2225</v>
      </c>
      <c r="F1154" s="1" t="s">
        <v>7206</v>
      </c>
      <c r="G1154" s="16">
        <v>0.05</v>
      </c>
      <c r="H1154" s="5">
        <v>0</v>
      </c>
      <c r="I1154" s="10" t="s">
        <v>4760</v>
      </c>
      <c r="J1154" s="5">
        <v>483.2</v>
      </c>
      <c r="K1154" s="1">
        <v>53</v>
      </c>
      <c r="L1154" s="12" t="str" cm="1">
        <f t="array" ref="L1154">_xlfn.IFS(G1154=0.05,"Minimal",G1154=0.07,"Above Minimal",G1154=0.17,"Near Maximum",TRUE,"Maximum")</f>
        <v>Minimal</v>
      </c>
      <c r="M1154" s="12" t="str" cm="1">
        <f t="array" ref="M1154">_xlfn.IFS(E1154="MA","Massachusetts",E1154="NY","New York",E1154="CT","Connecticut",E1154="PA","Pennsylvania",E1154="RI","Rhode Island",E1154="DE","Delaware",E1154="ME","Maine",E1154="NJ","New Jersey",E1154="VT","Vermont",TRUE,"Other States")</f>
        <v>Massachusetts</v>
      </c>
      <c r="N1154" s="15" t="s">
        <v>10960</v>
      </c>
      <c r="O1154" s="1" t="s">
        <v>5270</v>
      </c>
      <c r="P1154" s="15" t="s">
        <v>4774</v>
      </c>
      <c r="Q1154" s="1" t="s">
        <v>8743</v>
      </c>
      <c r="R1154" s="17">
        <v>106.43492711370263</v>
      </c>
      <c r="S1154" s="12" t="str" cm="1">
        <f t="array" ref="S1154">_xlfn.IFS(AND(R1154&gt;=12,R1154&lt;=25),"Low Range",AND(R1154&gt;=25.01,R1154&lt;=40),"Mid Range",AND(R1154&gt;=40.01,R1154&lt;=75),"Mid to Upper Range",TRUE,"Max Upper Range")</f>
        <v>Max Upper Range</v>
      </c>
      <c r="T1154" s="12" t="str" cm="1">
        <f t="array" ref="T1154">_xlfn.IFS(OR(E1154="NY",E1154="NJ",E1154="CT"),"Tri-State Area",OR(E1154="MA",E1154="PA",E1154="RI"),"East Atlantic",OR(E1154="ME",E1154="VT"),"NE Border",TRUE,"Upper East Coast")</f>
        <v>East Atlantic</v>
      </c>
      <c r="U1154" s="12" t="str">
        <f>IFERROR(_xlfn.XLOOKUP(A1154,DIRECT_FTEs!A:A,DIRECT_FTEs!B:B),"Contractor")</f>
        <v>Contractor</v>
      </c>
    </row>
    <row r="1155" spans="1:21" x14ac:dyDescent="0.25">
      <c r="A1155" s="1" t="s">
        <v>1845</v>
      </c>
      <c r="B1155" s="1" t="s">
        <v>2363</v>
      </c>
      <c r="C1155" s="1" t="s">
        <v>2294</v>
      </c>
      <c r="D1155" s="1" t="s">
        <v>4384</v>
      </c>
      <c r="E1155" s="15" t="s">
        <v>2225</v>
      </c>
      <c r="F1155" s="1" t="s">
        <v>7207</v>
      </c>
      <c r="G1155" s="16">
        <v>0.05</v>
      </c>
      <c r="H1155" s="5">
        <v>0</v>
      </c>
      <c r="I1155" s="10" t="s">
        <v>4760</v>
      </c>
      <c r="J1155" s="5">
        <v>1036</v>
      </c>
      <c r="K1155" s="1">
        <v>65</v>
      </c>
      <c r="L1155" s="12" t="str" cm="1">
        <f t="array" ref="L1155">_xlfn.IFS(G1155=0.05,"Minimal",G1155=0.07,"Above Minimal",G1155=0.17,"Near Maximum",TRUE,"Maximum")</f>
        <v>Minimal</v>
      </c>
      <c r="M1155" s="12" t="str" cm="1">
        <f t="array" ref="M1155">_xlfn.IFS(E1155="MA","Massachusetts",E1155="NY","New York",E1155="CT","Connecticut",E1155="PA","Pennsylvania",E1155="RI","Rhode Island",E1155="DE","Delaware",E1155="ME","Maine",E1155="NJ","New Jersey",E1155="VT","Vermont",TRUE,"Other States")</f>
        <v>Massachusetts</v>
      </c>
      <c r="N1155" s="15" t="s">
        <v>10961</v>
      </c>
      <c r="O1155" s="1" t="s">
        <v>5024</v>
      </c>
      <c r="P1155" s="15" t="s">
        <v>4779</v>
      </c>
      <c r="Q1155" s="1" t="s">
        <v>8744</v>
      </c>
      <c r="R1155" s="17">
        <v>70.849999999999994</v>
      </c>
      <c r="S1155" s="12" t="str" cm="1">
        <f t="array" ref="S1155">_xlfn.IFS(AND(R1155&gt;=12,R1155&lt;=25),"Low Range",AND(R1155&gt;=25.01,R1155&lt;=40),"Mid Range",AND(R1155&gt;=40.01,R1155&lt;=75),"Mid to Upper Range",TRUE,"Max Upper Range")</f>
        <v>Mid to Upper Range</v>
      </c>
      <c r="T1155" s="12" t="str" cm="1">
        <f t="array" ref="T1155">_xlfn.IFS(OR(E1155="NY",E1155="NJ",E1155="CT"),"Tri-State Area",OR(E1155="MA",E1155="PA",E1155="RI"),"East Atlantic",OR(E1155="ME",E1155="VT"),"NE Border",TRUE,"Upper East Coast")</f>
        <v>East Atlantic</v>
      </c>
      <c r="U1155" s="12" t="str">
        <f>IFERROR(_xlfn.XLOOKUP(A1155,DIRECT_FTEs!A:A,DIRECT_FTEs!B:B),"Contractor")</f>
        <v>Contractor</v>
      </c>
    </row>
    <row r="1156" spans="1:21" x14ac:dyDescent="0.25">
      <c r="A1156" s="1" t="s">
        <v>1846</v>
      </c>
      <c r="B1156" s="1" t="s">
        <v>2992</v>
      </c>
      <c r="C1156" s="1" t="s">
        <v>2534</v>
      </c>
      <c r="D1156" s="1" t="s">
        <v>4385</v>
      </c>
      <c r="E1156" s="15" t="s">
        <v>2225</v>
      </c>
      <c r="F1156" s="1" t="s">
        <v>7208</v>
      </c>
      <c r="G1156" s="16">
        <v>0.19</v>
      </c>
      <c r="H1156" s="5">
        <v>0</v>
      </c>
      <c r="I1156" s="10" t="s">
        <v>4760</v>
      </c>
      <c r="J1156" s="5">
        <v>782</v>
      </c>
      <c r="K1156" s="1">
        <v>33</v>
      </c>
      <c r="L1156" s="12" t="str" cm="1">
        <f t="array" ref="L1156">_xlfn.IFS(G1156=0.05,"Minimal",G1156=0.07,"Above Minimal",G1156=0.17,"Near Maximum",TRUE,"Maximum")</f>
        <v>Maximum</v>
      </c>
      <c r="M1156" s="12" t="str" cm="1">
        <f t="array" ref="M1156">_xlfn.IFS(E1156="MA","Massachusetts",E1156="NY","New York",E1156="CT","Connecticut",E1156="PA","Pennsylvania",E1156="RI","Rhode Island",E1156="DE","Delaware",E1156="ME","Maine",E1156="NJ","New Jersey",E1156="VT","Vermont",TRUE,"Other States")</f>
        <v>Massachusetts</v>
      </c>
      <c r="N1156" s="15" t="s">
        <v>10962</v>
      </c>
      <c r="O1156" s="1" t="s">
        <v>5023</v>
      </c>
      <c r="P1156" s="15" t="s">
        <v>4778</v>
      </c>
      <c r="Q1156" s="1" t="s">
        <v>8745</v>
      </c>
      <c r="R1156" s="17">
        <v>120</v>
      </c>
      <c r="S1156" s="12" t="str" cm="1">
        <f t="array" ref="S1156">_xlfn.IFS(AND(R1156&gt;=12,R1156&lt;=25),"Low Range",AND(R1156&gt;=25.01,R1156&lt;=40),"Mid Range",AND(R1156&gt;=40.01,R1156&lt;=75),"Mid to Upper Range",TRUE,"Max Upper Range")</f>
        <v>Max Upper Range</v>
      </c>
      <c r="T1156" s="12" t="str" cm="1">
        <f t="array" ref="T1156">_xlfn.IFS(OR(E1156="NY",E1156="NJ",E1156="CT"),"Tri-State Area",OR(E1156="MA",E1156="PA",E1156="RI"),"East Atlantic",OR(E1156="ME",E1156="VT"),"NE Border",TRUE,"Upper East Coast")</f>
        <v>East Atlantic</v>
      </c>
      <c r="U1156" s="12" t="str">
        <f>IFERROR(_xlfn.XLOOKUP(A1156,DIRECT_FTEs!A:A,DIRECT_FTEs!B:B),"Contractor")</f>
        <v>Contractor</v>
      </c>
    </row>
    <row r="1157" spans="1:21" x14ac:dyDescent="0.25">
      <c r="A1157" s="1" t="s">
        <v>217</v>
      </c>
      <c r="B1157" s="1" t="s">
        <v>2684</v>
      </c>
      <c r="C1157" s="1" t="s">
        <v>2685</v>
      </c>
      <c r="D1157" s="1" t="s">
        <v>2686</v>
      </c>
      <c r="E1157" s="15" t="s">
        <v>2225</v>
      </c>
      <c r="F1157" s="1" t="s">
        <v>5579</v>
      </c>
      <c r="G1157" s="16">
        <v>0.05</v>
      </c>
      <c r="H1157" s="5">
        <v>676</v>
      </c>
      <c r="I1157" s="10" t="s">
        <v>4760</v>
      </c>
      <c r="J1157" s="5">
        <v>766.4</v>
      </c>
      <c r="K1157" s="1">
        <v>44</v>
      </c>
      <c r="L1157" s="12" t="str" cm="1">
        <f t="array" ref="L1157">_xlfn.IFS(G1157=0.05,"Minimal",G1157=0.07,"Above Minimal",G1157=0.17,"Near Maximum",TRUE,"Maximum")</f>
        <v>Minimal</v>
      </c>
      <c r="M1157" s="12" t="str" cm="1">
        <f t="array" ref="M1157">_xlfn.IFS(E1157="MA","Massachusetts",E1157="NY","New York",E1157="CT","Connecticut",E1157="PA","Pennsylvania",E1157="RI","Rhode Island",E1157="DE","Delaware",E1157="ME","Maine",E1157="NJ","New Jersey",E1157="VT","Vermont",TRUE,"Other States")</f>
        <v>Massachusetts</v>
      </c>
      <c r="N1157" s="15" t="s">
        <v>10963</v>
      </c>
      <c r="O1157" s="1" t="s">
        <v>4792</v>
      </c>
      <c r="P1157" s="15" t="s">
        <v>4777</v>
      </c>
      <c r="Q1157" s="1" t="s">
        <v>8746</v>
      </c>
      <c r="R1157" s="17">
        <v>50</v>
      </c>
      <c r="S1157" s="12" t="str" cm="1">
        <f t="array" ref="S1157">_xlfn.IFS(AND(R1157&gt;=12,R1157&lt;=25),"Low Range",AND(R1157&gt;=25.01,R1157&lt;=40),"Mid Range",AND(R1157&gt;=40.01,R1157&lt;=75),"Mid to Upper Range",TRUE,"Max Upper Range")</f>
        <v>Mid to Upper Range</v>
      </c>
      <c r="T1157" s="12" t="str" cm="1">
        <f t="array" ref="T1157">_xlfn.IFS(OR(E1157="NY",E1157="NJ",E1157="CT"),"Tri-State Area",OR(E1157="MA",E1157="PA",E1157="RI"),"East Atlantic",OR(E1157="ME",E1157="VT"),"NE Border",TRUE,"Upper East Coast")</f>
        <v>East Atlantic</v>
      </c>
      <c r="U1157" s="12" t="str">
        <f>IFERROR(_xlfn.XLOOKUP(A1157,DIRECT_FTEs!A:A,DIRECT_FTEs!B:B),"Contractor")</f>
        <v>Contractor</v>
      </c>
    </row>
    <row r="1158" spans="1:21" x14ac:dyDescent="0.25">
      <c r="A1158" s="1" t="s">
        <v>1847</v>
      </c>
      <c r="B1158" s="1" t="s">
        <v>2489</v>
      </c>
      <c r="C1158" s="1" t="s">
        <v>2642</v>
      </c>
      <c r="D1158" s="1" t="s">
        <v>4386</v>
      </c>
      <c r="E1158" s="15" t="s">
        <v>2225</v>
      </c>
      <c r="F1158" s="1" t="s">
        <v>7209</v>
      </c>
      <c r="G1158" s="16">
        <v>0.05</v>
      </c>
      <c r="H1158" s="5">
        <v>0</v>
      </c>
      <c r="I1158" s="10" t="s">
        <v>4760</v>
      </c>
      <c r="J1158" s="5">
        <v>1258</v>
      </c>
      <c r="K1158" s="1">
        <v>37</v>
      </c>
      <c r="L1158" s="12" t="str" cm="1">
        <f t="array" ref="L1158">_xlfn.IFS(G1158=0.05,"Minimal",G1158=0.07,"Above Minimal",G1158=0.17,"Near Maximum",TRUE,"Maximum")</f>
        <v>Minimal</v>
      </c>
      <c r="M1158" s="12" t="str" cm="1">
        <f t="array" ref="M1158">_xlfn.IFS(E1158="MA","Massachusetts",E1158="NY","New York",E1158="CT","Connecticut",E1158="PA","Pennsylvania",E1158="RI","Rhode Island",E1158="DE","Delaware",E1158="ME","Maine",E1158="NJ","New Jersey",E1158="VT","Vermont",TRUE,"Other States")</f>
        <v>Massachusetts</v>
      </c>
      <c r="N1158" s="15" t="s">
        <v>10964</v>
      </c>
      <c r="O1158" s="1" t="s">
        <v>4970</v>
      </c>
      <c r="P1158" s="15" t="s">
        <v>4779</v>
      </c>
      <c r="Q1158" s="1" t="s">
        <v>8747</v>
      </c>
      <c r="R1158" s="17">
        <v>105</v>
      </c>
      <c r="S1158" s="12" t="str" cm="1">
        <f t="array" ref="S1158">_xlfn.IFS(AND(R1158&gt;=12,R1158&lt;=25),"Low Range",AND(R1158&gt;=25.01,R1158&lt;=40),"Mid Range",AND(R1158&gt;=40.01,R1158&lt;=75),"Mid to Upper Range",TRUE,"Max Upper Range")</f>
        <v>Max Upper Range</v>
      </c>
      <c r="T1158" s="12" t="str" cm="1">
        <f t="array" ref="T1158">_xlfn.IFS(OR(E1158="NY",E1158="NJ",E1158="CT"),"Tri-State Area",OR(E1158="MA",E1158="PA",E1158="RI"),"East Atlantic",OR(E1158="ME",E1158="VT"),"NE Border",TRUE,"Upper East Coast")</f>
        <v>East Atlantic</v>
      </c>
      <c r="U1158" s="12" t="str">
        <f>IFERROR(_xlfn.XLOOKUP(A1158,DIRECT_FTEs!A:A,DIRECT_FTEs!B:B),"Contractor")</f>
        <v>Contractor</v>
      </c>
    </row>
    <row r="1159" spans="1:21" x14ac:dyDescent="0.25">
      <c r="A1159" s="1" t="s">
        <v>1848</v>
      </c>
      <c r="B1159" s="1" t="s">
        <v>2539</v>
      </c>
      <c r="C1159" s="1" t="s">
        <v>2291</v>
      </c>
      <c r="D1159" s="1" t="s">
        <v>4387</v>
      </c>
      <c r="E1159" s="15" t="s">
        <v>2225</v>
      </c>
      <c r="F1159" s="1" t="s">
        <v>7210</v>
      </c>
      <c r="G1159" s="16">
        <v>0.19</v>
      </c>
      <c r="H1159" s="5">
        <v>0</v>
      </c>
      <c r="I1159" s="10" t="s">
        <v>4760</v>
      </c>
      <c r="J1159" s="5">
        <v>331.74</v>
      </c>
      <c r="K1159" s="1">
        <v>47</v>
      </c>
      <c r="L1159" s="12" t="str" cm="1">
        <f t="array" ref="L1159">_xlfn.IFS(G1159=0.05,"Minimal",G1159=0.07,"Above Minimal",G1159=0.17,"Near Maximum",TRUE,"Maximum")</f>
        <v>Maximum</v>
      </c>
      <c r="M1159" s="12" t="str" cm="1">
        <f t="array" ref="M1159">_xlfn.IFS(E1159="MA","Massachusetts",E1159="NY","New York",E1159="CT","Connecticut",E1159="PA","Pennsylvania",E1159="RI","Rhode Island",E1159="DE","Delaware",E1159="ME","Maine",E1159="NJ","New Jersey",E1159="VT","Vermont",TRUE,"Other States")</f>
        <v>Massachusetts</v>
      </c>
      <c r="N1159" s="15" t="s">
        <v>10965</v>
      </c>
      <c r="O1159" s="1" t="s">
        <v>4915</v>
      </c>
      <c r="P1159" s="15" t="s">
        <v>4774</v>
      </c>
      <c r="Q1159" s="1" t="s">
        <v>8748</v>
      </c>
      <c r="R1159" s="17">
        <v>82.5</v>
      </c>
      <c r="S1159" s="12" t="str" cm="1">
        <f t="array" ref="S1159">_xlfn.IFS(AND(R1159&gt;=12,R1159&lt;=25),"Low Range",AND(R1159&gt;=25.01,R1159&lt;=40),"Mid Range",AND(R1159&gt;=40.01,R1159&lt;=75),"Mid to Upper Range",TRUE,"Max Upper Range")</f>
        <v>Max Upper Range</v>
      </c>
      <c r="T1159" s="12" t="str" cm="1">
        <f t="array" ref="T1159">_xlfn.IFS(OR(E1159="NY",E1159="NJ",E1159="CT"),"Tri-State Area",OR(E1159="MA",E1159="PA",E1159="RI"),"East Atlantic",OR(E1159="ME",E1159="VT"),"NE Border",TRUE,"Upper East Coast")</f>
        <v>East Atlantic</v>
      </c>
      <c r="U1159" s="12" t="str">
        <f>IFERROR(_xlfn.XLOOKUP(A1159,DIRECT_FTEs!A:A,DIRECT_FTEs!B:B),"Contractor")</f>
        <v>Contractor</v>
      </c>
    </row>
    <row r="1160" spans="1:21" x14ac:dyDescent="0.25">
      <c r="A1160" s="1" t="s">
        <v>1849</v>
      </c>
      <c r="B1160" s="1" t="s">
        <v>2931</v>
      </c>
      <c r="C1160" s="1" t="s">
        <v>2523</v>
      </c>
      <c r="D1160" s="1" t="s">
        <v>4388</v>
      </c>
      <c r="E1160" s="15" t="s">
        <v>2225</v>
      </c>
      <c r="F1160" s="1" t="s">
        <v>7211</v>
      </c>
      <c r="G1160" s="16">
        <v>0.19</v>
      </c>
      <c r="H1160" s="5">
        <v>0</v>
      </c>
      <c r="I1160" s="10" t="s">
        <v>4760</v>
      </c>
      <c r="J1160" s="5">
        <v>434</v>
      </c>
      <c r="K1160" s="1">
        <v>59</v>
      </c>
      <c r="L1160" s="12" t="str" cm="1">
        <f t="array" ref="L1160">_xlfn.IFS(G1160=0.05,"Minimal",G1160=0.07,"Above Minimal",G1160=0.17,"Near Maximum",TRUE,"Maximum")</f>
        <v>Maximum</v>
      </c>
      <c r="M1160" s="12" t="str" cm="1">
        <f t="array" ref="M1160">_xlfn.IFS(E1160="MA","Massachusetts",E1160="NY","New York",E1160="CT","Connecticut",E1160="PA","Pennsylvania",E1160="RI","Rhode Island",E1160="DE","Delaware",E1160="ME","Maine",E1160="NJ","New Jersey",E1160="VT","Vermont",TRUE,"Other States")</f>
        <v>Massachusetts</v>
      </c>
      <c r="N1160" s="15" t="s">
        <v>10966</v>
      </c>
      <c r="O1160" s="1" t="s">
        <v>4869</v>
      </c>
      <c r="P1160" s="15" t="s">
        <v>4780</v>
      </c>
      <c r="Q1160" s="1" t="s">
        <v>8749</v>
      </c>
      <c r="R1160" s="17">
        <v>97.5</v>
      </c>
      <c r="S1160" s="12" t="str" cm="1">
        <f t="array" ref="S1160">_xlfn.IFS(AND(R1160&gt;=12,R1160&lt;=25),"Low Range",AND(R1160&gt;=25.01,R1160&lt;=40),"Mid Range",AND(R1160&gt;=40.01,R1160&lt;=75),"Mid to Upper Range",TRUE,"Max Upper Range")</f>
        <v>Max Upper Range</v>
      </c>
      <c r="T1160" s="12" t="str" cm="1">
        <f t="array" ref="T1160">_xlfn.IFS(OR(E1160="NY",E1160="NJ",E1160="CT"),"Tri-State Area",OR(E1160="MA",E1160="PA",E1160="RI"),"East Atlantic",OR(E1160="ME",E1160="VT"),"NE Border",TRUE,"Upper East Coast")</f>
        <v>East Atlantic</v>
      </c>
      <c r="U1160" s="12" t="str">
        <f>IFERROR(_xlfn.XLOOKUP(A1160,DIRECT_FTEs!A:A,DIRECT_FTEs!B:B),"Contractor")</f>
        <v>Contractor</v>
      </c>
    </row>
    <row r="1161" spans="1:21" x14ac:dyDescent="0.25">
      <c r="A1161" s="1" t="s">
        <v>1850</v>
      </c>
      <c r="B1161" s="1" t="s">
        <v>2281</v>
      </c>
      <c r="C1161" s="1" t="s">
        <v>2291</v>
      </c>
      <c r="D1161" s="1" t="s">
        <v>4389</v>
      </c>
      <c r="E1161" s="15" t="s">
        <v>2225</v>
      </c>
      <c r="F1161" s="1" t="s">
        <v>7212</v>
      </c>
      <c r="G1161" s="16">
        <v>0.19</v>
      </c>
      <c r="H1161" s="5">
        <v>0</v>
      </c>
      <c r="I1161" s="10" t="s">
        <v>4760</v>
      </c>
      <c r="J1161" s="5">
        <v>345.6</v>
      </c>
      <c r="K1161" s="1">
        <v>59</v>
      </c>
      <c r="L1161" s="12" t="str" cm="1">
        <f t="array" ref="L1161">_xlfn.IFS(G1161=0.05,"Minimal",G1161=0.07,"Above Minimal",G1161=0.17,"Near Maximum",TRUE,"Maximum")</f>
        <v>Maximum</v>
      </c>
      <c r="M1161" s="12" t="str" cm="1">
        <f t="array" ref="M1161">_xlfn.IFS(E1161="MA","Massachusetts",E1161="NY","New York",E1161="CT","Connecticut",E1161="PA","Pennsylvania",E1161="RI","Rhode Island",E1161="DE","Delaware",E1161="ME","Maine",E1161="NJ","New Jersey",E1161="VT","Vermont",TRUE,"Other States")</f>
        <v>Massachusetts</v>
      </c>
      <c r="N1161" s="15" t="s">
        <v>10967</v>
      </c>
      <c r="O1161" s="1" t="s">
        <v>4841</v>
      </c>
      <c r="P1161" s="15" t="s">
        <v>4780</v>
      </c>
      <c r="Q1161" s="1" t="s">
        <v>8750</v>
      </c>
      <c r="R1161" s="17">
        <v>30</v>
      </c>
      <c r="S1161" s="12" t="str" cm="1">
        <f t="array" ref="S1161">_xlfn.IFS(AND(R1161&gt;=12,R1161&lt;=25),"Low Range",AND(R1161&gt;=25.01,R1161&lt;=40),"Mid Range",AND(R1161&gt;=40.01,R1161&lt;=75),"Mid to Upper Range",TRUE,"Max Upper Range")</f>
        <v>Mid Range</v>
      </c>
      <c r="T1161" s="12" t="str" cm="1">
        <f t="array" ref="T1161">_xlfn.IFS(OR(E1161="NY",E1161="NJ",E1161="CT"),"Tri-State Area",OR(E1161="MA",E1161="PA",E1161="RI"),"East Atlantic",OR(E1161="ME",E1161="VT"),"NE Border",TRUE,"Upper East Coast")</f>
        <v>East Atlantic</v>
      </c>
      <c r="U1161" s="12" t="str">
        <f>IFERROR(_xlfn.XLOOKUP(A1161,DIRECT_FTEs!A:A,DIRECT_FTEs!B:B),"Contractor")</f>
        <v>Contractor</v>
      </c>
    </row>
    <row r="1162" spans="1:21" x14ac:dyDescent="0.25">
      <c r="A1162" s="1" t="s">
        <v>1851</v>
      </c>
      <c r="B1162" s="1" t="s">
        <v>2304</v>
      </c>
      <c r="C1162" s="1" t="s">
        <v>2336</v>
      </c>
      <c r="D1162" s="1" t="s">
        <v>4390</v>
      </c>
      <c r="E1162" s="15" t="s">
        <v>2225</v>
      </c>
      <c r="F1162" s="1" t="s">
        <v>7213</v>
      </c>
      <c r="G1162" s="16">
        <v>0.19</v>
      </c>
      <c r="H1162" s="5">
        <v>0</v>
      </c>
      <c r="I1162" s="10" t="s">
        <v>4760</v>
      </c>
      <c r="J1162" s="5">
        <v>359.6</v>
      </c>
      <c r="K1162" s="1">
        <v>34</v>
      </c>
      <c r="L1162" s="12" t="str" cm="1">
        <f t="array" ref="L1162">_xlfn.IFS(G1162=0.05,"Minimal",G1162=0.07,"Above Minimal",G1162=0.17,"Near Maximum",TRUE,"Maximum")</f>
        <v>Maximum</v>
      </c>
      <c r="M1162" s="12" t="str" cm="1">
        <f t="array" ref="M1162">_xlfn.IFS(E1162="MA","Massachusetts",E1162="NY","New York",E1162="CT","Connecticut",E1162="PA","Pennsylvania",E1162="RI","Rhode Island",E1162="DE","Delaware",E1162="ME","Maine",E1162="NJ","New Jersey",E1162="VT","Vermont",TRUE,"Other States")</f>
        <v>Massachusetts</v>
      </c>
      <c r="N1162" s="15" t="s">
        <v>10968</v>
      </c>
      <c r="O1162" s="1" t="s">
        <v>4997</v>
      </c>
      <c r="P1162" s="15" t="s">
        <v>4777</v>
      </c>
      <c r="Q1162" s="1" t="s">
        <v>8751</v>
      </c>
      <c r="R1162" s="17">
        <v>120</v>
      </c>
      <c r="S1162" s="12" t="str" cm="1">
        <f t="array" ref="S1162">_xlfn.IFS(AND(R1162&gt;=12,R1162&lt;=25),"Low Range",AND(R1162&gt;=25.01,R1162&lt;=40),"Mid Range",AND(R1162&gt;=40.01,R1162&lt;=75),"Mid to Upper Range",TRUE,"Max Upper Range")</f>
        <v>Max Upper Range</v>
      </c>
      <c r="T1162" s="12" t="str" cm="1">
        <f t="array" ref="T1162">_xlfn.IFS(OR(E1162="NY",E1162="NJ",E1162="CT"),"Tri-State Area",OR(E1162="MA",E1162="PA",E1162="RI"),"East Atlantic",OR(E1162="ME",E1162="VT"),"NE Border",TRUE,"Upper East Coast")</f>
        <v>East Atlantic</v>
      </c>
      <c r="U1162" s="12" t="str">
        <f>IFERROR(_xlfn.XLOOKUP(A1162,DIRECT_FTEs!A:A,DIRECT_FTEs!B:B),"Contractor")</f>
        <v>Contractor</v>
      </c>
    </row>
    <row r="1163" spans="1:21" x14ac:dyDescent="0.25">
      <c r="A1163" s="1" t="s">
        <v>1852</v>
      </c>
      <c r="B1163" s="1" t="s">
        <v>2515</v>
      </c>
      <c r="C1163" s="1" t="s">
        <v>2635</v>
      </c>
      <c r="D1163" s="1" t="s">
        <v>4391</v>
      </c>
      <c r="E1163" s="15" t="s">
        <v>2225</v>
      </c>
      <c r="F1163" s="1" t="s">
        <v>7214</v>
      </c>
      <c r="G1163" s="16">
        <v>0.19</v>
      </c>
      <c r="H1163" s="5">
        <v>0</v>
      </c>
      <c r="I1163" s="10" t="s">
        <v>4760</v>
      </c>
      <c r="J1163" s="5">
        <v>434</v>
      </c>
      <c r="K1163" s="1">
        <v>26</v>
      </c>
      <c r="L1163" s="12" t="str" cm="1">
        <f t="array" ref="L1163">_xlfn.IFS(G1163=0.05,"Minimal",G1163=0.07,"Above Minimal",G1163=0.17,"Near Maximum",TRUE,"Maximum")</f>
        <v>Maximum</v>
      </c>
      <c r="M1163" s="12" t="str" cm="1">
        <f t="array" ref="M1163">_xlfn.IFS(E1163="MA","Massachusetts",E1163="NY","New York",E1163="CT","Connecticut",E1163="PA","Pennsylvania",E1163="RI","Rhode Island",E1163="DE","Delaware",E1163="ME","Maine",E1163="NJ","New Jersey",E1163="VT","Vermont",TRUE,"Other States")</f>
        <v>Massachusetts</v>
      </c>
      <c r="N1163" s="15" t="s">
        <v>10969</v>
      </c>
      <c r="O1163" s="1" t="s">
        <v>5217</v>
      </c>
      <c r="P1163" s="15" t="s">
        <v>4774</v>
      </c>
      <c r="Q1163" s="1" t="s">
        <v>8752</v>
      </c>
      <c r="R1163" s="17">
        <v>105</v>
      </c>
      <c r="S1163" s="12" t="str" cm="1">
        <f t="array" ref="S1163">_xlfn.IFS(AND(R1163&gt;=12,R1163&lt;=25),"Low Range",AND(R1163&gt;=25.01,R1163&lt;=40),"Mid Range",AND(R1163&gt;=40.01,R1163&lt;=75),"Mid to Upper Range",TRUE,"Max Upper Range")</f>
        <v>Max Upper Range</v>
      </c>
      <c r="T1163" s="12" t="str" cm="1">
        <f t="array" ref="T1163">_xlfn.IFS(OR(E1163="NY",E1163="NJ",E1163="CT"),"Tri-State Area",OR(E1163="MA",E1163="PA",E1163="RI"),"East Atlantic",OR(E1163="ME",E1163="VT"),"NE Border",TRUE,"Upper East Coast")</f>
        <v>East Atlantic</v>
      </c>
      <c r="U1163" s="12" t="str">
        <f>IFERROR(_xlfn.XLOOKUP(A1163,DIRECT_FTEs!A:A,DIRECT_FTEs!B:B),"Contractor")</f>
        <v>Contractor</v>
      </c>
    </row>
    <row r="1164" spans="1:21" x14ac:dyDescent="0.25">
      <c r="A1164" s="1" t="s">
        <v>218</v>
      </c>
      <c r="B1164" s="1" t="s">
        <v>2474</v>
      </c>
      <c r="C1164" s="1" t="s">
        <v>2606</v>
      </c>
      <c r="D1164" s="1" t="s">
        <v>2687</v>
      </c>
      <c r="E1164" s="15" t="s">
        <v>2225</v>
      </c>
      <c r="F1164" s="1" t="s">
        <v>5580</v>
      </c>
      <c r="G1164" s="16">
        <v>0.19</v>
      </c>
      <c r="H1164" s="5">
        <v>948.48</v>
      </c>
      <c r="I1164" s="10" t="s">
        <v>4760</v>
      </c>
      <c r="J1164" s="5">
        <v>730</v>
      </c>
      <c r="K1164" s="1">
        <v>41</v>
      </c>
      <c r="L1164" s="12" t="str" cm="1">
        <f t="array" ref="L1164">_xlfn.IFS(G1164=0.05,"Minimal",G1164=0.07,"Above Minimal",G1164=0.17,"Near Maximum",TRUE,"Maximum")</f>
        <v>Maximum</v>
      </c>
      <c r="M1164" s="12" t="str" cm="1">
        <f t="array" ref="M1164">_xlfn.IFS(E1164="MA","Massachusetts",E1164="NY","New York",E1164="CT","Connecticut",E1164="PA","Pennsylvania",E1164="RI","Rhode Island",E1164="DE","Delaware",E1164="ME","Maine",E1164="NJ","New Jersey",E1164="VT","Vermont",TRUE,"Other States")</f>
        <v>Massachusetts</v>
      </c>
      <c r="N1164" s="15" t="s">
        <v>10970</v>
      </c>
      <c r="O1164" s="1" t="s">
        <v>4878</v>
      </c>
      <c r="P1164" s="15" t="s">
        <v>4777</v>
      </c>
      <c r="Q1164" s="1" t="s">
        <v>8753</v>
      </c>
      <c r="R1164" s="17">
        <v>97</v>
      </c>
      <c r="S1164" s="12" t="str" cm="1">
        <f t="array" ref="S1164">_xlfn.IFS(AND(R1164&gt;=12,R1164&lt;=25),"Low Range",AND(R1164&gt;=25.01,R1164&lt;=40),"Mid Range",AND(R1164&gt;=40.01,R1164&lt;=75),"Mid to Upper Range",TRUE,"Max Upper Range")</f>
        <v>Max Upper Range</v>
      </c>
      <c r="T1164" s="12" t="str" cm="1">
        <f t="array" ref="T1164">_xlfn.IFS(OR(E1164="NY",E1164="NJ",E1164="CT"),"Tri-State Area",OR(E1164="MA",E1164="PA",E1164="RI"),"East Atlantic",OR(E1164="ME",E1164="VT"),"NE Border",TRUE,"Upper East Coast")</f>
        <v>East Atlantic</v>
      </c>
      <c r="U1164" s="12" t="str">
        <f>IFERROR(_xlfn.XLOOKUP(A1164,DIRECT_FTEs!A:A,DIRECT_FTEs!B:B),"Contractor")</f>
        <v>Contractor</v>
      </c>
    </row>
    <row r="1165" spans="1:21" x14ac:dyDescent="0.25">
      <c r="A1165" s="1" t="s">
        <v>1853</v>
      </c>
      <c r="B1165" s="1" t="s">
        <v>2467</v>
      </c>
      <c r="C1165" s="1" t="s">
        <v>2421</v>
      </c>
      <c r="D1165" s="1" t="s">
        <v>4392</v>
      </c>
      <c r="E1165" s="15" t="s">
        <v>2225</v>
      </c>
      <c r="F1165" s="1" t="s">
        <v>7215</v>
      </c>
      <c r="G1165" s="16">
        <v>0.19</v>
      </c>
      <c r="H1165" s="5">
        <v>0</v>
      </c>
      <c r="I1165" s="10" t="s">
        <v>4760</v>
      </c>
      <c r="J1165" s="5">
        <v>533.20000000000005</v>
      </c>
      <c r="K1165" s="1">
        <v>45</v>
      </c>
      <c r="L1165" s="12" t="str" cm="1">
        <f t="array" ref="L1165">_xlfn.IFS(G1165=0.05,"Minimal",G1165=0.07,"Above Minimal",G1165=0.17,"Near Maximum",TRUE,"Maximum")</f>
        <v>Maximum</v>
      </c>
      <c r="M1165" s="12" t="str" cm="1">
        <f t="array" ref="M1165">_xlfn.IFS(E1165="MA","Massachusetts",E1165="NY","New York",E1165="CT","Connecticut",E1165="PA","Pennsylvania",E1165="RI","Rhode Island",E1165="DE","Delaware",E1165="ME","Maine",E1165="NJ","New Jersey",E1165="VT","Vermont",TRUE,"Other States")</f>
        <v>Massachusetts</v>
      </c>
      <c r="N1165" s="15" t="s">
        <v>10971</v>
      </c>
      <c r="O1165" s="1" t="s">
        <v>5271</v>
      </c>
      <c r="P1165" s="15" t="s">
        <v>4779</v>
      </c>
      <c r="Q1165" s="1" t="s">
        <v>8754</v>
      </c>
      <c r="R1165" s="17">
        <v>102</v>
      </c>
      <c r="S1165" s="12" t="str" cm="1">
        <f t="array" ref="S1165">_xlfn.IFS(AND(R1165&gt;=12,R1165&lt;=25),"Low Range",AND(R1165&gt;=25.01,R1165&lt;=40),"Mid Range",AND(R1165&gt;=40.01,R1165&lt;=75),"Mid to Upper Range",TRUE,"Max Upper Range")</f>
        <v>Max Upper Range</v>
      </c>
      <c r="T1165" s="12" t="str" cm="1">
        <f t="array" ref="T1165">_xlfn.IFS(OR(E1165="NY",E1165="NJ",E1165="CT"),"Tri-State Area",OR(E1165="MA",E1165="PA",E1165="RI"),"East Atlantic",OR(E1165="ME",E1165="VT"),"NE Border",TRUE,"Upper East Coast")</f>
        <v>East Atlantic</v>
      </c>
      <c r="U1165" s="12" t="str">
        <f>IFERROR(_xlfn.XLOOKUP(A1165,DIRECT_FTEs!A:A,DIRECT_FTEs!B:B),"Contractor")</f>
        <v>Contractor</v>
      </c>
    </row>
    <row r="1166" spans="1:21" x14ac:dyDescent="0.25">
      <c r="A1166" s="1" t="s">
        <v>1854</v>
      </c>
      <c r="B1166" s="1" t="s">
        <v>2536</v>
      </c>
      <c r="C1166" s="1" t="s">
        <v>2305</v>
      </c>
      <c r="D1166" s="1" t="s">
        <v>4393</v>
      </c>
      <c r="E1166" s="15" t="s">
        <v>2225</v>
      </c>
      <c r="F1166" s="1" t="s">
        <v>7216</v>
      </c>
      <c r="G1166" s="16">
        <v>0.19</v>
      </c>
      <c r="H1166" s="5">
        <v>0</v>
      </c>
      <c r="I1166" s="10" t="s">
        <v>4760</v>
      </c>
      <c r="J1166" s="5">
        <v>347.2</v>
      </c>
      <c r="K1166" s="1">
        <v>54</v>
      </c>
      <c r="L1166" s="12" t="str" cm="1">
        <f t="array" ref="L1166">_xlfn.IFS(G1166=0.05,"Minimal",G1166=0.07,"Above Minimal",G1166=0.17,"Near Maximum",TRUE,"Maximum")</f>
        <v>Maximum</v>
      </c>
      <c r="M1166" s="12" t="str" cm="1">
        <f t="array" ref="M1166">_xlfn.IFS(E1166="MA","Massachusetts",E1166="NY","New York",E1166="CT","Connecticut",E1166="PA","Pennsylvania",E1166="RI","Rhode Island",E1166="DE","Delaware",E1166="ME","Maine",E1166="NJ","New Jersey",E1166="VT","Vermont",TRUE,"Other States")</f>
        <v>Massachusetts</v>
      </c>
      <c r="N1166" s="15" t="s">
        <v>10972</v>
      </c>
      <c r="O1166" s="1" t="s">
        <v>4884</v>
      </c>
      <c r="P1166" s="15" t="s">
        <v>4774</v>
      </c>
      <c r="Q1166" s="1" t="s">
        <v>8755</v>
      </c>
      <c r="R1166" s="17">
        <v>84</v>
      </c>
      <c r="S1166" s="12" t="str" cm="1">
        <f t="array" ref="S1166">_xlfn.IFS(AND(R1166&gt;=12,R1166&lt;=25),"Low Range",AND(R1166&gt;=25.01,R1166&lt;=40),"Mid Range",AND(R1166&gt;=40.01,R1166&lt;=75),"Mid to Upper Range",TRUE,"Max Upper Range")</f>
        <v>Max Upper Range</v>
      </c>
      <c r="T1166" s="12" t="str" cm="1">
        <f t="array" ref="T1166">_xlfn.IFS(OR(E1166="NY",E1166="NJ",E1166="CT"),"Tri-State Area",OR(E1166="MA",E1166="PA",E1166="RI"),"East Atlantic",OR(E1166="ME",E1166="VT"),"NE Border",TRUE,"Upper East Coast")</f>
        <v>East Atlantic</v>
      </c>
      <c r="U1166" s="12" t="str">
        <f>IFERROR(_xlfn.XLOOKUP(A1166,DIRECT_FTEs!A:A,DIRECT_FTEs!B:B),"Contractor")</f>
        <v>Contractor</v>
      </c>
    </row>
    <row r="1167" spans="1:21" x14ac:dyDescent="0.25">
      <c r="A1167" s="1" t="s">
        <v>1855</v>
      </c>
      <c r="B1167" s="1" t="s">
        <v>2513</v>
      </c>
      <c r="C1167" s="1" t="s">
        <v>2421</v>
      </c>
      <c r="D1167" s="1" t="s">
        <v>4394</v>
      </c>
      <c r="E1167" s="15" t="s">
        <v>2225</v>
      </c>
      <c r="F1167" s="1" t="s">
        <v>7217</v>
      </c>
      <c r="G1167" s="16">
        <v>0.19</v>
      </c>
      <c r="H1167" s="5">
        <v>0</v>
      </c>
      <c r="I1167" s="10" t="s">
        <v>4760</v>
      </c>
      <c r="J1167" s="5">
        <v>170.65</v>
      </c>
      <c r="K1167" s="1">
        <v>52</v>
      </c>
      <c r="L1167" s="12" t="str" cm="1">
        <f t="array" ref="L1167">_xlfn.IFS(G1167=0.05,"Minimal",G1167=0.07,"Above Minimal",G1167=0.17,"Near Maximum",TRUE,"Maximum")</f>
        <v>Maximum</v>
      </c>
      <c r="M1167" s="12" t="str" cm="1">
        <f t="array" ref="M1167">_xlfn.IFS(E1167="MA","Massachusetts",E1167="NY","New York",E1167="CT","Connecticut",E1167="PA","Pennsylvania",E1167="RI","Rhode Island",E1167="DE","Delaware",E1167="ME","Maine",E1167="NJ","New Jersey",E1167="VT","Vermont",TRUE,"Other States")</f>
        <v>Massachusetts</v>
      </c>
      <c r="N1167" s="15" t="s">
        <v>10973</v>
      </c>
      <c r="O1167" s="1" t="s">
        <v>5272</v>
      </c>
      <c r="P1167" s="15" t="s">
        <v>4780</v>
      </c>
      <c r="Q1167" s="1" t="s">
        <v>8756</v>
      </c>
      <c r="R1167" s="17">
        <v>108</v>
      </c>
      <c r="S1167" s="12" t="str" cm="1">
        <f t="array" ref="S1167">_xlfn.IFS(AND(R1167&gt;=12,R1167&lt;=25),"Low Range",AND(R1167&gt;=25.01,R1167&lt;=40),"Mid Range",AND(R1167&gt;=40.01,R1167&lt;=75),"Mid to Upper Range",TRUE,"Max Upper Range")</f>
        <v>Max Upper Range</v>
      </c>
      <c r="T1167" s="12" t="str" cm="1">
        <f t="array" ref="T1167">_xlfn.IFS(OR(E1167="NY",E1167="NJ",E1167="CT"),"Tri-State Area",OR(E1167="MA",E1167="PA",E1167="RI"),"East Atlantic",OR(E1167="ME",E1167="VT"),"NE Border",TRUE,"Upper East Coast")</f>
        <v>East Atlantic</v>
      </c>
      <c r="U1167" s="12" t="str">
        <f>IFERROR(_xlfn.XLOOKUP(A1167,DIRECT_FTEs!A:A,DIRECT_FTEs!B:B),"Contractor")</f>
        <v>Contractor</v>
      </c>
    </row>
    <row r="1168" spans="1:21" x14ac:dyDescent="0.25">
      <c r="A1168" s="1" t="s">
        <v>1856</v>
      </c>
      <c r="B1168" s="1" t="s">
        <v>2438</v>
      </c>
      <c r="C1168" s="1" t="s">
        <v>2236</v>
      </c>
      <c r="D1168" s="1" t="s">
        <v>4395</v>
      </c>
      <c r="E1168" s="15" t="s">
        <v>2225</v>
      </c>
      <c r="F1168" s="1" t="s">
        <v>7218</v>
      </c>
      <c r="G1168" s="16">
        <v>0.19</v>
      </c>
      <c r="H1168" s="5">
        <v>0</v>
      </c>
      <c r="I1168" s="10" t="s">
        <v>4760</v>
      </c>
      <c r="J1168" s="5">
        <v>169.17</v>
      </c>
      <c r="K1168" s="1">
        <v>47</v>
      </c>
      <c r="L1168" s="12" t="str" cm="1">
        <f t="array" ref="L1168">_xlfn.IFS(G1168=0.05,"Minimal",G1168=0.07,"Above Minimal",G1168=0.17,"Near Maximum",TRUE,"Maximum")</f>
        <v>Maximum</v>
      </c>
      <c r="M1168" s="12" t="str" cm="1">
        <f t="array" ref="M1168">_xlfn.IFS(E1168="MA","Massachusetts",E1168="NY","New York",E1168="CT","Connecticut",E1168="PA","Pennsylvania",E1168="RI","Rhode Island",E1168="DE","Delaware",E1168="ME","Maine",E1168="NJ","New Jersey",E1168="VT","Vermont",TRUE,"Other States")</f>
        <v>Massachusetts</v>
      </c>
      <c r="N1168" s="15" t="s">
        <v>10974</v>
      </c>
      <c r="O1168" s="1" t="s">
        <v>5273</v>
      </c>
      <c r="P1168" s="15" t="s">
        <v>4780</v>
      </c>
      <c r="Q1168" s="1" t="s">
        <v>8757</v>
      </c>
      <c r="R1168" s="17">
        <v>97.5</v>
      </c>
      <c r="S1168" s="12" t="str" cm="1">
        <f t="array" ref="S1168">_xlfn.IFS(AND(R1168&gt;=12,R1168&lt;=25),"Low Range",AND(R1168&gt;=25.01,R1168&lt;=40),"Mid Range",AND(R1168&gt;=40.01,R1168&lt;=75),"Mid to Upper Range",TRUE,"Max Upper Range")</f>
        <v>Max Upper Range</v>
      </c>
      <c r="T1168" s="12" t="str" cm="1">
        <f t="array" ref="T1168">_xlfn.IFS(OR(E1168="NY",E1168="NJ",E1168="CT"),"Tri-State Area",OR(E1168="MA",E1168="PA",E1168="RI"),"East Atlantic",OR(E1168="ME",E1168="VT"),"NE Border",TRUE,"Upper East Coast")</f>
        <v>East Atlantic</v>
      </c>
      <c r="U1168" s="12" t="str">
        <f>IFERROR(_xlfn.XLOOKUP(A1168,DIRECT_FTEs!A:A,DIRECT_FTEs!B:B),"Contractor")</f>
        <v>Contractor</v>
      </c>
    </row>
    <row r="1169" spans="1:21" x14ac:dyDescent="0.25">
      <c r="A1169" s="1" t="s">
        <v>1857</v>
      </c>
      <c r="B1169" s="1" t="s">
        <v>2440</v>
      </c>
      <c r="C1169" s="1" t="s">
        <v>2553</v>
      </c>
      <c r="D1169" s="1" t="s">
        <v>4396</v>
      </c>
      <c r="E1169" s="15" t="s">
        <v>2225</v>
      </c>
      <c r="F1169" s="1" t="s">
        <v>7219</v>
      </c>
      <c r="G1169" s="16">
        <v>0.19</v>
      </c>
      <c r="H1169" s="5">
        <v>0</v>
      </c>
      <c r="I1169" s="10" t="s">
        <v>4760</v>
      </c>
      <c r="J1169" s="5">
        <v>382</v>
      </c>
      <c r="K1169" s="1">
        <v>57</v>
      </c>
      <c r="L1169" s="12" t="str" cm="1">
        <f t="array" ref="L1169">_xlfn.IFS(G1169=0.05,"Minimal",G1169=0.07,"Above Minimal",G1169=0.17,"Near Maximum",TRUE,"Maximum")</f>
        <v>Maximum</v>
      </c>
      <c r="M1169" s="12" t="str" cm="1">
        <f t="array" ref="M1169">_xlfn.IFS(E1169="MA","Massachusetts",E1169="NY","New York",E1169="CT","Connecticut",E1169="PA","Pennsylvania",E1169="RI","Rhode Island",E1169="DE","Delaware",E1169="ME","Maine",E1169="NJ","New Jersey",E1169="VT","Vermont",TRUE,"Other States")</f>
        <v>Massachusetts</v>
      </c>
      <c r="N1169" s="15" t="s">
        <v>10975</v>
      </c>
      <c r="O1169" s="1" t="s">
        <v>4963</v>
      </c>
      <c r="P1169" s="15" t="s">
        <v>4780</v>
      </c>
      <c r="Q1169" s="1" t="s">
        <v>8758</v>
      </c>
      <c r="R1169" s="17">
        <v>42</v>
      </c>
      <c r="S1169" s="12" t="str" cm="1">
        <f t="array" ref="S1169">_xlfn.IFS(AND(R1169&gt;=12,R1169&lt;=25),"Low Range",AND(R1169&gt;=25.01,R1169&lt;=40),"Mid Range",AND(R1169&gt;=40.01,R1169&lt;=75),"Mid to Upper Range",TRUE,"Max Upper Range")</f>
        <v>Mid to Upper Range</v>
      </c>
      <c r="T1169" s="12" t="str" cm="1">
        <f t="array" ref="T1169">_xlfn.IFS(OR(E1169="NY",E1169="NJ",E1169="CT"),"Tri-State Area",OR(E1169="MA",E1169="PA",E1169="RI"),"East Atlantic",OR(E1169="ME",E1169="VT"),"NE Border",TRUE,"Upper East Coast")</f>
        <v>East Atlantic</v>
      </c>
      <c r="U1169" s="12" t="str">
        <f>IFERROR(_xlfn.XLOOKUP(A1169,DIRECT_FTEs!A:A,DIRECT_FTEs!B:B),"Contractor")</f>
        <v>Contractor</v>
      </c>
    </row>
    <row r="1170" spans="1:21" x14ac:dyDescent="0.25">
      <c r="A1170" s="1" t="s">
        <v>219</v>
      </c>
      <c r="B1170" s="1" t="s">
        <v>2688</v>
      </c>
      <c r="C1170" s="1" t="s">
        <v>2528</v>
      </c>
      <c r="D1170" s="1" t="s">
        <v>2689</v>
      </c>
      <c r="E1170" s="15" t="s">
        <v>2225</v>
      </c>
      <c r="F1170" s="1" t="s">
        <v>5581</v>
      </c>
      <c r="G1170" s="16">
        <v>0.17</v>
      </c>
      <c r="H1170" s="5">
        <v>1679.6000000000001</v>
      </c>
      <c r="I1170" s="10" t="s">
        <v>4760</v>
      </c>
      <c r="J1170" s="5">
        <v>606.4</v>
      </c>
      <c r="K1170" s="1">
        <v>44</v>
      </c>
      <c r="L1170" s="12" t="str" cm="1">
        <f t="array" ref="L1170">_xlfn.IFS(G1170=0.05,"Minimal",G1170=0.07,"Above Minimal",G1170=0.17,"Near Maximum",TRUE,"Maximum")</f>
        <v>Near Maximum</v>
      </c>
      <c r="M1170" s="12" t="str" cm="1">
        <f t="array" ref="M1170">_xlfn.IFS(E1170="MA","Massachusetts",E1170="NY","New York",E1170="CT","Connecticut",E1170="PA","Pennsylvania",E1170="RI","Rhode Island",E1170="DE","Delaware",E1170="ME","Maine",E1170="NJ","New Jersey",E1170="VT","Vermont",TRUE,"Other States")</f>
        <v>Massachusetts</v>
      </c>
      <c r="N1170" s="15" t="s">
        <v>10976</v>
      </c>
      <c r="O1170" s="1" t="s">
        <v>4796</v>
      </c>
      <c r="P1170" s="15" t="s">
        <v>4778</v>
      </c>
      <c r="Q1170" s="1" t="s">
        <v>8759</v>
      </c>
      <c r="R1170" s="17">
        <v>23</v>
      </c>
      <c r="S1170" s="12" t="str" cm="1">
        <f t="array" ref="S1170">_xlfn.IFS(AND(R1170&gt;=12,R1170&lt;=25),"Low Range",AND(R1170&gt;=25.01,R1170&lt;=40),"Mid Range",AND(R1170&gt;=40.01,R1170&lt;=75),"Mid to Upper Range",TRUE,"Max Upper Range")</f>
        <v>Low Range</v>
      </c>
      <c r="T1170" s="12" t="str" cm="1">
        <f t="array" ref="T1170">_xlfn.IFS(OR(E1170="NY",E1170="NJ",E1170="CT"),"Tri-State Area",OR(E1170="MA",E1170="PA",E1170="RI"),"East Atlantic",OR(E1170="ME",E1170="VT"),"NE Border",TRUE,"Upper East Coast")</f>
        <v>East Atlantic</v>
      </c>
      <c r="U1170" s="12" t="str">
        <f>IFERROR(_xlfn.XLOOKUP(A1170,DIRECT_FTEs!A:A,DIRECT_FTEs!B:B),"Contractor")</f>
        <v>Contractor</v>
      </c>
    </row>
    <row r="1171" spans="1:21" x14ac:dyDescent="0.25">
      <c r="A1171" s="1" t="s">
        <v>1858</v>
      </c>
      <c r="B1171" s="1" t="s">
        <v>2791</v>
      </c>
      <c r="C1171" s="1" t="s">
        <v>2783</v>
      </c>
      <c r="D1171" s="1" t="s">
        <v>4397</v>
      </c>
      <c r="E1171" s="15" t="s">
        <v>2225</v>
      </c>
      <c r="F1171" s="1" t="s">
        <v>7220</v>
      </c>
      <c r="G1171" s="16">
        <v>0.17</v>
      </c>
      <c r="H1171" s="5">
        <v>0</v>
      </c>
      <c r="I1171" s="10" t="s">
        <v>4760</v>
      </c>
      <c r="J1171" s="5">
        <v>730</v>
      </c>
      <c r="K1171" s="1">
        <v>34</v>
      </c>
      <c r="L1171" s="12" t="str" cm="1">
        <f t="array" ref="L1171">_xlfn.IFS(G1171=0.05,"Minimal",G1171=0.07,"Above Minimal",G1171=0.17,"Near Maximum",TRUE,"Maximum")</f>
        <v>Near Maximum</v>
      </c>
      <c r="M1171" s="12" t="str" cm="1">
        <f t="array" ref="M1171">_xlfn.IFS(E1171="MA","Massachusetts",E1171="NY","New York",E1171="CT","Connecticut",E1171="PA","Pennsylvania",E1171="RI","Rhode Island",E1171="DE","Delaware",E1171="ME","Maine",E1171="NJ","New Jersey",E1171="VT","Vermont",TRUE,"Other States")</f>
        <v>Massachusetts</v>
      </c>
      <c r="N1171" s="15" t="s">
        <v>10977</v>
      </c>
      <c r="O1171" s="1" t="s">
        <v>5274</v>
      </c>
      <c r="P1171" s="15" t="s">
        <v>4780</v>
      </c>
      <c r="Q1171" s="1" t="s">
        <v>8760</v>
      </c>
      <c r="R1171" s="17">
        <v>26.350027648313453</v>
      </c>
      <c r="S1171" s="12" t="str" cm="1">
        <f t="array" ref="S1171">_xlfn.IFS(AND(R1171&gt;=12,R1171&lt;=25),"Low Range",AND(R1171&gt;=25.01,R1171&lt;=40),"Mid Range",AND(R1171&gt;=40.01,R1171&lt;=75),"Mid to Upper Range",TRUE,"Max Upper Range")</f>
        <v>Mid Range</v>
      </c>
      <c r="T1171" s="12" t="str" cm="1">
        <f t="array" ref="T1171">_xlfn.IFS(OR(E1171="NY",E1171="NJ",E1171="CT"),"Tri-State Area",OR(E1171="MA",E1171="PA",E1171="RI"),"East Atlantic",OR(E1171="ME",E1171="VT"),"NE Border",TRUE,"Upper East Coast")</f>
        <v>East Atlantic</v>
      </c>
      <c r="U1171" s="12" t="str">
        <f>IFERROR(_xlfn.XLOOKUP(A1171,DIRECT_FTEs!A:A,DIRECT_FTEs!B:B),"Contractor")</f>
        <v>Contractor</v>
      </c>
    </row>
    <row r="1172" spans="1:21" x14ac:dyDescent="0.25">
      <c r="A1172" s="1" t="s">
        <v>1859</v>
      </c>
      <c r="B1172" s="1" t="s">
        <v>2630</v>
      </c>
      <c r="C1172" s="1" t="s">
        <v>2338</v>
      </c>
      <c r="D1172" s="1" t="s">
        <v>4398</v>
      </c>
      <c r="E1172" s="15" t="s">
        <v>2225</v>
      </c>
      <c r="F1172" s="1" t="s">
        <v>7221</v>
      </c>
      <c r="G1172" s="16">
        <v>0.19</v>
      </c>
      <c r="H1172" s="5">
        <v>0</v>
      </c>
      <c r="I1172" s="10" t="s">
        <v>4760</v>
      </c>
      <c r="J1172" s="5">
        <v>590.4</v>
      </c>
      <c r="K1172" s="1">
        <v>36</v>
      </c>
      <c r="L1172" s="12" t="str" cm="1">
        <f t="array" ref="L1172">_xlfn.IFS(G1172=0.05,"Minimal",G1172=0.07,"Above Minimal",G1172=0.17,"Near Maximum",TRUE,"Maximum")</f>
        <v>Maximum</v>
      </c>
      <c r="M1172" s="12" t="str" cm="1">
        <f t="array" ref="M1172">_xlfn.IFS(E1172="MA","Massachusetts",E1172="NY","New York",E1172="CT","Connecticut",E1172="PA","Pennsylvania",E1172="RI","Rhode Island",E1172="DE","Delaware",E1172="ME","Maine",E1172="NJ","New Jersey",E1172="VT","Vermont",TRUE,"Other States")</f>
        <v>Massachusetts</v>
      </c>
      <c r="N1172" s="15" t="s">
        <v>10978</v>
      </c>
      <c r="O1172" s="1" t="s">
        <v>4946</v>
      </c>
      <c r="P1172" s="15" t="s">
        <v>4774</v>
      </c>
      <c r="Q1172" s="1" t="s">
        <v>8761</v>
      </c>
      <c r="R1172" s="17">
        <v>29.449968253968255</v>
      </c>
      <c r="S1172" s="12" t="str" cm="1">
        <f t="array" ref="S1172">_xlfn.IFS(AND(R1172&gt;=12,R1172&lt;=25),"Low Range",AND(R1172&gt;=25.01,R1172&lt;=40),"Mid Range",AND(R1172&gt;=40.01,R1172&lt;=75),"Mid to Upper Range",TRUE,"Max Upper Range")</f>
        <v>Mid Range</v>
      </c>
      <c r="T1172" s="12" t="str" cm="1">
        <f t="array" ref="T1172">_xlfn.IFS(OR(E1172="NY",E1172="NJ",E1172="CT"),"Tri-State Area",OR(E1172="MA",E1172="PA",E1172="RI"),"East Atlantic",OR(E1172="ME",E1172="VT"),"NE Border",TRUE,"Upper East Coast")</f>
        <v>East Atlantic</v>
      </c>
      <c r="U1172" s="12" t="str">
        <f>IFERROR(_xlfn.XLOOKUP(A1172,DIRECT_FTEs!A:A,DIRECT_FTEs!B:B),"Contractor")</f>
        <v>Contractor</v>
      </c>
    </row>
    <row r="1173" spans="1:21" x14ac:dyDescent="0.25">
      <c r="A1173" s="1" t="s">
        <v>1860</v>
      </c>
      <c r="B1173" s="1" t="s">
        <v>2617</v>
      </c>
      <c r="C1173" s="1" t="s">
        <v>2458</v>
      </c>
      <c r="D1173" s="1" t="s">
        <v>4399</v>
      </c>
      <c r="E1173" s="15" t="s">
        <v>2225</v>
      </c>
      <c r="F1173" s="1" t="s">
        <v>7222</v>
      </c>
      <c r="G1173" s="16">
        <v>0.19</v>
      </c>
      <c r="H1173" s="5">
        <v>0</v>
      </c>
      <c r="I1173" s="10" t="s">
        <v>4760</v>
      </c>
      <c r="J1173" s="5">
        <v>510.9</v>
      </c>
      <c r="K1173" s="1">
        <v>36</v>
      </c>
      <c r="L1173" s="12" t="str" cm="1">
        <f t="array" ref="L1173">_xlfn.IFS(G1173=0.05,"Minimal",G1173=0.07,"Above Minimal",G1173=0.17,"Near Maximum",TRUE,"Maximum")</f>
        <v>Maximum</v>
      </c>
      <c r="M1173" s="12" t="str" cm="1">
        <f t="array" ref="M1173">_xlfn.IFS(E1173="MA","Massachusetts",E1173="NY","New York",E1173="CT","Connecticut",E1173="PA","Pennsylvania",E1173="RI","Rhode Island",E1173="DE","Delaware",E1173="ME","Maine",E1173="NJ","New Jersey",E1173="VT","Vermont",TRUE,"Other States")</f>
        <v>Massachusetts</v>
      </c>
      <c r="N1173" s="15" t="s">
        <v>10979</v>
      </c>
      <c r="O1173" s="1" t="s">
        <v>5275</v>
      </c>
      <c r="P1173" s="15" t="s">
        <v>4774</v>
      </c>
      <c r="Q1173" s="1" t="s">
        <v>8762</v>
      </c>
      <c r="R1173" s="17">
        <v>43.5</v>
      </c>
      <c r="S1173" s="12" t="str" cm="1">
        <f t="array" ref="S1173">_xlfn.IFS(AND(R1173&gt;=12,R1173&lt;=25),"Low Range",AND(R1173&gt;=25.01,R1173&lt;=40),"Mid Range",AND(R1173&gt;=40.01,R1173&lt;=75),"Mid to Upper Range",TRUE,"Max Upper Range")</f>
        <v>Mid to Upper Range</v>
      </c>
      <c r="T1173" s="12" t="str" cm="1">
        <f t="array" ref="T1173">_xlfn.IFS(OR(E1173="NY",E1173="NJ",E1173="CT"),"Tri-State Area",OR(E1173="MA",E1173="PA",E1173="RI"),"East Atlantic",OR(E1173="ME",E1173="VT"),"NE Border",TRUE,"Upper East Coast")</f>
        <v>East Atlantic</v>
      </c>
      <c r="U1173" s="12" t="str">
        <f>IFERROR(_xlfn.XLOOKUP(A1173,DIRECT_FTEs!A:A,DIRECT_FTEs!B:B),"Contractor")</f>
        <v>Contractor</v>
      </c>
    </row>
    <row r="1174" spans="1:21" x14ac:dyDescent="0.25">
      <c r="A1174" s="1" t="s">
        <v>1861</v>
      </c>
      <c r="B1174" s="1" t="s">
        <v>2503</v>
      </c>
      <c r="C1174" s="1" t="s">
        <v>2556</v>
      </c>
      <c r="D1174" s="1" t="s">
        <v>4400</v>
      </c>
      <c r="E1174" s="15" t="s">
        <v>2225</v>
      </c>
      <c r="F1174" s="1" t="s">
        <v>7223</v>
      </c>
      <c r="G1174" s="16">
        <v>0.19</v>
      </c>
      <c r="H1174" s="5">
        <v>0</v>
      </c>
      <c r="I1174" s="10" t="s">
        <v>4760</v>
      </c>
      <c r="J1174" s="5">
        <v>363.2</v>
      </c>
      <c r="K1174" s="1">
        <v>57</v>
      </c>
      <c r="L1174" s="12" t="str" cm="1">
        <f t="array" ref="L1174">_xlfn.IFS(G1174=0.05,"Minimal",G1174=0.07,"Above Minimal",G1174=0.17,"Near Maximum",TRUE,"Maximum")</f>
        <v>Maximum</v>
      </c>
      <c r="M1174" s="12" t="str" cm="1">
        <f t="array" ref="M1174">_xlfn.IFS(E1174="MA","Massachusetts",E1174="NY","New York",E1174="CT","Connecticut",E1174="PA","Pennsylvania",E1174="RI","Rhode Island",E1174="DE","Delaware",E1174="ME","Maine",E1174="NJ","New Jersey",E1174="VT","Vermont",TRUE,"Other States")</f>
        <v>Massachusetts</v>
      </c>
      <c r="N1174" s="15" t="s">
        <v>10980</v>
      </c>
      <c r="O1174" s="1" t="s">
        <v>4866</v>
      </c>
      <c r="P1174" s="15" t="s">
        <v>4780</v>
      </c>
      <c r="Q1174" s="1" t="s">
        <v>8763</v>
      </c>
      <c r="R1174" s="17">
        <v>45.54</v>
      </c>
      <c r="S1174" s="12" t="str" cm="1">
        <f t="array" ref="S1174">_xlfn.IFS(AND(R1174&gt;=12,R1174&lt;=25),"Low Range",AND(R1174&gt;=25.01,R1174&lt;=40),"Mid Range",AND(R1174&gt;=40.01,R1174&lt;=75),"Mid to Upper Range",TRUE,"Max Upper Range")</f>
        <v>Mid to Upper Range</v>
      </c>
      <c r="T1174" s="12" t="str" cm="1">
        <f t="array" ref="T1174">_xlfn.IFS(OR(E1174="NY",E1174="NJ",E1174="CT"),"Tri-State Area",OR(E1174="MA",E1174="PA",E1174="RI"),"East Atlantic",OR(E1174="ME",E1174="VT"),"NE Border",TRUE,"Upper East Coast")</f>
        <v>East Atlantic</v>
      </c>
      <c r="U1174" s="12" t="str">
        <f>IFERROR(_xlfn.XLOOKUP(A1174,DIRECT_FTEs!A:A,DIRECT_FTEs!B:B),"Contractor")</f>
        <v>Contractor</v>
      </c>
    </row>
    <row r="1175" spans="1:21" x14ac:dyDescent="0.25">
      <c r="A1175" s="1" t="s">
        <v>1862</v>
      </c>
      <c r="B1175" s="1" t="s">
        <v>2298</v>
      </c>
      <c r="C1175" s="1" t="s">
        <v>2735</v>
      </c>
      <c r="D1175" s="1" t="s">
        <v>4401</v>
      </c>
      <c r="E1175" s="15" t="s">
        <v>2225</v>
      </c>
      <c r="F1175" s="1" t="s">
        <v>7224</v>
      </c>
      <c r="G1175" s="16">
        <v>0.19</v>
      </c>
      <c r="H1175" s="5">
        <v>0</v>
      </c>
      <c r="I1175" s="10" t="s">
        <v>4760</v>
      </c>
      <c r="J1175" s="5">
        <v>724.28</v>
      </c>
      <c r="K1175" s="1">
        <v>29</v>
      </c>
      <c r="L1175" s="12" t="str" cm="1">
        <f t="array" ref="L1175">_xlfn.IFS(G1175=0.05,"Minimal",G1175=0.07,"Above Minimal",G1175=0.17,"Near Maximum",TRUE,"Maximum")</f>
        <v>Maximum</v>
      </c>
      <c r="M1175" s="12" t="str" cm="1">
        <f t="array" ref="M1175">_xlfn.IFS(E1175="MA","Massachusetts",E1175="NY","New York",E1175="CT","Connecticut",E1175="PA","Pennsylvania",E1175="RI","Rhode Island",E1175="DE","Delaware",E1175="ME","Maine",E1175="NJ","New Jersey",E1175="VT","Vermont",TRUE,"Other States")</f>
        <v>Massachusetts</v>
      </c>
      <c r="N1175" s="15" t="s">
        <v>10981</v>
      </c>
      <c r="O1175" s="1" t="s">
        <v>4951</v>
      </c>
      <c r="P1175" s="15" t="s">
        <v>4777</v>
      </c>
      <c r="Q1175" s="1" t="s">
        <v>8764</v>
      </c>
      <c r="R1175" s="17">
        <v>35.879999999999995</v>
      </c>
      <c r="S1175" s="12" t="str" cm="1">
        <f t="array" ref="S1175">_xlfn.IFS(AND(R1175&gt;=12,R1175&lt;=25),"Low Range",AND(R1175&gt;=25.01,R1175&lt;=40),"Mid Range",AND(R1175&gt;=40.01,R1175&lt;=75),"Mid to Upper Range",TRUE,"Max Upper Range")</f>
        <v>Mid Range</v>
      </c>
      <c r="T1175" s="12" t="str" cm="1">
        <f t="array" ref="T1175">_xlfn.IFS(OR(E1175="NY",E1175="NJ",E1175="CT"),"Tri-State Area",OR(E1175="MA",E1175="PA",E1175="RI"),"East Atlantic",OR(E1175="ME",E1175="VT"),"NE Border",TRUE,"Upper East Coast")</f>
        <v>East Atlantic</v>
      </c>
      <c r="U1175" s="12" t="str">
        <f>IFERROR(_xlfn.XLOOKUP(A1175,DIRECT_FTEs!A:A,DIRECT_FTEs!B:B),"Contractor")</f>
        <v>Contractor</v>
      </c>
    </row>
    <row r="1176" spans="1:21" x14ac:dyDescent="0.25">
      <c r="A1176" s="1" t="s">
        <v>1863</v>
      </c>
      <c r="B1176" s="1" t="s">
        <v>2342</v>
      </c>
      <c r="C1176" s="1" t="s">
        <v>2313</v>
      </c>
      <c r="D1176" s="1" t="s">
        <v>4402</v>
      </c>
      <c r="E1176" s="15" t="s">
        <v>2225</v>
      </c>
      <c r="F1176" s="1" t="s">
        <v>7225</v>
      </c>
      <c r="G1176" s="16">
        <v>0.17</v>
      </c>
      <c r="H1176" s="5">
        <v>0</v>
      </c>
      <c r="I1176" s="10" t="s">
        <v>4760</v>
      </c>
      <c r="J1176" s="5">
        <v>591.5</v>
      </c>
      <c r="K1176" s="1">
        <v>37</v>
      </c>
      <c r="L1176" s="12" t="str" cm="1">
        <f t="array" ref="L1176">_xlfn.IFS(G1176=0.05,"Minimal",G1176=0.07,"Above Minimal",G1176=0.17,"Near Maximum",TRUE,"Maximum")</f>
        <v>Near Maximum</v>
      </c>
      <c r="M1176" s="12" t="str" cm="1">
        <f t="array" ref="M1176">_xlfn.IFS(E1176="MA","Massachusetts",E1176="NY","New York",E1176="CT","Connecticut",E1176="PA","Pennsylvania",E1176="RI","Rhode Island",E1176="DE","Delaware",E1176="ME","Maine",E1176="NJ","New Jersey",E1176="VT","Vermont",TRUE,"Other States")</f>
        <v>Massachusetts</v>
      </c>
      <c r="N1176" s="15" t="s">
        <v>10982</v>
      </c>
      <c r="O1176" s="1" t="s">
        <v>5079</v>
      </c>
      <c r="P1176" s="15" t="s">
        <v>4774</v>
      </c>
      <c r="Q1176" s="1" t="s">
        <v>8765</v>
      </c>
      <c r="R1176" s="17">
        <v>46.980000000000004</v>
      </c>
      <c r="S1176" s="12" t="str" cm="1">
        <f t="array" ref="S1176">_xlfn.IFS(AND(R1176&gt;=12,R1176&lt;=25),"Low Range",AND(R1176&gt;=25.01,R1176&lt;=40),"Mid Range",AND(R1176&gt;=40.01,R1176&lt;=75),"Mid to Upper Range",TRUE,"Max Upper Range")</f>
        <v>Mid to Upper Range</v>
      </c>
      <c r="T1176" s="12" t="str" cm="1">
        <f t="array" ref="T1176">_xlfn.IFS(OR(E1176="NY",E1176="NJ",E1176="CT"),"Tri-State Area",OR(E1176="MA",E1176="PA",E1176="RI"),"East Atlantic",OR(E1176="ME",E1176="VT"),"NE Border",TRUE,"Upper East Coast")</f>
        <v>East Atlantic</v>
      </c>
      <c r="U1176" s="12" t="str">
        <f>IFERROR(_xlfn.XLOOKUP(A1176,DIRECT_FTEs!A:A,DIRECT_FTEs!B:B),"Contractor")</f>
        <v>Contractor</v>
      </c>
    </row>
    <row r="1177" spans="1:21" x14ac:dyDescent="0.25">
      <c r="A1177" s="1" t="s">
        <v>220</v>
      </c>
      <c r="B1177" s="1" t="s">
        <v>2357</v>
      </c>
      <c r="C1177" s="1" t="s">
        <v>2591</v>
      </c>
      <c r="D1177" s="1" t="s">
        <v>2690</v>
      </c>
      <c r="E1177" s="15" t="s">
        <v>2225</v>
      </c>
      <c r="F1177" s="1" t="s">
        <v>5582</v>
      </c>
      <c r="G1177" s="16">
        <v>0.19</v>
      </c>
      <c r="H1177" s="5">
        <v>1936.48</v>
      </c>
      <c r="I1177" s="10" t="s">
        <v>4760</v>
      </c>
      <c r="J1177" s="5">
        <v>826</v>
      </c>
      <c r="K1177" s="1">
        <v>50</v>
      </c>
      <c r="L1177" s="12" t="str" cm="1">
        <f t="array" ref="L1177">_xlfn.IFS(G1177=0.05,"Minimal",G1177=0.07,"Above Minimal",G1177=0.17,"Near Maximum",TRUE,"Maximum")</f>
        <v>Maximum</v>
      </c>
      <c r="M1177" s="12" t="str" cm="1">
        <f t="array" ref="M1177">_xlfn.IFS(E1177="MA","Massachusetts",E1177="NY","New York",E1177="CT","Connecticut",E1177="PA","Pennsylvania",E1177="RI","Rhode Island",E1177="DE","Delaware",E1177="ME","Maine",E1177="NJ","New Jersey",E1177="VT","Vermont",TRUE,"Other States")</f>
        <v>Massachusetts</v>
      </c>
      <c r="N1177" s="15" t="s">
        <v>10983</v>
      </c>
      <c r="O1177" s="1" t="s">
        <v>4859</v>
      </c>
      <c r="P1177" s="15" t="s">
        <v>4780</v>
      </c>
      <c r="Q1177" s="1" t="s">
        <v>8766</v>
      </c>
      <c r="R1177" s="17">
        <v>32.25</v>
      </c>
      <c r="S1177" s="12" t="str" cm="1">
        <f t="array" ref="S1177">_xlfn.IFS(AND(R1177&gt;=12,R1177&lt;=25),"Low Range",AND(R1177&gt;=25.01,R1177&lt;=40),"Mid Range",AND(R1177&gt;=40.01,R1177&lt;=75),"Mid to Upper Range",TRUE,"Max Upper Range")</f>
        <v>Mid Range</v>
      </c>
      <c r="T1177" s="12" t="str" cm="1">
        <f t="array" ref="T1177">_xlfn.IFS(OR(E1177="NY",E1177="NJ",E1177="CT"),"Tri-State Area",OR(E1177="MA",E1177="PA",E1177="RI"),"East Atlantic",OR(E1177="ME",E1177="VT"),"NE Border",TRUE,"Upper East Coast")</f>
        <v>East Atlantic</v>
      </c>
      <c r="U1177" s="12" t="str">
        <f>IFERROR(_xlfn.XLOOKUP(A1177,DIRECT_FTEs!A:A,DIRECT_FTEs!B:B),"Contractor")</f>
        <v>Contractor</v>
      </c>
    </row>
    <row r="1178" spans="1:21" x14ac:dyDescent="0.25">
      <c r="A1178" s="1" t="s">
        <v>1864</v>
      </c>
      <c r="B1178" s="1" t="s">
        <v>2904</v>
      </c>
      <c r="C1178" s="1" t="s">
        <v>2606</v>
      </c>
      <c r="D1178" s="1" t="s">
        <v>4403</v>
      </c>
      <c r="E1178" s="15" t="s">
        <v>2225</v>
      </c>
      <c r="F1178" s="1" t="s">
        <v>7226</v>
      </c>
      <c r="G1178" s="16">
        <v>0.17</v>
      </c>
      <c r="H1178" s="5">
        <v>0</v>
      </c>
      <c r="I1178" s="10" t="s">
        <v>4760</v>
      </c>
      <c r="J1178" s="5">
        <v>822</v>
      </c>
      <c r="K1178" s="1">
        <v>46</v>
      </c>
      <c r="L1178" s="12" t="str" cm="1">
        <f t="array" ref="L1178">_xlfn.IFS(G1178=0.05,"Minimal",G1178=0.07,"Above Minimal",G1178=0.17,"Near Maximum",TRUE,"Maximum")</f>
        <v>Near Maximum</v>
      </c>
      <c r="M1178" s="12" t="str" cm="1">
        <f t="array" ref="M1178">_xlfn.IFS(E1178="MA","Massachusetts",E1178="NY","New York",E1178="CT","Connecticut",E1178="PA","Pennsylvania",E1178="RI","Rhode Island",E1178="DE","Delaware",E1178="ME","Maine",E1178="NJ","New Jersey",E1178="VT","Vermont",TRUE,"Other States")</f>
        <v>Massachusetts</v>
      </c>
      <c r="N1178" s="15" t="s">
        <v>10984</v>
      </c>
      <c r="O1178" s="1" t="s">
        <v>4999</v>
      </c>
      <c r="P1178" s="15" t="s">
        <v>4779</v>
      </c>
      <c r="Q1178" s="1" t="s">
        <v>8767</v>
      </c>
      <c r="R1178" s="17">
        <v>38.612176039119802</v>
      </c>
      <c r="S1178" s="12" t="str" cm="1">
        <f t="array" ref="S1178">_xlfn.IFS(AND(R1178&gt;=12,R1178&lt;=25),"Low Range",AND(R1178&gt;=25.01,R1178&lt;=40),"Mid Range",AND(R1178&gt;=40.01,R1178&lt;=75),"Mid to Upper Range",TRUE,"Max Upper Range")</f>
        <v>Mid Range</v>
      </c>
      <c r="T1178" s="12" t="str" cm="1">
        <f t="array" ref="T1178">_xlfn.IFS(OR(E1178="NY",E1178="NJ",E1178="CT"),"Tri-State Area",OR(E1178="MA",E1178="PA",E1178="RI"),"East Atlantic",OR(E1178="ME",E1178="VT"),"NE Border",TRUE,"Upper East Coast")</f>
        <v>East Atlantic</v>
      </c>
      <c r="U1178" s="12" t="str">
        <f>IFERROR(_xlfn.XLOOKUP(A1178,DIRECT_FTEs!A:A,DIRECT_FTEs!B:B),"Contractor")</f>
        <v>Contractor</v>
      </c>
    </row>
    <row r="1179" spans="1:21" x14ac:dyDescent="0.25">
      <c r="A1179" s="1" t="s">
        <v>1865</v>
      </c>
      <c r="B1179" s="1" t="s">
        <v>2780</v>
      </c>
      <c r="C1179" s="1" t="s">
        <v>2462</v>
      </c>
      <c r="D1179" s="1" t="s">
        <v>4404</v>
      </c>
      <c r="E1179" s="15" t="s">
        <v>2225</v>
      </c>
      <c r="F1179" s="1" t="s">
        <v>7227</v>
      </c>
      <c r="G1179" s="16">
        <v>0.19</v>
      </c>
      <c r="H1179" s="5">
        <v>0</v>
      </c>
      <c r="I1179" s="10" t="s">
        <v>4760</v>
      </c>
      <c r="J1179" s="5">
        <v>620</v>
      </c>
      <c r="K1179" s="1">
        <v>55</v>
      </c>
      <c r="L1179" s="12" t="str" cm="1">
        <f t="array" ref="L1179">_xlfn.IFS(G1179=0.05,"Minimal",G1179=0.07,"Above Minimal",G1179=0.17,"Near Maximum",TRUE,"Maximum")</f>
        <v>Maximum</v>
      </c>
      <c r="M1179" s="12" t="str" cm="1">
        <f t="array" ref="M1179">_xlfn.IFS(E1179="MA","Massachusetts",E1179="NY","New York",E1179="CT","Connecticut",E1179="PA","Pennsylvania",E1179="RI","Rhode Island",E1179="DE","Delaware",E1179="ME","Maine",E1179="NJ","New Jersey",E1179="VT","Vermont",TRUE,"Other States")</f>
        <v>Massachusetts</v>
      </c>
      <c r="N1179" s="15" t="s">
        <v>10985</v>
      </c>
      <c r="O1179" s="1" t="s">
        <v>5014</v>
      </c>
      <c r="P1179" s="15" t="s">
        <v>4780</v>
      </c>
      <c r="Q1179" s="1" t="s">
        <v>8768</v>
      </c>
      <c r="R1179" s="17">
        <v>59.198276923076918</v>
      </c>
      <c r="S1179" s="12" t="str" cm="1">
        <f t="array" ref="S1179">_xlfn.IFS(AND(R1179&gt;=12,R1179&lt;=25),"Low Range",AND(R1179&gt;=25.01,R1179&lt;=40),"Mid Range",AND(R1179&gt;=40.01,R1179&lt;=75),"Mid to Upper Range",TRUE,"Max Upper Range")</f>
        <v>Mid to Upper Range</v>
      </c>
      <c r="T1179" s="12" t="str" cm="1">
        <f t="array" ref="T1179">_xlfn.IFS(OR(E1179="NY",E1179="NJ",E1179="CT"),"Tri-State Area",OR(E1179="MA",E1179="PA",E1179="RI"),"East Atlantic",OR(E1179="ME",E1179="VT"),"NE Border",TRUE,"Upper East Coast")</f>
        <v>East Atlantic</v>
      </c>
      <c r="U1179" s="12" t="str">
        <f>IFERROR(_xlfn.XLOOKUP(A1179,DIRECT_FTEs!A:A,DIRECT_FTEs!B:B),"Contractor")</f>
        <v>Contractor</v>
      </c>
    </row>
    <row r="1180" spans="1:21" x14ac:dyDescent="0.25">
      <c r="A1180" s="1" t="s">
        <v>1866</v>
      </c>
      <c r="B1180" s="1" t="s">
        <v>2532</v>
      </c>
      <c r="C1180" s="1" t="s">
        <v>2540</v>
      </c>
      <c r="D1180" s="1" t="s">
        <v>4405</v>
      </c>
      <c r="E1180" s="15" t="s">
        <v>2225</v>
      </c>
      <c r="F1180" s="1" t="s">
        <v>7228</v>
      </c>
      <c r="G1180" s="16">
        <v>0.17</v>
      </c>
      <c r="H1180" s="5">
        <v>0</v>
      </c>
      <c r="I1180" s="10" t="s">
        <v>4760</v>
      </c>
      <c r="J1180" s="5">
        <v>818.4</v>
      </c>
      <c r="K1180" s="1">
        <v>56</v>
      </c>
      <c r="L1180" s="12" t="str" cm="1">
        <f t="array" ref="L1180">_xlfn.IFS(G1180=0.05,"Minimal",G1180=0.07,"Above Minimal",G1180=0.17,"Near Maximum",TRUE,"Maximum")</f>
        <v>Near Maximum</v>
      </c>
      <c r="M1180" s="12" t="str" cm="1">
        <f t="array" ref="M1180">_xlfn.IFS(E1180="MA","Massachusetts",E1180="NY","New York",E1180="CT","Connecticut",E1180="PA","Pennsylvania",E1180="RI","Rhode Island",E1180="DE","Delaware",E1180="ME","Maine",E1180="NJ","New Jersey",E1180="VT","Vermont",TRUE,"Other States")</f>
        <v>Massachusetts</v>
      </c>
      <c r="N1180" s="15" t="s">
        <v>10986</v>
      </c>
      <c r="O1180" s="1" t="s">
        <v>5086</v>
      </c>
      <c r="P1180" s="15" t="s">
        <v>4774</v>
      </c>
      <c r="Q1180" s="1" t="s">
        <v>8769</v>
      </c>
      <c r="R1180" s="17">
        <v>72.894889867841414</v>
      </c>
      <c r="S1180" s="12" t="str" cm="1">
        <f t="array" ref="S1180">_xlfn.IFS(AND(R1180&gt;=12,R1180&lt;=25),"Low Range",AND(R1180&gt;=25.01,R1180&lt;=40),"Mid Range",AND(R1180&gt;=40.01,R1180&lt;=75),"Mid to Upper Range",TRUE,"Max Upper Range")</f>
        <v>Mid to Upper Range</v>
      </c>
      <c r="T1180" s="12" t="str" cm="1">
        <f t="array" ref="T1180">_xlfn.IFS(OR(E1180="NY",E1180="NJ",E1180="CT"),"Tri-State Area",OR(E1180="MA",E1180="PA",E1180="RI"),"East Atlantic",OR(E1180="ME",E1180="VT"),"NE Border",TRUE,"Upper East Coast")</f>
        <v>East Atlantic</v>
      </c>
      <c r="U1180" s="12" t="str">
        <f>IFERROR(_xlfn.XLOOKUP(A1180,DIRECT_FTEs!A:A,DIRECT_FTEs!B:B),"Contractor")</f>
        <v>Contractor</v>
      </c>
    </row>
    <row r="1181" spans="1:21" x14ac:dyDescent="0.25">
      <c r="A1181" s="1" t="s">
        <v>1867</v>
      </c>
      <c r="B1181" s="1" t="s">
        <v>2767</v>
      </c>
      <c r="C1181" s="1" t="s">
        <v>2379</v>
      </c>
      <c r="D1181" s="1" t="s">
        <v>4406</v>
      </c>
      <c r="E1181" s="15" t="s">
        <v>2225</v>
      </c>
      <c r="F1181" s="1" t="s">
        <v>7229</v>
      </c>
      <c r="G1181" s="16">
        <v>0.19</v>
      </c>
      <c r="H1181" s="5">
        <v>0</v>
      </c>
      <c r="I1181" s="10" t="s">
        <v>4760</v>
      </c>
      <c r="J1181" s="5">
        <v>354</v>
      </c>
      <c r="K1181" s="1">
        <v>32</v>
      </c>
      <c r="L1181" s="12" t="str" cm="1">
        <f t="array" ref="L1181">_xlfn.IFS(G1181=0.05,"Minimal",G1181=0.07,"Above Minimal",G1181=0.17,"Near Maximum",TRUE,"Maximum")</f>
        <v>Maximum</v>
      </c>
      <c r="M1181" s="12" t="str" cm="1">
        <f t="array" ref="M1181">_xlfn.IFS(E1181="MA","Massachusetts",E1181="NY","New York",E1181="CT","Connecticut",E1181="PA","Pennsylvania",E1181="RI","Rhode Island",E1181="DE","Delaware",E1181="ME","Maine",E1181="NJ","New Jersey",E1181="VT","Vermont",TRUE,"Other States")</f>
        <v>Massachusetts</v>
      </c>
      <c r="N1181" s="15" t="s">
        <v>10987</v>
      </c>
      <c r="O1181" s="1" t="s">
        <v>5168</v>
      </c>
      <c r="P1181" s="15" t="s">
        <v>4774</v>
      </c>
      <c r="Q1181" s="1" t="s">
        <v>8770</v>
      </c>
      <c r="R1181" s="17">
        <v>63.949595687331538</v>
      </c>
      <c r="S1181" s="12" t="str" cm="1">
        <f t="array" ref="S1181">_xlfn.IFS(AND(R1181&gt;=12,R1181&lt;=25),"Low Range",AND(R1181&gt;=25.01,R1181&lt;=40),"Mid Range",AND(R1181&gt;=40.01,R1181&lt;=75),"Mid to Upper Range",TRUE,"Max Upper Range")</f>
        <v>Mid to Upper Range</v>
      </c>
      <c r="T1181" s="12" t="str" cm="1">
        <f t="array" ref="T1181">_xlfn.IFS(OR(E1181="NY",E1181="NJ",E1181="CT"),"Tri-State Area",OR(E1181="MA",E1181="PA",E1181="RI"),"East Atlantic",OR(E1181="ME",E1181="VT"),"NE Border",TRUE,"Upper East Coast")</f>
        <v>East Atlantic</v>
      </c>
      <c r="U1181" s="12" t="str">
        <f>IFERROR(_xlfn.XLOOKUP(A1181,DIRECT_FTEs!A:A,DIRECT_FTEs!B:B),"Contractor")</f>
        <v>Contractor</v>
      </c>
    </row>
    <row r="1182" spans="1:21" x14ac:dyDescent="0.25">
      <c r="A1182" s="1" t="s">
        <v>1868</v>
      </c>
      <c r="B1182" s="1" t="s">
        <v>2704</v>
      </c>
      <c r="C1182" s="1" t="s">
        <v>2939</v>
      </c>
      <c r="D1182" s="1" t="s">
        <v>4407</v>
      </c>
      <c r="E1182" s="15" t="s">
        <v>2225</v>
      </c>
      <c r="F1182" s="1" t="s">
        <v>7230</v>
      </c>
      <c r="G1182" s="16">
        <v>0.19</v>
      </c>
      <c r="H1182" s="5">
        <v>0</v>
      </c>
      <c r="I1182" s="10" t="s">
        <v>4760</v>
      </c>
      <c r="J1182" s="5">
        <v>682</v>
      </c>
      <c r="K1182" s="1">
        <v>39</v>
      </c>
      <c r="L1182" s="12" t="str" cm="1">
        <f t="array" ref="L1182">_xlfn.IFS(G1182=0.05,"Minimal",G1182=0.07,"Above Minimal",G1182=0.17,"Near Maximum",TRUE,"Maximum")</f>
        <v>Maximum</v>
      </c>
      <c r="M1182" s="12" t="str" cm="1">
        <f t="array" ref="M1182">_xlfn.IFS(E1182="MA","Massachusetts",E1182="NY","New York",E1182="CT","Connecticut",E1182="PA","Pennsylvania",E1182="RI","Rhode Island",E1182="DE","Delaware",E1182="ME","Maine",E1182="NJ","New Jersey",E1182="VT","Vermont",TRUE,"Other States")</f>
        <v>Massachusetts</v>
      </c>
      <c r="N1182" s="15" t="s">
        <v>10988</v>
      </c>
      <c r="O1182" s="1" t="s">
        <v>5051</v>
      </c>
      <c r="P1182" s="15" t="s">
        <v>4779</v>
      </c>
      <c r="Q1182" s="1" t="s">
        <v>8771</v>
      </c>
      <c r="R1182" s="17">
        <v>62.314999999999998</v>
      </c>
      <c r="S1182" s="12" t="str" cm="1">
        <f t="array" ref="S1182">_xlfn.IFS(AND(R1182&gt;=12,R1182&lt;=25),"Low Range",AND(R1182&gt;=25.01,R1182&lt;=40),"Mid Range",AND(R1182&gt;=40.01,R1182&lt;=75),"Mid to Upper Range",TRUE,"Max Upper Range")</f>
        <v>Mid to Upper Range</v>
      </c>
      <c r="T1182" s="12" t="str" cm="1">
        <f t="array" ref="T1182">_xlfn.IFS(OR(E1182="NY",E1182="NJ",E1182="CT"),"Tri-State Area",OR(E1182="MA",E1182="PA",E1182="RI"),"East Atlantic",OR(E1182="ME",E1182="VT"),"NE Border",TRUE,"Upper East Coast")</f>
        <v>East Atlantic</v>
      </c>
      <c r="U1182" s="12" t="str">
        <f>IFERROR(_xlfn.XLOOKUP(A1182,DIRECT_FTEs!A:A,DIRECT_FTEs!B:B),"Contractor")</f>
        <v>Contractor</v>
      </c>
    </row>
    <row r="1183" spans="1:21" x14ac:dyDescent="0.25">
      <c r="A1183" s="1" t="s">
        <v>1869</v>
      </c>
      <c r="B1183" s="1" t="s">
        <v>2386</v>
      </c>
      <c r="C1183" s="1" t="s">
        <v>2635</v>
      </c>
      <c r="D1183" s="1" t="s">
        <v>4408</v>
      </c>
      <c r="E1183" s="15" t="s">
        <v>2225</v>
      </c>
      <c r="F1183" s="1" t="s">
        <v>7231</v>
      </c>
      <c r="G1183" s="16">
        <v>0.19</v>
      </c>
      <c r="H1183" s="5">
        <v>0</v>
      </c>
      <c r="I1183" s="10" t="s">
        <v>4760</v>
      </c>
      <c r="J1183" s="5">
        <v>520.79999999999995</v>
      </c>
      <c r="K1183" s="1">
        <v>63</v>
      </c>
      <c r="L1183" s="12" t="str" cm="1">
        <f t="array" ref="L1183">_xlfn.IFS(G1183=0.05,"Minimal",G1183=0.07,"Above Minimal",G1183=0.17,"Near Maximum",TRUE,"Maximum")</f>
        <v>Maximum</v>
      </c>
      <c r="M1183" s="12" t="str" cm="1">
        <f t="array" ref="M1183">_xlfn.IFS(E1183="MA","Massachusetts",E1183="NY","New York",E1183="CT","Connecticut",E1183="PA","Pennsylvania",E1183="RI","Rhode Island",E1183="DE","Delaware",E1183="ME","Maine",E1183="NJ","New Jersey",E1183="VT","Vermont",TRUE,"Other States")</f>
        <v>Massachusetts</v>
      </c>
      <c r="N1183" s="15" t="s">
        <v>10989</v>
      </c>
      <c r="O1183" s="1" t="s">
        <v>5211</v>
      </c>
      <c r="P1183" s="15" t="s">
        <v>4780</v>
      </c>
      <c r="Q1183" s="1" t="s">
        <v>8772</v>
      </c>
      <c r="R1183" s="17">
        <v>35.64</v>
      </c>
      <c r="S1183" s="12" t="str" cm="1">
        <f t="array" ref="S1183">_xlfn.IFS(AND(R1183&gt;=12,R1183&lt;=25),"Low Range",AND(R1183&gt;=25.01,R1183&lt;=40),"Mid Range",AND(R1183&gt;=40.01,R1183&lt;=75),"Mid to Upper Range",TRUE,"Max Upper Range")</f>
        <v>Mid Range</v>
      </c>
      <c r="T1183" s="12" t="str" cm="1">
        <f t="array" ref="T1183">_xlfn.IFS(OR(E1183="NY",E1183="NJ",E1183="CT"),"Tri-State Area",OR(E1183="MA",E1183="PA",E1183="RI"),"East Atlantic",OR(E1183="ME",E1183="VT"),"NE Border",TRUE,"Upper East Coast")</f>
        <v>East Atlantic</v>
      </c>
      <c r="U1183" s="12" t="str">
        <f>IFERROR(_xlfn.XLOOKUP(A1183,DIRECT_FTEs!A:A,DIRECT_FTEs!B:B),"Contractor")</f>
        <v>Contractor</v>
      </c>
    </row>
    <row r="1184" spans="1:21" x14ac:dyDescent="0.25">
      <c r="A1184" s="1" t="s">
        <v>1870</v>
      </c>
      <c r="B1184" s="1" t="s">
        <v>2992</v>
      </c>
      <c r="C1184" s="1" t="s">
        <v>2357</v>
      </c>
      <c r="D1184" s="1" t="s">
        <v>4409</v>
      </c>
      <c r="E1184" s="15" t="s">
        <v>2225</v>
      </c>
      <c r="F1184" s="1" t="s">
        <v>7232</v>
      </c>
      <c r="G1184" s="16">
        <v>0.19</v>
      </c>
      <c r="H1184" s="5">
        <v>0</v>
      </c>
      <c r="I1184" s="10" t="s">
        <v>4760</v>
      </c>
      <c r="J1184" s="5">
        <v>930</v>
      </c>
      <c r="K1184" s="1">
        <v>49</v>
      </c>
      <c r="L1184" s="12" t="str" cm="1">
        <f t="array" ref="L1184">_xlfn.IFS(G1184=0.05,"Minimal",G1184=0.07,"Above Minimal",G1184=0.17,"Near Maximum",TRUE,"Maximum")</f>
        <v>Maximum</v>
      </c>
      <c r="M1184" s="12" t="str" cm="1">
        <f t="array" ref="M1184">_xlfn.IFS(E1184="MA","Massachusetts",E1184="NY","New York",E1184="CT","Connecticut",E1184="PA","Pennsylvania",E1184="RI","Rhode Island",E1184="DE","Delaware",E1184="ME","Maine",E1184="NJ","New Jersey",E1184="VT","Vermont",TRUE,"Other States")</f>
        <v>Massachusetts</v>
      </c>
      <c r="N1184" s="15" t="s">
        <v>10990</v>
      </c>
      <c r="O1184" s="1" t="s">
        <v>5275</v>
      </c>
      <c r="P1184" s="15" t="s">
        <v>4774</v>
      </c>
      <c r="Q1184" s="1" t="s">
        <v>8773</v>
      </c>
      <c r="R1184" s="17">
        <v>63.896394230769232</v>
      </c>
      <c r="S1184" s="12" t="str" cm="1">
        <f t="array" ref="S1184">_xlfn.IFS(AND(R1184&gt;=12,R1184&lt;=25),"Low Range",AND(R1184&gt;=25.01,R1184&lt;=40),"Mid Range",AND(R1184&gt;=40.01,R1184&lt;=75),"Mid to Upper Range",TRUE,"Max Upper Range")</f>
        <v>Mid to Upper Range</v>
      </c>
      <c r="T1184" s="12" t="str" cm="1">
        <f t="array" ref="T1184">_xlfn.IFS(OR(E1184="NY",E1184="NJ",E1184="CT"),"Tri-State Area",OR(E1184="MA",E1184="PA",E1184="RI"),"East Atlantic",OR(E1184="ME",E1184="VT"),"NE Border",TRUE,"Upper East Coast")</f>
        <v>East Atlantic</v>
      </c>
      <c r="U1184" s="12" t="str">
        <f>IFERROR(_xlfn.XLOOKUP(A1184,DIRECT_FTEs!A:A,DIRECT_FTEs!B:B),"Contractor")</f>
        <v>Contractor</v>
      </c>
    </row>
    <row r="1185" spans="1:21" x14ac:dyDescent="0.25">
      <c r="A1185" s="1" t="s">
        <v>1871</v>
      </c>
      <c r="B1185" s="1" t="s">
        <v>2576</v>
      </c>
      <c r="C1185" s="1" t="s">
        <v>2288</v>
      </c>
      <c r="D1185" s="1" t="s">
        <v>4410</v>
      </c>
      <c r="E1185" s="15" t="s">
        <v>2225</v>
      </c>
      <c r="F1185" s="1" t="s">
        <v>7233</v>
      </c>
      <c r="G1185" s="16">
        <v>0.19</v>
      </c>
      <c r="H1185" s="5">
        <v>0</v>
      </c>
      <c r="I1185" s="10" t="s">
        <v>4760</v>
      </c>
      <c r="J1185" s="5">
        <v>621.86</v>
      </c>
      <c r="K1185" s="1">
        <v>38</v>
      </c>
      <c r="L1185" s="12" t="str" cm="1">
        <f t="array" ref="L1185">_xlfn.IFS(G1185=0.05,"Minimal",G1185=0.07,"Above Minimal",G1185=0.17,"Near Maximum",TRUE,"Maximum")</f>
        <v>Maximum</v>
      </c>
      <c r="M1185" s="12" t="str" cm="1">
        <f t="array" ref="M1185">_xlfn.IFS(E1185="MA","Massachusetts",E1185="NY","New York",E1185="CT","Connecticut",E1185="PA","Pennsylvania",E1185="RI","Rhode Island",E1185="DE","Delaware",E1185="ME","Maine",E1185="NJ","New Jersey",E1185="VT","Vermont",TRUE,"Other States")</f>
        <v>Massachusetts</v>
      </c>
      <c r="N1185" s="15" t="s">
        <v>10991</v>
      </c>
      <c r="O1185" s="1" t="s">
        <v>5113</v>
      </c>
      <c r="P1185" s="15" t="s">
        <v>4778</v>
      </c>
      <c r="Q1185" s="1" t="s">
        <v>8774</v>
      </c>
      <c r="R1185" s="17">
        <v>32.68</v>
      </c>
      <c r="S1185" s="12" t="str" cm="1">
        <f t="array" ref="S1185">_xlfn.IFS(AND(R1185&gt;=12,R1185&lt;=25),"Low Range",AND(R1185&gt;=25.01,R1185&lt;=40),"Mid Range",AND(R1185&gt;=40.01,R1185&lt;=75),"Mid to Upper Range",TRUE,"Max Upper Range")</f>
        <v>Mid Range</v>
      </c>
      <c r="T1185" s="12" t="str" cm="1">
        <f t="array" ref="T1185">_xlfn.IFS(OR(E1185="NY",E1185="NJ",E1185="CT"),"Tri-State Area",OR(E1185="MA",E1185="PA",E1185="RI"),"East Atlantic",OR(E1185="ME",E1185="VT"),"NE Border",TRUE,"Upper East Coast")</f>
        <v>East Atlantic</v>
      </c>
      <c r="U1185" s="12" t="str">
        <f>IFERROR(_xlfn.XLOOKUP(A1185,DIRECT_FTEs!A:A,DIRECT_FTEs!B:B),"Contractor")</f>
        <v>Contractor</v>
      </c>
    </row>
    <row r="1186" spans="1:21" x14ac:dyDescent="0.25">
      <c r="A1186" s="1" t="s">
        <v>221</v>
      </c>
      <c r="B1186" s="1" t="s">
        <v>2399</v>
      </c>
      <c r="C1186" s="1" t="s">
        <v>2691</v>
      </c>
      <c r="D1186" s="1" t="s">
        <v>2692</v>
      </c>
      <c r="E1186" s="15" t="s">
        <v>2225</v>
      </c>
      <c r="F1186" s="1" t="s">
        <v>5583</v>
      </c>
      <c r="G1186" s="16">
        <v>0.19</v>
      </c>
      <c r="H1186" s="5">
        <v>1146.08</v>
      </c>
      <c r="I1186" s="10" t="s">
        <v>4760</v>
      </c>
      <c r="J1186" s="5">
        <v>711.37</v>
      </c>
      <c r="K1186" s="1">
        <v>60</v>
      </c>
      <c r="L1186" s="12" t="str" cm="1">
        <f t="array" ref="L1186">_xlfn.IFS(G1186=0.05,"Minimal",G1186=0.07,"Above Minimal",G1186=0.17,"Near Maximum",TRUE,"Maximum")</f>
        <v>Maximum</v>
      </c>
      <c r="M1186" s="12" t="str" cm="1">
        <f t="array" ref="M1186">_xlfn.IFS(E1186="MA","Massachusetts",E1186="NY","New York",E1186="CT","Connecticut",E1186="PA","Pennsylvania",E1186="RI","Rhode Island",E1186="DE","Delaware",E1186="ME","Maine",E1186="NJ","New Jersey",E1186="VT","Vermont",TRUE,"Other States")</f>
        <v>Massachusetts</v>
      </c>
      <c r="N1186" s="15" t="s">
        <v>10992</v>
      </c>
      <c r="O1186" s="1" t="s">
        <v>4824</v>
      </c>
      <c r="P1186" s="15" t="s">
        <v>4773</v>
      </c>
      <c r="Q1186" s="1" t="s">
        <v>8775</v>
      </c>
      <c r="R1186" s="17">
        <v>68.539999999999992</v>
      </c>
      <c r="S1186" s="12" t="str" cm="1">
        <f t="array" ref="S1186">_xlfn.IFS(AND(R1186&gt;=12,R1186&lt;=25),"Low Range",AND(R1186&gt;=25.01,R1186&lt;=40),"Mid Range",AND(R1186&gt;=40.01,R1186&lt;=75),"Mid to Upper Range",TRUE,"Max Upper Range")</f>
        <v>Mid to Upper Range</v>
      </c>
      <c r="T1186" s="12" t="str" cm="1">
        <f t="array" ref="T1186">_xlfn.IFS(OR(E1186="NY",E1186="NJ",E1186="CT"),"Tri-State Area",OR(E1186="MA",E1186="PA",E1186="RI"),"East Atlantic",OR(E1186="ME",E1186="VT"),"NE Border",TRUE,"Upper East Coast")</f>
        <v>East Atlantic</v>
      </c>
      <c r="U1186" s="12" t="str">
        <f>IFERROR(_xlfn.XLOOKUP(A1186,DIRECT_FTEs!A:A,DIRECT_FTEs!B:B),"Contractor")</f>
        <v>Contractor</v>
      </c>
    </row>
    <row r="1187" spans="1:21" x14ac:dyDescent="0.25">
      <c r="A1187" s="1" t="s">
        <v>1872</v>
      </c>
      <c r="B1187" s="1" t="s">
        <v>2508</v>
      </c>
      <c r="C1187" s="1" t="s">
        <v>2518</v>
      </c>
      <c r="D1187" s="1" t="s">
        <v>4411</v>
      </c>
      <c r="E1187" s="15" t="s">
        <v>2225</v>
      </c>
      <c r="F1187" s="1" t="s">
        <v>7234</v>
      </c>
      <c r="G1187" s="16">
        <v>0.19</v>
      </c>
      <c r="H1187" s="5">
        <v>0</v>
      </c>
      <c r="I1187" s="10" t="s">
        <v>4760</v>
      </c>
      <c r="J1187" s="5">
        <v>248</v>
      </c>
      <c r="K1187" s="1">
        <v>60</v>
      </c>
      <c r="L1187" s="12" t="str" cm="1">
        <f t="array" ref="L1187">_xlfn.IFS(G1187=0.05,"Minimal",G1187=0.07,"Above Minimal",G1187=0.17,"Near Maximum",TRUE,"Maximum")</f>
        <v>Maximum</v>
      </c>
      <c r="M1187" s="12" t="str" cm="1">
        <f t="array" ref="M1187">_xlfn.IFS(E1187="MA","Massachusetts",E1187="NY","New York",E1187="CT","Connecticut",E1187="PA","Pennsylvania",E1187="RI","Rhode Island",E1187="DE","Delaware",E1187="ME","Maine",E1187="NJ","New Jersey",E1187="VT","Vermont",TRUE,"Other States")</f>
        <v>Massachusetts</v>
      </c>
      <c r="N1187" s="15" t="s">
        <v>10993</v>
      </c>
      <c r="O1187" s="1" t="s">
        <v>5036</v>
      </c>
      <c r="P1187" s="15" t="s">
        <v>4779</v>
      </c>
      <c r="Q1187" s="1" t="s">
        <v>8776</v>
      </c>
      <c r="R1187" s="17">
        <v>63.879999999999995</v>
      </c>
      <c r="S1187" s="12" t="str" cm="1">
        <f t="array" ref="S1187">_xlfn.IFS(AND(R1187&gt;=12,R1187&lt;=25),"Low Range",AND(R1187&gt;=25.01,R1187&lt;=40),"Mid Range",AND(R1187&gt;=40.01,R1187&lt;=75),"Mid to Upper Range",TRUE,"Max Upper Range")</f>
        <v>Mid to Upper Range</v>
      </c>
      <c r="T1187" s="12" t="str" cm="1">
        <f t="array" ref="T1187">_xlfn.IFS(OR(E1187="NY",E1187="NJ",E1187="CT"),"Tri-State Area",OR(E1187="MA",E1187="PA",E1187="RI"),"East Atlantic",OR(E1187="ME",E1187="VT"),"NE Border",TRUE,"Upper East Coast")</f>
        <v>East Atlantic</v>
      </c>
      <c r="U1187" s="12" t="str">
        <f>IFERROR(_xlfn.XLOOKUP(A1187,DIRECT_FTEs!A:A,DIRECT_FTEs!B:B),"Contractor")</f>
        <v>Contractor</v>
      </c>
    </row>
    <row r="1188" spans="1:21" x14ac:dyDescent="0.25">
      <c r="A1188" s="1" t="s">
        <v>1873</v>
      </c>
      <c r="B1188" s="1" t="s">
        <v>3356</v>
      </c>
      <c r="C1188" s="1" t="s">
        <v>2856</v>
      </c>
      <c r="D1188" s="1" t="s">
        <v>4412</v>
      </c>
      <c r="E1188" s="15" t="s">
        <v>2225</v>
      </c>
      <c r="F1188" s="1" t="s">
        <v>7235</v>
      </c>
      <c r="G1188" s="16">
        <v>0.17</v>
      </c>
      <c r="H1188" s="5">
        <v>0</v>
      </c>
      <c r="I1188" s="10" t="s">
        <v>4760</v>
      </c>
      <c r="J1188" s="5">
        <v>190</v>
      </c>
      <c r="K1188" s="1">
        <v>38</v>
      </c>
      <c r="L1188" s="12" t="str" cm="1">
        <f t="array" ref="L1188">_xlfn.IFS(G1188=0.05,"Minimal",G1188=0.07,"Above Minimal",G1188=0.17,"Near Maximum",TRUE,"Maximum")</f>
        <v>Near Maximum</v>
      </c>
      <c r="M1188" s="12" t="str" cm="1">
        <f t="array" ref="M1188">_xlfn.IFS(E1188="MA","Massachusetts",E1188="NY","New York",E1188="CT","Connecticut",E1188="PA","Pennsylvania",E1188="RI","Rhode Island",E1188="DE","Delaware",E1188="ME","Maine",E1188="NJ","New Jersey",E1188="VT","Vermont",TRUE,"Other States")</f>
        <v>Massachusetts</v>
      </c>
      <c r="N1188" s="15" t="s">
        <v>10994</v>
      </c>
      <c r="O1188" s="1" t="s">
        <v>4912</v>
      </c>
      <c r="P1188" s="15" t="s">
        <v>4778</v>
      </c>
      <c r="Q1188" s="1" t="s">
        <v>8777</v>
      </c>
      <c r="R1188" s="17">
        <v>34.08</v>
      </c>
      <c r="S1188" s="12" t="str" cm="1">
        <f t="array" ref="S1188">_xlfn.IFS(AND(R1188&gt;=12,R1188&lt;=25),"Low Range",AND(R1188&gt;=25.01,R1188&lt;=40),"Mid Range",AND(R1188&gt;=40.01,R1188&lt;=75),"Mid to Upper Range",TRUE,"Max Upper Range")</f>
        <v>Mid Range</v>
      </c>
      <c r="T1188" s="12" t="str" cm="1">
        <f t="array" ref="T1188">_xlfn.IFS(OR(E1188="NY",E1188="NJ",E1188="CT"),"Tri-State Area",OR(E1188="MA",E1188="PA",E1188="RI"),"East Atlantic",OR(E1188="ME",E1188="VT"),"NE Border",TRUE,"Upper East Coast")</f>
        <v>East Atlantic</v>
      </c>
      <c r="U1188" s="12" t="str">
        <f>IFERROR(_xlfn.XLOOKUP(A1188,DIRECT_FTEs!A:A,DIRECT_FTEs!B:B),"Contractor")</f>
        <v>Contractor</v>
      </c>
    </row>
    <row r="1189" spans="1:21" x14ac:dyDescent="0.25">
      <c r="A1189" s="1" t="s">
        <v>1874</v>
      </c>
      <c r="B1189" s="1" t="s">
        <v>2366</v>
      </c>
      <c r="C1189" s="1" t="s">
        <v>2553</v>
      </c>
      <c r="D1189" s="1" t="s">
        <v>4413</v>
      </c>
      <c r="E1189" s="15" t="s">
        <v>2225</v>
      </c>
      <c r="F1189" s="1" t="s">
        <v>7236</v>
      </c>
      <c r="G1189" s="16">
        <v>0.17</v>
      </c>
      <c r="H1189" s="5">
        <v>0</v>
      </c>
      <c r="I1189" s="10" t="s">
        <v>4760</v>
      </c>
      <c r="J1189" s="5">
        <v>1196.4000000000001</v>
      </c>
      <c r="K1189" s="1">
        <v>63</v>
      </c>
      <c r="L1189" s="12" t="str" cm="1">
        <f t="array" ref="L1189">_xlfn.IFS(G1189=0.05,"Minimal",G1189=0.07,"Above Minimal",G1189=0.17,"Near Maximum",TRUE,"Maximum")</f>
        <v>Near Maximum</v>
      </c>
      <c r="M1189" s="12" t="str" cm="1">
        <f t="array" ref="M1189">_xlfn.IFS(E1189="MA","Massachusetts",E1189="NY","New York",E1189="CT","Connecticut",E1189="PA","Pennsylvania",E1189="RI","Rhode Island",E1189="DE","Delaware",E1189="ME","Maine",E1189="NJ","New Jersey",E1189="VT","Vermont",TRUE,"Other States")</f>
        <v>Massachusetts</v>
      </c>
      <c r="N1189" s="15" t="s">
        <v>10995</v>
      </c>
      <c r="O1189" s="1" t="s">
        <v>5067</v>
      </c>
      <c r="P1189" s="15" t="s">
        <v>4777</v>
      </c>
      <c r="Q1189" s="1" t="s">
        <v>8778</v>
      </c>
      <c r="R1189" s="17">
        <v>52.5</v>
      </c>
      <c r="S1189" s="12" t="str" cm="1">
        <f t="array" ref="S1189">_xlfn.IFS(AND(R1189&gt;=12,R1189&lt;=25),"Low Range",AND(R1189&gt;=25.01,R1189&lt;=40),"Mid Range",AND(R1189&gt;=40.01,R1189&lt;=75),"Mid to Upper Range",TRUE,"Max Upper Range")</f>
        <v>Mid to Upper Range</v>
      </c>
      <c r="T1189" s="12" t="str" cm="1">
        <f t="array" ref="T1189">_xlfn.IFS(OR(E1189="NY",E1189="NJ",E1189="CT"),"Tri-State Area",OR(E1189="MA",E1189="PA",E1189="RI"),"East Atlantic",OR(E1189="ME",E1189="VT"),"NE Border",TRUE,"Upper East Coast")</f>
        <v>East Atlantic</v>
      </c>
      <c r="U1189" s="12" t="str">
        <f>IFERROR(_xlfn.XLOOKUP(A1189,DIRECT_FTEs!A:A,DIRECT_FTEs!B:B),"Contractor")</f>
        <v>Contractor</v>
      </c>
    </row>
    <row r="1190" spans="1:21" x14ac:dyDescent="0.25">
      <c r="A1190" s="1" t="s">
        <v>1875</v>
      </c>
      <c r="B1190" s="1" t="s">
        <v>2853</v>
      </c>
      <c r="C1190" s="1" t="s">
        <v>2628</v>
      </c>
      <c r="D1190" s="1" t="s">
        <v>4414</v>
      </c>
      <c r="E1190" s="15" t="s">
        <v>2225</v>
      </c>
      <c r="F1190" s="1" t="s">
        <v>7237</v>
      </c>
      <c r="G1190" s="16">
        <v>7.0000000000000007E-2</v>
      </c>
      <c r="H1190" s="5">
        <v>0</v>
      </c>
      <c r="I1190" s="10" t="s">
        <v>4760</v>
      </c>
      <c r="J1190" s="5">
        <v>1084</v>
      </c>
      <c r="K1190" s="1">
        <v>43</v>
      </c>
      <c r="L1190" s="12" t="str" cm="1">
        <f t="array" ref="L1190">_xlfn.IFS(G1190=0.05,"Minimal",G1190=0.07,"Above Minimal",G1190=0.17,"Near Maximum",TRUE,"Maximum")</f>
        <v>Above Minimal</v>
      </c>
      <c r="M1190" s="12" t="str" cm="1">
        <f t="array" ref="M1190">_xlfn.IFS(E1190="MA","Massachusetts",E1190="NY","New York",E1190="CT","Connecticut",E1190="PA","Pennsylvania",E1190="RI","Rhode Island",E1190="DE","Delaware",E1190="ME","Maine",E1190="NJ","New Jersey",E1190="VT","Vermont",TRUE,"Other States")</f>
        <v>Massachusetts</v>
      </c>
      <c r="N1190" s="15" t="s">
        <v>10996</v>
      </c>
      <c r="O1190" s="1" t="s">
        <v>5083</v>
      </c>
      <c r="P1190" s="15" t="s">
        <v>4779</v>
      </c>
      <c r="Q1190" s="1" t="s">
        <v>8779</v>
      </c>
      <c r="R1190" s="17">
        <v>70.139664804469277</v>
      </c>
      <c r="S1190" s="12" t="str" cm="1">
        <f t="array" ref="S1190">_xlfn.IFS(AND(R1190&gt;=12,R1190&lt;=25),"Low Range",AND(R1190&gt;=25.01,R1190&lt;=40),"Mid Range",AND(R1190&gt;=40.01,R1190&lt;=75),"Mid to Upper Range",TRUE,"Max Upper Range")</f>
        <v>Mid to Upper Range</v>
      </c>
      <c r="T1190" s="12" t="str" cm="1">
        <f t="array" ref="T1190">_xlfn.IFS(OR(E1190="NY",E1190="NJ",E1190="CT"),"Tri-State Area",OR(E1190="MA",E1190="PA",E1190="RI"),"East Atlantic",OR(E1190="ME",E1190="VT"),"NE Border",TRUE,"Upper East Coast")</f>
        <v>East Atlantic</v>
      </c>
      <c r="U1190" s="12" t="str">
        <f>IFERROR(_xlfn.XLOOKUP(A1190,DIRECT_FTEs!A:A,DIRECT_FTEs!B:B),"Contractor")</f>
        <v>Contractor</v>
      </c>
    </row>
    <row r="1191" spans="1:21" x14ac:dyDescent="0.25">
      <c r="A1191" s="1" t="s">
        <v>1</v>
      </c>
      <c r="B1191" s="1" t="s">
        <v>2226</v>
      </c>
      <c r="C1191" s="1" t="s">
        <v>2227</v>
      </c>
      <c r="D1191" s="1" t="s">
        <v>2228</v>
      </c>
      <c r="E1191" s="15" t="s">
        <v>2225</v>
      </c>
      <c r="F1191" s="1" t="s">
        <v>5363</v>
      </c>
      <c r="G1191" s="16">
        <v>0.17</v>
      </c>
      <c r="H1191" s="5">
        <v>1007.7600000000001</v>
      </c>
      <c r="I1191" s="10" t="s">
        <v>4760</v>
      </c>
      <c r="J1191" s="5">
        <v>139.19999999999999</v>
      </c>
      <c r="K1191" s="1">
        <v>49</v>
      </c>
      <c r="L1191" s="12" t="str" cm="1">
        <f t="array" ref="L1191">_xlfn.IFS(G1191=0.05,"Minimal",G1191=0.07,"Above Minimal",G1191=0.17,"Near Maximum",TRUE,"Maximum")</f>
        <v>Near Maximum</v>
      </c>
      <c r="M1191" s="12" t="str" cm="1">
        <f t="array" ref="M1191">_xlfn.IFS(E1191="MA","Massachusetts",E1191="NY","New York",E1191="CT","Connecticut",E1191="PA","Pennsylvania",E1191="RI","Rhode Island",E1191="DE","Delaware",E1191="ME","Maine",E1191="NJ","New Jersey",E1191="VT","Vermont",TRUE,"Other States")</f>
        <v>Massachusetts</v>
      </c>
      <c r="N1191" s="15" t="s">
        <v>10997</v>
      </c>
      <c r="O1191" s="1" t="s">
        <v>4786</v>
      </c>
      <c r="P1191" s="15" t="s">
        <v>4774</v>
      </c>
      <c r="Q1191" s="1" t="s">
        <v>8780</v>
      </c>
      <c r="R1191" s="17">
        <v>38</v>
      </c>
      <c r="S1191" s="12" t="str" cm="1">
        <f t="array" ref="S1191">_xlfn.IFS(AND(R1191&gt;=12,R1191&lt;=25),"Low Range",AND(R1191&gt;=25.01,R1191&lt;=40),"Mid Range",AND(R1191&gt;=40.01,R1191&lt;=75),"Mid to Upper Range",TRUE,"Max Upper Range")</f>
        <v>Mid Range</v>
      </c>
      <c r="T1191" s="12" t="str" cm="1">
        <f t="array" ref="T1191">_xlfn.IFS(OR(E1191="NY",E1191="NJ",E1191="CT"),"Tri-State Area",OR(E1191="MA",E1191="PA",E1191="RI"),"East Atlantic",OR(E1191="ME",E1191="VT"),"NE Border",TRUE,"Upper East Coast")</f>
        <v>East Atlantic</v>
      </c>
      <c r="U1191" s="12" t="str">
        <f>IFERROR(_xlfn.XLOOKUP(A1191,DIRECT_FTEs!A:A,DIRECT_FTEs!B:B),"Contractor")</f>
        <v>Contractor</v>
      </c>
    </row>
    <row r="1192" spans="1:21" x14ac:dyDescent="0.25">
      <c r="A1192" s="1" t="s">
        <v>1876</v>
      </c>
      <c r="B1192" s="1" t="s">
        <v>2480</v>
      </c>
      <c r="C1192" s="1" t="s">
        <v>2563</v>
      </c>
      <c r="D1192" s="1" t="s">
        <v>4415</v>
      </c>
      <c r="E1192" s="15" t="s">
        <v>2225</v>
      </c>
      <c r="F1192" s="1" t="s">
        <v>7238</v>
      </c>
      <c r="G1192" s="16">
        <v>0.05</v>
      </c>
      <c r="H1192" s="5">
        <v>0</v>
      </c>
      <c r="I1192" s="10" t="s">
        <v>4760</v>
      </c>
      <c r="J1192" s="5">
        <v>1440</v>
      </c>
      <c r="K1192" s="1">
        <v>39</v>
      </c>
      <c r="L1192" s="12" t="str" cm="1">
        <f t="array" ref="L1192">_xlfn.IFS(G1192=0.05,"Minimal",G1192=0.07,"Above Minimal",G1192=0.17,"Near Maximum",TRUE,"Maximum")</f>
        <v>Minimal</v>
      </c>
      <c r="M1192" s="12" t="str" cm="1">
        <f t="array" ref="M1192">_xlfn.IFS(E1192="MA","Massachusetts",E1192="NY","New York",E1192="CT","Connecticut",E1192="PA","Pennsylvania",E1192="RI","Rhode Island",E1192="DE","Delaware",E1192="ME","Maine",E1192="NJ","New Jersey",E1192="VT","Vermont",TRUE,"Other States")</f>
        <v>Massachusetts</v>
      </c>
      <c r="N1192" s="15" t="s">
        <v>10998</v>
      </c>
      <c r="O1192" s="1" t="s">
        <v>5258</v>
      </c>
      <c r="P1192" s="15" t="s">
        <v>4780</v>
      </c>
      <c r="Q1192" s="1" t="s">
        <v>8781</v>
      </c>
      <c r="R1192" s="17">
        <v>70</v>
      </c>
      <c r="S1192" s="12" t="str" cm="1">
        <f t="array" ref="S1192">_xlfn.IFS(AND(R1192&gt;=12,R1192&lt;=25),"Low Range",AND(R1192&gt;=25.01,R1192&lt;=40),"Mid Range",AND(R1192&gt;=40.01,R1192&lt;=75),"Mid to Upper Range",TRUE,"Max Upper Range")</f>
        <v>Mid to Upper Range</v>
      </c>
      <c r="T1192" s="12" t="str" cm="1">
        <f t="array" ref="T1192">_xlfn.IFS(OR(E1192="NY",E1192="NJ",E1192="CT"),"Tri-State Area",OR(E1192="MA",E1192="PA",E1192="RI"),"East Atlantic",OR(E1192="ME",E1192="VT"),"NE Border",TRUE,"Upper East Coast")</f>
        <v>East Atlantic</v>
      </c>
      <c r="U1192" s="12" t="str">
        <f>IFERROR(_xlfn.XLOOKUP(A1192,DIRECT_FTEs!A:A,DIRECT_FTEs!B:B),"Contractor")</f>
        <v>Contractor</v>
      </c>
    </row>
    <row r="1193" spans="1:21" x14ac:dyDescent="0.25">
      <c r="A1193" s="1" t="s">
        <v>1877</v>
      </c>
      <c r="B1193" s="1" t="s">
        <v>2594</v>
      </c>
      <c r="C1193" s="1" t="s">
        <v>2429</v>
      </c>
      <c r="D1193" s="1" t="s">
        <v>4416</v>
      </c>
      <c r="E1193" s="15" t="s">
        <v>2225</v>
      </c>
      <c r="F1193" s="1" t="s">
        <v>7239</v>
      </c>
      <c r="G1193" s="16">
        <v>0.19</v>
      </c>
      <c r="H1193" s="5">
        <v>0</v>
      </c>
      <c r="I1193" s="10" t="s">
        <v>4760</v>
      </c>
      <c r="J1193" s="5">
        <v>1024</v>
      </c>
      <c r="K1193" s="1">
        <v>35</v>
      </c>
      <c r="L1193" s="12" t="str" cm="1">
        <f t="array" ref="L1193">_xlfn.IFS(G1193=0.05,"Minimal",G1193=0.07,"Above Minimal",G1193=0.17,"Near Maximum",TRUE,"Maximum")</f>
        <v>Maximum</v>
      </c>
      <c r="M1193" s="12" t="str" cm="1">
        <f t="array" ref="M1193">_xlfn.IFS(E1193="MA","Massachusetts",E1193="NY","New York",E1193="CT","Connecticut",E1193="PA","Pennsylvania",E1193="RI","Rhode Island",E1193="DE","Delaware",E1193="ME","Maine",E1193="NJ","New Jersey",E1193="VT","Vermont",TRUE,"Other States")</f>
        <v>Massachusetts</v>
      </c>
      <c r="N1193" s="15" t="s">
        <v>10999</v>
      </c>
      <c r="O1193" s="1" t="s">
        <v>4824</v>
      </c>
      <c r="P1193" s="15" t="s">
        <v>4773</v>
      </c>
      <c r="Q1193" s="1" t="s">
        <v>8782</v>
      </c>
      <c r="R1193" s="17">
        <v>40.24096385542169</v>
      </c>
      <c r="S1193" s="12" t="str" cm="1">
        <f t="array" ref="S1193">_xlfn.IFS(AND(R1193&gt;=12,R1193&lt;=25),"Low Range",AND(R1193&gt;=25.01,R1193&lt;=40),"Mid Range",AND(R1193&gt;=40.01,R1193&lt;=75),"Mid to Upper Range",TRUE,"Max Upper Range")</f>
        <v>Mid to Upper Range</v>
      </c>
      <c r="T1193" s="12" t="str" cm="1">
        <f t="array" ref="T1193">_xlfn.IFS(OR(E1193="NY",E1193="NJ",E1193="CT"),"Tri-State Area",OR(E1193="MA",E1193="PA",E1193="RI"),"East Atlantic",OR(E1193="ME",E1193="VT"),"NE Border",TRUE,"Upper East Coast")</f>
        <v>East Atlantic</v>
      </c>
      <c r="U1193" s="12" t="str">
        <f>IFERROR(_xlfn.XLOOKUP(A1193,DIRECT_FTEs!A:A,DIRECT_FTEs!B:B),"Contractor")</f>
        <v>Contractor</v>
      </c>
    </row>
    <row r="1194" spans="1:21" x14ac:dyDescent="0.25">
      <c r="A1194" s="1" t="s">
        <v>1878</v>
      </c>
      <c r="B1194" s="1" t="s">
        <v>2438</v>
      </c>
      <c r="C1194" s="1" t="s">
        <v>2691</v>
      </c>
      <c r="D1194" s="1" t="s">
        <v>4417</v>
      </c>
      <c r="E1194" s="15" t="s">
        <v>2225</v>
      </c>
      <c r="F1194" s="1" t="s">
        <v>7240</v>
      </c>
      <c r="G1194" s="16">
        <v>0.19</v>
      </c>
      <c r="H1194" s="5">
        <v>0</v>
      </c>
      <c r="I1194" s="10" t="s">
        <v>4760</v>
      </c>
      <c r="J1194" s="5">
        <v>1106</v>
      </c>
      <c r="K1194" s="1">
        <v>45</v>
      </c>
      <c r="L1194" s="12" t="str" cm="1">
        <f t="array" ref="L1194">_xlfn.IFS(G1194=0.05,"Minimal",G1194=0.07,"Above Minimal",G1194=0.17,"Near Maximum",TRUE,"Maximum")</f>
        <v>Maximum</v>
      </c>
      <c r="M1194" s="12" t="str" cm="1">
        <f t="array" ref="M1194">_xlfn.IFS(E1194="MA","Massachusetts",E1194="NY","New York",E1194="CT","Connecticut",E1194="PA","Pennsylvania",E1194="RI","Rhode Island",E1194="DE","Delaware",E1194="ME","Maine",E1194="NJ","New Jersey",E1194="VT","Vermont",TRUE,"Other States")</f>
        <v>Massachusetts</v>
      </c>
      <c r="N1194" s="15" t="s">
        <v>11000</v>
      </c>
      <c r="O1194" s="1" t="s">
        <v>4902</v>
      </c>
      <c r="P1194" s="15" t="s">
        <v>4779</v>
      </c>
      <c r="Q1194" s="1" t="s">
        <v>8783</v>
      </c>
      <c r="R1194" s="17">
        <v>43.5</v>
      </c>
      <c r="S1194" s="12" t="str" cm="1">
        <f t="array" ref="S1194">_xlfn.IFS(AND(R1194&gt;=12,R1194&lt;=25),"Low Range",AND(R1194&gt;=25.01,R1194&lt;=40),"Mid Range",AND(R1194&gt;=40.01,R1194&lt;=75),"Mid to Upper Range",TRUE,"Max Upper Range")</f>
        <v>Mid to Upper Range</v>
      </c>
      <c r="T1194" s="12" t="str" cm="1">
        <f t="array" ref="T1194">_xlfn.IFS(OR(E1194="NY",E1194="NJ",E1194="CT"),"Tri-State Area",OR(E1194="MA",E1194="PA",E1194="RI"),"East Atlantic",OR(E1194="ME",E1194="VT"),"NE Border",TRUE,"Upper East Coast")</f>
        <v>East Atlantic</v>
      </c>
      <c r="U1194" s="12" t="str">
        <f>IFERROR(_xlfn.XLOOKUP(A1194,DIRECT_FTEs!A:A,DIRECT_FTEs!B:B),"Contractor")</f>
        <v>Contractor</v>
      </c>
    </row>
    <row r="1195" spans="1:21" x14ac:dyDescent="0.25">
      <c r="A1195" s="1" t="s">
        <v>222</v>
      </c>
      <c r="B1195" s="1" t="s">
        <v>2241</v>
      </c>
      <c r="C1195" s="1" t="s">
        <v>2387</v>
      </c>
      <c r="D1195" s="1" t="s">
        <v>2693</v>
      </c>
      <c r="E1195" s="15" t="s">
        <v>2225</v>
      </c>
      <c r="F1195" s="1" t="s">
        <v>5584</v>
      </c>
      <c r="G1195" s="16">
        <v>0.19</v>
      </c>
      <c r="H1195" s="5">
        <v>1304.1600000000001</v>
      </c>
      <c r="I1195" s="10" t="s">
        <v>4760</v>
      </c>
      <c r="J1195" s="5">
        <v>813.39</v>
      </c>
      <c r="K1195" s="1">
        <v>44</v>
      </c>
      <c r="L1195" s="12" t="str" cm="1">
        <f t="array" ref="L1195">_xlfn.IFS(G1195=0.05,"Minimal",G1195=0.07,"Above Minimal",G1195=0.17,"Near Maximum",TRUE,"Maximum")</f>
        <v>Maximum</v>
      </c>
      <c r="M1195" s="12" t="str" cm="1">
        <f t="array" ref="M1195">_xlfn.IFS(E1195="MA","Massachusetts",E1195="NY","New York",E1195="CT","Connecticut",E1195="PA","Pennsylvania",E1195="RI","Rhode Island",E1195="DE","Delaware",E1195="ME","Maine",E1195="NJ","New Jersey",E1195="VT","Vermont",TRUE,"Other States")</f>
        <v>Massachusetts</v>
      </c>
      <c r="N1195" s="15" t="s">
        <v>11001</v>
      </c>
      <c r="O1195" s="1" t="s">
        <v>4856</v>
      </c>
      <c r="P1195" s="15" t="s">
        <v>4774</v>
      </c>
      <c r="Q1195" s="1" t="s">
        <v>8784</v>
      </c>
      <c r="R1195" s="17">
        <v>45.54</v>
      </c>
      <c r="S1195" s="12" t="str" cm="1">
        <f t="array" ref="S1195">_xlfn.IFS(AND(R1195&gt;=12,R1195&lt;=25),"Low Range",AND(R1195&gt;=25.01,R1195&lt;=40),"Mid Range",AND(R1195&gt;=40.01,R1195&lt;=75),"Mid to Upper Range",TRUE,"Max Upper Range")</f>
        <v>Mid to Upper Range</v>
      </c>
      <c r="T1195" s="12" t="str" cm="1">
        <f t="array" ref="T1195">_xlfn.IFS(OR(E1195="NY",E1195="NJ",E1195="CT"),"Tri-State Area",OR(E1195="MA",E1195="PA",E1195="RI"),"East Atlantic",OR(E1195="ME",E1195="VT"),"NE Border",TRUE,"Upper East Coast")</f>
        <v>East Atlantic</v>
      </c>
      <c r="U1195" s="12" t="str">
        <f>IFERROR(_xlfn.XLOOKUP(A1195,DIRECT_FTEs!A:A,DIRECT_FTEs!B:B),"Contractor")</f>
        <v>Contractor</v>
      </c>
    </row>
    <row r="1196" spans="1:21" x14ac:dyDescent="0.25">
      <c r="A1196" s="1" t="s">
        <v>1879</v>
      </c>
      <c r="B1196" s="1" t="s">
        <v>2222</v>
      </c>
      <c r="C1196" s="1" t="s">
        <v>2375</v>
      </c>
      <c r="D1196" s="1" t="s">
        <v>4418</v>
      </c>
      <c r="E1196" s="15" t="s">
        <v>2225</v>
      </c>
      <c r="F1196" s="1" t="s">
        <v>7241</v>
      </c>
      <c r="G1196" s="16">
        <v>0.19</v>
      </c>
      <c r="H1196" s="5">
        <v>0</v>
      </c>
      <c r="I1196" s="10" t="s">
        <v>4760</v>
      </c>
      <c r="J1196" s="5">
        <v>1142</v>
      </c>
      <c r="K1196" s="1">
        <v>35</v>
      </c>
      <c r="L1196" s="12" t="str" cm="1">
        <f t="array" ref="L1196">_xlfn.IFS(G1196=0.05,"Minimal",G1196=0.07,"Above Minimal",G1196=0.17,"Near Maximum",TRUE,"Maximum")</f>
        <v>Maximum</v>
      </c>
      <c r="M1196" s="12" t="str" cm="1">
        <f t="array" ref="M1196">_xlfn.IFS(E1196="MA","Massachusetts",E1196="NY","New York",E1196="CT","Connecticut",E1196="PA","Pennsylvania",E1196="RI","Rhode Island",E1196="DE","Delaware",E1196="ME","Maine",E1196="NJ","New Jersey",E1196="VT","Vermont",TRUE,"Other States")</f>
        <v>Massachusetts</v>
      </c>
      <c r="N1196" s="15" t="s">
        <v>11002</v>
      </c>
      <c r="O1196" s="1" t="s">
        <v>5276</v>
      </c>
      <c r="P1196" s="15" t="s">
        <v>4774</v>
      </c>
      <c r="Q1196" s="1" t="s">
        <v>8785</v>
      </c>
      <c r="R1196" s="17">
        <v>35.879999999999995</v>
      </c>
      <c r="S1196" s="12" t="str" cm="1">
        <f t="array" ref="S1196">_xlfn.IFS(AND(R1196&gt;=12,R1196&lt;=25),"Low Range",AND(R1196&gt;=25.01,R1196&lt;=40),"Mid Range",AND(R1196&gt;=40.01,R1196&lt;=75),"Mid to Upper Range",TRUE,"Max Upper Range")</f>
        <v>Mid Range</v>
      </c>
      <c r="T1196" s="12" t="str" cm="1">
        <f t="array" ref="T1196">_xlfn.IFS(OR(E1196="NY",E1196="NJ",E1196="CT"),"Tri-State Area",OR(E1196="MA",E1196="PA",E1196="RI"),"East Atlantic",OR(E1196="ME",E1196="VT"),"NE Border",TRUE,"Upper East Coast")</f>
        <v>East Atlantic</v>
      </c>
      <c r="U1196" s="12" t="str">
        <f>IFERROR(_xlfn.XLOOKUP(A1196,DIRECT_FTEs!A:A,DIRECT_FTEs!B:B),"Contractor")</f>
        <v>Contractor</v>
      </c>
    </row>
    <row r="1197" spans="1:21" x14ac:dyDescent="0.25">
      <c r="A1197" s="1" t="s">
        <v>1880</v>
      </c>
      <c r="B1197" s="1" t="s">
        <v>2949</v>
      </c>
      <c r="C1197" s="1" t="s">
        <v>2540</v>
      </c>
      <c r="D1197" s="1" t="s">
        <v>4419</v>
      </c>
      <c r="E1197" s="15" t="s">
        <v>2225</v>
      </c>
      <c r="F1197" s="1" t="s">
        <v>7242</v>
      </c>
      <c r="G1197" s="16">
        <v>0.19</v>
      </c>
      <c r="H1197" s="5">
        <v>0</v>
      </c>
      <c r="I1197" s="10" t="s">
        <v>4760</v>
      </c>
      <c r="J1197" s="5">
        <v>843.2</v>
      </c>
      <c r="K1197" s="1">
        <v>48</v>
      </c>
      <c r="L1197" s="12" t="str" cm="1">
        <f t="array" ref="L1197">_xlfn.IFS(G1197=0.05,"Minimal",G1197=0.07,"Above Minimal",G1197=0.17,"Near Maximum",TRUE,"Maximum")</f>
        <v>Maximum</v>
      </c>
      <c r="M1197" s="12" t="str" cm="1">
        <f t="array" ref="M1197">_xlfn.IFS(E1197="MA","Massachusetts",E1197="NY","New York",E1197="CT","Connecticut",E1197="PA","Pennsylvania",E1197="RI","Rhode Island",E1197="DE","Delaware",E1197="ME","Maine",E1197="NJ","New Jersey",E1197="VT","Vermont",TRUE,"Other States")</f>
        <v>Massachusetts</v>
      </c>
      <c r="N1197" s="15" t="s">
        <v>11003</v>
      </c>
      <c r="O1197" s="1" t="s">
        <v>5007</v>
      </c>
      <c r="P1197" s="15" t="s">
        <v>4778</v>
      </c>
      <c r="Q1197" s="1" t="s">
        <v>8786</v>
      </c>
      <c r="R1197" s="17">
        <v>46.980000000000004</v>
      </c>
      <c r="S1197" s="12" t="str" cm="1">
        <f t="array" ref="S1197">_xlfn.IFS(AND(R1197&gt;=12,R1197&lt;=25),"Low Range",AND(R1197&gt;=25.01,R1197&lt;=40),"Mid Range",AND(R1197&gt;=40.01,R1197&lt;=75),"Mid to Upper Range",TRUE,"Max Upper Range")</f>
        <v>Mid to Upper Range</v>
      </c>
      <c r="T1197" s="12" t="str" cm="1">
        <f t="array" ref="T1197">_xlfn.IFS(OR(E1197="NY",E1197="NJ",E1197="CT"),"Tri-State Area",OR(E1197="MA",E1197="PA",E1197="RI"),"East Atlantic",OR(E1197="ME",E1197="VT"),"NE Border",TRUE,"Upper East Coast")</f>
        <v>East Atlantic</v>
      </c>
      <c r="U1197" s="12" t="str">
        <f>IFERROR(_xlfn.XLOOKUP(A1197,DIRECT_FTEs!A:A,DIRECT_FTEs!B:B),"Contractor")</f>
        <v>Contractor</v>
      </c>
    </row>
    <row r="1198" spans="1:21" x14ac:dyDescent="0.25">
      <c r="A1198" s="1" t="s">
        <v>1881</v>
      </c>
      <c r="B1198" s="1" t="s">
        <v>2472</v>
      </c>
      <c r="C1198" s="1" t="s">
        <v>2812</v>
      </c>
      <c r="D1198" s="1" t="s">
        <v>4420</v>
      </c>
      <c r="E1198" s="15" t="s">
        <v>2225</v>
      </c>
      <c r="F1198" s="1" t="s">
        <v>7243</v>
      </c>
      <c r="G1198" s="16">
        <v>0.17</v>
      </c>
      <c r="H1198" s="5">
        <v>0</v>
      </c>
      <c r="I1198" s="10" t="s">
        <v>4760</v>
      </c>
      <c r="J1198" s="5">
        <v>876.48</v>
      </c>
      <c r="K1198" s="1">
        <v>26</v>
      </c>
      <c r="L1198" s="12" t="str" cm="1">
        <f t="array" ref="L1198">_xlfn.IFS(G1198=0.05,"Minimal",G1198=0.07,"Above Minimal",G1198=0.17,"Near Maximum",TRUE,"Maximum")</f>
        <v>Near Maximum</v>
      </c>
      <c r="M1198" s="12" t="str" cm="1">
        <f t="array" ref="M1198">_xlfn.IFS(E1198="MA","Massachusetts",E1198="NY","New York",E1198="CT","Connecticut",E1198="PA","Pennsylvania",E1198="RI","Rhode Island",E1198="DE","Delaware",E1198="ME","Maine",E1198="NJ","New Jersey",E1198="VT","Vermont",TRUE,"Other States")</f>
        <v>Massachusetts</v>
      </c>
      <c r="N1198" s="15" t="s">
        <v>11004</v>
      </c>
      <c r="O1198" s="1" t="s">
        <v>5047</v>
      </c>
      <c r="P1198" s="15" t="s">
        <v>4774</v>
      </c>
      <c r="Q1198" s="1" t="s">
        <v>8787</v>
      </c>
      <c r="R1198" s="17">
        <v>32.25</v>
      </c>
      <c r="S1198" s="12" t="str" cm="1">
        <f t="array" ref="S1198">_xlfn.IFS(AND(R1198&gt;=12,R1198&lt;=25),"Low Range",AND(R1198&gt;=25.01,R1198&lt;=40),"Mid Range",AND(R1198&gt;=40.01,R1198&lt;=75),"Mid to Upper Range",TRUE,"Max Upper Range")</f>
        <v>Mid Range</v>
      </c>
      <c r="T1198" s="12" t="str" cm="1">
        <f t="array" ref="T1198">_xlfn.IFS(OR(E1198="NY",E1198="NJ",E1198="CT"),"Tri-State Area",OR(E1198="MA",E1198="PA",E1198="RI"),"East Atlantic",OR(E1198="ME",E1198="VT"),"NE Border",TRUE,"Upper East Coast")</f>
        <v>East Atlantic</v>
      </c>
      <c r="U1198" s="12" t="str">
        <f>IFERROR(_xlfn.XLOOKUP(A1198,DIRECT_FTEs!A:A,DIRECT_FTEs!B:B),"Contractor")</f>
        <v>Contractor</v>
      </c>
    </row>
    <row r="1199" spans="1:21" x14ac:dyDescent="0.25">
      <c r="A1199" s="1" t="s">
        <v>1882</v>
      </c>
      <c r="B1199" s="1" t="s">
        <v>2641</v>
      </c>
      <c r="C1199" s="1" t="s">
        <v>2282</v>
      </c>
      <c r="D1199" s="1" t="s">
        <v>4421</v>
      </c>
      <c r="E1199" s="15" t="s">
        <v>2225</v>
      </c>
      <c r="F1199" s="1" t="s">
        <v>7244</v>
      </c>
      <c r="G1199" s="16">
        <v>0.05</v>
      </c>
      <c r="H1199" s="5">
        <v>0</v>
      </c>
      <c r="I1199" s="10" t="s">
        <v>4760</v>
      </c>
      <c r="J1199" s="5">
        <v>468</v>
      </c>
      <c r="K1199" s="1">
        <v>36</v>
      </c>
      <c r="L1199" s="12" t="str" cm="1">
        <f t="array" ref="L1199">_xlfn.IFS(G1199=0.05,"Minimal",G1199=0.07,"Above Minimal",G1199=0.17,"Near Maximum",TRUE,"Maximum")</f>
        <v>Minimal</v>
      </c>
      <c r="M1199" s="12" t="str" cm="1">
        <f t="array" ref="M1199">_xlfn.IFS(E1199="MA","Massachusetts",E1199="NY","New York",E1199="CT","Connecticut",E1199="PA","Pennsylvania",E1199="RI","Rhode Island",E1199="DE","Delaware",E1199="ME","Maine",E1199="NJ","New Jersey",E1199="VT","Vermont",TRUE,"Other States")</f>
        <v>Massachusetts</v>
      </c>
      <c r="N1199" s="15" t="s">
        <v>11005</v>
      </c>
      <c r="O1199" s="1" t="s">
        <v>12028</v>
      </c>
      <c r="P1199" s="15" t="e">
        <v>#N/A</v>
      </c>
      <c r="Q1199" s="1" t="s">
        <v>8788</v>
      </c>
      <c r="R1199" s="17">
        <v>38.612176039119802</v>
      </c>
      <c r="S1199" s="12" t="str" cm="1">
        <f t="array" ref="S1199">_xlfn.IFS(AND(R1199&gt;=12,R1199&lt;=25),"Low Range",AND(R1199&gt;=25.01,R1199&lt;=40),"Mid Range",AND(R1199&gt;=40.01,R1199&lt;=75),"Mid to Upper Range",TRUE,"Max Upper Range")</f>
        <v>Mid Range</v>
      </c>
      <c r="T1199" s="12" t="str" cm="1">
        <f t="array" ref="T1199">_xlfn.IFS(OR(E1199="NY",E1199="NJ",E1199="CT"),"Tri-State Area",OR(E1199="MA",E1199="PA",E1199="RI"),"East Atlantic",OR(E1199="ME",E1199="VT"),"NE Border",TRUE,"Upper East Coast")</f>
        <v>East Atlantic</v>
      </c>
      <c r="U1199" s="12" t="str">
        <f>IFERROR(_xlfn.XLOOKUP(A1199,DIRECT_FTEs!A:A,DIRECT_FTEs!B:B),"Contractor")</f>
        <v>Contractor</v>
      </c>
    </row>
    <row r="1200" spans="1:21" x14ac:dyDescent="0.25">
      <c r="A1200" s="1" t="s">
        <v>1883</v>
      </c>
      <c r="B1200" s="1" t="s">
        <v>2536</v>
      </c>
      <c r="C1200" s="1" t="s">
        <v>2540</v>
      </c>
      <c r="D1200" s="1" t="s">
        <v>4422</v>
      </c>
      <c r="E1200" s="15" t="s">
        <v>2225</v>
      </c>
      <c r="F1200" s="1" t="s">
        <v>7245</v>
      </c>
      <c r="G1200" s="16">
        <v>0.19</v>
      </c>
      <c r="H1200" s="5">
        <v>0</v>
      </c>
      <c r="I1200" s="10" t="s">
        <v>4760</v>
      </c>
      <c r="J1200" s="5">
        <v>806</v>
      </c>
      <c r="K1200" s="1">
        <v>37</v>
      </c>
      <c r="L1200" s="12" t="str" cm="1">
        <f t="array" ref="L1200">_xlfn.IFS(G1200=0.05,"Minimal",G1200=0.07,"Above Minimal",G1200=0.17,"Near Maximum",TRUE,"Maximum")</f>
        <v>Maximum</v>
      </c>
      <c r="M1200" s="12" t="str" cm="1">
        <f t="array" ref="M1200">_xlfn.IFS(E1200="MA","Massachusetts",E1200="NY","New York",E1200="CT","Connecticut",E1200="PA","Pennsylvania",E1200="RI","Rhode Island",E1200="DE","Delaware",E1200="ME","Maine",E1200="NJ","New Jersey",E1200="VT","Vermont",TRUE,"Other States")</f>
        <v>Massachusetts</v>
      </c>
      <c r="N1200" s="15" t="s">
        <v>11006</v>
      </c>
      <c r="O1200" s="1" t="s">
        <v>5277</v>
      </c>
      <c r="P1200" s="15" t="s">
        <v>4775</v>
      </c>
      <c r="Q1200" s="1" t="s">
        <v>8789</v>
      </c>
      <c r="R1200" s="17">
        <v>59.198276923076918</v>
      </c>
      <c r="S1200" s="12" t="str" cm="1">
        <f t="array" ref="S1200">_xlfn.IFS(AND(R1200&gt;=12,R1200&lt;=25),"Low Range",AND(R1200&gt;=25.01,R1200&lt;=40),"Mid Range",AND(R1200&gt;=40.01,R1200&lt;=75),"Mid to Upper Range",TRUE,"Max Upper Range")</f>
        <v>Mid to Upper Range</v>
      </c>
      <c r="T1200" s="12" t="str" cm="1">
        <f t="array" ref="T1200">_xlfn.IFS(OR(E1200="NY",E1200="NJ",E1200="CT"),"Tri-State Area",OR(E1200="MA",E1200="PA",E1200="RI"),"East Atlantic",OR(E1200="ME",E1200="VT"),"NE Border",TRUE,"Upper East Coast")</f>
        <v>East Atlantic</v>
      </c>
      <c r="U1200" s="12" t="str">
        <f>IFERROR(_xlfn.XLOOKUP(A1200,DIRECT_FTEs!A:A,DIRECT_FTEs!B:B),"Contractor")</f>
        <v>Contractor</v>
      </c>
    </row>
    <row r="1201" spans="1:21" x14ac:dyDescent="0.25">
      <c r="A1201" s="1" t="s">
        <v>1884</v>
      </c>
      <c r="B1201" s="1" t="s">
        <v>2423</v>
      </c>
      <c r="C1201" s="1" t="s">
        <v>2305</v>
      </c>
      <c r="D1201" s="1" t="s">
        <v>4423</v>
      </c>
      <c r="E1201" s="15" t="s">
        <v>2225</v>
      </c>
      <c r="F1201" s="1" t="s">
        <v>7246</v>
      </c>
      <c r="G1201" s="16">
        <v>0.19</v>
      </c>
      <c r="H1201" s="5">
        <v>0</v>
      </c>
      <c r="I1201" s="10" t="s">
        <v>4760</v>
      </c>
      <c r="J1201" s="5">
        <v>868</v>
      </c>
      <c r="K1201" s="1">
        <v>39</v>
      </c>
      <c r="L1201" s="12" t="str" cm="1">
        <f t="array" ref="L1201">_xlfn.IFS(G1201=0.05,"Minimal",G1201=0.07,"Above Minimal",G1201=0.17,"Near Maximum",TRUE,"Maximum")</f>
        <v>Maximum</v>
      </c>
      <c r="M1201" s="12" t="str" cm="1">
        <f t="array" ref="M1201">_xlfn.IFS(E1201="MA","Massachusetts",E1201="NY","New York",E1201="CT","Connecticut",E1201="PA","Pennsylvania",E1201="RI","Rhode Island",E1201="DE","Delaware",E1201="ME","Maine",E1201="NJ","New Jersey",E1201="VT","Vermont",TRUE,"Other States")</f>
        <v>Massachusetts</v>
      </c>
      <c r="N1201" s="15" t="s">
        <v>11007</v>
      </c>
      <c r="O1201" s="1" t="s">
        <v>5120</v>
      </c>
      <c r="P1201" s="15" t="s">
        <v>4780</v>
      </c>
      <c r="Q1201" s="1" t="s">
        <v>8790</v>
      </c>
      <c r="R1201" s="17">
        <v>72.894889867841414</v>
      </c>
      <c r="S1201" s="12" t="str" cm="1">
        <f t="array" ref="S1201">_xlfn.IFS(AND(R1201&gt;=12,R1201&lt;=25),"Low Range",AND(R1201&gt;=25.01,R1201&lt;=40),"Mid Range",AND(R1201&gt;=40.01,R1201&lt;=75),"Mid to Upper Range",TRUE,"Max Upper Range")</f>
        <v>Mid to Upper Range</v>
      </c>
      <c r="T1201" s="12" t="str" cm="1">
        <f t="array" ref="T1201">_xlfn.IFS(OR(E1201="NY",E1201="NJ",E1201="CT"),"Tri-State Area",OR(E1201="MA",E1201="PA",E1201="RI"),"East Atlantic",OR(E1201="ME",E1201="VT"),"NE Border",TRUE,"Upper East Coast")</f>
        <v>East Atlantic</v>
      </c>
      <c r="U1201" s="12" t="str">
        <f>IFERROR(_xlfn.XLOOKUP(A1201,DIRECT_FTEs!A:A,DIRECT_FTEs!B:B),"Contractor")</f>
        <v>Contractor</v>
      </c>
    </row>
    <row r="1202" spans="1:21" x14ac:dyDescent="0.25">
      <c r="A1202" s="1" t="s">
        <v>1885</v>
      </c>
      <c r="B1202" s="1" t="s">
        <v>2342</v>
      </c>
      <c r="C1202" s="1" t="s">
        <v>2534</v>
      </c>
      <c r="D1202" s="1" t="s">
        <v>4424</v>
      </c>
      <c r="E1202" s="15" t="s">
        <v>2225</v>
      </c>
      <c r="F1202" s="1" t="s">
        <v>7247</v>
      </c>
      <c r="G1202" s="16">
        <v>0.17</v>
      </c>
      <c r="H1202" s="5">
        <v>0</v>
      </c>
      <c r="I1202" s="10" t="s">
        <v>4761</v>
      </c>
      <c r="J1202" s="5">
        <v>0</v>
      </c>
      <c r="K1202" s="1">
        <v>49</v>
      </c>
      <c r="L1202" s="12" t="str" cm="1">
        <f t="array" ref="L1202">_xlfn.IFS(G1202=0.05,"Minimal",G1202=0.07,"Above Minimal",G1202=0.17,"Near Maximum",TRUE,"Maximum")</f>
        <v>Near Maximum</v>
      </c>
      <c r="M1202" s="12" t="str" cm="1">
        <f t="array" ref="M1202">_xlfn.IFS(E1202="MA","Massachusetts",E1202="NY","New York",E1202="CT","Connecticut",E1202="PA","Pennsylvania",E1202="RI","Rhode Island",E1202="DE","Delaware",E1202="ME","Maine",E1202="NJ","New Jersey",E1202="VT","Vermont",TRUE,"Other States")</f>
        <v>Massachusetts</v>
      </c>
      <c r="N1202" s="15" t="s">
        <v>11008</v>
      </c>
      <c r="O1202" s="1" t="s">
        <v>5171</v>
      </c>
      <c r="P1202" s="15" t="s">
        <v>4779</v>
      </c>
      <c r="Q1202" s="1" t="s">
        <v>8791</v>
      </c>
      <c r="R1202" s="17">
        <v>63.949595687331538</v>
      </c>
      <c r="S1202" s="12" t="str" cm="1">
        <f t="array" ref="S1202">_xlfn.IFS(AND(R1202&gt;=12,R1202&lt;=25),"Low Range",AND(R1202&gt;=25.01,R1202&lt;=40),"Mid Range",AND(R1202&gt;=40.01,R1202&lt;=75),"Mid to Upper Range",TRUE,"Max Upper Range")</f>
        <v>Mid to Upper Range</v>
      </c>
      <c r="T1202" s="12" t="str" cm="1">
        <f t="array" ref="T1202">_xlfn.IFS(OR(E1202="NY",E1202="NJ",E1202="CT"),"Tri-State Area",OR(E1202="MA",E1202="PA",E1202="RI"),"East Atlantic",OR(E1202="ME",E1202="VT"),"NE Border",TRUE,"Upper East Coast")</f>
        <v>East Atlantic</v>
      </c>
      <c r="U1202" s="12" t="str">
        <f>IFERROR(_xlfn.XLOOKUP(A1202,DIRECT_FTEs!A:A,DIRECT_FTEs!B:B),"Contractor")</f>
        <v>Contractor</v>
      </c>
    </row>
    <row r="1203" spans="1:21" x14ac:dyDescent="0.25">
      <c r="A1203" s="1" t="s">
        <v>1886</v>
      </c>
      <c r="B1203" s="1" t="s">
        <v>2382</v>
      </c>
      <c r="C1203" s="1" t="s">
        <v>2732</v>
      </c>
      <c r="D1203" s="1" t="s">
        <v>4425</v>
      </c>
      <c r="E1203" s="15" t="s">
        <v>2225</v>
      </c>
      <c r="F1203" s="1" t="s">
        <v>7248</v>
      </c>
      <c r="G1203" s="16">
        <v>0.17</v>
      </c>
      <c r="H1203" s="5">
        <v>0</v>
      </c>
      <c r="I1203" s="10" t="s">
        <v>4760</v>
      </c>
      <c r="J1203" s="5">
        <v>225.63</v>
      </c>
      <c r="K1203" s="1">
        <v>56</v>
      </c>
      <c r="L1203" s="12" t="str" cm="1">
        <f t="array" ref="L1203">_xlfn.IFS(G1203=0.05,"Minimal",G1203=0.07,"Above Minimal",G1203=0.17,"Near Maximum",TRUE,"Maximum")</f>
        <v>Near Maximum</v>
      </c>
      <c r="M1203" s="12" t="str" cm="1">
        <f t="array" ref="M1203">_xlfn.IFS(E1203="MA","Massachusetts",E1203="NY","New York",E1203="CT","Connecticut",E1203="PA","Pennsylvania",E1203="RI","Rhode Island",E1203="DE","Delaware",E1203="ME","Maine",E1203="NJ","New Jersey",E1203="VT","Vermont",TRUE,"Other States")</f>
        <v>Massachusetts</v>
      </c>
      <c r="N1203" s="15" t="s">
        <v>11009</v>
      </c>
      <c r="O1203" s="1" t="s">
        <v>5278</v>
      </c>
      <c r="P1203" s="15" t="s">
        <v>4777</v>
      </c>
      <c r="Q1203" s="1" t="s">
        <v>8792</v>
      </c>
      <c r="R1203" s="17">
        <v>62.314999999999998</v>
      </c>
      <c r="S1203" s="12" t="str" cm="1">
        <f t="array" ref="S1203">_xlfn.IFS(AND(R1203&gt;=12,R1203&lt;=25),"Low Range",AND(R1203&gt;=25.01,R1203&lt;=40),"Mid Range",AND(R1203&gt;=40.01,R1203&lt;=75),"Mid to Upper Range",TRUE,"Max Upper Range")</f>
        <v>Mid to Upper Range</v>
      </c>
      <c r="T1203" s="12" t="str" cm="1">
        <f t="array" ref="T1203">_xlfn.IFS(OR(E1203="NY",E1203="NJ",E1203="CT"),"Tri-State Area",OR(E1203="MA",E1203="PA",E1203="RI"),"East Atlantic",OR(E1203="ME",E1203="VT"),"NE Border",TRUE,"Upper East Coast")</f>
        <v>East Atlantic</v>
      </c>
      <c r="U1203" s="12" t="str">
        <f>IFERROR(_xlfn.XLOOKUP(A1203,DIRECT_FTEs!A:A,DIRECT_FTEs!B:B),"Contractor")</f>
        <v>Contractor</v>
      </c>
    </row>
    <row r="1204" spans="1:21" x14ac:dyDescent="0.25">
      <c r="A1204" s="1" t="s">
        <v>1887</v>
      </c>
      <c r="B1204" s="1" t="s">
        <v>2594</v>
      </c>
      <c r="C1204" s="1" t="s">
        <v>2553</v>
      </c>
      <c r="D1204" s="1" t="s">
        <v>4426</v>
      </c>
      <c r="E1204" s="15" t="s">
        <v>2225</v>
      </c>
      <c r="F1204" s="1" t="s">
        <v>7249</v>
      </c>
      <c r="G1204" s="16">
        <v>0.17</v>
      </c>
      <c r="H1204" s="5">
        <v>0</v>
      </c>
      <c r="I1204" s="10" t="s">
        <v>4760</v>
      </c>
      <c r="J1204" s="5">
        <v>796.56</v>
      </c>
      <c r="K1204" s="1">
        <v>45</v>
      </c>
      <c r="L1204" s="12" t="str" cm="1">
        <f t="array" ref="L1204">_xlfn.IFS(G1204=0.05,"Minimal",G1204=0.07,"Above Minimal",G1204=0.17,"Near Maximum",TRUE,"Maximum")</f>
        <v>Near Maximum</v>
      </c>
      <c r="M1204" s="12" t="str" cm="1">
        <f t="array" ref="M1204">_xlfn.IFS(E1204="MA","Massachusetts",E1204="NY","New York",E1204="CT","Connecticut",E1204="PA","Pennsylvania",E1204="RI","Rhode Island",E1204="DE","Delaware",E1204="ME","Maine",E1204="NJ","New Jersey",E1204="VT","Vermont",TRUE,"Other States")</f>
        <v>Massachusetts</v>
      </c>
      <c r="N1204" s="15" t="s">
        <v>11010</v>
      </c>
      <c r="O1204" s="1" t="s">
        <v>5023</v>
      </c>
      <c r="P1204" s="15" t="s">
        <v>4778</v>
      </c>
      <c r="Q1204" s="1" t="s">
        <v>8793</v>
      </c>
      <c r="R1204" s="17">
        <v>35.64</v>
      </c>
      <c r="S1204" s="12" t="str" cm="1">
        <f t="array" ref="S1204">_xlfn.IFS(AND(R1204&gt;=12,R1204&lt;=25),"Low Range",AND(R1204&gt;=25.01,R1204&lt;=40),"Mid Range",AND(R1204&gt;=40.01,R1204&lt;=75),"Mid to Upper Range",TRUE,"Max Upper Range")</f>
        <v>Mid Range</v>
      </c>
      <c r="T1204" s="12" t="str" cm="1">
        <f t="array" ref="T1204">_xlfn.IFS(OR(E1204="NY",E1204="NJ",E1204="CT"),"Tri-State Area",OR(E1204="MA",E1204="PA",E1204="RI"),"East Atlantic",OR(E1204="ME",E1204="VT"),"NE Border",TRUE,"Upper East Coast")</f>
        <v>East Atlantic</v>
      </c>
      <c r="U1204" s="12" t="str">
        <f>IFERROR(_xlfn.XLOOKUP(A1204,DIRECT_FTEs!A:A,DIRECT_FTEs!B:B),"Contractor")</f>
        <v>Contractor</v>
      </c>
    </row>
    <row r="1205" spans="1:21" x14ac:dyDescent="0.25">
      <c r="A1205" s="1" t="s">
        <v>1888</v>
      </c>
      <c r="B1205" s="1" t="s">
        <v>2301</v>
      </c>
      <c r="C1205" s="1" t="s">
        <v>2230</v>
      </c>
      <c r="D1205" s="1" t="s">
        <v>4427</v>
      </c>
      <c r="E1205" s="15" t="s">
        <v>2225</v>
      </c>
      <c r="F1205" s="1" t="s">
        <v>7250</v>
      </c>
      <c r="G1205" s="16">
        <v>0.05</v>
      </c>
      <c r="H1205" s="5">
        <v>0</v>
      </c>
      <c r="I1205" s="10" t="s">
        <v>4760</v>
      </c>
      <c r="J1205" s="5">
        <v>1030</v>
      </c>
      <c r="K1205" s="1">
        <v>34</v>
      </c>
      <c r="L1205" s="12" t="str" cm="1">
        <f t="array" ref="L1205">_xlfn.IFS(G1205=0.05,"Minimal",G1205=0.07,"Above Minimal",G1205=0.17,"Near Maximum",TRUE,"Maximum")</f>
        <v>Minimal</v>
      </c>
      <c r="M1205" s="12" t="str" cm="1">
        <f t="array" ref="M1205">_xlfn.IFS(E1205="MA","Massachusetts",E1205="NY","New York",E1205="CT","Connecticut",E1205="PA","Pennsylvania",E1205="RI","Rhode Island",E1205="DE","Delaware",E1205="ME","Maine",E1205="NJ","New Jersey",E1205="VT","Vermont",TRUE,"Other States")</f>
        <v>Massachusetts</v>
      </c>
      <c r="N1205" s="15" t="s">
        <v>11011</v>
      </c>
      <c r="O1205" s="1" t="s">
        <v>4796</v>
      </c>
      <c r="P1205" s="15" t="s">
        <v>4778</v>
      </c>
      <c r="Q1205" s="1" t="s">
        <v>8794</v>
      </c>
      <c r="R1205" s="17">
        <v>63.896394230769232</v>
      </c>
      <c r="S1205" s="12" t="str" cm="1">
        <f t="array" ref="S1205">_xlfn.IFS(AND(R1205&gt;=12,R1205&lt;=25),"Low Range",AND(R1205&gt;=25.01,R1205&lt;=40),"Mid Range",AND(R1205&gt;=40.01,R1205&lt;=75),"Mid to Upper Range",TRUE,"Max Upper Range")</f>
        <v>Mid to Upper Range</v>
      </c>
      <c r="T1205" s="12" t="str" cm="1">
        <f t="array" ref="T1205">_xlfn.IFS(OR(E1205="NY",E1205="NJ",E1205="CT"),"Tri-State Area",OR(E1205="MA",E1205="PA",E1205="RI"),"East Atlantic",OR(E1205="ME",E1205="VT"),"NE Border",TRUE,"Upper East Coast")</f>
        <v>East Atlantic</v>
      </c>
      <c r="U1205" s="12" t="str">
        <f>IFERROR(_xlfn.XLOOKUP(A1205,DIRECT_FTEs!A:A,DIRECT_FTEs!B:B),"Contractor")</f>
        <v>Contractor</v>
      </c>
    </row>
    <row r="1206" spans="1:21" x14ac:dyDescent="0.25">
      <c r="A1206" s="1" t="s">
        <v>1889</v>
      </c>
      <c r="B1206" s="1" t="s">
        <v>2232</v>
      </c>
      <c r="C1206" s="1" t="s">
        <v>2390</v>
      </c>
      <c r="D1206" s="1" t="s">
        <v>4428</v>
      </c>
      <c r="E1206" s="15" t="s">
        <v>2225</v>
      </c>
      <c r="F1206" s="1" t="s">
        <v>7251</v>
      </c>
      <c r="G1206" s="16">
        <v>0.19</v>
      </c>
      <c r="H1206" s="5">
        <v>0</v>
      </c>
      <c r="I1206" s="10" t="s">
        <v>4760</v>
      </c>
      <c r="J1206" s="5">
        <v>834.12</v>
      </c>
      <c r="K1206" s="1">
        <v>29</v>
      </c>
      <c r="L1206" s="12" t="str" cm="1">
        <f t="array" ref="L1206">_xlfn.IFS(G1206=0.05,"Minimal",G1206=0.07,"Above Minimal",G1206=0.17,"Near Maximum",TRUE,"Maximum")</f>
        <v>Maximum</v>
      </c>
      <c r="M1206" s="12" t="str" cm="1">
        <f t="array" ref="M1206">_xlfn.IFS(E1206="MA","Massachusetts",E1206="NY","New York",E1206="CT","Connecticut",E1206="PA","Pennsylvania",E1206="RI","Rhode Island",E1206="DE","Delaware",E1206="ME","Maine",E1206="NJ","New Jersey",E1206="VT","Vermont",TRUE,"Other States")</f>
        <v>Massachusetts</v>
      </c>
      <c r="N1206" s="15" t="s">
        <v>11012</v>
      </c>
      <c r="O1206" s="1" t="s">
        <v>5072</v>
      </c>
      <c r="P1206" s="15" t="s">
        <v>4775</v>
      </c>
      <c r="Q1206" s="1" t="s">
        <v>8795</v>
      </c>
      <c r="R1206" s="17">
        <v>32.68</v>
      </c>
      <c r="S1206" s="12" t="str" cm="1">
        <f t="array" ref="S1206">_xlfn.IFS(AND(R1206&gt;=12,R1206&lt;=25),"Low Range",AND(R1206&gt;=25.01,R1206&lt;=40),"Mid Range",AND(R1206&gt;=40.01,R1206&lt;=75),"Mid to Upper Range",TRUE,"Max Upper Range")</f>
        <v>Mid Range</v>
      </c>
      <c r="T1206" s="12" t="str" cm="1">
        <f t="array" ref="T1206">_xlfn.IFS(OR(E1206="NY",E1206="NJ",E1206="CT"),"Tri-State Area",OR(E1206="MA",E1206="PA",E1206="RI"),"East Atlantic",OR(E1206="ME",E1206="VT"),"NE Border",TRUE,"Upper East Coast")</f>
        <v>East Atlantic</v>
      </c>
      <c r="U1206" s="12" t="str">
        <f>IFERROR(_xlfn.XLOOKUP(A1206,DIRECT_FTEs!A:A,DIRECT_FTEs!B:B),"Contractor")</f>
        <v>Contractor</v>
      </c>
    </row>
    <row r="1207" spans="1:21" x14ac:dyDescent="0.25">
      <c r="A1207" s="1" t="s">
        <v>1890</v>
      </c>
      <c r="B1207" s="1" t="s">
        <v>2293</v>
      </c>
      <c r="C1207" s="1" t="s">
        <v>2252</v>
      </c>
      <c r="D1207" s="1" t="s">
        <v>4429</v>
      </c>
      <c r="E1207" s="15" t="s">
        <v>2225</v>
      </c>
      <c r="F1207" s="1" t="s">
        <v>7252</v>
      </c>
      <c r="G1207" s="16">
        <v>0.19</v>
      </c>
      <c r="H1207" s="5">
        <v>0</v>
      </c>
      <c r="I1207" s="10" t="s">
        <v>4760</v>
      </c>
      <c r="J1207" s="5">
        <v>848.25</v>
      </c>
      <c r="K1207" s="1">
        <v>28</v>
      </c>
      <c r="L1207" s="12" t="str" cm="1">
        <f t="array" ref="L1207">_xlfn.IFS(G1207=0.05,"Minimal",G1207=0.07,"Above Minimal",G1207=0.17,"Near Maximum",TRUE,"Maximum")</f>
        <v>Maximum</v>
      </c>
      <c r="M1207" s="12" t="str" cm="1">
        <f t="array" ref="M1207">_xlfn.IFS(E1207="MA","Massachusetts",E1207="NY","New York",E1207="CT","Connecticut",E1207="PA","Pennsylvania",E1207="RI","Rhode Island",E1207="DE","Delaware",E1207="ME","Maine",E1207="NJ","New Jersey",E1207="VT","Vermont",TRUE,"Other States")</f>
        <v>Massachusetts</v>
      </c>
      <c r="N1207" s="15" t="s">
        <v>11013</v>
      </c>
      <c r="O1207" s="1" t="s">
        <v>5126</v>
      </c>
      <c r="P1207" s="15" t="s">
        <v>4780</v>
      </c>
      <c r="Q1207" s="1" t="s">
        <v>8796</v>
      </c>
      <c r="R1207" s="17">
        <v>68.539999999999992</v>
      </c>
      <c r="S1207" s="12" t="str" cm="1">
        <f t="array" ref="S1207">_xlfn.IFS(AND(R1207&gt;=12,R1207&lt;=25),"Low Range",AND(R1207&gt;=25.01,R1207&lt;=40),"Mid Range",AND(R1207&gt;=40.01,R1207&lt;=75),"Mid to Upper Range",TRUE,"Max Upper Range")</f>
        <v>Mid to Upper Range</v>
      </c>
      <c r="T1207" s="12" t="str" cm="1">
        <f t="array" ref="T1207">_xlfn.IFS(OR(E1207="NY",E1207="NJ",E1207="CT"),"Tri-State Area",OR(E1207="MA",E1207="PA",E1207="RI"),"East Atlantic",OR(E1207="ME",E1207="VT"),"NE Border",TRUE,"Upper East Coast")</f>
        <v>East Atlantic</v>
      </c>
      <c r="U1207" s="12" t="str">
        <f>IFERROR(_xlfn.XLOOKUP(A1207,DIRECT_FTEs!A:A,DIRECT_FTEs!B:B),"Contractor")</f>
        <v>Contractor</v>
      </c>
    </row>
    <row r="1208" spans="1:21" x14ac:dyDescent="0.25">
      <c r="A1208" s="1" t="s">
        <v>1891</v>
      </c>
      <c r="B1208" s="1" t="s">
        <v>2558</v>
      </c>
      <c r="C1208" s="1" t="s">
        <v>2525</v>
      </c>
      <c r="D1208" s="1" t="s">
        <v>4430</v>
      </c>
      <c r="E1208" s="15" t="s">
        <v>2225</v>
      </c>
      <c r="F1208" s="1" t="s">
        <v>7253</v>
      </c>
      <c r="G1208" s="16">
        <v>0.05</v>
      </c>
      <c r="H1208" s="5">
        <v>0</v>
      </c>
      <c r="I1208" s="10" t="s">
        <v>4760</v>
      </c>
      <c r="J1208" s="5">
        <v>679.84</v>
      </c>
      <c r="K1208" s="1">
        <v>65</v>
      </c>
      <c r="L1208" s="12" t="str" cm="1">
        <f t="array" ref="L1208">_xlfn.IFS(G1208=0.05,"Minimal",G1208=0.07,"Above Minimal",G1208=0.17,"Near Maximum",TRUE,"Maximum")</f>
        <v>Minimal</v>
      </c>
      <c r="M1208" s="12" t="str" cm="1">
        <f t="array" ref="M1208">_xlfn.IFS(E1208="MA","Massachusetts",E1208="NY","New York",E1208="CT","Connecticut",E1208="PA","Pennsylvania",E1208="RI","Rhode Island",E1208="DE","Delaware",E1208="ME","Maine",E1208="NJ","New Jersey",E1208="VT","Vermont",TRUE,"Other States")</f>
        <v>Massachusetts</v>
      </c>
      <c r="N1208" s="15" t="s">
        <v>11014</v>
      </c>
      <c r="O1208" s="1" t="s">
        <v>5229</v>
      </c>
      <c r="P1208" s="15" t="s">
        <v>4777</v>
      </c>
      <c r="Q1208" s="1" t="s">
        <v>8797</v>
      </c>
      <c r="R1208" s="17">
        <v>63.879999999999995</v>
      </c>
      <c r="S1208" s="12" t="str" cm="1">
        <f t="array" ref="S1208">_xlfn.IFS(AND(R1208&gt;=12,R1208&lt;=25),"Low Range",AND(R1208&gt;=25.01,R1208&lt;=40),"Mid Range",AND(R1208&gt;=40.01,R1208&lt;=75),"Mid to Upper Range",TRUE,"Max Upper Range")</f>
        <v>Mid to Upper Range</v>
      </c>
      <c r="T1208" s="12" t="str" cm="1">
        <f t="array" ref="T1208">_xlfn.IFS(OR(E1208="NY",E1208="NJ",E1208="CT"),"Tri-State Area",OR(E1208="MA",E1208="PA",E1208="RI"),"East Atlantic",OR(E1208="ME",E1208="VT"),"NE Border",TRUE,"Upper East Coast")</f>
        <v>East Atlantic</v>
      </c>
      <c r="U1208" s="12" t="str">
        <f>IFERROR(_xlfn.XLOOKUP(A1208,DIRECT_FTEs!A:A,DIRECT_FTEs!B:B),"Contractor")</f>
        <v>Contractor</v>
      </c>
    </row>
    <row r="1209" spans="1:21" x14ac:dyDescent="0.25">
      <c r="A1209" s="1" t="s">
        <v>1892</v>
      </c>
      <c r="B1209" s="1" t="s">
        <v>2944</v>
      </c>
      <c r="C1209" s="1" t="s">
        <v>2358</v>
      </c>
      <c r="D1209" s="1" t="s">
        <v>4431</v>
      </c>
      <c r="E1209" s="15" t="s">
        <v>2225</v>
      </c>
      <c r="F1209" s="1" t="s">
        <v>7254</v>
      </c>
      <c r="G1209" s="16">
        <v>0.17</v>
      </c>
      <c r="H1209" s="5">
        <v>0</v>
      </c>
      <c r="I1209" s="10" t="s">
        <v>4760</v>
      </c>
      <c r="J1209" s="5">
        <v>295.02999999999997</v>
      </c>
      <c r="K1209" s="1">
        <v>26</v>
      </c>
      <c r="L1209" s="12" t="str" cm="1">
        <f t="array" ref="L1209">_xlfn.IFS(G1209=0.05,"Minimal",G1209=0.07,"Above Minimal",G1209=0.17,"Near Maximum",TRUE,"Maximum")</f>
        <v>Near Maximum</v>
      </c>
      <c r="M1209" s="12" t="str" cm="1">
        <f t="array" ref="M1209">_xlfn.IFS(E1209="MA","Massachusetts",E1209="NY","New York",E1209="CT","Connecticut",E1209="PA","Pennsylvania",E1209="RI","Rhode Island",E1209="DE","Delaware",E1209="ME","Maine",E1209="NJ","New Jersey",E1209="VT","Vermont",TRUE,"Other States")</f>
        <v>Massachusetts</v>
      </c>
      <c r="N1209" s="15" t="s">
        <v>11015</v>
      </c>
      <c r="O1209" s="1" t="s">
        <v>5279</v>
      </c>
      <c r="P1209" s="15" t="s">
        <v>4779</v>
      </c>
      <c r="Q1209" s="1" t="s">
        <v>8798</v>
      </c>
      <c r="R1209" s="17">
        <v>34.08</v>
      </c>
      <c r="S1209" s="12" t="str" cm="1">
        <f t="array" ref="S1209">_xlfn.IFS(AND(R1209&gt;=12,R1209&lt;=25),"Low Range",AND(R1209&gt;=25.01,R1209&lt;=40),"Mid Range",AND(R1209&gt;=40.01,R1209&lt;=75),"Mid to Upper Range",TRUE,"Max Upper Range")</f>
        <v>Mid Range</v>
      </c>
      <c r="T1209" s="12" t="str" cm="1">
        <f t="array" ref="T1209">_xlfn.IFS(OR(E1209="NY",E1209="NJ",E1209="CT"),"Tri-State Area",OR(E1209="MA",E1209="PA",E1209="RI"),"East Atlantic",OR(E1209="ME",E1209="VT"),"NE Border",TRUE,"Upper East Coast")</f>
        <v>East Atlantic</v>
      </c>
      <c r="U1209" s="12" t="str">
        <f>IFERROR(_xlfn.XLOOKUP(A1209,DIRECT_FTEs!A:A,DIRECT_FTEs!B:B),"Contractor")</f>
        <v>Contractor</v>
      </c>
    </row>
    <row r="1210" spans="1:21" x14ac:dyDescent="0.25">
      <c r="A1210" s="1" t="s">
        <v>1893</v>
      </c>
      <c r="B1210" s="1" t="s">
        <v>2244</v>
      </c>
      <c r="C1210" s="1" t="s">
        <v>2498</v>
      </c>
      <c r="D1210" s="1" t="s">
        <v>4432</v>
      </c>
      <c r="E1210" s="15" t="s">
        <v>2225</v>
      </c>
      <c r="F1210" s="1" t="s">
        <v>7255</v>
      </c>
      <c r="G1210" s="16">
        <v>0</v>
      </c>
      <c r="H1210" s="5">
        <v>0</v>
      </c>
      <c r="I1210" s="10" t="s">
        <v>4760</v>
      </c>
      <c r="J1210" s="5">
        <v>875</v>
      </c>
      <c r="K1210" s="1">
        <v>57</v>
      </c>
      <c r="L1210" s="12" t="str" cm="1">
        <f t="array" ref="L1210">_xlfn.IFS(G1210=0.05,"Minimal",G1210=0.07,"Above Minimal",G1210=0.17,"Near Maximum",TRUE,"Maximum")</f>
        <v>Maximum</v>
      </c>
      <c r="M1210" s="12" t="str" cm="1">
        <f t="array" ref="M1210">_xlfn.IFS(E1210="MA","Massachusetts",E1210="NY","New York",E1210="CT","Connecticut",E1210="PA","Pennsylvania",E1210="RI","Rhode Island",E1210="DE","Delaware",E1210="ME","Maine",E1210="NJ","New Jersey",E1210="VT","Vermont",TRUE,"Other States")</f>
        <v>Massachusetts</v>
      </c>
      <c r="N1210" s="15" t="s">
        <v>11016</v>
      </c>
      <c r="O1210" s="1" t="s">
        <v>5126</v>
      </c>
      <c r="P1210" s="15" t="s">
        <v>4780</v>
      </c>
      <c r="Q1210" s="1" t="s">
        <v>8799</v>
      </c>
      <c r="R1210" s="17">
        <v>52.5</v>
      </c>
      <c r="S1210" s="12" t="str" cm="1">
        <f t="array" ref="S1210">_xlfn.IFS(AND(R1210&gt;=12,R1210&lt;=25),"Low Range",AND(R1210&gt;=25.01,R1210&lt;=40),"Mid Range",AND(R1210&gt;=40.01,R1210&lt;=75),"Mid to Upper Range",TRUE,"Max Upper Range")</f>
        <v>Mid to Upper Range</v>
      </c>
      <c r="T1210" s="12" t="str" cm="1">
        <f t="array" ref="T1210">_xlfn.IFS(OR(E1210="NY",E1210="NJ",E1210="CT"),"Tri-State Area",OR(E1210="MA",E1210="PA",E1210="RI"),"East Atlantic",OR(E1210="ME",E1210="VT"),"NE Border",TRUE,"Upper East Coast")</f>
        <v>East Atlantic</v>
      </c>
      <c r="U1210" s="12" t="str">
        <f>IFERROR(_xlfn.XLOOKUP(A1210,DIRECT_FTEs!A:A,DIRECT_FTEs!B:B),"Contractor")</f>
        <v>Direct</v>
      </c>
    </row>
    <row r="1211" spans="1:21" x14ac:dyDescent="0.25">
      <c r="A1211" s="1" t="s">
        <v>1894</v>
      </c>
      <c r="B1211" s="1" t="s">
        <v>2953</v>
      </c>
      <c r="C1211" s="1" t="s">
        <v>2971</v>
      </c>
      <c r="D1211" s="1" t="s">
        <v>4433</v>
      </c>
      <c r="E1211" s="15" t="s">
        <v>2225</v>
      </c>
      <c r="F1211" s="1" t="s">
        <v>7256</v>
      </c>
      <c r="G1211" s="16">
        <v>0.19</v>
      </c>
      <c r="H1211" s="5">
        <v>0</v>
      </c>
      <c r="I1211" s="10" t="s">
        <v>4760</v>
      </c>
      <c r="J1211" s="5">
        <v>725.2</v>
      </c>
      <c r="K1211" s="1">
        <v>47</v>
      </c>
      <c r="L1211" s="12" t="str" cm="1">
        <f t="array" ref="L1211">_xlfn.IFS(G1211=0.05,"Minimal",G1211=0.07,"Above Minimal",G1211=0.17,"Near Maximum",TRUE,"Maximum")</f>
        <v>Maximum</v>
      </c>
      <c r="M1211" s="12" t="str" cm="1">
        <f t="array" ref="M1211">_xlfn.IFS(E1211="MA","Massachusetts",E1211="NY","New York",E1211="CT","Connecticut",E1211="PA","Pennsylvania",E1211="RI","Rhode Island",E1211="DE","Delaware",E1211="ME","Maine",E1211="NJ","New Jersey",E1211="VT","Vermont",TRUE,"Other States")</f>
        <v>Massachusetts</v>
      </c>
      <c r="N1211" s="15" t="s">
        <v>11017</v>
      </c>
      <c r="O1211" s="1" t="s">
        <v>5280</v>
      </c>
      <c r="P1211" s="15" t="s">
        <v>4780</v>
      </c>
      <c r="Q1211" s="1" t="s">
        <v>8800</v>
      </c>
      <c r="R1211" s="17">
        <v>70.139664804469277</v>
      </c>
      <c r="S1211" s="12" t="str" cm="1">
        <f t="array" ref="S1211">_xlfn.IFS(AND(R1211&gt;=12,R1211&lt;=25),"Low Range",AND(R1211&gt;=25.01,R1211&lt;=40),"Mid Range",AND(R1211&gt;=40.01,R1211&lt;=75),"Mid to Upper Range",TRUE,"Max Upper Range")</f>
        <v>Mid to Upper Range</v>
      </c>
      <c r="T1211" s="12" t="str" cm="1">
        <f t="array" ref="T1211">_xlfn.IFS(OR(E1211="NY",E1211="NJ",E1211="CT"),"Tri-State Area",OR(E1211="MA",E1211="PA",E1211="RI"),"East Atlantic",OR(E1211="ME",E1211="VT"),"NE Border",TRUE,"Upper East Coast")</f>
        <v>East Atlantic</v>
      </c>
      <c r="U1211" s="12" t="str">
        <f>IFERROR(_xlfn.XLOOKUP(A1211,DIRECT_FTEs!A:A,DIRECT_FTEs!B:B),"Contractor")</f>
        <v>Contractor</v>
      </c>
    </row>
    <row r="1212" spans="1:21" x14ac:dyDescent="0.25">
      <c r="A1212" s="1" t="s">
        <v>1895</v>
      </c>
      <c r="B1212" s="1" t="s">
        <v>2767</v>
      </c>
      <c r="C1212" s="1" t="s">
        <v>2310</v>
      </c>
      <c r="D1212" s="1" t="s">
        <v>4434</v>
      </c>
      <c r="E1212" s="15" t="s">
        <v>2225</v>
      </c>
      <c r="F1212" s="1" t="s">
        <v>7257</v>
      </c>
      <c r="G1212" s="16">
        <v>0.17</v>
      </c>
      <c r="H1212" s="5">
        <v>0</v>
      </c>
      <c r="I1212" s="10" t="s">
        <v>4760</v>
      </c>
      <c r="J1212" s="5">
        <v>256.41000000000003</v>
      </c>
      <c r="K1212" s="1">
        <v>54</v>
      </c>
      <c r="L1212" s="12" t="str" cm="1">
        <f t="array" ref="L1212">_xlfn.IFS(G1212=0.05,"Minimal",G1212=0.07,"Above Minimal",G1212=0.17,"Near Maximum",TRUE,"Maximum")</f>
        <v>Near Maximum</v>
      </c>
      <c r="M1212" s="12" t="str" cm="1">
        <f t="array" ref="M1212">_xlfn.IFS(E1212="MA","Massachusetts",E1212="NY","New York",E1212="CT","Connecticut",E1212="PA","Pennsylvania",E1212="RI","Rhode Island",E1212="DE","Delaware",E1212="ME","Maine",E1212="NJ","New Jersey",E1212="VT","Vermont",TRUE,"Other States")</f>
        <v>Massachusetts</v>
      </c>
      <c r="N1212" s="15" t="s">
        <v>11018</v>
      </c>
      <c r="O1212" s="1" t="s">
        <v>5281</v>
      </c>
      <c r="P1212" s="15" t="s">
        <v>4780</v>
      </c>
      <c r="Q1212" s="1" t="s">
        <v>8801</v>
      </c>
      <c r="R1212" s="17">
        <v>38</v>
      </c>
      <c r="S1212" s="12" t="str" cm="1">
        <f t="array" ref="S1212">_xlfn.IFS(AND(R1212&gt;=12,R1212&lt;=25),"Low Range",AND(R1212&gt;=25.01,R1212&lt;=40),"Mid Range",AND(R1212&gt;=40.01,R1212&lt;=75),"Mid to Upper Range",TRUE,"Max Upper Range")</f>
        <v>Mid Range</v>
      </c>
      <c r="T1212" s="12" t="str" cm="1">
        <f t="array" ref="T1212">_xlfn.IFS(OR(E1212="NY",E1212="NJ",E1212="CT"),"Tri-State Area",OR(E1212="MA",E1212="PA",E1212="RI"),"East Atlantic",OR(E1212="ME",E1212="VT"),"NE Border",TRUE,"Upper East Coast")</f>
        <v>East Atlantic</v>
      </c>
      <c r="U1212" s="12" t="str">
        <f>IFERROR(_xlfn.XLOOKUP(A1212,DIRECT_FTEs!A:A,DIRECT_FTEs!B:B),"Contractor")</f>
        <v>Contractor</v>
      </c>
    </row>
    <row r="1213" spans="1:21" x14ac:dyDescent="0.25">
      <c r="A1213" s="1" t="s">
        <v>1896</v>
      </c>
      <c r="B1213" s="1" t="s">
        <v>2944</v>
      </c>
      <c r="C1213" s="1" t="s">
        <v>2245</v>
      </c>
      <c r="D1213" s="1" t="s">
        <v>4435</v>
      </c>
      <c r="E1213" s="15" t="s">
        <v>2225</v>
      </c>
      <c r="F1213" s="1" t="s">
        <v>7258</v>
      </c>
      <c r="G1213" s="16">
        <v>0.17</v>
      </c>
      <c r="H1213" s="5">
        <v>0</v>
      </c>
      <c r="I1213" s="10" t="s">
        <v>4760</v>
      </c>
      <c r="J1213" s="5">
        <v>228.9</v>
      </c>
      <c r="K1213" s="1">
        <v>48</v>
      </c>
      <c r="L1213" s="12" t="str" cm="1">
        <f t="array" ref="L1213">_xlfn.IFS(G1213=0.05,"Minimal",G1213=0.07,"Above Minimal",G1213=0.17,"Near Maximum",TRUE,"Maximum")</f>
        <v>Near Maximum</v>
      </c>
      <c r="M1213" s="12" t="str" cm="1">
        <f t="array" ref="M1213">_xlfn.IFS(E1213="MA","Massachusetts",E1213="NY","New York",E1213="CT","Connecticut",E1213="PA","Pennsylvania",E1213="RI","Rhode Island",E1213="DE","Delaware",E1213="ME","Maine",E1213="NJ","New Jersey",E1213="VT","Vermont",TRUE,"Other States")</f>
        <v>Massachusetts</v>
      </c>
      <c r="N1213" s="15" t="s">
        <v>11019</v>
      </c>
      <c r="O1213" s="1" t="s">
        <v>5282</v>
      </c>
      <c r="P1213" s="15" t="s">
        <v>4780</v>
      </c>
      <c r="Q1213" s="1" t="s">
        <v>8802</v>
      </c>
      <c r="R1213" s="17">
        <v>70</v>
      </c>
      <c r="S1213" s="12" t="str" cm="1">
        <f t="array" ref="S1213">_xlfn.IFS(AND(R1213&gt;=12,R1213&lt;=25),"Low Range",AND(R1213&gt;=25.01,R1213&lt;=40),"Mid Range",AND(R1213&gt;=40.01,R1213&lt;=75),"Mid to Upper Range",TRUE,"Max Upper Range")</f>
        <v>Mid to Upper Range</v>
      </c>
      <c r="T1213" s="12" t="str" cm="1">
        <f t="array" ref="T1213">_xlfn.IFS(OR(E1213="NY",E1213="NJ",E1213="CT"),"Tri-State Area",OR(E1213="MA",E1213="PA",E1213="RI"),"East Atlantic",OR(E1213="ME",E1213="VT"),"NE Border",TRUE,"Upper East Coast")</f>
        <v>East Atlantic</v>
      </c>
      <c r="U1213" s="12" t="str">
        <f>IFERROR(_xlfn.XLOOKUP(A1213,DIRECT_FTEs!A:A,DIRECT_FTEs!B:B),"Contractor")</f>
        <v>Contractor</v>
      </c>
    </row>
    <row r="1214" spans="1:21" x14ac:dyDescent="0.25">
      <c r="A1214" s="1" t="s">
        <v>1897</v>
      </c>
      <c r="B1214" s="1" t="s">
        <v>2704</v>
      </c>
      <c r="C1214" s="1" t="s">
        <v>2255</v>
      </c>
      <c r="D1214" s="1" t="s">
        <v>4436</v>
      </c>
      <c r="E1214" s="15" t="s">
        <v>2225</v>
      </c>
      <c r="F1214" s="1" t="s">
        <v>7259</v>
      </c>
      <c r="G1214" s="16">
        <v>0.17</v>
      </c>
      <c r="H1214" s="5">
        <v>0</v>
      </c>
      <c r="I1214" s="10" t="s">
        <v>4760</v>
      </c>
      <c r="J1214" s="5">
        <v>343.9</v>
      </c>
      <c r="K1214" s="1">
        <v>36</v>
      </c>
      <c r="L1214" s="12" t="str" cm="1">
        <f t="array" ref="L1214">_xlfn.IFS(G1214=0.05,"Minimal",G1214=0.07,"Above Minimal",G1214=0.17,"Near Maximum",TRUE,"Maximum")</f>
        <v>Near Maximum</v>
      </c>
      <c r="M1214" s="12" t="str" cm="1">
        <f t="array" ref="M1214">_xlfn.IFS(E1214="MA","Massachusetts",E1214="NY","New York",E1214="CT","Connecticut",E1214="PA","Pennsylvania",E1214="RI","Rhode Island",E1214="DE","Delaware",E1214="ME","Maine",E1214="NJ","New Jersey",E1214="VT","Vermont",TRUE,"Other States")</f>
        <v>Massachusetts</v>
      </c>
      <c r="N1214" s="15" t="s">
        <v>11020</v>
      </c>
      <c r="O1214" s="1" t="s">
        <v>4835</v>
      </c>
      <c r="P1214" s="15" t="s">
        <v>4774</v>
      </c>
      <c r="Q1214" s="1" t="s">
        <v>8803</v>
      </c>
      <c r="R1214" s="17">
        <v>40.24096385542169</v>
      </c>
      <c r="S1214" s="12" t="str" cm="1">
        <f t="array" ref="S1214">_xlfn.IFS(AND(R1214&gt;=12,R1214&lt;=25),"Low Range",AND(R1214&gt;=25.01,R1214&lt;=40),"Mid Range",AND(R1214&gt;=40.01,R1214&lt;=75),"Mid to Upper Range",TRUE,"Max Upper Range")</f>
        <v>Mid to Upper Range</v>
      </c>
      <c r="T1214" s="12" t="str" cm="1">
        <f t="array" ref="T1214">_xlfn.IFS(OR(E1214="NY",E1214="NJ",E1214="CT"),"Tri-State Area",OR(E1214="MA",E1214="PA",E1214="RI"),"East Atlantic",OR(E1214="ME",E1214="VT"),"NE Border",TRUE,"Upper East Coast")</f>
        <v>East Atlantic</v>
      </c>
      <c r="U1214" s="12" t="str">
        <f>IFERROR(_xlfn.XLOOKUP(A1214,DIRECT_FTEs!A:A,DIRECT_FTEs!B:B),"Contractor")</f>
        <v>Contractor</v>
      </c>
    </row>
    <row r="1215" spans="1:21" x14ac:dyDescent="0.25">
      <c r="A1215" s="1" t="s">
        <v>21</v>
      </c>
      <c r="B1215" s="1" t="s">
        <v>2287</v>
      </c>
      <c r="C1215" s="1" t="s">
        <v>2288</v>
      </c>
      <c r="D1215" s="1" t="s">
        <v>2289</v>
      </c>
      <c r="E1215" s="15" t="s">
        <v>2225</v>
      </c>
      <c r="F1215" s="1" t="s">
        <v>5383</v>
      </c>
      <c r="G1215" s="16">
        <v>0.19</v>
      </c>
      <c r="H1215" s="5">
        <v>1169.7579519999999</v>
      </c>
      <c r="I1215" s="10" t="s">
        <v>4760</v>
      </c>
      <c r="J1215" s="5">
        <v>379.32</v>
      </c>
      <c r="K1215" s="1">
        <v>62</v>
      </c>
      <c r="L1215" s="12" t="str" cm="1">
        <f t="array" ref="L1215">_xlfn.IFS(G1215=0.05,"Minimal",G1215=0.07,"Above Minimal",G1215=0.17,"Near Maximum",TRUE,"Maximum")</f>
        <v>Maximum</v>
      </c>
      <c r="M1215" s="12" t="str" cm="1">
        <f t="array" ref="M1215">_xlfn.IFS(E1215="MA","Massachusetts",E1215="NY","New York",E1215="CT","Connecticut",E1215="PA","Pennsylvania",E1215="RI","Rhode Island",E1215="DE","Delaware",E1215="ME","Maine",E1215="NJ","New Jersey",E1215="VT","Vermont",TRUE,"Other States")</f>
        <v>Massachusetts</v>
      </c>
      <c r="N1215" s="15" t="s">
        <v>11021</v>
      </c>
      <c r="O1215" s="1" t="s">
        <v>4802</v>
      </c>
      <c r="P1215" s="15" t="s">
        <v>4774</v>
      </c>
      <c r="Q1215" s="1" t="s">
        <v>8804</v>
      </c>
      <c r="R1215" s="17">
        <v>23</v>
      </c>
      <c r="S1215" s="12" t="str" cm="1">
        <f t="array" ref="S1215">_xlfn.IFS(AND(R1215&gt;=12,R1215&lt;=25),"Low Range",AND(R1215&gt;=25.01,R1215&lt;=40),"Mid Range",AND(R1215&gt;=40.01,R1215&lt;=75),"Mid to Upper Range",TRUE,"Max Upper Range")</f>
        <v>Low Range</v>
      </c>
      <c r="T1215" s="12" t="str" cm="1">
        <f t="array" ref="T1215">_xlfn.IFS(OR(E1215="NY",E1215="NJ",E1215="CT"),"Tri-State Area",OR(E1215="MA",E1215="PA",E1215="RI"),"East Atlantic",OR(E1215="ME",E1215="VT"),"NE Border",TRUE,"Upper East Coast")</f>
        <v>East Atlantic</v>
      </c>
      <c r="U1215" s="12" t="str">
        <f>IFERROR(_xlfn.XLOOKUP(A1215,DIRECT_FTEs!A:A,DIRECT_FTEs!B:B),"Contractor")</f>
        <v>Contractor</v>
      </c>
    </row>
    <row r="1216" spans="1:21" x14ac:dyDescent="0.25">
      <c r="A1216" s="1" t="s">
        <v>1898</v>
      </c>
      <c r="B1216" s="1" t="s">
        <v>2661</v>
      </c>
      <c r="C1216" s="1" t="s">
        <v>2379</v>
      </c>
      <c r="D1216" s="1" t="s">
        <v>4437</v>
      </c>
      <c r="E1216" s="15" t="s">
        <v>2225</v>
      </c>
      <c r="F1216" s="1" t="s">
        <v>7260</v>
      </c>
      <c r="G1216" s="16">
        <v>0.17</v>
      </c>
      <c r="H1216" s="5">
        <v>0</v>
      </c>
      <c r="I1216" s="10" t="s">
        <v>4760</v>
      </c>
      <c r="J1216" s="5">
        <v>633.6</v>
      </c>
      <c r="K1216" s="1">
        <v>43</v>
      </c>
      <c r="L1216" s="12" t="str" cm="1">
        <f t="array" ref="L1216">_xlfn.IFS(G1216=0.05,"Minimal",G1216=0.07,"Above Minimal",G1216=0.17,"Near Maximum",TRUE,"Maximum")</f>
        <v>Near Maximum</v>
      </c>
      <c r="M1216" s="12" t="str" cm="1">
        <f t="array" ref="M1216">_xlfn.IFS(E1216="MA","Massachusetts",E1216="NY","New York",E1216="CT","Connecticut",E1216="PA","Pennsylvania",E1216="RI","Rhode Island",E1216="DE","Delaware",E1216="ME","Maine",E1216="NJ","New Jersey",E1216="VT","Vermont",TRUE,"Other States")</f>
        <v>Massachusetts</v>
      </c>
      <c r="N1216" s="15" t="s">
        <v>11022</v>
      </c>
      <c r="O1216" s="1" t="s">
        <v>5283</v>
      </c>
      <c r="P1216" s="15" t="s">
        <v>4774</v>
      </c>
      <c r="Q1216" s="1" t="s">
        <v>8805</v>
      </c>
      <c r="R1216" s="17">
        <v>26.350027648313453</v>
      </c>
      <c r="S1216" s="12" t="str" cm="1">
        <f t="array" ref="S1216">_xlfn.IFS(AND(R1216&gt;=12,R1216&lt;=25),"Low Range",AND(R1216&gt;=25.01,R1216&lt;=40),"Mid Range",AND(R1216&gt;=40.01,R1216&lt;=75),"Mid to Upper Range",TRUE,"Max Upper Range")</f>
        <v>Mid Range</v>
      </c>
      <c r="T1216" s="12" t="str" cm="1">
        <f t="array" ref="T1216">_xlfn.IFS(OR(E1216="NY",E1216="NJ",E1216="CT"),"Tri-State Area",OR(E1216="MA",E1216="PA",E1216="RI"),"East Atlantic",OR(E1216="ME",E1216="VT"),"NE Border",TRUE,"Upper East Coast")</f>
        <v>East Atlantic</v>
      </c>
      <c r="U1216" s="12" t="str">
        <f>IFERROR(_xlfn.XLOOKUP(A1216,DIRECT_FTEs!A:A,DIRECT_FTEs!B:B),"Contractor")</f>
        <v>Contractor</v>
      </c>
    </row>
    <row r="1217" spans="1:21" x14ac:dyDescent="0.25">
      <c r="A1217" s="1" t="s">
        <v>223</v>
      </c>
      <c r="B1217" s="1" t="s">
        <v>2694</v>
      </c>
      <c r="C1217" s="1" t="s">
        <v>2523</v>
      </c>
      <c r="D1217" s="1" t="s">
        <v>2695</v>
      </c>
      <c r="E1217" s="15" t="s">
        <v>2225</v>
      </c>
      <c r="F1217" s="1" t="s">
        <v>5585</v>
      </c>
      <c r="G1217" s="16">
        <v>0.19</v>
      </c>
      <c r="H1217" s="5">
        <v>1225.1200000000001</v>
      </c>
      <c r="I1217" s="10" t="s">
        <v>4760</v>
      </c>
      <c r="J1217" s="5">
        <v>651.20000000000005</v>
      </c>
      <c r="K1217" s="1">
        <v>48</v>
      </c>
      <c r="L1217" s="12" t="str" cm="1">
        <f t="array" ref="L1217">_xlfn.IFS(G1217=0.05,"Minimal",G1217=0.07,"Above Minimal",G1217=0.17,"Near Maximum",TRUE,"Maximum")</f>
        <v>Maximum</v>
      </c>
      <c r="M1217" s="12" t="str" cm="1">
        <f t="array" ref="M1217">_xlfn.IFS(E1217="MA","Massachusetts",E1217="NY","New York",E1217="CT","Connecticut",E1217="PA","Pennsylvania",E1217="RI","Rhode Island",E1217="DE","Delaware",E1217="ME","Maine",E1217="NJ","New Jersey",E1217="VT","Vermont",TRUE,"Other States")</f>
        <v>Massachusetts</v>
      </c>
      <c r="N1217" s="15" t="s">
        <v>11023</v>
      </c>
      <c r="O1217" s="1" t="s">
        <v>4817</v>
      </c>
      <c r="P1217" s="15" t="s">
        <v>4780</v>
      </c>
      <c r="Q1217" s="1" t="s">
        <v>8806</v>
      </c>
      <c r="R1217" s="17">
        <v>29.449968253968255</v>
      </c>
      <c r="S1217" s="12" t="str" cm="1">
        <f t="array" ref="S1217">_xlfn.IFS(AND(R1217&gt;=12,R1217&lt;=25),"Low Range",AND(R1217&gt;=25.01,R1217&lt;=40),"Mid Range",AND(R1217&gt;=40.01,R1217&lt;=75),"Mid to Upper Range",TRUE,"Max Upper Range")</f>
        <v>Mid Range</v>
      </c>
      <c r="T1217" s="12" t="str" cm="1">
        <f t="array" ref="T1217">_xlfn.IFS(OR(E1217="NY",E1217="NJ",E1217="CT"),"Tri-State Area",OR(E1217="MA",E1217="PA",E1217="RI"),"East Atlantic",OR(E1217="ME",E1217="VT"),"NE Border",TRUE,"Upper East Coast")</f>
        <v>East Atlantic</v>
      </c>
      <c r="U1217" s="12" t="str">
        <f>IFERROR(_xlfn.XLOOKUP(A1217,DIRECT_FTEs!A:A,DIRECT_FTEs!B:B),"Contractor")</f>
        <v>Contractor</v>
      </c>
    </row>
    <row r="1218" spans="1:21" x14ac:dyDescent="0.25">
      <c r="A1218" s="1" t="s">
        <v>1899</v>
      </c>
      <c r="B1218" s="1" t="s">
        <v>2290</v>
      </c>
      <c r="C1218" s="1" t="s">
        <v>2528</v>
      </c>
      <c r="D1218" s="1" t="s">
        <v>4438</v>
      </c>
      <c r="E1218" s="15" t="s">
        <v>2225</v>
      </c>
      <c r="F1218" s="1" t="s">
        <v>7261</v>
      </c>
      <c r="G1218" s="16">
        <v>0.19</v>
      </c>
      <c r="H1218" s="5">
        <v>0</v>
      </c>
      <c r="I1218" s="10" t="s">
        <v>4760</v>
      </c>
      <c r="J1218" s="5">
        <v>865.2</v>
      </c>
      <c r="K1218" s="1">
        <v>54</v>
      </c>
      <c r="L1218" s="12" t="str" cm="1">
        <f t="array" ref="L1218">_xlfn.IFS(G1218=0.05,"Minimal",G1218=0.07,"Above Minimal",G1218=0.17,"Near Maximum",TRUE,"Maximum")</f>
        <v>Maximum</v>
      </c>
      <c r="M1218" s="12" t="str" cm="1">
        <f t="array" ref="M1218">_xlfn.IFS(E1218="MA","Massachusetts",E1218="NY","New York",E1218="CT","Connecticut",E1218="PA","Pennsylvania",E1218="RI","Rhode Island",E1218="DE","Delaware",E1218="ME","Maine",E1218="NJ","New Jersey",E1218="VT","Vermont",TRUE,"Other States")</f>
        <v>Massachusetts</v>
      </c>
      <c r="N1218" s="15" t="s">
        <v>11024</v>
      </c>
      <c r="O1218" s="1" t="s">
        <v>4916</v>
      </c>
      <c r="P1218" s="15" t="s">
        <v>4774</v>
      </c>
      <c r="Q1218" s="1" t="s">
        <v>8807</v>
      </c>
      <c r="R1218" s="17">
        <v>50.581395348837212</v>
      </c>
      <c r="S1218" s="12" t="str" cm="1">
        <f t="array" ref="S1218">_xlfn.IFS(AND(R1218&gt;=12,R1218&lt;=25),"Low Range",AND(R1218&gt;=25.01,R1218&lt;=40),"Mid Range",AND(R1218&gt;=40.01,R1218&lt;=75),"Mid to Upper Range",TRUE,"Max Upper Range")</f>
        <v>Mid to Upper Range</v>
      </c>
      <c r="T1218" s="12" t="str" cm="1">
        <f t="array" ref="T1218">_xlfn.IFS(OR(E1218="NY",E1218="NJ",E1218="CT"),"Tri-State Area",OR(E1218="MA",E1218="PA",E1218="RI"),"East Atlantic",OR(E1218="ME",E1218="VT"),"NE Border",TRUE,"Upper East Coast")</f>
        <v>East Atlantic</v>
      </c>
      <c r="U1218" s="12" t="str">
        <f>IFERROR(_xlfn.XLOOKUP(A1218,DIRECT_FTEs!A:A,DIRECT_FTEs!B:B),"Contractor")</f>
        <v>Contractor</v>
      </c>
    </row>
    <row r="1219" spans="1:21" x14ac:dyDescent="0.25">
      <c r="A1219" s="1" t="s">
        <v>1900</v>
      </c>
      <c r="B1219" s="1" t="s">
        <v>2630</v>
      </c>
      <c r="C1219" s="1" t="s">
        <v>2227</v>
      </c>
      <c r="D1219" s="1" t="s">
        <v>4439</v>
      </c>
      <c r="E1219" s="15" t="s">
        <v>2225</v>
      </c>
      <c r="F1219" s="1" t="s">
        <v>7262</v>
      </c>
      <c r="G1219" s="16">
        <v>0.19</v>
      </c>
      <c r="H1219" s="5">
        <v>0</v>
      </c>
      <c r="I1219" s="10" t="s">
        <v>4760</v>
      </c>
      <c r="J1219" s="5">
        <v>730</v>
      </c>
      <c r="K1219" s="1">
        <v>37</v>
      </c>
      <c r="L1219" s="12" t="str" cm="1">
        <f t="array" ref="L1219">_xlfn.IFS(G1219=0.05,"Minimal",G1219=0.07,"Above Minimal",G1219=0.17,"Near Maximum",TRUE,"Maximum")</f>
        <v>Maximum</v>
      </c>
      <c r="M1219" s="12" t="str" cm="1">
        <f t="array" ref="M1219">_xlfn.IFS(E1219="MA","Massachusetts",E1219="NY","New York",E1219="CT","Connecticut",E1219="PA","Pennsylvania",E1219="RI","Rhode Island",E1219="DE","Delaware",E1219="ME","Maine",E1219="NJ","New Jersey",E1219="VT","Vermont",TRUE,"Other States")</f>
        <v>Massachusetts</v>
      </c>
      <c r="N1219" s="15" t="s">
        <v>11025</v>
      </c>
      <c r="O1219" s="1" t="s">
        <v>5284</v>
      </c>
      <c r="P1219" s="15" t="s">
        <v>4774</v>
      </c>
      <c r="Q1219" s="1" t="s">
        <v>8808</v>
      </c>
      <c r="R1219" s="17">
        <v>117</v>
      </c>
      <c r="S1219" s="12" t="str" cm="1">
        <f t="array" ref="S1219">_xlfn.IFS(AND(R1219&gt;=12,R1219&lt;=25),"Low Range",AND(R1219&gt;=25.01,R1219&lt;=40),"Mid Range",AND(R1219&gt;=40.01,R1219&lt;=75),"Mid to Upper Range",TRUE,"Max Upper Range")</f>
        <v>Max Upper Range</v>
      </c>
      <c r="T1219" s="12" t="str" cm="1">
        <f t="array" ref="T1219">_xlfn.IFS(OR(E1219="NY",E1219="NJ",E1219="CT"),"Tri-State Area",OR(E1219="MA",E1219="PA",E1219="RI"),"East Atlantic",OR(E1219="ME",E1219="VT"),"NE Border",TRUE,"Upper East Coast")</f>
        <v>East Atlantic</v>
      </c>
      <c r="U1219" s="12" t="str">
        <f>IFERROR(_xlfn.XLOOKUP(A1219,DIRECT_FTEs!A:A,DIRECT_FTEs!B:B),"Contractor")</f>
        <v>Contractor</v>
      </c>
    </row>
    <row r="1220" spans="1:21" x14ac:dyDescent="0.25">
      <c r="A1220" s="1" t="s">
        <v>1901</v>
      </c>
      <c r="B1220" s="1" t="s">
        <v>2226</v>
      </c>
      <c r="C1220" s="1" t="s">
        <v>2267</v>
      </c>
      <c r="D1220" s="1" t="s">
        <v>4440</v>
      </c>
      <c r="E1220" s="15" t="s">
        <v>2225</v>
      </c>
      <c r="F1220" s="1" t="s">
        <v>7263</v>
      </c>
      <c r="G1220" s="16">
        <v>0.17</v>
      </c>
      <c r="H1220" s="5">
        <v>0</v>
      </c>
      <c r="I1220" s="10" t="s">
        <v>4761</v>
      </c>
      <c r="J1220" s="5">
        <v>0</v>
      </c>
      <c r="K1220" s="1">
        <v>33</v>
      </c>
      <c r="L1220" s="12" t="str" cm="1">
        <f t="array" ref="L1220">_xlfn.IFS(G1220=0.05,"Minimal",G1220=0.07,"Above Minimal",G1220=0.17,"Near Maximum",TRUE,"Maximum")</f>
        <v>Near Maximum</v>
      </c>
      <c r="M1220" s="12" t="str" cm="1">
        <f t="array" ref="M1220">_xlfn.IFS(E1220="MA","Massachusetts",E1220="NY","New York",E1220="CT","Connecticut",E1220="PA","Pennsylvania",E1220="RI","Rhode Island",E1220="DE","Delaware",E1220="ME","Maine",E1220="NJ","New Jersey",E1220="VT","Vermont",TRUE,"Other States")</f>
        <v>Massachusetts</v>
      </c>
      <c r="N1220" s="15" t="s">
        <v>11026</v>
      </c>
      <c r="O1220" s="1" t="s">
        <v>4970</v>
      </c>
      <c r="P1220" s="15" t="s">
        <v>4779</v>
      </c>
      <c r="Q1220" s="1" t="s">
        <v>8809</v>
      </c>
      <c r="R1220" s="17">
        <v>92</v>
      </c>
      <c r="S1220" s="12" t="str" cm="1">
        <f t="array" ref="S1220">_xlfn.IFS(AND(R1220&gt;=12,R1220&lt;=25),"Low Range",AND(R1220&gt;=25.01,R1220&lt;=40),"Mid Range",AND(R1220&gt;=40.01,R1220&lt;=75),"Mid to Upper Range",TRUE,"Max Upper Range")</f>
        <v>Max Upper Range</v>
      </c>
      <c r="T1220" s="12" t="str" cm="1">
        <f t="array" ref="T1220">_xlfn.IFS(OR(E1220="NY",E1220="NJ",E1220="CT"),"Tri-State Area",OR(E1220="MA",E1220="PA",E1220="RI"),"East Atlantic",OR(E1220="ME",E1220="VT"),"NE Border",TRUE,"Upper East Coast")</f>
        <v>East Atlantic</v>
      </c>
      <c r="U1220" s="12" t="str">
        <f>IFERROR(_xlfn.XLOOKUP(A1220,DIRECT_FTEs!A:A,DIRECT_FTEs!B:B),"Contractor")</f>
        <v>Contractor</v>
      </c>
    </row>
    <row r="1221" spans="1:21" x14ac:dyDescent="0.25">
      <c r="A1221" s="1" t="s">
        <v>1902</v>
      </c>
      <c r="B1221" s="1" t="s">
        <v>2694</v>
      </c>
      <c r="C1221" s="1" t="s">
        <v>2307</v>
      </c>
      <c r="D1221" s="1" t="s">
        <v>4441</v>
      </c>
      <c r="E1221" s="15" t="s">
        <v>2225</v>
      </c>
      <c r="F1221" s="1" t="s">
        <v>7264</v>
      </c>
      <c r="G1221" s="16">
        <v>0.19</v>
      </c>
      <c r="H1221" s="5">
        <v>0</v>
      </c>
      <c r="I1221" s="10" t="s">
        <v>4760</v>
      </c>
      <c r="J1221" s="5">
        <v>490.6</v>
      </c>
      <c r="K1221" s="1">
        <v>38</v>
      </c>
      <c r="L1221" s="12" t="str" cm="1">
        <f t="array" ref="L1221">_xlfn.IFS(G1221=0.05,"Minimal",G1221=0.07,"Above Minimal",G1221=0.17,"Near Maximum",TRUE,"Maximum")</f>
        <v>Maximum</v>
      </c>
      <c r="M1221" s="12" t="str" cm="1">
        <f t="array" ref="M1221">_xlfn.IFS(E1221="MA","Massachusetts",E1221="NY","New York",E1221="CT","Connecticut",E1221="PA","Pennsylvania",E1221="RI","Rhode Island",E1221="DE","Delaware",E1221="ME","Maine",E1221="NJ","New Jersey",E1221="VT","Vermont",TRUE,"Other States")</f>
        <v>Massachusetts</v>
      </c>
      <c r="N1221" s="15" t="s">
        <v>11027</v>
      </c>
      <c r="O1221" s="1" t="s">
        <v>5036</v>
      </c>
      <c r="P1221" s="15" t="s">
        <v>4779</v>
      </c>
      <c r="Q1221" s="1" t="s">
        <v>8810</v>
      </c>
      <c r="R1221" s="17">
        <v>74</v>
      </c>
      <c r="S1221" s="12" t="str" cm="1">
        <f t="array" ref="S1221">_xlfn.IFS(AND(R1221&gt;=12,R1221&lt;=25),"Low Range",AND(R1221&gt;=25.01,R1221&lt;=40),"Mid Range",AND(R1221&gt;=40.01,R1221&lt;=75),"Mid to Upper Range",TRUE,"Max Upper Range")</f>
        <v>Mid to Upper Range</v>
      </c>
      <c r="T1221" s="12" t="str" cm="1">
        <f t="array" ref="T1221">_xlfn.IFS(OR(E1221="NY",E1221="NJ",E1221="CT"),"Tri-State Area",OR(E1221="MA",E1221="PA",E1221="RI"),"East Atlantic",OR(E1221="ME",E1221="VT"),"NE Border",TRUE,"Upper East Coast")</f>
        <v>East Atlantic</v>
      </c>
      <c r="U1221" s="12" t="str">
        <f>IFERROR(_xlfn.XLOOKUP(A1221,DIRECT_FTEs!A:A,DIRECT_FTEs!B:B),"Contractor")</f>
        <v>Contractor</v>
      </c>
    </row>
    <row r="1222" spans="1:21" x14ac:dyDescent="0.25">
      <c r="A1222" s="1" t="s">
        <v>1903</v>
      </c>
      <c r="B1222" s="1" t="s">
        <v>2620</v>
      </c>
      <c r="C1222" s="1" t="s">
        <v>2534</v>
      </c>
      <c r="D1222" s="1" t="s">
        <v>4442</v>
      </c>
      <c r="E1222" s="15" t="s">
        <v>2225</v>
      </c>
      <c r="F1222" s="1" t="s">
        <v>7265</v>
      </c>
      <c r="G1222" s="16">
        <v>0.19</v>
      </c>
      <c r="H1222" s="5">
        <v>0</v>
      </c>
      <c r="I1222" s="10" t="s">
        <v>4760</v>
      </c>
      <c r="J1222" s="5">
        <v>874.34</v>
      </c>
      <c r="K1222" s="1">
        <v>36</v>
      </c>
      <c r="L1222" s="12" t="str" cm="1">
        <f t="array" ref="L1222">_xlfn.IFS(G1222=0.05,"Minimal",G1222=0.07,"Above Minimal",G1222=0.17,"Near Maximum",TRUE,"Maximum")</f>
        <v>Maximum</v>
      </c>
      <c r="M1222" s="12" t="str" cm="1">
        <f t="array" ref="M1222">_xlfn.IFS(E1222="MA","Massachusetts",E1222="NY","New York",E1222="CT","Connecticut",E1222="PA","Pennsylvania",E1222="RI","Rhode Island",E1222="DE","Delaware",E1222="ME","Maine",E1222="NJ","New Jersey",E1222="VT","Vermont",TRUE,"Other States")</f>
        <v>Massachusetts</v>
      </c>
      <c r="N1222" s="15" t="s">
        <v>11028</v>
      </c>
      <c r="O1222" s="1" t="s">
        <v>4858</v>
      </c>
      <c r="P1222" s="15" t="s">
        <v>4779</v>
      </c>
      <c r="Q1222" s="1" t="s">
        <v>8811</v>
      </c>
      <c r="R1222" s="17">
        <v>49</v>
      </c>
      <c r="S1222" s="12" t="str" cm="1">
        <f t="array" ref="S1222">_xlfn.IFS(AND(R1222&gt;=12,R1222&lt;=25),"Low Range",AND(R1222&gt;=25.01,R1222&lt;=40),"Mid Range",AND(R1222&gt;=40.01,R1222&lt;=75),"Mid to Upper Range",TRUE,"Max Upper Range")</f>
        <v>Mid to Upper Range</v>
      </c>
      <c r="T1222" s="12" t="str" cm="1">
        <f t="array" ref="T1222">_xlfn.IFS(OR(E1222="NY",E1222="NJ",E1222="CT"),"Tri-State Area",OR(E1222="MA",E1222="PA",E1222="RI"),"East Atlantic",OR(E1222="ME",E1222="VT"),"NE Border",TRUE,"Upper East Coast")</f>
        <v>East Atlantic</v>
      </c>
      <c r="U1222" s="12" t="str">
        <f>IFERROR(_xlfn.XLOOKUP(A1222,DIRECT_FTEs!A:A,DIRECT_FTEs!B:B),"Contractor")</f>
        <v>Contractor</v>
      </c>
    </row>
    <row r="1223" spans="1:21" x14ac:dyDescent="0.25">
      <c r="A1223" s="1" t="s">
        <v>1904</v>
      </c>
      <c r="B1223" s="1" t="s">
        <v>2399</v>
      </c>
      <c r="C1223" s="1" t="s">
        <v>2458</v>
      </c>
      <c r="D1223" s="1" t="s">
        <v>4443</v>
      </c>
      <c r="E1223" s="15" t="s">
        <v>2225</v>
      </c>
      <c r="F1223" s="1" t="s">
        <v>7266</v>
      </c>
      <c r="G1223" s="16">
        <v>0.05</v>
      </c>
      <c r="H1223" s="5">
        <v>0</v>
      </c>
      <c r="I1223" s="10" t="s">
        <v>4760</v>
      </c>
      <c r="J1223" s="5">
        <v>550</v>
      </c>
      <c r="K1223" s="1">
        <v>40</v>
      </c>
      <c r="L1223" s="12" t="str" cm="1">
        <f t="array" ref="L1223">_xlfn.IFS(G1223=0.05,"Minimal",G1223=0.07,"Above Minimal",G1223=0.17,"Near Maximum",TRUE,"Maximum")</f>
        <v>Minimal</v>
      </c>
      <c r="M1223" s="12" t="str" cm="1">
        <f t="array" ref="M1223">_xlfn.IFS(E1223="MA","Massachusetts",E1223="NY","New York",E1223="CT","Connecticut",E1223="PA","Pennsylvania",E1223="RI","Rhode Island",E1223="DE","Delaware",E1223="ME","Maine",E1223="NJ","New Jersey",E1223="VT","Vermont",TRUE,"Other States")</f>
        <v>Massachusetts</v>
      </c>
      <c r="N1223" s="15" t="s">
        <v>11029</v>
      </c>
      <c r="O1223" s="1" t="s">
        <v>4808</v>
      </c>
      <c r="P1223" s="15" t="s">
        <v>4780</v>
      </c>
      <c r="Q1223" s="1" t="s">
        <v>8812</v>
      </c>
      <c r="R1223" s="17">
        <v>130</v>
      </c>
      <c r="S1223" s="12" t="str" cm="1">
        <f t="array" ref="S1223">_xlfn.IFS(AND(R1223&gt;=12,R1223&lt;=25),"Low Range",AND(R1223&gt;=25.01,R1223&lt;=40),"Mid Range",AND(R1223&gt;=40.01,R1223&lt;=75),"Mid to Upper Range",TRUE,"Max Upper Range")</f>
        <v>Max Upper Range</v>
      </c>
      <c r="T1223" s="12" t="str" cm="1">
        <f t="array" ref="T1223">_xlfn.IFS(OR(E1223="NY",E1223="NJ",E1223="CT"),"Tri-State Area",OR(E1223="MA",E1223="PA",E1223="RI"),"East Atlantic",OR(E1223="ME",E1223="VT"),"NE Border",TRUE,"Upper East Coast")</f>
        <v>East Atlantic</v>
      </c>
      <c r="U1223" s="12" t="str">
        <f>IFERROR(_xlfn.XLOOKUP(A1223,DIRECT_FTEs!A:A,DIRECT_FTEs!B:B),"Contractor")</f>
        <v>Contractor</v>
      </c>
    </row>
    <row r="1224" spans="1:21" x14ac:dyDescent="0.25">
      <c r="A1224" s="1" t="s">
        <v>224</v>
      </c>
      <c r="B1224" s="1" t="s">
        <v>2634</v>
      </c>
      <c r="C1224" s="1" t="s">
        <v>2468</v>
      </c>
      <c r="D1224" s="1" t="s">
        <v>2696</v>
      </c>
      <c r="E1224" s="15" t="s">
        <v>2225</v>
      </c>
      <c r="F1224" s="1" t="s">
        <v>5586</v>
      </c>
      <c r="G1224" s="16">
        <v>0.19</v>
      </c>
      <c r="H1224" s="5">
        <v>1086.8</v>
      </c>
      <c r="I1224" s="10" t="s">
        <v>4760</v>
      </c>
      <c r="J1224" s="5">
        <v>617.6</v>
      </c>
      <c r="K1224" s="1">
        <v>44</v>
      </c>
      <c r="L1224" s="12" t="str" cm="1">
        <f t="array" ref="L1224">_xlfn.IFS(G1224=0.05,"Minimal",G1224=0.07,"Above Minimal",G1224=0.17,"Near Maximum",TRUE,"Maximum")</f>
        <v>Maximum</v>
      </c>
      <c r="M1224" s="12" t="str" cm="1">
        <f t="array" ref="M1224">_xlfn.IFS(E1224="MA","Massachusetts",E1224="NY","New York",E1224="CT","Connecticut",E1224="PA","Pennsylvania",E1224="RI","Rhode Island",E1224="DE","Delaware",E1224="ME","Maine",E1224="NJ","New Jersey",E1224="VT","Vermont",TRUE,"Other States")</f>
        <v>Massachusetts</v>
      </c>
      <c r="N1224" s="15" t="s">
        <v>11030</v>
      </c>
      <c r="O1224" s="1" t="s">
        <v>4816</v>
      </c>
      <c r="P1224" s="15" t="s">
        <v>4778</v>
      </c>
      <c r="Q1224" s="1" t="s">
        <v>8813</v>
      </c>
      <c r="R1224" s="17">
        <v>48</v>
      </c>
      <c r="S1224" s="12" t="str" cm="1">
        <f t="array" ref="S1224">_xlfn.IFS(AND(R1224&gt;=12,R1224&lt;=25),"Low Range",AND(R1224&gt;=25.01,R1224&lt;=40),"Mid Range",AND(R1224&gt;=40.01,R1224&lt;=75),"Mid to Upper Range",TRUE,"Max Upper Range")</f>
        <v>Mid to Upper Range</v>
      </c>
      <c r="T1224" s="12" t="str" cm="1">
        <f t="array" ref="T1224">_xlfn.IFS(OR(E1224="NY",E1224="NJ",E1224="CT"),"Tri-State Area",OR(E1224="MA",E1224="PA",E1224="RI"),"East Atlantic",OR(E1224="ME",E1224="VT"),"NE Border",TRUE,"Upper East Coast")</f>
        <v>East Atlantic</v>
      </c>
      <c r="U1224" s="12" t="str">
        <f>IFERROR(_xlfn.XLOOKUP(A1224,DIRECT_FTEs!A:A,DIRECT_FTEs!B:B),"Contractor")</f>
        <v>Contractor</v>
      </c>
    </row>
    <row r="1225" spans="1:21" x14ac:dyDescent="0.25">
      <c r="A1225" s="1" t="s">
        <v>1905</v>
      </c>
      <c r="B1225" s="1" t="s">
        <v>2281</v>
      </c>
      <c r="C1225" s="1" t="s">
        <v>2414</v>
      </c>
      <c r="D1225" s="1" t="s">
        <v>4444</v>
      </c>
      <c r="E1225" s="15" t="s">
        <v>2225</v>
      </c>
      <c r="F1225" s="1" t="s">
        <v>7267</v>
      </c>
      <c r="G1225" s="16">
        <v>0.19</v>
      </c>
      <c r="H1225" s="5">
        <v>0</v>
      </c>
      <c r="I1225" s="10" t="s">
        <v>4760</v>
      </c>
      <c r="J1225" s="5">
        <v>607.80999999999995</v>
      </c>
      <c r="K1225" s="1">
        <v>37</v>
      </c>
      <c r="L1225" s="12" t="str" cm="1">
        <f t="array" ref="L1225">_xlfn.IFS(G1225=0.05,"Minimal",G1225=0.07,"Above Minimal",G1225=0.17,"Near Maximum",TRUE,"Maximum")</f>
        <v>Maximum</v>
      </c>
      <c r="M1225" s="12" t="str" cm="1">
        <f t="array" ref="M1225">_xlfn.IFS(E1225="MA","Massachusetts",E1225="NY","New York",E1225="CT","Connecticut",E1225="PA","Pennsylvania",E1225="RI","Rhode Island",E1225="DE","Delaware",E1225="ME","Maine",E1225="NJ","New Jersey",E1225="VT","Vermont",TRUE,"Other States")</f>
        <v>Massachusetts</v>
      </c>
      <c r="N1225" s="15" t="s">
        <v>11031</v>
      </c>
      <c r="O1225" s="1" t="s">
        <v>5204</v>
      </c>
      <c r="P1225" s="15" t="s">
        <v>4774</v>
      </c>
      <c r="Q1225" s="1" t="s">
        <v>8814</v>
      </c>
      <c r="R1225" s="17">
        <v>95</v>
      </c>
      <c r="S1225" s="12" t="str" cm="1">
        <f t="array" ref="S1225">_xlfn.IFS(AND(R1225&gt;=12,R1225&lt;=25),"Low Range",AND(R1225&gt;=25.01,R1225&lt;=40),"Mid Range",AND(R1225&gt;=40.01,R1225&lt;=75),"Mid to Upper Range",TRUE,"Max Upper Range")</f>
        <v>Max Upper Range</v>
      </c>
      <c r="T1225" s="12" t="str" cm="1">
        <f t="array" ref="T1225">_xlfn.IFS(OR(E1225="NY",E1225="NJ",E1225="CT"),"Tri-State Area",OR(E1225="MA",E1225="PA",E1225="RI"),"East Atlantic",OR(E1225="ME",E1225="VT"),"NE Border",TRUE,"Upper East Coast")</f>
        <v>East Atlantic</v>
      </c>
      <c r="U1225" s="12" t="str">
        <f>IFERROR(_xlfn.XLOOKUP(A1225,DIRECT_FTEs!A:A,DIRECT_FTEs!B:B),"Contractor")</f>
        <v>Contractor</v>
      </c>
    </row>
    <row r="1226" spans="1:21" x14ac:dyDescent="0.25">
      <c r="A1226" s="1" t="s">
        <v>1906</v>
      </c>
      <c r="B1226" s="1" t="s">
        <v>2617</v>
      </c>
      <c r="C1226" s="1" t="s">
        <v>2468</v>
      </c>
      <c r="D1226" s="1" t="s">
        <v>4445</v>
      </c>
      <c r="E1226" s="15" t="s">
        <v>2225</v>
      </c>
      <c r="F1226" s="1" t="s">
        <v>7268</v>
      </c>
      <c r="G1226" s="16">
        <v>0.19</v>
      </c>
      <c r="H1226" s="5">
        <v>0</v>
      </c>
      <c r="I1226" s="10" t="s">
        <v>4760</v>
      </c>
      <c r="J1226" s="5">
        <v>624</v>
      </c>
      <c r="K1226" s="1">
        <v>26</v>
      </c>
      <c r="L1226" s="12" t="str" cm="1">
        <f t="array" ref="L1226">_xlfn.IFS(G1226=0.05,"Minimal",G1226=0.07,"Above Minimal",G1226=0.17,"Near Maximum",TRUE,"Maximum")</f>
        <v>Maximum</v>
      </c>
      <c r="M1226" s="12" t="str" cm="1">
        <f t="array" ref="M1226">_xlfn.IFS(E1226="MA","Massachusetts",E1226="NY","New York",E1226="CT","Connecticut",E1226="PA","Pennsylvania",E1226="RI","Rhode Island",E1226="DE","Delaware",E1226="ME","Maine",E1226="NJ","New Jersey",E1226="VT","Vermont",TRUE,"Other States")</f>
        <v>Massachusetts</v>
      </c>
      <c r="N1226" s="15" t="s">
        <v>11032</v>
      </c>
      <c r="O1226" s="1" t="s">
        <v>4948</v>
      </c>
      <c r="P1226" s="15" t="s">
        <v>4774</v>
      </c>
      <c r="Q1226" s="1" t="s">
        <v>8815</v>
      </c>
      <c r="R1226" s="17">
        <v>98</v>
      </c>
      <c r="S1226" s="12" t="str" cm="1">
        <f t="array" ref="S1226">_xlfn.IFS(AND(R1226&gt;=12,R1226&lt;=25),"Low Range",AND(R1226&gt;=25.01,R1226&lt;=40),"Mid Range",AND(R1226&gt;=40.01,R1226&lt;=75),"Mid to Upper Range",TRUE,"Max Upper Range")</f>
        <v>Max Upper Range</v>
      </c>
      <c r="T1226" s="12" t="str" cm="1">
        <f t="array" ref="T1226">_xlfn.IFS(OR(E1226="NY",E1226="NJ",E1226="CT"),"Tri-State Area",OR(E1226="MA",E1226="PA",E1226="RI"),"East Atlantic",OR(E1226="ME",E1226="VT"),"NE Border",TRUE,"Upper East Coast")</f>
        <v>East Atlantic</v>
      </c>
      <c r="U1226" s="12" t="str">
        <f>IFERROR(_xlfn.XLOOKUP(A1226,DIRECT_FTEs!A:A,DIRECT_FTEs!B:B),"Contractor")</f>
        <v>Contractor</v>
      </c>
    </row>
    <row r="1227" spans="1:21" x14ac:dyDescent="0.25">
      <c r="A1227" s="1" t="s">
        <v>1907</v>
      </c>
      <c r="B1227" s="1" t="s">
        <v>2389</v>
      </c>
      <c r="C1227" s="1" t="s">
        <v>2424</v>
      </c>
      <c r="D1227" s="1" t="s">
        <v>4446</v>
      </c>
      <c r="E1227" s="15" t="s">
        <v>2225</v>
      </c>
      <c r="F1227" s="1" t="s">
        <v>7269</v>
      </c>
      <c r="G1227" s="16">
        <v>0.19</v>
      </c>
      <c r="H1227" s="5">
        <v>0</v>
      </c>
      <c r="I1227" s="10" t="s">
        <v>4760</v>
      </c>
      <c r="J1227" s="5">
        <v>651.20000000000005</v>
      </c>
      <c r="K1227" s="1">
        <v>45</v>
      </c>
      <c r="L1227" s="12" t="str" cm="1">
        <f t="array" ref="L1227">_xlfn.IFS(G1227=0.05,"Minimal",G1227=0.07,"Above Minimal",G1227=0.17,"Near Maximum",TRUE,"Maximum")</f>
        <v>Maximum</v>
      </c>
      <c r="M1227" s="12" t="str" cm="1">
        <f t="array" ref="M1227">_xlfn.IFS(E1227="MA","Massachusetts",E1227="NY","New York",E1227="CT","Connecticut",E1227="PA","Pennsylvania",E1227="RI","Rhode Island",E1227="DE","Delaware",E1227="ME","Maine",E1227="NJ","New Jersey",E1227="VT","Vermont",TRUE,"Other States")</f>
        <v>Massachusetts</v>
      </c>
      <c r="N1227" s="15" t="s">
        <v>11033</v>
      </c>
      <c r="O1227" s="1" t="s">
        <v>5285</v>
      </c>
      <c r="P1227" s="15" t="s">
        <v>4778</v>
      </c>
      <c r="Q1227" s="1" t="s">
        <v>8816</v>
      </c>
      <c r="R1227" s="17">
        <v>58</v>
      </c>
      <c r="S1227" s="12" t="str" cm="1">
        <f t="array" ref="S1227">_xlfn.IFS(AND(R1227&gt;=12,R1227&lt;=25),"Low Range",AND(R1227&gt;=25.01,R1227&lt;=40),"Mid Range",AND(R1227&gt;=40.01,R1227&lt;=75),"Mid to Upper Range",TRUE,"Max Upper Range")</f>
        <v>Mid to Upper Range</v>
      </c>
      <c r="T1227" s="12" t="str" cm="1">
        <f t="array" ref="T1227">_xlfn.IFS(OR(E1227="NY",E1227="NJ",E1227="CT"),"Tri-State Area",OR(E1227="MA",E1227="PA",E1227="RI"),"East Atlantic",OR(E1227="ME",E1227="VT"),"NE Border",TRUE,"Upper East Coast")</f>
        <v>East Atlantic</v>
      </c>
      <c r="U1227" s="12" t="str">
        <f>IFERROR(_xlfn.XLOOKUP(A1227,DIRECT_FTEs!A:A,DIRECT_FTEs!B:B),"Contractor")</f>
        <v>Contractor</v>
      </c>
    </row>
    <row r="1228" spans="1:21" x14ac:dyDescent="0.25">
      <c r="A1228" s="1" t="s">
        <v>1908</v>
      </c>
      <c r="B1228" s="1" t="s">
        <v>2384</v>
      </c>
      <c r="C1228" s="1" t="s">
        <v>2421</v>
      </c>
      <c r="D1228" s="1" t="s">
        <v>4447</v>
      </c>
      <c r="E1228" s="15" t="s">
        <v>2225</v>
      </c>
      <c r="F1228" s="1" t="s">
        <v>7270</v>
      </c>
      <c r="G1228" s="16">
        <v>0.05</v>
      </c>
      <c r="H1228" s="5">
        <v>0</v>
      </c>
      <c r="I1228" s="10" t="s">
        <v>4760</v>
      </c>
      <c r="J1228" s="5">
        <v>780.8</v>
      </c>
      <c r="K1228" s="1">
        <v>26</v>
      </c>
      <c r="L1228" s="12" t="str" cm="1">
        <f t="array" ref="L1228">_xlfn.IFS(G1228=0.05,"Minimal",G1228=0.07,"Above Minimal",G1228=0.17,"Near Maximum",TRUE,"Maximum")</f>
        <v>Minimal</v>
      </c>
      <c r="M1228" s="12" t="str" cm="1">
        <f t="array" ref="M1228">_xlfn.IFS(E1228="MA","Massachusetts",E1228="NY","New York",E1228="CT","Connecticut",E1228="PA","Pennsylvania",E1228="RI","Rhode Island",E1228="DE","Delaware",E1228="ME","Maine",E1228="NJ","New Jersey",E1228="VT","Vermont",TRUE,"Other States")</f>
        <v>Massachusetts</v>
      </c>
      <c r="N1228" s="15" t="s">
        <v>11034</v>
      </c>
      <c r="O1228" s="1" t="s">
        <v>5037</v>
      </c>
      <c r="P1228" s="15" t="s">
        <v>4780</v>
      </c>
      <c r="Q1228" s="1" t="s">
        <v>8817</v>
      </c>
      <c r="R1228" s="17">
        <v>66</v>
      </c>
      <c r="S1228" s="12" t="str" cm="1">
        <f t="array" ref="S1228">_xlfn.IFS(AND(R1228&gt;=12,R1228&lt;=25),"Low Range",AND(R1228&gt;=25.01,R1228&lt;=40),"Mid Range",AND(R1228&gt;=40.01,R1228&lt;=75),"Mid to Upper Range",TRUE,"Max Upper Range")</f>
        <v>Mid to Upper Range</v>
      </c>
      <c r="T1228" s="12" t="str" cm="1">
        <f t="array" ref="T1228">_xlfn.IFS(OR(E1228="NY",E1228="NJ",E1228="CT"),"Tri-State Area",OR(E1228="MA",E1228="PA",E1228="RI"),"East Atlantic",OR(E1228="ME",E1228="VT"),"NE Border",TRUE,"Upper East Coast")</f>
        <v>East Atlantic</v>
      </c>
      <c r="U1228" s="12" t="str">
        <f>IFERROR(_xlfn.XLOOKUP(A1228,DIRECT_FTEs!A:A,DIRECT_FTEs!B:B),"Contractor")</f>
        <v>Contractor</v>
      </c>
    </row>
    <row r="1229" spans="1:21" x14ac:dyDescent="0.25">
      <c r="A1229" s="1" t="s">
        <v>1909</v>
      </c>
      <c r="B1229" s="1" t="s">
        <v>2772</v>
      </c>
      <c r="C1229" s="1" t="s">
        <v>2302</v>
      </c>
      <c r="D1229" s="1" t="s">
        <v>4448</v>
      </c>
      <c r="E1229" s="15" t="s">
        <v>2225</v>
      </c>
      <c r="F1229" s="1" t="s">
        <v>7271</v>
      </c>
      <c r="G1229" s="16">
        <v>0.17</v>
      </c>
      <c r="H1229" s="5">
        <v>0</v>
      </c>
      <c r="I1229" s="10" t="s">
        <v>4760</v>
      </c>
      <c r="J1229" s="5">
        <v>213.26</v>
      </c>
      <c r="K1229" s="1">
        <v>42</v>
      </c>
      <c r="L1229" s="12" t="str" cm="1">
        <f t="array" ref="L1229">_xlfn.IFS(G1229=0.05,"Minimal",G1229=0.07,"Above Minimal",G1229=0.17,"Near Maximum",TRUE,"Maximum")</f>
        <v>Near Maximum</v>
      </c>
      <c r="M1229" s="12" t="str" cm="1">
        <f t="array" ref="M1229">_xlfn.IFS(E1229="MA","Massachusetts",E1229="NY","New York",E1229="CT","Connecticut",E1229="PA","Pennsylvania",E1229="RI","Rhode Island",E1229="DE","Delaware",E1229="ME","Maine",E1229="NJ","New Jersey",E1229="VT","Vermont",TRUE,"Other States")</f>
        <v>Massachusetts</v>
      </c>
      <c r="N1229" s="15" t="s">
        <v>11035</v>
      </c>
      <c r="O1229" s="1" t="s">
        <v>4884</v>
      </c>
      <c r="P1229" s="15" t="s">
        <v>4774</v>
      </c>
      <c r="Q1229" s="1" t="s">
        <v>8818</v>
      </c>
      <c r="R1229" s="17">
        <v>62</v>
      </c>
      <c r="S1229" s="12" t="str" cm="1">
        <f t="array" ref="S1229">_xlfn.IFS(AND(R1229&gt;=12,R1229&lt;=25),"Low Range",AND(R1229&gt;=25.01,R1229&lt;=40),"Mid Range",AND(R1229&gt;=40.01,R1229&lt;=75),"Mid to Upper Range",TRUE,"Max Upper Range")</f>
        <v>Mid to Upper Range</v>
      </c>
      <c r="T1229" s="12" t="str" cm="1">
        <f t="array" ref="T1229">_xlfn.IFS(OR(E1229="NY",E1229="NJ",E1229="CT"),"Tri-State Area",OR(E1229="MA",E1229="PA",E1229="RI"),"East Atlantic",OR(E1229="ME",E1229="VT"),"NE Border",TRUE,"Upper East Coast")</f>
        <v>East Atlantic</v>
      </c>
      <c r="U1229" s="12" t="str">
        <f>IFERROR(_xlfn.XLOOKUP(A1229,DIRECT_FTEs!A:A,DIRECT_FTEs!B:B),"Contractor")</f>
        <v>Contractor</v>
      </c>
    </row>
    <row r="1230" spans="1:21" x14ac:dyDescent="0.25">
      <c r="A1230" s="1" t="s">
        <v>1910</v>
      </c>
      <c r="B1230" s="1" t="s">
        <v>3324</v>
      </c>
      <c r="C1230" s="1" t="s">
        <v>2642</v>
      </c>
      <c r="D1230" s="1" t="s">
        <v>4449</v>
      </c>
      <c r="E1230" s="15" t="s">
        <v>2225</v>
      </c>
      <c r="F1230" s="1" t="s">
        <v>7272</v>
      </c>
      <c r="G1230" s="16">
        <v>0.17</v>
      </c>
      <c r="H1230" s="5">
        <v>0</v>
      </c>
      <c r="I1230" s="10" t="s">
        <v>4760</v>
      </c>
      <c r="J1230" s="5">
        <v>425.01</v>
      </c>
      <c r="K1230" s="1">
        <v>33</v>
      </c>
      <c r="L1230" s="12" t="str" cm="1">
        <f t="array" ref="L1230">_xlfn.IFS(G1230=0.05,"Minimal",G1230=0.07,"Above Minimal",G1230=0.17,"Near Maximum",TRUE,"Maximum")</f>
        <v>Near Maximum</v>
      </c>
      <c r="M1230" s="12" t="str" cm="1">
        <f t="array" ref="M1230">_xlfn.IFS(E1230="MA","Massachusetts",E1230="NY","New York",E1230="CT","Connecticut",E1230="PA","Pennsylvania",E1230="RI","Rhode Island",E1230="DE","Delaware",E1230="ME","Maine",E1230="NJ","New Jersey",E1230="VT","Vermont",TRUE,"Other States")</f>
        <v>Massachusetts</v>
      </c>
      <c r="N1230" s="15" t="s">
        <v>11036</v>
      </c>
      <c r="O1230" s="1" t="s">
        <v>4866</v>
      </c>
      <c r="P1230" s="15" t="s">
        <v>4780</v>
      </c>
      <c r="Q1230" s="1" t="s">
        <v>8819</v>
      </c>
      <c r="R1230" s="17">
        <v>55</v>
      </c>
      <c r="S1230" s="12" t="str" cm="1">
        <f t="array" ref="S1230">_xlfn.IFS(AND(R1230&gt;=12,R1230&lt;=25),"Low Range",AND(R1230&gt;=25.01,R1230&lt;=40),"Mid Range",AND(R1230&gt;=40.01,R1230&lt;=75),"Mid to Upper Range",TRUE,"Max Upper Range")</f>
        <v>Mid to Upper Range</v>
      </c>
      <c r="T1230" s="12" t="str" cm="1">
        <f t="array" ref="T1230">_xlfn.IFS(OR(E1230="NY",E1230="NJ",E1230="CT"),"Tri-State Area",OR(E1230="MA",E1230="PA",E1230="RI"),"East Atlantic",OR(E1230="ME",E1230="VT"),"NE Border",TRUE,"Upper East Coast")</f>
        <v>East Atlantic</v>
      </c>
      <c r="U1230" s="12" t="str">
        <f>IFERROR(_xlfn.XLOOKUP(A1230,DIRECT_FTEs!A:A,DIRECT_FTEs!B:B),"Contractor")</f>
        <v>Contractor</v>
      </c>
    </row>
    <row r="1231" spans="1:21" x14ac:dyDescent="0.25">
      <c r="A1231" s="1" t="s">
        <v>225</v>
      </c>
      <c r="B1231" s="1" t="s">
        <v>2674</v>
      </c>
      <c r="C1231" s="1" t="s">
        <v>2340</v>
      </c>
      <c r="D1231" s="1" t="s">
        <v>2697</v>
      </c>
      <c r="E1231" s="15" t="s">
        <v>2225</v>
      </c>
      <c r="F1231" s="1" t="s">
        <v>5587</v>
      </c>
      <c r="G1231" s="16">
        <v>0.19</v>
      </c>
      <c r="H1231" s="5">
        <v>1877.2</v>
      </c>
      <c r="I1231" s="10" t="s">
        <v>4760</v>
      </c>
      <c r="J1231" s="5">
        <v>472</v>
      </c>
      <c r="K1231" s="1">
        <v>41</v>
      </c>
      <c r="L1231" s="12" t="str" cm="1">
        <f t="array" ref="L1231">_xlfn.IFS(G1231=0.05,"Minimal",G1231=0.07,"Above Minimal",G1231=0.17,"Near Maximum",TRUE,"Maximum")</f>
        <v>Maximum</v>
      </c>
      <c r="M1231" s="12" t="str" cm="1">
        <f t="array" ref="M1231">_xlfn.IFS(E1231="MA","Massachusetts",E1231="NY","New York",E1231="CT","Connecticut",E1231="PA","Pennsylvania",E1231="RI","Rhode Island",E1231="DE","Delaware",E1231="ME","Maine",E1231="NJ","New Jersey",E1231="VT","Vermont",TRUE,"Other States")</f>
        <v>Massachusetts</v>
      </c>
      <c r="N1231" s="15" t="s">
        <v>11037</v>
      </c>
      <c r="O1231" s="1" t="s">
        <v>4785</v>
      </c>
      <c r="P1231" s="15" t="s">
        <v>4773</v>
      </c>
      <c r="Q1231" s="1" t="s">
        <v>8820</v>
      </c>
      <c r="R1231" s="17">
        <v>95</v>
      </c>
      <c r="S1231" s="12" t="str" cm="1">
        <f t="array" ref="S1231">_xlfn.IFS(AND(R1231&gt;=12,R1231&lt;=25),"Low Range",AND(R1231&gt;=25.01,R1231&lt;=40),"Mid Range",AND(R1231&gt;=40.01,R1231&lt;=75),"Mid to Upper Range",TRUE,"Max Upper Range")</f>
        <v>Max Upper Range</v>
      </c>
      <c r="T1231" s="12" t="str" cm="1">
        <f t="array" ref="T1231">_xlfn.IFS(OR(E1231="NY",E1231="NJ",E1231="CT"),"Tri-State Area",OR(E1231="MA",E1231="PA",E1231="RI"),"East Atlantic",OR(E1231="ME",E1231="VT"),"NE Border",TRUE,"Upper East Coast")</f>
        <v>East Atlantic</v>
      </c>
      <c r="U1231" s="12" t="str">
        <f>IFERROR(_xlfn.XLOOKUP(A1231,DIRECT_FTEs!A:A,DIRECT_FTEs!B:B),"Contractor")</f>
        <v>Contractor</v>
      </c>
    </row>
    <row r="1232" spans="1:21" x14ac:dyDescent="0.25">
      <c r="A1232" s="1" t="s">
        <v>1911</v>
      </c>
      <c r="B1232" s="1" t="s">
        <v>2241</v>
      </c>
      <c r="C1232" s="1" t="s">
        <v>2375</v>
      </c>
      <c r="D1232" s="1" t="s">
        <v>4450</v>
      </c>
      <c r="E1232" s="15" t="s">
        <v>2225</v>
      </c>
      <c r="F1232" s="1" t="s">
        <v>7273</v>
      </c>
      <c r="G1232" s="16">
        <v>0.19</v>
      </c>
      <c r="H1232" s="5">
        <v>0</v>
      </c>
      <c r="I1232" s="10" t="s">
        <v>4760</v>
      </c>
      <c r="J1232" s="5">
        <v>359.08</v>
      </c>
      <c r="K1232" s="1">
        <v>57</v>
      </c>
      <c r="L1232" s="12" t="str" cm="1">
        <f t="array" ref="L1232">_xlfn.IFS(G1232=0.05,"Minimal",G1232=0.07,"Above Minimal",G1232=0.17,"Near Maximum",TRUE,"Maximum")</f>
        <v>Maximum</v>
      </c>
      <c r="M1232" s="12" t="str" cm="1">
        <f t="array" ref="M1232">_xlfn.IFS(E1232="MA","Massachusetts",E1232="NY","New York",E1232="CT","Connecticut",E1232="PA","Pennsylvania",E1232="RI","Rhode Island",E1232="DE","Delaware",E1232="ME","Maine",E1232="NJ","New Jersey",E1232="VT","Vermont",TRUE,"Other States")</f>
        <v>Massachusetts</v>
      </c>
      <c r="N1232" s="15" t="s">
        <v>11038</v>
      </c>
      <c r="O1232" s="1" t="s">
        <v>4886</v>
      </c>
      <c r="P1232" s="15" t="s">
        <v>4774</v>
      </c>
      <c r="Q1232" s="1" t="s">
        <v>8821</v>
      </c>
      <c r="R1232" s="17">
        <v>73.839995470501648</v>
      </c>
      <c r="S1232" s="12" t="str" cm="1">
        <f t="array" ref="S1232">_xlfn.IFS(AND(R1232&gt;=12,R1232&lt;=25),"Low Range",AND(R1232&gt;=25.01,R1232&lt;=40),"Mid Range",AND(R1232&gt;=40.01,R1232&lt;=75),"Mid to Upper Range",TRUE,"Max Upper Range")</f>
        <v>Mid to Upper Range</v>
      </c>
      <c r="T1232" s="12" t="str" cm="1">
        <f t="array" ref="T1232">_xlfn.IFS(OR(E1232="NY",E1232="NJ",E1232="CT"),"Tri-State Area",OR(E1232="MA",E1232="PA",E1232="RI"),"East Atlantic",OR(E1232="ME",E1232="VT"),"NE Border",TRUE,"Upper East Coast")</f>
        <v>East Atlantic</v>
      </c>
      <c r="U1232" s="12" t="str">
        <f>IFERROR(_xlfn.XLOOKUP(A1232,DIRECT_FTEs!A:A,DIRECT_FTEs!B:B),"Contractor")</f>
        <v>Contractor</v>
      </c>
    </row>
    <row r="1233" spans="1:21" x14ac:dyDescent="0.25">
      <c r="A1233" s="1" t="s">
        <v>1912</v>
      </c>
      <c r="B1233" s="1" t="s">
        <v>2410</v>
      </c>
      <c r="C1233" s="1" t="s">
        <v>2236</v>
      </c>
      <c r="D1233" s="1" t="s">
        <v>4451</v>
      </c>
      <c r="E1233" s="15" t="s">
        <v>2225</v>
      </c>
      <c r="F1233" s="1" t="s">
        <v>7274</v>
      </c>
      <c r="G1233" s="16">
        <v>0.19</v>
      </c>
      <c r="H1233" s="5">
        <v>0</v>
      </c>
      <c r="I1233" s="10" t="s">
        <v>4760</v>
      </c>
      <c r="J1233" s="5">
        <v>327.20999999999998</v>
      </c>
      <c r="K1233" s="1">
        <v>55</v>
      </c>
      <c r="L1233" s="12" t="str" cm="1">
        <f t="array" ref="L1233">_xlfn.IFS(G1233=0.05,"Minimal",G1233=0.07,"Above Minimal",G1233=0.17,"Near Maximum",TRUE,"Maximum")</f>
        <v>Maximum</v>
      </c>
      <c r="M1233" s="12" t="str" cm="1">
        <f t="array" ref="M1233">_xlfn.IFS(E1233="MA","Massachusetts",E1233="NY","New York",E1233="CT","Connecticut",E1233="PA","Pennsylvania",E1233="RI","Rhode Island",E1233="DE","Delaware",E1233="ME","Maine",E1233="NJ","New Jersey",E1233="VT","Vermont",TRUE,"Other States")</f>
        <v>Massachusetts</v>
      </c>
      <c r="N1233" s="15" t="s">
        <v>11039</v>
      </c>
      <c r="O1233" s="1" t="s">
        <v>5286</v>
      </c>
      <c r="P1233" s="15" t="s">
        <v>4780</v>
      </c>
      <c r="Q1233" s="1" t="s">
        <v>8822</v>
      </c>
      <c r="R1233" s="17">
        <v>56.8</v>
      </c>
      <c r="S1233" s="12" t="str" cm="1">
        <f t="array" ref="S1233">_xlfn.IFS(AND(R1233&gt;=12,R1233&lt;=25),"Low Range",AND(R1233&gt;=25.01,R1233&lt;=40),"Mid Range",AND(R1233&gt;=40.01,R1233&lt;=75),"Mid to Upper Range",TRUE,"Max Upper Range")</f>
        <v>Mid to Upper Range</v>
      </c>
      <c r="T1233" s="12" t="str" cm="1">
        <f t="array" ref="T1233">_xlfn.IFS(OR(E1233="NY",E1233="NJ",E1233="CT"),"Tri-State Area",OR(E1233="MA",E1233="PA",E1233="RI"),"East Atlantic",OR(E1233="ME",E1233="VT"),"NE Border",TRUE,"Upper East Coast")</f>
        <v>East Atlantic</v>
      </c>
      <c r="U1233" s="12" t="str">
        <f>IFERROR(_xlfn.XLOOKUP(A1233,DIRECT_FTEs!A:A,DIRECT_FTEs!B:B),"Contractor")</f>
        <v>Contractor</v>
      </c>
    </row>
    <row r="1234" spans="1:21" x14ac:dyDescent="0.25">
      <c r="A1234" s="1" t="s">
        <v>1913</v>
      </c>
      <c r="B1234" s="1" t="s">
        <v>2911</v>
      </c>
      <c r="C1234" s="1" t="s">
        <v>2801</v>
      </c>
      <c r="D1234" s="1" t="s">
        <v>4452</v>
      </c>
      <c r="E1234" s="15" t="s">
        <v>2225</v>
      </c>
      <c r="F1234" s="1" t="s">
        <v>7275</v>
      </c>
      <c r="G1234" s="16">
        <v>0.19</v>
      </c>
      <c r="H1234" s="5">
        <v>0</v>
      </c>
      <c r="I1234" s="10" t="s">
        <v>4760</v>
      </c>
      <c r="J1234" s="5">
        <v>221.74</v>
      </c>
      <c r="K1234" s="1">
        <v>40</v>
      </c>
      <c r="L1234" s="12" t="str" cm="1">
        <f t="array" ref="L1234">_xlfn.IFS(G1234=0.05,"Minimal",G1234=0.07,"Above Minimal",G1234=0.17,"Near Maximum",TRUE,"Maximum")</f>
        <v>Maximum</v>
      </c>
      <c r="M1234" s="12" t="str" cm="1">
        <f t="array" ref="M1234">_xlfn.IFS(E1234="MA","Massachusetts",E1234="NY","New York",E1234="CT","Connecticut",E1234="PA","Pennsylvania",E1234="RI","Rhode Island",E1234="DE","Delaware",E1234="ME","Maine",E1234="NJ","New Jersey",E1234="VT","Vermont",TRUE,"Other States")</f>
        <v>Massachusetts</v>
      </c>
      <c r="N1234" s="15" t="s">
        <v>11040</v>
      </c>
      <c r="O1234" s="1" t="s">
        <v>5017</v>
      </c>
      <c r="P1234" s="15" t="s">
        <v>4774</v>
      </c>
      <c r="Q1234" s="1" t="s">
        <v>8823</v>
      </c>
      <c r="R1234" s="17">
        <v>49.699994220655377</v>
      </c>
      <c r="S1234" s="12" t="str" cm="1">
        <f t="array" ref="S1234">_xlfn.IFS(AND(R1234&gt;=12,R1234&lt;=25),"Low Range",AND(R1234&gt;=25.01,R1234&lt;=40),"Mid Range",AND(R1234&gt;=40.01,R1234&lt;=75),"Mid to Upper Range",TRUE,"Max Upper Range")</f>
        <v>Mid to Upper Range</v>
      </c>
      <c r="T1234" s="12" t="str" cm="1">
        <f t="array" ref="T1234">_xlfn.IFS(OR(E1234="NY",E1234="NJ",E1234="CT"),"Tri-State Area",OR(E1234="MA",E1234="PA",E1234="RI"),"East Atlantic",OR(E1234="ME",E1234="VT"),"NE Border",TRUE,"Upper East Coast")</f>
        <v>East Atlantic</v>
      </c>
      <c r="U1234" s="12" t="str">
        <f>IFERROR(_xlfn.XLOOKUP(A1234,DIRECT_FTEs!A:A,DIRECT_FTEs!B:B),"Contractor")</f>
        <v>Contractor</v>
      </c>
    </row>
    <row r="1235" spans="1:21" x14ac:dyDescent="0.25">
      <c r="A1235" s="1" t="s">
        <v>1914</v>
      </c>
      <c r="B1235" s="1" t="s">
        <v>2560</v>
      </c>
      <c r="C1235" s="1" t="s">
        <v>2563</v>
      </c>
      <c r="D1235" s="1" t="s">
        <v>4453</v>
      </c>
      <c r="E1235" s="15" t="s">
        <v>2225</v>
      </c>
      <c r="F1235" s="1" t="s">
        <v>7276</v>
      </c>
      <c r="G1235" s="16">
        <v>0.05</v>
      </c>
      <c r="H1235" s="5">
        <v>0</v>
      </c>
      <c r="I1235" s="10" t="s">
        <v>4760</v>
      </c>
      <c r="J1235" s="5">
        <v>947.2</v>
      </c>
      <c r="K1235" s="1">
        <v>32</v>
      </c>
      <c r="L1235" s="12" t="str" cm="1">
        <f t="array" ref="L1235">_xlfn.IFS(G1235=0.05,"Minimal",G1235=0.07,"Above Minimal",G1235=0.17,"Near Maximum",TRUE,"Maximum")</f>
        <v>Minimal</v>
      </c>
      <c r="M1235" s="12" t="str" cm="1">
        <f t="array" ref="M1235">_xlfn.IFS(E1235="MA","Massachusetts",E1235="NY","New York",E1235="CT","Connecticut",E1235="PA","Pennsylvania",E1235="RI","Rhode Island",E1235="DE","Delaware",E1235="ME","Maine",E1235="NJ","New Jersey",E1235="VT","Vermont",TRUE,"Other States")</f>
        <v>Massachusetts</v>
      </c>
      <c r="N1235" s="15" t="s">
        <v>11041</v>
      </c>
      <c r="O1235" s="1" t="s">
        <v>4819</v>
      </c>
      <c r="P1235" s="15" t="s">
        <v>4773</v>
      </c>
      <c r="Q1235" s="1" t="s">
        <v>8824</v>
      </c>
      <c r="R1235" s="17">
        <v>53.960016585712602</v>
      </c>
      <c r="S1235" s="12" t="str" cm="1">
        <f t="array" ref="S1235">_xlfn.IFS(AND(R1235&gt;=12,R1235&lt;=25),"Low Range",AND(R1235&gt;=25.01,R1235&lt;=40),"Mid Range",AND(R1235&gt;=40.01,R1235&lt;=75),"Mid to Upper Range",TRUE,"Max Upper Range")</f>
        <v>Mid to Upper Range</v>
      </c>
      <c r="T1235" s="12" t="str" cm="1">
        <f t="array" ref="T1235">_xlfn.IFS(OR(E1235="NY",E1235="NJ",E1235="CT"),"Tri-State Area",OR(E1235="MA",E1235="PA",E1235="RI"),"East Atlantic",OR(E1235="ME",E1235="VT"),"NE Border",TRUE,"Upper East Coast")</f>
        <v>East Atlantic</v>
      </c>
      <c r="U1235" s="12" t="str">
        <f>IFERROR(_xlfn.XLOOKUP(A1235,DIRECT_FTEs!A:A,DIRECT_FTEs!B:B),"Contractor")</f>
        <v>Contractor</v>
      </c>
    </row>
    <row r="1236" spans="1:21" x14ac:dyDescent="0.25">
      <c r="A1236" s="1" t="s">
        <v>1915</v>
      </c>
      <c r="B1236" s="1" t="s">
        <v>2287</v>
      </c>
      <c r="C1236" s="1" t="s">
        <v>2501</v>
      </c>
      <c r="D1236" s="1" t="s">
        <v>4454</v>
      </c>
      <c r="E1236" s="15" t="s">
        <v>2225</v>
      </c>
      <c r="F1236" s="1" t="s">
        <v>7277</v>
      </c>
      <c r="G1236" s="16">
        <v>0.19</v>
      </c>
      <c r="H1236" s="5">
        <v>0</v>
      </c>
      <c r="I1236" s="10" t="s">
        <v>4760</v>
      </c>
      <c r="J1236" s="5">
        <v>226.32</v>
      </c>
      <c r="K1236" s="1">
        <v>62</v>
      </c>
      <c r="L1236" s="12" t="str" cm="1">
        <f t="array" ref="L1236">_xlfn.IFS(G1236=0.05,"Minimal",G1236=0.07,"Above Minimal",G1236=0.17,"Near Maximum",TRUE,"Maximum")</f>
        <v>Maximum</v>
      </c>
      <c r="M1236" s="12" t="str" cm="1">
        <f t="array" ref="M1236">_xlfn.IFS(E1236="MA","Massachusetts",E1236="NY","New York",E1236="CT","Connecticut",E1236="PA","Pennsylvania",E1236="RI","Rhode Island",E1236="DE","Delaware",E1236="ME","Maine",E1236="NJ","New Jersey",E1236="VT","Vermont",TRUE,"Other States")</f>
        <v>Massachusetts</v>
      </c>
      <c r="N1236" s="15" t="s">
        <v>11042</v>
      </c>
      <c r="O1236" s="1" t="s">
        <v>5229</v>
      </c>
      <c r="P1236" s="15" t="s">
        <v>4777</v>
      </c>
      <c r="Q1236" s="1" t="s">
        <v>8825</v>
      </c>
      <c r="R1236" s="17">
        <v>78.100005176251358</v>
      </c>
      <c r="S1236" s="12" t="str" cm="1">
        <f t="array" ref="S1236">_xlfn.IFS(AND(R1236&gt;=12,R1236&lt;=25),"Low Range",AND(R1236&gt;=25.01,R1236&lt;=40),"Mid Range",AND(R1236&gt;=40.01,R1236&lt;=75),"Mid to Upper Range",TRUE,"Max Upper Range")</f>
        <v>Max Upper Range</v>
      </c>
      <c r="T1236" s="12" t="str" cm="1">
        <f t="array" ref="T1236">_xlfn.IFS(OR(E1236="NY",E1236="NJ",E1236="CT"),"Tri-State Area",OR(E1236="MA",E1236="PA",E1236="RI"),"East Atlantic",OR(E1236="ME",E1236="VT"),"NE Border",TRUE,"Upper East Coast")</f>
        <v>East Atlantic</v>
      </c>
      <c r="U1236" s="12" t="str">
        <f>IFERROR(_xlfn.XLOOKUP(A1236,DIRECT_FTEs!A:A,DIRECT_FTEs!B:B),"Contractor")</f>
        <v>Contractor</v>
      </c>
    </row>
    <row r="1237" spans="1:21" x14ac:dyDescent="0.25">
      <c r="A1237" s="1" t="s">
        <v>1916</v>
      </c>
      <c r="B1237" s="1" t="s">
        <v>2406</v>
      </c>
      <c r="C1237" s="1" t="s">
        <v>2309</v>
      </c>
      <c r="D1237" s="1" t="s">
        <v>4455</v>
      </c>
      <c r="E1237" s="15" t="s">
        <v>2225</v>
      </c>
      <c r="F1237" s="1" t="s">
        <v>7278</v>
      </c>
      <c r="G1237" s="16">
        <v>0.19</v>
      </c>
      <c r="H1237" s="5">
        <v>0</v>
      </c>
      <c r="I1237" s="10" t="s">
        <v>4760</v>
      </c>
      <c r="J1237" s="5">
        <v>358.62</v>
      </c>
      <c r="K1237" s="1">
        <v>26</v>
      </c>
      <c r="L1237" s="12" t="str" cm="1">
        <f t="array" ref="L1237">_xlfn.IFS(G1237=0.05,"Minimal",G1237=0.07,"Above Minimal",G1237=0.17,"Near Maximum",TRUE,"Maximum")</f>
        <v>Maximum</v>
      </c>
      <c r="M1237" s="12" t="str" cm="1">
        <f t="array" ref="M1237">_xlfn.IFS(E1237="MA","Massachusetts",E1237="NY","New York",E1237="CT","Connecticut",E1237="PA","Pennsylvania",E1237="RI","Rhode Island",E1237="DE","Delaware",E1237="ME","Maine",E1237="NJ","New Jersey",E1237="VT","Vermont",TRUE,"Other States")</f>
        <v>Massachusetts</v>
      </c>
      <c r="N1237" s="15" t="s">
        <v>11043</v>
      </c>
      <c r="O1237" s="1" t="s">
        <v>5208</v>
      </c>
      <c r="P1237" s="15" t="s">
        <v>4774</v>
      </c>
      <c r="Q1237" s="1" t="s">
        <v>8826</v>
      </c>
      <c r="R1237" s="17">
        <v>112</v>
      </c>
      <c r="S1237" s="12" t="str" cm="1">
        <f t="array" ref="S1237">_xlfn.IFS(AND(R1237&gt;=12,R1237&lt;=25),"Low Range",AND(R1237&gt;=25.01,R1237&lt;=40),"Mid Range",AND(R1237&gt;=40.01,R1237&lt;=75),"Mid to Upper Range",TRUE,"Max Upper Range")</f>
        <v>Max Upper Range</v>
      </c>
      <c r="T1237" s="12" t="str" cm="1">
        <f t="array" ref="T1237">_xlfn.IFS(OR(E1237="NY",E1237="NJ",E1237="CT"),"Tri-State Area",OR(E1237="MA",E1237="PA",E1237="RI"),"East Atlantic",OR(E1237="ME",E1237="VT"),"NE Border",TRUE,"Upper East Coast")</f>
        <v>East Atlantic</v>
      </c>
      <c r="U1237" s="12" t="str">
        <f>IFERROR(_xlfn.XLOOKUP(A1237,DIRECT_FTEs!A:A,DIRECT_FTEs!B:B),"Contractor")</f>
        <v>Contractor</v>
      </c>
    </row>
    <row r="1238" spans="1:21" x14ac:dyDescent="0.25">
      <c r="A1238" s="1" t="s">
        <v>1917</v>
      </c>
      <c r="B1238" s="1" t="s">
        <v>2548</v>
      </c>
      <c r="C1238" s="1" t="s">
        <v>2783</v>
      </c>
      <c r="D1238" s="1" t="s">
        <v>4456</v>
      </c>
      <c r="E1238" s="15" t="s">
        <v>2225</v>
      </c>
      <c r="F1238" s="1" t="s">
        <v>7279</v>
      </c>
      <c r="G1238" s="16">
        <v>0.19</v>
      </c>
      <c r="H1238" s="5">
        <v>0</v>
      </c>
      <c r="I1238" s="10" t="s">
        <v>4760</v>
      </c>
      <c r="J1238" s="5">
        <v>357.08</v>
      </c>
      <c r="K1238" s="1">
        <v>37</v>
      </c>
      <c r="L1238" s="12" t="str" cm="1">
        <f t="array" ref="L1238">_xlfn.IFS(G1238=0.05,"Minimal",G1238=0.07,"Above Minimal",G1238=0.17,"Near Maximum",TRUE,"Maximum")</f>
        <v>Maximum</v>
      </c>
      <c r="M1238" s="12" t="str" cm="1">
        <f t="array" ref="M1238">_xlfn.IFS(E1238="MA","Massachusetts",E1238="NY","New York",E1238="CT","Connecticut",E1238="PA","Pennsylvania",E1238="RI","Rhode Island",E1238="DE","Delaware",E1238="ME","Maine",E1238="NJ","New Jersey",E1238="VT","Vermont",TRUE,"Other States")</f>
        <v>Massachusetts</v>
      </c>
      <c r="N1238" s="15" t="s">
        <v>11044</v>
      </c>
      <c r="O1238" s="1" t="s">
        <v>5106</v>
      </c>
      <c r="P1238" s="15" t="s">
        <v>4780</v>
      </c>
      <c r="Q1238" s="1" t="s">
        <v>8827</v>
      </c>
      <c r="R1238" s="17">
        <v>113.6</v>
      </c>
      <c r="S1238" s="12" t="str" cm="1">
        <f t="array" ref="S1238">_xlfn.IFS(AND(R1238&gt;=12,R1238&lt;=25),"Low Range",AND(R1238&gt;=25.01,R1238&lt;=40),"Mid Range",AND(R1238&gt;=40.01,R1238&lt;=75),"Mid to Upper Range",TRUE,"Max Upper Range")</f>
        <v>Max Upper Range</v>
      </c>
      <c r="T1238" s="12" t="str" cm="1">
        <f t="array" ref="T1238">_xlfn.IFS(OR(E1238="NY",E1238="NJ",E1238="CT"),"Tri-State Area",OR(E1238="MA",E1238="PA",E1238="RI"),"East Atlantic",OR(E1238="ME",E1238="VT"),"NE Border",TRUE,"Upper East Coast")</f>
        <v>East Atlantic</v>
      </c>
      <c r="U1238" s="12" t="str">
        <f>IFERROR(_xlfn.XLOOKUP(A1238,DIRECT_FTEs!A:A,DIRECT_FTEs!B:B),"Contractor")</f>
        <v>Contractor</v>
      </c>
    </row>
    <row r="1239" spans="1:21" x14ac:dyDescent="0.25">
      <c r="A1239" s="1" t="s">
        <v>226</v>
      </c>
      <c r="B1239" s="1" t="s">
        <v>2397</v>
      </c>
      <c r="C1239" s="1" t="s">
        <v>2350</v>
      </c>
      <c r="D1239" s="1" t="s">
        <v>2698</v>
      </c>
      <c r="E1239" s="15" t="s">
        <v>2225</v>
      </c>
      <c r="F1239" s="1" t="s">
        <v>5588</v>
      </c>
      <c r="G1239" s="16">
        <v>0.19</v>
      </c>
      <c r="H1239" s="5">
        <v>1459.0783104971126</v>
      </c>
      <c r="I1239" s="10" t="s">
        <v>4760</v>
      </c>
      <c r="J1239" s="5">
        <v>511.89</v>
      </c>
      <c r="K1239" s="1">
        <v>45</v>
      </c>
      <c r="L1239" s="12" t="str" cm="1">
        <f t="array" ref="L1239">_xlfn.IFS(G1239=0.05,"Minimal",G1239=0.07,"Above Minimal",G1239=0.17,"Near Maximum",TRUE,"Maximum")</f>
        <v>Maximum</v>
      </c>
      <c r="M1239" s="12" t="str" cm="1">
        <f t="array" ref="M1239">_xlfn.IFS(E1239="MA","Massachusetts",E1239="NY","New York",E1239="CT","Connecticut",E1239="PA","Pennsylvania",E1239="RI","Rhode Island",E1239="DE","Delaware",E1239="ME","Maine",E1239="NJ","New Jersey",E1239="VT","Vermont",TRUE,"Other States")</f>
        <v>Massachusetts</v>
      </c>
      <c r="N1239" s="15" t="s">
        <v>11045</v>
      </c>
      <c r="O1239" s="1" t="s">
        <v>4879</v>
      </c>
      <c r="P1239" s="15" t="s">
        <v>4780</v>
      </c>
      <c r="Q1239" s="1" t="s">
        <v>8828</v>
      </c>
      <c r="R1239" s="17">
        <v>30</v>
      </c>
      <c r="S1239" s="12" t="str" cm="1">
        <f t="array" ref="S1239">_xlfn.IFS(AND(R1239&gt;=12,R1239&lt;=25),"Low Range",AND(R1239&gt;=25.01,R1239&lt;=40),"Mid Range",AND(R1239&gt;=40.01,R1239&lt;=75),"Mid to Upper Range",TRUE,"Max Upper Range")</f>
        <v>Mid Range</v>
      </c>
      <c r="T1239" s="12" t="str" cm="1">
        <f t="array" ref="T1239">_xlfn.IFS(OR(E1239="NY",E1239="NJ",E1239="CT"),"Tri-State Area",OR(E1239="MA",E1239="PA",E1239="RI"),"East Atlantic",OR(E1239="ME",E1239="VT"),"NE Border",TRUE,"Upper East Coast")</f>
        <v>East Atlantic</v>
      </c>
      <c r="U1239" s="12" t="str">
        <f>IFERROR(_xlfn.XLOOKUP(A1239,DIRECT_FTEs!A:A,DIRECT_FTEs!B:B),"Contractor")</f>
        <v>Contractor</v>
      </c>
    </row>
    <row r="1240" spans="1:21" x14ac:dyDescent="0.25">
      <c r="A1240" s="1" t="s">
        <v>1918</v>
      </c>
      <c r="B1240" s="1" t="s">
        <v>2737</v>
      </c>
      <c r="C1240" s="1" t="s">
        <v>2484</v>
      </c>
      <c r="D1240" s="1" t="s">
        <v>4457</v>
      </c>
      <c r="E1240" s="15" t="s">
        <v>2225</v>
      </c>
      <c r="F1240" s="1" t="s">
        <v>7280</v>
      </c>
      <c r="G1240" s="16">
        <v>0.19</v>
      </c>
      <c r="H1240" s="5">
        <v>0</v>
      </c>
      <c r="I1240" s="10" t="s">
        <v>4760</v>
      </c>
      <c r="J1240" s="5">
        <v>433.26</v>
      </c>
      <c r="K1240" s="1">
        <v>57</v>
      </c>
      <c r="L1240" s="12" t="str" cm="1">
        <f t="array" ref="L1240">_xlfn.IFS(G1240=0.05,"Minimal",G1240=0.07,"Above Minimal",G1240=0.17,"Near Maximum",TRUE,"Maximum")</f>
        <v>Maximum</v>
      </c>
      <c r="M1240" s="12" t="str" cm="1">
        <f t="array" ref="M1240">_xlfn.IFS(E1240="MA","Massachusetts",E1240="NY","New York",E1240="CT","Connecticut",E1240="PA","Pennsylvania",E1240="RI","Rhode Island",E1240="DE","Delaware",E1240="ME","Maine",E1240="NJ","New Jersey",E1240="VT","Vermont",TRUE,"Other States")</f>
        <v>Massachusetts</v>
      </c>
      <c r="N1240" s="15" t="s">
        <v>11046</v>
      </c>
      <c r="O1240" s="1" t="s">
        <v>4969</v>
      </c>
      <c r="P1240" s="15" t="s">
        <v>4778</v>
      </c>
      <c r="Q1240" s="1" t="s">
        <v>8829</v>
      </c>
      <c r="R1240" s="17">
        <v>46.1013986013986</v>
      </c>
      <c r="S1240" s="12" t="str" cm="1">
        <f t="array" ref="S1240">_xlfn.IFS(AND(R1240&gt;=12,R1240&lt;=25),"Low Range",AND(R1240&gt;=25.01,R1240&lt;=40),"Mid Range",AND(R1240&gt;=40.01,R1240&lt;=75),"Mid to Upper Range",TRUE,"Max Upper Range")</f>
        <v>Mid to Upper Range</v>
      </c>
      <c r="T1240" s="12" t="str" cm="1">
        <f t="array" ref="T1240">_xlfn.IFS(OR(E1240="NY",E1240="NJ",E1240="CT"),"Tri-State Area",OR(E1240="MA",E1240="PA",E1240="RI"),"East Atlantic",OR(E1240="ME",E1240="VT"),"NE Border",TRUE,"Upper East Coast")</f>
        <v>East Atlantic</v>
      </c>
      <c r="U1240" s="12" t="str">
        <f>IFERROR(_xlfn.XLOOKUP(A1240,DIRECT_FTEs!A:A,DIRECT_FTEs!B:B),"Contractor")</f>
        <v>Contractor</v>
      </c>
    </row>
    <row r="1241" spans="1:21" x14ac:dyDescent="0.25">
      <c r="A1241" s="1" t="s">
        <v>1919</v>
      </c>
      <c r="B1241" s="1" t="s">
        <v>2335</v>
      </c>
      <c r="C1241" s="1" t="s">
        <v>2390</v>
      </c>
      <c r="D1241" s="1" t="s">
        <v>4458</v>
      </c>
      <c r="E1241" s="15" t="s">
        <v>2225</v>
      </c>
      <c r="F1241" s="1" t="s">
        <v>7281</v>
      </c>
      <c r="G1241" s="16">
        <v>0.19</v>
      </c>
      <c r="H1241" s="5">
        <v>0</v>
      </c>
      <c r="I1241" s="10" t="s">
        <v>4760</v>
      </c>
      <c r="J1241" s="5">
        <v>337.2</v>
      </c>
      <c r="K1241" s="1">
        <v>47</v>
      </c>
      <c r="L1241" s="12" t="str" cm="1">
        <f t="array" ref="L1241">_xlfn.IFS(G1241=0.05,"Minimal",G1241=0.07,"Above Minimal",G1241=0.17,"Near Maximum",TRUE,"Maximum")</f>
        <v>Maximum</v>
      </c>
      <c r="M1241" s="12" t="str" cm="1">
        <f t="array" ref="M1241">_xlfn.IFS(E1241="MA","Massachusetts",E1241="NY","New York",E1241="CT","Connecticut",E1241="PA","Pennsylvania",E1241="RI","Rhode Island",E1241="DE","Delaware",E1241="ME","Maine",E1241="NJ","New Jersey",E1241="VT","Vermont",TRUE,"Other States")</f>
        <v>Massachusetts</v>
      </c>
      <c r="N1241" s="15" t="s">
        <v>11047</v>
      </c>
      <c r="O1241" s="1" t="s">
        <v>5234</v>
      </c>
      <c r="P1241" s="15" t="s">
        <v>4779</v>
      </c>
      <c r="Q1241" s="1" t="s">
        <v>8830</v>
      </c>
      <c r="R1241" s="17">
        <v>28.5</v>
      </c>
      <c r="S1241" s="12" t="str" cm="1">
        <f t="array" ref="S1241">_xlfn.IFS(AND(R1241&gt;=12,R1241&lt;=25),"Low Range",AND(R1241&gt;=25.01,R1241&lt;=40),"Mid Range",AND(R1241&gt;=40.01,R1241&lt;=75),"Mid to Upper Range",TRUE,"Max Upper Range")</f>
        <v>Mid Range</v>
      </c>
      <c r="T1241" s="12" t="str" cm="1">
        <f t="array" ref="T1241">_xlfn.IFS(OR(E1241="NY",E1241="NJ",E1241="CT"),"Tri-State Area",OR(E1241="MA",E1241="PA",E1241="RI"),"East Atlantic",OR(E1241="ME",E1241="VT"),"NE Border",TRUE,"Upper East Coast")</f>
        <v>East Atlantic</v>
      </c>
      <c r="U1241" s="12" t="str">
        <f>IFERROR(_xlfn.XLOOKUP(A1241,DIRECT_FTEs!A:A,DIRECT_FTEs!B:B),"Contractor")</f>
        <v>Contractor</v>
      </c>
    </row>
    <row r="1242" spans="1:21" x14ac:dyDescent="0.25">
      <c r="A1242" s="1" t="s">
        <v>1920</v>
      </c>
      <c r="B1242" s="1" t="s">
        <v>2309</v>
      </c>
      <c r="C1242" s="1" t="s">
        <v>2458</v>
      </c>
      <c r="D1242" s="1" t="s">
        <v>4459</v>
      </c>
      <c r="E1242" s="15" t="s">
        <v>2225</v>
      </c>
      <c r="F1242" s="1" t="s">
        <v>7282</v>
      </c>
      <c r="G1242" s="16">
        <v>0.19</v>
      </c>
      <c r="H1242" s="5">
        <v>0</v>
      </c>
      <c r="I1242" s="10" t="s">
        <v>4760</v>
      </c>
      <c r="J1242" s="5">
        <v>421.35</v>
      </c>
      <c r="K1242" s="1">
        <v>47</v>
      </c>
      <c r="L1242" s="12" t="str" cm="1">
        <f t="array" ref="L1242">_xlfn.IFS(G1242=0.05,"Minimal",G1242=0.07,"Above Minimal",G1242=0.17,"Near Maximum",TRUE,"Maximum")</f>
        <v>Maximum</v>
      </c>
      <c r="M1242" s="12" t="str" cm="1">
        <f t="array" ref="M1242">_xlfn.IFS(E1242="MA","Massachusetts",E1242="NY","New York",E1242="CT","Connecticut",E1242="PA","Pennsylvania",E1242="RI","Rhode Island",E1242="DE","Delaware",E1242="ME","Maine",E1242="NJ","New Jersey",E1242="VT","Vermont",TRUE,"Other States")</f>
        <v>Massachusetts</v>
      </c>
      <c r="N1242" s="15" t="s">
        <v>11048</v>
      </c>
      <c r="O1242" s="1" t="s">
        <v>5287</v>
      </c>
      <c r="P1242" s="15" t="s">
        <v>4774</v>
      </c>
      <c r="Q1242" s="1" t="s">
        <v>8831</v>
      </c>
      <c r="R1242" s="17">
        <v>28.259948198728516</v>
      </c>
      <c r="S1242" s="12" t="str" cm="1">
        <f t="array" ref="S1242">_xlfn.IFS(AND(R1242&gt;=12,R1242&lt;=25),"Low Range",AND(R1242&gt;=25.01,R1242&lt;=40),"Mid Range",AND(R1242&gt;=40.01,R1242&lt;=75),"Mid to Upper Range",TRUE,"Max Upper Range")</f>
        <v>Mid Range</v>
      </c>
      <c r="T1242" s="12" t="str" cm="1">
        <f t="array" ref="T1242">_xlfn.IFS(OR(E1242="NY",E1242="NJ",E1242="CT"),"Tri-State Area",OR(E1242="MA",E1242="PA",E1242="RI"),"East Atlantic",OR(E1242="ME",E1242="VT"),"NE Border",TRUE,"Upper East Coast")</f>
        <v>East Atlantic</v>
      </c>
      <c r="U1242" s="12" t="str">
        <f>IFERROR(_xlfn.XLOOKUP(A1242,DIRECT_FTEs!A:A,DIRECT_FTEs!B:B),"Contractor")</f>
        <v>Contractor</v>
      </c>
    </row>
    <row r="1243" spans="1:21" x14ac:dyDescent="0.25">
      <c r="A1243" s="1" t="s">
        <v>1921</v>
      </c>
      <c r="B1243" s="1" t="s">
        <v>2949</v>
      </c>
      <c r="C1243" s="1" t="s">
        <v>2523</v>
      </c>
      <c r="D1243" s="1" t="s">
        <v>4460</v>
      </c>
      <c r="E1243" s="15" t="s">
        <v>2225</v>
      </c>
      <c r="F1243" s="1" t="s">
        <v>7283</v>
      </c>
      <c r="G1243" s="16">
        <v>0.05</v>
      </c>
      <c r="H1243" s="5">
        <v>0</v>
      </c>
      <c r="I1243" s="10" t="s">
        <v>4760</v>
      </c>
      <c r="J1243" s="5">
        <v>947.2</v>
      </c>
      <c r="K1243" s="1">
        <v>48</v>
      </c>
      <c r="L1243" s="12" t="str" cm="1">
        <f t="array" ref="L1243">_xlfn.IFS(G1243=0.05,"Minimal",G1243=0.07,"Above Minimal",G1243=0.17,"Near Maximum",TRUE,"Maximum")</f>
        <v>Minimal</v>
      </c>
      <c r="M1243" s="12" t="str" cm="1">
        <f t="array" ref="M1243">_xlfn.IFS(E1243="MA","Massachusetts",E1243="NY","New York",E1243="CT","Connecticut",E1243="PA","Pennsylvania",E1243="RI","Rhode Island",E1243="DE","Delaware",E1243="ME","Maine",E1243="NJ","New Jersey",E1243="VT","Vermont",TRUE,"Other States")</f>
        <v>Massachusetts</v>
      </c>
      <c r="N1243" s="15" t="s">
        <v>11049</v>
      </c>
      <c r="O1243" s="1" t="s">
        <v>4933</v>
      </c>
      <c r="P1243" s="15" t="s">
        <v>4780</v>
      </c>
      <c r="Q1243" s="1" t="s">
        <v>8832</v>
      </c>
      <c r="R1243" s="17">
        <v>36.536016610765053</v>
      </c>
      <c r="S1243" s="12" t="str" cm="1">
        <f t="array" ref="S1243">_xlfn.IFS(AND(R1243&gt;=12,R1243&lt;=25),"Low Range",AND(R1243&gt;=25.01,R1243&lt;=40),"Mid Range",AND(R1243&gt;=40.01,R1243&lt;=75),"Mid to Upper Range",TRUE,"Max Upper Range")</f>
        <v>Mid Range</v>
      </c>
      <c r="T1243" s="12" t="str" cm="1">
        <f t="array" ref="T1243">_xlfn.IFS(OR(E1243="NY",E1243="NJ",E1243="CT"),"Tri-State Area",OR(E1243="MA",E1243="PA",E1243="RI"),"East Atlantic",OR(E1243="ME",E1243="VT"),"NE Border",TRUE,"Upper East Coast")</f>
        <v>East Atlantic</v>
      </c>
      <c r="U1243" s="12" t="str">
        <f>IFERROR(_xlfn.XLOOKUP(A1243,DIRECT_FTEs!A:A,DIRECT_FTEs!B:B),"Contractor")</f>
        <v>Contractor</v>
      </c>
    </row>
    <row r="1244" spans="1:21" x14ac:dyDescent="0.25">
      <c r="A1244" s="1" t="s">
        <v>1922</v>
      </c>
      <c r="B1244" s="1" t="s">
        <v>2515</v>
      </c>
      <c r="C1244" s="1" t="s">
        <v>2358</v>
      </c>
      <c r="D1244" s="1" t="s">
        <v>4461</v>
      </c>
      <c r="E1244" s="15" t="s">
        <v>2225</v>
      </c>
      <c r="F1244" s="1" t="s">
        <v>7284</v>
      </c>
      <c r="G1244" s="16">
        <v>0.05</v>
      </c>
      <c r="H1244" s="5">
        <v>0</v>
      </c>
      <c r="I1244" s="10" t="s">
        <v>4760</v>
      </c>
      <c r="J1244" s="5">
        <v>888</v>
      </c>
      <c r="K1244" s="1">
        <v>49</v>
      </c>
      <c r="L1244" s="12" t="str" cm="1">
        <f t="array" ref="L1244">_xlfn.IFS(G1244=0.05,"Minimal",G1244=0.07,"Above Minimal",G1244=0.17,"Near Maximum",TRUE,"Maximum")</f>
        <v>Minimal</v>
      </c>
      <c r="M1244" s="12" t="str" cm="1">
        <f t="array" ref="M1244">_xlfn.IFS(E1244="MA","Massachusetts",E1244="NY","New York",E1244="CT","Connecticut",E1244="PA","Pennsylvania",E1244="RI","Rhode Island",E1244="DE","Delaware",E1244="ME","Maine",E1244="NJ","New Jersey",E1244="VT","Vermont",TRUE,"Other States")</f>
        <v>Massachusetts</v>
      </c>
      <c r="N1244" s="15" t="s">
        <v>11050</v>
      </c>
      <c r="O1244" s="1" t="s">
        <v>5021</v>
      </c>
      <c r="P1244" s="15" t="s">
        <v>4773</v>
      </c>
      <c r="Q1244" s="1" t="s">
        <v>8833</v>
      </c>
      <c r="R1244" s="17">
        <v>26.293323090711219</v>
      </c>
      <c r="S1244" s="12" t="str" cm="1">
        <f t="array" ref="S1244">_xlfn.IFS(AND(R1244&gt;=12,R1244&lt;=25),"Low Range",AND(R1244&gt;=25.01,R1244&lt;=40),"Mid Range",AND(R1244&gt;=40.01,R1244&lt;=75),"Mid to Upper Range",TRUE,"Max Upper Range")</f>
        <v>Mid Range</v>
      </c>
      <c r="T1244" s="12" t="str" cm="1">
        <f t="array" ref="T1244">_xlfn.IFS(OR(E1244="NY",E1244="NJ",E1244="CT"),"Tri-State Area",OR(E1244="MA",E1244="PA",E1244="RI"),"East Atlantic",OR(E1244="ME",E1244="VT"),"NE Border",TRUE,"Upper East Coast")</f>
        <v>East Atlantic</v>
      </c>
      <c r="U1244" s="12" t="str">
        <f>IFERROR(_xlfn.XLOOKUP(A1244,DIRECT_FTEs!A:A,DIRECT_FTEs!B:B),"Contractor")</f>
        <v>Contractor</v>
      </c>
    </row>
    <row r="1245" spans="1:21" x14ac:dyDescent="0.25">
      <c r="A1245" s="1" t="s">
        <v>1923</v>
      </c>
      <c r="B1245" s="1" t="s">
        <v>2576</v>
      </c>
      <c r="C1245" s="1" t="s">
        <v>2632</v>
      </c>
      <c r="D1245" s="1" t="s">
        <v>4462</v>
      </c>
      <c r="E1245" s="15" t="s">
        <v>2225</v>
      </c>
      <c r="F1245" s="1" t="s">
        <v>7285</v>
      </c>
      <c r="G1245" s="16">
        <v>0.19</v>
      </c>
      <c r="H1245" s="5">
        <v>0</v>
      </c>
      <c r="I1245" s="10" t="s">
        <v>4760</v>
      </c>
      <c r="J1245" s="5">
        <v>368</v>
      </c>
      <c r="K1245" s="1">
        <v>35</v>
      </c>
      <c r="L1245" s="12" t="str" cm="1">
        <f t="array" ref="L1245">_xlfn.IFS(G1245=0.05,"Minimal",G1245=0.07,"Above Minimal",G1245=0.17,"Near Maximum",TRUE,"Maximum")</f>
        <v>Maximum</v>
      </c>
      <c r="M1245" s="12" t="str" cm="1">
        <f t="array" ref="M1245">_xlfn.IFS(E1245="MA","Massachusetts",E1245="NY","New York",E1245="CT","Connecticut",E1245="PA","Pennsylvania",E1245="RI","Rhode Island",E1245="DE","Delaware",E1245="ME","Maine",E1245="NJ","New Jersey",E1245="VT","Vermont",TRUE,"Other States")</f>
        <v>Massachusetts</v>
      </c>
      <c r="N1245" s="15" t="s">
        <v>11051</v>
      </c>
      <c r="O1245" s="1" t="s">
        <v>4790</v>
      </c>
      <c r="P1245" s="15" t="s">
        <v>4775</v>
      </c>
      <c r="Q1245" s="1" t="s">
        <v>8834</v>
      </c>
      <c r="R1245" s="17">
        <v>31.160286437301458</v>
      </c>
      <c r="S1245" s="12" t="str" cm="1">
        <f t="array" ref="S1245">_xlfn.IFS(AND(R1245&gt;=12,R1245&lt;=25),"Low Range",AND(R1245&gt;=25.01,R1245&lt;=40),"Mid Range",AND(R1245&gt;=40.01,R1245&lt;=75),"Mid to Upper Range",TRUE,"Max Upper Range")</f>
        <v>Mid Range</v>
      </c>
      <c r="T1245" s="12" t="str" cm="1">
        <f t="array" ref="T1245">_xlfn.IFS(OR(E1245="NY",E1245="NJ",E1245="CT"),"Tri-State Area",OR(E1245="MA",E1245="PA",E1245="RI"),"East Atlantic",OR(E1245="ME",E1245="VT"),"NE Border",TRUE,"Upper East Coast")</f>
        <v>East Atlantic</v>
      </c>
      <c r="U1245" s="12" t="str">
        <f>IFERROR(_xlfn.XLOOKUP(A1245,DIRECT_FTEs!A:A,DIRECT_FTEs!B:B),"Contractor")</f>
        <v>Contractor</v>
      </c>
    </row>
    <row r="1246" spans="1:21" x14ac:dyDescent="0.25">
      <c r="A1246" s="1" t="s">
        <v>1924</v>
      </c>
      <c r="B1246" s="1" t="s">
        <v>2704</v>
      </c>
      <c r="C1246" s="1" t="s">
        <v>2233</v>
      </c>
      <c r="D1246" s="1" t="s">
        <v>4463</v>
      </c>
      <c r="E1246" s="15" t="s">
        <v>2225</v>
      </c>
      <c r="F1246" s="1" t="s">
        <v>7286</v>
      </c>
      <c r="G1246" s="16">
        <v>0.05</v>
      </c>
      <c r="H1246" s="5">
        <v>0</v>
      </c>
      <c r="I1246" s="10" t="s">
        <v>4760</v>
      </c>
      <c r="J1246" s="5">
        <v>828.8</v>
      </c>
      <c r="K1246" s="1">
        <v>57</v>
      </c>
      <c r="L1246" s="12" t="str" cm="1">
        <f t="array" ref="L1246">_xlfn.IFS(G1246=0.05,"Minimal",G1246=0.07,"Above Minimal",G1246=0.17,"Near Maximum",TRUE,"Maximum")</f>
        <v>Minimal</v>
      </c>
      <c r="M1246" s="12" t="str" cm="1">
        <f t="array" ref="M1246">_xlfn.IFS(E1246="MA","Massachusetts",E1246="NY","New York",E1246="CT","Connecticut",E1246="PA","Pennsylvania",E1246="RI","Rhode Island",E1246="DE","Delaware",E1246="ME","Maine",E1246="NJ","New Jersey",E1246="VT","Vermont",TRUE,"Other States")</f>
        <v>Massachusetts</v>
      </c>
      <c r="N1246" s="15" t="s">
        <v>11052</v>
      </c>
      <c r="O1246" s="1" t="s">
        <v>5100</v>
      </c>
      <c r="P1246" s="15" t="s">
        <v>4780</v>
      </c>
      <c r="Q1246" s="1" t="s">
        <v>8835</v>
      </c>
      <c r="R1246" s="17">
        <v>26.521621621621623</v>
      </c>
      <c r="S1246" s="12" t="str" cm="1">
        <f t="array" ref="S1246">_xlfn.IFS(AND(R1246&gt;=12,R1246&lt;=25),"Low Range",AND(R1246&gt;=25.01,R1246&lt;=40),"Mid Range",AND(R1246&gt;=40.01,R1246&lt;=75),"Mid to Upper Range",TRUE,"Max Upper Range")</f>
        <v>Mid Range</v>
      </c>
      <c r="T1246" s="12" t="str" cm="1">
        <f t="array" ref="T1246">_xlfn.IFS(OR(E1246="NY",E1246="NJ",E1246="CT"),"Tri-State Area",OR(E1246="MA",E1246="PA",E1246="RI"),"East Atlantic",OR(E1246="ME",E1246="VT"),"NE Border",TRUE,"Upper East Coast")</f>
        <v>East Atlantic</v>
      </c>
      <c r="U1246" s="12" t="str">
        <f>IFERROR(_xlfn.XLOOKUP(A1246,DIRECT_FTEs!A:A,DIRECT_FTEs!B:B),"Contractor")</f>
        <v>Contractor</v>
      </c>
    </row>
    <row r="1247" spans="1:21" x14ac:dyDescent="0.25">
      <c r="A1247" s="1" t="s">
        <v>1925</v>
      </c>
      <c r="B1247" s="1" t="s">
        <v>3324</v>
      </c>
      <c r="C1247" s="1" t="s">
        <v>2285</v>
      </c>
      <c r="D1247" s="1" t="s">
        <v>4464</v>
      </c>
      <c r="E1247" s="15" t="s">
        <v>2225</v>
      </c>
      <c r="F1247" s="1" t="s">
        <v>7287</v>
      </c>
      <c r="G1247" s="16">
        <v>0.05</v>
      </c>
      <c r="H1247" s="5">
        <v>0</v>
      </c>
      <c r="I1247" s="10" t="s">
        <v>4760</v>
      </c>
      <c r="J1247" s="5">
        <v>420</v>
      </c>
      <c r="K1247" s="1">
        <v>62</v>
      </c>
      <c r="L1247" s="12" t="str" cm="1">
        <f t="array" ref="L1247">_xlfn.IFS(G1247=0.05,"Minimal",G1247=0.07,"Above Minimal",G1247=0.17,"Near Maximum",TRUE,"Maximum")</f>
        <v>Minimal</v>
      </c>
      <c r="M1247" s="12" t="str" cm="1">
        <f t="array" ref="M1247">_xlfn.IFS(E1247="MA","Massachusetts",E1247="NY","New York",E1247="CT","Connecticut",E1247="PA","Pennsylvania",E1247="RI","Rhode Island",E1247="DE","Delaware",E1247="ME","Maine",E1247="NJ","New Jersey",E1247="VT","Vermont",TRUE,"Other States")</f>
        <v>Massachusetts</v>
      </c>
      <c r="N1247" s="15" t="s">
        <v>11053</v>
      </c>
      <c r="O1247" s="1" t="s">
        <v>5008</v>
      </c>
      <c r="P1247" s="15" t="s">
        <v>4779</v>
      </c>
      <c r="Q1247" s="1" t="s">
        <v>8836</v>
      </c>
      <c r="R1247" s="17">
        <v>28.591233659233218</v>
      </c>
      <c r="S1247" s="12" t="str" cm="1">
        <f t="array" ref="S1247">_xlfn.IFS(AND(R1247&gt;=12,R1247&lt;=25),"Low Range",AND(R1247&gt;=25.01,R1247&lt;=40),"Mid Range",AND(R1247&gt;=40.01,R1247&lt;=75),"Mid to Upper Range",TRUE,"Max Upper Range")</f>
        <v>Mid Range</v>
      </c>
      <c r="T1247" s="12" t="str" cm="1">
        <f t="array" ref="T1247">_xlfn.IFS(OR(E1247="NY",E1247="NJ",E1247="CT"),"Tri-State Area",OR(E1247="MA",E1247="PA",E1247="RI"),"East Atlantic",OR(E1247="ME",E1247="VT"),"NE Border",TRUE,"Upper East Coast")</f>
        <v>East Atlantic</v>
      </c>
      <c r="U1247" s="12" t="str">
        <f>IFERROR(_xlfn.XLOOKUP(A1247,DIRECT_FTEs!A:A,DIRECT_FTEs!B:B),"Contractor")</f>
        <v>Contractor</v>
      </c>
    </row>
    <row r="1248" spans="1:21" x14ac:dyDescent="0.25">
      <c r="A1248" s="1" t="s">
        <v>1926</v>
      </c>
      <c r="B1248" s="1" t="s">
        <v>2637</v>
      </c>
      <c r="C1248" s="1" t="s">
        <v>2732</v>
      </c>
      <c r="D1248" s="1" t="s">
        <v>4465</v>
      </c>
      <c r="E1248" s="15" t="s">
        <v>2225</v>
      </c>
      <c r="F1248" s="1" t="s">
        <v>7288</v>
      </c>
      <c r="G1248" s="16">
        <v>0.05</v>
      </c>
      <c r="H1248" s="5">
        <v>0</v>
      </c>
      <c r="I1248" s="10" t="s">
        <v>4760</v>
      </c>
      <c r="J1248" s="5">
        <v>666</v>
      </c>
      <c r="K1248" s="1">
        <v>55</v>
      </c>
      <c r="L1248" s="12" t="str" cm="1">
        <f t="array" ref="L1248">_xlfn.IFS(G1248=0.05,"Minimal",G1248=0.07,"Above Minimal",G1248=0.17,"Near Maximum",TRUE,"Maximum")</f>
        <v>Minimal</v>
      </c>
      <c r="M1248" s="12" t="str" cm="1">
        <f t="array" ref="M1248">_xlfn.IFS(E1248="MA","Massachusetts",E1248="NY","New York",E1248="CT","Connecticut",E1248="PA","Pennsylvania",E1248="RI","Rhode Island",E1248="DE","Delaware",E1248="ME","Maine",E1248="NJ","New Jersey",E1248="VT","Vermont",TRUE,"Other States")</f>
        <v>Massachusetts</v>
      </c>
      <c r="N1248" s="15" t="s">
        <v>11054</v>
      </c>
      <c r="O1248" s="1" t="s">
        <v>5288</v>
      </c>
      <c r="P1248" s="15" t="s">
        <v>4778</v>
      </c>
      <c r="Q1248" s="1" t="s">
        <v>8837</v>
      </c>
      <c r="R1248" s="17">
        <v>25.500000000000004</v>
      </c>
      <c r="S1248" s="12" t="str" cm="1">
        <f t="array" ref="S1248">_xlfn.IFS(AND(R1248&gt;=12,R1248&lt;=25),"Low Range",AND(R1248&gt;=25.01,R1248&lt;=40),"Mid Range",AND(R1248&gt;=40.01,R1248&lt;=75),"Mid to Upper Range",TRUE,"Max Upper Range")</f>
        <v>Mid Range</v>
      </c>
      <c r="T1248" s="12" t="str" cm="1">
        <f t="array" ref="T1248">_xlfn.IFS(OR(E1248="NY",E1248="NJ",E1248="CT"),"Tri-State Area",OR(E1248="MA",E1248="PA",E1248="RI"),"East Atlantic",OR(E1248="ME",E1248="VT"),"NE Border",TRUE,"Upper East Coast")</f>
        <v>East Atlantic</v>
      </c>
      <c r="U1248" s="12" t="str">
        <f>IFERROR(_xlfn.XLOOKUP(A1248,DIRECT_FTEs!A:A,DIRECT_FTEs!B:B),"Contractor")</f>
        <v>Contractor</v>
      </c>
    </row>
    <row r="1249" spans="1:21" x14ac:dyDescent="0.25">
      <c r="A1249" s="1" t="s">
        <v>1927</v>
      </c>
      <c r="B1249" s="1" t="s">
        <v>2366</v>
      </c>
      <c r="C1249" s="1" t="s">
        <v>2534</v>
      </c>
      <c r="D1249" s="1" t="s">
        <v>4466</v>
      </c>
      <c r="E1249" s="15" t="s">
        <v>2225</v>
      </c>
      <c r="F1249" s="1" t="s">
        <v>7289</v>
      </c>
      <c r="G1249" s="16">
        <v>0.05</v>
      </c>
      <c r="H1249" s="5">
        <v>0</v>
      </c>
      <c r="I1249" s="10" t="s">
        <v>4760</v>
      </c>
      <c r="J1249" s="5">
        <v>832.5</v>
      </c>
      <c r="K1249" s="1">
        <v>36</v>
      </c>
      <c r="L1249" s="12" t="str" cm="1">
        <f t="array" ref="L1249">_xlfn.IFS(G1249=0.05,"Minimal",G1249=0.07,"Above Minimal",G1249=0.17,"Near Maximum",TRUE,"Maximum")</f>
        <v>Minimal</v>
      </c>
      <c r="M1249" s="12" t="str" cm="1">
        <f t="array" ref="M1249">_xlfn.IFS(E1249="MA","Massachusetts",E1249="NY","New York",E1249="CT","Connecticut",E1249="PA","Pennsylvania",E1249="RI","Rhode Island",E1249="DE","Delaware",E1249="ME","Maine",E1249="NJ","New Jersey",E1249="VT","Vermont",TRUE,"Other States")</f>
        <v>Massachusetts</v>
      </c>
      <c r="N1249" s="15" t="s">
        <v>11055</v>
      </c>
      <c r="O1249" s="1" t="s">
        <v>5273</v>
      </c>
      <c r="P1249" s="15" t="s">
        <v>4780</v>
      </c>
      <c r="Q1249" s="1" t="s">
        <v>8838</v>
      </c>
      <c r="R1249" s="17">
        <v>25.424939817043814</v>
      </c>
      <c r="S1249" s="12" t="str" cm="1">
        <f t="array" ref="S1249">_xlfn.IFS(AND(R1249&gt;=12,R1249&lt;=25),"Low Range",AND(R1249&gt;=25.01,R1249&lt;=40),"Mid Range",AND(R1249&gt;=40.01,R1249&lt;=75),"Mid to Upper Range",TRUE,"Max Upper Range")</f>
        <v>Mid Range</v>
      </c>
      <c r="T1249" s="12" t="str" cm="1">
        <f t="array" ref="T1249">_xlfn.IFS(OR(E1249="NY",E1249="NJ",E1249="CT"),"Tri-State Area",OR(E1249="MA",E1249="PA",E1249="RI"),"East Atlantic",OR(E1249="ME",E1249="VT"),"NE Border",TRUE,"Upper East Coast")</f>
        <v>East Atlantic</v>
      </c>
      <c r="U1249" s="12" t="str">
        <f>IFERROR(_xlfn.XLOOKUP(A1249,DIRECT_FTEs!A:A,DIRECT_FTEs!B:B),"Contractor")</f>
        <v>Contractor</v>
      </c>
    </row>
    <row r="1250" spans="1:21" x14ac:dyDescent="0.25">
      <c r="A1250" s="1" t="s">
        <v>1928</v>
      </c>
      <c r="B1250" s="1" t="s">
        <v>2467</v>
      </c>
      <c r="C1250" s="1" t="s">
        <v>2404</v>
      </c>
      <c r="D1250" s="1" t="s">
        <v>4467</v>
      </c>
      <c r="E1250" s="15" t="s">
        <v>2225</v>
      </c>
      <c r="F1250" s="1" t="s">
        <v>7290</v>
      </c>
      <c r="G1250" s="16">
        <v>0.05</v>
      </c>
      <c r="H1250" s="5">
        <v>0</v>
      </c>
      <c r="I1250" s="10" t="s">
        <v>4760</v>
      </c>
      <c r="J1250" s="5">
        <v>483.2</v>
      </c>
      <c r="K1250" s="1">
        <v>54</v>
      </c>
      <c r="L1250" s="12" t="str" cm="1">
        <f t="array" ref="L1250">_xlfn.IFS(G1250=0.05,"Minimal",G1250=0.07,"Above Minimal",G1250=0.17,"Near Maximum",TRUE,"Maximum")</f>
        <v>Minimal</v>
      </c>
      <c r="M1250" s="12" t="str" cm="1">
        <f t="array" ref="M1250">_xlfn.IFS(E1250="MA","Massachusetts",E1250="NY","New York",E1250="CT","Connecticut",E1250="PA","Pennsylvania",E1250="RI","Rhode Island",E1250="DE","Delaware",E1250="ME","Maine",E1250="NJ","New Jersey",E1250="VT","Vermont",TRUE,"Other States")</f>
        <v>Massachusetts</v>
      </c>
      <c r="N1250" s="15" t="s">
        <v>11056</v>
      </c>
      <c r="O1250" s="1" t="s">
        <v>4792</v>
      </c>
      <c r="P1250" s="15" t="s">
        <v>4777</v>
      </c>
      <c r="Q1250" s="1" t="s">
        <v>8839</v>
      </c>
      <c r="R1250" s="17">
        <v>23.519978900171438</v>
      </c>
      <c r="S1250" s="12" t="str" cm="1">
        <f t="array" ref="S1250">_xlfn.IFS(AND(R1250&gt;=12,R1250&lt;=25),"Low Range",AND(R1250&gt;=25.01,R1250&lt;=40),"Mid Range",AND(R1250&gt;=40.01,R1250&lt;=75),"Mid to Upper Range",TRUE,"Max Upper Range")</f>
        <v>Low Range</v>
      </c>
      <c r="T1250" s="12" t="str" cm="1">
        <f t="array" ref="T1250">_xlfn.IFS(OR(E1250="NY",E1250="NJ",E1250="CT"),"Tri-State Area",OR(E1250="MA",E1250="PA",E1250="RI"),"East Atlantic",OR(E1250="ME",E1250="VT"),"NE Border",TRUE,"Upper East Coast")</f>
        <v>East Atlantic</v>
      </c>
      <c r="U1250" s="12" t="str">
        <f>IFERROR(_xlfn.XLOOKUP(A1250,DIRECT_FTEs!A:A,DIRECT_FTEs!B:B),"Contractor")</f>
        <v>Contractor</v>
      </c>
    </row>
    <row r="1251" spans="1:21" x14ac:dyDescent="0.25">
      <c r="A1251" s="1" t="s">
        <v>227</v>
      </c>
      <c r="B1251" s="1" t="s">
        <v>2382</v>
      </c>
      <c r="C1251" s="1" t="s">
        <v>2364</v>
      </c>
      <c r="D1251" s="1" t="s">
        <v>2699</v>
      </c>
      <c r="E1251" s="15" t="s">
        <v>2225</v>
      </c>
      <c r="F1251" s="1" t="s">
        <v>5589</v>
      </c>
      <c r="G1251" s="16">
        <v>0.19</v>
      </c>
      <c r="H1251" s="5">
        <v>1122.3680000000002</v>
      </c>
      <c r="I1251" s="10" t="s">
        <v>4760</v>
      </c>
      <c r="J1251" s="5">
        <v>402.41</v>
      </c>
      <c r="K1251" s="1">
        <v>47</v>
      </c>
      <c r="L1251" s="12" t="str" cm="1">
        <f t="array" ref="L1251">_xlfn.IFS(G1251=0.05,"Minimal",G1251=0.07,"Above Minimal",G1251=0.17,"Near Maximum",TRUE,"Maximum")</f>
        <v>Maximum</v>
      </c>
      <c r="M1251" s="12" t="str" cm="1">
        <f t="array" ref="M1251">_xlfn.IFS(E1251="MA","Massachusetts",E1251="NY","New York",E1251="CT","Connecticut",E1251="PA","Pennsylvania",E1251="RI","Rhode Island",E1251="DE","Delaware",E1251="ME","Maine",E1251="NJ","New Jersey",E1251="VT","Vermont",TRUE,"Other States")</f>
        <v>Massachusetts</v>
      </c>
      <c r="N1251" s="15" t="s">
        <v>11057</v>
      </c>
      <c r="O1251" s="1" t="s">
        <v>12033</v>
      </c>
      <c r="P1251" s="15" t="e">
        <v>#N/A</v>
      </c>
      <c r="Q1251" s="1" t="s">
        <v>8840</v>
      </c>
      <c r="R1251" s="17">
        <v>27.554069633387137</v>
      </c>
      <c r="S1251" s="12" t="str" cm="1">
        <f t="array" ref="S1251">_xlfn.IFS(AND(R1251&gt;=12,R1251&lt;=25),"Low Range",AND(R1251&gt;=25.01,R1251&lt;=40),"Mid Range",AND(R1251&gt;=40.01,R1251&lt;=75),"Mid to Upper Range",TRUE,"Max Upper Range")</f>
        <v>Mid Range</v>
      </c>
      <c r="T1251" s="12" t="str" cm="1">
        <f t="array" ref="T1251">_xlfn.IFS(OR(E1251="NY",E1251="NJ",E1251="CT"),"Tri-State Area",OR(E1251="MA",E1251="PA",E1251="RI"),"East Atlantic",OR(E1251="ME",E1251="VT"),"NE Border",TRUE,"Upper East Coast")</f>
        <v>East Atlantic</v>
      </c>
      <c r="U1251" s="12" t="str">
        <f>IFERROR(_xlfn.XLOOKUP(A1251,DIRECT_FTEs!A:A,DIRECT_FTEs!B:B),"Contractor")</f>
        <v>Contractor</v>
      </c>
    </row>
    <row r="1252" spans="1:21" x14ac:dyDescent="0.25">
      <c r="A1252" s="1" t="s">
        <v>1929</v>
      </c>
      <c r="B1252" s="1" t="s">
        <v>2734</v>
      </c>
      <c r="C1252" s="1" t="s">
        <v>2288</v>
      </c>
      <c r="D1252" s="1" t="s">
        <v>4468</v>
      </c>
      <c r="E1252" s="15" t="s">
        <v>2225</v>
      </c>
      <c r="F1252" s="1" t="s">
        <v>7291</v>
      </c>
      <c r="G1252" s="16">
        <v>0.05</v>
      </c>
      <c r="H1252" s="5">
        <v>0</v>
      </c>
      <c r="I1252" s="10" t="s">
        <v>4760</v>
      </c>
      <c r="J1252" s="5">
        <v>828.8</v>
      </c>
      <c r="K1252" s="1">
        <v>30</v>
      </c>
      <c r="L1252" s="12" t="str" cm="1">
        <f t="array" ref="L1252">_xlfn.IFS(G1252=0.05,"Minimal",G1252=0.07,"Above Minimal",G1252=0.17,"Near Maximum",TRUE,"Maximum")</f>
        <v>Minimal</v>
      </c>
      <c r="M1252" s="12" t="str" cm="1">
        <f t="array" ref="M1252">_xlfn.IFS(E1252="MA","Massachusetts",E1252="NY","New York",E1252="CT","Connecticut",E1252="PA","Pennsylvania",E1252="RI","Rhode Island",E1252="DE","Delaware",E1252="ME","Maine",E1252="NJ","New Jersey",E1252="VT","Vermont",TRUE,"Other States")</f>
        <v>Massachusetts</v>
      </c>
      <c r="N1252" s="15" t="s">
        <v>11058</v>
      </c>
      <c r="O1252" s="1" t="s">
        <v>5060</v>
      </c>
      <c r="P1252" s="15" t="s">
        <v>4778</v>
      </c>
      <c r="Q1252" s="1" t="s">
        <v>8841</v>
      </c>
      <c r="R1252" s="17">
        <v>75</v>
      </c>
      <c r="S1252" s="12" t="str" cm="1">
        <f t="array" ref="S1252">_xlfn.IFS(AND(R1252&gt;=12,R1252&lt;=25),"Low Range",AND(R1252&gt;=25.01,R1252&lt;=40),"Mid Range",AND(R1252&gt;=40.01,R1252&lt;=75),"Mid to Upper Range",TRUE,"Max Upper Range")</f>
        <v>Mid to Upper Range</v>
      </c>
      <c r="T1252" s="12" t="str" cm="1">
        <f t="array" ref="T1252">_xlfn.IFS(OR(E1252="NY",E1252="NJ",E1252="CT"),"Tri-State Area",OR(E1252="MA",E1252="PA",E1252="RI"),"East Atlantic",OR(E1252="ME",E1252="VT"),"NE Border",TRUE,"Upper East Coast")</f>
        <v>East Atlantic</v>
      </c>
      <c r="U1252" s="12" t="str">
        <f>IFERROR(_xlfn.XLOOKUP(A1252,DIRECT_FTEs!A:A,DIRECT_FTEs!B:B),"Contractor")</f>
        <v>Contractor</v>
      </c>
    </row>
    <row r="1253" spans="1:21" x14ac:dyDescent="0.25">
      <c r="A1253" s="1" t="s">
        <v>1930</v>
      </c>
      <c r="B1253" s="1" t="s">
        <v>2266</v>
      </c>
      <c r="C1253" s="1" t="s">
        <v>2273</v>
      </c>
      <c r="D1253" s="1" t="s">
        <v>4469</v>
      </c>
      <c r="E1253" s="15" t="s">
        <v>2598</v>
      </c>
      <c r="F1253" s="1" t="s">
        <v>7292</v>
      </c>
      <c r="G1253" s="16">
        <v>0.19</v>
      </c>
      <c r="H1253" s="5">
        <v>0</v>
      </c>
      <c r="I1253" s="10" t="s">
        <v>4760</v>
      </c>
      <c r="J1253" s="5">
        <v>625.6</v>
      </c>
      <c r="K1253" s="1">
        <v>46</v>
      </c>
      <c r="L1253" s="12" t="str" cm="1">
        <f t="array" ref="L1253">_xlfn.IFS(G1253=0.05,"Minimal",G1253=0.07,"Above Minimal",G1253=0.17,"Near Maximum",TRUE,"Maximum")</f>
        <v>Maximum</v>
      </c>
      <c r="M1253" s="12" t="str" cm="1">
        <f t="array" ref="M1253">_xlfn.IFS(E1253="MA","Massachusetts",E1253="NY","New York",E1253="CT","Connecticut",E1253="PA","Pennsylvania",E1253="RI","Rhode Island",E1253="DE","Delaware",E1253="ME","Maine",E1253="NJ","New Jersey",E1253="VT","Vermont",TRUE,"Other States")</f>
        <v>Delaware</v>
      </c>
      <c r="N1253" s="15" t="s">
        <v>11059</v>
      </c>
      <c r="O1253" s="1" t="s">
        <v>5289</v>
      </c>
      <c r="P1253" s="15" t="s">
        <v>4779</v>
      </c>
      <c r="Q1253" s="1" t="s">
        <v>8842</v>
      </c>
      <c r="R1253" s="17">
        <v>80</v>
      </c>
      <c r="S1253" s="12" t="str" cm="1">
        <f t="array" ref="S1253">_xlfn.IFS(AND(R1253&gt;=12,R1253&lt;=25),"Low Range",AND(R1253&gt;=25.01,R1253&lt;=40),"Mid Range",AND(R1253&gt;=40.01,R1253&lt;=75),"Mid to Upper Range",TRUE,"Max Upper Range")</f>
        <v>Max Upper Range</v>
      </c>
      <c r="T1253" s="12" t="str" cm="1">
        <f t="array" ref="T1253">_xlfn.IFS(OR(E1253="NY",E1253="NJ",E1253="CT"),"Tri-State Area",OR(E1253="MA",E1253="PA",E1253="RI"),"East Atlantic",OR(E1253="ME",E1253="VT"),"NE Border",TRUE,"Upper East Coast")</f>
        <v>Upper East Coast</v>
      </c>
      <c r="U1253" s="12" t="str">
        <f>IFERROR(_xlfn.XLOOKUP(A1253,DIRECT_FTEs!A:A,DIRECT_FTEs!B:B),"Contractor")</f>
        <v>Contractor</v>
      </c>
    </row>
    <row r="1254" spans="1:21" x14ac:dyDescent="0.25">
      <c r="A1254" s="1" t="s">
        <v>1931</v>
      </c>
      <c r="B1254" s="1" t="s">
        <v>2344</v>
      </c>
      <c r="C1254" s="1" t="s">
        <v>2223</v>
      </c>
      <c r="D1254" s="1" t="s">
        <v>4470</v>
      </c>
      <c r="E1254" s="15" t="s">
        <v>2225</v>
      </c>
      <c r="F1254" s="1" t="s">
        <v>7293</v>
      </c>
      <c r="G1254" s="16">
        <v>0.05</v>
      </c>
      <c r="H1254" s="5">
        <v>0</v>
      </c>
      <c r="I1254" s="10" t="s">
        <v>4760</v>
      </c>
      <c r="J1254" s="5">
        <v>1006.4</v>
      </c>
      <c r="K1254" s="1">
        <v>43</v>
      </c>
      <c r="L1254" s="12" t="str" cm="1">
        <f t="array" ref="L1254">_xlfn.IFS(G1254=0.05,"Minimal",G1254=0.07,"Above Minimal",G1254=0.17,"Near Maximum",TRUE,"Maximum")</f>
        <v>Minimal</v>
      </c>
      <c r="M1254" s="12" t="str" cm="1">
        <f t="array" ref="M1254">_xlfn.IFS(E1254="MA","Massachusetts",E1254="NY","New York",E1254="CT","Connecticut",E1254="PA","Pennsylvania",E1254="RI","Rhode Island",E1254="DE","Delaware",E1254="ME","Maine",E1254="NJ","New Jersey",E1254="VT","Vermont",TRUE,"Other States")</f>
        <v>Massachusetts</v>
      </c>
      <c r="N1254" s="15" t="s">
        <v>11060</v>
      </c>
      <c r="O1254" s="1" t="s">
        <v>4872</v>
      </c>
      <c r="P1254" s="15" t="s">
        <v>4780</v>
      </c>
      <c r="Q1254" s="1" t="s">
        <v>8843</v>
      </c>
      <c r="R1254" s="17">
        <v>106</v>
      </c>
      <c r="S1254" s="12" t="str" cm="1">
        <f t="array" ref="S1254">_xlfn.IFS(AND(R1254&gt;=12,R1254&lt;=25),"Low Range",AND(R1254&gt;=25.01,R1254&lt;=40),"Mid Range",AND(R1254&gt;=40.01,R1254&lt;=75),"Mid to Upper Range",TRUE,"Max Upper Range")</f>
        <v>Max Upper Range</v>
      </c>
      <c r="T1254" s="12" t="str" cm="1">
        <f t="array" ref="T1254">_xlfn.IFS(OR(E1254="NY",E1254="NJ",E1254="CT"),"Tri-State Area",OR(E1254="MA",E1254="PA",E1254="RI"),"East Atlantic",OR(E1254="ME",E1254="VT"),"NE Border",TRUE,"Upper East Coast")</f>
        <v>East Atlantic</v>
      </c>
      <c r="U1254" s="12" t="str">
        <f>IFERROR(_xlfn.XLOOKUP(A1254,DIRECT_FTEs!A:A,DIRECT_FTEs!B:B),"Contractor")</f>
        <v>Contractor</v>
      </c>
    </row>
    <row r="1255" spans="1:21" x14ac:dyDescent="0.25">
      <c r="A1255" s="1" t="s">
        <v>1932</v>
      </c>
      <c r="B1255" s="1" t="s">
        <v>2664</v>
      </c>
      <c r="C1255" s="1" t="s">
        <v>2372</v>
      </c>
      <c r="D1255" s="1" t="s">
        <v>4471</v>
      </c>
      <c r="E1255" s="15" t="s">
        <v>2225</v>
      </c>
      <c r="F1255" s="1" t="s">
        <v>7294</v>
      </c>
      <c r="G1255" s="16">
        <v>0.19</v>
      </c>
      <c r="H1255" s="5">
        <v>0</v>
      </c>
      <c r="I1255" s="10" t="s">
        <v>4760</v>
      </c>
      <c r="J1255" s="5">
        <v>200.85</v>
      </c>
      <c r="K1255" s="1">
        <v>34</v>
      </c>
      <c r="L1255" s="12" t="str" cm="1">
        <f t="array" ref="L1255">_xlfn.IFS(G1255=0.05,"Minimal",G1255=0.07,"Above Minimal",G1255=0.17,"Near Maximum",TRUE,"Maximum")</f>
        <v>Maximum</v>
      </c>
      <c r="M1255" s="12" t="str" cm="1">
        <f t="array" ref="M1255">_xlfn.IFS(E1255="MA","Massachusetts",E1255="NY","New York",E1255="CT","Connecticut",E1255="PA","Pennsylvania",E1255="RI","Rhode Island",E1255="DE","Delaware",E1255="ME","Maine",E1255="NJ","New Jersey",E1255="VT","Vermont",TRUE,"Other States")</f>
        <v>Massachusetts</v>
      </c>
      <c r="N1255" s="15" t="s">
        <v>11061</v>
      </c>
      <c r="O1255" s="1" t="s">
        <v>4830</v>
      </c>
      <c r="P1255" s="15" t="s">
        <v>4780</v>
      </c>
      <c r="Q1255" s="1" t="s">
        <v>8844</v>
      </c>
      <c r="R1255" s="17">
        <v>92.11</v>
      </c>
      <c r="S1255" s="12" t="str" cm="1">
        <f t="array" ref="S1255">_xlfn.IFS(AND(R1255&gt;=12,R1255&lt;=25),"Low Range",AND(R1255&gt;=25.01,R1255&lt;=40),"Mid Range",AND(R1255&gt;=40.01,R1255&lt;=75),"Mid to Upper Range",TRUE,"Max Upper Range")</f>
        <v>Max Upper Range</v>
      </c>
      <c r="T1255" s="12" t="str" cm="1">
        <f t="array" ref="T1255">_xlfn.IFS(OR(E1255="NY",E1255="NJ",E1255="CT"),"Tri-State Area",OR(E1255="MA",E1255="PA",E1255="RI"),"East Atlantic",OR(E1255="ME",E1255="VT"),"NE Border",TRUE,"Upper East Coast")</f>
        <v>East Atlantic</v>
      </c>
      <c r="U1255" s="12" t="str">
        <f>IFERROR(_xlfn.XLOOKUP(A1255,DIRECT_FTEs!A:A,DIRECT_FTEs!B:B),"Contractor")</f>
        <v>Contractor</v>
      </c>
    </row>
    <row r="1256" spans="1:21" x14ac:dyDescent="0.25">
      <c r="A1256" s="1" t="s">
        <v>1933</v>
      </c>
      <c r="B1256" s="1" t="s">
        <v>2408</v>
      </c>
      <c r="C1256" s="1" t="s">
        <v>2635</v>
      </c>
      <c r="D1256" s="1" t="s">
        <v>4472</v>
      </c>
      <c r="E1256" s="15" t="s">
        <v>2225</v>
      </c>
      <c r="F1256" s="1" t="s">
        <v>7295</v>
      </c>
      <c r="G1256" s="16">
        <v>0.19</v>
      </c>
      <c r="H1256" s="5">
        <v>0</v>
      </c>
      <c r="I1256" s="10" t="s">
        <v>4760</v>
      </c>
      <c r="J1256" s="5">
        <v>434</v>
      </c>
      <c r="K1256" s="1">
        <v>55</v>
      </c>
      <c r="L1256" s="12" t="str" cm="1">
        <f t="array" ref="L1256">_xlfn.IFS(G1256=0.05,"Minimal",G1256=0.07,"Above Minimal",G1256=0.17,"Near Maximum",TRUE,"Maximum")</f>
        <v>Maximum</v>
      </c>
      <c r="M1256" s="12" t="str" cm="1">
        <f t="array" ref="M1256">_xlfn.IFS(E1256="MA","Massachusetts",E1256="NY","New York",E1256="CT","Connecticut",E1256="PA","Pennsylvania",E1256="RI","Rhode Island",E1256="DE","Delaware",E1256="ME","Maine",E1256="NJ","New Jersey",E1256="VT","Vermont",TRUE,"Other States")</f>
        <v>Massachusetts</v>
      </c>
      <c r="N1256" s="15" t="s">
        <v>11062</v>
      </c>
      <c r="O1256" s="1" t="s">
        <v>4818</v>
      </c>
      <c r="P1256" s="15" t="s">
        <v>4780</v>
      </c>
      <c r="Q1256" s="1" t="s">
        <v>8845</v>
      </c>
      <c r="R1256" s="17">
        <v>120.44999999999999</v>
      </c>
      <c r="S1256" s="12" t="str" cm="1">
        <f t="array" ref="S1256">_xlfn.IFS(AND(R1256&gt;=12,R1256&lt;=25),"Low Range",AND(R1256&gt;=25.01,R1256&lt;=40),"Mid Range",AND(R1256&gt;=40.01,R1256&lt;=75),"Mid to Upper Range",TRUE,"Max Upper Range")</f>
        <v>Max Upper Range</v>
      </c>
      <c r="T1256" s="12" t="str" cm="1">
        <f t="array" ref="T1256">_xlfn.IFS(OR(E1256="NY",E1256="NJ",E1256="CT"),"Tri-State Area",OR(E1256="MA",E1256="PA",E1256="RI"),"East Atlantic",OR(E1256="ME",E1256="VT"),"NE Border",TRUE,"Upper East Coast")</f>
        <v>East Atlantic</v>
      </c>
      <c r="U1256" s="12" t="str">
        <f>IFERROR(_xlfn.XLOOKUP(A1256,DIRECT_FTEs!A:A,DIRECT_FTEs!B:B),"Contractor")</f>
        <v>Contractor</v>
      </c>
    </row>
    <row r="1257" spans="1:21" x14ac:dyDescent="0.25">
      <c r="A1257" s="1" t="s">
        <v>1934</v>
      </c>
      <c r="B1257" s="1" t="s">
        <v>2704</v>
      </c>
      <c r="C1257" s="1" t="s">
        <v>2245</v>
      </c>
      <c r="D1257" s="1" t="s">
        <v>4473</v>
      </c>
      <c r="E1257" s="15" t="s">
        <v>2225</v>
      </c>
      <c r="F1257" s="1" t="s">
        <v>7296</v>
      </c>
      <c r="G1257" s="16">
        <v>0.19</v>
      </c>
      <c r="H1257" s="5">
        <v>0</v>
      </c>
      <c r="I1257" s="10" t="s">
        <v>4760</v>
      </c>
      <c r="J1257" s="5">
        <v>345.6</v>
      </c>
      <c r="K1257" s="1">
        <v>36</v>
      </c>
      <c r="L1257" s="12" t="str" cm="1">
        <f t="array" ref="L1257">_xlfn.IFS(G1257=0.05,"Minimal",G1257=0.07,"Above Minimal",G1257=0.17,"Near Maximum",TRUE,"Maximum")</f>
        <v>Maximum</v>
      </c>
      <c r="M1257" s="12" t="str" cm="1">
        <f t="array" ref="M1257">_xlfn.IFS(E1257="MA","Massachusetts",E1257="NY","New York",E1257="CT","Connecticut",E1257="PA","Pennsylvania",E1257="RI","Rhode Island",E1257="DE","Delaware",E1257="ME","Maine",E1257="NJ","New Jersey",E1257="VT","Vermont",TRUE,"Other States")</f>
        <v>Massachusetts</v>
      </c>
      <c r="N1257" s="15" t="s">
        <v>11063</v>
      </c>
      <c r="O1257" s="1" t="s">
        <v>5188</v>
      </c>
      <c r="P1257" s="15" t="s">
        <v>4777</v>
      </c>
      <c r="Q1257" s="1" t="s">
        <v>8846</v>
      </c>
      <c r="R1257" s="17">
        <v>106.43492711370263</v>
      </c>
      <c r="S1257" s="12" t="str" cm="1">
        <f t="array" ref="S1257">_xlfn.IFS(AND(R1257&gt;=12,R1257&lt;=25),"Low Range",AND(R1257&gt;=25.01,R1257&lt;=40),"Mid Range",AND(R1257&gt;=40.01,R1257&lt;=75),"Mid to Upper Range",TRUE,"Max Upper Range")</f>
        <v>Max Upper Range</v>
      </c>
      <c r="T1257" s="12" t="str" cm="1">
        <f t="array" ref="T1257">_xlfn.IFS(OR(E1257="NY",E1257="NJ",E1257="CT"),"Tri-State Area",OR(E1257="MA",E1257="PA",E1257="RI"),"East Atlantic",OR(E1257="ME",E1257="VT"),"NE Border",TRUE,"Upper East Coast")</f>
        <v>East Atlantic</v>
      </c>
      <c r="U1257" s="12" t="str">
        <f>IFERROR(_xlfn.XLOOKUP(A1257,DIRECT_FTEs!A:A,DIRECT_FTEs!B:B),"Contractor")</f>
        <v>Contractor</v>
      </c>
    </row>
    <row r="1258" spans="1:21" x14ac:dyDescent="0.25">
      <c r="A1258" s="1" t="s">
        <v>1935</v>
      </c>
      <c r="B1258" s="1" t="s">
        <v>2392</v>
      </c>
      <c r="C1258" s="1" t="s">
        <v>2685</v>
      </c>
      <c r="D1258" s="1" t="s">
        <v>4474</v>
      </c>
      <c r="E1258" s="15" t="s">
        <v>2225</v>
      </c>
      <c r="F1258" s="1" t="s">
        <v>7297</v>
      </c>
      <c r="G1258" s="16">
        <v>0.19</v>
      </c>
      <c r="H1258" s="5">
        <v>0</v>
      </c>
      <c r="I1258" s="10" t="s">
        <v>4760</v>
      </c>
      <c r="J1258" s="5">
        <v>287.68</v>
      </c>
      <c r="K1258" s="1">
        <v>44</v>
      </c>
      <c r="L1258" s="12" t="str" cm="1">
        <f t="array" ref="L1258">_xlfn.IFS(G1258=0.05,"Minimal",G1258=0.07,"Above Minimal",G1258=0.17,"Near Maximum",TRUE,"Maximum")</f>
        <v>Maximum</v>
      </c>
      <c r="M1258" s="12" t="str" cm="1">
        <f t="array" ref="M1258">_xlfn.IFS(E1258="MA","Massachusetts",E1258="NY","New York",E1258="CT","Connecticut",E1258="PA","Pennsylvania",E1258="RI","Rhode Island",E1258="DE","Delaware",E1258="ME","Maine",E1258="NJ","New Jersey",E1258="VT","Vermont",TRUE,"Other States")</f>
        <v>Massachusetts</v>
      </c>
      <c r="N1258" s="15" t="s">
        <v>11064</v>
      </c>
      <c r="O1258" s="1" t="s">
        <v>5013</v>
      </c>
      <c r="P1258" s="15" t="s">
        <v>4778</v>
      </c>
      <c r="Q1258" s="1" t="s">
        <v>8847</v>
      </c>
      <c r="R1258" s="17">
        <v>70.849999999999994</v>
      </c>
      <c r="S1258" s="12" t="str" cm="1">
        <f t="array" ref="S1258">_xlfn.IFS(AND(R1258&gt;=12,R1258&lt;=25),"Low Range",AND(R1258&gt;=25.01,R1258&lt;=40),"Mid Range",AND(R1258&gt;=40.01,R1258&lt;=75),"Mid to Upper Range",TRUE,"Max Upper Range")</f>
        <v>Mid to Upper Range</v>
      </c>
      <c r="T1258" s="12" t="str" cm="1">
        <f t="array" ref="T1258">_xlfn.IFS(OR(E1258="NY",E1258="NJ",E1258="CT"),"Tri-State Area",OR(E1258="MA",E1258="PA",E1258="RI"),"East Atlantic",OR(E1258="ME",E1258="VT"),"NE Border",TRUE,"Upper East Coast")</f>
        <v>East Atlantic</v>
      </c>
      <c r="U1258" s="12" t="str">
        <f>IFERROR(_xlfn.XLOOKUP(A1258,DIRECT_FTEs!A:A,DIRECT_FTEs!B:B),"Contractor")</f>
        <v>Contractor</v>
      </c>
    </row>
    <row r="1259" spans="1:21" x14ac:dyDescent="0.25">
      <c r="A1259" s="1" t="s">
        <v>228</v>
      </c>
      <c r="B1259" s="1" t="s">
        <v>2620</v>
      </c>
      <c r="C1259" s="1" t="s">
        <v>2635</v>
      </c>
      <c r="D1259" s="1" t="s">
        <v>2700</v>
      </c>
      <c r="E1259" s="15" t="s">
        <v>2225</v>
      </c>
      <c r="F1259" s="1" t="s">
        <v>5590</v>
      </c>
      <c r="G1259" s="16">
        <v>0.19</v>
      </c>
      <c r="H1259" s="5">
        <v>982.07188580015031</v>
      </c>
      <c r="I1259" s="10" t="s">
        <v>4760</v>
      </c>
      <c r="J1259" s="5">
        <v>344.14</v>
      </c>
      <c r="K1259" s="1">
        <v>51</v>
      </c>
      <c r="L1259" s="12" t="str" cm="1">
        <f t="array" ref="L1259">_xlfn.IFS(G1259=0.05,"Minimal",G1259=0.07,"Above Minimal",G1259=0.17,"Near Maximum",TRUE,"Maximum")</f>
        <v>Maximum</v>
      </c>
      <c r="M1259" s="12" t="str" cm="1">
        <f t="array" ref="M1259">_xlfn.IFS(E1259="MA","Massachusetts",E1259="NY","New York",E1259="CT","Connecticut",E1259="PA","Pennsylvania",E1259="RI","Rhode Island",E1259="DE","Delaware",E1259="ME","Maine",E1259="NJ","New Jersey",E1259="VT","Vermont",TRUE,"Other States")</f>
        <v>Massachusetts</v>
      </c>
      <c r="N1259" s="15" t="s">
        <v>11065</v>
      </c>
      <c r="O1259" s="1" t="s">
        <v>4830</v>
      </c>
      <c r="P1259" s="15" t="s">
        <v>4780</v>
      </c>
      <c r="Q1259" s="1" t="s">
        <v>8848</v>
      </c>
      <c r="R1259" s="17">
        <v>120</v>
      </c>
      <c r="S1259" s="12" t="str" cm="1">
        <f t="array" ref="S1259">_xlfn.IFS(AND(R1259&gt;=12,R1259&lt;=25),"Low Range",AND(R1259&gt;=25.01,R1259&lt;=40),"Mid Range",AND(R1259&gt;=40.01,R1259&lt;=75),"Mid to Upper Range",TRUE,"Max Upper Range")</f>
        <v>Max Upper Range</v>
      </c>
      <c r="T1259" s="12" t="str" cm="1">
        <f t="array" ref="T1259">_xlfn.IFS(OR(E1259="NY",E1259="NJ",E1259="CT"),"Tri-State Area",OR(E1259="MA",E1259="PA",E1259="RI"),"East Atlantic",OR(E1259="ME",E1259="VT"),"NE Border",TRUE,"Upper East Coast")</f>
        <v>East Atlantic</v>
      </c>
      <c r="U1259" s="12" t="str">
        <f>IFERROR(_xlfn.XLOOKUP(A1259,DIRECT_FTEs!A:A,DIRECT_FTEs!B:B),"Contractor")</f>
        <v>Contractor</v>
      </c>
    </row>
    <row r="1260" spans="1:21" x14ac:dyDescent="0.25">
      <c r="A1260" s="1" t="s">
        <v>1936</v>
      </c>
      <c r="B1260" s="1" t="s">
        <v>2238</v>
      </c>
      <c r="C1260" s="1" t="s">
        <v>2458</v>
      </c>
      <c r="D1260" s="1" t="s">
        <v>4475</v>
      </c>
      <c r="E1260" s="15" t="s">
        <v>2225</v>
      </c>
      <c r="F1260" s="1" t="s">
        <v>7298</v>
      </c>
      <c r="G1260" s="16">
        <v>0.19</v>
      </c>
      <c r="H1260" s="5">
        <v>0</v>
      </c>
      <c r="I1260" s="10" t="s">
        <v>4760</v>
      </c>
      <c r="J1260" s="5">
        <v>347.2</v>
      </c>
      <c r="K1260" s="1">
        <v>39</v>
      </c>
      <c r="L1260" s="12" t="str" cm="1">
        <f t="array" ref="L1260">_xlfn.IFS(G1260=0.05,"Minimal",G1260=0.07,"Above Minimal",G1260=0.17,"Near Maximum",TRUE,"Maximum")</f>
        <v>Maximum</v>
      </c>
      <c r="M1260" s="12" t="str" cm="1">
        <f t="array" ref="M1260">_xlfn.IFS(E1260="MA","Massachusetts",E1260="NY","New York",E1260="CT","Connecticut",E1260="PA","Pennsylvania",E1260="RI","Rhode Island",E1260="DE","Delaware",E1260="ME","Maine",E1260="NJ","New Jersey",E1260="VT","Vermont",TRUE,"Other States")</f>
        <v>Massachusetts</v>
      </c>
      <c r="N1260" s="15" t="s">
        <v>11066</v>
      </c>
      <c r="O1260" s="1" t="s">
        <v>4999</v>
      </c>
      <c r="P1260" s="15" t="s">
        <v>4779</v>
      </c>
      <c r="Q1260" s="1" t="s">
        <v>8849</v>
      </c>
      <c r="R1260" s="17">
        <v>50</v>
      </c>
      <c r="S1260" s="12" t="str" cm="1">
        <f t="array" ref="S1260">_xlfn.IFS(AND(R1260&gt;=12,R1260&lt;=25),"Low Range",AND(R1260&gt;=25.01,R1260&lt;=40),"Mid Range",AND(R1260&gt;=40.01,R1260&lt;=75),"Mid to Upper Range",TRUE,"Max Upper Range")</f>
        <v>Mid to Upper Range</v>
      </c>
      <c r="T1260" s="12" t="str" cm="1">
        <f t="array" ref="T1260">_xlfn.IFS(OR(E1260="NY",E1260="NJ",E1260="CT"),"Tri-State Area",OR(E1260="MA",E1260="PA",E1260="RI"),"East Atlantic",OR(E1260="ME",E1260="VT"),"NE Border",TRUE,"Upper East Coast")</f>
        <v>East Atlantic</v>
      </c>
      <c r="U1260" s="12" t="str">
        <f>IFERROR(_xlfn.XLOOKUP(A1260,DIRECT_FTEs!A:A,DIRECT_FTEs!B:B),"Contractor")</f>
        <v>Contractor</v>
      </c>
    </row>
    <row r="1261" spans="1:21" x14ac:dyDescent="0.25">
      <c r="A1261" s="1" t="s">
        <v>1937</v>
      </c>
      <c r="B1261" s="1" t="s">
        <v>2344</v>
      </c>
      <c r="C1261" s="1" t="s">
        <v>2618</v>
      </c>
      <c r="D1261" s="1" t="s">
        <v>4476</v>
      </c>
      <c r="E1261" s="15" t="s">
        <v>2225</v>
      </c>
      <c r="F1261" s="1" t="s">
        <v>7299</v>
      </c>
      <c r="G1261" s="16">
        <v>0.19</v>
      </c>
      <c r="H1261" s="5">
        <v>0</v>
      </c>
      <c r="I1261" s="10" t="s">
        <v>4760</v>
      </c>
      <c r="J1261" s="5">
        <v>426.56</v>
      </c>
      <c r="K1261" s="1">
        <v>34</v>
      </c>
      <c r="L1261" s="12" t="str" cm="1">
        <f t="array" ref="L1261">_xlfn.IFS(G1261=0.05,"Minimal",G1261=0.07,"Above Minimal",G1261=0.17,"Near Maximum",TRUE,"Maximum")</f>
        <v>Maximum</v>
      </c>
      <c r="M1261" s="12" t="str" cm="1">
        <f t="array" ref="M1261">_xlfn.IFS(E1261="MA","Massachusetts",E1261="NY","New York",E1261="CT","Connecticut",E1261="PA","Pennsylvania",E1261="RI","Rhode Island",E1261="DE","Delaware",E1261="ME","Maine",E1261="NJ","New Jersey",E1261="VT","Vermont",TRUE,"Other States")</f>
        <v>Massachusetts</v>
      </c>
      <c r="N1261" s="15" t="s">
        <v>11067</v>
      </c>
      <c r="O1261" s="1" t="s">
        <v>5116</v>
      </c>
      <c r="P1261" s="15" t="s">
        <v>4780</v>
      </c>
      <c r="Q1261" s="1" t="s">
        <v>8850</v>
      </c>
      <c r="R1261" s="17">
        <v>105</v>
      </c>
      <c r="S1261" s="12" t="str" cm="1">
        <f t="array" ref="S1261">_xlfn.IFS(AND(R1261&gt;=12,R1261&lt;=25),"Low Range",AND(R1261&gt;=25.01,R1261&lt;=40),"Mid Range",AND(R1261&gt;=40.01,R1261&lt;=75),"Mid to Upper Range",TRUE,"Max Upper Range")</f>
        <v>Max Upper Range</v>
      </c>
      <c r="T1261" s="12" t="str" cm="1">
        <f t="array" ref="T1261">_xlfn.IFS(OR(E1261="NY",E1261="NJ",E1261="CT"),"Tri-State Area",OR(E1261="MA",E1261="PA",E1261="RI"),"East Atlantic",OR(E1261="ME",E1261="VT"),"NE Border",TRUE,"Upper East Coast")</f>
        <v>East Atlantic</v>
      </c>
      <c r="U1261" s="12" t="str">
        <f>IFERROR(_xlfn.XLOOKUP(A1261,DIRECT_FTEs!A:A,DIRECT_FTEs!B:B),"Contractor")</f>
        <v>Contractor</v>
      </c>
    </row>
    <row r="1262" spans="1:21" x14ac:dyDescent="0.25">
      <c r="A1262" s="1" t="s">
        <v>1938</v>
      </c>
      <c r="B1262" s="1" t="s">
        <v>2420</v>
      </c>
      <c r="C1262" s="1" t="s">
        <v>2785</v>
      </c>
      <c r="D1262" s="1" t="s">
        <v>4477</v>
      </c>
      <c r="E1262" s="15" t="s">
        <v>2225</v>
      </c>
      <c r="F1262" s="1" t="s">
        <v>7300</v>
      </c>
      <c r="G1262" s="16">
        <v>0.19</v>
      </c>
      <c r="H1262" s="5">
        <v>0</v>
      </c>
      <c r="I1262" s="10" t="s">
        <v>4760</v>
      </c>
      <c r="J1262" s="5">
        <v>277.76</v>
      </c>
      <c r="K1262" s="1">
        <v>40</v>
      </c>
      <c r="L1262" s="12" t="str" cm="1">
        <f t="array" ref="L1262">_xlfn.IFS(G1262=0.05,"Minimal",G1262=0.07,"Above Minimal",G1262=0.17,"Near Maximum",TRUE,"Maximum")</f>
        <v>Maximum</v>
      </c>
      <c r="M1262" s="12" t="str" cm="1">
        <f t="array" ref="M1262">_xlfn.IFS(E1262="MA","Massachusetts",E1262="NY","New York",E1262="CT","Connecticut",E1262="PA","Pennsylvania",E1262="RI","Rhode Island",E1262="DE","Delaware",E1262="ME","Maine",E1262="NJ","New Jersey",E1262="VT","Vermont",TRUE,"Other States")</f>
        <v>Massachusetts</v>
      </c>
      <c r="N1262" s="15" t="s">
        <v>11068</v>
      </c>
      <c r="O1262" s="1" t="s">
        <v>4834</v>
      </c>
      <c r="P1262" s="15" t="s">
        <v>4774</v>
      </c>
      <c r="Q1262" s="1" t="s">
        <v>8851</v>
      </c>
      <c r="R1262" s="17">
        <v>82.5</v>
      </c>
      <c r="S1262" s="12" t="str" cm="1">
        <f t="array" ref="S1262">_xlfn.IFS(AND(R1262&gt;=12,R1262&lt;=25),"Low Range",AND(R1262&gt;=25.01,R1262&lt;=40),"Mid Range",AND(R1262&gt;=40.01,R1262&lt;=75),"Mid to Upper Range",TRUE,"Max Upper Range")</f>
        <v>Max Upper Range</v>
      </c>
      <c r="T1262" s="12" t="str" cm="1">
        <f t="array" ref="T1262">_xlfn.IFS(OR(E1262="NY",E1262="NJ",E1262="CT"),"Tri-State Area",OR(E1262="MA",E1262="PA",E1262="RI"),"East Atlantic",OR(E1262="ME",E1262="VT"),"NE Border",TRUE,"Upper East Coast")</f>
        <v>East Atlantic</v>
      </c>
      <c r="U1262" s="12" t="str">
        <f>IFERROR(_xlfn.XLOOKUP(A1262,DIRECT_FTEs!A:A,DIRECT_FTEs!B:B),"Contractor")</f>
        <v>Contractor</v>
      </c>
    </row>
    <row r="1263" spans="1:21" x14ac:dyDescent="0.25">
      <c r="A1263" s="1" t="s">
        <v>1939</v>
      </c>
      <c r="B1263" s="1" t="s">
        <v>2342</v>
      </c>
      <c r="C1263" s="1" t="s">
        <v>2350</v>
      </c>
      <c r="D1263" s="1" t="s">
        <v>4478</v>
      </c>
      <c r="E1263" s="15" t="s">
        <v>2225</v>
      </c>
      <c r="F1263" s="1" t="s">
        <v>7301</v>
      </c>
      <c r="G1263" s="16">
        <v>0.19</v>
      </c>
      <c r="H1263" s="5">
        <v>0</v>
      </c>
      <c r="I1263" s="10" t="s">
        <v>4760</v>
      </c>
      <c r="J1263" s="5">
        <v>164.84</v>
      </c>
      <c r="K1263" s="1">
        <v>42</v>
      </c>
      <c r="L1263" s="12" t="str" cm="1">
        <f t="array" ref="L1263">_xlfn.IFS(G1263=0.05,"Minimal",G1263=0.07,"Above Minimal",G1263=0.17,"Near Maximum",TRUE,"Maximum")</f>
        <v>Maximum</v>
      </c>
      <c r="M1263" s="12" t="str" cm="1">
        <f t="array" ref="M1263">_xlfn.IFS(E1263="MA","Massachusetts",E1263="NY","New York",E1263="CT","Connecticut",E1263="PA","Pennsylvania",E1263="RI","Rhode Island",E1263="DE","Delaware",E1263="ME","Maine",E1263="NJ","New Jersey",E1263="VT","Vermont",TRUE,"Other States")</f>
        <v>Massachusetts</v>
      </c>
      <c r="N1263" s="15" t="s">
        <v>11069</v>
      </c>
      <c r="O1263" s="1" t="s">
        <v>4905</v>
      </c>
      <c r="P1263" s="15" t="s">
        <v>4774</v>
      </c>
      <c r="Q1263" s="1" t="s">
        <v>8852</v>
      </c>
      <c r="R1263" s="17">
        <v>97.5</v>
      </c>
      <c r="S1263" s="12" t="str" cm="1">
        <f t="array" ref="S1263">_xlfn.IFS(AND(R1263&gt;=12,R1263&lt;=25),"Low Range",AND(R1263&gt;=25.01,R1263&lt;=40),"Mid Range",AND(R1263&gt;=40.01,R1263&lt;=75),"Mid to Upper Range",TRUE,"Max Upper Range")</f>
        <v>Max Upper Range</v>
      </c>
      <c r="T1263" s="12" t="str" cm="1">
        <f t="array" ref="T1263">_xlfn.IFS(OR(E1263="NY",E1263="NJ",E1263="CT"),"Tri-State Area",OR(E1263="MA",E1263="PA",E1263="RI"),"East Atlantic",OR(E1263="ME",E1263="VT"),"NE Border",TRUE,"Upper East Coast")</f>
        <v>East Atlantic</v>
      </c>
      <c r="U1263" s="12" t="str">
        <f>IFERROR(_xlfn.XLOOKUP(A1263,DIRECT_FTEs!A:A,DIRECT_FTEs!B:B),"Contractor")</f>
        <v>Contractor</v>
      </c>
    </row>
    <row r="1264" spans="1:21" x14ac:dyDescent="0.25">
      <c r="A1264" s="1" t="s">
        <v>1940</v>
      </c>
      <c r="B1264" s="1" t="s">
        <v>2241</v>
      </c>
      <c r="C1264" s="1" t="s">
        <v>2462</v>
      </c>
      <c r="D1264" s="1" t="s">
        <v>4479</v>
      </c>
      <c r="E1264" s="15" t="s">
        <v>2225</v>
      </c>
      <c r="F1264" s="1" t="s">
        <v>7302</v>
      </c>
      <c r="G1264" s="16">
        <v>0.17</v>
      </c>
      <c r="H1264" s="5">
        <v>0</v>
      </c>
      <c r="I1264" s="10" t="s">
        <v>4760</v>
      </c>
      <c r="J1264" s="5">
        <v>730</v>
      </c>
      <c r="K1264" s="1">
        <v>36</v>
      </c>
      <c r="L1264" s="12" t="str" cm="1">
        <f t="array" ref="L1264">_xlfn.IFS(G1264=0.05,"Minimal",G1264=0.07,"Above Minimal",G1264=0.17,"Near Maximum",TRUE,"Maximum")</f>
        <v>Near Maximum</v>
      </c>
      <c r="M1264" s="12" t="str" cm="1">
        <f t="array" ref="M1264">_xlfn.IFS(E1264="MA","Massachusetts",E1264="NY","New York",E1264="CT","Connecticut",E1264="PA","Pennsylvania",E1264="RI","Rhode Island",E1264="DE","Delaware",E1264="ME","Maine",E1264="NJ","New Jersey",E1264="VT","Vermont",TRUE,"Other States")</f>
        <v>Massachusetts</v>
      </c>
      <c r="N1264" s="15" t="s">
        <v>11070</v>
      </c>
      <c r="O1264" s="1" t="s">
        <v>4885</v>
      </c>
      <c r="P1264" s="15" t="s">
        <v>4774</v>
      </c>
      <c r="Q1264" s="1" t="s">
        <v>8853</v>
      </c>
      <c r="R1264" s="17">
        <v>30</v>
      </c>
      <c r="S1264" s="12" t="str" cm="1">
        <f t="array" ref="S1264">_xlfn.IFS(AND(R1264&gt;=12,R1264&lt;=25),"Low Range",AND(R1264&gt;=25.01,R1264&lt;=40),"Mid Range",AND(R1264&gt;=40.01,R1264&lt;=75),"Mid to Upper Range",TRUE,"Max Upper Range")</f>
        <v>Mid Range</v>
      </c>
      <c r="T1264" s="12" t="str" cm="1">
        <f t="array" ref="T1264">_xlfn.IFS(OR(E1264="NY",E1264="NJ",E1264="CT"),"Tri-State Area",OR(E1264="MA",E1264="PA",E1264="RI"),"East Atlantic",OR(E1264="ME",E1264="VT"),"NE Border",TRUE,"Upper East Coast")</f>
        <v>East Atlantic</v>
      </c>
      <c r="U1264" s="12" t="str">
        <f>IFERROR(_xlfn.XLOOKUP(A1264,DIRECT_FTEs!A:A,DIRECT_FTEs!B:B),"Contractor")</f>
        <v>Contractor</v>
      </c>
    </row>
    <row r="1265" spans="1:21" x14ac:dyDescent="0.25">
      <c r="A1265" s="1" t="s">
        <v>1941</v>
      </c>
      <c r="B1265" s="1" t="s">
        <v>2495</v>
      </c>
      <c r="C1265" s="1" t="s">
        <v>2449</v>
      </c>
      <c r="D1265" s="1" t="s">
        <v>4480</v>
      </c>
      <c r="E1265" s="15" t="s">
        <v>2225</v>
      </c>
      <c r="F1265" s="1" t="s">
        <v>7303</v>
      </c>
      <c r="G1265" s="16">
        <v>0.19</v>
      </c>
      <c r="H1265" s="5">
        <v>0</v>
      </c>
      <c r="I1265" s="10" t="s">
        <v>4760</v>
      </c>
      <c r="J1265" s="5">
        <v>590.4</v>
      </c>
      <c r="K1265" s="1">
        <v>26</v>
      </c>
      <c r="L1265" s="12" t="str" cm="1">
        <f t="array" ref="L1265">_xlfn.IFS(G1265=0.05,"Minimal",G1265=0.07,"Above Minimal",G1265=0.17,"Near Maximum",TRUE,"Maximum")</f>
        <v>Maximum</v>
      </c>
      <c r="M1265" s="12" t="str" cm="1">
        <f t="array" ref="M1265">_xlfn.IFS(E1265="MA","Massachusetts",E1265="NY","New York",E1265="CT","Connecticut",E1265="PA","Pennsylvania",E1265="RI","Rhode Island",E1265="DE","Delaware",E1265="ME","Maine",E1265="NJ","New Jersey",E1265="VT","Vermont",TRUE,"Other States")</f>
        <v>Massachusetts</v>
      </c>
      <c r="N1265" s="15" t="s">
        <v>11071</v>
      </c>
      <c r="O1265" s="1" t="s">
        <v>4976</v>
      </c>
      <c r="P1265" s="15" t="s">
        <v>4774</v>
      </c>
      <c r="Q1265" s="1" t="s">
        <v>8854</v>
      </c>
      <c r="R1265" s="17">
        <v>120</v>
      </c>
      <c r="S1265" s="12" t="str" cm="1">
        <f t="array" ref="S1265">_xlfn.IFS(AND(R1265&gt;=12,R1265&lt;=25),"Low Range",AND(R1265&gt;=25.01,R1265&lt;=40),"Mid Range",AND(R1265&gt;=40.01,R1265&lt;=75),"Mid to Upper Range",TRUE,"Max Upper Range")</f>
        <v>Max Upper Range</v>
      </c>
      <c r="T1265" s="12" t="str" cm="1">
        <f t="array" ref="T1265">_xlfn.IFS(OR(E1265="NY",E1265="NJ",E1265="CT"),"Tri-State Area",OR(E1265="MA",E1265="PA",E1265="RI"),"East Atlantic",OR(E1265="ME",E1265="VT"),"NE Border",TRUE,"Upper East Coast")</f>
        <v>East Atlantic</v>
      </c>
      <c r="U1265" s="12" t="str">
        <f>IFERROR(_xlfn.XLOOKUP(A1265,DIRECT_FTEs!A:A,DIRECT_FTEs!B:B),"Contractor")</f>
        <v>Contractor</v>
      </c>
    </row>
    <row r="1266" spans="1:21" x14ac:dyDescent="0.25">
      <c r="A1266" s="1" t="s">
        <v>1942</v>
      </c>
      <c r="B1266" s="1" t="s">
        <v>3258</v>
      </c>
      <c r="C1266" s="1" t="s">
        <v>2393</v>
      </c>
      <c r="D1266" s="1" t="s">
        <v>4481</v>
      </c>
      <c r="E1266" s="15" t="s">
        <v>2225</v>
      </c>
      <c r="F1266" s="1" t="s">
        <v>7304</v>
      </c>
      <c r="G1266" s="16">
        <v>0.19</v>
      </c>
      <c r="H1266" s="5">
        <v>0</v>
      </c>
      <c r="I1266" s="10" t="s">
        <v>4760</v>
      </c>
      <c r="J1266" s="5">
        <v>681.2</v>
      </c>
      <c r="K1266" s="1">
        <v>42</v>
      </c>
      <c r="L1266" s="12" t="str" cm="1">
        <f t="array" ref="L1266">_xlfn.IFS(G1266=0.05,"Minimal",G1266=0.07,"Above Minimal",G1266=0.17,"Near Maximum",TRUE,"Maximum")</f>
        <v>Maximum</v>
      </c>
      <c r="M1266" s="12" t="str" cm="1">
        <f t="array" ref="M1266">_xlfn.IFS(E1266="MA","Massachusetts",E1266="NY","New York",E1266="CT","Connecticut",E1266="PA","Pennsylvania",E1266="RI","Rhode Island",E1266="DE","Delaware",E1266="ME","Maine",E1266="NJ","New Jersey",E1266="VT","Vermont",TRUE,"Other States")</f>
        <v>Massachusetts</v>
      </c>
      <c r="N1266" s="15" t="s">
        <v>11072</v>
      </c>
      <c r="O1266" s="1" t="s">
        <v>5254</v>
      </c>
      <c r="P1266" s="15" t="s">
        <v>4778</v>
      </c>
      <c r="Q1266" s="1" t="s">
        <v>8855</v>
      </c>
      <c r="R1266" s="17">
        <v>105</v>
      </c>
      <c r="S1266" s="12" t="str" cm="1">
        <f t="array" ref="S1266">_xlfn.IFS(AND(R1266&gt;=12,R1266&lt;=25),"Low Range",AND(R1266&gt;=25.01,R1266&lt;=40),"Mid Range",AND(R1266&gt;=40.01,R1266&lt;=75),"Mid to Upper Range",TRUE,"Max Upper Range")</f>
        <v>Max Upper Range</v>
      </c>
      <c r="T1266" s="12" t="str" cm="1">
        <f t="array" ref="T1266">_xlfn.IFS(OR(E1266="NY",E1266="NJ",E1266="CT"),"Tri-State Area",OR(E1266="MA",E1266="PA",E1266="RI"),"East Atlantic",OR(E1266="ME",E1266="VT"),"NE Border",TRUE,"Upper East Coast")</f>
        <v>East Atlantic</v>
      </c>
      <c r="U1266" s="12" t="str">
        <f>IFERROR(_xlfn.XLOOKUP(A1266,DIRECT_FTEs!A:A,DIRECT_FTEs!B:B),"Contractor")</f>
        <v>Contractor</v>
      </c>
    </row>
    <row r="1267" spans="1:21" x14ac:dyDescent="0.25">
      <c r="A1267" s="1" t="s">
        <v>1943</v>
      </c>
      <c r="B1267" s="1" t="s">
        <v>2931</v>
      </c>
      <c r="C1267" s="1" t="s">
        <v>2530</v>
      </c>
      <c r="D1267" s="1" t="s">
        <v>4482</v>
      </c>
      <c r="E1267" s="15" t="s">
        <v>2225</v>
      </c>
      <c r="F1267" s="1" t="s">
        <v>7305</v>
      </c>
      <c r="G1267" s="16">
        <v>0.19</v>
      </c>
      <c r="H1267" s="5">
        <v>0</v>
      </c>
      <c r="I1267" s="10" t="s">
        <v>4760</v>
      </c>
      <c r="J1267" s="5">
        <v>454</v>
      </c>
      <c r="K1267" s="1">
        <v>55</v>
      </c>
      <c r="L1267" s="12" t="str" cm="1">
        <f t="array" ref="L1267">_xlfn.IFS(G1267=0.05,"Minimal",G1267=0.07,"Above Minimal",G1267=0.17,"Near Maximum",TRUE,"Maximum")</f>
        <v>Maximum</v>
      </c>
      <c r="M1267" s="12" t="str" cm="1">
        <f t="array" ref="M1267">_xlfn.IFS(E1267="MA","Massachusetts",E1267="NY","New York",E1267="CT","Connecticut",E1267="PA","Pennsylvania",E1267="RI","Rhode Island",E1267="DE","Delaware",E1267="ME","Maine",E1267="NJ","New Jersey",E1267="VT","Vermont",TRUE,"Other States")</f>
        <v>Massachusetts</v>
      </c>
      <c r="N1267" s="15" t="s">
        <v>11073</v>
      </c>
      <c r="O1267" s="1" t="s">
        <v>5091</v>
      </c>
      <c r="P1267" s="15" t="s">
        <v>4778</v>
      </c>
      <c r="Q1267" s="1" t="s">
        <v>8856</v>
      </c>
      <c r="R1267" s="17">
        <v>97</v>
      </c>
      <c r="S1267" s="12" t="str" cm="1">
        <f t="array" ref="S1267">_xlfn.IFS(AND(R1267&gt;=12,R1267&lt;=25),"Low Range",AND(R1267&gt;=25.01,R1267&lt;=40),"Mid Range",AND(R1267&gt;=40.01,R1267&lt;=75),"Mid to Upper Range",TRUE,"Max Upper Range")</f>
        <v>Max Upper Range</v>
      </c>
      <c r="T1267" s="12" t="str" cm="1">
        <f t="array" ref="T1267">_xlfn.IFS(OR(E1267="NY",E1267="NJ",E1267="CT"),"Tri-State Area",OR(E1267="MA",E1267="PA",E1267="RI"),"East Atlantic",OR(E1267="ME",E1267="VT"),"NE Border",TRUE,"Upper East Coast")</f>
        <v>East Atlantic</v>
      </c>
      <c r="U1267" s="12" t="str">
        <f>IFERROR(_xlfn.XLOOKUP(A1267,DIRECT_FTEs!A:A,DIRECT_FTEs!B:B),"Contractor")</f>
        <v>Contractor</v>
      </c>
    </row>
    <row r="1268" spans="1:21" x14ac:dyDescent="0.25">
      <c r="A1268" s="1" t="s">
        <v>229</v>
      </c>
      <c r="B1268" s="1" t="s">
        <v>2590</v>
      </c>
      <c r="C1268" s="1" t="s">
        <v>2264</v>
      </c>
      <c r="D1268" s="1" t="s">
        <v>2701</v>
      </c>
      <c r="E1268" s="15" t="s">
        <v>2225</v>
      </c>
      <c r="F1268" s="1" t="s">
        <v>5591</v>
      </c>
      <c r="G1268" s="16">
        <v>0.19</v>
      </c>
      <c r="H1268" s="5">
        <v>1066.249927733681</v>
      </c>
      <c r="I1268" s="10" t="s">
        <v>4760</v>
      </c>
      <c r="J1268" s="5">
        <v>358.78</v>
      </c>
      <c r="K1268" s="1">
        <v>51</v>
      </c>
      <c r="L1268" s="12" t="str" cm="1">
        <f t="array" ref="L1268">_xlfn.IFS(G1268=0.05,"Minimal",G1268=0.07,"Above Minimal",G1268=0.17,"Near Maximum",TRUE,"Maximum")</f>
        <v>Maximum</v>
      </c>
      <c r="M1268" s="12" t="str" cm="1">
        <f t="array" ref="M1268">_xlfn.IFS(E1268="MA","Massachusetts",E1268="NY","New York",E1268="CT","Connecticut",E1268="PA","Pennsylvania",E1268="RI","Rhode Island",E1268="DE","Delaware",E1268="ME","Maine",E1268="NJ","New Jersey",E1268="VT","Vermont",TRUE,"Other States")</f>
        <v>Massachusetts</v>
      </c>
      <c r="N1268" s="15" t="s">
        <v>11074</v>
      </c>
      <c r="O1268" s="1" t="s">
        <v>4792</v>
      </c>
      <c r="P1268" s="15" t="s">
        <v>4777</v>
      </c>
      <c r="Q1268" s="1" t="s">
        <v>8857</v>
      </c>
      <c r="R1268" s="17">
        <v>102</v>
      </c>
      <c r="S1268" s="12" t="str" cm="1">
        <f t="array" ref="S1268">_xlfn.IFS(AND(R1268&gt;=12,R1268&lt;=25),"Low Range",AND(R1268&gt;=25.01,R1268&lt;=40),"Mid Range",AND(R1268&gt;=40.01,R1268&lt;=75),"Mid to Upper Range",TRUE,"Max Upper Range")</f>
        <v>Max Upper Range</v>
      </c>
      <c r="T1268" s="12" t="str" cm="1">
        <f t="array" ref="T1268">_xlfn.IFS(OR(E1268="NY",E1268="NJ",E1268="CT"),"Tri-State Area",OR(E1268="MA",E1268="PA",E1268="RI"),"East Atlantic",OR(E1268="ME",E1268="VT"),"NE Border",TRUE,"Upper East Coast")</f>
        <v>East Atlantic</v>
      </c>
      <c r="U1268" s="12" t="str">
        <f>IFERROR(_xlfn.XLOOKUP(A1268,DIRECT_FTEs!A:A,DIRECT_FTEs!B:B),"Contractor")</f>
        <v>Contractor</v>
      </c>
    </row>
    <row r="1269" spans="1:21" x14ac:dyDescent="0.25">
      <c r="A1269" s="1" t="s">
        <v>1944</v>
      </c>
      <c r="B1269" s="1" t="s">
        <v>2357</v>
      </c>
      <c r="C1269" s="1" t="s">
        <v>2523</v>
      </c>
      <c r="D1269" s="1" t="s">
        <v>4483</v>
      </c>
      <c r="E1269" s="15" t="s">
        <v>2225</v>
      </c>
      <c r="F1269" s="1" t="s">
        <v>7306</v>
      </c>
      <c r="G1269" s="16">
        <v>0.19</v>
      </c>
      <c r="H1269" s="5">
        <v>0</v>
      </c>
      <c r="I1269" s="10" t="s">
        <v>4760</v>
      </c>
      <c r="J1269" s="5">
        <v>609.91999999999996</v>
      </c>
      <c r="K1269" s="1">
        <v>45</v>
      </c>
      <c r="L1269" s="12" t="str" cm="1">
        <f t="array" ref="L1269">_xlfn.IFS(G1269=0.05,"Minimal",G1269=0.07,"Above Minimal",G1269=0.17,"Near Maximum",TRUE,"Maximum")</f>
        <v>Maximum</v>
      </c>
      <c r="M1269" s="12" t="str" cm="1">
        <f t="array" ref="M1269">_xlfn.IFS(E1269="MA","Massachusetts",E1269="NY","New York",E1269="CT","Connecticut",E1269="PA","Pennsylvania",E1269="RI","Rhode Island",E1269="DE","Delaware",E1269="ME","Maine",E1269="NJ","New Jersey",E1269="VT","Vermont",TRUE,"Other States")</f>
        <v>Massachusetts</v>
      </c>
      <c r="N1269" s="15" t="s">
        <v>11075</v>
      </c>
      <c r="O1269" s="1" t="s">
        <v>5289</v>
      </c>
      <c r="P1269" s="15" t="s">
        <v>4779</v>
      </c>
      <c r="Q1269" s="1" t="s">
        <v>8858</v>
      </c>
      <c r="R1269" s="17">
        <v>84</v>
      </c>
      <c r="S1269" s="12" t="str" cm="1">
        <f t="array" ref="S1269">_xlfn.IFS(AND(R1269&gt;=12,R1269&lt;=25),"Low Range",AND(R1269&gt;=25.01,R1269&lt;=40),"Mid Range",AND(R1269&gt;=40.01,R1269&lt;=75),"Mid to Upper Range",TRUE,"Max Upper Range")</f>
        <v>Max Upper Range</v>
      </c>
      <c r="T1269" s="12" t="str" cm="1">
        <f t="array" ref="T1269">_xlfn.IFS(OR(E1269="NY",E1269="NJ",E1269="CT"),"Tri-State Area",OR(E1269="MA",E1269="PA",E1269="RI"),"East Atlantic",OR(E1269="ME",E1269="VT"),"NE Border",TRUE,"Upper East Coast")</f>
        <v>East Atlantic</v>
      </c>
      <c r="U1269" s="12" t="str">
        <f>IFERROR(_xlfn.XLOOKUP(A1269,DIRECT_FTEs!A:A,DIRECT_FTEs!B:B),"Contractor")</f>
        <v>Contractor</v>
      </c>
    </row>
    <row r="1270" spans="1:21" x14ac:dyDescent="0.25">
      <c r="A1270" s="1" t="s">
        <v>1945</v>
      </c>
      <c r="B1270" s="1" t="s">
        <v>2338</v>
      </c>
      <c r="C1270" s="1" t="s">
        <v>2435</v>
      </c>
      <c r="D1270" s="1" t="s">
        <v>4484</v>
      </c>
      <c r="E1270" s="15" t="s">
        <v>2225</v>
      </c>
      <c r="F1270" s="1" t="s">
        <v>7307</v>
      </c>
      <c r="G1270" s="16">
        <v>0.17</v>
      </c>
      <c r="H1270" s="5">
        <v>0</v>
      </c>
      <c r="I1270" s="10" t="s">
        <v>4760</v>
      </c>
      <c r="J1270" s="5">
        <v>540.79999999999995</v>
      </c>
      <c r="K1270" s="1">
        <v>61</v>
      </c>
      <c r="L1270" s="12" t="str" cm="1">
        <f t="array" ref="L1270">_xlfn.IFS(G1270=0.05,"Minimal",G1270=0.07,"Above Minimal",G1270=0.17,"Near Maximum",TRUE,"Maximum")</f>
        <v>Near Maximum</v>
      </c>
      <c r="M1270" s="12" t="str" cm="1">
        <f t="array" ref="M1270">_xlfn.IFS(E1270="MA","Massachusetts",E1270="NY","New York",E1270="CT","Connecticut",E1270="PA","Pennsylvania",E1270="RI","Rhode Island",E1270="DE","Delaware",E1270="ME","Maine",E1270="NJ","New Jersey",E1270="VT","Vermont",TRUE,"Other States")</f>
        <v>Massachusetts</v>
      </c>
      <c r="N1270" s="15" t="s">
        <v>11076</v>
      </c>
      <c r="O1270" s="1" t="s">
        <v>5037</v>
      </c>
      <c r="P1270" s="15" t="s">
        <v>4780</v>
      </c>
      <c r="Q1270" s="1" t="s">
        <v>8859</v>
      </c>
      <c r="R1270" s="17">
        <v>108</v>
      </c>
      <c r="S1270" s="12" t="str" cm="1">
        <f t="array" ref="S1270">_xlfn.IFS(AND(R1270&gt;=12,R1270&lt;=25),"Low Range",AND(R1270&gt;=25.01,R1270&lt;=40),"Mid Range",AND(R1270&gt;=40.01,R1270&lt;=75),"Mid to Upper Range",TRUE,"Max Upper Range")</f>
        <v>Max Upper Range</v>
      </c>
      <c r="T1270" s="12" t="str" cm="1">
        <f t="array" ref="T1270">_xlfn.IFS(OR(E1270="NY",E1270="NJ",E1270="CT"),"Tri-State Area",OR(E1270="MA",E1270="PA",E1270="RI"),"East Atlantic",OR(E1270="ME",E1270="VT"),"NE Border",TRUE,"Upper East Coast")</f>
        <v>East Atlantic</v>
      </c>
      <c r="U1270" s="12" t="str">
        <f>IFERROR(_xlfn.XLOOKUP(A1270,DIRECT_FTEs!A:A,DIRECT_FTEs!B:B),"Contractor")</f>
        <v>Contractor</v>
      </c>
    </row>
    <row r="1271" spans="1:21" x14ac:dyDescent="0.25">
      <c r="A1271" s="1" t="s">
        <v>1946</v>
      </c>
      <c r="B1271" s="1" t="s">
        <v>2661</v>
      </c>
      <c r="C1271" s="1" t="s">
        <v>2302</v>
      </c>
      <c r="D1271" s="1" t="s">
        <v>4485</v>
      </c>
      <c r="E1271" s="15" t="s">
        <v>2225</v>
      </c>
      <c r="F1271" s="1" t="s">
        <v>7308</v>
      </c>
      <c r="G1271" s="16">
        <v>0.17</v>
      </c>
      <c r="H1271" s="5">
        <v>0</v>
      </c>
      <c r="I1271" s="10" t="s">
        <v>4760</v>
      </c>
      <c r="J1271" s="5">
        <v>657.6</v>
      </c>
      <c r="K1271" s="1">
        <v>41</v>
      </c>
      <c r="L1271" s="12" t="str" cm="1">
        <f t="array" ref="L1271">_xlfn.IFS(G1271=0.05,"Minimal",G1271=0.07,"Above Minimal",G1271=0.17,"Near Maximum",TRUE,"Maximum")</f>
        <v>Near Maximum</v>
      </c>
      <c r="M1271" s="12" t="str" cm="1">
        <f t="array" ref="M1271">_xlfn.IFS(E1271="MA","Massachusetts",E1271="NY","New York",E1271="CT","Connecticut",E1271="PA","Pennsylvania",E1271="RI","Rhode Island",E1271="DE","Delaware",E1271="ME","Maine",E1271="NJ","New Jersey",E1271="VT","Vermont",TRUE,"Other States")</f>
        <v>Massachusetts</v>
      </c>
      <c r="N1271" s="15" t="s">
        <v>11077</v>
      </c>
      <c r="O1271" s="1" t="s">
        <v>5028</v>
      </c>
      <c r="P1271" s="15" t="s">
        <v>4776</v>
      </c>
      <c r="Q1271" s="1" t="s">
        <v>8860</v>
      </c>
      <c r="R1271" s="17">
        <v>97.5</v>
      </c>
      <c r="S1271" s="12" t="str" cm="1">
        <f t="array" ref="S1271">_xlfn.IFS(AND(R1271&gt;=12,R1271&lt;=25),"Low Range",AND(R1271&gt;=25.01,R1271&lt;=40),"Mid Range",AND(R1271&gt;=40.01,R1271&lt;=75),"Mid to Upper Range",TRUE,"Max Upper Range")</f>
        <v>Max Upper Range</v>
      </c>
      <c r="T1271" s="12" t="str" cm="1">
        <f t="array" ref="T1271">_xlfn.IFS(OR(E1271="NY",E1271="NJ",E1271="CT"),"Tri-State Area",OR(E1271="MA",E1271="PA",E1271="RI"),"East Atlantic",OR(E1271="ME",E1271="VT"),"NE Border",TRUE,"Upper East Coast")</f>
        <v>East Atlantic</v>
      </c>
      <c r="U1271" s="12" t="str">
        <f>IFERROR(_xlfn.XLOOKUP(A1271,DIRECT_FTEs!A:A,DIRECT_FTEs!B:B),"Contractor")</f>
        <v>Contractor</v>
      </c>
    </row>
    <row r="1272" spans="1:21" x14ac:dyDescent="0.25">
      <c r="A1272" s="1" t="s">
        <v>1947</v>
      </c>
      <c r="B1272" s="1" t="s">
        <v>2287</v>
      </c>
      <c r="C1272" s="1" t="s">
        <v>2270</v>
      </c>
      <c r="D1272" s="1" t="s">
        <v>4486</v>
      </c>
      <c r="E1272" s="15" t="s">
        <v>2225</v>
      </c>
      <c r="F1272" s="1" t="s">
        <v>7309</v>
      </c>
      <c r="G1272" s="16">
        <v>0.19</v>
      </c>
      <c r="H1272" s="5">
        <v>0</v>
      </c>
      <c r="I1272" s="10" t="s">
        <v>4760</v>
      </c>
      <c r="J1272" s="5">
        <v>596.75</v>
      </c>
      <c r="K1272" s="1">
        <v>35</v>
      </c>
      <c r="L1272" s="12" t="str" cm="1">
        <f t="array" ref="L1272">_xlfn.IFS(G1272=0.05,"Minimal",G1272=0.07,"Above Minimal",G1272=0.17,"Near Maximum",TRUE,"Maximum")</f>
        <v>Maximum</v>
      </c>
      <c r="M1272" s="12" t="str" cm="1">
        <f t="array" ref="M1272">_xlfn.IFS(E1272="MA","Massachusetts",E1272="NY","New York",E1272="CT","Connecticut",E1272="PA","Pennsylvania",E1272="RI","Rhode Island",E1272="DE","Delaware",E1272="ME","Maine",E1272="NJ","New Jersey",E1272="VT","Vermont",TRUE,"Other States")</f>
        <v>Massachusetts</v>
      </c>
      <c r="N1272" s="15" t="s">
        <v>11078</v>
      </c>
      <c r="O1272" s="1" t="s">
        <v>5290</v>
      </c>
      <c r="P1272" s="15" t="s">
        <v>4778</v>
      </c>
      <c r="Q1272" s="1" t="s">
        <v>8861</v>
      </c>
      <c r="R1272" s="17">
        <v>42</v>
      </c>
      <c r="S1272" s="12" t="str" cm="1">
        <f t="array" ref="S1272">_xlfn.IFS(AND(R1272&gt;=12,R1272&lt;=25),"Low Range",AND(R1272&gt;=25.01,R1272&lt;=40),"Mid Range",AND(R1272&gt;=40.01,R1272&lt;=75),"Mid to Upper Range",TRUE,"Max Upper Range")</f>
        <v>Mid to Upper Range</v>
      </c>
      <c r="T1272" s="12" t="str" cm="1">
        <f t="array" ref="T1272">_xlfn.IFS(OR(E1272="NY",E1272="NJ",E1272="CT"),"Tri-State Area",OR(E1272="MA",E1272="PA",E1272="RI"),"East Atlantic",OR(E1272="ME",E1272="VT"),"NE Border",TRUE,"Upper East Coast")</f>
        <v>East Atlantic</v>
      </c>
      <c r="U1272" s="12" t="str">
        <f>IFERROR(_xlfn.XLOOKUP(A1272,DIRECT_FTEs!A:A,DIRECT_FTEs!B:B),"Contractor")</f>
        <v>Contractor</v>
      </c>
    </row>
    <row r="1273" spans="1:21" x14ac:dyDescent="0.25">
      <c r="A1273" s="1" t="s">
        <v>1948</v>
      </c>
      <c r="B1273" s="1" t="s">
        <v>2281</v>
      </c>
      <c r="C1273" s="1" t="s">
        <v>3064</v>
      </c>
      <c r="D1273" s="1" t="s">
        <v>4487</v>
      </c>
      <c r="E1273" s="15" t="s">
        <v>2225</v>
      </c>
      <c r="F1273" s="1" t="s">
        <v>7310</v>
      </c>
      <c r="G1273" s="16">
        <v>0.17</v>
      </c>
      <c r="H1273" s="5">
        <v>0</v>
      </c>
      <c r="I1273" s="10" t="s">
        <v>4760</v>
      </c>
      <c r="J1273" s="5">
        <v>654.72</v>
      </c>
      <c r="K1273" s="1">
        <v>34</v>
      </c>
      <c r="L1273" s="12" t="str" cm="1">
        <f t="array" ref="L1273">_xlfn.IFS(G1273=0.05,"Minimal",G1273=0.07,"Above Minimal",G1273=0.17,"Near Maximum",TRUE,"Maximum")</f>
        <v>Near Maximum</v>
      </c>
      <c r="M1273" s="12" t="str" cm="1">
        <f t="array" ref="M1273">_xlfn.IFS(E1273="MA","Massachusetts",E1273="NY","New York",E1273="CT","Connecticut",E1273="PA","Pennsylvania",E1273="RI","Rhode Island",E1273="DE","Delaware",E1273="ME","Maine",E1273="NJ","New Jersey",E1273="VT","Vermont",TRUE,"Other States")</f>
        <v>Massachusetts</v>
      </c>
      <c r="N1273" s="15" t="s">
        <v>11079</v>
      </c>
      <c r="O1273" s="1" t="s">
        <v>4887</v>
      </c>
      <c r="P1273" s="15" t="s">
        <v>4774</v>
      </c>
      <c r="Q1273" s="1" t="s">
        <v>8862</v>
      </c>
      <c r="R1273" s="17">
        <v>52</v>
      </c>
      <c r="S1273" s="12" t="str" cm="1">
        <f t="array" ref="S1273">_xlfn.IFS(AND(R1273&gt;=12,R1273&lt;=25),"Low Range",AND(R1273&gt;=25.01,R1273&lt;=40),"Mid Range",AND(R1273&gt;=40.01,R1273&lt;=75),"Mid to Upper Range",TRUE,"Max Upper Range")</f>
        <v>Mid to Upper Range</v>
      </c>
      <c r="T1273" s="12" t="str" cm="1">
        <f t="array" ref="T1273">_xlfn.IFS(OR(E1273="NY",E1273="NJ",E1273="CT"),"Tri-State Area",OR(E1273="MA",E1273="PA",E1273="RI"),"East Atlantic",OR(E1273="ME",E1273="VT"),"NE Border",TRUE,"Upper East Coast")</f>
        <v>East Atlantic</v>
      </c>
      <c r="U1273" s="12" t="str">
        <f>IFERROR(_xlfn.XLOOKUP(A1273,DIRECT_FTEs!A:A,DIRECT_FTEs!B:B),"Contractor")</f>
        <v>Contractor</v>
      </c>
    </row>
    <row r="1274" spans="1:21" x14ac:dyDescent="0.25">
      <c r="A1274" s="1" t="s">
        <v>1949</v>
      </c>
      <c r="B1274" s="1" t="s">
        <v>2750</v>
      </c>
      <c r="C1274" s="1" t="s">
        <v>2307</v>
      </c>
      <c r="D1274" s="1" t="s">
        <v>4488</v>
      </c>
      <c r="E1274" s="15" t="s">
        <v>2225</v>
      </c>
      <c r="F1274" s="1" t="s">
        <v>7311</v>
      </c>
      <c r="G1274" s="16">
        <v>0.19</v>
      </c>
      <c r="H1274" s="5">
        <v>0</v>
      </c>
      <c r="I1274" s="10" t="s">
        <v>4760</v>
      </c>
      <c r="J1274" s="5">
        <v>354</v>
      </c>
      <c r="K1274" s="1">
        <v>37</v>
      </c>
      <c r="L1274" s="12" t="str" cm="1">
        <f t="array" ref="L1274">_xlfn.IFS(G1274=0.05,"Minimal",G1274=0.07,"Above Minimal",G1274=0.17,"Near Maximum",TRUE,"Maximum")</f>
        <v>Maximum</v>
      </c>
      <c r="M1274" s="12" t="str" cm="1">
        <f t="array" ref="M1274">_xlfn.IFS(E1274="MA","Massachusetts",E1274="NY","New York",E1274="CT","Connecticut",E1274="PA","Pennsylvania",E1274="RI","Rhode Island",E1274="DE","Delaware",E1274="ME","Maine",E1274="NJ","New Jersey",E1274="VT","Vermont",TRUE,"Other States")</f>
        <v>Massachusetts</v>
      </c>
      <c r="N1274" s="15" t="s">
        <v>11080</v>
      </c>
      <c r="O1274" s="1" t="s">
        <v>4881</v>
      </c>
      <c r="P1274" s="15" t="s">
        <v>4774</v>
      </c>
      <c r="Q1274" s="1" t="s">
        <v>8863</v>
      </c>
      <c r="R1274" s="17">
        <v>120</v>
      </c>
      <c r="S1274" s="12" t="str" cm="1">
        <f t="array" ref="S1274">_xlfn.IFS(AND(R1274&gt;=12,R1274&lt;=25),"Low Range",AND(R1274&gt;=25.01,R1274&lt;=40),"Mid Range",AND(R1274&gt;=40.01,R1274&lt;=75),"Mid to Upper Range",TRUE,"Max Upper Range")</f>
        <v>Max Upper Range</v>
      </c>
      <c r="T1274" s="12" t="str" cm="1">
        <f t="array" ref="T1274">_xlfn.IFS(OR(E1274="NY",E1274="NJ",E1274="CT"),"Tri-State Area",OR(E1274="MA",E1274="PA",E1274="RI"),"East Atlantic",OR(E1274="ME",E1274="VT"),"NE Border",TRUE,"Upper East Coast")</f>
        <v>East Atlantic</v>
      </c>
      <c r="U1274" s="12" t="str">
        <f>IFERROR(_xlfn.XLOOKUP(A1274,DIRECT_FTEs!A:A,DIRECT_FTEs!B:B),"Contractor")</f>
        <v>Contractor</v>
      </c>
    </row>
    <row r="1275" spans="1:21" x14ac:dyDescent="0.25">
      <c r="A1275" s="1" t="s">
        <v>1950</v>
      </c>
      <c r="B1275" s="1" t="s">
        <v>2480</v>
      </c>
      <c r="C1275" s="1" t="s">
        <v>2518</v>
      </c>
      <c r="D1275" s="1" t="s">
        <v>4489</v>
      </c>
      <c r="E1275" s="15" t="s">
        <v>2225</v>
      </c>
      <c r="F1275" s="1" t="s">
        <v>7312</v>
      </c>
      <c r="G1275" s="16">
        <v>0.19</v>
      </c>
      <c r="H1275" s="5">
        <v>0</v>
      </c>
      <c r="I1275" s="10" t="s">
        <v>4760</v>
      </c>
      <c r="J1275" s="5">
        <v>545.6</v>
      </c>
      <c r="K1275" s="1">
        <v>46</v>
      </c>
      <c r="L1275" s="12" t="str" cm="1">
        <f t="array" ref="L1275">_xlfn.IFS(G1275=0.05,"Minimal",G1275=0.07,"Above Minimal",G1275=0.17,"Near Maximum",TRUE,"Maximum")</f>
        <v>Maximum</v>
      </c>
      <c r="M1275" s="12" t="str" cm="1">
        <f t="array" ref="M1275">_xlfn.IFS(E1275="MA","Massachusetts",E1275="NY","New York",E1275="CT","Connecticut",E1275="PA","Pennsylvania",E1275="RI","Rhode Island",E1275="DE","Delaware",E1275="ME","Maine",E1275="NJ","New Jersey",E1275="VT","Vermont",TRUE,"Other States")</f>
        <v>Massachusetts</v>
      </c>
      <c r="N1275" s="15" t="s">
        <v>11081</v>
      </c>
      <c r="O1275" s="1" t="s">
        <v>5177</v>
      </c>
      <c r="P1275" s="15" t="s">
        <v>4780</v>
      </c>
      <c r="Q1275" s="1" t="s">
        <v>8864</v>
      </c>
      <c r="R1275" s="17">
        <v>93</v>
      </c>
      <c r="S1275" s="12" t="str" cm="1">
        <f t="array" ref="S1275">_xlfn.IFS(AND(R1275&gt;=12,R1275&lt;=25),"Low Range",AND(R1275&gt;=25.01,R1275&lt;=40),"Mid Range",AND(R1275&gt;=40.01,R1275&lt;=75),"Mid to Upper Range",TRUE,"Max Upper Range")</f>
        <v>Max Upper Range</v>
      </c>
      <c r="T1275" s="12" t="str" cm="1">
        <f t="array" ref="T1275">_xlfn.IFS(OR(E1275="NY",E1275="NJ",E1275="CT"),"Tri-State Area",OR(E1275="MA",E1275="PA",E1275="RI"),"East Atlantic",OR(E1275="ME",E1275="VT"),"NE Border",TRUE,"Upper East Coast")</f>
        <v>East Atlantic</v>
      </c>
      <c r="U1275" s="12" t="str">
        <f>IFERROR(_xlfn.XLOOKUP(A1275,DIRECT_FTEs!A:A,DIRECT_FTEs!B:B),"Contractor")</f>
        <v>Contractor</v>
      </c>
    </row>
    <row r="1276" spans="1:21" x14ac:dyDescent="0.25">
      <c r="A1276" s="1" t="s">
        <v>1951</v>
      </c>
      <c r="B1276" s="1" t="s">
        <v>2392</v>
      </c>
      <c r="C1276" s="1" t="s">
        <v>2348</v>
      </c>
      <c r="D1276" s="1" t="s">
        <v>4490</v>
      </c>
      <c r="E1276" s="15" t="s">
        <v>2225</v>
      </c>
      <c r="F1276" s="1" t="s">
        <v>7313</v>
      </c>
      <c r="G1276" s="16">
        <v>0.19</v>
      </c>
      <c r="H1276" s="5">
        <v>0</v>
      </c>
      <c r="I1276" s="10" t="s">
        <v>4760</v>
      </c>
      <c r="J1276" s="5">
        <v>694.4</v>
      </c>
      <c r="K1276" s="1">
        <v>26</v>
      </c>
      <c r="L1276" s="12" t="str" cm="1">
        <f t="array" ref="L1276">_xlfn.IFS(G1276=0.05,"Minimal",G1276=0.07,"Above Minimal",G1276=0.17,"Near Maximum",TRUE,"Maximum")</f>
        <v>Maximum</v>
      </c>
      <c r="M1276" s="12" t="str" cm="1">
        <f t="array" ref="M1276">_xlfn.IFS(E1276="MA","Massachusetts",E1276="NY","New York",E1276="CT","Connecticut",E1276="PA","Pennsylvania",E1276="RI","Rhode Island",E1276="DE","Delaware",E1276="ME","Maine",E1276="NJ","New Jersey",E1276="VT","Vermont",TRUE,"Other States")</f>
        <v>Massachusetts</v>
      </c>
      <c r="N1276" s="15" t="s">
        <v>11082</v>
      </c>
      <c r="O1276" s="1" t="s">
        <v>5086</v>
      </c>
      <c r="P1276" s="15" t="s">
        <v>4774</v>
      </c>
      <c r="Q1276" s="1" t="s">
        <v>8865</v>
      </c>
      <c r="R1276" s="17">
        <v>110</v>
      </c>
      <c r="S1276" s="12" t="str" cm="1">
        <f t="array" ref="S1276">_xlfn.IFS(AND(R1276&gt;=12,R1276&lt;=25),"Low Range",AND(R1276&gt;=25.01,R1276&lt;=40),"Mid Range",AND(R1276&gt;=40.01,R1276&lt;=75),"Mid to Upper Range",TRUE,"Max Upper Range")</f>
        <v>Max Upper Range</v>
      </c>
      <c r="T1276" s="12" t="str" cm="1">
        <f t="array" ref="T1276">_xlfn.IFS(OR(E1276="NY",E1276="NJ",E1276="CT"),"Tri-State Area",OR(E1276="MA",E1276="PA",E1276="RI"),"East Atlantic",OR(E1276="ME",E1276="VT"),"NE Border",TRUE,"Upper East Coast")</f>
        <v>East Atlantic</v>
      </c>
      <c r="U1276" s="12" t="str">
        <f>IFERROR(_xlfn.XLOOKUP(A1276,DIRECT_FTEs!A:A,DIRECT_FTEs!B:B),"Contractor")</f>
        <v>Contractor</v>
      </c>
    </row>
    <row r="1277" spans="1:21" x14ac:dyDescent="0.25">
      <c r="A1277" s="1" t="s">
        <v>230</v>
      </c>
      <c r="B1277" s="1" t="s">
        <v>2641</v>
      </c>
      <c r="C1277" s="1" t="s">
        <v>2313</v>
      </c>
      <c r="D1277" s="1" t="s">
        <v>2702</v>
      </c>
      <c r="E1277" s="15" t="s">
        <v>2225</v>
      </c>
      <c r="F1277" s="1" t="s">
        <v>5592</v>
      </c>
      <c r="G1277" s="16">
        <v>0.17</v>
      </c>
      <c r="H1277" s="5">
        <v>1380.8080915161243</v>
      </c>
      <c r="I1277" s="10" t="s">
        <v>4760</v>
      </c>
      <c r="J1277" s="5">
        <v>636.62</v>
      </c>
      <c r="K1277" s="1">
        <v>60</v>
      </c>
      <c r="L1277" s="12" t="str" cm="1">
        <f t="array" ref="L1277">_xlfn.IFS(G1277=0.05,"Minimal",G1277=0.07,"Above Minimal",G1277=0.17,"Near Maximum",TRUE,"Maximum")</f>
        <v>Near Maximum</v>
      </c>
      <c r="M1277" s="12" t="str" cm="1">
        <f t="array" ref="M1277">_xlfn.IFS(E1277="MA","Massachusetts",E1277="NY","New York",E1277="CT","Connecticut",E1277="PA","Pennsylvania",E1277="RI","Rhode Island",E1277="DE","Delaware",E1277="ME","Maine",E1277="NJ","New Jersey",E1277="VT","Vermont",TRUE,"Other States")</f>
        <v>Massachusetts</v>
      </c>
      <c r="N1277" s="15" t="s">
        <v>11083</v>
      </c>
      <c r="O1277" s="1" t="s">
        <v>4792</v>
      </c>
      <c r="P1277" s="15" t="s">
        <v>4777</v>
      </c>
      <c r="Q1277" s="1" t="s">
        <v>8866</v>
      </c>
      <c r="R1277" s="17">
        <v>34</v>
      </c>
      <c r="S1277" s="12" t="str" cm="1">
        <f t="array" ref="S1277">_xlfn.IFS(AND(R1277&gt;=12,R1277&lt;=25),"Low Range",AND(R1277&gt;=25.01,R1277&lt;=40),"Mid Range",AND(R1277&gt;=40.01,R1277&lt;=75),"Mid to Upper Range",TRUE,"Max Upper Range")</f>
        <v>Mid Range</v>
      </c>
      <c r="T1277" s="12" t="str" cm="1">
        <f t="array" ref="T1277">_xlfn.IFS(OR(E1277="NY",E1277="NJ",E1277="CT"),"Tri-State Area",OR(E1277="MA",E1277="PA",E1277="RI"),"East Atlantic",OR(E1277="ME",E1277="VT"),"NE Border",TRUE,"Upper East Coast")</f>
        <v>East Atlantic</v>
      </c>
      <c r="U1277" s="12" t="str">
        <f>IFERROR(_xlfn.XLOOKUP(A1277,DIRECT_FTEs!A:A,DIRECT_FTEs!B:B),"Contractor")</f>
        <v>Contractor</v>
      </c>
    </row>
    <row r="1278" spans="1:21" x14ac:dyDescent="0.25">
      <c r="A1278" s="1" t="s">
        <v>1952</v>
      </c>
      <c r="B1278" s="1" t="s">
        <v>2438</v>
      </c>
      <c r="C1278" s="1" t="s">
        <v>2768</v>
      </c>
      <c r="D1278" s="1" t="s">
        <v>4491</v>
      </c>
      <c r="E1278" s="15" t="s">
        <v>2377</v>
      </c>
      <c r="F1278" s="1" t="s">
        <v>7314</v>
      </c>
      <c r="G1278" s="16">
        <v>0.19</v>
      </c>
      <c r="H1278" s="5">
        <v>0</v>
      </c>
      <c r="I1278" s="10" t="s">
        <v>4760</v>
      </c>
      <c r="J1278" s="5">
        <v>930</v>
      </c>
      <c r="K1278" s="1">
        <v>54</v>
      </c>
      <c r="L1278" s="12" t="str" cm="1">
        <f t="array" ref="L1278">_xlfn.IFS(G1278=0.05,"Minimal",G1278=0.07,"Above Minimal",G1278=0.17,"Near Maximum",TRUE,"Maximum")</f>
        <v>Maximum</v>
      </c>
      <c r="M1278" s="12" t="str" cm="1">
        <f t="array" ref="M1278">_xlfn.IFS(E1278="MA","Massachusetts",E1278="NY","New York",E1278="CT","Connecticut",E1278="PA","Pennsylvania",E1278="RI","Rhode Island",E1278="DE","Delaware",E1278="ME","Maine",E1278="NJ","New Jersey",E1278="VT","Vermont",TRUE,"Other States")</f>
        <v>Rhode Island</v>
      </c>
      <c r="N1278" s="15" t="s">
        <v>11084</v>
      </c>
      <c r="O1278" s="1" t="s">
        <v>5291</v>
      </c>
      <c r="P1278" s="15" t="s">
        <v>4780</v>
      </c>
      <c r="Q1278" s="1" t="s">
        <v>8867</v>
      </c>
      <c r="R1278" s="17">
        <v>102</v>
      </c>
      <c r="S1278" s="12" t="str" cm="1">
        <f t="array" ref="S1278">_xlfn.IFS(AND(R1278&gt;=12,R1278&lt;=25),"Low Range",AND(R1278&gt;=25.01,R1278&lt;=40),"Mid Range",AND(R1278&gt;=40.01,R1278&lt;=75),"Mid to Upper Range",TRUE,"Max Upper Range")</f>
        <v>Max Upper Range</v>
      </c>
      <c r="T1278" s="12" t="str" cm="1">
        <f t="array" ref="T1278">_xlfn.IFS(OR(E1278="NY",E1278="NJ",E1278="CT"),"Tri-State Area",OR(E1278="MA",E1278="PA",E1278="RI"),"East Atlantic",OR(E1278="ME",E1278="VT"),"NE Border",TRUE,"Upper East Coast")</f>
        <v>East Atlantic</v>
      </c>
      <c r="U1278" s="12" t="str">
        <f>IFERROR(_xlfn.XLOOKUP(A1278,DIRECT_FTEs!A:A,DIRECT_FTEs!B:B),"Contractor")</f>
        <v>Contractor</v>
      </c>
    </row>
    <row r="1279" spans="1:21" x14ac:dyDescent="0.25">
      <c r="A1279" s="1" t="s">
        <v>1953</v>
      </c>
      <c r="B1279" s="1" t="s">
        <v>2949</v>
      </c>
      <c r="C1279" s="1" t="s">
        <v>2333</v>
      </c>
      <c r="D1279" s="1" t="s">
        <v>4492</v>
      </c>
      <c r="E1279" s="15" t="s">
        <v>2640</v>
      </c>
      <c r="F1279" s="1" t="s">
        <v>7315</v>
      </c>
      <c r="G1279" s="16">
        <v>0.19</v>
      </c>
      <c r="H1279" s="5">
        <v>0</v>
      </c>
      <c r="I1279" s="10" t="s">
        <v>4760</v>
      </c>
      <c r="J1279" s="5">
        <v>99.2</v>
      </c>
      <c r="K1279" s="1">
        <v>47</v>
      </c>
      <c r="L1279" s="12" t="str" cm="1">
        <f t="array" ref="L1279">_xlfn.IFS(G1279=0.05,"Minimal",G1279=0.07,"Above Minimal",G1279=0.17,"Near Maximum",TRUE,"Maximum")</f>
        <v>Maximum</v>
      </c>
      <c r="M1279" s="12" t="str" cm="1">
        <f t="array" ref="M1279">_xlfn.IFS(E1279="MA","Massachusetts",E1279="NY","New York",E1279="CT","Connecticut",E1279="PA","Pennsylvania",E1279="RI","Rhode Island",E1279="DE","Delaware",E1279="ME","Maine",E1279="NJ","New Jersey",E1279="VT","Vermont",TRUE,"Other States")</f>
        <v>Maine</v>
      </c>
      <c r="N1279" s="15" t="s">
        <v>11085</v>
      </c>
      <c r="O1279" s="1" t="s">
        <v>5233</v>
      </c>
      <c r="P1279" s="15" t="s">
        <v>4777</v>
      </c>
      <c r="Q1279" s="1" t="s">
        <v>8868</v>
      </c>
      <c r="R1279" s="17">
        <v>80</v>
      </c>
      <c r="S1279" s="12" t="str" cm="1">
        <f t="array" ref="S1279">_xlfn.IFS(AND(R1279&gt;=12,R1279&lt;=25),"Low Range",AND(R1279&gt;=25.01,R1279&lt;=40),"Mid Range",AND(R1279&gt;=40.01,R1279&lt;=75),"Mid to Upper Range",TRUE,"Max Upper Range")</f>
        <v>Max Upper Range</v>
      </c>
      <c r="T1279" s="12" t="str" cm="1">
        <f t="array" ref="T1279">_xlfn.IFS(OR(E1279="NY",E1279="NJ",E1279="CT"),"Tri-State Area",OR(E1279="MA",E1279="PA",E1279="RI"),"East Atlantic",OR(E1279="ME",E1279="VT"),"NE Border",TRUE,"Upper East Coast")</f>
        <v>NE Border</v>
      </c>
      <c r="U1279" s="12" t="str">
        <f>IFERROR(_xlfn.XLOOKUP(A1279,DIRECT_FTEs!A:A,DIRECT_FTEs!B:B),"Contractor")</f>
        <v>Contractor</v>
      </c>
    </row>
    <row r="1280" spans="1:21" x14ac:dyDescent="0.25">
      <c r="A1280" s="1" t="s">
        <v>1954</v>
      </c>
      <c r="B1280" s="1" t="s">
        <v>2544</v>
      </c>
      <c r="C1280" s="1" t="s">
        <v>2236</v>
      </c>
      <c r="D1280" s="1" t="s">
        <v>4493</v>
      </c>
      <c r="E1280" s="15" t="s">
        <v>2640</v>
      </c>
      <c r="F1280" s="1" t="s">
        <v>7316</v>
      </c>
      <c r="G1280" s="16">
        <v>0.17</v>
      </c>
      <c r="H1280" s="5">
        <v>0</v>
      </c>
      <c r="I1280" s="10" t="s">
        <v>4760</v>
      </c>
      <c r="J1280" s="5">
        <v>152</v>
      </c>
      <c r="K1280" s="1">
        <v>56</v>
      </c>
      <c r="L1280" s="12" t="str" cm="1">
        <f t="array" ref="L1280">_xlfn.IFS(G1280=0.05,"Minimal",G1280=0.07,"Above Minimal",G1280=0.17,"Near Maximum",TRUE,"Maximum")</f>
        <v>Near Maximum</v>
      </c>
      <c r="M1280" s="12" t="str" cm="1">
        <f t="array" ref="M1280">_xlfn.IFS(E1280="MA","Massachusetts",E1280="NY","New York",E1280="CT","Connecticut",E1280="PA","Pennsylvania",E1280="RI","Rhode Island",E1280="DE","Delaware",E1280="ME","Maine",E1280="NJ","New Jersey",E1280="VT","Vermont",TRUE,"Other States")</f>
        <v>Maine</v>
      </c>
      <c r="N1280" s="15" t="s">
        <v>11086</v>
      </c>
      <c r="O1280" s="1" t="s">
        <v>4829</v>
      </c>
      <c r="P1280" s="15" t="s">
        <v>4779</v>
      </c>
      <c r="Q1280" s="1" t="s">
        <v>8869</v>
      </c>
      <c r="R1280" s="17">
        <v>101</v>
      </c>
      <c r="S1280" s="12" t="str" cm="1">
        <f t="array" ref="S1280">_xlfn.IFS(AND(R1280&gt;=12,R1280&lt;=25),"Low Range",AND(R1280&gt;=25.01,R1280&lt;=40),"Mid Range",AND(R1280&gt;=40.01,R1280&lt;=75),"Mid to Upper Range",TRUE,"Max Upper Range")</f>
        <v>Max Upper Range</v>
      </c>
      <c r="T1280" s="12" t="str" cm="1">
        <f t="array" ref="T1280">_xlfn.IFS(OR(E1280="NY",E1280="NJ",E1280="CT"),"Tri-State Area",OR(E1280="MA",E1280="PA",E1280="RI"),"East Atlantic",OR(E1280="ME",E1280="VT"),"NE Border",TRUE,"Upper East Coast")</f>
        <v>NE Border</v>
      </c>
      <c r="U1280" s="12" t="str">
        <f>IFERROR(_xlfn.XLOOKUP(A1280,DIRECT_FTEs!A:A,DIRECT_FTEs!B:B),"Contractor")</f>
        <v>Contractor</v>
      </c>
    </row>
    <row r="1281" spans="1:21" x14ac:dyDescent="0.25">
      <c r="A1281" s="1" t="s">
        <v>1955</v>
      </c>
      <c r="B1281" s="1" t="s">
        <v>2248</v>
      </c>
      <c r="C1281" s="1" t="s">
        <v>2511</v>
      </c>
      <c r="D1281" s="1" t="s">
        <v>4494</v>
      </c>
      <c r="E1281" s="15" t="s">
        <v>2640</v>
      </c>
      <c r="F1281" s="1" t="s">
        <v>7317</v>
      </c>
      <c r="G1281" s="16">
        <v>0.17</v>
      </c>
      <c r="H1281" s="5">
        <v>0</v>
      </c>
      <c r="I1281" s="10" t="s">
        <v>4760</v>
      </c>
      <c r="J1281" s="5">
        <v>957.12</v>
      </c>
      <c r="K1281" s="1">
        <v>42</v>
      </c>
      <c r="L1281" s="12" t="str" cm="1">
        <f t="array" ref="L1281">_xlfn.IFS(G1281=0.05,"Minimal",G1281=0.07,"Above Minimal",G1281=0.17,"Near Maximum",TRUE,"Maximum")</f>
        <v>Near Maximum</v>
      </c>
      <c r="M1281" s="12" t="str" cm="1">
        <f t="array" ref="M1281">_xlfn.IFS(E1281="MA","Massachusetts",E1281="NY","New York",E1281="CT","Connecticut",E1281="PA","Pennsylvania",E1281="RI","Rhode Island",E1281="DE","Delaware",E1281="ME","Maine",E1281="NJ","New Jersey",E1281="VT","Vermont",TRUE,"Other States")</f>
        <v>Maine</v>
      </c>
      <c r="N1281" s="15" t="s">
        <v>11087</v>
      </c>
      <c r="O1281" s="1" t="s">
        <v>5009</v>
      </c>
      <c r="P1281" s="15" t="s">
        <v>4779</v>
      </c>
      <c r="Q1281" s="1" t="s">
        <v>8870</v>
      </c>
      <c r="R1281" s="17">
        <v>96</v>
      </c>
      <c r="S1281" s="12" t="str" cm="1">
        <f t="array" ref="S1281">_xlfn.IFS(AND(R1281&gt;=12,R1281&lt;=25),"Low Range",AND(R1281&gt;=25.01,R1281&lt;=40),"Mid Range",AND(R1281&gt;=40.01,R1281&lt;=75),"Mid to Upper Range",TRUE,"Max Upper Range")</f>
        <v>Max Upper Range</v>
      </c>
      <c r="T1281" s="12" t="str" cm="1">
        <f t="array" ref="T1281">_xlfn.IFS(OR(E1281="NY",E1281="NJ",E1281="CT"),"Tri-State Area",OR(E1281="MA",E1281="PA",E1281="RI"),"East Atlantic",OR(E1281="ME",E1281="VT"),"NE Border",TRUE,"Upper East Coast")</f>
        <v>NE Border</v>
      </c>
      <c r="U1281" s="12" t="str">
        <f>IFERROR(_xlfn.XLOOKUP(A1281,DIRECT_FTEs!A:A,DIRECT_FTEs!B:B),"Contractor")</f>
        <v>Contractor</v>
      </c>
    </row>
    <row r="1282" spans="1:21" x14ac:dyDescent="0.25">
      <c r="A1282" s="1" t="s">
        <v>1956</v>
      </c>
      <c r="B1282" s="1" t="s">
        <v>2539</v>
      </c>
      <c r="C1282" s="1" t="s">
        <v>2563</v>
      </c>
      <c r="D1282" s="1" t="s">
        <v>4495</v>
      </c>
      <c r="E1282" s="15" t="s">
        <v>2640</v>
      </c>
      <c r="F1282" s="1" t="s">
        <v>7318</v>
      </c>
      <c r="G1282" s="16">
        <v>7.0000000000000007E-2</v>
      </c>
      <c r="H1282" s="5">
        <v>0</v>
      </c>
      <c r="I1282" s="10" t="s">
        <v>4760</v>
      </c>
      <c r="J1282" s="5">
        <v>1084</v>
      </c>
      <c r="K1282" s="1">
        <v>30</v>
      </c>
      <c r="L1282" s="12" t="str" cm="1">
        <f t="array" ref="L1282">_xlfn.IFS(G1282=0.05,"Minimal",G1282=0.07,"Above Minimal",G1282=0.17,"Near Maximum",TRUE,"Maximum")</f>
        <v>Above Minimal</v>
      </c>
      <c r="M1282" s="12" t="str" cm="1">
        <f t="array" ref="M1282">_xlfn.IFS(E1282="MA","Massachusetts",E1282="NY","New York",E1282="CT","Connecticut",E1282="PA","Pennsylvania",E1282="RI","Rhode Island",E1282="DE","Delaware",E1282="ME","Maine",E1282="NJ","New Jersey",E1282="VT","Vermont",TRUE,"Other States")</f>
        <v>Maine</v>
      </c>
      <c r="N1282" s="15" t="s">
        <v>11088</v>
      </c>
      <c r="O1282" s="1" t="s">
        <v>5023</v>
      </c>
      <c r="P1282" s="15" t="s">
        <v>4778</v>
      </c>
      <c r="Q1282" s="1" t="s">
        <v>8871</v>
      </c>
      <c r="R1282" s="17">
        <v>45</v>
      </c>
      <c r="S1282" s="12" t="str" cm="1">
        <f t="array" ref="S1282">_xlfn.IFS(AND(R1282&gt;=12,R1282&lt;=25),"Low Range",AND(R1282&gt;=25.01,R1282&lt;=40),"Mid Range",AND(R1282&gt;=40.01,R1282&lt;=75),"Mid to Upper Range",TRUE,"Max Upper Range")</f>
        <v>Mid to Upper Range</v>
      </c>
      <c r="T1282" s="12" t="str" cm="1">
        <f t="array" ref="T1282">_xlfn.IFS(OR(E1282="NY",E1282="NJ",E1282="CT"),"Tri-State Area",OR(E1282="MA",E1282="PA",E1282="RI"),"East Atlantic",OR(E1282="ME",E1282="VT"),"NE Border",TRUE,"Upper East Coast")</f>
        <v>NE Border</v>
      </c>
      <c r="U1282" s="12" t="str">
        <f>IFERROR(_xlfn.XLOOKUP(A1282,DIRECT_FTEs!A:A,DIRECT_FTEs!B:B),"Contractor")</f>
        <v>Contractor</v>
      </c>
    </row>
    <row r="1283" spans="1:21" x14ac:dyDescent="0.25">
      <c r="A1283" s="1" t="s">
        <v>1957</v>
      </c>
      <c r="B1283" s="1" t="s">
        <v>2290</v>
      </c>
      <c r="C1283" s="1" t="s">
        <v>2358</v>
      </c>
      <c r="D1283" s="1" t="s">
        <v>4496</v>
      </c>
      <c r="E1283" s="15" t="s">
        <v>2640</v>
      </c>
      <c r="F1283" s="1" t="s">
        <v>7319</v>
      </c>
      <c r="G1283" s="16">
        <v>0.19</v>
      </c>
      <c r="H1283" s="5">
        <v>0</v>
      </c>
      <c r="I1283" s="10" t="s">
        <v>4760</v>
      </c>
      <c r="J1283" s="5">
        <v>819.2</v>
      </c>
      <c r="K1283" s="1">
        <v>32</v>
      </c>
      <c r="L1283" s="12" t="str" cm="1">
        <f t="array" ref="L1283">_xlfn.IFS(G1283=0.05,"Minimal",G1283=0.07,"Above Minimal",G1283=0.17,"Near Maximum",TRUE,"Maximum")</f>
        <v>Maximum</v>
      </c>
      <c r="M1283" s="12" t="str" cm="1">
        <f t="array" ref="M1283">_xlfn.IFS(E1283="MA","Massachusetts",E1283="NY","New York",E1283="CT","Connecticut",E1283="PA","Pennsylvania",E1283="RI","Rhode Island",E1283="DE","Delaware",E1283="ME","Maine",E1283="NJ","New Jersey",E1283="VT","Vermont",TRUE,"Other States")</f>
        <v>Maine</v>
      </c>
      <c r="N1283" s="15" t="s">
        <v>11089</v>
      </c>
      <c r="O1283" s="1" t="s">
        <v>4866</v>
      </c>
      <c r="P1283" s="15" t="s">
        <v>4780</v>
      </c>
      <c r="Q1283" s="1" t="s">
        <v>8872</v>
      </c>
      <c r="R1283" s="17">
        <v>96</v>
      </c>
      <c r="S1283" s="12" t="str" cm="1">
        <f t="array" ref="S1283">_xlfn.IFS(AND(R1283&gt;=12,R1283&lt;=25),"Low Range",AND(R1283&gt;=25.01,R1283&lt;=40),"Mid Range",AND(R1283&gt;=40.01,R1283&lt;=75),"Mid to Upper Range",TRUE,"Max Upper Range")</f>
        <v>Max Upper Range</v>
      </c>
      <c r="T1283" s="12" t="str" cm="1">
        <f t="array" ref="T1283">_xlfn.IFS(OR(E1283="NY",E1283="NJ",E1283="CT"),"Tri-State Area",OR(E1283="MA",E1283="PA",E1283="RI"),"East Atlantic",OR(E1283="ME",E1283="VT"),"NE Border",TRUE,"Upper East Coast")</f>
        <v>NE Border</v>
      </c>
      <c r="U1283" s="12" t="str">
        <f>IFERROR(_xlfn.XLOOKUP(A1283,DIRECT_FTEs!A:A,DIRECT_FTEs!B:B),"Contractor")</f>
        <v>Contractor</v>
      </c>
    </row>
    <row r="1284" spans="1:21" x14ac:dyDescent="0.25">
      <c r="A1284" s="1" t="s">
        <v>1958</v>
      </c>
      <c r="B1284" s="1" t="s">
        <v>2544</v>
      </c>
      <c r="C1284" s="1" t="s">
        <v>2468</v>
      </c>
      <c r="D1284" s="1" t="s">
        <v>4497</v>
      </c>
      <c r="E1284" s="15" t="s">
        <v>2640</v>
      </c>
      <c r="F1284" s="1" t="s">
        <v>7320</v>
      </c>
      <c r="G1284" s="16">
        <v>0.19</v>
      </c>
      <c r="H1284" s="5">
        <v>0</v>
      </c>
      <c r="I1284" s="10" t="s">
        <v>4760</v>
      </c>
      <c r="J1284" s="5">
        <v>884.8</v>
      </c>
      <c r="K1284" s="1">
        <v>40</v>
      </c>
      <c r="L1284" s="12" t="str" cm="1">
        <f t="array" ref="L1284">_xlfn.IFS(G1284=0.05,"Minimal",G1284=0.07,"Above Minimal",G1284=0.17,"Near Maximum",TRUE,"Maximum")</f>
        <v>Maximum</v>
      </c>
      <c r="M1284" s="12" t="str" cm="1">
        <f t="array" ref="M1284">_xlfn.IFS(E1284="MA","Massachusetts",E1284="NY","New York",E1284="CT","Connecticut",E1284="PA","Pennsylvania",E1284="RI","Rhode Island",E1284="DE","Delaware",E1284="ME","Maine",E1284="NJ","New Jersey",E1284="VT","Vermont",TRUE,"Other States")</f>
        <v>Maine</v>
      </c>
      <c r="N1284" s="15" t="s">
        <v>11090</v>
      </c>
      <c r="O1284" s="1" t="s">
        <v>5292</v>
      </c>
      <c r="P1284" s="15" t="s">
        <v>4774</v>
      </c>
      <c r="Q1284" s="1" t="s">
        <v>8873</v>
      </c>
      <c r="R1284" s="17">
        <v>187.50153846153847</v>
      </c>
      <c r="S1284" s="12" t="str" cm="1">
        <f t="array" ref="S1284">_xlfn.IFS(AND(R1284&gt;=12,R1284&lt;=25),"Low Range",AND(R1284&gt;=25.01,R1284&lt;=40),"Mid Range",AND(R1284&gt;=40.01,R1284&lt;=75),"Mid to Upper Range",TRUE,"Max Upper Range")</f>
        <v>Max Upper Range</v>
      </c>
      <c r="T1284" s="12" t="str" cm="1">
        <f t="array" ref="T1284">_xlfn.IFS(OR(E1284="NY",E1284="NJ",E1284="CT"),"Tri-State Area",OR(E1284="MA",E1284="PA",E1284="RI"),"East Atlantic",OR(E1284="ME",E1284="VT"),"NE Border",TRUE,"Upper East Coast")</f>
        <v>NE Border</v>
      </c>
      <c r="U1284" s="12" t="str">
        <f>IFERROR(_xlfn.XLOOKUP(A1284,DIRECT_FTEs!A:A,DIRECT_FTEs!B:B),"Contractor")</f>
        <v>Contractor</v>
      </c>
    </row>
    <row r="1285" spans="1:21" x14ac:dyDescent="0.25">
      <c r="A1285" s="1" t="s">
        <v>1959</v>
      </c>
      <c r="B1285" s="1" t="s">
        <v>2277</v>
      </c>
      <c r="C1285" s="1" t="s">
        <v>2827</v>
      </c>
      <c r="D1285" s="1" t="s">
        <v>4498</v>
      </c>
      <c r="E1285" s="15" t="s">
        <v>2640</v>
      </c>
      <c r="F1285" s="1" t="s">
        <v>7321</v>
      </c>
      <c r="G1285" s="16">
        <v>0.19</v>
      </c>
      <c r="H1285" s="5">
        <v>0</v>
      </c>
      <c r="I1285" s="10" t="s">
        <v>4760</v>
      </c>
      <c r="J1285" s="5">
        <v>1142</v>
      </c>
      <c r="K1285" s="1">
        <v>33</v>
      </c>
      <c r="L1285" s="12" t="str" cm="1">
        <f t="array" ref="L1285">_xlfn.IFS(G1285=0.05,"Minimal",G1285=0.07,"Above Minimal",G1285=0.17,"Near Maximum",TRUE,"Maximum")</f>
        <v>Maximum</v>
      </c>
      <c r="M1285" s="12" t="str" cm="1">
        <f t="array" ref="M1285">_xlfn.IFS(E1285="MA","Massachusetts",E1285="NY","New York",E1285="CT","Connecticut",E1285="PA","Pennsylvania",E1285="RI","Rhode Island",E1285="DE","Delaware",E1285="ME","Maine",E1285="NJ","New Jersey",E1285="VT","Vermont",TRUE,"Other States")</f>
        <v>Maine</v>
      </c>
      <c r="N1285" s="15" t="s">
        <v>11091</v>
      </c>
      <c r="O1285" s="1" t="s">
        <v>5293</v>
      </c>
      <c r="P1285" s="15" t="s">
        <v>4775</v>
      </c>
      <c r="Q1285" s="1" t="s">
        <v>8874</v>
      </c>
      <c r="R1285" s="17">
        <v>109</v>
      </c>
      <c r="S1285" s="12" t="str" cm="1">
        <f t="array" ref="S1285">_xlfn.IFS(AND(R1285&gt;=12,R1285&lt;=25),"Low Range",AND(R1285&gt;=25.01,R1285&lt;=40),"Mid Range",AND(R1285&gt;=40.01,R1285&lt;=75),"Mid to Upper Range",TRUE,"Max Upper Range")</f>
        <v>Max Upper Range</v>
      </c>
      <c r="T1285" s="12" t="str" cm="1">
        <f t="array" ref="T1285">_xlfn.IFS(OR(E1285="NY",E1285="NJ",E1285="CT"),"Tri-State Area",OR(E1285="MA",E1285="PA",E1285="RI"),"East Atlantic",OR(E1285="ME",E1285="VT"),"NE Border",TRUE,"Upper East Coast")</f>
        <v>NE Border</v>
      </c>
      <c r="U1285" s="12" t="str">
        <f>IFERROR(_xlfn.XLOOKUP(A1285,DIRECT_FTEs!A:A,DIRECT_FTEs!B:B),"Contractor")</f>
        <v>Contractor</v>
      </c>
    </row>
    <row r="1286" spans="1:21" x14ac:dyDescent="0.25">
      <c r="A1286" s="1" t="s">
        <v>1960</v>
      </c>
      <c r="B1286" s="1" t="s">
        <v>2503</v>
      </c>
      <c r="C1286" s="1" t="s">
        <v>2491</v>
      </c>
      <c r="D1286" s="1" t="s">
        <v>4499</v>
      </c>
      <c r="E1286" s="15" t="s">
        <v>2225</v>
      </c>
      <c r="F1286" s="1" t="s">
        <v>7322</v>
      </c>
      <c r="G1286" s="16">
        <v>0.19</v>
      </c>
      <c r="H1286" s="5">
        <v>0</v>
      </c>
      <c r="I1286" s="10" t="s">
        <v>4760</v>
      </c>
      <c r="J1286" s="5">
        <v>505.92</v>
      </c>
      <c r="K1286" s="1">
        <v>64</v>
      </c>
      <c r="L1286" s="12" t="str" cm="1">
        <f t="array" ref="L1286">_xlfn.IFS(G1286=0.05,"Minimal",G1286=0.07,"Above Minimal",G1286=0.17,"Near Maximum",TRUE,"Maximum")</f>
        <v>Maximum</v>
      </c>
      <c r="M1286" s="12" t="str" cm="1">
        <f t="array" ref="M1286">_xlfn.IFS(E1286="MA","Massachusetts",E1286="NY","New York",E1286="CT","Connecticut",E1286="PA","Pennsylvania",E1286="RI","Rhode Island",E1286="DE","Delaware",E1286="ME","Maine",E1286="NJ","New Jersey",E1286="VT","Vermont",TRUE,"Other States")</f>
        <v>Massachusetts</v>
      </c>
      <c r="N1286" s="15" t="s">
        <v>11092</v>
      </c>
      <c r="O1286" s="1" t="s">
        <v>5294</v>
      </c>
      <c r="P1286" s="15" t="s">
        <v>4776</v>
      </c>
      <c r="Q1286" s="1" t="s">
        <v>8875</v>
      </c>
      <c r="R1286" s="17">
        <v>87.500031201248049</v>
      </c>
      <c r="S1286" s="12" t="str" cm="1">
        <f t="array" ref="S1286">_xlfn.IFS(AND(R1286&gt;=12,R1286&lt;=25),"Low Range",AND(R1286&gt;=25.01,R1286&lt;=40),"Mid Range",AND(R1286&gt;=40.01,R1286&lt;=75),"Mid to Upper Range",TRUE,"Max Upper Range")</f>
        <v>Max Upper Range</v>
      </c>
      <c r="T1286" s="12" t="str" cm="1">
        <f t="array" ref="T1286">_xlfn.IFS(OR(E1286="NY",E1286="NJ",E1286="CT"),"Tri-State Area",OR(E1286="MA",E1286="PA",E1286="RI"),"East Atlantic",OR(E1286="ME",E1286="VT"),"NE Border",TRUE,"Upper East Coast")</f>
        <v>East Atlantic</v>
      </c>
      <c r="U1286" s="12" t="str">
        <f>IFERROR(_xlfn.XLOOKUP(A1286,DIRECT_FTEs!A:A,DIRECT_FTEs!B:B),"Contractor")</f>
        <v>Contractor</v>
      </c>
    </row>
    <row r="1287" spans="1:21" x14ac:dyDescent="0.25">
      <c r="A1287" s="1" t="s">
        <v>231</v>
      </c>
      <c r="B1287" s="1" t="s">
        <v>2472</v>
      </c>
      <c r="C1287" s="1" t="s">
        <v>2569</v>
      </c>
      <c r="D1287" s="1" t="s">
        <v>2703</v>
      </c>
      <c r="E1287" s="15" t="s">
        <v>2225</v>
      </c>
      <c r="F1287" s="1" t="s">
        <v>5593</v>
      </c>
      <c r="G1287" s="16">
        <v>0.05</v>
      </c>
      <c r="H1287" s="5">
        <v>582.4</v>
      </c>
      <c r="I1287" s="10" t="s">
        <v>4760</v>
      </c>
      <c r="J1287" s="5">
        <v>700</v>
      </c>
      <c r="K1287" s="1">
        <v>57</v>
      </c>
      <c r="L1287" s="12" t="str" cm="1">
        <f t="array" ref="L1287">_xlfn.IFS(G1287=0.05,"Minimal",G1287=0.07,"Above Minimal",G1287=0.17,"Near Maximum",TRUE,"Maximum")</f>
        <v>Minimal</v>
      </c>
      <c r="M1287" s="12" t="str" cm="1">
        <f t="array" ref="M1287">_xlfn.IFS(E1287="MA","Massachusetts",E1287="NY","New York",E1287="CT","Connecticut",E1287="PA","Pennsylvania",E1287="RI","Rhode Island",E1287="DE","Delaware",E1287="ME","Maine",E1287="NJ","New Jersey",E1287="VT","Vermont",TRUE,"Other States")</f>
        <v>Massachusetts</v>
      </c>
      <c r="N1287" s="15" t="s">
        <v>11093</v>
      </c>
      <c r="O1287" s="1" t="s">
        <v>4881</v>
      </c>
      <c r="P1287" s="15" t="s">
        <v>4774</v>
      </c>
      <c r="Q1287" s="1" t="s">
        <v>8876</v>
      </c>
      <c r="R1287" s="17">
        <v>52</v>
      </c>
      <c r="S1287" s="12" t="str" cm="1">
        <f t="array" ref="S1287">_xlfn.IFS(AND(R1287&gt;=12,R1287&lt;=25),"Low Range",AND(R1287&gt;=25.01,R1287&lt;=40),"Mid Range",AND(R1287&gt;=40.01,R1287&lt;=75),"Mid to Upper Range",TRUE,"Max Upper Range")</f>
        <v>Mid to Upper Range</v>
      </c>
      <c r="T1287" s="12" t="str" cm="1">
        <f t="array" ref="T1287">_xlfn.IFS(OR(E1287="NY",E1287="NJ",E1287="CT"),"Tri-State Area",OR(E1287="MA",E1287="PA",E1287="RI"),"East Atlantic",OR(E1287="ME",E1287="VT"),"NE Border",TRUE,"Upper East Coast")</f>
        <v>East Atlantic</v>
      </c>
      <c r="U1287" s="12" t="str">
        <f>IFERROR(_xlfn.XLOOKUP(A1287,DIRECT_FTEs!A:A,DIRECT_FTEs!B:B),"Contractor")</f>
        <v>Contractor</v>
      </c>
    </row>
    <row r="1288" spans="1:21" x14ac:dyDescent="0.25">
      <c r="A1288" s="1" t="s">
        <v>1961</v>
      </c>
      <c r="B1288" s="1" t="s">
        <v>2251</v>
      </c>
      <c r="C1288" s="1" t="s">
        <v>2258</v>
      </c>
      <c r="D1288" s="1" t="s">
        <v>4500</v>
      </c>
      <c r="E1288" s="15" t="s">
        <v>2225</v>
      </c>
      <c r="F1288" s="1" t="s">
        <v>7323</v>
      </c>
      <c r="G1288" s="16">
        <v>0.17</v>
      </c>
      <c r="H1288" s="5">
        <v>0</v>
      </c>
      <c r="I1288" s="10" t="s">
        <v>4760</v>
      </c>
      <c r="J1288" s="5">
        <v>887.04</v>
      </c>
      <c r="K1288" s="1">
        <v>33</v>
      </c>
      <c r="L1288" s="12" t="str" cm="1">
        <f t="array" ref="L1288">_xlfn.IFS(G1288=0.05,"Minimal",G1288=0.07,"Above Minimal",G1288=0.17,"Near Maximum",TRUE,"Maximum")</f>
        <v>Near Maximum</v>
      </c>
      <c r="M1288" s="12" t="str" cm="1">
        <f t="array" ref="M1288">_xlfn.IFS(E1288="MA","Massachusetts",E1288="NY","New York",E1288="CT","Connecticut",E1288="PA","Pennsylvania",E1288="RI","Rhode Island",E1288="DE","Delaware",E1288="ME","Maine",E1288="NJ","New Jersey",E1288="VT","Vermont",TRUE,"Other States")</f>
        <v>Massachusetts</v>
      </c>
      <c r="N1288" s="15" t="s">
        <v>11094</v>
      </c>
      <c r="O1288" s="1" t="s">
        <v>5285</v>
      </c>
      <c r="P1288" s="15" t="s">
        <v>4778</v>
      </c>
      <c r="Q1288" s="1" t="s">
        <v>8877</v>
      </c>
      <c r="R1288" s="17">
        <v>120</v>
      </c>
      <c r="S1288" s="12" t="str" cm="1">
        <f t="array" ref="S1288">_xlfn.IFS(AND(R1288&gt;=12,R1288&lt;=25),"Low Range",AND(R1288&gt;=25.01,R1288&lt;=40),"Mid Range",AND(R1288&gt;=40.01,R1288&lt;=75),"Mid to Upper Range",TRUE,"Max Upper Range")</f>
        <v>Max Upper Range</v>
      </c>
      <c r="T1288" s="12" t="str" cm="1">
        <f t="array" ref="T1288">_xlfn.IFS(OR(E1288="NY",E1288="NJ",E1288="CT"),"Tri-State Area",OR(E1288="MA",E1288="PA",E1288="RI"),"East Atlantic",OR(E1288="ME",E1288="VT"),"NE Border",TRUE,"Upper East Coast")</f>
        <v>East Atlantic</v>
      </c>
      <c r="U1288" s="12" t="str">
        <f>IFERROR(_xlfn.XLOOKUP(A1288,DIRECT_FTEs!A:A,DIRECT_FTEs!B:B),"Contractor")</f>
        <v>Contractor</v>
      </c>
    </row>
    <row r="1289" spans="1:21" x14ac:dyDescent="0.25">
      <c r="A1289" s="1" t="s">
        <v>1962</v>
      </c>
      <c r="B1289" s="1" t="s">
        <v>2787</v>
      </c>
      <c r="C1289" s="1" t="s">
        <v>2358</v>
      </c>
      <c r="D1289" s="1" t="s">
        <v>4501</v>
      </c>
      <c r="E1289" s="15" t="s">
        <v>2225</v>
      </c>
      <c r="F1289" s="1" t="s">
        <v>7324</v>
      </c>
      <c r="G1289" s="16">
        <v>0.05</v>
      </c>
      <c r="H1289" s="5">
        <v>0</v>
      </c>
      <c r="I1289" s="10" t="s">
        <v>4760</v>
      </c>
      <c r="J1289" s="5">
        <v>936</v>
      </c>
      <c r="K1289" s="1">
        <v>52</v>
      </c>
      <c r="L1289" s="12" t="str" cm="1">
        <f t="array" ref="L1289">_xlfn.IFS(G1289=0.05,"Minimal",G1289=0.07,"Above Minimal",G1289=0.17,"Near Maximum",TRUE,"Maximum")</f>
        <v>Minimal</v>
      </c>
      <c r="M1289" s="12" t="str" cm="1">
        <f t="array" ref="M1289">_xlfn.IFS(E1289="MA","Massachusetts",E1289="NY","New York",E1289="CT","Connecticut",E1289="PA","Pennsylvania",E1289="RI","Rhode Island",E1289="DE","Delaware",E1289="ME","Maine",E1289="NJ","New Jersey",E1289="VT","Vermont",TRUE,"Other States")</f>
        <v>Massachusetts</v>
      </c>
      <c r="N1289" s="15" t="s">
        <v>11095</v>
      </c>
      <c r="O1289" s="1" t="s">
        <v>12028</v>
      </c>
      <c r="P1289" s="15" t="e">
        <v>#N/A</v>
      </c>
      <c r="Q1289" s="1" t="s">
        <v>8878</v>
      </c>
      <c r="R1289" s="17">
        <v>93</v>
      </c>
      <c r="S1289" s="12" t="str" cm="1">
        <f t="array" ref="S1289">_xlfn.IFS(AND(R1289&gt;=12,R1289&lt;=25),"Low Range",AND(R1289&gt;=25.01,R1289&lt;=40),"Mid Range",AND(R1289&gt;=40.01,R1289&lt;=75),"Mid to Upper Range",TRUE,"Max Upper Range")</f>
        <v>Max Upper Range</v>
      </c>
      <c r="T1289" s="12" t="str" cm="1">
        <f t="array" ref="T1289">_xlfn.IFS(OR(E1289="NY",E1289="NJ",E1289="CT"),"Tri-State Area",OR(E1289="MA",E1289="PA",E1289="RI"),"East Atlantic",OR(E1289="ME",E1289="VT"),"NE Border",TRUE,"Upper East Coast")</f>
        <v>East Atlantic</v>
      </c>
      <c r="U1289" s="12" t="str">
        <f>IFERROR(_xlfn.XLOOKUP(A1289,DIRECT_FTEs!A:A,DIRECT_FTEs!B:B),"Contractor")</f>
        <v>Contractor</v>
      </c>
    </row>
    <row r="1290" spans="1:21" x14ac:dyDescent="0.25">
      <c r="A1290" s="1" t="s">
        <v>1963</v>
      </c>
      <c r="B1290" s="1" t="s">
        <v>2461</v>
      </c>
      <c r="C1290" s="1" t="s">
        <v>2348</v>
      </c>
      <c r="D1290" s="1" t="s">
        <v>4502</v>
      </c>
      <c r="E1290" s="15" t="s">
        <v>2225</v>
      </c>
      <c r="F1290" s="1" t="s">
        <v>7325</v>
      </c>
      <c r="G1290" s="16">
        <v>0.19</v>
      </c>
      <c r="H1290" s="5">
        <v>0</v>
      </c>
      <c r="I1290" s="10" t="s">
        <v>4760</v>
      </c>
      <c r="J1290" s="5">
        <v>644.79999999999995</v>
      </c>
      <c r="K1290" s="1">
        <v>59</v>
      </c>
      <c r="L1290" s="12" t="str" cm="1">
        <f t="array" ref="L1290">_xlfn.IFS(G1290=0.05,"Minimal",G1290=0.07,"Above Minimal",G1290=0.17,"Near Maximum",TRUE,"Maximum")</f>
        <v>Maximum</v>
      </c>
      <c r="M1290" s="12" t="str" cm="1">
        <f t="array" ref="M1290">_xlfn.IFS(E1290="MA","Massachusetts",E1290="NY","New York",E1290="CT","Connecticut",E1290="PA","Pennsylvania",E1290="RI","Rhode Island",E1290="DE","Delaware",E1290="ME","Maine",E1290="NJ","New Jersey",E1290="VT","Vermont",TRUE,"Other States")</f>
        <v>Massachusetts</v>
      </c>
      <c r="N1290" s="15" t="s">
        <v>11096</v>
      </c>
      <c r="O1290" s="1" t="s">
        <v>5295</v>
      </c>
      <c r="P1290" s="15" t="s">
        <v>4777</v>
      </c>
      <c r="Q1290" s="1" t="s">
        <v>8879</v>
      </c>
      <c r="R1290" s="17">
        <v>110</v>
      </c>
      <c r="S1290" s="12" t="str" cm="1">
        <f t="array" ref="S1290">_xlfn.IFS(AND(R1290&gt;=12,R1290&lt;=25),"Low Range",AND(R1290&gt;=25.01,R1290&lt;=40),"Mid Range",AND(R1290&gt;=40.01,R1290&lt;=75),"Mid to Upper Range",TRUE,"Max Upper Range")</f>
        <v>Max Upper Range</v>
      </c>
      <c r="T1290" s="12" t="str" cm="1">
        <f t="array" ref="T1290">_xlfn.IFS(OR(E1290="NY",E1290="NJ",E1290="CT"),"Tri-State Area",OR(E1290="MA",E1290="PA",E1290="RI"),"East Atlantic",OR(E1290="ME",E1290="VT"),"NE Border",TRUE,"Upper East Coast")</f>
        <v>East Atlantic</v>
      </c>
      <c r="U1290" s="12" t="str">
        <f>IFERROR(_xlfn.XLOOKUP(A1290,DIRECT_FTEs!A:A,DIRECT_FTEs!B:B),"Contractor")</f>
        <v>Contractor</v>
      </c>
    </row>
    <row r="1291" spans="1:21" x14ac:dyDescent="0.25">
      <c r="A1291" s="1" t="s">
        <v>22</v>
      </c>
      <c r="B1291" s="1" t="s">
        <v>2290</v>
      </c>
      <c r="C1291" s="1" t="s">
        <v>2291</v>
      </c>
      <c r="D1291" s="1" t="s">
        <v>2292</v>
      </c>
      <c r="E1291" s="15" t="s">
        <v>2225</v>
      </c>
      <c r="F1291" s="1" t="s">
        <v>5384</v>
      </c>
      <c r="G1291" s="16">
        <v>0.17</v>
      </c>
      <c r="H1291" s="5">
        <v>1288.7816528634366</v>
      </c>
      <c r="I1291" s="10" t="s">
        <v>4760</v>
      </c>
      <c r="J1291" s="5">
        <v>579.30999999999995</v>
      </c>
      <c r="K1291" s="1">
        <v>41</v>
      </c>
      <c r="L1291" s="12" t="str" cm="1">
        <f t="array" ref="L1291">_xlfn.IFS(G1291=0.05,"Minimal",G1291=0.07,"Above Minimal",G1291=0.17,"Near Maximum",TRUE,"Maximum")</f>
        <v>Near Maximum</v>
      </c>
      <c r="M1291" s="12" t="str" cm="1">
        <f t="array" ref="M1291">_xlfn.IFS(E1291="MA","Massachusetts",E1291="NY","New York",E1291="CT","Connecticut",E1291="PA","Pennsylvania",E1291="RI","Rhode Island",E1291="DE","Delaware",E1291="ME","Maine",E1291="NJ","New Jersey",E1291="VT","Vermont",TRUE,"Other States")</f>
        <v>Massachusetts</v>
      </c>
      <c r="N1291" s="15" t="s">
        <v>11097</v>
      </c>
      <c r="O1291" s="1" t="s">
        <v>4798</v>
      </c>
      <c r="P1291" s="15" t="s">
        <v>4779</v>
      </c>
      <c r="Q1291" s="1" t="s">
        <v>8880</v>
      </c>
      <c r="R1291" s="17">
        <v>34</v>
      </c>
      <c r="S1291" s="12" t="str" cm="1">
        <f t="array" ref="S1291">_xlfn.IFS(AND(R1291&gt;=12,R1291&lt;=25),"Low Range",AND(R1291&gt;=25.01,R1291&lt;=40),"Mid Range",AND(R1291&gt;=40.01,R1291&lt;=75),"Mid to Upper Range",TRUE,"Max Upper Range")</f>
        <v>Mid Range</v>
      </c>
      <c r="T1291" s="12" t="str" cm="1">
        <f t="array" ref="T1291">_xlfn.IFS(OR(E1291="NY",E1291="NJ",E1291="CT"),"Tri-State Area",OR(E1291="MA",E1291="PA",E1291="RI"),"East Atlantic",OR(E1291="ME",E1291="VT"),"NE Border",TRUE,"Upper East Coast")</f>
        <v>East Atlantic</v>
      </c>
      <c r="U1291" s="12" t="str">
        <f>IFERROR(_xlfn.XLOOKUP(A1291,DIRECT_FTEs!A:A,DIRECT_FTEs!B:B),"Contractor")</f>
        <v>Contractor</v>
      </c>
    </row>
    <row r="1292" spans="1:21" x14ac:dyDescent="0.25">
      <c r="A1292" s="1" t="s">
        <v>1964</v>
      </c>
      <c r="B1292" s="1" t="s">
        <v>2395</v>
      </c>
      <c r="C1292" s="1" t="s">
        <v>2252</v>
      </c>
      <c r="D1292" s="1" t="s">
        <v>4503</v>
      </c>
      <c r="E1292" s="15" t="s">
        <v>2225</v>
      </c>
      <c r="F1292" s="1" t="s">
        <v>7326</v>
      </c>
      <c r="G1292" s="16">
        <v>0.19</v>
      </c>
      <c r="H1292" s="5">
        <v>0</v>
      </c>
      <c r="I1292" s="10" t="s">
        <v>4760</v>
      </c>
      <c r="J1292" s="5">
        <v>694.4</v>
      </c>
      <c r="K1292" s="1">
        <v>41</v>
      </c>
      <c r="L1292" s="12" t="str" cm="1">
        <f t="array" ref="L1292">_xlfn.IFS(G1292=0.05,"Minimal",G1292=0.07,"Above Minimal",G1292=0.17,"Near Maximum",TRUE,"Maximum")</f>
        <v>Maximum</v>
      </c>
      <c r="M1292" s="12" t="str" cm="1">
        <f t="array" ref="M1292">_xlfn.IFS(E1292="MA","Massachusetts",E1292="NY","New York",E1292="CT","Connecticut",E1292="PA","Pennsylvania",E1292="RI","Rhode Island",E1292="DE","Delaware",E1292="ME","Maine",E1292="NJ","New Jersey",E1292="VT","Vermont",TRUE,"Other States")</f>
        <v>Massachusetts</v>
      </c>
      <c r="N1292" s="15" t="s">
        <v>11098</v>
      </c>
      <c r="O1292" s="1" t="s">
        <v>5296</v>
      </c>
      <c r="P1292" s="15" t="s">
        <v>4778</v>
      </c>
      <c r="Q1292" s="1" t="s">
        <v>8881</v>
      </c>
      <c r="R1292" s="17">
        <v>102</v>
      </c>
      <c r="S1292" s="12" t="str" cm="1">
        <f t="array" ref="S1292">_xlfn.IFS(AND(R1292&gt;=12,R1292&lt;=25),"Low Range",AND(R1292&gt;=25.01,R1292&lt;=40),"Mid Range",AND(R1292&gt;=40.01,R1292&lt;=75),"Mid to Upper Range",TRUE,"Max Upper Range")</f>
        <v>Max Upper Range</v>
      </c>
      <c r="T1292" s="12" t="str" cm="1">
        <f t="array" ref="T1292">_xlfn.IFS(OR(E1292="NY",E1292="NJ",E1292="CT"),"Tri-State Area",OR(E1292="MA",E1292="PA",E1292="RI"),"East Atlantic",OR(E1292="ME",E1292="VT"),"NE Border",TRUE,"Upper East Coast")</f>
        <v>East Atlantic</v>
      </c>
      <c r="U1292" s="12" t="str">
        <f>IFERROR(_xlfn.XLOOKUP(A1292,DIRECT_FTEs!A:A,DIRECT_FTEs!B:B),"Contractor")</f>
        <v>Contractor</v>
      </c>
    </row>
    <row r="1293" spans="1:21" x14ac:dyDescent="0.25">
      <c r="A1293" s="1" t="s">
        <v>1965</v>
      </c>
      <c r="B1293" s="1" t="s">
        <v>2544</v>
      </c>
      <c r="C1293" s="1" t="s">
        <v>2628</v>
      </c>
      <c r="D1293" s="1" t="s">
        <v>4504</v>
      </c>
      <c r="E1293" s="15" t="s">
        <v>2225</v>
      </c>
      <c r="F1293" s="1" t="s">
        <v>7327</v>
      </c>
      <c r="G1293" s="16">
        <v>0.17</v>
      </c>
      <c r="H1293" s="5">
        <v>0</v>
      </c>
      <c r="I1293" s="10" t="s">
        <v>4760</v>
      </c>
      <c r="J1293" s="5">
        <v>180.06</v>
      </c>
      <c r="K1293" s="1">
        <v>38</v>
      </c>
      <c r="L1293" s="12" t="str" cm="1">
        <f t="array" ref="L1293">_xlfn.IFS(G1293=0.05,"Minimal",G1293=0.07,"Above Minimal",G1293=0.17,"Near Maximum",TRUE,"Maximum")</f>
        <v>Near Maximum</v>
      </c>
      <c r="M1293" s="12" t="str" cm="1">
        <f t="array" ref="M1293">_xlfn.IFS(E1293="MA","Massachusetts",E1293="NY","New York",E1293="CT","Connecticut",E1293="PA","Pennsylvania",E1293="RI","Rhode Island",E1293="DE","Delaware",E1293="ME","Maine",E1293="NJ","New Jersey",E1293="VT","Vermont",TRUE,"Other States")</f>
        <v>Massachusetts</v>
      </c>
      <c r="N1293" s="15" t="s">
        <v>11099</v>
      </c>
      <c r="O1293" s="1" t="s">
        <v>5297</v>
      </c>
      <c r="P1293" s="15" t="s">
        <v>4778</v>
      </c>
      <c r="Q1293" s="1" t="s">
        <v>8882</v>
      </c>
      <c r="R1293" s="17">
        <v>80</v>
      </c>
      <c r="S1293" s="12" t="str" cm="1">
        <f t="array" ref="S1293">_xlfn.IFS(AND(R1293&gt;=12,R1293&lt;=25),"Low Range",AND(R1293&gt;=25.01,R1293&lt;=40),"Mid Range",AND(R1293&gt;=40.01,R1293&lt;=75),"Mid to Upper Range",TRUE,"Max Upper Range")</f>
        <v>Max Upper Range</v>
      </c>
      <c r="T1293" s="12" t="str" cm="1">
        <f t="array" ref="T1293">_xlfn.IFS(OR(E1293="NY",E1293="NJ",E1293="CT"),"Tri-State Area",OR(E1293="MA",E1293="PA",E1293="RI"),"East Atlantic",OR(E1293="ME",E1293="VT"),"NE Border",TRUE,"Upper East Coast")</f>
        <v>East Atlantic</v>
      </c>
      <c r="U1293" s="12" t="str">
        <f>IFERROR(_xlfn.XLOOKUP(A1293,DIRECT_FTEs!A:A,DIRECT_FTEs!B:B),"Contractor")</f>
        <v>Contractor</v>
      </c>
    </row>
    <row r="1294" spans="1:21" x14ac:dyDescent="0.25">
      <c r="A1294" s="1" t="s">
        <v>1966</v>
      </c>
      <c r="B1294" s="1" t="s">
        <v>2576</v>
      </c>
      <c r="C1294" s="1" t="s">
        <v>2443</v>
      </c>
      <c r="D1294" s="1" t="s">
        <v>4505</v>
      </c>
      <c r="E1294" s="15" t="s">
        <v>2225</v>
      </c>
      <c r="F1294" s="1" t="s">
        <v>7328</v>
      </c>
      <c r="G1294" s="16">
        <v>0.17</v>
      </c>
      <c r="H1294" s="5">
        <v>0</v>
      </c>
      <c r="I1294" s="10" t="s">
        <v>4760</v>
      </c>
      <c r="J1294" s="5">
        <v>815.68</v>
      </c>
      <c r="K1294" s="1">
        <v>29</v>
      </c>
      <c r="L1294" s="12" t="str" cm="1">
        <f t="array" ref="L1294">_xlfn.IFS(G1294=0.05,"Minimal",G1294=0.07,"Above Minimal",G1294=0.17,"Near Maximum",TRUE,"Maximum")</f>
        <v>Near Maximum</v>
      </c>
      <c r="M1294" s="12" t="str" cm="1">
        <f t="array" ref="M1294">_xlfn.IFS(E1294="MA","Massachusetts",E1294="NY","New York",E1294="CT","Connecticut",E1294="PA","Pennsylvania",E1294="RI","Rhode Island",E1294="DE","Delaware",E1294="ME","Maine",E1294="NJ","New Jersey",E1294="VT","Vermont",TRUE,"Other States")</f>
        <v>Massachusetts</v>
      </c>
      <c r="N1294" s="15" t="s">
        <v>11100</v>
      </c>
      <c r="O1294" s="1" t="s">
        <v>5015</v>
      </c>
      <c r="P1294" s="15" t="s">
        <v>4780</v>
      </c>
      <c r="Q1294" s="1" t="s">
        <v>8883</v>
      </c>
      <c r="R1294" s="17">
        <v>101</v>
      </c>
      <c r="S1294" s="12" t="str" cm="1">
        <f t="array" ref="S1294">_xlfn.IFS(AND(R1294&gt;=12,R1294&lt;=25),"Low Range",AND(R1294&gt;=25.01,R1294&lt;=40),"Mid Range",AND(R1294&gt;=40.01,R1294&lt;=75),"Mid to Upper Range",TRUE,"Max Upper Range")</f>
        <v>Max Upper Range</v>
      </c>
      <c r="T1294" s="12" t="str" cm="1">
        <f t="array" ref="T1294">_xlfn.IFS(OR(E1294="NY",E1294="NJ",E1294="CT"),"Tri-State Area",OR(E1294="MA",E1294="PA",E1294="RI"),"East Atlantic",OR(E1294="ME",E1294="VT"),"NE Border",TRUE,"Upper East Coast")</f>
        <v>East Atlantic</v>
      </c>
      <c r="U1294" s="12" t="str">
        <f>IFERROR(_xlfn.XLOOKUP(A1294,DIRECT_FTEs!A:A,DIRECT_FTEs!B:B),"Contractor")</f>
        <v>Contractor</v>
      </c>
    </row>
    <row r="1295" spans="1:21" x14ac:dyDescent="0.25">
      <c r="A1295" s="1" t="s">
        <v>232</v>
      </c>
      <c r="B1295" s="1" t="s">
        <v>2704</v>
      </c>
      <c r="C1295" s="1" t="s">
        <v>2291</v>
      </c>
      <c r="D1295" s="1" t="s">
        <v>2705</v>
      </c>
      <c r="E1295" s="15" t="s">
        <v>2225</v>
      </c>
      <c r="F1295" s="1" t="s">
        <v>5594</v>
      </c>
      <c r="G1295" s="16">
        <v>0.05</v>
      </c>
      <c r="H1295" s="5">
        <v>590.72000000000014</v>
      </c>
      <c r="I1295" s="10" t="s">
        <v>4760</v>
      </c>
      <c r="J1295" s="5">
        <v>710.4</v>
      </c>
      <c r="K1295" s="1">
        <v>41</v>
      </c>
      <c r="L1295" s="12" t="str" cm="1">
        <f t="array" ref="L1295">_xlfn.IFS(G1295=0.05,"Minimal",G1295=0.07,"Above Minimal",G1295=0.17,"Near Maximum",TRUE,"Maximum")</f>
        <v>Minimal</v>
      </c>
      <c r="M1295" s="12" t="str" cm="1">
        <f t="array" ref="M1295">_xlfn.IFS(E1295="MA","Massachusetts",E1295="NY","New York",E1295="CT","Connecticut",E1295="PA","Pennsylvania",E1295="RI","Rhode Island",E1295="DE","Delaware",E1295="ME","Maine",E1295="NJ","New Jersey",E1295="VT","Vermont",TRUE,"Other States")</f>
        <v>Massachusetts</v>
      </c>
      <c r="N1295" s="15" t="s">
        <v>11101</v>
      </c>
      <c r="O1295" s="1" t="s">
        <v>4844</v>
      </c>
      <c r="P1295" s="15" t="s">
        <v>4776</v>
      </c>
      <c r="Q1295" s="1" t="s">
        <v>8884</v>
      </c>
      <c r="R1295" s="17">
        <v>45</v>
      </c>
      <c r="S1295" s="12" t="str" cm="1">
        <f t="array" ref="S1295">_xlfn.IFS(AND(R1295&gt;=12,R1295&lt;=25),"Low Range",AND(R1295&gt;=25.01,R1295&lt;=40),"Mid Range",AND(R1295&gt;=40.01,R1295&lt;=75),"Mid to Upper Range",TRUE,"Max Upper Range")</f>
        <v>Mid to Upper Range</v>
      </c>
      <c r="T1295" s="12" t="str" cm="1">
        <f t="array" ref="T1295">_xlfn.IFS(OR(E1295="NY",E1295="NJ",E1295="CT"),"Tri-State Area",OR(E1295="MA",E1295="PA",E1295="RI"),"East Atlantic",OR(E1295="ME",E1295="VT"),"NE Border",TRUE,"Upper East Coast")</f>
        <v>East Atlantic</v>
      </c>
      <c r="U1295" s="12" t="str">
        <f>IFERROR(_xlfn.XLOOKUP(A1295,DIRECT_FTEs!A:A,DIRECT_FTEs!B:B),"Contractor")</f>
        <v>Contractor</v>
      </c>
    </row>
    <row r="1296" spans="1:21" x14ac:dyDescent="0.25">
      <c r="A1296" s="1" t="s">
        <v>1967</v>
      </c>
      <c r="B1296" s="1" t="s">
        <v>2251</v>
      </c>
      <c r="C1296" s="1" t="s">
        <v>2245</v>
      </c>
      <c r="D1296" s="1" t="s">
        <v>4506</v>
      </c>
      <c r="E1296" s="15" t="s">
        <v>2247</v>
      </c>
      <c r="F1296" s="1" t="s">
        <v>7329</v>
      </c>
      <c r="G1296" s="16">
        <v>0.05</v>
      </c>
      <c r="H1296" s="5">
        <v>0</v>
      </c>
      <c r="I1296" s="10" t="s">
        <v>4760</v>
      </c>
      <c r="J1296" s="5">
        <v>824</v>
      </c>
      <c r="K1296" s="1">
        <v>43</v>
      </c>
      <c r="L1296" s="12" t="str" cm="1">
        <f t="array" ref="L1296">_xlfn.IFS(G1296=0.05,"Minimal",G1296=0.07,"Above Minimal",G1296=0.17,"Near Maximum",TRUE,"Maximum")</f>
        <v>Minimal</v>
      </c>
      <c r="M1296" s="12" t="str" cm="1">
        <f t="array" ref="M1296">_xlfn.IFS(E1296="MA","Massachusetts",E1296="NY","New York",E1296="CT","Connecticut",E1296="PA","Pennsylvania",E1296="RI","Rhode Island",E1296="DE","Delaware",E1296="ME","Maine",E1296="NJ","New Jersey",E1296="VT","Vermont",TRUE,"Other States")</f>
        <v>New York</v>
      </c>
      <c r="N1296" s="15" t="s">
        <v>11102</v>
      </c>
      <c r="O1296" s="1" t="s">
        <v>4877</v>
      </c>
      <c r="P1296" s="15" t="s">
        <v>4777</v>
      </c>
      <c r="Q1296" s="1" t="s">
        <v>8885</v>
      </c>
      <c r="R1296" s="17">
        <v>96</v>
      </c>
      <c r="S1296" s="12" t="str" cm="1">
        <f t="array" ref="S1296">_xlfn.IFS(AND(R1296&gt;=12,R1296&lt;=25),"Low Range",AND(R1296&gt;=25.01,R1296&lt;=40),"Mid Range",AND(R1296&gt;=40.01,R1296&lt;=75),"Mid to Upper Range",TRUE,"Max Upper Range")</f>
        <v>Max Upper Range</v>
      </c>
      <c r="T1296" s="12" t="str" cm="1">
        <f t="array" ref="T1296">_xlfn.IFS(OR(E1296="NY",E1296="NJ",E1296="CT"),"Tri-State Area",OR(E1296="MA",E1296="PA",E1296="RI"),"East Atlantic",OR(E1296="ME",E1296="VT"),"NE Border",TRUE,"Upper East Coast")</f>
        <v>Tri-State Area</v>
      </c>
      <c r="U1296" s="12" t="str">
        <f>IFERROR(_xlfn.XLOOKUP(A1296,DIRECT_FTEs!A:A,DIRECT_FTEs!B:B),"Contractor")</f>
        <v>Contractor</v>
      </c>
    </row>
    <row r="1297" spans="1:21" x14ac:dyDescent="0.25">
      <c r="A1297" s="1" t="s">
        <v>1968</v>
      </c>
      <c r="B1297" s="1" t="s">
        <v>2500</v>
      </c>
      <c r="C1297" s="1" t="s">
        <v>2227</v>
      </c>
      <c r="D1297" s="1" t="s">
        <v>4507</v>
      </c>
      <c r="E1297" s="15" t="s">
        <v>2250</v>
      </c>
      <c r="F1297" s="1" t="s">
        <v>7330</v>
      </c>
      <c r="G1297" s="16">
        <v>0.19</v>
      </c>
      <c r="H1297" s="5">
        <v>0</v>
      </c>
      <c r="I1297" s="10" t="s">
        <v>4760</v>
      </c>
      <c r="J1297" s="5">
        <v>834.12</v>
      </c>
      <c r="K1297" s="1">
        <v>40</v>
      </c>
      <c r="L1297" s="12" t="str" cm="1">
        <f t="array" ref="L1297">_xlfn.IFS(G1297=0.05,"Minimal",G1297=0.07,"Above Minimal",G1297=0.17,"Near Maximum",TRUE,"Maximum")</f>
        <v>Maximum</v>
      </c>
      <c r="M1297" s="12" t="str" cm="1">
        <f t="array" ref="M1297">_xlfn.IFS(E1297="MA","Massachusetts",E1297="NY","New York",E1297="CT","Connecticut",E1297="PA","Pennsylvania",E1297="RI","Rhode Island",E1297="DE","Delaware",E1297="ME","Maine",E1297="NJ","New Jersey",E1297="VT","Vermont",TRUE,"Other States")</f>
        <v>Pennsylvania</v>
      </c>
      <c r="N1297" s="15" t="s">
        <v>11103</v>
      </c>
      <c r="O1297" s="1" t="s">
        <v>4792</v>
      </c>
      <c r="P1297" s="15" t="s">
        <v>4777</v>
      </c>
      <c r="Q1297" s="1" t="s">
        <v>8886</v>
      </c>
      <c r="R1297" s="17">
        <v>187.50153846153847</v>
      </c>
      <c r="S1297" s="12" t="str" cm="1">
        <f t="array" ref="S1297">_xlfn.IFS(AND(R1297&gt;=12,R1297&lt;=25),"Low Range",AND(R1297&gt;=25.01,R1297&lt;=40),"Mid Range",AND(R1297&gt;=40.01,R1297&lt;=75),"Mid to Upper Range",TRUE,"Max Upper Range")</f>
        <v>Max Upper Range</v>
      </c>
      <c r="T1297" s="12" t="str" cm="1">
        <f t="array" ref="T1297">_xlfn.IFS(OR(E1297="NY",E1297="NJ",E1297="CT"),"Tri-State Area",OR(E1297="MA",E1297="PA",E1297="RI"),"East Atlantic",OR(E1297="ME",E1297="VT"),"NE Border",TRUE,"Upper East Coast")</f>
        <v>East Atlantic</v>
      </c>
      <c r="U1297" s="12" t="str">
        <f>IFERROR(_xlfn.XLOOKUP(A1297,DIRECT_FTEs!A:A,DIRECT_FTEs!B:B),"Contractor")</f>
        <v>Contractor</v>
      </c>
    </row>
    <row r="1298" spans="1:21" x14ac:dyDescent="0.25">
      <c r="A1298" s="1" t="s">
        <v>1969</v>
      </c>
      <c r="B1298" s="1" t="s">
        <v>2368</v>
      </c>
      <c r="C1298" s="1" t="s">
        <v>2404</v>
      </c>
      <c r="D1298" s="1" t="s">
        <v>4508</v>
      </c>
      <c r="E1298" s="15" t="s">
        <v>2225</v>
      </c>
      <c r="F1298" s="1" t="s">
        <v>7331</v>
      </c>
      <c r="G1298" s="16">
        <v>0.19</v>
      </c>
      <c r="H1298" s="5">
        <v>0</v>
      </c>
      <c r="I1298" s="10" t="s">
        <v>4760</v>
      </c>
      <c r="J1298" s="5">
        <v>678.6</v>
      </c>
      <c r="K1298" s="1">
        <v>37</v>
      </c>
      <c r="L1298" s="12" t="str" cm="1">
        <f t="array" ref="L1298">_xlfn.IFS(G1298=0.05,"Minimal",G1298=0.07,"Above Minimal",G1298=0.17,"Near Maximum",TRUE,"Maximum")</f>
        <v>Maximum</v>
      </c>
      <c r="M1298" s="12" t="str" cm="1">
        <f t="array" ref="M1298">_xlfn.IFS(E1298="MA","Massachusetts",E1298="NY","New York",E1298="CT","Connecticut",E1298="PA","Pennsylvania",E1298="RI","Rhode Island",E1298="DE","Delaware",E1298="ME","Maine",E1298="NJ","New Jersey",E1298="VT","Vermont",TRUE,"Other States")</f>
        <v>Massachusetts</v>
      </c>
      <c r="N1298" s="15" t="s">
        <v>11104</v>
      </c>
      <c r="O1298" s="1" t="s">
        <v>4812</v>
      </c>
      <c r="P1298" s="15" t="s">
        <v>4774</v>
      </c>
      <c r="Q1298" s="1" t="s">
        <v>8887</v>
      </c>
      <c r="R1298" s="17">
        <v>109</v>
      </c>
      <c r="S1298" s="12" t="str" cm="1">
        <f t="array" ref="S1298">_xlfn.IFS(AND(R1298&gt;=12,R1298&lt;=25),"Low Range",AND(R1298&gt;=25.01,R1298&lt;=40),"Mid Range",AND(R1298&gt;=40.01,R1298&lt;=75),"Mid to Upper Range",TRUE,"Max Upper Range")</f>
        <v>Max Upper Range</v>
      </c>
      <c r="T1298" s="12" t="str" cm="1">
        <f t="array" ref="T1298">_xlfn.IFS(OR(E1298="NY",E1298="NJ",E1298="CT"),"Tri-State Area",OR(E1298="MA",E1298="PA",E1298="RI"),"East Atlantic",OR(E1298="ME",E1298="VT"),"NE Border",TRUE,"Upper East Coast")</f>
        <v>East Atlantic</v>
      </c>
      <c r="U1298" s="12" t="str">
        <f>IFERROR(_xlfn.XLOOKUP(A1298,DIRECT_FTEs!A:A,DIRECT_FTEs!B:B),"Contractor")</f>
        <v>Contractor</v>
      </c>
    </row>
    <row r="1299" spans="1:21" x14ac:dyDescent="0.25">
      <c r="A1299" s="1" t="s">
        <v>1970</v>
      </c>
      <c r="B1299" s="1" t="s">
        <v>2304</v>
      </c>
      <c r="C1299" s="1" t="s">
        <v>2883</v>
      </c>
      <c r="D1299" s="1" t="s">
        <v>4509</v>
      </c>
      <c r="E1299" s="15" t="s">
        <v>2247</v>
      </c>
      <c r="F1299" s="1" t="s">
        <v>7332</v>
      </c>
      <c r="G1299" s="16">
        <v>0.05</v>
      </c>
      <c r="H1299" s="5">
        <v>0</v>
      </c>
      <c r="I1299" s="10" t="s">
        <v>4760</v>
      </c>
      <c r="J1299" s="5">
        <v>679.84</v>
      </c>
      <c r="K1299" s="1">
        <v>32</v>
      </c>
      <c r="L1299" s="12" t="str" cm="1">
        <f t="array" ref="L1299">_xlfn.IFS(G1299=0.05,"Minimal",G1299=0.07,"Above Minimal",G1299=0.17,"Near Maximum",TRUE,"Maximum")</f>
        <v>Minimal</v>
      </c>
      <c r="M1299" s="12" t="str" cm="1">
        <f t="array" ref="M1299">_xlfn.IFS(E1299="MA","Massachusetts",E1299="NY","New York",E1299="CT","Connecticut",E1299="PA","Pennsylvania",E1299="RI","Rhode Island",E1299="DE","Delaware",E1299="ME","Maine",E1299="NJ","New Jersey",E1299="VT","Vermont",TRUE,"Other States")</f>
        <v>New York</v>
      </c>
      <c r="N1299" s="15" t="s">
        <v>11105</v>
      </c>
      <c r="O1299" s="1" t="s">
        <v>5298</v>
      </c>
      <c r="P1299" s="15" t="s">
        <v>4780</v>
      </c>
      <c r="Q1299" s="1" t="s">
        <v>8888</v>
      </c>
      <c r="R1299" s="17">
        <v>87.500031201248049</v>
      </c>
      <c r="S1299" s="12" t="str" cm="1">
        <f t="array" ref="S1299">_xlfn.IFS(AND(R1299&gt;=12,R1299&lt;=25),"Low Range",AND(R1299&gt;=25.01,R1299&lt;=40),"Mid Range",AND(R1299&gt;=40.01,R1299&lt;=75),"Mid to Upper Range",TRUE,"Max Upper Range")</f>
        <v>Max Upper Range</v>
      </c>
      <c r="T1299" s="12" t="str" cm="1">
        <f t="array" ref="T1299">_xlfn.IFS(OR(E1299="NY",E1299="NJ",E1299="CT"),"Tri-State Area",OR(E1299="MA",E1299="PA",E1299="RI"),"East Atlantic",OR(E1299="ME",E1299="VT"),"NE Border",TRUE,"Upper East Coast")</f>
        <v>Tri-State Area</v>
      </c>
      <c r="U1299" s="12" t="str">
        <f>IFERROR(_xlfn.XLOOKUP(A1299,DIRECT_FTEs!A:A,DIRECT_FTEs!B:B),"Contractor")</f>
        <v>Contractor</v>
      </c>
    </row>
    <row r="1300" spans="1:21" x14ac:dyDescent="0.25">
      <c r="A1300" s="1" t="s">
        <v>1971</v>
      </c>
      <c r="B1300" s="1" t="s">
        <v>2520</v>
      </c>
      <c r="C1300" s="1" t="s">
        <v>2486</v>
      </c>
      <c r="D1300" s="1" t="s">
        <v>4510</v>
      </c>
      <c r="E1300" s="15" t="s">
        <v>2247</v>
      </c>
      <c r="F1300" s="1" t="s">
        <v>7333</v>
      </c>
      <c r="G1300" s="16">
        <v>0</v>
      </c>
      <c r="H1300" s="5">
        <v>0</v>
      </c>
      <c r="I1300" s="10" t="s">
        <v>4760</v>
      </c>
      <c r="J1300" s="5">
        <v>875</v>
      </c>
      <c r="K1300" s="1">
        <v>36</v>
      </c>
      <c r="L1300" s="12" t="str" cm="1">
        <f t="array" ref="L1300">_xlfn.IFS(G1300=0.05,"Minimal",G1300=0.07,"Above Minimal",G1300=0.17,"Near Maximum",TRUE,"Maximum")</f>
        <v>Maximum</v>
      </c>
      <c r="M1300" s="12" t="str" cm="1">
        <f t="array" ref="M1300">_xlfn.IFS(E1300="MA","Massachusetts",E1300="NY","New York",E1300="CT","Connecticut",E1300="PA","Pennsylvania",E1300="RI","Rhode Island",E1300="DE","Delaware",E1300="ME","Maine",E1300="NJ","New Jersey",E1300="VT","Vermont",TRUE,"Other States")</f>
        <v>New York</v>
      </c>
      <c r="N1300" s="15" t="s">
        <v>11106</v>
      </c>
      <c r="O1300" s="1" t="s">
        <v>5241</v>
      </c>
      <c r="P1300" s="15" t="s">
        <v>4776</v>
      </c>
      <c r="Q1300" s="1" t="s">
        <v>8889</v>
      </c>
      <c r="R1300" s="17">
        <v>50.581395348837212</v>
      </c>
      <c r="S1300" s="12" t="str" cm="1">
        <f t="array" ref="S1300">_xlfn.IFS(AND(R1300&gt;=12,R1300&lt;=25),"Low Range",AND(R1300&gt;=25.01,R1300&lt;=40),"Mid Range",AND(R1300&gt;=40.01,R1300&lt;=75),"Mid to Upper Range",TRUE,"Max Upper Range")</f>
        <v>Mid to Upper Range</v>
      </c>
      <c r="T1300" s="12" t="str" cm="1">
        <f t="array" ref="T1300">_xlfn.IFS(OR(E1300="NY",E1300="NJ",E1300="CT"),"Tri-State Area",OR(E1300="MA",E1300="PA",E1300="RI"),"East Atlantic",OR(E1300="ME",E1300="VT"),"NE Border",TRUE,"Upper East Coast")</f>
        <v>Tri-State Area</v>
      </c>
      <c r="U1300" s="12" t="str">
        <f>IFERROR(_xlfn.XLOOKUP(A1300,DIRECT_FTEs!A:A,DIRECT_FTEs!B:B),"Contractor")</f>
        <v>Direct</v>
      </c>
    </row>
    <row r="1301" spans="1:21" x14ac:dyDescent="0.25">
      <c r="A1301" s="1" t="s">
        <v>1972</v>
      </c>
      <c r="B1301" s="1" t="s">
        <v>2352</v>
      </c>
      <c r="C1301" s="1" t="s">
        <v>2537</v>
      </c>
      <c r="D1301" s="1" t="s">
        <v>4511</v>
      </c>
      <c r="E1301" s="15" t="s">
        <v>2247</v>
      </c>
      <c r="F1301" s="1" t="s">
        <v>7334</v>
      </c>
      <c r="G1301" s="16">
        <v>0</v>
      </c>
      <c r="H1301" s="5">
        <v>0</v>
      </c>
      <c r="I1301" s="10" t="s">
        <v>4760</v>
      </c>
      <c r="J1301" s="5">
        <v>2340</v>
      </c>
      <c r="K1301" s="1">
        <v>58</v>
      </c>
      <c r="L1301" s="12" t="str" cm="1">
        <f t="array" ref="L1301">_xlfn.IFS(G1301=0.05,"Minimal",G1301=0.07,"Above Minimal",G1301=0.17,"Near Maximum",TRUE,"Maximum")</f>
        <v>Maximum</v>
      </c>
      <c r="M1301" s="12" t="str" cm="1">
        <f t="array" ref="M1301">_xlfn.IFS(E1301="MA","Massachusetts",E1301="NY","New York",E1301="CT","Connecticut",E1301="PA","Pennsylvania",E1301="RI","Rhode Island",E1301="DE","Delaware",E1301="ME","Maine",E1301="NJ","New Jersey",E1301="VT","Vermont",TRUE,"Other States")</f>
        <v>New York</v>
      </c>
      <c r="N1301" s="15" t="s">
        <v>11107</v>
      </c>
      <c r="O1301" s="1" t="s">
        <v>5068</v>
      </c>
      <c r="P1301" s="15" t="s">
        <v>4777</v>
      </c>
      <c r="Q1301" s="1" t="s">
        <v>8890</v>
      </c>
      <c r="R1301" s="17">
        <v>117</v>
      </c>
      <c r="S1301" s="12" t="str" cm="1">
        <f t="array" ref="S1301">_xlfn.IFS(AND(R1301&gt;=12,R1301&lt;=25),"Low Range",AND(R1301&gt;=25.01,R1301&lt;=40),"Mid Range",AND(R1301&gt;=40.01,R1301&lt;=75),"Mid to Upper Range",TRUE,"Max Upper Range")</f>
        <v>Max Upper Range</v>
      </c>
      <c r="T1301" s="12" t="str" cm="1">
        <f t="array" ref="T1301">_xlfn.IFS(OR(E1301="NY",E1301="NJ",E1301="CT"),"Tri-State Area",OR(E1301="MA",E1301="PA",E1301="RI"),"East Atlantic",OR(E1301="ME",E1301="VT"),"NE Border",TRUE,"Upper East Coast")</f>
        <v>Tri-State Area</v>
      </c>
      <c r="U1301" s="12" t="str">
        <f>IFERROR(_xlfn.XLOOKUP(A1301,DIRECT_FTEs!A:A,DIRECT_FTEs!B:B),"Contractor")</f>
        <v>Direct</v>
      </c>
    </row>
    <row r="1302" spans="1:21" x14ac:dyDescent="0.25">
      <c r="A1302" s="1" t="s">
        <v>233</v>
      </c>
      <c r="B1302" s="1" t="s">
        <v>2392</v>
      </c>
      <c r="C1302" s="1" t="s">
        <v>2530</v>
      </c>
      <c r="D1302" s="1" t="s">
        <v>2706</v>
      </c>
      <c r="E1302" s="15" t="s">
        <v>2225</v>
      </c>
      <c r="F1302" s="1" t="s">
        <v>5595</v>
      </c>
      <c r="G1302" s="16">
        <v>0.19</v>
      </c>
      <c r="H1302" s="5">
        <v>592.80000000000007</v>
      </c>
      <c r="I1302" s="10" t="s">
        <v>4760</v>
      </c>
      <c r="J1302" s="5">
        <v>198.4</v>
      </c>
      <c r="K1302" s="1">
        <v>44</v>
      </c>
      <c r="L1302" s="12" t="str" cm="1">
        <f t="array" ref="L1302">_xlfn.IFS(G1302=0.05,"Minimal",G1302=0.07,"Above Minimal",G1302=0.17,"Near Maximum",TRUE,"Maximum")</f>
        <v>Maximum</v>
      </c>
      <c r="M1302" s="12" t="str" cm="1">
        <f t="array" ref="M1302">_xlfn.IFS(E1302="MA","Massachusetts",E1302="NY","New York",E1302="CT","Connecticut",E1302="PA","Pennsylvania",E1302="RI","Rhode Island",E1302="DE","Delaware",E1302="ME","Maine",E1302="NJ","New Jersey",E1302="VT","Vermont",TRUE,"Other States")</f>
        <v>Massachusetts</v>
      </c>
      <c r="N1302" s="15" t="s">
        <v>11108</v>
      </c>
      <c r="O1302" s="1" t="s">
        <v>4828</v>
      </c>
      <c r="P1302" s="15" t="s">
        <v>4778</v>
      </c>
      <c r="Q1302" s="1" t="s">
        <v>8891</v>
      </c>
      <c r="R1302" s="17">
        <v>92</v>
      </c>
      <c r="S1302" s="12" t="str" cm="1">
        <f t="array" ref="S1302">_xlfn.IFS(AND(R1302&gt;=12,R1302&lt;=25),"Low Range",AND(R1302&gt;=25.01,R1302&lt;=40),"Mid Range",AND(R1302&gt;=40.01,R1302&lt;=75),"Mid to Upper Range",TRUE,"Max Upper Range")</f>
        <v>Max Upper Range</v>
      </c>
      <c r="T1302" s="12" t="str" cm="1">
        <f t="array" ref="T1302">_xlfn.IFS(OR(E1302="NY",E1302="NJ",E1302="CT"),"Tri-State Area",OR(E1302="MA",E1302="PA",E1302="RI"),"East Atlantic",OR(E1302="ME",E1302="VT"),"NE Border",TRUE,"Upper East Coast")</f>
        <v>East Atlantic</v>
      </c>
      <c r="U1302" s="12" t="str">
        <f>IFERROR(_xlfn.XLOOKUP(A1302,DIRECT_FTEs!A:A,DIRECT_FTEs!B:B),"Contractor")</f>
        <v>Contractor</v>
      </c>
    </row>
    <row r="1303" spans="1:21" x14ac:dyDescent="0.25">
      <c r="A1303" s="1" t="s">
        <v>1973</v>
      </c>
      <c r="B1303" s="1" t="s">
        <v>2503</v>
      </c>
      <c r="C1303" s="1" t="s">
        <v>2679</v>
      </c>
      <c r="D1303" s="1" t="s">
        <v>4512</v>
      </c>
      <c r="E1303" s="15" t="s">
        <v>2250</v>
      </c>
      <c r="F1303" s="1" t="s">
        <v>7335</v>
      </c>
      <c r="G1303" s="16">
        <v>0</v>
      </c>
      <c r="H1303" s="5">
        <v>0</v>
      </c>
      <c r="I1303" s="10" t="s">
        <v>4760</v>
      </c>
      <c r="J1303" s="5">
        <v>842.4</v>
      </c>
      <c r="K1303" s="1">
        <v>53</v>
      </c>
      <c r="L1303" s="12" t="str" cm="1">
        <f t="array" ref="L1303">_xlfn.IFS(G1303=0.05,"Minimal",G1303=0.07,"Above Minimal",G1303=0.17,"Near Maximum",TRUE,"Maximum")</f>
        <v>Maximum</v>
      </c>
      <c r="M1303" s="12" t="str" cm="1">
        <f t="array" ref="M1303">_xlfn.IFS(E1303="MA","Massachusetts",E1303="NY","New York",E1303="CT","Connecticut",E1303="PA","Pennsylvania",E1303="RI","Rhode Island",E1303="DE","Delaware",E1303="ME","Maine",E1303="NJ","New Jersey",E1303="VT","Vermont",TRUE,"Other States")</f>
        <v>Pennsylvania</v>
      </c>
      <c r="N1303" s="15" t="s">
        <v>11109</v>
      </c>
      <c r="O1303" s="1" t="s">
        <v>5299</v>
      </c>
      <c r="P1303" s="15" t="s">
        <v>4773</v>
      </c>
      <c r="Q1303" s="1" t="s">
        <v>8892</v>
      </c>
      <c r="R1303" s="17">
        <v>74</v>
      </c>
      <c r="S1303" s="12" t="str" cm="1">
        <f t="array" ref="S1303">_xlfn.IFS(AND(R1303&gt;=12,R1303&lt;=25),"Low Range",AND(R1303&gt;=25.01,R1303&lt;=40),"Mid Range",AND(R1303&gt;=40.01,R1303&lt;=75),"Mid to Upper Range",TRUE,"Max Upper Range")</f>
        <v>Mid to Upper Range</v>
      </c>
      <c r="T1303" s="12" t="str" cm="1">
        <f t="array" ref="T1303">_xlfn.IFS(OR(E1303="NY",E1303="NJ",E1303="CT"),"Tri-State Area",OR(E1303="MA",E1303="PA",E1303="RI"),"East Atlantic",OR(E1303="ME",E1303="VT"),"NE Border",TRUE,"Upper East Coast")</f>
        <v>East Atlantic</v>
      </c>
      <c r="U1303" s="12" t="str">
        <f>IFERROR(_xlfn.XLOOKUP(A1303,DIRECT_FTEs!A:A,DIRECT_FTEs!B:B),"Contractor")</f>
        <v>Direct</v>
      </c>
    </row>
    <row r="1304" spans="1:21" x14ac:dyDescent="0.25">
      <c r="A1304" s="1" t="s">
        <v>1974</v>
      </c>
      <c r="B1304" s="1" t="s">
        <v>2644</v>
      </c>
      <c r="C1304" s="1" t="s">
        <v>2569</v>
      </c>
      <c r="D1304" s="1" t="s">
        <v>4513</v>
      </c>
      <c r="E1304" s="15" t="s">
        <v>2225</v>
      </c>
      <c r="F1304" s="1" t="s">
        <v>7336</v>
      </c>
      <c r="G1304" s="16">
        <v>0.19</v>
      </c>
      <c r="H1304" s="5">
        <v>0</v>
      </c>
      <c r="I1304" s="10" t="s">
        <v>4760</v>
      </c>
      <c r="J1304" s="5">
        <v>725.2</v>
      </c>
      <c r="K1304" s="1">
        <v>37</v>
      </c>
      <c r="L1304" s="12" t="str" cm="1">
        <f t="array" ref="L1304">_xlfn.IFS(G1304=0.05,"Minimal",G1304=0.07,"Above Minimal",G1304=0.17,"Near Maximum",TRUE,"Maximum")</f>
        <v>Maximum</v>
      </c>
      <c r="M1304" s="12" t="str" cm="1">
        <f t="array" ref="M1304">_xlfn.IFS(E1304="MA","Massachusetts",E1304="NY","New York",E1304="CT","Connecticut",E1304="PA","Pennsylvania",E1304="RI","Rhode Island",E1304="DE","Delaware",E1304="ME","Maine",E1304="NJ","New Jersey",E1304="VT","Vermont",TRUE,"Other States")</f>
        <v>Massachusetts</v>
      </c>
      <c r="N1304" s="15" t="s">
        <v>11110</v>
      </c>
      <c r="O1304" s="1" t="s">
        <v>4792</v>
      </c>
      <c r="P1304" s="15" t="s">
        <v>4777</v>
      </c>
      <c r="Q1304" s="1" t="s">
        <v>8893</v>
      </c>
      <c r="R1304" s="17">
        <v>49</v>
      </c>
      <c r="S1304" s="12" t="str" cm="1">
        <f t="array" ref="S1304">_xlfn.IFS(AND(R1304&gt;=12,R1304&lt;=25),"Low Range",AND(R1304&gt;=25.01,R1304&lt;=40),"Mid Range",AND(R1304&gt;=40.01,R1304&lt;=75),"Mid to Upper Range",TRUE,"Max Upper Range")</f>
        <v>Mid to Upper Range</v>
      </c>
      <c r="T1304" s="12" t="str" cm="1">
        <f t="array" ref="T1304">_xlfn.IFS(OR(E1304="NY",E1304="NJ",E1304="CT"),"Tri-State Area",OR(E1304="MA",E1304="PA",E1304="RI"),"East Atlantic",OR(E1304="ME",E1304="VT"),"NE Border",TRUE,"Upper East Coast")</f>
        <v>East Atlantic</v>
      </c>
      <c r="U1304" s="12" t="str">
        <f>IFERROR(_xlfn.XLOOKUP(A1304,DIRECT_FTEs!A:A,DIRECT_FTEs!B:B),"Contractor")</f>
        <v>Contractor</v>
      </c>
    </row>
    <row r="1305" spans="1:21" x14ac:dyDescent="0.25">
      <c r="A1305" s="1" t="s">
        <v>1975</v>
      </c>
      <c r="B1305" s="1" t="s">
        <v>3007</v>
      </c>
      <c r="C1305" s="1" t="s">
        <v>2856</v>
      </c>
      <c r="D1305" s="1" t="s">
        <v>4514</v>
      </c>
      <c r="E1305" s="15" t="s">
        <v>2225</v>
      </c>
      <c r="F1305" s="1" t="s">
        <v>7337</v>
      </c>
      <c r="G1305" s="16">
        <v>0.19</v>
      </c>
      <c r="H1305" s="5">
        <v>0</v>
      </c>
      <c r="I1305" s="10" t="s">
        <v>4760</v>
      </c>
      <c r="J1305" s="5">
        <v>2326</v>
      </c>
      <c r="K1305" s="1">
        <v>47</v>
      </c>
      <c r="L1305" s="12" t="str" cm="1">
        <f t="array" ref="L1305">_xlfn.IFS(G1305=0.05,"Minimal",G1305=0.07,"Above Minimal",G1305=0.17,"Near Maximum",TRUE,"Maximum")</f>
        <v>Maximum</v>
      </c>
      <c r="M1305" s="12" t="str" cm="1">
        <f t="array" ref="M1305">_xlfn.IFS(E1305="MA","Massachusetts",E1305="NY","New York",E1305="CT","Connecticut",E1305="PA","Pennsylvania",E1305="RI","Rhode Island",E1305="DE","Delaware",E1305="ME","Maine",E1305="NJ","New Jersey",E1305="VT","Vermont",TRUE,"Other States")</f>
        <v>Massachusetts</v>
      </c>
      <c r="N1305" s="15" t="s">
        <v>11111</v>
      </c>
      <c r="O1305" s="1" t="s">
        <v>5234</v>
      </c>
      <c r="P1305" s="15" t="s">
        <v>4779</v>
      </c>
      <c r="Q1305" s="1" t="s">
        <v>8894</v>
      </c>
      <c r="R1305" s="17">
        <v>130</v>
      </c>
      <c r="S1305" s="12" t="str" cm="1">
        <f t="array" ref="S1305">_xlfn.IFS(AND(R1305&gt;=12,R1305&lt;=25),"Low Range",AND(R1305&gt;=25.01,R1305&lt;=40),"Mid Range",AND(R1305&gt;=40.01,R1305&lt;=75),"Mid to Upper Range",TRUE,"Max Upper Range")</f>
        <v>Max Upper Range</v>
      </c>
      <c r="T1305" s="12" t="str" cm="1">
        <f t="array" ref="T1305">_xlfn.IFS(OR(E1305="NY",E1305="NJ",E1305="CT"),"Tri-State Area",OR(E1305="MA",E1305="PA",E1305="RI"),"East Atlantic",OR(E1305="ME",E1305="VT"),"NE Border",TRUE,"Upper East Coast")</f>
        <v>East Atlantic</v>
      </c>
      <c r="U1305" s="12" t="str">
        <f>IFERROR(_xlfn.XLOOKUP(A1305,DIRECT_FTEs!A:A,DIRECT_FTEs!B:B),"Contractor")</f>
        <v>Contractor</v>
      </c>
    </row>
    <row r="1306" spans="1:21" x14ac:dyDescent="0.25">
      <c r="A1306" s="1" t="s">
        <v>1976</v>
      </c>
      <c r="B1306" s="1" t="s">
        <v>2931</v>
      </c>
      <c r="C1306" s="1" t="s">
        <v>2252</v>
      </c>
      <c r="D1306" s="1" t="s">
        <v>4515</v>
      </c>
      <c r="E1306" s="15" t="s">
        <v>2678</v>
      </c>
      <c r="F1306" s="1" t="s">
        <v>7338</v>
      </c>
      <c r="G1306" s="16">
        <v>0.17</v>
      </c>
      <c r="H1306" s="5">
        <v>0</v>
      </c>
      <c r="I1306" s="10" t="s">
        <v>4760</v>
      </c>
      <c r="J1306" s="5">
        <v>187.11</v>
      </c>
      <c r="K1306" s="1">
        <v>36</v>
      </c>
      <c r="L1306" s="12" t="str" cm="1">
        <f t="array" ref="L1306">_xlfn.IFS(G1306=0.05,"Minimal",G1306=0.07,"Above Minimal",G1306=0.17,"Near Maximum",TRUE,"Maximum")</f>
        <v>Near Maximum</v>
      </c>
      <c r="M1306" s="12" t="str" cm="1">
        <f t="array" ref="M1306">_xlfn.IFS(E1306="MA","Massachusetts",E1306="NY","New York",E1306="CT","Connecticut",E1306="PA","Pennsylvania",E1306="RI","Rhode Island",E1306="DE","Delaware",E1306="ME","Maine",E1306="NJ","New Jersey",E1306="VT","Vermont",TRUE,"Other States")</f>
        <v>New Jersey</v>
      </c>
      <c r="N1306" s="15" t="s">
        <v>11112</v>
      </c>
      <c r="O1306" s="1" t="s">
        <v>4957</v>
      </c>
      <c r="P1306" s="15" t="s">
        <v>4778</v>
      </c>
      <c r="Q1306" s="1" t="s">
        <v>8895</v>
      </c>
      <c r="R1306" s="17">
        <v>48</v>
      </c>
      <c r="S1306" s="12" t="str" cm="1">
        <f t="array" ref="S1306">_xlfn.IFS(AND(R1306&gt;=12,R1306&lt;=25),"Low Range",AND(R1306&gt;=25.01,R1306&lt;=40),"Mid Range",AND(R1306&gt;=40.01,R1306&lt;=75),"Mid to Upper Range",TRUE,"Max Upper Range")</f>
        <v>Mid to Upper Range</v>
      </c>
      <c r="T1306" s="12" t="str" cm="1">
        <f t="array" ref="T1306">_xlfn.IFS(OR(E1306="NY",E1306="NJ",E1306="CT"),"Tri-State Area",OR(E1306="MA",E1306="PA",E1306="RI"),"East Atlantic",OR(E1306="ME",E1306="VT"),"NE Border",TRUE,"Upper East Coast")</f>
        <v>Tri-State Area</v>
      </c>
      <c r="U1306" s="12" t="str">
        <f>IFERROR(_xlfn.XLOOKUP(A1306,DIRECT_FTEs!A:A,DIRECT_FTEs!B:B),"Contractor")</f>
        <v>Contractor</v>
      </c>
    </row>
    <row r="1307" spans="1:21" x14ac:dyDescent="0.25">
      <c r="A1307" s="1" t="s">
        <v>1977</v>
      </c>
      <c r="B1307" s="1" t="s">
        <v>2290</v>
      </c>
      <c r="C1307" s="1" t="s">
        <v>2239</v>
      </c>
      <c r="D1307" s="1" t="s">
        <v>4516</v>
      </c>
      <c r="E1307" s="15" t="s">
        <v>2225</v>
      </c>
      <c r="F1307" s="1" t="s">
        <v>7339</v>
      </c>
      <c r="G1307" s="16">
        <v>0.17</v>
      </c>
      <c r="H1307" s="5">
        <v>0</v>
      </c>
      <c r="I1307" s="10" t="s">
        <v>4760</v>
      </c>
      <c r="J1307" s="5">
        <v>286.13</v>
      </c>
      <c r="K1307" s="1">
        <v>26</v>
      </c>
      <c r="L1307" s="12" t="str" cm="1">
        <f t="array" ref="L1307">_xlfn.IFS(G1307=0.05,"Minimal",G1307=0.07,"Above Minimal",G1307=0.17,"Near Maximum",TRUE,"Maximum")</f>
        <v>Near Maximum</v>
      </c>
      <c r="M1307" s="12" t="str" cm="1">
        <f t="array" ref="M1307">_xlfn.IFS(E1307="MA","Massachusetts",E1307="NY","New York",E1307="CT","Connecticut",E1307="PA","Pennsylvania",E1307="RI","Rhode Island",E1307="DE","Delaware",E1307="ME","Maine",E1307="NJ","New Jersey",E1307="VT","Vermont",TRUE,"Other States")</f>
        <v>Massachusetts</v>
      </c>
      <c r="N1307" s="15" t="s">
        <v>11113</v>
      </c>
      <c r="O1307" s="1" t="s">
        <v>5204</v>
      </c>
      <c r="P1307" s="15" t="s">
        <v>4774</v>
      </c>
      <c r="Q1307" s="1" t="s">
        <v>8896</v>
      </c>
      <c r="R1307" s="17">
        <v>95</v>
      </c>
      <c r="S1307" s="12" t="str" cm="1">
        <f t="array" ref="S1307">_xlfn.IFS(AND(R1307&gt;=12,R1307&lt;=25),"Low Range",AND(R1307&gt;=25.01,R1307&lt;=40),"Mid Range",AND(R1307&gt;=40.01,R1307&lt;=75),"Mid to Upper Range",TRUE,"Max Upper Range")</f>
        <v>Max Upper Range</v>
      </c>
      <c r="T1307" s="12" t="str" cm="1">
        <f t="array" ref="T1307">_xlfn.IFS(OR(E1307="NY",E1307="NJ",E1307="CT"),"Tri-State Area",OR(E1307="MA",E1307="PA",E1307="RI"),"East Atlantic",OR(E1307="ME",E1307="VT"),"NE Border",TRUE,"Upper East Coast")</f>
        <v>East Atlantic</v>
      </c>
      <c r="U1307" s="12" t="str">
        <f>IFERROR(_xlfn.XLOOKUP(A1307,DIRECT_FTEs!A:A,DIRECT_FTEs!B:B),"Contractor")</f>
        <v>Contractor</v>
      </c>
    </row>
    <row r="1308" spans="1:21" x14ac:dyDescent="0.25">
      <c r="A1308" s="1" t="s">
        <v>1978</v>
      </c>
      <c r="B1308" s="1" t="s">
        <v>2568</v>
      </c>
      <c r="C1308" s="1" t="s">
        <v>2291</v>
      </c>
      <c r="D1308" s="1" t="s">
        <v>4517</v>
      </c>
      <c r="E1308" s="15" t="s">
        <v>2280</v>
      </c>
      <c r="F1308" s="1" t="s">
        <v>7340</v>
      </c>
      <c r="G1308" s="16">
        <v>0.17</v>
      </c>
      <c r="H1308" s="5">
        <v>0</v>
      </c>
      <c r="I1308" s="10" t="s">
        <v>4760</v>
      </c>
      <c r="J1308" s="5">
        <v>362</v>
      </c>
      <c r="K1308" s="1">
        <v>38</v>
      </c>
      <c r="L1308" s="12" t="str" cm="1">
        <f t="array" ref="L1308">_xlfn.IFS(G1308=0.05,"Minimal",G1308=0.07,"Above Minimal",G1308=0.17,"Near Maximum",TRUE,"Maximum")</f>
        <v>Near Maximum</v>
      </c>
      <c r="M1308" s="12" t="str" cm="1">
        <f t="array" ref="M1308">_xlfn.IFS(E1308="MA","Massachusetts",E1308="NY","New York",E1308="CT","Connecticut",E1308="PA","Pennsylvania",E1308="RI","Rhode Island",E1308="DE","Delaware",E1308="ME","Maine",E1308="NJ","New Jersey",E1308="VT","Vermont",TRUE,"Other States")</f>
        <v>Vermont</v>
      </c>
      <c r="N1308" s="15" t="s">
        <v>11114</v>
      </c>
      <c r="O1308" s="1" t="s">
        <v>4960</v>
      </c>
      <c r="P1308" s="15" t="s">
        <v>4779</v>
      </c>
      <c r="Q1308" s="1" t="s">
        <v>8897</v>
      </c>
      <c r="R1308" s="17">
        <v>98</v>
      </c>
      <c r="S1308" s="12" t="str" cm="1">
        <f t="array" ref="S1308">_xlfn.IFS(AND(R1308&gt;=12,R1308&lt;=25),"Low Range",AND(R1308&gt;=25.01,R1308&lt;=40),"Mid Range",AND(R1308&gt;=40.01,R1308&lt;=75),"Mid to Upper Range",TRUE,"Max Upper Range")</f>
        <v>Max Upper Range</v>
      </c>
      <c r="T1308" s="12" t="str" cm="1">
        <f t="array" ref="T1308">_xlfn.IFS(OR(E1308="NY",E1308="NJ",E1308="CT"),"Tri-State Area",OR(E1308="MA",E1308="PA",E1308="RI"),"East Atlantic",OR(E1308="ME",E1308="VT"),"NE Border",TRUE,"Upper East Coast")</f>
        <v>NE Border</v>
      </c>
      <c r="U1308" s="12" t="str">
        <f>IFERROR(_xlfn.XLOOKUP(A1308,DIRECT_FTEs!A:A,DIRECT_FTEs!B:B),"Contractor")</f>
        <v>Contractor</v>
      </c>
    </row>
    <row r="1309" spans="1:21" x14ac:dyDescent="0.25">
      <c r="A1309" s="1" t="s">
        <v>1979</v>
      </c>
      <c r="B1309" s="1" t="s">
        <v>2397</v>
      </c>
      <c r="C1309" s="1" t="s">
        <v>2443</v>
      </c>
      <c r="D1309" s="1" t="s">
        <v>4518</v>
      </c>
      <c r="E1309" s="15" t="s">
        <v>2225</v>
      </c>
      <c r="F1309" s="1" t="s">
        <v>7341</v>
      </c>
      <c r="G1309" s="16">
        <v>0.17</v>
      </c>
      <c r="H1309" s="5">
        <v>0</v>
      </c>
      <c r="I1309" s="10" t="s">
        <v>4760</v>
      </c>
      <c r="J1309" s="5">
        <v>792</v>
      </c>
      <c r="K1309" s="1">
        <v>32</v>
      </c>
      <c r="L1309" s="12" t="str" cm="1">
        <f t="array" ref="L1309">_xlfn.IFS(G1309=0.05,"Minimal",G1309=0.07,"Above Minimal",G1309=0.17,"Near Maximum",TRUE,"Maximum")</f>
        <v>Near Maximum</v>
      </c>
      <c r="M1309" s="12" t="str" cm="1">
        <f t="array" ref="M1309">_xlfn.IFS(E1309="MA","Massachusetts",E1309="NY","New York",E1309="CT","Connecticut",E1309="PA","Pennsylvania",E1309="RI","Rhode Island",E1309="DE","Delaware",E1309="ME","Maine",E1309="NJ","New Jersey",E1309="VT","Vermont",TRUE,"Other States")</f>
        <v>Massachusetts</v>
      </c>
      <c r="N1309" s="15" t="s">
        <v>11115</v>
      </c>
      <c r="O1309" s="1" t="s">
        <v>5300</v>
      </c>
      <c r="P1309" s="15" t="s">
        <v>4776</v>
      </c>
      <c r="Q1309" s="1" t="s">
        <v>8898</v>
      </c>
      <c r="R1309" s="17">
        <v>58</v>
      </c>
      <c r="S1309" s="12" t="str" cm="1">
        <f t="array" ref="S1309">_xlfn.IFS(AND(R1309&gt;=12,R1309&lt;=25),"Low Range",AND(R1309&gt;=25.01,R1309&lt;=40),"Mid Range",AND(R1309&gt;=40.01,R1309&lt;=75),"Mid to Upper Range",TRUE,"Max Upper Range")</f>
        <v>Mid to Upper Range</v>
      </c>
      <c r="T1309" s="12" t="str" cm="1">
        <f t="array" ref="T1309">_xlfn.IFS(OR(E1309="NY",E1309="NJ",E1309="CT"),"Tri-State Area",OR(E1309="MA",E1309="PA",E1309="RI"),"East Atlantic",OR(E1309="ME",E1309="VT"),"NE Border",TRUE,"Upper East Coast")</f>
        <v>East Atlantic</v>
      </c>
      <c r="U1309" s="12" t="str">
        <f>IFERROR(_xlfn.XLOOKUP(A1309,DIRECT_FTEs!A:A,DIRECT_FTEs!B:B),"Contractor")</f>
        <v>Contractor</v>
      </c>
    </row>
    <row r="1310" spans="1:21" x14ac:dyDescent="0.25">
      <c r="A1310" s="1" t="s">
        <v>1980</v>
      </c>
      <c r="B1310" s="1" t="s">
        <v>2321</v>
      </c>
      <c r="C1310" s="1" t="s">
        <v>2553</v>
      </c>
      <c r="D1310" s="1" t="s">
        <v>4519</v>
      </c>
      <c r="E1310" s="15" t="s">
        <v>2225</v>
      </c>
      <c r="F1310" s="1" t="s">
        <v>7342</v>
      </c>
      <c r="G1310" s="16">
        <v>0.19</v>
      </c>
      <c r="H1310" s="5">
        <v>0</v>
      </c>
      <c r="I1310" s="10" t="s">
        <v>4760</v>
      </c>
      <c r="J1310" s="5">
        <v>865.2</v>
      </c>
      <c r="K1310" s="1">
        <v>37</v>
      </c>
      <c r="L1310" s="12" t="str" cm="1">
        <f t="array" ref="L1310">_xlfn.IFS(G1310=0.05,"Minimal",G1310=0.07,"Above Minimal",G1310=0.17,"Near Maximum",TRUE,"Maximum")</f>
        <v>Maximum</v>
      </c>
      <c r="M1310" s="12" t="str" cm="1">
        <f t="array" ref="M1310">_xlfn.IFS(E1310="MA","Massachusetts",E1310="NY","New York",E1310="CT","Connecticut",E1310="PA","Pennsylvania",E1310="RI","Rhode Island",E1310="DE","Delaware",E1310="ME","Maine",E1310="NJ","New Jersey",E1310="VT","Vermont",TRUE,"Other States")</f>
        <v>Massachusetts</v>
      </c>
      <c r="N1310" s="15" t="s">
        <v>11116</v>
      </c>
      <c r="O1310" s="1" t="s">
        <v>5195</v>
      </c>
      <c r="P1310" s="15" t="s">
        <v>4777</v>
      </c>
      <c r="Q1310" s="1" t="s">
        <v>8899</v>
      </c>
      <c r="R1310" s="17">
        <v>66</v>
      </c>
      <c r="S1310" s="12" t="str" cm="1">
        <f t="array" ref="S1310">_xlfn.IFS(AND(R1310&gt;=12,R1310&lt;=25),"Low Range",AND(R1310&gt;=25.01,R1310&lt;=40),"Mid Range",AND(R1310&gt;=40.01,R1310&lt;=75),"Mid to Upper Range",TRUE,"Max Upper Range")</f>
        <v>Mid to Upper Range</v>
      </c>
      <c r="T1310" s="12" t="str" cm="1">
        <f t="array" ref="T1310">_xlfn.IFS(OR(E1310="NY",E1310="NJ",E1310="CT"),"Tri-State Area",OR(E1310="MA",E1310="PA",E1310="RI"),"East Atlantic",OR(E1310="ME",E1310="VT"),"NE Border",TRUE,"Upper East Coast")</f>
        <v>East Atlantic</v>
      </c>
      <c r="U1310" s="12" t="str">
        <f>IFERROR(_xlfn.XLOOKUP(A1310,DIRECT_FTEs!A:A,DIRECT_FTEs!B:B),"Contractor")</f>
        <v>Contractor</v>
      </c>
    </row>
    <row r="1311" spans="1:21" x14ac:dyDescent="0.25">
      <c r="A1311" s="1" t="s">
        <v>1981</v>
      </c>
      <c r="B1311" s="1" t="s">
        <v>2603</v>
      </c>
      <c r="C1311" s="1" t="s">
        <v>2361</v>
      </c>
      <c r="D1311" s="1" t="s">
        <v>4520</v>
      </c>
      <c r="E1311" s="15" t="s">
        <v>2225</v>
      </c>
      <c r="F1311" s="1" t="s">
        <v>7343</v>
      </c>
      <c r="G1311" s="16">
        <v>0.19</v>
      </c>
      <c r="H1311" s="5">
        <v>0</v>
      </c>
      <c r="I1311" s="10" t="s">
        <v>4760</v>
      </c>
      <c r="J1311" s="5">
        <v>675.25</v>
      </c>
      <c r="K1311" s="1">
        <v>26</v>
      </c>
      <c r="L1311" s="12" t="str" cm="1">
        <f t="array" ref="L1311">_xlfn.IFS(G1311=0.05,"Minimal",G1311=0.07,"Above Minimal",G1311=0.17,"Near Maximum",TRUE,"Maximum")</f>
        <v>Maximum</v>
      </c>
      <c r="M1311" s="12" t="str" cm="1">
        <f t="array" ref="M1311">_xlfn.IFS(E1311="MA","Massachusetts",E1311="NY","New York",E1311="CT","Connecticut",E1311="PA","Pennsylvania",E1311="RI","Rhode Island",E1311="DE","Delaware",E1311="ME","Maine",E1311="NJ","New Jersey",E1311="VT","Vermont",TRUE,"Other States")</f>
        <v>Massachusetts</v>
      </c>
      <c r="N1311" s="15" t="s">
        <v>11117</v>
      </c>
      <c r="O1311" s="1" t="s">
        <v>5301</v>
      </c>
      <c r="P1311" s="15" t="s">
        <v>4777</v>
      </c>
      <c r="Q1311" s="1" t="s">
        <v>8900</v>
      </c>
      <c r="R1311" s="17">
        <v>62</v>
      </c>
      <c r="S1311" s="12" t="str" cm="1">
        <f t="array" ref="S1311">_xlfn.IFS(AND(R1311&gt;=12,R1311&lt;=25),"Low Range",AND(R1311&gt;=25.01,R1311&lt;=40),"Mid Range",AND(R1311&gt;=40.01,R1311&lt;=75),"Mid to Upper Range",TRUE,"Max Upper Range")</f>
        <v>Mid to Upper Range</v>
      </c>
      <c r="T1311" s="12" t="str" cm="1">
        <f t="array" ref="T1311">_xlfn.IFS(OR(E1311="NY",E1311="NJ",E1311="CT"),"Tri-State Area",OR(E1311="MA",E1311="PA",E1311="RI"),"East Atlantic",OR(E1311="ME",E1311="VT"),"NE Border",TRUE,"Upper East Coast")</f>
        <v>East Atlantic</v>
      </c>
      <c r="U1311" s="12" t="str">
        <f>IFERROR(_xlfn.XLOOKUP(A1311,DIRECT_FTEs!A:A,DIRECT_FTEs!B:B),"Contractor")</f>
        <v>Contractor</v>
      </c>
    </row>
    <row r="1312" spans="1:21" x14ac:dyDescent="0.25">
      <c r="A1312" s="1" t="s">
        <v>234</v>
      </c>
      <c r="B1312" s="1" t="s">
        <v>2241</v>
      </c>
      <c r="C1312" s="1" t="s">
        <v>2431</v>
      </c>
      <c r="D1312" s="1" t="s">
        <v>2707</v>
      </c>
      <c r="E1312" s="15" t="s">
        <v>2225</v>
      </c>
      <c r="F1312" s="1" t="s">
        <v>5596</v>
      </c>
      <c r="G1312" s="16">
        <v>0.19</v>
      </c>
      <c r="H1312" s="5">
        <v>910.9636363636364</v>
      </c>
      <c r="I1312" s="10" t="s">
        <v>4760</v>
      </c>
      <c r="J1312" s="5">
        <v>148.80000000000001</v>
      </c>
      <c r="K1312" s="1">
        <v>43</v>
      </c>
      <c r="L1312" s="12" t="str" cm="1">
        <f t="array" ref="L1312">_xlfn.IFS(G1312=0.05,"Minimal",G1312=0.07,"Above Minimal",G1312=0.17,"Near Maximum",TRUE,"Maximum")</f>
        <v>Maximum</v>
      </c>
      <c r="M1312" s="12" t="str" cm="1">
        <f t="array" ref="M1312">_xlfn.IFS(E1312="MA","Massachusetts",E1312="NY","New York",E1312="CT","Connecticut",E1312="PA","Pennsylvania",E1312="RI","Rhode Island",E1312="DE","Delaware",E1312="ME","Maine",E1312="NJ","New Jersey",E1312="VT","Vermont",TRUE,"Other States")</f>
        <v>Massachusetts</v>
      </c>
      <c r="N1312" s="15" t="s">
        <v>11118</v>
      </c>
      <c r="O1312" s="1" t="s">
        <v>4852</v>
      </c>
      <c r="P1312" s="15" t="s">
        <v>4776</v>
      </c>
      <c r="Q1312" s="1" t="s">
        <v>8901</v>
      </c>
      <c r="R1312" s="17">
        <v>55</v>
      </c>
      <c r="S1312" s="12" t="str" cm="1">
        <f t="array" ref="S1312">_xlfn.IFS(AND(R1312&gt;=12,R1312&lt;=25),"Low Range",AND(R1312&gt;=25.01,R1312&lt;=40),"Mid Range",AND(R1312&gt;=40.01,R1312&lt;=75),"Mid to Upper Range",TRUE,"Max Upper Range")</f>
        <v>Mid to Upper Range</v>
      </c>
      <c r="T1312" s="12" t="str" cm="1">
        <f t="array" ref="T1312">_xlfn.IFS(OR(E1312="NY",E1312="NJ",E1312="CT"),"Tri-State Area",OR(E1312="MA",E1312="PA",E1312="RI"),"East Atlantic",OR(E1312="ME",E1312="VT"),"NE Border",TRUE,"Upper East Coast")</f>
        <v>East Atlantic</v>
      </c>
      <c r="U1312" s="12" t="str">
        <f>IFERROR(_xlfn.XLOOKUP(A1312,DIRECT_FTEs!A:A,DIRECT_FTEs!B:B),"Contractor")</f>
        <v>Contractor</v>
      </c>
    </row>
    <row r="1313" spans="1:21" x14ac:dyDescent="0.25">
      <c r="A1313" s="1" t="s">
        <v>1982</v>
      </c>
      <c r="B1313" s="1" t="s">
        <v>2704</v>
      </c>
      <c r="C1313" s="1" t="s">
        <v>2528</v>
      </c>
      <c r="D1313" s="1" t="s">
        <v>4521</v>
      </c>
      <c r="E1313" s="15" t="s">
        <v>2225</v>
      </c>
      <c r="F1313" s="1" t="s">
        <v>7344</v>
      </c>
      <c r="G1313" s="16">
        <v>0.17</v>
      </c>
      <c r="H1313" s="5">
        <v>0</v>
      </c>
      <c r="I1313" s="10" t="s">
        <v>4760</v>
      </c>
      <c r="J1313" s="5">
        <v>108</v>
      </c>
      <c r="K1313" s="1">
        <v>55</v>
      </c>
      <c r="L1313" s="12" t="str" cm="1">
        <f t="array" ref="L1313">_xlfn.IFS(G1313=0.05,"Minimal",G1313=0.07,"Above Minimal",G1313=0.17,"Near Maximum",TRUE,"Maximum")</f>
        <v>Near Maximum</v>
      </c>
      <c r="M1313" s="12" t="str" cm="1">
        <f t="array" ref="M1313">_xlfn.IFS(E1313="MA","Massachusetts",E1313="NY","New York",E1313="CT","Connecticut",E1313="PA","Pennsylvania",E1313="RI","Rhode Island",E1313="DE","Delaware",E1313="ME","Maine",E1313="NJ","New Jersey",E1313="VT","Vermont",TRUE,"Other States")</f>
        <v>Massachusetts</v>
      </c>
      <c r="N1313" s="15" t="s">
        <v>11119</v>
      </c>
      <c r="O1313" s="1" t="s">
        <v>4909</v>
      </c>
      <c r="P1313" s="15" t="s">
        <v>4777</v>
      </c>
      <c r="Q1313" s="1" t="s">
        <v>8902</v>
      </c>
      <c r="R1313" s="17">
        <v>73.839995470501648</v>
      </c>
      <c r="S1313" s="12" t="str" cm="1">
        <f t="array" ref="S1313">_xlfn.IFS(AND(R1313&gt;=12,R1313&lt;=25),"Low Range",AND(R1313&gt;=25.01,R1313&lt;=40),"Mid Range",AND(R1313&gt;=40.01,R1313&lt;=75),"Mid to Upper Range",TRUE,"Max Upper Range")</f>
        <v>Mid to Upper Range</v>
      </c>
      <c r="T1313" s="12" t="str" cm="1">
        <f t="array" ref="T1313">_xlfn.IFS(OR(E1313="NY",E1313="NJ",E1313="CT"),"Tri-State Area",OR(E1313="MA",E1313="PA",E1313="RI"),"East Atlantic",OR(E1313="ME",E1313="VT"),"NE Border",TRUE,"Upper East Coast")</f>
        <v>East Atlantic</v>
      </c>
      <c r="U1313" s="12" t="str">
        <f>IFERROR(_xlfn.XLOOKUP(A1313,DIRECT_FTEs!A:A,DIRECT_FTEs!B:B),"Contractor")</f>
        <v>Contractor</v>
      </c>
    </row>
    <row r="1314" spans="1:21" x14ac:dyDescent="0.25">
      <c r="A1314" s="1" t="s">
        <v>1983</v>
      </c>
      <c r="B1314" s="1" t="s">
        <v>3007</v>
      </c>
      <c r="C1314" s="1" t="s">
        <v>2665</v>
      </c>
      <c r="D1314" s="1" t="s">
        <v>4522</v>
      </c>
      <c r="E1314" s="15" t="s">
        <v>2225</v>
      </c>
      <c r="F1314" s="1" t="s">
        <v>7345</v>
      </c>
      <c r="G1314" s="16">
        <v>0.05</v>
      </c>
      <c r="H1314" s="5">
        <v>0</v>
      </c>
      <c r="I1314" s="10" t="s">
        <v>4760</v>
      </c>
      <c r="J1314" s="5">
        <v>876</v>
      </c>
      <c r="K1314" s="1">
        <v>35</v>
      </c>
      <c r="L1314" s="12" t="str" cm="1">
        <f t="array" ref="L1314">_xlfn.IFS(G1314=0.05,"Minimal",G1314=0.07,"Above Minimal",G1314=0.17,"Near Maximum",TRUE,"Maximum")</f>
        <v>Minimal</v>
      </c>
      <c r="M1314" s="12" t="str" cm="1">
        <f t="array" ref="M1314">_xlfn.IFS(E1314="MA","Massachusetts",E1314="NY","New York",E1314="CT","Connecticut",E1314="PA","Pennsylvania",E1314="RI","Rhode Island",E1314="DE","Delaware",E1314="ME","Maine",E1314="NJ","New Jersey",E1314="VT","Vermont",TRUE,"Other States")</f>
        <v>Massachusetts</v>
      </c>
      <c r="N1314" s="15" t="s">
        <v>11120</v>
      </c>
      <c r="O1314" s="1" t="s">
        <v>5231</v>
      </c>
      <c r="P1314" s="15" t="s">
        <v>4781</v>
      </c>
      <c r="Q1314" s="1" t="s">
        <v>8903</v>
      </c>
      <c r="R1314" s="17">
        <v>56.8</v>
      </c>
      <c r="S1314" s="12" t="str" cm="1">
        <f t="array" ref="S1314">_xlfn.IFS(AND(R1314&gt;=12,R1314&lt;=25),"Low Range",AND(R1314&gt;=25.01,R1314&lt;=40),"Mid Range",AND(R1314&gt;=40.01,R1314&lt;=75),"Mid to Upper Range",TRUE,"Max Upper Range")</f>
        <v>Mid to Upper Range</v>
      </c>
      <c r="T1314" s="12" t="str" cm="1">
        <f t="array" ref="T1314">_xlfn.IFS(OR(E1314="NY",E1314="NJ",E1314="CT"),"Tri-State Area",OR(E1314="MA",E1314="PA",E1314="RI"),"East Atlantic",OR(E1314="ME",E1314="VT"),"NE Border",TRUE,"Upper East Coast")</f>
        <v>East Atlantic</v>
      </c>
      <c r="U1314" s="12" t="str">
        <f>IFERROR(_xlfn.XLOOKUP(A1314,DIRECT_FTEs!A:A,DIRECT_FTEs!B:B),"Contractor")</f>
        <v>Contractor</v>
      </c>
    </row>
    <row r="1315" spans="1:21" x14ac:dyDescent="0.25">
      <c r="A1315" s="1" t="s">
        <v>1984</v>
      </c>
      <c r="B1315" s="1" t="s">
        <v>2382</v>
      </c>
      <c r="C1315" s="1" t="s">
        <v>2827</v>
      </c>
      <c r="D1315" s="1" t="s">
        <v>4523</v>
      </c>
      <c r="E1315" s="15" t="s">
        <v>2225</v>
      </c>
      <c r="F1315" s="1" t="s">
        <v>7346</v>
      </c>
      <c r="G1315" s="16">
        <v>0.19</v>
      </c>
      <c r="H1315" s="5">
        <v>0</v>
      </c>
      <c r="I1315" s="10" t="s">
        <v>4760</v>
      </c>
      <c r="J1315" s="5">
        <v>816.85</v>
      </c>
      <c r="K1315" s="1">
        <v>58</v>
      </c>
      <c r="L1315" s="12" t="str" cm="1">
        <f t="array" ref="L1315">_xlfn.IFS(G1315=0.05,"Minimal",G1315=0.07,"Above Minimal",G1315=0.17,"Near Maximum",TRUE,"Maximum")</f>
        <v>Maximum</v>
      </c>
      <c r="M1315" s="12" t="str" cm="1">
        <f t="array" ref="M1315">_xlfn.IFS(E1315="MA","Massachusetts",E1315="NY","New York",E1315="CT","Connecticut",E1315="PA","Pennsylvania",E1315="RI","Rhode Island",E1315="DE","Delaware",E1315="ME","Maine",E1315="NJ","New Jersey",E1315="VT","Vermont",TRUE,"Other States")</f>
        <v>Massachusetts</v>
      </c>
      <c r="N1315" s="15" t="s">
        <v>11121</v>
      </c>
      <c r="O1315" s="1" t="s">
        <v>5251</v>
      </c>
      <c r="P1315" s="15" t="s">
        <v>4779</v>
      </c>
      <c r="Q1315" s="1" t="s">
        <v>8904</v>
      </c>
      <c r="R1315" s="17">
        <v>49.699994220655377</v>
      </c>
      <c r="S1315" s="12" t="str" cm="1">
        <f t="array" ref="S1315">_xlfn.IFS(AND(R1315&gt;=12,R1315&lt;=25),"Low Range",AND(R1315&gt;=25.01,R1315&lt;=40),"Mid Range",AND(R1315&gt;=40.01,R1315&lt;=75),"Mid to Upper Range",TRUE,"Max Upper Range")</f>
        <v>Mid to Upper Range</v>
      </c>
      <c r="T1315" s="12" t="str" cm="1">
        <f t="array" ref="T1315">_xlfn.IFS(OR(E1315="NY",E1315="NJ",E1315="CT"),"Tri-State Area",OR(E1315="MA",E1315="PA",E1315="RI"),"East Atlantic",OR(E1315="ME",E1315="VT"),"NE Border",TRUE,"Upper East Coast")</f>
        <v>East Atlantic</v>
      </c>
      <c r="U1315" s="12" t="str">
        <f>IFERROR(_xlfn.XLOOKUP(A1315,DIRECT_FTEs!A:A,DIRECT_FTEs!B:B),"Contractor")</f>
        <v>Contractor</v>
      </c>
    </row>
    <row r="1316" spans="1:21" x14ac:dyDescent="0.25">
      <c r="A1316" s="1" t="s">
        <v>1985</v>
      </c>
      <c r="B1316" s="1" t="s">
        <v>2757</v>
      </c>
      <c r="C1316" s="1" t="s">
        <v>2264</v>
      </c>
      <c r="D1316" s="1" t="s">
        <v>4524</v>
      </c>
      <c r="E1316" s="15" t="s">
        <v>2225</v>
      </c>
      <c r="F1316" s="1" t="s">
        <v>7347</v>
      </c>
      <c r="G1316" s="16">
        <v>0.19</v>
      </c>
      <c r="H1316" s="5">
        <v>0</v>
      </c>
      <c r="I1316" s="10" t="s">
        <v>4760</v>
      </c>
      <c r="J1316" s="5">
        <v>1026.1600000000001</v>
      </c>
      <c r="K1316" s="1">
        <v>32</v>
      </c>
      <c r="L1316" s="12" t="str" cm="1">
        <f t="array" ref="L1316">_xlfn.IFS(G1316=0.05,"Minimal",G1316=0.07,"Above Minimal",G1316=0.17,"Near Maximum",TRUE,"Maximum")</f>
        <v>Maximum</v>
      </c>
      <c r="M1316" s="12" t="str" cm="1">
        <f t="array" ref="M1316">_xlfn.IFS(E1316="MA","Massachusetts",E1316="NY","New York",E1316="CT","Connecticut",E1316="PA","Pennsylvania",E1316="RI","Rhode Island",E1316="DE","Delaware",E1316="ME","Maine",E1316="NJ","New Jersey",E1316="VT","Vermont",TRUE,"Other States")</f>
        <v>Massachusetts</v>
      </c>
      <c r="N1316" s="15" t="s">
        <v>11122</v>
      </c>
      <c r="O1316" s="1" t="s">
        <v>4930</v>
      </c>
      <c r="P1316" s="15" t="s">
        <v>4776</v>
      </c>
      <c r="Q1316" s="1" t="s">
        <v>8905</v>
      </c>
      <c r="R1316" s="17">
        <v>53.960016585712602</v>
      </c>
      <c r="S1316" s="12" t="str" cm="1">
        <f t="array" ref="S1316">_xlfn.IFS(AND(R1316&gt;=12,R1316&lt;=25),"Low Range",AND(R1316&gt;=25.01,R1316&lt;=40),"Mid Range",AND(R1316&gt;=40.01,R1316&lt;=75),"Mid to Upper Range",TRUE,"Max Upper Range")</f>
        <v>Mid to Upper Range</v>
      </c>
      <c r="T1316" s="12" t="str" cm="1">
        <f t="array" ref="T1316">_xlfn.IFS(OR(E1316="NY",E1316="NJ",E1316="CT"),"Tri-State Area",OR(E1316="MA",E1316="PA",E1316="RI"),"East Atlantic",OR(E1316="ME",E1316="VT"),"NE Border",TRUE,"Upper East Coast")</f>
        <v>East Atlantic</v>
      </c>
      <c r="U1316" s="12" t="str">
        <f>IFERROR(_xlfn.XLOOKUP(A1316,DIRECT_FTEs!A:A,DIRECT_FTEs!B:B),"Contractor")</f>
        <v>Contractor</v>
      </c>
    </row>
    <row r="1317" spans="1:21" x14ac:dyDescent="0.25">
      <c r="A1317" s="1" t="s">
        <v>1986</v>
      </c>
      <c r="B1317" s="1" t="s">
        <v>2664</v>
      </c>
      <c r="C1317" s="1" t="s">
        <v>2569</v>
      </c>
      <c r="D1317" s="1" t="s">
        <v>4525</v>
      </c>
      <c r="E1317" s="15" t="s">
        <v>2225</v>
      </c>
      <c r="F1317" s="1" t="s">
        <v>7348</v>
      </c>
      <c r="G1317" s="16">
        <v>0.05</v>
      </c>
      <c r="H1317" s="5">
        <v>0</v>
      </c>
      <c r="I1317" s="10" t="s">
        <v>4760</v>
      </c>
      <c r="J1317" s="5">
        <v>550</v>
      </c>
      <c r="K1317" s="1">
        <v>47</v>
      </c>
      <c r="L1317" s="12" t="str" cm="1">
        <f t="array" ref="L1317">_xlfn.IFS(G1317=0.05,"Minimal",G1317=0.07,"Above Minimal",G1317=0.17,"Near Maximum",TRUE,"Maximum")</f>
        <v>Minimal</v>
      </c>
      <c r="M1317" s="12" t="str" cm="1">
        <f t="array" ref="M1317">_xlfn.IFS(E1317="MA","Massachusetts",E1317="NY","New York",E1317="CT","Connecticut",E1317="PA","Pennsylvania",E1317="RI","Rhode Island",E1317="DE","Delaware",E1317="ME","Maine",E1317="NJ","New Jersey",E1317="VT","Vermont",TRUE,"Other States")</f>
        <v>Massachusetts</v>
      </c>
      <c r="N1317" s="15" t="s">
        <v>11123</v>
      </c>
      <c r="O1317" s="1" t="s">
        <v>4992</v>
      </c>
      <c r="P1317" s="15" t="s">
        <v>4781</v>
      </c>
      <c r="Q1317" s="1" t="s">
        <v>8906</v>
      </c>
      <c r="R1317" s="17">
        <v>78.100005176251358</v>
      </c>
      <c r="S1317" s="12" t="str" cm="1">
        <f t="array" ref="S1317">_xlfn.IFS(AND(R1317&gt;=12,R1317&lt;=25),"Low Range",AND(R1317&gt;=25.01,R1317&lt;=40),"Mid Range",AND(R1317&gt;=40.01,R1317&lt;=75),"Mid to Upper Range",TRUE,"Max Upper Range")</f>
        <v>Max Upper Range</v>
      </c>
      <c r="T1317" s="12" t="str" cm="1">
        <f t="array" ref="T1317">_xlfn.IFS(OR(E1317="NY",E1317="NJ",E1317="CT"),"Tri-State Area",OR(E1317="MA",E1317="PA",E1317="RI"),"East Atlantic",OR(E1317="ME",E1317="VT"),"NE Border",TRUE,"Upper East Coast")</f>
        <v>East Atlantic</v>
      </c>
      <c r="U1317" s="12" t="str">
        <f>IFERROR(_xlfn.XLOOKUP(A1317,DIRECT_FTEs!A:A,DIRECT_FTEs!B:B),"Contractor")</f>
        <v>Contractor</v>
      </c>
    </row>
    <row r="1318" spans="1:21" x14ac:dyDescent="0.25">
      <c r="A1318" s="1" t="s">
        <v>1987</v>
      </c>
      <c r="B1318" s="1" t="s">
        <v>2360</v>
      </c>
      <c r="C1318" s="1" t="s">
        <v>2971</v>
      </c>
      <c r="D1318" s="1" t="s">
        <v>4526</v>
      </c>
      <c r="E1318" s="15" t="s">
        <v>2225</v>
      </c>
      <c r="F1318" s="1" t="s">
        <v>7349</v>
      </c>
      <c r="G1318" s="16">
        <v>0.19</v>
      </c>
      <c r="H1318" s="5">
        <v>0</v>
      </c>
      <c r="I1318" s="10" t="s">
        <v>4760</v>
      </c>
      <c r="J1318" s="5">
        <v>778</v>
      </c>
      <c r="K1318" s="1">
        <v>32</v>
      </c>
      <c r="L1318" s="12" t="str" cm="1">
        <f t="array" ref="L1318">_xlfn.IFS(G1318=0.05,"Minimal",G1318=0.07,"Above Minimal",G1318=0.17,"Near Maximum",TRUE,"Maximum")</f>
        <v>Maximum</v>
      </c>
      <c r="M1318" s="12" t="str" cm="1">
        <f t="array" ref="M1318">_xlfn.IFS(E1318="MA","Massachusetts",E1318="NY","New York",E1318="CT","Connecticut",E1318="PA","Pennsylvania",E1318="RI","Rhode Island",E1318="DE","Delaware",E1318="ME","Maine",E1318="NJ","New Jersey",E1318="VT","Vermont",TRUE,"Other States")</f>
        <v>Massachusetts</v>
      </c>
      <c r="N1318" s="15" t="s">
        <v>11124</v>
      </c>
      <c r="O1318" s="1" t="s">
        <v>5262</v>
      </c>
      <c r="P1318" s="15" t="s">
        <v>4776</v>
      </c>
      <c r="Q1318" s="1" t="s">
        <v>8907</v>
      </c>
      <c r="R1318" s="17">
        <v>112</v>
      </c>
      <c r="S1318" s="12" t="str" cm="1">
        <f t="array" ref="S1318">_xlfn.IFS(AND(R1318&gt;=12,R1318&lt;=25),"Low Range",AND(R1318&gt;=25.01,R1318&lt;=40),"Mid Range",AND(R1318&gt;=40.01,R1318&lt;=75),"Mid to Upper Range",TRUE,"Max Upper Range")</f>
        <v>Max Upper Range</v>
      </c>
      <c r="T1318" s="12" t="str" cm="1">
        <f t="array" ref="T1318">_xlfn.IFS(OR(E1318="NY",E1318="NJ",E1318="CT"),"Tri-State Area",OR(E1318="MA",E1318="PA",E1318="RI"),"East Atlantic",OR(E1318="ME",E1318="VT"),"NE Border",TRUE,"Upper East Coast")</f>
        <v>East Atlantic</v>
      </c>
      <c r="U1318" s="12" t="str">
        <f>IFERROR(_xlfn.XLOOKUP(A1318,DIRECT_FTEs!A:A,DIRECT_FTEs!B:B),"Contractor")</f>
        <v>Contractor</v>
      </c>
    </row>
    <row r="1319" spans="1:21" x14ac:dyDescent="0.25">
      <c r="A1319" s="1" t="s">
        <v>235</v>
      </c>
      <c r="B1319" s="1" t="s">
        <v>2634</v>
      </c>
      <c r="C1319" s="1" t="s">
        <v>2628</v>
      </c>
      <c r="D1319" s="1" t="s">
        <v>2708</v>
      </c>
      <c r="E1319" s="15" t="s">
        <v>2225</v>
      </c>
      <c r="F1319" s="1" t="s">
        <v>5597</v>
      </c>
      <c r="G1319" s="16">
        <v>0.19</v>
      </c>
      <c r="H1319" s="5">
        <v>563.16000000000008</v>
      </c>
      <c r="I1319" s="10" t="s">
        <v>4760</v>
      </c>
      <c r="J1319" s="5">
        <v>123.69</v>
      </c>
      <c r="K1319" s="1">
        <v>55</v>
      </c>
      <c r="L1319" s="12" t="str" cm="1">
        <f t="array" ref="L1319">_xlfn.IFS(G1319=0.05,"Minimal",G1319=0.07,"Above Minimal",G1319=0.17,"Near Maximum",TRUE,"Maximum")</f>
        <v>Maximum</v>
      </c>
      <c r="M1319" s="12" t="str" cm="1">
        <f t="array" ref="M1319">_xlfn.IFS(E1319="MA","Massachusetts",E1319="NY","New York",E1319="CT","Connecticut",E1319="PA","Pennsylvania",E1319="RI","Rhode Island",E1319="DE","Delaware",E1319="ME","Maine",E1319="NJ","New Jersey",E1319="VT","Vermont",TRUE,"Other States")</f>
        <v>Massachusetts</v>
      </c>
      <c r="N1319" s="15" t="s">
        <v>11125</v>
      </c>
      <c r="O1319" s="1" t="s">
        <v>4826</v>
      </c>
      <c r="P1319" s="15" t="s">
        <v>4775</v>
      </c>
      <c r="Q1319" s="1" t="s">
        <v>8908</v>
      </c>
      <c r="R1319" s="17">
        <v>113.6</v>
      </c>
      <c r="S1319" s="12" t="str" cm="1">
        <f t="array" ref="S1319">_xlfn.IFS(AND(R1319&gt;=12,R1319&lt;=25),"Low Range",AND(R1319&gt;=25.01,R1319&lt;=40),"Mid Range",AND(R1319&gt;=40.01,R1319&lt;=75),"Mid to Upper Range",TRUE,"Max Upper Range")</f>
        <v>Max Upper Range</v>
      </c>
      <c r="T1319" s="12" t="str" cm="1">
        <f t="array" ref="T1319">_xlfn.IFS(OR(E1319="NY",E1319="NJ",E1319="CT"),"Tri-State Area",OR(E1319="MA",E1319="PA",E1319="RI"),"East Atlantic",OR(E1319="ME",E1319="VT"),"NE Border",TRUE,"Upper East Coast")</f>
        <v>East Atlantic</v>
      </c>
      <c r="U1319" s="12" t="str">
        <f>IFERROR(_xlfn.XLOOKUP(A1319,DIRECT_FTEs!A:A,DIRECT_FTEs!B:B),"Contractor")</f>
        <v>Contractor</v>
      </c>
    </row>
    <row r="1320" spans="1:21" x14ac:dyDescent="0.25">
      <c r="A1320" s="1" t="s">
        <v>1988</v>
      </c>
      <c r="B1320" s="1" t="s">
        <v>2653</v>
      </c>
      <c r="C1320" s="1" t="s">
        <v>2468</v>
      </c>
      <c r="D1320" s="1" t="s">
        <v>4527</v>
      </c>
      <c r="E1320" s="15" t="s">
        <v>2225</v>
      </c>
      <c r="F1320" s="1" t="s">
        <v>7350</v>
      </c>
      <c r="G1320" s="16">
        <v>0.19</v>
      </c>
      <c r="H1320" s="5">
        <v>0</v>
      </c>
      <c r="I1320" s="10" t="s">
        <v>4760</v>
      </c>
      <c r="J1320" s="5">
        <v>780</v>
      </c>
      <c r="K1320" s="1">
        <v>56</v>
      </c>
      <c r="L1320" s="12" t="str" cm="1">
        <f t="array" ref="L1320">_xlfn.IFS(G1320=0.05,"Minimal",G1320=0.07,"Above Minimal",G1320=0.17,"Near Maximum",TRUE,"Maximum")</f>
        <v>Maximum</v>
      </c>
      <c r="M1320" s="12" t="str" cm="1">
        <f t="array" ref="M1320">_xlfn.IFS(E1320="MA","Massachusetts",E1320="NY","New York",E1320="CT","Connecticut",E1320="PA","Pennsylvania",E1320="RI","Rhode Island",E1320="DE","Delaware",E1320="ME","Maine",E1320="NJ","New Jersey",E1320="VT","Vermont",TRUE,"Other States")</f>
        <v>Massachusetts</v>
      </c>
      <c r="N1320" s="15" t="s">
        <v>11126</v>
      </c>
      <c r="O1320" s="1" t="s">
        <v>5091</v>
      </c>
      <c r="P1320" s="15" t="s">
        <v>4778</v>
      </c>
      <c r="Q1320" s="1" t="s">
        <v>8909</v>
      </c>
      <c r="R1320" s="17">
        <v>30</v>
      </c>
      <c r="S1320" s="12" t="str" cm="1">
        <f t="array" ref="S1320">_xlfn.IFS(AND(R1320&gt;=12,R1320&lt;=25),"Low Range",AND(R1320&gt;=25.01,R1320&lt;=40),"Mid Range",AND(R1320&gt;=40.01,R1320&lt;=75),"Mid to Upper Range",TRUE,"Max Upper Range")</f>
        <v>Mid Range</v>
      </c>
      <c r="T1320" s="12" t="str" cm="1">
        <f t="array" ref="T1320">_xlfn.IFS(OR(E1320="NY",E1320="NJ",E1320="CT"),"Tri-State Area",OR(E1320="MA",E1320="PA",E1320="RI"),"East Atlantic",OR(E1320="ME",E1320="VT"),"NE Border",TRUE,"Upper East Coast")</f>
        <v>East Atlantic</v>
      </c>
      <c r="U1320" s="12" t="str">
        <f>IFERROR(_xlfn.XLOOKUP(A1320,DIRECT_FTEs!A:A,DIRECT_FTEs!B:B),"Contractor")</f>
        <v>Contractor</v>
      </c>
    </row>
    <row r="1321" spans="1:21" x14ac:dyDescent="0.25">
      <c r="A1321" s="1" t="s">
        <v>1989</v>
      </c>
      <c r="B1321" s="1" t="s">
        <v>3007</v>
      </c>
      <c r="C1321" s="1" t="s">
        <v>2393</v>
      </c>
      <c r="D1321" s="1" t="s">
        <v>4528</v>
      </c>
      <c r="E1321" s="15" t="s">
        <v>2225</v>
      </c>
      <c r="F1321" s="1" t="s">
        <v>7351</v>
      </c>
      <c r="G1321" s="16">
        <v>0.05</v>
      </c>
      <c r="H1321" s="5">
        <v>0</v>
      </c>
      <c r="I1321" s="10" t="s">
        <v>4760</v>
      </c>
      <c r="J1321" s="5">
        <v>780.8</v>
      </c>
      <c r="K1321" s="1">
        <v>34</v>
      </c>
      <c r="L1321" s="12" t="str" cm="1">
        <f t="array" ref="L1321">_xlfn.IFS(G1321=0.05,"Minimal",G1321=0.07,"Above Minimal",G1321=0.17,"Near Maximum",TRUE,"Maximum")</f>
        <v>Minimal</v>
      </c>
      <c r="M1321" s="12" t="str" cm="1">
        <f t="array" ref="M1321">_xlfn.IFS(E1321="MA","Massachusetts",E1321="NY","New York",E1321="CT","Connecticut",E1321="PA","Pennsylvania",E1321="RI","Rhode Island",E1321="DE","Delaware",E1321="ME","Maine",E1321="NJ","New Jersey",E1321="VT","Vermont",TRUE,"Other States")</f>
        <v>Massachusetts</v>
      </c>
      <c r="N1321" s="15" t="s">
        <v>11127</v>
      </c>
      <c r="O1321" s="1" t="s">
        <v>5302</v>
      </c>
      <c r="P1321" s="15" t="s">
        <v>4780</v>
      </c>
      <c r="Q1321" s="1" t="s">
        <v>8910</v>
      </c>
      <c r="R1321" s="17">
        <v>46.1013986013986</v>
      </c>
      <c r="S1321" s="12" t="str" cm="1">
        <f t="array" ref="S1321">_xlfn.IFS(AND(R1321&gt;=12,R1321&lt;=25),"Low Range",AND(R1321&gt;=25.01,R1321&lt;=40),"Mid Range",AND(R1321&gt;=40.01,R1321&lt;=75),"Mid to Upper Range",TRUE,"Max Upper Range")</f>
        <v>Mid to Upper Range</v>
      </c>
      <c r="T1321" s="12" t="str" cm="1">
        <f t="array" ref="T1321">_xlfn.IFS(OR(E1321="NY",E1321="NJ",E1321="CT"),"Tri-State Area",OR(E1321="MA",E1321="PA",E1321="RI"),"East Atlantic",OR(E1321="ME",E1321="VT"),"NE Border",TRUE,"Upper East Coast")</f>
        <v>East Atlantic</v>
      </c>
      <c r="U1321" s="12" t="str">
        <f>IFERROR(_xlfn.XLOOKUP(A1321,DIRECT_FTEs!A:A,DIRECT_FTEs!B:B),"Contractor")</f>
        <v>Contractor</v>
      </c>
    </row>
    <row r="1322" spans="1:21" x14ac:dyDescent="0.25">
      <c r="A1322" s="1" t="s">
        <v>1990</v>
      </c>
      <c r="B1322" s="1" t="s">
        <v>2277</v>
      </c>
      <c r="C1322" s="1" t="s">
        <v>2252</v>
      </c>
      <c r="D1322" s="1" t="s">
        <v>4529</v>
      </c>
      <c r="E1322" s="15" t="s">
        <v>2225</v>
      </c>
      <c r="F1322" s="1" t="s">
        <v>7352</v>
      </c>
      <c r="G1322" s="16">
        <v>0.17</v>
      </c>
      <c r="H1322" s="5">
        <v>0</v>
      </c>
      <c r="I1322" s="10" t="s">
        <v>4760</v>
      </c>
      <c r="J1322" s="5">
        <v>239.84</v>
      </c>
      <c r="K1322" s="1">
        <v>65</v>
      </c>
      <c r="L1322" s="12" t="str" cm="1">
        <f t="array" ref="L1322">_xlfn.IFS(G1322=0.05,"Minimal",G1322=0.07,"Above Minimal",G1322=0.17,"Near Maximum",TRUE,"Maximum")</f>
        <v>Near Maximum</v>
      </c>
      <c r="M1322" s="12" t="str" cm="1">
        <f t="array" ref="M1322">_xlfn.IFS(E1322="MA","Massachusetts",E1322="NY","New York",E1322="CT","Connecticut",E1322="PA","Pennsylvania",E1322="RI","Rhode Island",E1322="DE","Delaware",E1322="ME","Maine",E1322="NJ","New Jersey",E1322="VT","Vermont",TRUE,"Other States")</f>
        <v>Massachusetts</v>
      </c>
      <c r="N1322" s="15" t="s">
        <v>11128</v>
      </c>
      <c r="O1322" s="1" t="s">
        <v>4951</v>
      </c>
      <c r="P1322" s="15" t="s">
        <v>4777</v>
      </c>
      <c r="Q1322" s="1" t="s">
        <v>8911</v>
      </c>
      <c r="R1322" s="17">
        <v>42</v>
      </c>
      <c r="S1322" s="12" t="str" cm="1">
        <f t="array" ref="S1322">_xlfn.IFS(AND(R1322&gt;=12,R1322&lt;=25),"Low Range",AND(R1322&gt;=25.01,R1322&lt;=40),"Mid Range",AND(R1322&gt;=40.01,R1322&lt;=75),"Mid to Upper Range",TRUE,"Max Upper Range")</f>
        <v>Mid to Upper Range</v>
      </c>
      <c r="T1322" s="12" t="str" cm="1">
        <f t="array" ref="T1322">_xlfn.IFS(OR(E1322="NY",E1322="NJ",E1322="CT"),"Tri-State Area",OR(E1322="MA",E1322="PA",E1322="RI"),"East Atlantic",OR(E1322="ME",E1322="VT"),"NE Border",TRUE,"Upper East Coast")</f>
        <v>East Atlantic</v>
      </c>
      <c r="U1322" s="12" t="str">
        <f>IFERROR(_xlfn.XLOOKUP(A1322,DIRECT_FTEs!A:A,DIRECT_FTEs!B:B),"Contractor")</f>
        <v>Contractor</v>
      </c>
    </row>
    <row r="1323" spans="1:21" x14ac:dyDescent="0.25">
      <c r="A1323" s="1" t="s">
        <v>1991</v>
      </c>
      <c r="B1323" s="1" t="s">
        <v>2489</v>
      </c>
      <c r="C1323" s="1" t="s">
        <v>2801</v>
      </c>
      <c r="D1323" s="1" t="s">
        <v>4530</v>
      </c>
      <c r="E1323" s="15" t="s">
        <v>2225</v>
      </c>
      <c r="F1323" s="1" t="s">
        <v>7353</v>
      </c>
      <c r="G1323" s="16">
        <v>0.17</v>
      </c>
      <c r="H1323" s="5">
        <v>0</v>
      </c>
      <c r="I1323" s="10" t="s">
        <v>4760</v>
      </c>
      <c r="J1323" s="5">
        <v>540.98</v>
      </c>
      <c r="K1323" s="1">
        <v>55</v>
      </c>
      <c r="L1323" s="12" t="str" cm="1">
        <f t="array" ref="L1323">_xlfn.IFS(G1323=0.05,"Minimal",G1323=0.07,"Above Minimal",G1323=0.17,"Near Maximum",TRUE,"Maximum")</f>
        <v>Near Maximum</v>
      </c>
      <c r="M1323" s="12" t="str" cm="1">
        <f t="array" ref="M1323">_xlfn.IFS(E1323="MA","Massachusetts",E1323="NY","New York",E1323="CT","Connecticut",E1323="PA","Pennsylvania",E1323="RI","Rhode Island",E1323="DE","Delaware",E1323="ME","Maine",E1323="NJ","New Jersey",E1323="VT","Vermont",TRUE,"Other States")</f>
        <v>Massachusetts</v>
      </c>
      <c r="N1323" s="15" t="s">
        <v>11129</v>
      </c>
      <c r="O1323" s="1" t="s">
        <v>5303</v>
      </c>
      <c r="P1323" s="15" t="s">
        <v>4780</v>
      </c>
      <c r="Q1323" s="1" t="s">
        <v>8912</v>
      </c>
      <c r="R1323" s="17">
        <v>28.5</v>
      </c>
      <c r="S1323" s="12" t="str" cm="1">
        <f t="array" ref="S1323">_xlfn.IFS(AND(R1323&gt;=12,R1323&lt;=25),"Low Range",AND(R1323&gt;=25.01,R1323&lt;=40),"Mid Range",AND(R1323&gt;=40.01,R1323&lt;=75),"Mid to Upper Range",TRUE,"Max Upper Range")</f>
        <v>Mid Range</v>
      </c>
      <c r="T1323" s="12" t="str" cm="1">
        <f t="array" ref="T1323">_xlfn.IFS(OR(E1323="NY",E1323="NJ",E1323="CT"),"Tri-State Area",OR(E1323="MA",E1323="PA",E1323="RI"),"East Atlantic",OR(E1323="ME",E1323="VT"),"NE Border",TRUE,"Upper East Coast")</f>
        <v>East Atlantic</v>
      </c>
      <c r="U1323" s="12" t="str">
        <f>IFERROR(_xlfn.XLOOKUP(A1323,DIRECT_FTEs!A:A,DIRECT_FTEs!B:B),"Contractor")</f>
        <v>Contractor</v>
      </c>
    </row>
    <row r="1324" spans="1:21" x14ac:dyDescent="0.25">
      <c r="A1324" s="1" t="s">
        <v>236</v>
      </c>
      <c r="B1324" s="1" t="s">
        <v>2324</v>
      </c>
      <c r="C1324" s="1" t="s">
        <v>2465</v>
      </c>
      <c r="D1324" s="1" t="s">
        <v>2709</v>
      </c>
      <c r="E1324" s="15" t="s">
        <v>2225</v>
      </c>
      <c r="F1324" s="1" t="s">
        <v>5598</v>
      </c>
      <c r="G1324" s="16">
        <v>0.19</v>
      </c>
      <c r="H1324" s="5">
        <v>558.41657640687561</v>
      </c>
      <c r="I1324" s="10" t="s">
        <v>4760</v>
      </c>
      <c r="J1324" s="5">
        <v>160.88999999999999</v>
      </c>
      <c r="K1324" s="1">
        <v>52</v>
      </c>
      <c r="L1324" s="12" t="str" cm="1">
        <f t="array" ref="L1324">_xlfn.IFS(G1324=0.05,"Minimal",G1324=0.07,"Above Minimal",G1324=0.17,"Near Maximum",TRUE,"Maximum")</f>
        <v>Maximum</v>
      </c>
      <c r="M1324" s="12" t="str" cm="1">
        <f t="array" ref="M1324">_xlfn.IFS(E1324="MA","Massachusetts",E1324="NY","New York",E1324="CT","Connecticut",E1324="PA","Pennsylvania",E1324="RI","Rhode Island",E1324="DE","Delaware",E1324="ME","Maine",E1324="NJ","New Jersey",E1324="VT","Vermont",TRUE,"Other States")</f>
        <v>Massachusetts</v>
      </c>
      <c r="N1324" s="15" t="s">
        <v>11130</v>
      </c>
      <c r="O1324" s="1" t="s">
        <v>4831</v>
      </c>
      <c r="P1324" s="15" t="s">
        <v>4780</v>
      </c>
      <c r="Q1324" s="1" t="s">
        <v>8913</v>
      </c>
      <c r="R1324" s="17">
        <v>28.259948198728516</v>
      </c>
      <c r="S1324" s="12" t="str" cm="1">
        <f t="array" ref="S1324">_xlfn.IFS(AND(R1324&gt;=12,R1324&lt;=25),"Low Range",AND(R1324&gt;=25.01,R1324&lt;=40),"Mid Range",AND(R1324&gt;=40.01,R1324&lt;=75),"Mid to Upper Range",TRUE,"Max Upper Range")</f>
        <v>Mid Range</v>
      </c>
      <c r="T1324" s="12" t="str" cm="1">
        <f t="array" ref="T1324">_xlfn.IFS(OR(E1324="NY",E1324="NJ",E1324="CT"),"Tri-State Area",OR(E1324="MA",E1324="PA",E1324="RI"),"East Atlantic",OR(E1324="ME",E1324="VT"),"NE Border",TRUE,"Upper East Coast")</f>
        <v>East Atlantic</v>
      </c>
      <c r="U1324" s="12" t="str">
        <f>IFERROR(_xlfn.XLOOKUP(A1324,DIRECT_FTEs!A:A,DIRECT_FTEs!B:B),"Contractor")</f>
        <v>Contractor</v>
      </c>
    </row>
    <row r="1325" spans="1:21" x14ac:dyDescent="0.25">
      <c r="A1325" s="1" t="s">
        <v>1992</v>
      </c>
      <c r="B1325" s="1" t="s">
        <v>2315</v>
      </c>
      <c r="C1325" s="1" t="s">
        <v>2255</v>
      </c>
      <c r="D1325" s="1" t="s">
        <v>4531</v>
      </c>
      <c r="E1325" s="15" t="s">
        <v>2225</v>
      </c>
      <c r="F1325" s="1" t="s">
        <v>7354</v>
      </c>
      <c r="G1325" s="16">
        <v>0.19</v>
      </c>
      <c r="H1325" s="5">
        <v>0</v>
      </c>
      <c r="I1325" s="10" t="s">
        <v>4760</v>
      </c>
      <c r="J1325" s="5">
        <v>289.26</v>
      </c>
      <c r="K1325" s="1">
        <v>43</v>
      </c>
      <c r="L1325" s="12" t="str" cm="1">
        <f t="array" ref="L1325">_xlfn.IFS(G1325=0.05,"Minimal",G1325=0.07,"Above Minimal",G1325=0.17,"Near Maximum",TRUE,"Maximum")</f>
        <v>Maximum</v>
      </c>
      <c r="M1325" s="12" t="str" cm="1">
        <f t="array" ref="M1325">_xlfn.IFS(E1325="MA","Massachusetts",E1325="NY","New York",E1325="CT","Connecticut",E1325="PA","Pennsylvania",E1325="RI","Rhode Island",E1325="DE","Delaware",E1325="ME","Maine",E1325="NJ","New Jersey",E1325="VT","Vermont",TRUE,"Other States")</f>
        <v>Massachusetts</v>
      </c>
      <c r="N1325" s="15" t="s">
        <v>11131</v>
      </c>
      <c r="O1325" s="1" t="s">
        <v>4877</v>
      </c>
      <c r="P1325" s="15" t="s">
        <v>4777</v>
      </c>
      <c r="Q1325" s="1" t="s">
        <v>8914</v>
      </c>
      <c r="R1325" s="17">
        <v>36.536016610765053</v>
      </c>
      <c r="S1325" s="12" t="str" cm="1">
        <f t="array" ref="S1325">_xlfn.IFS(AND(R1325&gt;=12,R1325&lt;=25),"Low Range",AND(R1325&gt;=25.01,R1325&lt;=40),"Mid Range",AND(R1325&gt;=40.01,R1325&lt;=75),"Mid to Upper Range",TRUE,"Max Upper Range")</f>
        <v>Mid Range</v>
      </c>
      <c r="T1325" s="12" t="str" cm="1">
        <f t="array" ref="T1325">_xlfn.IFS(OR(E1325="NY",E1325="NJ",E1325="CT"),"Tri-State Area",OR(E1325="MA",E1325="PA",E1325="RI"),"East Atlantic",OR(E1325="ME",E1325="VT"),"NE Border",TRUE,"Upper East Coast")</f>
        <v>East Atlantic</v>
      </c>
      <c r="U1325" s="12" t="str">
        <f>IFERROR(_xlfn.XLOOKUP(A1325,DIRECT_FTEs!A:A,DIRECT_FTEs!B:B),"Contractor")</f>
        <v>Contractor</v>
      </c>
    </row>
    <row r="1326" spans="1:21" x14ac:dyDescent="0.25">
      <c r="A1326" s="1" t="s">
        <v>1993</v>
      </c>
      <c r="B1326" s="1" t="s">
        <v>2410</v>
      </c>
      <c r="C1326" s="1" t="s">
        <v>2418</v>
      </c>
      <c r="D1326" s="1" t="s">
        <v>4532</v>
      </c>
      <c r="E1326" s="15" t="s">
        <v>2225</v>
      </c>
      <c r="F1326" s="1" t="s">
        <v>7355</v>
      </c>
      <c r="G1326" s="16">
        <v>0.19</v>
      </c>
      <c r="H1326" s="5">
        <v>0</v>
      </c>
      <c r="I1326" s="10" t="s">
        <v>4760</v>
      </c>
      <c r="J1326" s="5">
        <v>443.86</v>
      </c>
      <c r="K1326" s="1">
        <v>31</v>
      </c>
      <c r="L1326" s="12" t="str" cm="1">
        <f t="array" ref="L1326">_xlfn.IFS(G1326=0.05,"Minimal",G1326=0.07,"Above Minimal",G1326=0.17,"Near Maximum",TRUE,"Maximum")</f>
        <v>Maximum</v>
      </c>
      <c r="M1326" s="12" t="str" cm="1">
        <f t="array" ref="M1326">_xlfn.IFS(E1326="MA","Massachusetts",E1326="NY","New York",E1326="CT","Connecticut",E1326="PA","Pennsylvania",E1326="RI","Rhode Island",E1326="DE","Delaware",E1326="ME","Maine",E1326="NJ","New Jersey",E1326="VT","Vermont",TRUE,"Other States")</f>
        <v>Massachusetts</v>
      </c>
      <c r="N1326" s="15" t="s">
        <v>11132</v>
      </c>
      <c r="O1326" s="1" t="s">
        <v>5304</v>
      </c>
      <c r="P1326" s="15" t="s">
        <v>4774</v>
      </c>
      <c r="Q1326" s="1" t="s">
        <v>8915</v>
      </c>
      <c r="R1326" s="17">
        <v>26.293323090711219</v>
      </c>
      <c r="S1326" s="12" t="str" cm="1">
        <f t="array" ref="S1326">_xlfn.IFS(AND(R1326&gt;=12,R1326&lt;=25),"Low Range",AND(R1326&gt;=25.01,R1326&lt;=40),"Mid Range",AND(R1326&gt;=40.01,R1326&lt;=75),"Mid to Upper Range",TRUE,"Max Upper Range")</f>
        <v>Mid Range</v>
      </c>
      <c r="T1326" s="12" t="str" cm="1">
        <f t="array" ref="T1326">_xlfn.IFS(OR(E1326="NY",E1326="NJ",E1326="CT"),"Tri-State Area",OR(E1326="MA",E1326="PA",E1326="RI"),"East Atlantic",OR(E1326="ME",E1326="VT"),"NE Border",TRUE,"Upper East Coast")</f>
        <v>East Atlantic</v>
      </c>
      <c r="U1326" s="12" t="str">
        <f>IFERROR(_xlfn.XLOOKUP(A1326,DIRECT_FTEs!A:A,DIRECT_FTEs!B:B),"Contractor")</f>
        <v>Contractor</v>
      </c>
    </row>
    <row r="1327" spans="1:21" x14ac:dyDescent="0.25">
      <c r="A1327" s="1" t="s">
        <v>1994</v>
      </c>
      <c r="B1327" s="1" t="s">
        <v>2384</v>
      </c>
      <c r="C1327" s="1" t="s">
        <v>2622</v>
      </c>
      <c r="D1327" s="1" t="s">
        <v>4533</v>
      </c>
      <c r="E1327" s="15" t="s">
        <v>2225</v>
      </c>
      <c r="F1327" s="1" t="s">
        <v>7356</v>
      </c>
      <c r="G1327" s="16">
        <v>0.05</v>
      </c>
      <c r="H1327" s="5">
        <v>0</v>
      </c>
      <c r="I1327" s="10" t="s">
        <v>4760</v>
      </c>
      <c r="J1327" s="5">
        <v>1184</v>
      </c>
      <c r="K1327" s="1">
        <v>54</v>
      </c>
      <c r="L1327" s="12" t="str" cm="1">
        <f t="array" ref="L1327">_xlfn.IFS(G1327=0.05,"Minimal",G1327=0.07,"Above Minimal",G1327=0.17,"Near Maximum",TRUE,"Maximum")</f>
        <v>Minimal</v>
      </c>
      <c r="M1327" s="12" t="str" cm="1">
        <f t="array" ref="M1327">_xlfn.IFS(E1327="MA","Massachusetts",E1327="NY","New York",E1327="CT","Connecticut",E1327="PA","Pennsylvania",E1327="RI","Rhode Island",E1327="DE","Delaware",E1327="ME","Maine",E1327="NJ","New Jersey",E1327="VT","Vermont",TRUE,"Other States")</f>
        <v>Massachusetts</v>
      </c>
      <c r="N1327" s="15" t="s">
        <v>11133</v>
      </c>
      <c r="O1327" s="1" t="s">
        <v>4881</v>
      </c>
      <c r="P1327" s="15" t="s">
        <v>4774</v>
      </c>
      <c r="Q1327" s="1" t="s">
        <v>8916</v>
      </c>
      <c r="R1327" s="17">
        <v>31.160286437301458</v>
      </c>
      <c r="S1327" s="12" t="str" cm="1">
        <f t="array" ref="S1327">_xlfn.IFS(AND(R1327&gt;=12,R1327&lt;=25),"Low Range",AND(R1327&gt;=25.01,R1327&lt;=40),"Mid Range",AND(R1327&gt;=40.01,R1327&lt;=75),"Mid to Upper Range",TRUE,"Max Upper Range")</f>
        <v>Mid Range</v>
      </c>
      <c r="T1327" s="12" t="str" cm="1">
        <f t="array" ref="T1327">_xlfn.IFS(OR(E1327="NY",E1327="NJ",E1327="CT"),"Tri-State Area",OR(E1327="MA",E1327="PA",E1327="RI"),"East Atlantic",OR(E1327="ME",E1327="VT"),"NE Border",TRUE,"Upper East Coast")</f>
        <v>East Atlantic</v>
      </c>
      <c r="U1327" s="12" t="str">
        <f>IFERROR(_xlfn.XLOOKUP(A1327,DIRECT_FTEs!A:A,DIRECT_FTEs!B:B),"Contractor")</f>
        <v>Contractor</v>
      </c>
    </row>
    <row r="1328" spans="1:21" x14ac:dyDescent="0.25">
      <c r="A1328" s="1" t="s">
        <v>1995</v>
      </c>
      <c r="B1328" s="1" t="s">
        <v>2438</v>
      </c>
      <c r="C1328" s="1" t="s">
        <v>2498</v>
      </c>
      <c r="D1328" s="1" t="s">
        <v>4534</v>
      </c>
      <c r="E1328" s="15" t="s">
        <v>2225</v>
      </c>
      <c r="F1328" s="1" t="s">
        <v>7357</v>
      </c>
      <c r="G1328" s="16">
        <v>0.19</v>
      </c>
      <c r="H1328" s="5">
        <v>0</v>
      </c>
      <c r="I1328" s="10" t="s">
        <v>4760</v>
      </c>
      <c r="J1328" s="5">
        <v>220.8</v>
      </c>
      <c r="K1328" s="1">
        <v>52</v>
      </c>
      <c r="L1328" s="12" t="str" cm="1">
        <f t="array" ref="L1328">_xlfn.IFS(G1328=0.05,"Minimal",G1328=0.07,"Above Minimal",G1328=0.17,"Near Maximum",TRUE,"Maximum")</f>
        <v>Maximum</v>
      </c>
      <c r="M1328" s="12" t="str" cm="1">
        <f t="array" ref="M1328">_xlfn.IFS(E1328="MA","Massachusetts",E1328="NY","New York",E1328="CT","Connecticut",E1328="PA","Pennsylvania",E1328="RI","Rhode Island",E1328="DE","Delaware",E1328="ME","Maine",E1328="NJ","New Jersey",E1328="VT","Vermont",TRUE,"Other States")</f>
        <v>Massachusetts</v>
      </c>
      <c r="N1328" s="15" t="s">
        <v>11134</v>
      </c>
      <c r="O1328" s="1" t="s">
        <v>4948</v>
      </c>
      <c r="P1328" s="15" t="s">
        <v>4774</v>
      </c>
      <c r="Q1328" s="1" t="s">
        <v>8917</v>
      </c>
      <c r="R1328" s="17">
        <v>26.521621621621623</v>
      </c>
      <c r="S1328" s="12" t="str" cm="1">
        <f t="array" ref="S1328">_xlfn.IFS(AND(R1328&gt;=12,R1328&lt;=25),"Low Range",AND(R1328&gt;=25.01,R1328&lt;=40),"Mid Range",AND(R1328&gt;=40.01,R1328&lt;=75),"Mid to Upper Range",TRUE,"Max Upper Range")</f>
        <v>Mid Range</v>
      </c>
      <c r="T1328" s="12" t="str" cm="1">
        <f t="array" ref="T1328">_xlfn.IFS(OR(E1328="NY",E1328="NJ",E1328="CT"),"Tri-State Area",OR(E1328="MA",E1328="PA",E1328="RI"),"East Atlantic",OR(E1328="ME",E1328="VT"),"NE Border",TRUE,"Upper East Coast")</f>
        <v>East Atlantic</v>
      </c>
      <c r="U1328" s="12" t="str">
        <f>IFERROR(_xlfn.XLOOKUP(A1328,DIRECT_FTEs!A:A,DIRECT_FTEs!B:B),"Contractor")</f>
        <v>Contractor</v>
      </c>
    </row>
    <row r="1329" spans="1:21" x14ac:dyDescent="0.25">
      <c r="A1329" s="1" t="s">
        <v>1996</v>
      </c>
      <c r="B1329" s="1" t="s">
        <v>2445</v>
      </c>
      <c r="C1329" s="1" t="s">
        <v>2812</v>
      </c>
      <c r="D1329" s="1" t="s">
        <v>4535</v>
      </c>
      <c r="E1329" s="15" t="s">
        <v>2225</v>
      </c>
      <c r="F1329" s="1" t="s">
        <v>7358</v>
      </c>
      <c r="G1329" s="16">
        <v>0.19</v>
      </c>
      <c r="H1329" s="5">
        <v>0</v>
      </c>
      <c r="I1329" s="10" t="s">
        <v>4760</v>
      </c>
      <c r="J1329" s="5">
        <v>342.88</v>
      </c>
      <c r="K1329" s="1">
        <v>48</v>
      </c>
      <c r="L1329" s="12" t="str" cm="1">
        <f t="array" ref="L1329">_xlfn.IFS(G1329=0.05,"Minimal",G1329=0.07,"Above Minimal",G1329=0.17,"Near Maximum",TRUE,"Maximum")</f>
        <v>Maximum</v>
      </c>
      <c r="M1329" s="12" t="str" cm="1">
        <f t="array" ref="M1329">_xlfn.IFS(E1329="MA","Massachusetts",E1329="NY","New York",E1329="CT","Connecticut",E1329="PA","Pennsylvania",E1329="RI","Rhode Island",E1329="DE","Delaware",E1329="ME","Maine",E1329="NJ","New Jersey",E1329="VT","Vermont",TRUE,"Other States")</f>
        <v>Massachusetts</v>
      </c>
      <c r="N1329" s="15" t="s">
        <v>11135</v>
      </c>
      <c r="O1329" s="1" t="s">
        <v>4828</v>
      </c>
      <c r="P1329" s="15" t="s">
        <v>4778</v>
      </c>
      <c r="Q1329" s="1" t="s">
        <v>8918</v>
      </c>
      <c r="R1329" s="17">
        <v>28.591233659233218</v>
      </c>
      <c r="S1329" s="12" t="str" cm="1">
        <f t="array" ref="S1329">_xlfn.IFS(AND(R1329&gt;=12,R1329&lt;=25),"Low Range",AND(R1329&gt;=25.01,R1329&lt;=40),"Mid Range",AND(R1329&gt;=40.01,R1329&lt;=75),"Mid to Upper Range",TRUE,"Max Upper Range")</f>
        <v>Mid Range</v>
      </c>
      <c r="T1329" s="12" t="str" cm="1">
        <f t="array" ref="T1329">_xlfn.IFS(OR(E1329="NY",E1329="NJ",E1329="CT"),"Tri-State Area",OR(E1329="MA",E1329="PA",E1329="RI"),"East Atlantic",OR(E1329="ME",E1329="VT"),"NE Border",TRUE,"Upper East Coast")</f>
        <v>East Atlantic</v>
      </c>
      <c r="U1329" s="12" t="str">
        <f>IFERROR(_xlfn.XLOOKUP(A1329,DIRECT_FTEs!A:A,DIRECT_FTEs!B:B),"Contractor")</f>
        <v>Contractor</v>
      </c>
    </row>
    <row r="1330" spans="1:21" x14ac:dyDescent="0.25">
      <c r="A1330" s="1" t="s">
        <v>1997</v>
      </c>
      <c r="B1330" s="1" t="s">
        <v>2539</v>
      </c>
      <c r="C1330" s="1" t="s">
        <v>2350</v>
      </c>
      <c r="D1330" s="1" t="s">
        <v>4536</v>
      </c>
      <c r="E1330" s="15" t="s">
        <v>2225</v>
      </c>
      <c r="F1330" s="1" t="s">
        <v>7359</v>
      </c>
      <c r="G1330" s="16">
        <v>0.19</v>
      </c>
      <c r="H1330" s="5">
        <v>0</v>
      </c>
      <c r="I1330" s="10" t="s">
        <v>4760</v>
      </c>
      <c r="J1330" s="5">
        <v>408.83</v>
      </c>
      <c r="K1330" s="1">
        <v>54</v>
      </c>
      <c r="L1330" s="12" t="str" cm="1">
        <f t="array" ref="L1330">_xlfn.IFS(G1330=0.05,"Minimal",G1330=0.07,"Above Minimal",G1330=0.17,"Near Maximum",TRUE,"Maximum")</f>
        <v>Maximum</v>
      </c>
      <c r="M1330" s="12" t="str" cm="1">
        <f t="array" ref="M1330">_xlfn.IFS(E1330="MA","Massachusetts",E1330="NY","New York",E1330="CT","Connecticut",E1330="PA","Pennsylvania",E1330="RI","Rhode Island",E1330="DE","Delaware",E1330="ME","Maine",E1330="NJ","New Jersey",E1330="VT","Vermont",TRUE,"Other States")</f>
        <v>Massachusetts</v>
      </c>
      <c r="N1330" s="15" t="s">
        <v>11136</v>
      </c>
      <c r="O1330" s="1" t="s">
        <v>5010</v>
      </c>
      <c r="P1330" s="15" t="s">
        <v>4780</v>
      </c>
      <c r="Q1330" s="1" t="s">
        <v>8919</v>
      </c>
      <c r="R1330" s="17">
        <v>25.500000000000004</v>
      </c>
      <c r="S1330" s="12" t="str" cm="1">
        <f t="array" ref="S1330">_xlfn.IFS(AND(R1330&gt;=12,R1330&lt;=25),"Low Range",AND(R1330&gt;=25.01,R1330&lt;=40),"Mid Range",AND(R1330&gt;=40.01,R1330&lt;=75),"Mid to Upper Range",TRUE,"Max Upper Range")</f>
        <v>Mid Range</v>
      </c>
      <c r="T1330" s="12" t="str" cm="1">
        <f t="array" ref="T1330">_xlfn.IFS(OR(E1330="NY",E1330="NJ",E1330="CT"),"Tri-State Area",OR(E1330="MA",E1330="PA",E1330="RI"),"East Atlantic",OR(E1330="ME",E1330="VT"),"NE Border",TRUE,"Upper East Coast")</f>
        <v>East Atlantic</v>
      </c>
      <c r="U1330" s="12" t="str">
        <f>IFERROR(_xlfn.XLOOKUP(A1330,DIRECT_FTEs!A:A,DIRECT_FTEs!B:B),"Contractor")</f>
        <v>Contractor</v>
      </c>
    </row>
    <row r="1331" spans="1:21" x14ac:dyDescent="0.25">
      <c r="A1331" s="1" t="s">
        <v>1998</v>
      </c>
      <c r="B1331" s="1" t="s">
        <v>2298</v>
      </c>
      <c r="C1331" s="1" t="s">
        <v>2553</v>
      </c>
      <c r="D1331" s="1" t="s">
        <v>4537</v>
      </c>
      <c r="E1331" s="15" t="s">
        <v>2225</v>
      </c>
      <c r="F1331" s="1" t="s">
        <v>7360</v>
      </c>
      <c r="G1331" s="16">
        <v>0.19</v>
      </c>
      <c r="H1331" s="5">
        <v>0</v>
      </c>
      <c r="I1331" s="10" t="s">
        <v>4760</v>
      </c>
      <c r="J1331" s="5">
        <v>537.62</v>
      </c>
      <c r="K1331" s="1">
        <v>33</v>
      </c>
      <c r="L1331" s="12" t="str" cm="1">
        <f t="array" ref="L1331">_xlfn.IFS(G1331=0.05,"Minimal",G1331=0.07,"Above Minimal",G1331=0.17,"Near Maximum",TRUE,"Maximum")</f>
        <v>Maximum</v>
      </c>
      <c r="M1331" s="12" t="str" cm="1">
        <f t="array" ref="M1331">_xlfn.IFS(E1331="MA","Massachusetts",E1331="NY","New York",E1331="CT","Connecticut",E1331="PA","Pennsylvania",E1331="RI","Rhode Island",E1331="DE","Delaware",E1331="ME","Maine",E1331="NJ","New Jersey",E1331="VT","Vermont",TRUE,"Other States")</f>
        <v>Massachusetts</v>
      </c>
      <c r="N1331" s="15" t="s">
        <v>11137</v>
      </c>
      <c r="O1331" s="1" t="s">
        <v>5165</v>
      </c>
      <c r="P1331" s="15" t="s">
        <v>4777</v>
      </c>
      <c r="Q1331" s="1" t="s">
        <v>8920</v>
      </c>
      <c r="R1331" s="17">
        <v>23.519978900171438</v>
      </c>
      <c r="S1331" s="12" t="str" cm="1">
        <f t="array" ref="S1331">_xlfn.IFS(AND(R1331&gt;=12,R1331&lt;=25),"Low Range",AND(R1331&gt;=25.01,R1331&lt;=40),"Mid Range",AND(R1331&gt;=40.01,R1331&lt;=75),"Mid to Upper Range",TRUE,"Max Upper Range")</f>
        <v>Low Range</v>
      </c>
      <c r="T1331" s="12" t="str" cm="1">
        <f t="array" ref="T1331">_xlfn.IFS(OR(E1331="NY",E1331="NJ",E1331="CT"),"Tri-State Area",OR(E1331="MA",E1331="PA",E1331="RI"),"East Atlantic",OR(E1331="ME",E1331="VT"),"NE Border",TRUE,"Upper East Coast")</f>
        <v>East Atlantic</v>
      </c>
      <c r="U1331" s="12" t="str">
        <f>IFERROR(_xlfn.XLOOKUP(A1331,DIRECT_FTEs!A:A,DIRECT_FTEs!B:B),"Contractor")</f>
        <v>Contractor</v>
      </c>
    </row>
    <row r="1332" spans="1:21" x14ac:dyDescent="0.25">
      <c r="A1332" s="1" t="s">
        <v>1999</v>
      </c>
      <c r="B1332" s="1" t="s">
        <v>2834</v>
      </c>
      <c r="C1332" s="1" t="s">
        <v>2435</v>
      </c>
      <c r="D1332" s="1" t="s">
        <v>4538</v>
      </c>
      <c r="E1332" s="15" t="s">
        <v>2225</v>
      </c>
      <c r="F1332" s="1" t="s">
        <v>7361</v>
      </c>
      <c r="G1332" s="16">
        <v>0.19</v>
      </c>
      <c r="H1332" s="5">
        <v>0</v>
      </c>
      <c r="I1332" s="10" t="s">
        <v>4760</v>
      </c>
      <c r="J1332" s="5">
        <v>414</v>
      </c>
      <c r="K1332" s="1">
        <v>26</v>
      </c>
      <c r="L1332" s="12" t="str" cm="1">
        <f t="array" ref="L1332">_xlfn.IFS(G1332=0.05,"Minimal",G1332=0.07,"Above Minimal",G1332=0.17,"Near Maximum",TRUE,"Maximum")</f>
        <v>Maximum</v>
      </c>
      <c r="M1332" s="12" t="str" cm="1">
        <f t="array" ref="M1332">_xlfn.IFS(E1332="MA","Massachusetts",E1332="NY","New York",E1332="CT","Connecticut",E1332="PA","Pennsylvania",E1332="RI","Rhode Island",E1332="DE","Delaware",E1332="ME","Maine",E1332="NJ","New Jersey",E1332="VT","Vermont",TRUE,"Other States")</f>
        <v>Massachusetts</v>
      </c>
      <c r="N1332" s="15" t="s">
        <v>11138</v>
      </c>
      <c r="O1332" s="1" t="s">
        <v>4807</v>
      </c>
      <c r="P1332" s="15" t="s">
        <v>4779</v>
      </c>
      <c r="Q1332" s="1" t="s">
        <v>8921</v>
      </c>
      <c r="R1332" s="17">
        <v>27.554069633387137</v>
      </c>
      <c r="S1332" s="12" t="str" cm="1">
        <f t="array" ref="S1332">_xlfn.IFS(AND(R1332&gt;=12,R1332&lt;=25),"Low Range",AND(R1332&gt;=25.01,R1332&lt;=40),"Mid Range",AND(R1332&gt;=40.01,R1332&lt;=75),"Mid to Upper Range",TRUE,"Max Upper Range")</f>
        <v>Mid Range</v>
      </c>
      <c r="T1332" s="12" t="str" cm="1">
        <f t="array" ref="T1332">_xlfn.IFS(OR(E1332="NY",E1332="NJ",E1332="CT"),"Tri-State Area",OR(E1332="MA",E1332="PA",E1332="RI"),"East Atlantic",OR(E1332="ME",E1332="VT"),"NE Border",TRUE,"Upper East Coast")</f>
        <v>East Atlantic</v>
      </c>
      <c r="U1332" s="12" t="str">
        <f>IFERROR(_xlfn.XLOOKUP(A1332,DIRECT_FTEs!A:A,DIRECT_FTEs!B:B),"Contractor")</f>
        <v>Contractor</v>
      </c>
    </row>
    <row r="1333" spans="1:21" x14ac:dyDescent="0.25">
      <c r="A1333" s="1" t="s">
        <v>237</v>
      </c>
      <c r="B1333" s="1" t="s">
        <v>2293</v>
      </c>
      <c r="C1333" s="1" t="s">
        <v>2242</v>
      </c>
      <c r="D1333" s="1" t="s">
        <v>2710</v>
      </c>
      <c r="E1333" s="15" t="s">
        <v>2225</v>
      </c>
      <c r="F1333" s="1" t="s">
        <v>5599</v>
      </c>
      <c r="G1333" s="16">
        <v>0.19</v>
      </c>
      <c r="H1333" s="5">
        <v>721.95168822871744</v>
      </c>
      <c r="I1333" s="10" t="s">
        <v>4760</v>
      </c>
      <c r="J1333" s="5">
        <v>404.7</v>
      </c>
      <c r="K1333" s="1">
        <v>44</v>
      </c>
      <c r="L1333" s="12" t="str" cm="1">
        <f t="array" ref="L1333">_xlfn.IFS(G1333=0.05,"Minimal",G1333=0.07,"Above Minimal",G1333=0.17,"Near Maximum",TRUE,"Maximum")</f>
        <v>Maximum</v>
      </c>
      <c r="M1333" s="12" t="str" cm="1">
        <f t="array" ref="M1333">_xlfn.IFS(E1333="MA","Massachusetts",E1333="NY","New York",E1333="CT","Connecticut",E1333="PA","Pennsylvania",E1333="RI","Rhode Island",E1333="DE","Delaware",E1333="ME","Maine",E1333="NJ","New Jersey",E1333="VT","Vermont",TRUE,"Other States")</f>
        <v>Massachusetts</v>
      </c>
      <c r="N1333" s="15" t="s">
        <v>11139</v>
      </c>
      <c r="O1333" s="1" t="s">
        <v>4843</v>
      </c>
      <c r="P1333" s="15" t="s">
        <v>4774</v>
      </c>
      <c r="Q1333" s="1" t="s">
        <v>8922</v>
      </c>
      <c r="R1333" s="17">
        <v>75</v>
      </c>
      <c r="S1333" s="12" t="str" cm="1">
        <f t="array" ref="S1333">_xlfn.IFS(AND(R1333&gt;=12,R1333&lt;=25),"Low Range",AND(R1333&gt;=25.01,R1333&lt;=40),"Mid Range",AND(R1333&gt;=40.01,R1333&lt;=75),"Mid to Upper Range",TRUE,"Max Upper Range")</f>
        <v>Mid to Upper Range</v>
      </c>
      <c r="T1333" s="12" t="str" cm="1">
        <f t="array" ref="T1333">_xlfn.IFS(OR(E1333="NY",E1333="NJ",E1333="CT"),"Tri-State Area",OR(E1333="MA",E1333="PA",E1333="RI"),"East Atlantic",OR(E1333="ME",E1333="VT"),"NE Border",TRUE,"Upper East Coast")</f>
        <v>East Atlantic</v>
      </c>
      <c r="U1333" s="12" t="str">
        <f>IFERROR(_xlfn.XLOOKUP(A1333,DIRECT_FTEs!A:A,DIRECT_FTEs!B:B),"Contractor")</f>
        <v>Contractor</v>
      </c>
    </row>
    <row r="1334" spans="1:21" x14ac:dyDescent="0.25">
      <c r="A1334" s="1" t="s">
        <v>2000</v>
      </c>
      <c r="B1334" s="1" t="s">
        <v>2229</v>
      </c>
      <c r="C1334" s="1" t="s">
        <v>2285</v>
      </c>
      <c r="D1334" s="1" t="s">
        <v>4539</v>
      </c>
      <c r="E1334" s="15" t="s">
        <v>2225</v>
      </c>
      <c r="F1334" s="1" t="s">
        <v>7362</v>
      </c>
      <c r="G1334" s="16">
        <v>0.19</v>
      </c>
      <c r="H1334" s="5">
        <v>0</v>
      </c>
      <c r="I1334" s="10" t="s">
        <v>4760</v>
      </c>
      <c r="J1334" s="5">
        <v>505.62</v>
      </c>
      <c r="K1334" s="1">
        <v>30</v>
      </c>
      <c r="L1334" s="12" t="str" cm="1">
        <f t="array" ref="L1334">_xlfn.IFS(G1334=0.05,"Minimal",G1334=0.07,"Above Minimal",G1334=0.17,"Near Maximum",TRUE,"Maximum")</f>
        <v>Maximum</v>
      </c>
      <c r="M1334" s="12" t="str" cm="1">
        <f t="array" ref="M1334">_xlfn.IFS(E1334="MA","Massachusetts",E1334="NY","New York",E1334="CT","Connecticut",E1334="PA","Pennsylvania",E1334="RI","Rhode Island",E1334="DE","Delaware",E1334="ME","Maine",E1334="NJ","New Jersey",E1334="VT","Vermont",TRUE,"Other States")</f>
        <v>Massachusetts</v>
      </c>
      <c r="N1334" s="15" t="s">
        <v>11140</v>
      </c>
      <c r="O1334" s="1" t="s">
        <v>4889</v>
      </c>
      <c r="P1334" s="15" t="s">
        <v>4777</v>
      </c>
      <c r="Q1334" s="1" t="s">
        <v>8923</v>
      </c>
      <c r="R1334" s="17">
        <v>80</v>
      </c>
      <c r="S1334" s="12" t="str" cm="1">
        <f t="array" ref="S1334">_xlfn.IFS(AND(R1334&gt;=12,R1334&lt;=25),"Low Range",AND(R1334&gt;=25.01,R1334&lt;=40),"Mid Range",AND(R1334&gt;=40.01,R1334&lt;=75),"Mid to Upper Range",TRUE,"Max Upper Range")</f>
        <v>Max Upper Range</v>
      </c>
      <c r="T1334" s="12" t="str" cm="1">
        <f t="array" ref="T1334">_xlfn.IFS(OR(E1334="NY",E1334="NJ",E1334="CT"),"Tri-State Area",OR(E1334="MA",E1334="PA",E1334="RI"),"East Atlantic",OR(E1334="ME",E1334="VT"),"NE Border",TRUE,"Upper East Coast")</f>
        <v>East Atlantic</v>
      </c>
      <c r="U1334" s="12" t="str">
        <f>IFERROR(_xlfn.XLOOKUP(A1334,DIRECT_FTEs!A:A,DIRECT_FTEs!B:B),"Contractor")</f>
        <v>Contractor</v>
      </c>
    </row>
    <row r="1335" spans="1:21" x14ac:dyDescent="0.25">
      <c r="A1335" s="1" t="s">
        <v>2001</v>
      </c>
      <c r="B1335" s="1" t="s">
        <v>2603</v>
      </c>
      <c r="C1335" s="1" t="s">
        <v>2569</v>
      </c>
      <c r="D1335" s="1" t="s">
        <v>4540</v>
      </c>
      <c r="E1335" s="15" t="s">
        <v>2225</v>
      </c>
      <c r="F1335" s="1" t="s">
        <v>7363</v>
      </c>
      <c r="G1335" s="16">
        <v>0.05</v>
      </c>
      <c r="H1335" s="5">
        <v>0</v>
      </c>
      <c r="I1335" s="10" t="s">
        <v>4760</v>
      </c>
      <c r="J1335" s="5">
        <v>1184</v>
      </c>
      <c r="K1335" s="1">
        <v>49</v>
      </c>
      <c r="L1335" s="12" t="str" cm="1">
        <f t="array" ref="L1335">_xlfn.IFS(G1335=0.05,"Minimal",G1335=0.07,"Above Minimal",G1335=0.17,"Near Maximum",TRUE,"Maximum")</f>
        <v>Minimal</v>
      </c>
      <c r="M1335" s="12" t="str" cm="1">
        <f t="array" ref="M1335">_xlfn.IFS(E1335="MA","Massachusetts",E1335="NY","New York",E1335="CT","Connecticut",E1335="PA","Pennsylvania",E1335="RI","Rhode Island",E1335="DE","Delaware",E1335="ME","Maine",E1335="NJ","New Jersey",E1335="VT","Vermont",TRUE,"Other States")</f>
        <v>Massachusetts</v>
      </c>
      <c r="N1335" s="15" t="s">
        <v>11141</v>
      </c>
      <c r="O1335" s="1" t="s">
        <v>5169</v>
      </c>
      <c r="P1335" s="15" t="s">
        <v>4776</v>
      </c>
      <c r="Q1335" s="1" t="s">
        <v>8924</v>
      </c>
      <c r="R1335" s="17">
        <v>106</v>
      </c>
      <c r="S1335" s="12" t="str" cm="1">
        <f t="array" ref="S1335">_xlfn.IFS(AND(R1335&gt;=12,R1335&lt;=25),"Low Range",AND(R1335&gt;=25.01,R1335&lt;=40),"Mid Range",AND(R1335&gt;=40.01,R1335&lt;=75),"Mid to Upper Range",TRUE,"Max Upper Range")</f>
        <v>Max Upper Range</v>
      </c>
      <c r="T1335" s="12" t="str" cm="1">
        <f t="array" ref="T1335">_xlfn.IFS(OR(E1335="NY",E1335="NJ",E1335="CT"),"Tri-State Area",OR(E1335="MA",E1335="PA",E1335="RI"),"East Atlantic",OR(E1335="ME",E1335="VT"),"NE Border",TRUE,"Upper East Coast")</f>
        <v>East Atlantic</v>
      </c>
      <c r="U1335" s="12" t="str">
        <f>IFERROR(_xlfn.XLOOKUP(A1335,DIRECT_FTEs!A:A,DIRECT_FTEs!B:B),"Contractor")</f>
        <v>Contractor</v>
      </c>
    </row>
    <row r="1336" spans="1:21" x14ac:dyDescent="0.25">
      <c r="A1336" s="1" t="s">
        <v>2002</v>
      </c>
      <c r="B1336" s="1" t="s">
        <v>2397</v>
      </c>
      <c r="C1336" s="1" t="s">
        <v>2528</v>
      </c>
      <c r="D1336" s="1" t="s">
        <v>4541</v>
      </c>
      <c r="E1336" s="15" t="s">
        <v>2225</v>
      </c>
      <c r="F1336" s="1" t="s">
        <v>7364</v>
      </c>
      <c r="G1336" s="16">
        <v>0.05</v>
      </c>
      <c r="H1336" s="5">
        <v>0</v>
      </c>
      <c r="I1336" s="10" t="s">
        <v>4760</v>
      </c>
      <c r="J1336" s="5">
        <v>1110</v>
      </c>
      <c r="K1336" s="1">
        <v>36</v>
      </c>
      <c r="L1336" s="12" t="str" cm="1">
        <f t="array" ref="L1336">_xlfn.IFS(G1336=0.05,"Minimal",G1336=0.07,"Above Minimal",G1336=0.17,"Near Maximum",TRUE,"Maximum")</f>
        <v>Minimal</v>
      </c>
      <c r="M1336" s="12" t="str" cm="1">
        <f t="array" ref="M1336">_xlfn.IFS(E1336="MA","Massachusetts",E1336="NY","New York",E1336="CT","Connecticut",E1336="PA","Pennsylvania",E1336="RI","Rhode Island",E1336="DE","Delaware",E1336="ME","Maine",E1336="NJ","New Jersey",E1336="VT","Vermont",TRUE,"Other States")</f>
        <v>Massachusetts</v>
      </c>
      <c r="N1336" s="15" t="s">
        <v>11142</v>
      </c>
      <c r="O1336" s="1" t="s">
        <v>4976</v>
      </c>
      <c r="P1336" s="15" t="s">
        <v>4774</v>
      </c>
      <c r="Q1336" s="1" t="s">
        <v>8925</v>
      </c>
      <c r="R1336" s="17">
        <v>92.11</v>
      </c>
      <c r="S1336" s="12" t="str" cm="1">
        <f t="array" ref="S1336">_xlfn.IFS(AND(R1336&gt;=12,R1336&lt;=25),"Low Range",AND(R1336&gt;=25.01,R1336&lt;=40),"Mid Range",AND(R1336&gt;=40.01,R1336&lt;=75),"Mid to Upper Range",TRUE,"Max Upper Range")</f>
        <v>Max Upper Range</v>
      </c>
      <c r="T1336" s="12" t="str" cm="1">
        <f t="array" ref="T1336">_xlfn.IFS(OR(E1336="NY",E1336="NJ",E1336="CT"),"Tri-State Area",OR(E1336="MA",E1336="PA",E1336="RI"),"East Atlantic",OR(E1336="ME",E1336="VT"),"NE Border",TRUE,"Upper East Coast")</f>
        <v>East Atlantic</v>
      </c>
      <c r="U1336" s="12" t="str">
        <f>IFERROR(_xlfn.XLOOKUP(A1336,DIRECT_FTEs!A:A,DIRECT_FTEs!B:B),"Contractor")</f>
        <v>Contractor</v>
      </c>
    </row>
    <row r="1337" spans="1:21" x14ac:dyDescent="0.25">
      <c r="A1337" s="1" t="s">
        <v>2003</v>
      </c>
      <c r="B1337" s="1" t="s">
        <v>2737</v>
      </c>
      <c r="C1337" s="1" t="s">
        <v>2455</v>
      </c>
      <c r="D1337" s="1" t="s">
        <v>4542</v>
      </c>
      <c r="E1337" s="15" t="s">
        <v>2225</v>
      </c>
      <c r="F1337" s="1" t="s">
        <v>7365</v>
      </c>
      <c r="G1337" s="16">
        <v>0.19</v>
      </c>
      <c r="H1337" s="5">
        <v>0</v>
      </c>
      <c r="I1337" s="10" t="s">
        <v>4760</v>
      </c>
      <c r="J1337" s="5">
        <v>395.6</v>
      </c>
      <c r="K1337" s="1">
        <v>56</v>
      </c>
      <c r="L1337" s="12" t="str" cm="1">
        <f t="array" ref="L1337">_xlfn.IFS(G1337=0.05,"Minimal",G1337=0.07,"Above Minimal",G1337=0.17,"Near Maximum",TRUE,"Maximum")</f>
        <v>Maximum</v>
      </c>
      <c r="M1337" s="12" t="str" cm="1">
        <f t="array" ref="M1337">_xlfn.IFS(E1337="MA","Massachusetts",E1337="NY","New York",E1337="CT","Connecticut",E1337="PA","Pennsylvania",E1337="RI","Rhode Island",E1337="DE","Delaware",E1337="ME","Maine",E1337="NJ","New Jersey",E1337="VT","Vermont",TRUE,"Other States")</f>
        <v>Massachusetts</v>
      </c>
      <c r="N1337" s="15" t="s">
        <v>11143</v>
      </c>
      <c r="O1337" s="1" t="s">
        <v>5305</v>
      </c>
      <c r="P1337" s="15" t="s">
        <v>4778</v>
      </c>
      <c r="Q1337" s="1" t="s">
        <v>8926</v>
      </c>
      <c r="R1337" s="17">
        <v>120.44999999999999</v>
      </c>
      <c r="S1337" s="12" t="str" cm="1">
        <f t="array" ref="S1337">_xlfn.IFS(AND(R1337&gt;=12,R1337&lt;=25),"Low Range",AND(R1337&gt;=25.01,R1337&lt;=40),"Mid Range",AND(R1337&gt;=40.01,R1337&lt;=75),"Mid to Upper Range",TRUE,"Max Upper Range")</f>
        <v>Max Upper Range</v>
      </c>
      <c r="T1337" s="12" t="str" cm="1">
        <f t="array" ref="T1337">_xlfn.IFS(OR(E1337="NY",E1337="NJ",E1337="CT"),"Tri-State Area",OR(E1337="MA",E1337="PA",E1337="RI"),"East Atlantic",OR(E1337="ME",E1337="VT"),"NE Border",TRUE,"Upper East Coast")</f>
        <v>East Atlantic</v>
      </c>
      <c r="U1337" s="12" t="str">
        <f>IFERROR(_xlfn.XLOOKUP(A1337,DIRECT_FTEs!A:A,DIRECT_FTEs!B:B),"Contractor")</f>
        <v>Contractor</v>
      </c>
    </row>
    <row r="1338" spans="1:21" x14ac:dyDescent="0.25">
      <c r="A1338" s="1" t="s">
        <v>2004</v>
      </c>
      <c r="B1338" s="1" t="s">
        <v>2787</v>
      </c>
      <c r="C1338" s="1" t="s">
        <v>2569</v>
      </c>
      <c r="D1338" s="1" t="s">
        <v>4543</v>
      </c>
      <c r="E1338" s="15" t="s">
        <v>2225</v>
      </c>
      <c r="F1338" s="1" t="s">
        <v>7366</v>
      </c>
      <c r="G1338" s="16">
        <v>0.05</v>
      </c>
      <c r="H1338" s="5">
        <v>0</v>
      </c>
      <c r="I1338" s="10" t="s">
        <v>4760</v>
      </c>
      <c r="J1338" s="5">
        <v>1036</v>
      </c>
      <c r="K1338" s="1">
        <v>53</v>
      </c>
      <c r="L1338" s="12" t="str" cm="1">
        <f t="array" ref="L1338">_xlfn.IFS(G1338=0.05,"Minimal",G1338=0.07,"Above Minimal",G1338=0.17,"Near Maximum",TRUE,"Maximum")</f>
        <v>Minimal</v>
      </c>
      <c r="M1338" s="12" t="str" cm="1">
        <f t="array" ref="M1338">_xlfn.IFS(E1338="MA","Massachusetts",E1338="NY","New York",E1338="CT","Connecticut",E1338="PA","Pennsylvania",E1338="RI","Rhode Island",E1338="DE","Delaware",E1338="ME","Maine",E1338="NJ","New Jersey",E1338="VT","Vermont",TRUE,"Other States")</f>
        <v>Massachusetts</v>
      </c>
      <c r="N1338" s="15" t="s">
        <v>11144</v>
      </c>
      <c r="O1338" s="1" t="s">
        <v>5067</v>
      </c>
      <c r="P1338" s="15" t="s">
        <v>4777</v>
      </c>
      <c r="Q1338" s="1" t="s">
        <v>8927</v>
      </c>
      <c r="R1338" s="17">
        <v>106.43492711370263</v>
      </c>
      <c r="S1338" s="12" t="str" cm="1">
        <f t="array" ref="S1338">_xlfn.IFS(AND(R1338&gt;=12,R1338&lt;=25),"Low Range",AND(R1338&gt;=25.01,R1338&lt;=40),"Mid Range",AND(R1338&gt;=40.01,R1338&lt;=75),"Mid to Upper Range",TRUE,"Max Upper Range")</f>
        <v>Max Upper Range</v>
      </c>
      <c r="T1338" s="12" t="str" cm="1">
        <f t="array" ref="T1338">_xlfn.IFS(OR(E1338="NY",E1338="NJ",E1338="CT"),"Tri-State Area",OR(E1338="MA",E1338="PA",E1338="RI"),"East Atlantic",OR(E1338="ME",E1338="VT"),"NE Border",TRUE,"Upper East Coast")</f>
        <v>East Atlantic</v>
      </c>
      <c r="U1338" s="12" t="str">
        <f>IFERROR(_xlfn.XLOOKUP(A1338,DIRECT_FTEs!A:A,DIRECT_FTEs!B:B),"Contractor")</f>
        <v>Contractor</v>
      </c>
    </row>
    <row r="1339" spans="1:21" x14ac:dyDescent="0.25">
      <c r="A1339" s="1" t="s">
        <v>2005</v>
      </c>
      <c r="B1339" s="1" t="s">
        <v>2406</v>
      </c>
      <c r="C1339" s="1" t="s">
        <v>3064</v>
      </c>
      <c r="D1339" s="1" t="s">
        <v>4544</v>
      </c>
      <c r="E1339" s="15" t="s">
        <v>2225</v>
      </c>
      <c r="F1339" s="1" t="s">
        <v>7367</v>
      </c>
      <c r="G1339" s="16">
        <v>0.05</v>
      </c>
      <c r="H1339" s="5">
        <v>0</v>
      </c>
      <c r="I1339" s="10" t="s">
        <v>4760</v>
      </c>
      <c r="J1339" s="5">
        <v>700</v>
      </c>
      <c r="K1339" s="1">
        <v>39</v>
      </c>
      <c r="L1339" s="12" t="str" cm="1">
        <f t="array" ref="L1339">_xlfn.IFS(G1339=0.05,"Minimal",G1339=0.07,"Above Minimal",G1339=0.17,"Near Maximum",TRUE,"Maximum")</f>
        <v>Minimal</v>
      </c>
      <c r="M1339" s="12" t="str" cm="1">
        <f t="array" ref="M1339">_xlfn.IFS(E1339="MA","Massachusetts",E1339="NY","New York",E1339="CT","Connecticut",E1339="PA","Pennsylvania",E1339="RI","Rhode Island",E1339="DE","Delaware",E1339="ME","Maine",E1339="NJ","New Jersey",E1339="VT","Vermont",TRUE,"Other States")</f>
        <v>Massachusetts</v>
      </c>
      <c r="N1339" s="15" t="s">
        <v>11145</v>
      </c>
      <c r="O1339" s="1" t="s">
        <v>5089</v>
      </c>
      <c r="P1339" s="15" t="s">
        <v>4778</v>
      </c>
      <c r="Q1339" s="1" t="s">
        <v>8928</v>
      </c>
      <c r="R1339" s="17">
        <v>70.849999999999994</v>
      </c>
      <c r="S1339" s="12" t="str" cm="1">
        <f t="array" ref="S1339">_xlfn.IFS(AND(R1339&gt;=12,R1339&lt;=25),"Low Range",AND(R1339&gt;=25.01,R1339&lt;=40),"Mid Range",AND(R1339&gt;=40.01,R1339&lt;=75),"Mid to Upper Range",TRUE,"Max Upper Range")</f>
        <v>Mid to Upper Range</v>
      </c>
      <c r="T1339" s="12" t="str" cm="1">
        <f t="array" ref="T1339">_xlfn.IFS(OR(E1339="NY",E1339="NJ",E1339="CT"),"Tri-State Area",OR(E1339="MA",E1339="PA",E1339="RI"),"East Atlantic",OR(E1339="ME",E1339="VT"),"NE Border",TRUE,"Upper East Coast")</f>
        <v>East Atlantic</v>
      </c>
      <c r="U1339" s="12" t="str">
        <f>IFERROR(_xlfn.XLOOKUP(A1339,DIRECT_FTEs!A:A,DIRECT_FTEs!B:B),"Contractor")</f>
        <v>Contractor</v>
      </c>
    </row>
    <row r="1340" spans="1:21" x14ac:dyDescent="0.25">
      <c r="A1340" s="1" t="s">
        <v>2006</v>
      </c>
      <c r="B1340" s="1" t="s">
        <v>2757</v>
      </c>
      <c r="C1340" s="1" t="s">
        <v>2357</v>
      </c>
      <c r="D1340" s="1" t="s">
        <v>4545</v>
      </c>
      <c r="E1340" s="15" t="s">
        <v>2225</v>
      </c>
      <c r="F1340" s="1" t="s">
        <v>7368</v>
      </c>
      <c r="G1340" s="16">
        <v>0.05</v>
      </c>
      <c r="H1340" s="5">
        <v>0</v>
      </c>
      <c r="I1340" s="10" t="s">
        <v>4760</v>
      </c>
      <c r="J1340" s="5">
        <v>1110</v>
      </c>
      <c r="K1340" s="1">
        <v>34</v>
      </c>
      <c r="L1340" s="12" t="str" cm="1">
        <f t="array" ref="L1340">_xlfn.IFS(G1340=0.05,"Minimal",G1340=0.07,"Above Minimal",G1340=0.17,"Near Maximum",TRUE,"Maximum")</f>
        <v>Minimal</v>
      </c>
      <c r="M1340" s="12" t="str" cm="1">
        <f t="array" ref="M1340">_xlfn.IFS(E1340="MA","Massachusetts",E1340="NY","New York",E1340="CT","Connecticut",E1340="PA","Pennsylvania",E1340="RI","Rhode Island",E1340="DE","Delaware",E1340="ME","Maine",E1340="NJ","New Jersey",E1340="VT","Vermont",TRUE,"Other States")</f>
        <v>Massachusetts</v>
      </c>
      <c r="N1340" s="15" t="s">
        <v>11146</v>
      </c>
      <c r="O1340" s="1" t="s">
        <v>4855</v>
      </c>
      <c r="P1340" s="15" t="s">
        <v>4774</v>
      </c>
      <c r="Q1340" s="1" t="s">
        <v>8929</v>
      </c>
      <c r="R1340" s="17">
        <v>120</v>
      </c>
      <c r="S1340" s="12" t="str" cm="1">
        <f t="array" ref="S1340">_xlfn.IFS(AND(R1340&gt;=12,R1340&lt;=25),"Low Range",AND(R1340&gt;=25.01,R1340&lt;=40),"Mid Range",AND(R1340&gt;=40.01,R1340&lt;=75),"Mid to Upper Range",TRUE,"Max Upper Range")</f>
        <v>Max Upper Range</v>
      </c>
      <c r="T1340" s="12" t="str" cm="1">
        <f t="array" ref="T1340">_xlfn.IFS(OR(E1340="NY",E1340="NJ",E1340="CT"),"Tri-State Area",OR(E1340="MA",E1340="PA",E1340="RI"),"East Atlantic",OR(E1340="ME",E1340="VT"),"NE Border",TRUE,"Upper East Coast")</f>
        <v>East Atlantic</v>
      </c>
      <c r="U1340" s="12" t="str">
        <f>IFERROR(_xlfn.XLOOKUP(A1340,DIRECT_FTEs!A:A,DIRECT_FTEs!B:B),"Contractor")</f>
        <v>Contractor</v>
      </c>
    </row>
    <row r="1341" spans="1:21" x14ac:dyDescent="0.25">
      <c r="A1341" s="1" t="s">
        <v>2007</v>
      </c>
      <c r="B1341" s="1" t="s">
        <v>2944</v>
      </c>
      <c r="C1341" s="1" t="s">
        <v>2402</v>
      </c>
      <c r="D1341" s="1" t="s">
        <v>4546</v>
      </c>
      <c r="E1341" s="15" t="s">
        <v>2356</v>
      </c>
      <c r="F1341" s="1" t="s">
        <v>7369</v>
      </c>
      <c r="G1341" s="16">
        <v>0.05</v>
      </c>
      <c r="H1341" s="5">
        <v>0</v>
      </c>
      <c r="I1341" s="10" t="s">
        <v>4760</v>
      </c>
      <c r="J1341" s="5">
        <v>1110</v>
      </c>
      <c r="K1341" s="1">
        <v>53</v>
      </c>
      <c r="L1341" s="12" t="str" cm="1">
        <f t="array" ref="L1341">_xlfn.IFS(G1341=0.05,"Minimal",G1341=0.07,"Above Minimal",G1341=0.17,"Near Maximum",TRUE,"Maximum")</f>
        <v>Minimal</v>
      </c>
      <c r="M1341" s="12" t="str" cm="1">
        <f t="array" ref="M1341">_xlfn.IFS(E1341="MA","Massachusetts",E1341="NY","New York",E1341="CT","Connecticut",E1341="PA","Pennsylvania",E1341="RI","Rhode Island",E1341="DE","Delaware",E1341="ME","Maine",E1341="NJ","New Jersey",E1341="VT","Vermont",TRUE,"Other States")</f>
        <v>Connecticut</v>
      </c>
      <c r="N1341" s="15" t="s">
        <v>11147</v>
      </c>
      <c r="O1341" s="1" t="s">
        <v>4910</v>
      </c>
      <c r="P1341" s="15" t="s">
        <v>4777</v>
      </c>
      <c r="Q1341" s="1" t="s">
        <v>8930</v>
      </c>
      <c r="R1341" s="17">
        <v>50</v>
      </c>
      <c r="S1341" s="12" t="str" cm="1">
        <f t="array" ref="S1341">_xlfn.IFS(AND(R1341&gt;=12,R1341&lt;=25),"Low Range",AND(R1341&gt;=25.01,R1341&lt;=40),"Mid Range",AND(R1341&gt;=40.01,R1341&lt;=75),"Mid to Upper Range",TRUE,"Max Upper Range")</f>
        <v>Mid to Upper Range</v>
      </c>
      <c r="T1341" s="12" t="str" cm="1">
        <f t="array" ref="T1341">_xlfn.IFS(OR(E1341="NY",E1341="NJ",E1341="CT"),"Tri-State Area",OR(E1341="MA",E1341="PA",E1341="RI"),"East Atlantic",OR(E1341="ME",E1341="VT"),"NE Border",TRUE,"Upper East Coast")</f>
        <v>Tri-State Area</v>
      </c>
      <c r="U1341" s="12" t="str">
        <f>IFERROR(_xlfn.XLOOKUP(A1341,DIRECT_FTEs!A:A,DIRECT_FTEs!B:B),"Contractor")</f>
        <v>Contractor</v>
      </c>
    </row>
    <row r="1342" spans="1:21" x14ac:dyDescent="0.25">
      <c r="A1342" s="1" t="s">
        <v>238</v>
      </c>
      <c r="B1342" s="1" t="s">
        <v>2395</v>
      </c>
      <c r="C1342" s="1" t="s">
        <v>2711</v>
      </c>
      <c r="D1342" s="1" t="s">
        <v>2712</v>
      </c>
      <c r="E1342" s="15" t="s">
        <v>2225</v>
      </c>
      <c r="F1342" s="1" t="s">
        <v>5600</v>
      </c>
      <c r="G1342" s="16">
        <v>0.19</v>
      </c>
      <c r="H1342" s="5">
        <v>519.5560642724538</v>
      </c>
      <c r="I1342" s="10" t="s">
        <v>4760</v>
      </c>
      <c r="J1342" s="5">
        <v>230.83</v>
      </c>
      <c r="K1342" s="1">
        <v>41</v>
      </c>
      <c r="L1342" s="12" t="str" cm="1">
        <f t="array" ref="L1342">_xlfn.IFS(G1342=0.05,"Minimal",G1342=0.07,"Above Minimal",G1342=0.17,"Near Maximum",TRUE,"Maximum")</f>
        <v>Maximum</v>
      </c>
      <c r="M1342" s="12" t="str" cm="1">
        <f t="array" ref="M1342">_xlfn.IFS(E1342="MA","Massachusetts",E1342="NY","New York",E1342="CT","Connecticut",E1342="PA","Pennsylvania",E1342="RI","Rhode Island",E1342="DE","Delaware",E1342="ME","Maine",E1342="NJ","New Jersey",E1342="VT","Vermont",TRUE,"Other States")</f>
        <v>Massachusetts</v>
      </c>
      <c r="N1342" s="15" t="s">
        <v>11148</v>
      </c>
      <c r="O1342" s="1" t="s">
        <v>4792</v>
      </c>
      <c r="P1342" s="15" t="s">
        <v>4777</v>
      </c>
      <c r="Q1342" s="1" t="s">
        <v>8931</v>
      </c>
      <c r="R1342" s="17">
        <v>105</v>
      </c>
      <c r="S1342" s="12" t="str" cm="1">
        <f t="array" ref="S1342">_xlfn.IFS(AND(R1342&gt;=12,R1342&lt;=25),"Low Range",AND(R1342&gt;=25.01,R1342&lt;=40),"Mid Range",AND(R1342&gt;=40.01,R1342&lt;=75),"Mid to Upper Range",TRUE,"Max Upper Range")</f>
        <v>Max Upper Range</v>
      </c>
      <c r="T1342" s="12" t="str" cm="1">
        <f t="array" ref="T1342">_xlfn.IFS(OR(E1342="NY",E1342="NJ",E1342="CT"),"Tri-State Area",OR(E1342="MA",E1342="PA",E1342="RI"),"East Atlantic",OR(E1342="ME",E1342="VT"),"NE Border",TRUE,"Upper East Coast")</f>
        <v>East Atlantic</v>
      </c>
      <c r="U1342" s="12" t="str">
        <f>IFERROR(_xlfn.XLOOKUP(A1342,DIRECT_FTEs!A:A,DIRECT_FTEs!B:B),"Contractor")</f>
        <v>Contractor</v>
      </c>
    </row>
    <row r="1343" spans="1:21" x14ac:dyDescent="0.25">
      <c r="A1343" s="1" t="s">
        <v>2008</v>
      </c>
      <c r="B1343" s="1" t="s">
        <v>2344</v>
      </c>
      <c r="C1343" s="1" t="s">
        <v>2525</v>
      </c>
      <c r="D1343" s="1" t="s">
        <v>4547</v>
      </c>
      <c r="E1343" s="15" t="s">
        <v>2250</v>
      </c>
      <c r="F1343" s="1" t="s">
        <v>7370</v>
      </c>
      <c r="G1343" s="16">
        <v>0.05</v>
      </c>
      <c r="H1343" s="5">
        <v>0</v>
      </c>
      <c r="I1343" s="10" t="s">
        <v>4760</v>
      </c>
      <c r="J1343" s="5">
        <v>604</v>
      </c>
      <c r="K1343" s="1">
        <v>32</v>
      </c>
      <c r="L1343" s="12" t="str" cm="1">
        <f t="array" ref="L1343">_xlfn.IFS(G1343=0.05,"Minimal",G1343=0.07,"Above Minimal",G1343=0.17,"Near Maximum",TRUE,"Maximum")</f>
        <v>Minimal</v>
      </c>
      <c r="M1343" s="12" t="str" cm="1">
        <f t="array" ref="M1343">_xlfn.IFS(E1343="MA","Massachusetts",E1343="NY","New York",E1343="CT","Connecticut",E1343="PA","Pennsylvania",E1343="RI","Rhode Island",E1343="DE","Delaware",E1343="ME","Maine",E1343="NJ","New Jersey",E1343="VT","Vermont",TRUE,"Other States")</f>
        <v>Pennsylvania</v>
      </c>
      <c r="N1343" s="15" t="s">
        <v>11149</v>
      </c>
      <c r="O1343" s="1" t="s">
        <v>5306</v>
      </c>
      <c r="P1343" s="15" t="s">
        <v>4780</v>
      </c>
      <c r="Q1343" s="1" t="s">
        <v>8932</v>
      </c>
      <c r="R1343" s="17">
        <v>82.5</v>
      </c>
      <c r="S1343" s="12" t="str" cm="1">
        <f t="array" ref="S1343">_xlfn.IFS(AND(R1343&gt;=12,R1343&lt;=25),"Low Range",AND(R1343&gt;=25.01,R1343&lt;=40),"Mid Range",AND(R1343&gt;=40.01,R1343&lt;=75),"Mid to Upper Range",TRUE,"Max Upper Range")</f>
        <v>Max Upper Range</v>
      </c>
      <c r="T1343" s="12" t="str" cm="1">
        <f t="array" ref="T1343">_xlfn.IFS(OR(E1343="NY",E1343="NJ",E1343="CT"),"Tri-State Area",OR(E1343="MA",E1343="PA",E1343="RI"),"East Atlantic",OR(E1343="ME",E1343="VT"),"NE Border",TRUE,"Upper East Coast")</f>
        <v>East Atlantic</v>
      </c>
      <c r="U1343" s="12" t="str">
        <f>IFERROR(_xlfn.XLOOKUP(A1343,DIRECT_FTEs!A:A,DIRECT_FTEs!B:B),"Contractor")</f>
        <v>Contractor</v>
      </c>
    </row>
    <row r="1344" spans="1:21" x14ac:dyDescent="0.25">
      <c r="A1344" s="1" t="s">
        <v>2009</v>
      </c>
      <c r="B1344" s="1" t="s">
        <v>2360</v>
      </c>
      <c r="C1344" s="1" t="s">
        <v>2615</v>
      </c>
      <c r="D1344" s="1" t="s">
        <v>4548</v>
      </c>
      <c r="E1344" s="15" t="s">
        <v>2225</v>
      </c>
      <c r="F1344" s="1" t="s">
        <v>7371</v>
      </c>
      <c r="G1344" s="16">
        <v>0.05</v>
      </c>
      <c r="H1344" s="5">
        <v>0</v>
      </c>
      <c r="I1344" s="10" t="s">
        <v>4760</v>
      </c>
      <c r="J1344" s="5">
        <v>1036</v>
      </c>
      <c r="K1344" s="1">
        <v>39</v>
      </c>
      <c r="L1344" s="12" t="str" cm="1">
        <f t="array" ref="L1344">_xlfn.IFS(G1344=0.05,"Minimal",G1344=0.07,"Above Minimal",G1344=0.17,"Near Maximum",TRUE,"Maximum")</f>
        <v>Minimal</v>
      </c>
      <c r="M1344" s="12" t="str" cm="1">
        <f t="array" ref="M1344">_xlfn.IFS(E1344="MA","Massachusetts",E1344="NY","New York",E1344="CT","Connecticut",E1344="PA","Pennsylvania",E1344="RI","Rhode Island",E1344="DE","Delaware",E1344="ME","Maine",E1344="NJ","New Jersey",E1344="VT","Vermont",TRUE,"Other States")</f>
        <v>Massachusetts</v>
      </c>
      <c r="N1344" s="15" t="s">
        <v>11150</v>
      </c>
      <c r="O1344" s="1" t="s">
        <v>4982</v>
      </c>
      <c r="P1344" s="15" t="s">
        <v>4773</v>
      </c>
      <c r="Q1344" s="1" t="s">
        <v>8933</v>
      </c>
      <c r="R1344" s="17">
        <v>97.5</v>
      </c>
      <c r="S1344" s="12" t="str" cm="1">
        <f t="array" ref="S1344">_xlfn.IFS(AND(R1344&gt;=12,R1344&lt;=25),"Low Range",AND(R1344&gt;=25.01,R1344&lt;=40),"Mid Range",AND(R1344&gt;=40.01,R1344&lt;=75),"Mid to Upper Range",TRUE,"Max Upper Range")</f>
        <v>Max Upper Range</v>
      </c>
      <c r="T1344" s="12" t="str" cm="1">
        <f t="array" ref="T1344">_xlfn.IFS(OR(E1344="NY",E1344="NJ",E1344="CT"),"Tri-State Area",OR(E1344="MA",E1344="PA",E1344="RI"),"East Atlantic",OR(E1344="ME",E1344="VT"),"NE Border",TRUE,"Upper East Coast")</f>
        <v>East Atlantic</v>
      </c>
      <c r="U1344" s="12" t="str">
        <f>IFERROR(_xlfn.XLOOKUP(A1344,DIRECT_FTEs!A:A,DIRECT_FTEs!B:B),"Contractor")</f>
        <v>Contractor</v>
      </c>
    </row>
    <row r="1345" spans="1:21" x14ac:dyDescent="0.25">
      <c r="A1345" s="1" t="s">
        <v>2010</v>
      </c>
      <c r="B1345" s="1" t="s">
        <v>2931</v>
      </c>
      <c r="C1345" s="1" t="s">
        <v>2410</v>
      </c>
      <c r="D1345" s="1" t="s">
        <v>4549</v>
      </c>
      <c r="E1345" s="15" t="s">
        <v>2225</v>
      </c>
      <c r="F1345" s="1" t="s">
        <v>7372</v>
      </c>
      <c r="G1345" s="16">
        <v>0.19</v>
      </c>
      <c r="H1345" s="5">
        <v>0</v>
      </c>
      <c r="I1345" s="10" t="s">
        <v>4760</v>
      </c>
      <c r="J1345" s="5">
        <v>782</v>
      </c>
      <c r="K1345" s="1">
        <v>57</v>
      </c>
      <c r="L1345" s="12" t="str" cm="1">
        <f t="array" ref="L1345">_xlfn.IFS(G1345=0.05,"Minimal",G1345=0.07,"Above Minimal",G1345=0.17,"Near Maximum",TRUE,"Maximum")</f>
        <v>Maximum</v>
      </c>
      <c r="M1345" s="12" t="str" cm="1">
        <f t="array" ref="M1345">_xlfn.IFS(E1345="MA","Massachusetts",E1345="NY","New York",E1345="CT","Connecticut",E1345="PA","Pennsylvania",E1345="RI","Rhode Island",E1345="DE","Delaware",E1345="ME","Maine",E1345="NJ","New Jersey",E1345="VT","Vermont",TRUE,"Other States")</f>
        <v>Massachusetts</v>
      </c>
      <c r="N1345" s="15" t="s">
        <v>11151</v>
      </c>
      <c r="O1345" s="1" t="s">
        <v>5115</v>
      </c>
      <c r="P1345" s="15" t="s">
        <v>4780</v>
      </c>
      <c r="Q1345" s="1" t="s">
        <v>8934</v>
      </c>
      <c r="R1345" s="17">
        <v>30</v>
      </c>
      <c r="S1345" s="12" t="str" cm="1">
        <f t="array" ref="S1345">_xlfn.IFS(AND(R1345&gt;=12,R1345&lt;=25),"Low Range",AND(R1345&gt;=25.01,R1345&lt;=40),"Mid Range",AND(R1345&gt;=40.01,R1345&lt;=75),"Mid to Upper Range",TRUE,"Max Upper Range")</f>
        <v>Mid Range</v>
      </c>
      <c r="T1345" s="12" t="str" cm="1">
        <f t="array" ref="T1345">_xlfn.IFS(OR(E1345="NY",E1345="NJ",E1345="CT"),"Tri-State Area",OR(E1345="MA",E1345="PA",E1345="RI"),"East Atlantic",OR(E1345="ME",E1345="VT"),"NE Border",TRUE,"Upper East Coast")</f>
        <v>East Atlantic</v>
      </c>
      <c r="U1345" s="12" t="str">
        <f>IFERROR(_xlfn.XLOOKUP(A1345,DIRECT_FTEs!A:A,DIRECT_FTEs!B:B),"Contractor")</f>
        <v>Contractor</v>
      </c>
    </row>
    <row r="1346" spans="1:21" x14ac:dyDescent="0.25">
      <c r="A1346" s="1" t="s">
        <v>2011</v>
      </c>
      <c r="B1346" s="1" t="s">
        <v>2866</v>
      </c>
      <c r="C1346" s="1" t="s">
        <v>2299</v>
      </c>
      <c r="D1346" s="1" t="s">
        <v>4550</v>
      </c>
      <c r="E1346" s="15" t="s">
        <v>2225</v>
      </c>
      <c r="F1346" s="1" t="s">
        <v>7373</v>
      </c>
      <c r="G1346" s="16">
        <v>0.05</v>
      </c>
      <c r="H1346" s="5">
        <v>0</v>
      </c>
      <c r="I1346" s="10" t="s">
        <v>4760</v>
      </c>
      <c r="J1346" s="5">
        <v>1258</v>
      </c>
      <c r="K1346" s="1">
        <v>48</v>
      </c>
      <c r="L1346" s="12" t="str" cm="1">
        <f t="array" ref="L1346">_xlfn.IFS(G1346=0.05,"Minimal",G1346=0.07,"Above Minimal",G1346=0.17,"Near Maximum",TRUE,"Maximum")</f>
        <v>Minimal</v>
      </c>
      <c r="M1346" s="12" t="str" cm="1">
        <f t="array" ref="M1346">_xlfn.IFS(E1346="MA","Massachusetts",E1346="NY","New York",E1346="CT","Connecticut",E1346="PA","Pennsylvania",E1346="RI","Rhode Island",E1346="DE","Delaware",E1346="ME","Maine",E1346="NJ","New Jersey",E1346="VT","Vermont",TRUE,"Other States")</f>
        <v>Massachusetts</v>
      </c>
      <c r="N1346" s="15" t="s">
        <v>11152</v>
      </c>
      <c r="O1346" s="1" t="s">
        <v>5307</v>
      </c>
      <c r="P1346" s="15" t="s">
        <v>4773</v>
      </c>
      <c r="Q1346" s="1" t="s">
        <v>8935</v>
      </c>
      <c r="R1346" s="17">
        <v>120</v>
      </c>
      <c r="S1346" s="12" t="str" cm="1">
        <f t="array" ref="S1346">_xlfn.IFS(AND(R1346&gt;=12,R1346&lt;=25),"Low Range",AND(R1346&gt;=25.01,R1346&lt;=40),"Mid Range",AND(R1346&gt;=40.01,R1346&lt;=75),"Mid to Upper Range",TRUE,"Max Upper Range")</f>
        <v>Max Upper Range</v>
      </c>
      <c r="T1346" s="12" t="str" cm="1">
        <f t="array" ref="T1346">_xlfn.IFS(OR(E1346="NY",E1346="NJ",E1346="CT"),"Tri-State Area",OR(E1346="MA",E1346="PA",E1346="RI"),"East Atlantic",OR(E1346="ME",E1346="VT"),"NE Border",TRUE,"Upper East Coast")</f>
        <v>East Atlantic</v>
      </c>
      <c r="U1346" s="12" t="str">
        <f>IFERROR(_xlfn.XLOOKUP(A1346,DIRECT_FTEs!A:A,DIRECT_FTEs!B:B),"Contractor")</f>
        <v>Contractor</v>
      </c>
    </row>
    <row r="1347" spans="1:21" x14ac:dyDescent="0.25">
      <c r="A1347" s="1" t="s">
        <v>2012</v>
      </c>
      <c r="B1347" s="1" t="s">
        <v>2734</v>
      </c>
      <c r="C1347" s="1" t="s">
        <v>2350</v>
      </c>
      <c r="D1347" s="1" t="s">
        <v>4551</v>
      </c>
      <c r="E1347" s="15" t="s">
        <v>2225</v>
      </c>
      <c r="F1347" s="1" t="s">
        <v>7374</v>
      </c>
      <c r="G1347" s="16">
        <v>0.19</v>
      </c>
      <c r="H1347" s="5">
        <v>0</v>
      </c>
      <c r="I1347" s="10" t="s">
        <v>4760</v>
      </c>
      <c r="J1347" s="5">
        <v>331.66</v>
      </c>
      <c r="K1347" s="1">
        <v>37</v>
      </c>
      <c r="L1347" s="12" t="str" cm="1">
        <f t="array" ref="L1347">_xlfn.IFS(G1347=0.05,"Minimal",G1347=0.07,"Above Minimal",G1347=0.17,"Near Maximum",TRUE,"Maximum")</f>
        <v>Maximum</v>
      </c>
      <c r="M1347" s="12" t="str" cm="1">
        <f t="array" ref="M1347">_xlfn.IFS(E1347="MA","Massachusetts",E1347="NY","New York",E1347="CT","Connecticut",E1347="PA","Pennsylvania",E1347="RI","Rhode Island",E1347="DE","Delaware",E1347="ME","Maine",E1347="NJ","New Jersey",E1347="VT","Vermont",TRUE,"Other States")</f>
        <v>Massachusetts</v>
      </c>
      <c r="N1347" s="15" t="s">
        <v>11153</v>
      </c>
      <c r="O1347" s="1" t="s">
        <v>5203</v>
      </c>
      <c r="P1347" s="15" t="s">
        <v>4774</v>
      </c>
      <c r="Q1347" s="1" t="s">
        <v>8936</v>
      </c>
      <c r="R1347" s="17">
        <v>105</v>
      </c>
      <c r="S1347" s="12" t="str" cm="1">
        <f t="array" ref="S1347">_xlfn.IFS(AND(R1347&gt;=12,R1347&lt;=25),"Low Range",AND(R1347&gt;=25.01,R1347&lt;=40),"Mid Range",AND(R1347&gt;=40.01,R1347&lt;=75),"Mid to Upper Range",TRUE,"Max Upper Range")</f>
        <v>Max Upper Range</v>
      </c>
      <c r="T1347" s="12" t="str" cm="1">
        <f t="array" ref="T1347">_xlfn.IFS(OR(E1347="NY",E1347="NJ",E1347="CT"),"Tri-State Area",OR(E1347="MA",E1347="PA",E1347="RI"),"East Atlantic",OR(E1347="ME",E1347="VT"),"NE Border",TRUE,"Upper East Coast")</f>
        <v>East Atlantic</v>
      </c>
      <c r="U1347" s="12" t="str">
        <f>IFERROR(_xlfn.XLOOKUP(A1347,DIRECT_FTEs!A:A,DIRECT_FTEs!B:B),"Contractor")</f>
        <v>Contractor</v>
      </c>
    </row>
    <row r="1348" spans="1:21" x14ac:dyDescent="0.25">
      <c r="A1348" s="1" t="s">
        <v>2013</v>
      </c>
      <c r="B1348" s="1" t="s">
        <v>2548</v>
      </c>
      <c r="C1348" s="1" t="s">
        <v>2264</v>
      </c>
      <c r="D1348" s="1" t="s">
        <v>4552</v>
      </c>
      <c r="E1348" s="15" t="s">
        <v>2225</v>
      </c>
      <c r="F1348" s="1" t="s">
        <v>7375</v>
      </c>
      <c r="G1348" s="16">
        <v>0.19</v>
      </c>
      <c r="H1348" s="5">
        <v>0</v>
      </c>
      <c r="I1348" s="10" t="s">
        <v>4760</v>
      </c>
      <c r="J1348" s="5">
        <v>434</v>
      </c>
      <c r="K1348" s="1">
        <v>36</v>
      </c>
      <c r="L1348" s="12" t="str" cm="1">
        <f t="array" ref="L1348">_xlfn.IFS(G1348=0.05,"Minimal",G1348=0.07,"Above Minimal",G1348=0.17,"Near Maximum",TRUE,"Maximum")</f>
        <v>Maximum</v>
      </c>
      <c r="M1348" s="12" t="str" cm="1">
        <f t="array" ref="M1348">_xlfn.IFS(E1348="MA","Massachusetts",E1348="NY","New York",E1348="CT","Connecticut",E1348="PA","Pennsylvania",E1348="RI","Rhode Island",E1348="DE","Delaware",E1348="ME","Maine",E1348="NJ","New Jersey",E1348="VT","Vermont",TRUE,"Other States")</f>
        <v>Massachusetts</v>
      </c>
      <c r="N1348" s="15" t="s">
        <v>11154</v>
      </c>
      <c r="O1348" s="1" t="s">
        <v>5308</v>
      </c>
      <c r="P1348" s="15" t="s">
        <v>4774</v>
      </c>
      <c r="Q1348" s="1" t="s">
        <v>8937</v>
      </c>
      <c r="R1348" s="17">
        <v>97</v>
      </c>
      <c r="S1348" s="12" t="str" cm="1">
        <f t="array" ref="S1348">_xlfn.IFS(AND(R1348&gt;=12,R1348&lt;=25),"Low Range",AND(R1348&gt;=25.01,R1348&lt;=40),"Mid Range",AND(R1348&gt;=40.01,R1348&lt;=75),"Mid to Upper Range",TRUE,"Max Upper Range")</f>
        <v>Max Upper Range</v>
      </c>
      <c r="T1348" s="12" t="str" cm="1">
        <f t="array" ref="T1348">_xlfn.IFS(OR(E1348="NY",E1348="NJ",E1348="CT"),"Tri-State Area",OR(E1348="MA",E1348="PA",E1348="RI"),"East Atlantic",OR(E1348="ME",E1348="VT"),"NE Border",TRUE,"Upper East Coast")</f>
        <v>East Atlantic</v>
      </c>
      <c r="U1348" s="12" t="str">
        <f>IFERROR(_xlfn.XLOOKUP(A1348,DIRECT_FTEs!A:A,DIRECT_FTEs!B:B),"Contractor")</f>
        <v>Contractor</v>
      </c>
    </row>
    <row r="1349" spans="1:21" x14ac:dyDescent="0.25">
      <c r="A1349" s="1" t="s">
        <v>2014</v>
      </c>
      <c r="B1349" s="1" t="s">
        <v>2653</v>
      </c>
      <c r="C1349" s="1" t="s">
        <v>2732</v>
      </c>
      <c r="D1349" s="1" t="s">
        <v>4553</v>
      </c>
      <c r="E1349" s="15" t="s">
        <v>2377</v>
      </c>
      <c r="F1349" s="1" t="s">
        <v>7376</v>
      </c>
      <c r="G1349" s="16">
        <v>0.19</v>
      </c>
      <c r="H1349" s="5">
        <v>0</v>
      </c>
      <c r="I1349" s="10" t="s">
        <v>4760</v>
      </c>
      <c r="J1349" s="5">
        <v>432</v>
      </c>
      <c r="K1349" s="1">
        <v>39</v>
      </c>
      <c r="L1349" s="12" t="str" cm="1">
        <f t="array" ref="L1349">_xlfn.IFS(G1349=0.05,"Minimal",G1349=0.07,"Above Minimal",G1349=0.17,"Near Maximum",TRUE,"Maximum")</f>
        <v>Maximum</v>
      </c>
      <c r="M1349" s="12" t="str" cm="1">
        <f t="array" ref="M1349">_xlfn.IFS(E1349="MA","Massachusetts",E1349="NY","New York",E1349="CT","Connecticut",E1349="PA","Pennsylvania",E1349="RI","Rhode Island",E1349="DE","Delaware",E1349="ME","Maine",E1349="NJ","New Jersey",E1349="VT","Vermont",TRUE,"Other States")</f>
        <v>Rhode Island</v>
      </c>
      <c r="N1349" s="15" t="s">
        <v>11155</v>
      </c>
      <c r="O1349" s="1" t="s">
        <v>5309</v>
      </c>
      <c r="P1349" s="15" t="s">
        <v>4774</v>
      </c>
      <c r="Q1349" s="1" t="s">
        <v>8938</v>
      </c>
      <c r="R1349" s="17">
        <v>102</v>
      </c>
      <c r="S1349" s="12" t="str" cm="1">
        <f t="array" ref="S1349">_xlfn.IFS(AND(R1349&gt;=12,R1349&lt;=25),"Low Range",AND(R1349&gt;=25.01,R1349&lt;=40),"Mid Range",AND(R1349&gt;=40.01,R1349&lt;=75),"Mid to Upper Range",TRUE,"Max Upper Range")</f>
        <v>Max Upper Range</v>
      </c>
      <c r="T1349" s="12" t="str" cm="1">
        <f t="array" ref="T1349">_xlfn.IFS(OR(E1349="NY",E1349="NJ",E1349="CT"),"Tri-State Area",OR(E1349="MA",E1349="PA",E1349="RI"),"East Atlantic",OR(E1349="ME",E1349="VT"),"NE Border",TRUE,"Upper East Coast")</f>
        <v>East Atlantic</v>
      </c>
      <c r="U1349" s="12" t="str">
        <f>IFERROR(_xlfn.XLOOKUP(A1349,DIRECT_FTEs!A:A,DIRECT_FTEs!B:B),"Contractor")</f>
        <v>Contractor</v>
      </c>
    </row>
    <row r="1350" spans="1:21" x14ac:dyDescent="0.25">
      <c r="A1350" s="1" t="s">
        <v>2015</v>
      </c>
      <c r="B1350" s="1" t="s">
        <v>2694</v>
      </c>
      <c r="C1350" s="1" t="s">
        <v>2468</v>
      </c>
      <c r="D1350" s="1" t="s">
        <v>4554</v>
      </c>
      <c r="E1350" s="15" t="s">
        <v>2225</v>
      </c>
      <c r="F1350" s="1" t="s">
        <v>7377</v>
      </c>
      <c r="G1350" s="16">
        <v>0.19</v>
      </c>
      <c r="H1350" s="5">
        <v>0</v>
      </c>
      <c r="I1350" s="10" t="s">
        <v>4760</v>
      </c>
      <c r="J1350" s="5">
        <v>359.6</v>
      </c>
      <c r="K1350" s="1">
        <v>31</v>
      </c>
      <c r="L1350" s="12" t="str" cm="1">
        <f t="array" ref="L1350">_xlfn.IFS(G1350=0.05,"Minimal",G1350=0.07,"Above Minimal",G1350=0.17,"Near Maximum",TRUE,"Maximum")</f>
        <v>Maximum</v>
      </c>
      <c r="M1350" s="12" t="str" cm="1">
        <f t="array" ref="M1350">_xlfn.IFS(E1350="MA","Massachusetts",E1350="NY","New York",E1350="CT","Connecticut",E1350="PA","Pennsylvania",E1350="RI","Rhode Island",E1350="DE","Delaware",E1350="ME","Maine",E1350="NJ","New Jersey",E1350="VT","Vermont",TRUE,"Other States")</f>
        <v>Massachusetts</v>
      </c>
      <c r="N1350" s="15" t="s">
        <v>11156</v>
      </c>
      <c r="O1350" s="1" t="s">
        <v>4976</v>
      </c>
      <c r="P1350" s="15" t="s">
        <v>4774</v>
      </c>
      <c r="Q1350" s="1" t="s">
        <v>8939</v>
      </c>
      <c r="R1350" s="17">
        <v>84</v>
      </c>
      <c r="S1350" s="12" t="str" cm="1">
        <f t="array" ref="S1350">_xlfn.IFS(AND(R1350&gt;=12,R1350&lt;=25),"Low Range",AND(R1350&gt;=25.01,R1350&lt;=40),"Mid Range",AND(R1350&gt;=40.01,R1350&lt;=75),"Mid to Upper Range",TRUE,"Max Upper Range")</f>
        <v>Max Upper Range</v>
      </c>
      <c r="T1350" s="12" t="str" cm="1">
        <f t="array" ref="T1350">_xlfn.IFS(OR(E1350="NY",E1350="NJ",E1350="CT"),"Tri-State Area",OR(E1350="MA",E1350="PA",E1350="RI"),"East Atlantic",OR(E1350="ME",E1350="VT"),"NE Border",TRUE,"Upper East Coast")</f>
        <v>East Atlantic</v>
      </c>
      <c r="U1350" s="12" t="str">
        <f>IFERROR(_xlfn.XLOOKUP(A1350,DIRECT_FTEs!A:A,DIRECT_FTEs!B:B),"Contractor")</f>
        <v>Contractor</v>
      </c>
    </row>
    <row r="1351" spans="1:21" x14ac:dyDescent="0.25">
      <c r="A1351" s="1" t="s">
        <v>239</v>
      </c>
      <c r="B1351" s="1" t="s">
        <v>2309</v>
      </c>
      <c r="C1351" s="1" t="s">
        <v>2305</v>
      </c>
      <c r="D1351" s="1" t="s">
        <v>2713</v>
      </c>
      <c r="E1351" s="15" t="s">
        <v>2225</v>
      </c>
      <c r="F1351" s="1" t="s">
        <v>5601</v>
      </c>
      <c r="G1351" s="16">
        <v>0.19</v>
      </c>
      <c r="H1351" s="5">
        <v>615.72726000107696</v>
      </c>
      <c r="I1351" s="10" t="s">
        <v>4760</v>
      </c>
      <c r="J1351" s="5">
        <v>210.63</v>
      </c>
      <c r="K1351" s="1">
        <v>44</v>
      </c>
      <c r="L1351" s="12" t="str" cm="1">
        <f t="array" ref="L1351">_xlfn.IFS(G1351=0.05,"Minimal",G1351=0.07,"Above Minimal",G1351=0.17,"Near Maximum",TRUE,"Maximum")</f>
        <v>Maximum</v>
      </c>
      <c r="M1351" s="12" t="str" cm="1">
        <f t="array" ref="M1351">_xlfn.IFS(E1351="MA","Massachusetts",E1351="NY","New York",E1351="CT","Connecticut",E1351="PA","Pennsylvania",E1351="RI","Rhode Island",E1351="DE","Delaware",E1351="ME","Maine",E1351="NJ","New Jersey",E1351="VT","Vermont",TRUE,"Other States")</f>
        <v>Massachusetts</v>
      </c>
      <c r="N1351" s="15" t="s">
        <v>11157</v>
      </c>
      <c r="O1351" s="1" t="s">
        <v>4825</v>
      </c>
      <c r="P1351" s="15" t="s">
        <v>4774</v>
      </c>
      <c r="Q1351" s="1" t="s">
        <v>8940</v>
      </c>
      <c r="R1351" s="17">
        <v>108</v>
      </c>
      <c r="S1351" s="12" t="str" cm="1">
        <f t="array" ref="S1351">_xlfn.IFS(AND(R1351&gt;=12,R1351&lt;=25),"Low Range",AND(R1351&gt;=25.01,R1351&lt;=40),"Mid Range",AND(R1351&gt;=40.01,R1351&lt;=75),"Mid to Upper Range",TRUE,"Max Upper Range")</f>
        <v>Max Upper Range</v>
      </c>
      <c r="T1351" s="12" t="str" cm="1">
        <f t="array" ref="T1351">_xlfn.IFS(OR(E1351="NY",E1351="NJ",E1351="CT"),"Tri-State Area",OR(E1351="MA",E1351="PA",E1351="RI"),"East Atlantic",OR(E1351="ME",E1351="VT"),"NE Border",TRUE,"Upper East Coast")</f>
        <v>East Atlantic</v>
      </c>
      <c r="U1351" s="12" t="str">
        <f>IFERROR(_xlfn.XLOOKUP(A1351,DIRECT_FTEs!A:A,DIRECT_FTEs!B:B),"Contractor")</f>
        <v>Contractor</v>
      </c>
    </row>
    <row r="1352" spans="1:21" x14ac:dyDescent="0.25">
      <c r="A1352" s="1" t="s">
        <v>2016</v>
      </c>
      <c r="B1352" s="1" t="s">
        <v>2716</v>
      </c>
      <c r="C1352" s="1" t="s">
        <v>2458</v>
      </c>
      <c r="D1352" s="1" t="s">
        <v>4555</v>
      </c>
      <c r="E1352" s="15" t="s">
        <v>2225</v>
      </c>
      <c r="F1352" s="1" t="s">
        <v>7378</v>
      </c>
      <c r="G1352" s="16">
        <v>0.19</v>
      </c>
      <c r="H1352" s="5">
        <v>0</v>
      </c>
      <c r="I1352" s="10" t="s">
        <v>4760</v>
      </c>
      <c r="J1352" s="5">
        <v>294.5</v>
      </c>
      <c r="K1352" s="1">
        <v>31</v>
      </c>
      <c r="L1352" s="12" t="str" cm="1">
        <f t="array" ref="L1352">_xlfn.IFS(G1352=0.05,"Minimal",G1352=0.07,"Above Minimal",G1352=0.17,"Near Maximum",TRUE,"Maximum")</f>
        <v>Maximum</v>
      </c>
      <c r="M1352" s="12" t="str" cm="1">
        <f t="array" ref="M1352">_xlfn.IFS(E1352="MA","Massachusetts",E1352="NY","New York",E1352="CT","Connecticut",E1352="PA","Pennsylvania",E1352="RI","Rhode Island",E1352="DE","Delaware",E1352="ME","Maine",E1352="NJ","New Jersey",E1352="VT","Vermont",TRUE,"Other States")</f>
        <v>Massachusetts</v>
      </c>
      <c r="N1352" s="15" t="s">
        <v>11158</v>
      </c>
      <c r="O1352" s="1" t="s">
        <v>5113</v>
      </c>
      <c r="P1352" s="15" t="s">
        <v>4778</v>
      </c>
      <c r="Q1352" s="1" t="s">
        <v>8941</v>
      </c>
      <c r="R1352" s="17">
        <v>97.5</v>
      </c>
      <c r="S1352" s="12" t="str" cm="1">
        <f t="array" ref="S1352">_xlfn.IFS(AND(R1352&gt;=12,R1352&lt;=25),"Low Range",AND(R1352&gt;=25.01,R1352&lt;=40),"Mid Range",AND(R1352&gt;=40.01,R1352&lt;=75),"Mid to Upper Range",TRUE,"Max Upper Range")</f>
        <v>Max Upper Range</v>
      </c>
      <c r="T1352" s="12" t="str" cm="1">
        <f t="array" ref="T1352">_xlfn.IFS(OR(E1352="NY",E1352="NJ",E1352="CT"),"Tri-State Area",OR(E1352="MA",E1352="PA",E1352="RI"),"East Atlantic",OR(E1352="ME",E1352="VT"),"NE Border",TRUE,"Upper East Coast")</f>
        <v>East Atlantic</v>
      </c>
      <c r="U1352" s="12" t="str">
        <f>IFERROR(_xlfn.XLOOKUP(A1352,DIRECT_FTEs!A:A,DIRECT_FTEs!B:B),"Contractor")</f>
        <v>Contractor</v>
      </c>
    </row>
    <row r="1353" spans="1:21" x14ac:dyDescent="0.25">
      <c r="A1353" s="1" t="s">
        <v>2017</v>
      </c>
      <c r="B1353" s="1" t="s">
        <v>2931</v>
      </c>
      <c r="C1353" s="1" t="s">
        <v>2936</v>
      </c>
      <c r="D1353" s="1" t="s">
        <v>4556</v>
      </c>
      <c r="E1353" s="15" t="s">
        <v>2225</v>
      </c>
      <c r="F1353" s="1" t="s">
        <v>7379</v>
      </c>
      <c r="G1353" s="16">
        <v>0.19</v>
      </c>
      <c r="H1353" s="5">
        <v>0</v>
      </c>
      <c r="I1353" s="10" t="s">
        <v>4760</v>
      </c>
      <c r="J1353" s="5">
        <v>434</v>
      </c>
      <c r="K1353" s="1">
        <v>36</v>
      </c>
      <c r="L1353" s="12" t="str" cm="1">
        <f t="array" ref="L1353">_xlfn.IFS(G1353=0.05,"Minimal",G1353=0.07,"Above Minimal",G1353=0.17,"Near Maximum",TRUE,"Maximum")</f>
        <v>Maximum</v>
      </c>
      <c r="M1353" s="12" t="str" cm="1">
        <f t="array" ref="M1353">_xlfn.IFS(E1353="MA","Massachusetts",E1353="NY","New York",E1353="CT","Connecticut",E1353="PA","Pennsylvania",E1353="RI","Rhode Island",E1353="DE","Delaware",E1353="ME","Maine",E1353="NJ","New Jersey",E1353="VT","Vermont",TRUE,"Other States")</f>
        <v>Massachusetts</v>
      </c>
      <c r="N1353" s="15" t="s">
        <v>11159</v>
      </c>
      <c r="O1353" s="1" t="s">
        <v>4855</v>
      </c>
      <c r="P1353" s="15" t="s">
        <v>4774</v>
      </c>
      <c r="Q1353" s="1" t="s">
        <v>8942</v>
      </c>
      <c r="R1353" s="17">
        <v>42</v>
      </c>
      <c r="S1353" s="12" t="str" cm="1">
        <f t="array" ref="S1353">_xlfn.IFS(AND(R1353&gt;=12,R1353&lt;=25),"Low Range",AND(R1353&gt;=25.01,R1353&lt;=40),"Mid Range",AND(R1353&gt;=40.01,R1353&lt;=75),"Mid to Upper Range",TRUE,"Max Upper Range")</f>
        <v>Mid to Upper Range</v>
      </c>
      <c r="T1353" s="12" t="str" cm="1">
        <f t="array" ref="T1353">_xlfn.IFS(OR(E1353="NY",E1353="NJ",E1353="CT"),"Tri-State Area",OR(E1353="MA",E1353="PA",E1353="RI"),"East Atlantic",OR(E1353="ME",E1353="VT"),"NE Border",TRUE,"Upper East Coast")</f>
        <v>East Atlantic</v>
      </c>
      <c r="U1353" s="12" t="str">
        <f>IFERROR(_xlfn.XLOOKUP(A1353,DIRECT_FTEs!A:A,DIRECT_FTEs!B:B),"Contractor")</f>
        <v>Contractor</v>
      </c>
    </row>
    <row r="1354" spans="1:21" x14ac:dyDescent="0.25">
      <c r="A1354" s="1" t="s">
        <v>2018</v>
      </c>
      <c r="B1354" s="1" t="s">
        <v>2392</v>
      </c>
      <c r="C1354" s="1" t="s">
        <v>2426</v>
      </c>
      <c r="D1354" s="1" t="s">
        <v>4557</v>
      </c>
      <c r="E1354" s="15" t="s">
        <v>2225</v>
      </c>
      <c r="F1354" s="1" t="s">
        <v>7380</v>
      </c>
      <c r="G1354" s="16">
        <v>0.19</v>
      </c>
      <c r="H1354" s="5">
        <v>0</v>
      </c>
      <c r="I1354" s="10" t="s">
        <v>4760</v>
      </c>
      <c r="J1354" s="5">
        <v>533.20000000000005</v>
      </c>
      <c r="K1354" s="1">
        <v>47</v>
      </c>
      <c r="L1354" s="12" t="str" cm="1">
        <f t="array" ref="L1354">_xlfn.IFS(G1354=0.05,"Minimal",G1354=0.07,"Above Minimal",G1354=0.17,"Near Maximum",TRUE,"Maximum")</f>
        <v>Maximum</v>
      </c>
      <c r="M1354" s="12" t="str" cm="1">
        <f t="array" ref="M1354">_xlfn.IFS(E1354="MA","Massachusetts",E1354="NY","New York",E1354="CT","Connecticut",E1354="PA","Pennsylvania",E1354="RI","Rhode Island",E1354="DE","Delaware",E1354="ME","Maine",E1354="NJ","New Jersey",E1354="VT","Vermont",TRUE,"Other States")</f>
        <v>Massachusetts</v>
      </c>
      <c r="N1354" s="15" t="s">
        <v>11160</v>
      </c>
      <c r="O1354" s="1" t="s">
        <v>5308</v>
      </c>
      <c r="P1354" s="15" t="s">
        <v>4774</v>
      </c>
      <c r="Q1354" s="1" t="s">
        <v>8943</v>
      </c>
      <c r="R1354" s="17">
        <v>110</v>
      </c>
      <c r="S1354" s="12" t="str" cm="1">
        <f t="array" ref="S1354">_xlfn.IFS(AND(R1354&gt;=12,R1354&lt;=25),"Low Range",AND(R1354&gt;=25.01,R1354&lt;=40),"Mid Range",AND(R1354&gt;=40.01,R1354&lt;=75),"Mid to Upper Range",TRUE,"Max Upper Range")</f>
        <v>Max Upper Range</v>
      </c>
      <c r="T1354" s="12" t="str" cm="1">
        <f t="array" ref="T1354">_xlfn.IFS(OR(E1354="NY",E1354="NJ",E1354="CT"),"Tri-State Area",OR(E1354="MA",E1354="PA",E1354="RI"),"East Atlantic",OR(E1354="ME",E1354="VT"),"NE Border",TRUE,"Upper East Coast")</f>
        <v>East Atlantic</v>
      </c>
      <c r="U1354" s="12" t="str">
        <f>IFERROR(_xlfn.XLOOKUP(A1354,DIRECT_FTEs!A:A,DIRECT_FTEs!B:B),"Contractor")</f>
        <v>Contractor</v>
      </c>
    </row>
    <row r="1355" spans="1:21" x14ac:dyDescent="0.25">
      <c r="A1355" s="1" t="s">
        <v>2019</v>
      </c>
      <c r="B1355" s="1" t="s">
        <v>2440</v>
      </c>
      <c r="C1355" s="1" t="s">
        <v>2361</v>
      </c>
      <c r="D1355" s="1" t="s">
        <v>4558</v>
      </c>
      <c r="E1355" s="15" t="s">
        <v>2225</v>
      </c>
      <c r="F1355" s="1" t="s">
        <v>7381</v>
      </c>
      <c r="G1355" s="16">
        <v>0.19</v>
      </c>
      <c r="H1355" s="5">
        <v>0</v>
      </c>
      <c r="I1355" s="10" t="s">
        <v>4760</v>
      </c>
      <c r="J1355" s="5">
        <v>347.2</v>
      </c>
      <c r="K1355" s="1">
        <v>37</v>
      </c>
      <c r="L1355" s="12" t="str" cm="1">
        <f t="array" ref="L1355">_xlfn.IFS(G1355=0.05,"Minimal",G1355=0.07,"Above Minimal",G1355=0.17,"Near Maximum",TRUE,"Maximum")</f>
        <v>Maximum</v>
      </c>
      <c r="M1355" s="12" t="str" cm="1">
        <f t="array" ref="M1355">_xlfn.IFS(E1355="MA","Massachusetts",E1355="NY","New York",E1355="CT","Connecticut",E1355="PA","Pennsylvania",E1355="RI","Rhode Island",E1355="DE","Delaware",E1355="ME","Maine",E1355="NJ","New Jersey",E1355="VT","Vermont",TRUE,"Other States")</f>
        <v>Massachusetts</v>
      </c>
      <c r="N1355" s="15" t="s">
        <v>11161</v>
      </c>
      <c r="O1355" s="1" t="s">
        <v>5310</v>
      </c>
      <c r="P1355" s="15" t="s">
        <v>4777</v>
      </c>
      <c r="Q1355" s="1" t="s">
        <v>8944</v>
      </c>
      <c r="R1355" s="17">
        <v>23</v>
      </c>
      <c r="S1355" s="12" t="str" cm="1">
        <f t="array" ref="S1355">_xlfn.IFS(AND(R1355&gt;=12,R1355&lt;=25),"Low Range",AND(R1355&gt;=25.01,R1355&lt;=40),"Mid Range",AND(R1355&gt;=40.01,R1355&lt;=75),"Mid to Upper Range",TRUE,"Max Upper Range")</f>
        <v>Low Range</v>
      </c>
      <c r="T1355" s="12" t="str" cm="1">
        <f t="array" ref="T1355">_xlfn.IFS(OR(E1355="NY",E1355="NJ",E1355="CT"),"Tri-State Area",OR(E1355="MA",E1355="PA",E1355="RI"),"East Atlantic",OR(E1355="ME",E1355="VT"),"NE Border",TRUE,"Upper East Coast")</f>
        <v>East Atlantic</v>
      </c>
      <c r="U1355" s="12" t="str">
        <f>IFERROR(_xlfn.XLOOKUP(A1355,DIRECT_FTEs!A:A,DIRECT_FTEs!B:B),"Contractor")</f>
        <v>Contractor</v>
      </c>
    </row>
    <row r="1356" spans="1:21" x14ac:dyDescent="0.25">
      <c r="A1356" s="1" t="s">
        <v>2020</v>
      </c>
      <c r="B1356" s="1" t="s">
        <v>2363</v>
      </c>
      <c r="C1356" s="1" t="s">
        <v>2628</v>
      </c>
      <c r="D1356" s="1" t="s">
        <v>4559</v>
      </c>
      <c r="E1356" s="15" t="s">
        <v>2225</v>
      </c>
      <c r="F1356" s="1" t="s">
        <v>7382</v>
      </c>
      <c r="G1356" s="16">
        <v>0.19</v>
      </c>
      <c r="H1356" s="5">
        <v>0</v>
      </c>
      <c r="I1356" s="10" t="s">
        <v>4760</v>
      </c>
      <c r="J1356" s="5">
        <v>185.4</v>
      </c>
      <c r="K1356" s="1">
        <v>38</v>
      </c>
      <c r="L1356" s="12" t="str" cm="1">
        <f t="array" ref="L1356">_xlfn.IFS(G1356=0.05,"Minimal",G1356=0.07,"Above Minimal",G1356=0.17,"Near Maximum",TRUE,"Maximum")</f>
        <v>Maximum</v>
      </c>
      <c r="M1356" s="12" t="str" cm="1">
        <f t="array" ref="M1356">_xlfn.IFS(E1356="MA","Massachusetts",E1356="NY","New York",E1356="CT","Connecticut",E1356="PA","Pennsylvania",E1356="RI","Rhode Island",E1356="DE","Delaware",E1356="ME","Maine",E1356="NJ","New Jersey",E1356="VT","Vermont",TRUE,"Other States")</f>
        <v>Massachusetts</v>
      </c>
      <c r="N1356" s="15" t="s">
        <v>11162</v>
      </c>
      <c r="O1356" s="1" t="s">
        <v>5070</v>
      </c>
      <c r="P1356" s="15" t="s">
        <v>4780</v>
      </c>
      <c r="Q1356" s="1" t="s">
        <v>8945</v>
      </c>
      <c r="R1356" s="17">
        <v>26.350027648313453</v>
      </c>
      <c r="S1356" s="12" t="str" cm="1">
        <f t="array" ref="S1356">_xlfn.IFS(AND(R1356&gt;=12,R1356&lt;=25),"Low Range",AND(R1356&gt;=25.01,R1356&lt;=40),"Mid Range",AND(R1356&gt;=40.01,R1356&lt;=75),"Mid to Upper Range",TRUE,"Max Upper Range")</f>
        <v>Mid Range</v>
      </c>
      <c r="T1356" s="12" t="str" cm="1">
        <f t="array" ref="T1356">_xlfn.IFS(OR(E1356="NY",E1356="NJ",E1356="CT"),"Tri-State Area",OR(E1356="MA",E1356="PA",E1356="RI"),"East Atlantic",OR(E1356="ME",E1356="VT"),"NE Border",TRUE,"Upper East Coast")</f>
        <v>East Atlantic</v>
      </c>
      <c r="U1356" s="12" t="str">
        <f>IFERROR(_xlfn.XLOOKUP(A1356,DIRECT_FTEs!A:A,DIRECT_FTEs!B:B),"Contractor")</f>
        <v>Contractor</v>
      </c>
    </row>
    <row r="1357" spans="1:21" x14ac:dyDescent="0.25">
      <c r="A1357" s="1" t="s">
        <v>2021</v>
      </c>
      <c r="B1357" s="1" t="s">
        <v>2457</v>
      </c>
      <c r="C1357" s="1" t="s">
        <v>2478</v>
      </c>
      <c r="D1357" s="1" t="s">
        <v>4560</v>
      </c>
      <c r="E1357" s="15" t="s">
        <v>2225</v>
      </c>
      <c r="F1357" s="1" t="s">
        <v>7383</v>
      </c>
      <c r="G1357" s="16">
        <v>0.17</v>
      </c>
      <c r="H1357" s="5">
        <v>0</v>
      </c>
      <c r="I1357" s="10" t="s">
        <v>4760</v>
      </c>
      <c r="J1357" s="5">
        <v>730</v>
      </c>
      <c r="K1357" s="1">
        <v>39</v>
      </c>
      <c r="L1357" s="12" t="str" cm="1">
        <f t="array" ref="L1357">_xlfn.IFS(G1357=0.05,"Minimal",G1357=0.07,"Above Minimal",G1357=0.17,"Near Maximum",TRUE,"Maximum")</f>
        <v>Near Maximum</v>
      </c>
      <c r="M1357" s="12" t="str" cm="1">
        <f t="array" ref="M1357">_xlfn.IFS(E1357="MA","Massachusetts",E1357="NY","New York",E1357="CT","Connecticut",E1357="PA","Pennsylvania",E1357="RI","Rhode Island",E1357="DE","Delaware",E1357="ME","Maine",E1357="NJ","New Jersey",E1357="VT","Vermont",TRUE,"Other States")</f>
        <v>Massachusetts</v>
      </c>
      <c r="N1357" s="15" t="s">
        <v>11163</v>
      </c>
      <c r="O1357" s="1" t="s">
        <v>4802</v>
      </c>
      <c r="P1357" s="15" t="s">
        <v>4774</v>
      </c>
      <c r="Q1357" s="1" t="s">
        <v>8946</v>
      </c>
      <c r="R1357" s="17">
        <v>29.449968253968255</v>
      </c>
      <c r="S1357" s="12" t="str" cm="1">
        <f t="array" ref="S1357">_xlfn.IFS(AND(R1357&gt;=12,R1357&lt;=25),"Low Range",AND(R1357&gt;=25.01,R1357&lt;=40),"Mid Range",AND(R1357&gt;=40.01,R1357&lt;=75),"Mid to Upper Range",TRUE,"Max Upper Range")</f>
        <v>Mid Range</v>
      </c>
      <c r="T1357" s="12" t="str" cm="1">
        <f t="array" ref="T1357">_xlfn.IFS(OR(E1357="NY",E1357="NJ",E1357="CT"),"Tri-State Area",OR(E1357="MA",E1357="PA",E1357="RI"),"East Atlantic",OR(E1357="ME",E1357="VT"),"NE Border",TRUE,"Upper East Coast")</f>
        <v>East Atlantic</v>
      </c>
      <c r="U1357" s="12" t="str">
        <f>IFERROR(_xlfn.XLOOKUP(A1357,DIRECT_FTEs!A:A,DIRECT_FTEs!B:B),"Contractor")</f>
        <v>Contractor</v>
      </c>
    </row>
    <row r="1358" spans="1:21" x14ac:dyDescent="0.25">
      <c r="A1358" s="1" t="s">
        <v>2022</v>
      </c>
      <c r="B1358" s="1" t="s">
        <v>2272</v>
      </c>
      <c r="C1358" s="1" t="s">
        <v>2299</v>
      </c>
      <c r="D1358" s="1" t="s">
        <v>4561</v>
      </c>
      <c r="E1358" s="15" t="s">
        <v>2225</v>
      </c>
      <c r="F1358" s="1" t="s">
        <v>7384</v>
      </c>
      <c r="G1358" s="16">
        <v>0.19</v>
      </c>
      <c r="H1358" s="5">
        <v>0</v>
      </c>
      <c r="I1358" s="10" t="s">
        <v>4760</v>
      </c>
      <c r="J1358" s="5">
        <v>681.2</v>
      </c>
      <c r="K1358" s="1">
        <v>39</v>
      </c>
      <c r="L1358" s="12" t="str" cm="1">
        <f t="array" ref="L1358">_xlfn.IFS(G1358=0.05,"Minimal",G1358=0.07,"Above Minimal",G1358=0.17,"Near Maximum",TRUE,"Maximum")</f>
        <v>Maximum</v>
      </c>
      <c r="M1358" s="12" t="str" cm="1">
        <f t="array" ref="M1358">_xlfn.IFS(E1358="MA","Massachusetts",E1358="NY","New York",E1358="CT","Connecticut",E1358="PA","Pennsylvania",E1358="RI","Rhode Island",E1358="DE","Delaware",E1358="ME","Maine",E1358="NJ","New Jersey",E1358="VT","Vermont",TRUE,"Other States")</f>
        <v>Massachusetts</v>
      </c>
      <c r="N1358" s="15" t="s">
        <v>11164</v>
      </c>
      <c r="O1358" s="1" t="s">
        <v>5211</v>
      </c>
      <c r="P1358" s="15" t="s">
        <v>4780</v>
      </c>
      <c r="Q1358" s="1" t="s">
        <v>8947</v>
      </c>
      <c r="R1358" s="17">
        <v>43.5</v>
      </c>
      <c r="S1358" s="12" t="str" cm="1">
        <f t="array" ref="S1358">_xlfn.IFS(AND(R1358&gt;=12,R1358&lt;=25),"Low Range",AND(R1358&gt;=25.01,R1358&lt;=40),"Mid Range",AND(R1358&gt;=40.01,R1358&lt;=75),"Mid to Upper Range",TRUE,"Max Upper Range")</f>
        <v>Mid to Upper Range</v>
      </c>
      <c r="T1358" s="12" t="str" cm="1">
        <f t="array" ref="T1358">_xlfn.IFS(OR(E1358="NY",E1358="NJ",E1358="CT"),"Tri-State Area",OR(E1358="MA",E1358="PA",E1358="RI"),"East Atlantic",OR(E1358="ME",E1358="VT"),"NE Border",TRUE,"Upper East Coast")</f>
        <v>East Atlantic</v>
      </c>
      <c r="U1358" s="12" t="str">
        <f>IFERROR(_xlfn.XLOOKUP(A1358,DIRECT_FTEs!A:A,DIRECT_FTEs!B:B),"Contractor")</f>
        <v>Contractor</v>
      </c>
    </row>
    <row r="1359" spans="1:21" x14ac:dyDescent="0.25">
      <c r="A1359" s="1" t="s">
        <v>2023</v>
      </c>
      <c r="B1359" s="1" t="s">
        <v>2440</v>
      </c>
      <c r="C1359" s="1" t="s">
        <v>2336</v>
      </c>
      <c r="D1359" s="1" t="s">
        <v>4562</v>
      </c>
      <c r="E1359" s="15" t="s">
        <v>2225</v>
      </c>
      <c r="F1359" s="1" t="s">
        <v>7385</v>
      </c>
      <c r="G1359" s="16">
        <v>0.19</v>
      </c>
      <c r="H1359" s="5">
        <v>0</v>
      </c>
      <c r="I1359" s="10" t="s">
        <v>4760</v>
      </c>
      <c r="J1359" s="5">
        <v>471.02</v>
      </c>
      <c r="K1359" s="1">
        <v>37</v>
      </c>
      <c r="L1359" s="12" t="str" cm="1">
        <f t="array" ref="L1359">_xlfn.IFS(G1359=0.05,"Minimal",G1359=0.07,"Above Minimal",G1359=0.17,"Near Maximum",TRUE,"Maximum")</f>
        <v>Maximum</v>
      </c>
      <c r="M1359" s="12" t="str" cm="1">
        <f t="array" ref="M1359">_xlfn.IFS(E1359="MA","Massachusetts",E1359="NY","New York",E1359="CT","Connecticut",E1359="PA","Pennsylvania",E1359="RI","Rhode Island",E1359="DE","Delaware",E1359="ME","Maine",E1359="NJ","New Jersey",E1359="VT","Vermont",TRUE,"Other States")</f>
        <v>Massachusetts</v>
      </c>
      <c r="N1359" s="15" t="s">
        <v>11165</v>
      </c>
      <c r="O1359" s="1" t="s">
        <v>5232</v>
      </c>
      <c r="P1359" s="15" t="s">
        <v>4775</v>
      </c>
      <c r="Q1359" s="1" t="s">
        <v>8948</v>
      </c>
      <c r="R1359" s="17">
        <v>45.54</v>
      </c>
      <c r="S1359" s="12" t="str" cm="1">
        <f t="array" ref="S1359">_xlfn.IFS(AND(R1359&gt;=12,R1359&lt;=25),"Low Range",AND(R1359&gt;=25.01,R1359&lt;=40),"Mid Range",AND(R1359&gt;=40.01,R1359&lt;=75),"Mid to Upper Range",TRUE,"Max Upper Range")</f>
        <v>Mid to Upper Range</v>
      </c>
      <c r="T1359" s="12" t="str" cm="1">
        <f t="array" ref="T1359">_xlfn.IFS(OR(E1359="NY",E1359="NJ",E1359="CT"),"Tri-State Area",OR(E1359="MA",E1359="PA",E1359="RI"),"East Atlantic",OR(E1359="ME",E1359="VT"),"NE Border",TRUE,"Upper East Coast")</f>
        <v>East Atlantic</v>
      </c>
      <c r="U1359" s="12" t="str">
        <f>IFERROR(_xlfn.XLOOKUP(A1359,DIRECT_FTEs!A:A,DIRECT_FTEs!B:B),"Contractor")</f>
        <v>Contractor</v>
      </c>
    </row>
    <row r="1360" spans="1:21" x14ac:dyDescent="0.25">
      <c r="A1360" s="1" t="s">
        <v>2024</v>
      </c>
      <c r="B1360" s="1" t="s">
        <v>2374</v>
      </c>
      <c r="C1360" s="1" t="s">
        <v>2511</v>
      </c>
      <c r="D1360" s="1" t="s">
        <v>4563</v>
      </c>
      <c r="E1360" s="15" t="s">
        <v>2225</v>
      </c>
      <c r="F1360" s="1" t="s">
        <v>7386</v>
      </c>
      <c r="G1360" s="16">
        <v>0.19</v>
      </c>
      <c r="H1360" s="5">
        <v>0</v>
      </c>
      <c r="I1360" s="10" t="s">
        <v>4760</v>
      </c>
      <c r="J1360" s="5">
        <v>743.34</v>
      </c>
      <c r="K1360" s="1">
        <v>58</v>
      </c>
      <c r="L1360" s="12" t="str" cm="1">
        <f t="array" ref="L1360">_xlfn.IFS(G1360=0.05,"Minimal",G1360=0.07,"Above Minimal",G1360=0.17,"Near Maximum",TRUE,"Maximum")</f>
        <v>Maximum</v>
      </c>
      <c r="M1360" s="12" t="str" cm="1">
        <f t="array" ref="M1360">_xlfn.IFS(E1360="MA","Massachusetts",E1360="NY","New York",E1360="CT","Connecticut",E1360="PA","Pennsylvania",E1360="RI","Rhode Island",E1360="DE","Delaware",E1360="ME","Maine",E1360="NJ","New Jersey",E1360="VT","Vermont",TRUE,"Other States")</f>
        <v>Massachusetts</v>
      </c>
      <c r="N1360" s="15" t="s">
        <v>11166</v>
      </c>
      <c r="O1360" s="1" t="s">
        <v>4865</v>
      </c>
      <c r="P1360" s="15" t="s">
        <v>4778</v>
      </c>
      <c r="Q1360" s="1" t="s">
        <v>8949</v>
      </c>
      <c r="R1360" s="17">
        <v>46.980000000000004</v>
      </c>
      <c r="S1360" s="12" t="str" cm="1">
        <f t="array" ref="S1360">_xlfn.IFS(AND(R1360&gt;=12,R1360&lt;=25),"Low Range",AND(R1360&gt;=25.01,R1360&lt;=40),"Mid Range",AND(R1360&gt;=40.01,R1360&lt;=75),"Mid to Upper Range",TRUE,"Max Upper Range")</f>
        <v>Mid to Upper Range</v>
      </c>
      <c r="T1360" s="12" t="str" cm="1">
        <f t="array" ref="T1360">_xlfn.IFS(OR(E1360="NY",E1360="NJ",E1360="CT"),"Tri-State Area",OR(E1360="MA",E1360="PA",E1360="RI"),"East Atlantic",OR(E1360="ME",E1360="VT"),"NE Border",TRUE,"Upper East Coast")</f>
        <v>East Atlantic</v>
      </c>
      <c r="U1360" s="12" t="str">
        <f>IFERROR(_xlfn.XLOOKUP(A1360,DIRECT_FTEs!A:A,DIRECT_FTEs!B:B),"Contractor")</f>
        <v>Contractor</v>
      </c>
    </row>
    <row r="1361" spans="1:21" x14ac:dyDescent="0.25">
      <c r="A1361" s="1" t="s">
        <v>2025</v>
      </c>
      <c r="B1361" s="1" t="s">
        <v>2508</v>
      </c>
      <c r="C1361" s="1" t="s">
        <v>2739</v>
      </c>
      <c r="D1361" s="1" t="s">
        <v>4564</v>
      </c>
      <c r="E1361" s="15" t="s">
        <v>2225</v>
      </c>
      <c r="F1361" s="1" t="s">
        <v>7387</v>
      </c>
      <c r="G1361" s="16">
        <v>0.19</v>
      </c>
      <c r="H1361" s="5">
        <v>0</v>
      </c>
      <c r="I1361" s="10" t="s">
        <v>4760</v>
      </c>
      <c r="J1361" s="5">
        <v>944</v>
      </c>
      <c r="K1361" s="1">
        <v>58</v>
      </c>
      <c r="L1361" s="12" t="str" cm="1">
        <f t="array" ref="L1361">_xlfn.IFS(G1361=0.05,"Minimal",G1361=0.07,"Above Minimal",G1361=0.17,"Near Maximum",TRUE,"Maximum")</f>
        <v>Maximum</v>
      </c>
      <c r="M1361" s="12" t="str" cm="1">
        <f t="array" ref="M1361">_xlfn.IFS(E1361="MA","Massachusetts",E1361="NY","New York",E1361="CT","Connecticut",E1361="PA","Pennsylvania",E1361="RI","Rhode Island",E1361="DE","Delaware",E1361="ME","Maine",E1361="NJ","New Jersey",E1361="VT","Vermont",TRUE,"Other States")</f>
        <v>Massachusetts</v>
      </c>
      <c r="N1361" s="15" t="s">
        <v>11167</v>
      </c>
      <c r="O1361" s="1" t="s">
        <v>4890</v>
      </c>
      <c r="P1361" s="15" t="s">
        <v>4778</v>
      </c>
      <c r="Q1361" s="1" t="s">
        <v>8950</v>
      </c>
      <c r="R1361" s="17">
        <v>32.25</v>
      </c>
      <c r="S1361" s="12" t="str" cm="1">
        <f t="array" ref="S1361">_xlfn.IFS(AND(R1361&gt;=12,R1361&lt;=25),"Low Range",AND(R1361&gt;=25.01,R1361&lt;=40),"Mid Range",AND(R1361&gt;=40.01,R1361&lt;=75),"Mid to Upper Range",TRUE,"Max Upper Range")</f>
        <v>Mid Range</v>
      </c>
      <c r="T1361" s="12" t="str" cm="1">
        <f t="array" ref="T1361">_xlfn.IFS(OR(E1361="NY",E1361="NJ",E1361="CT"),"Tri-State Area",OR(E1361="MA",E1361="PA",E1361="RI"),"East Atlantic",OR(E1361="ME",E1361="VT"),"NE Border",TRUE,"Upper East Coast")</f>
        <v>East Atlantic</v>
      </c>
      <c r="U1361" s="12" t="str">
        <f>IFERROR(_xlfn.XLOOKUP(A1361,DIRECT_FTEs!A:A,DIRECT_FTEs!B:B),"Contractor")</f>
        <v>Contractor</v>
      </c>
    </row>
    <row r="1362" spans="1:21" x14ac:dyDescent="0.25">
      <c r="A1362" s="1" t="s">
        <v>240</v>
      </c>
      <c r="B1362" s="1" t="s">
        <v>2298</v>
      </c>
      <c r="C1362" s="1" t="s">
        <v>2662</v>
      </c>
      <c r="D1362" s="1" t="s">
        <v>2714</v>
      </c>
      <c r="E1362" s="15" t="s">
        <v>2225</v>
      </c>
      <c r="F1362" s="1" t="s">
        <v>5602</v>
      </c>
      <c r="G1362" s="16">
        <v>0.19</v>
      </c>
      <c r="H1362" s="5">
        <v>524.0672432432433</v>
      </c>
      <c r="I1362" s="10" t="s">
        <v>4760</v>
      </c>
      <c r="J1362" s="5">
        <v>237.41</v>
      </c>
      <c r="K1362" s="1">
        <v>53</v>
      </c>
      <c r="L1362" s="12" t="str" cm="1">
        <f t="array" ref="L1362">_xlfn.IFS(G1362=0.05,"Minimal",G1362=0.07,"Above Minimal",G1362=0.17,"Near Maximum",TRUE,"Maximum")</f>
        <v>Maximum</v>
      </c>
      <c r="M1362" s="12" t="str" cm="1">
        <f t="array" ref="M1362">_xlfn.IFS(E1362="MA","Massachusetts",E1362="NY","New York",E1362="CT","Connecticut",E1362="PA","Pennsylvania",E1362="RI","Rhode Island",E1362="DE","Delaware",E1362="ME","Maine",E1362="NJ","New Jersey",E1362="VT","Vermont",TRUE,"Other States")</f>
        <v>Massachusetts</v>
      </c>
      <c r="N1362" s="15" t="s">
        <v>11168</v>
      </c>
      <c r="O1362" s="1" t="s">
        <v>4792</v>
      </c>
      <c r="P1362" s="15" t="s">
        <v>4777</v>
      </c>
      <c r="Q1362" s="1" t="s">
        <v>8951</v>
      </c>
      <c r="R1362" s="17">
        <v>38.612176039119802</v>
      </c>
      <c r="S1362" s="12" t="str" cm="1">
        <f t="array" ref="S1362">_xlfn.IFS(AND(R1362&gt;=12,R1362&lt;=25),"Low Range",AND(R1362&gt;=25.01,R1362&lt;=40),"Mid Range",AND(R1362&gt;=40.01,R1362&lt;=75),"Mid to Upper Range",TRUE,"Max Upper Range")</f>
        <v>Mid Range</v>
      </c>
      <c r="T1362" s="12" t="str" cm="1">
        <f t="array" ref="T1362">_xlfn.IFS(OR(E1362="NY",E1362="NJ",E1362="CT"),"Tri-State Area",OR(E1362="MA",E1362="PA",E1362="RI"),"East Atlantic",OR(E1362="ME",E1362="VT"),"NE Border",TRUE,"Upper East Coast")</f>
        <v>East Atlantic</v>
      </c>
      <c r="U1362" s="12" t="str">
        <f>IFERROR(_xlfn.XLOOKUP(A1362,DIRECT_FTEs!A:A,DIRECT_FTEs!B:B),"Contractor")</f>
        <v>Contractor</v>
      </c>
    </row>
    <row r="1363" spans="1:21" x14ac:dyDescent="0.25">
      <c r="A1363" s="1" t="s">
        <v>2026</v>
      </c>
      <c r="B1363" s="1" t="s">
        <v>2500</v>
      </c>
      <c r="C1363" s="1" t="s">
        <v>2285</v>
      </c>
      <c r="D1363" s="1" t="s">
        <v>4565</v>
      </c>
      <c r="E1363" s="15" t="s">
        <v>2225</v>
      </c>
      <c r="F1363" s="1" t="s">
        <v>7388</v>
      </c>
      <c r="G1363" s="16">
        <v>0.17</v>
      </c>
      <c r="H1363" s="5">
        <v>0</v>
      </c>
      <c r="I1363" s="10" t="s">
        <v>4760</v>
      </c>
      <c r="J1363" s="5">
        <v>676</v>
      </c>
      <c r="K1363" s="1">
        <v>37</v>
      </c>
      <c r="L1363" s="12" t="str" cm="1">
        <f t="array" ref="L1363">_xlfn.IFS(G1363=0.05,"Minimal",G1363=0.07,"Above Minimal",G1363=0.17,"Near Maximum",TRUE,"Maximum")</f>
        <v>Near Maximum</v>
      </c>
      <c r="M1363" s="12" t="str" cm="1">
        <f t="array" ref="M1363">_xlfn.IFS(E1363="MA","Massachusetts",E1363="NY","New York",E1363="CT","Connecticut",E1363="PA","Pennsylvania",E1363="RI","Rhode Island",E1363="DE","Delaware",E1363="ME","Maine",E1363="NJ","New Jersey",E1363="VT","Vermont",TRUE,"Other States")</f>
        <v>Massachusetts</v>
      </c>
      <c r="N1363" s="15" t="s">
        <v>11169</v>
      </c>
      <c r="O1363" s="1" t="s">
        <v>5311</v>
      </c>
      <c r="P1363" s="15" t="s">
        <v>4780</v>
      </c>
      <c r="Q1363" s="1" t="s">
        <v>8952</v>
      </c>
      <c r="R1363" s="17">
        <v>59.198276923076918</v>
      </c>
      <c r="S1363" s="12" t="str" cm="1">
        <f t="array" ref="S1363">_xlfn.IFS(AND(R1363&gt;=12,R1363&lt;=25),"Low Range",AND(R1363&gt;=25.01,R1363&lt;=40),"Mid Range",AND(R1363&gt;=40.01,R1363&lt;=75),"Mid to Upper Range",TRUE,"Max Upper Range")</f>
        <v>Mid to Upper Range</v>
      </c>
      <c r="T1363" s="12" t="str" cm="1">
        <f t="array" ref="T1363">_xlfn.IFS(OR(E1363="NY",E1363="NJ",E1363="CT"),"Tri-State Area",OR(E1363="MA",E1363="PA",E1363="RI"),"East Atlantic",OR(E1363="ME",E1363="VT"),"NE Border",TRUE,"Upper East Coast")</f>
        <v>East Atlantic</v>
      </c>
      <c r="U1363" s="12" t="str">
        <f>IFERROR(_xlfn.XLOOKUP(A1363,DIRECT_FTEs!A:A,DIRECT_FTEs!B:B),"Contractor")</f>
        <v>Contractor</v>
      </c>
    </row>
    <row r="1364" spans="1:21" x14ac:dyDescent="0.25">
      <c r="A1364" s="1" t="s">
        <v>2027</v>
      </c>
      <c r="B1364" s="1" t="s">
        <v>2457</v>
      </c>
      <c r="C1364" s="1" t="s">
        <v>2449</v>
      </c>
      <c r="D1364" s="1" t="s">
        <v>4566</v>
      </c>
      <c r="E1364" s="15" t="s">
        <v>2225</v>
      </c>
      <c r="F1364" s="1" t="s">
        <v>7389</v>
      </c>
      <c r="G1364" s="16">
        <v>0.17</v>
      </c>
      <c r="H1364" s="5">
        <v>0</v>
      </c>
      <c r="I1364" s="10" t="s">
        <v>4760</v>
      </c>
      <c r="J1364" s="5">
        <v>822</v>
      </c>
      <c r="K1364" s="1">
        <v>54</v>
      </c>
      <c r="L1364" s="12" t="str" cm="1">
        <f t="array" ref="L1364">_xlfn.IFS(G1364=0.05,"Minimal",G1364=0.07,"Above Minimal",G1364=0.17,"Near Maximum",TRUE,"Maximum")</f>
        <v>Near Maximum</v>
      </c>
      <c r="M1364" s="12" t="str" cm="1">
        <f t="array" ref="M1364">_xlfn.IFS(E1364="MA","Massachusetts",E1364="NY","New York",E1364="CT","Connecticut",E1364="PA","Pennsylvania",E1364="RI","Rhode Island",E1364="DE","Delaware",E1364="ME","Maine",E1364="NJ","New Jersey",E1364="VT","Vermont",TRUE,"Other States")</f>
        <v>Massachusetts</v>
      </c>
      <c r="N1364" s="15" t="s">
        <v>11170</v>
      </c>
      <c r="O1364" s="1" t="s">
        <v>5312</v>
      </c>
      <c r="P1364" s="15" t="s">
        <v>4780</v>
      </c>
      <c r="Q1364" s="1" t="s">
        <v>8953</v>
      </c>
      <c r="R1364" s="17">
        <v>72.894889867841414</v>
      </c>
      <c r="S1364" s="12" t="str" cm="1">
        <f t="array" ref="S1364">_xlfn.IFS(AND(R1364&gt;=12,R1364&lt;=25),"Low Range",AND(R1364&gt;=25.01,R1364&lt;=40),"Mid Range",AND(R1364&gt;=40.01,R1364&lt;=75),"Mid to Upper Range",TRUE,"Max Upper Range")</f>
        <v>Mid to Upper Range</v>
      </c>
      <c r="T1364" s="12" t="str" cm="1">
        <f t="array" ref="T1364">_xlfn.IFS(OR(E1364="NY",E1364="NJ",E1364="CT"),"Tri-State Area",OR(E1364="MA",E1364="PA",E1364="RI"),"East Atlantic",OR(E1364="ME",E1364="VT"),"NE Border",TRUE,"Upper East Coast")</f>
        <v>East Atlantic</v>
      </c>
      <c r="U1364" s="12" t="str">
        <f>IFERROR(_xlfn.XLOOKUP(A1364,DIRECT_FTEs!A:A,DIRECT_FTEs!B:B),"Contractor")</f>
        <v>Contractor</v>
      </c>
    </row>
    <row r="1365" spans="1:21" x14ac:dyDescent="0.25">
      <c r="A1365" s="1" t="s">
        <v>2028</v>
      </c>
      <c r="B1365" s="1" t="s">
        <v>2610</v>
      </c>
      <c r="C1365" s="1" t="s">
        <v>2785</v>
      </c>
      <c r="D1365" s="1" t="s">
        <v>4567</v>
      </c>
      <c r="E1365" s="15" t="s">
        <v>2225</v>
      </c>
      <c r="F1365" s="1" t="s">
        <v>7390</v>
      </c>
      <c r="G1365" s="16">
        <v>0.19</v>
      </c>
      <c r="H1365" s="5">
        <v>0</v>
      </c>
      <c r="I1365" s="10" t="s">
        <v>4760</v>
      </c>
      <c r="J1365" s="5">
        <v>620</v>
      </c>
      <c r="K1365" s="1">
        <v>45</v>
      </c>
      <c r="L1365" s="12" t="str" cm="1">
        <f t="array" ref="L1365">_xlfn.IFS(G1365=0.05,"Minimal",G1365=0.07,"Above Minimal",G1365=0.17,"Near Maximum",TRUE,"Maximum")</f>
        <v>Maximum</v>
      </c>
      <c r="M1365" s="12" t="str" cm="1">
        <f t="array" ref="M1365">_xlfn.IFS(E1365="MA","Massachusetts",E1365="NY","New York",E1365="CT","Connecticut",E1365="PA","Pennsylvania",E1365="RI","Rhode Island",E1365="DE","Delaware",E1365="ME","Maine",E1365="NJ","New Jersey",E1365="VT","Vermont",TRUE,"Other States")</f>
        <v>Massachusetts</v>
      </c>
      <c r="N1365" s="15" t="s">
        <v>11171</v>
      </c>
      <c r="O1365" s="1" t="s">
        <v>4841</v>
      </c>
      <c r="P1365" s="15" t="s">
        <v>4780</v>
      </c>
      <c r="Q1365" s="1" t="s">
        <v>8954</v>
      </c>
      <c r="R1365" s="17">
        <v>63.949595687331538</v>
      </c>
      <c r="S1365" s="12" t="str" cm="1">
        <f t="array" ref="S1365">_xlfn.IFS(AND(R1365&gt;=12,R1365&lt;=25),"Low Range",AND(R1365&gt;=25.01,R1365&lt;=40),"Mid Range",AND(R1365&gt;=40.01,R1365&lt;=75),"Mid to Upper Range",TRUE,"Max Upper Range")</f>
        <v>Mid to Upper Range</v>
      </c>
      <c r="T1365" s="12" t="str" cm="1">
        <f t="array" ref="T1365">_xlfn.IFS(OR(E1365="NY",E1365="NJ",E1365="CT"),"Tri-State Area",OR(E1365="MA",E1365="PA",E1365="RI"),"East Atlantic",OR(E1365="ME",E1365="VT"),"NE Border",TRUE,"Upper East Coast")</f>
        <v>East Atlantic</v>
      </c>
      <c r="U1365" s="12" t="str">
        <f>IFERROR(_xlfn.XLOOKUP(A1365,DIRECT_FTEs!A:A,DIRECT_FTEs!B:B),"Contractor")</f>
        <v>Contractor</v>
      </c>
    </row>
    <row r="1366" spans="1:21" x14ac:dyDescent="0.25">
      <c r="A1366" s="1" t="s">
        <v>23</v>
      </c>
      <c r="B1366" s="1" t="s">
        <v>2293</v>
      </c>
      <c r="C1366" s="1" t="s">
        <v>2294</v>
      </c>
      <c r="D1366" s="1" t="s">
        <v>2295</v>
      </c>
      <c r="E1366" s="15" t="s">
        <v>2225</v>
      </c>
      <c r="F1366" s="1" t="s">
        <v>5385</v>
      </c>
      <c r="G1366" s="16">
        <v>0.19</v>
      </c>
      <c r="H1366" s="5">
        <v>1263.6440107816713</v>
      </c>
      <c r="I1366" s="10" t="s">
        <v>4760</v>
      </c>
      <c r="J1366" s="5">
        <v>379.03</v>
      </c>
      <c r="K1366" s="1">
        <v>47</v>
      </c>
      <c r="L1366" s="12" t="str" cm="1">
        <f t="array" ref="L1366">_xlfn.IFS(G1366=0.05,"Minimal",G1366=0.07,"Above Minimal",G1366=0.17,"Near Maximum",TRUE,"Maximum")</f>
        <v>Maximum</v>
      </c>
      <c r="M1366" s="12" t="str" cm="1">
        <f t="array" ref="M1366">_xlfn.IFS(E1366="MA","Massachusetts",E1366="NY","New York",E1366="CT","Connecticut",E1366="PA","Pennsylvania",E1366="RI","Rhode Island",E1366="DE","Delaware",E1366="ME","Maine",E1366="NJ","New Jersey",E1366="VT","Vermont",TRUE,"Other States")</f>
        <v>Massachusetts</v>
      </c>
      <c r="N1366" s="15" t="s">
        <v>11172</v>
      </c>
      <c r="O1366" s="1" t="s">
        <v>4791</v>
      </c>
      <c r="P1366" s="15" t="s">
        <v>4776</v>
      </c>
      <c r="Q1366" s="1" t="s">
        <v>8955</v>
      </c>
      <c r="R1366" s="17">
        <v>62.314999999999998</v>
      </c>
      <c r="S1366" s="12" t="str" cm="1">
        <f t="array" ref="S1366">_xlfn.IFS(AND(R1366&gt;=12,R1366&lt;=25),"Low Range",AND(R1366&gt;=25.01,R1366&lt;=40),"Mid Range",AND(R1366&gt;=40.01,R1366&lt;=75),"Mid to Upper Range",TRUE,"Max Upper Range")</f>
        <v>Mid to Upper Range</v>
      </c>
      <c r="T1366" s="12" t="str" cm="1">
        <f t="array" ref="T1366">_xlfn.IFS(OR(E1366="NY",E1366="NJ",E1366="CT"),"Tri-State Area",OR(E1366="MA",E1366="PA",E1366="RI"),"East Atlantic",OR(E1366="ME",E1366="VT"),"NE Border",TRUE,"Upper East Coast")</f>
        <v>East Atlantic</v>
      </c>
      <c r="U1366" s="12" t="str">
        <f>IFERROR(_xlfn.XLOOKUP(A1366,DIRECT_FTEs!A:A,DIRECT_FTEs!B:B),"Contractor")</f>
        <v>Contractor</v>
      </c>
    </row>
    <row r="1367" spans="1:21" x14ac:dyDescent="0.25">
      <c r="A1367" s="1" t="s">
        <v>2029</v>
      </c>
      <c r="B1367" s="1" t="s">
        <v>2347</v>
      </c>
      <c r="C1367" s="1" t="s">
        <v>2429</v>
      </c>
      <c r="D1367" s="1" t="s">
        <v>4568</v>
      </c>
      <c r="E1367" s="15" t="s">
        <v>2225</v>
      </c>
      <c r="F1367" s="1" t="s">
        <v>7391</v>
      </c>
      <c r="G1367" s="16">
        <v>0.17</v>
      </c>
      <c r="H1367" s="5">
        <v>0</v>
      </c>
      <c r="I1367" s="10" t="s">
        <v>4760</v>
      </c>
      <c r="J1367" s="5">
        <v>552.41999999999996</v>
      </c>
      <c r="K1367" s="1">
        <v>36</v>
      </c>
      <c r="L1367" s="12" t="str" cm="1">
        <f t="array" ref="L1367">_xlfn.IFS(G1367=0.05,"Minimal",G1367=0.07,"Above Minimal",G1367=0.17,"Near Maximum",TRUE,"Maximum")</f>
        <v>Near Maximum</v>
      </c>
      <c r="M1367" s="12" t="str" cm="1">
        <f t="array" ref="M1367">_xlfn.IFS(E1367="MA","Massachusetts",E1367="NY","New York",E1367="CT","Connecticut",E1367="PA","Pennsylvania",E1367="RI","Rhode Island",E1367="DE","Delaware",E1367="ME","Maine",E1367="NJ","New Jersey",E1367="VT","Vermont",TRUE,"Other States")</f>
        <v>Massachusetts</v>
      </c>
      <c r="N1367" s="15" t="s">
        <v>11173</v>
      </c>
      <c r="O1367" s="1" t="s">
        <v>5093</v>
      </c>
      <c r="P1367" s="15" t="s">
        <v>4780</v>
      </c>
      <c r="Q1367" s="1" t="s">
        <v>8956</v>
      </c>
      <c r="R1367" s="17">
        <v>35.64</v>
      </c>
      <c r="S1367" s="12" t="str" cm="1">
        <f t="array" ref="S1367">_xlfn.IFS(AND(R1367&gt;=12,R1367&lt;=25),"Low Range",AND(R1367&gt;=25.01,R1367&lt;=40),"Mid Range",AND(R1367&gt;=40.01,R1367&lt;=75),"Mid to Upper Range",TRUE,"Max Upper Range")</f>
        <v>Mid Range</v>
      </c>
      <c r="T1367" s="12" t="str" cm="1">
        <f t="array" ref="T1367">_xlfn.IFS(OR(E1367="NY",E1367="NJ",E1367="CT"),"Tri-State Area",OR(E1367="MA",E1367="PA",E1367="RI"),"East Atlantic",OR(E1367="ME",E1367="VT"),"NE Border",TRUE,"Upper East Coast")</f>
        <v>East Atlantic</v>
      </c>
      <c r="U1367" s="12" t="str">
        <f>IFERROR(_xlfn.XLOOKUP(A1367,DIRECT_FTEs!A:A,DIRECT_FTEs!B:B),"Contractor")</f>
        <v>Contractor</v>
      </c>
    </row>
    <row r="1368" spans="1:21" x14ac:dyDescent="0.25">
      <c r="A1368" s="1" t="s">
        <v>241</v>
      </c>
      <c r="B1368" s="1" t="s">
        <v>2269</v>
      </c>
      <c r="C1368" s="1" t="s">
        <v>2591</v>
      </c>
      <c r="D1368" s="1" t="s">
        <v>2715</v>
      </c>
      <c r="E1368" s="15" t="s">
        <v>2225</v>
      </c>
      <c r="F1368" s="1" t="s">
        <v>5603</v>
      </c>
      <c r="G1368" s="16">
        <v>0.19</v>
      </c>
      <c r="H1368" s="5">
        <v>564.96277710644847</v>
      </c>
      <c r="I1368" s="10" t="s">
        <v>4760</v>
      </c>
      <c r="J1368" s="5">
        <v>214.49</v>
      </c>
      <c r="K1368" s="1">
        <v>39</v>
      </c>
      <c r="L1368" s="12" t="str" cm="1">
        <f t="array" ref="L1368">_xlfn.IFS(G1368=0.05,"Minimal",G1368=0.07,"Above Minimal",G1368=0.17,"Near Maximum",TRUE,"Maximum")</f>
        <v>Maximum</v>
      </c>
      <c r="M1368" s="12" t="str" cm="1">
        <f t="array" ref="M1368">_xlfn.IFS(E1368="MA","Massachusetts",E1368="NY","New York",E1368="CT","Connecticut",E1368="PA","Pennsylvania",E1368="RI","Rhode Island",E1368="DE","Delaware",E1368="ME","Maine",E1368="NJ","New Jersey",E1368="VT","Vermont",TRUE,"Other States")</f>
        <v>Massachusetts</v>
      </c>
      <c r="N1368" s="15" t="s">
        <v>11174</v>
      </c>
      <c r="O1368" s="1" t="s">
        <v>4792</v>
      </c>
      <c r="P1368" s="15" t="s">
        <v>4777</v>
      </c>
      <c r="Q1368" s="1" t="s">
        <v>8957</v>
      </c>
      <c r="R1368" s="17">
        <v>63.896394230769232</v>
      </c>
      <c r="S1368" s="12" t="str" cm="1">
        <f t="array" ref="S1368">_xlfn.IFS(AND(R1368&gt;=12,R1368&lt;=25),"Low Range",AND(R1368&gt;=25.01,R1368&lt;=40),"Mid Range",AND(R1368&gt;=40.01,R1368&lt;=75),"Mid to Upper Range",TRUE,"Max Upper Range")</f>
        <v>Mid to Upper Range</v>
      </c>
      <c r="T1368" s="12" t="str" cm="1">
        <f t="array" ref="T1368">_xlfn.IFS(OR(E1368="NY",E1368="NJ",E1368="CT"),"Tri-State Area",OR(E1368="MA",E1368="PA",E1368="RI"),"East Atlantic",OR(E1368="ME",E1368="VT"),"NE Border",TRUE,"Upper East Coast")</f>
        <v>East Atlantic</v>
      </c>
      <c r="U1368" s="12" t="str">
        <f>IFERROR(_xlfn.XLOOKUP(A1368,DIRECT_FTEs!A:A,DIRECT_FTEs!B:B),"Contractor")</f>
        <v>Contractor</v>
      </c>
    </row>
    <row r="1369" spans="1:21" x14ac:dyDescent="0.25">
      <c r="A1369" s="1" t="s">
        <v>2030</v>
      </c>
      <c r="B1369" s="1" t="s">
        <v>2503</v>
      </c>
      <c r="C1369" s="1" t="s">
        <v>2615</v>
      </c>
      <c r="D1369" s="1" t="s">
        <v>4569</v>
      </c>
      <c r="E1369" s="15" t="s">
        <v>2225</v>
      </c>
      <c r="F1369" s="1" t="s">
        <v>7392</v>
      </c>
      <c r="G1369" s="16">
        <v>0.19</v>
      </c>
      <c r="H1369" s="5">
        <v>0</v>
      </c>
      <c r="I1369" s="10" t="s">
        <v>4760</v>
      </c>
      <c r="J1369" s="5">
        <v>354</v>
      </c>
      <c r="K1369" s="1">
        <v>53</v>
      </c>
      <c r="L1369" s="12" t="str" cm="1">
        <f t="array" ref="L1369">_xlfn.IFS(G1369=0.05,"Minimal",G1369=0.07,"Above Minimal",G1369=0.17,"Near Maximum",TRUE,"Maximum")</f>
        <v>Maximum</v>
      </c>
      <c r="M1369" s="12" t="str" cm="1">
        <f t="array" ref="M1369">_xlfn.IFS(E1369="MA","Massachusetts",E1369="NY","New York",E1369="CT","Connecticut",E1369="PA","Pennsylvania",E1369="RI","Rhode Island",E1369="DE","Delaware",E1369="ME","Maine",E1369="NJ","New Jersey",E1369="VT","Vermont",TRUE,"Other States")</f>
        <v>Massachusetts</v>
      </c>
      <c r="N1369" s="15" t="s">
        <v>11175</v>
      </c>
      <c r="O1369" s="1" t="s">
        <v>4787</v>
      </c>
      <c r="P1369" s="15" t="s">
        <v>4774</v>
      </c>
      <c r="Q1369" s="1" t="s">
        <v>8958</v>
      </c>
      <c r="R1369" s="17">
        <v>32.68</v>
      </c>
      <c r="S1369" s="12" t="str" cm="1">
        <f t="array" ref="S1369">_xlfn.IFS(AND(R1369&gt;=12,R1369&lt;=25),"Low Range",AND(R1369&gt;=25.01,R1369&lt;=40),"Mid Range",AND(R1369&gt;=40.01,R1369&lt;=75),"Mid to Upper Range",TRUE,"Max Upper Range")</f>
        <v>Mid Range</v>
      </c>
      <c r="T1369" s="12" t="str" cm="1">
        <f t="array" ref="T1369">_xlfn.IFS(OR(E1369="NY",E1369="NJ",E1369="CT"),"Tri-State Area",OR(E1369="MA",E1369="PA",E1369="RI"),"East Atlantic",OR(E1369="ME",E1369="VT"),"NE Border",TRUE,"Upper East Coast")</f>
        <v>East Atlantic</v>
      </c>
      <c r="U1369" s="12" t="str">
        <f>IFERROR(_xlfn.XLOOKUP(A1369,DIRECT_FTEs!A:A,DIRECT_FTEs!B:B),"Contractor")</f>
        <v>Contractor</v>
      </c>
    </row>
    <row r="1370" spans="1:21" x14ac:dyDescent="0.25">
      <c r="A1370" s="1" t="s">
        <v>2031</v>
      </c>
      <c r="B1370" s="1" t="s">
        <v>2284</v>
      </c>
      <c r="C1370" s="1" t="s">
        <v>2236</v>
      </c>
      <c r="D1370" s="1" t="s">
        <v>4570</v>
      </c>
      <c r="E1370" s="15" t="s">
        <v>2225</v>
      </c>
      <c r="F1370" s="1" t="s">
        <v>7393</v>
      </c>
      <c r="G1370" s="16">
        <v>0.19</v>
      </c>
      <c r="H1370" s="5">
        <v>0</v>
      </c>
      <c r="I1370" s="10" t="s">
        <v>4760</v>
      </c>
      <c r="J1370" s="5">
        <v>545.6</v>
      </c>
      <c r="K1370" s="1">
        <v>34</v>
      </c>
      <c r="L1370" s="12" t="str" cm="1">
        <f t="array" ref="L1370">_xlfn.IFS(G1370=0.05,"Minimal",G1370=0.07,"Above Minimal",G1370=0.17,"Near Maximum",TRUE,"Maximum")</f>
        <v>Maximum</v>
      </c>
      <c r="M1370" s="12" t="str" cm="1">
        <f t="array" ref="M1370">_xlfn.IFS(E1370="MA","Massachusetts",E1370="NY","New York",E1370="CT","Connecticut",E1370="PA","Pennsylvania",E1370="RI","Rhode Island",E1370="DE","Delaware",E1370="ME","Maine",E1370="NJ","New Jersey",E1370="VT","Vermont",TRUE,"Other States")</f>
        <v>Massachusetts</v>
      </c>
      <c r="N1370" s="15" t="s">
        <v>11176</v>
      </c>
      <c r="O1370" s="1" t="s">
        <v>5313</v>
      </c>
      <c r="P1370" s="15" t="s">
        <v>4774</v>
      </c>
      <c r="Q1370" s="1" t="s">
        <v>8959</v>
      </c>
      <c r="R1370" s="17">
        <v>68.539999999999992</v>
      </c>
      <c r="S1370" s="12" t="str" cm="1">
        <f t="array" ref="S1370">_xlfn.IFS(AND(R1370&gt;=12,R1370&lt;=25),"Low Range",AND(R1370&gt;=25.01,R1370&lt;=40),"Mid Range",AND(R1370&gt;=40.01,R1370&lt;=75),"Mid to Upper Range",TRUE,"Max Upper Range")</f>
        <v>Mid to Upper Range</v>
      </c>
      <c r="T1370" s="12" t="str" cm="1">
        <f t="array" ref="T1370">_xlfn.IFS(OR(E1370="NY",E1370="NJ",E1370="CT"),"Tri-State Area",OR(E1370="MA",E1370="PA",E1370="RI"),"East Atlantic",OR(E1370="ME",E1370="VT"),"NE Border",TRUE,"Upper East Coast")</f>
        <v>East Atlantic</v>
      </c>
      <c r="U1370" s="12" t="str">
        <f>IFERROR(_xlfn.XLOOKUP(A1370,DIRECT_FTEs!A:A,DIRECT_FTEs!B:B),"Contractor")</f>
        <v>Contractor</v>
      </c>
    </row>
    <row r="1371" spans="1:21" x14ac:dyDescent="0.25">
      <c r="A1371" s="1" t="s">
        <v>2032</v>
      </c>
      <c r="B1371" s="1" t="s">
        <v>2820</v>
      </c>
      <c r="C1371" s="1" t="s">
        <v>2606</v>
      </c>
      <c r="D1371" s="1" t="s">
        <v>4571</v>
      </c>
      <c r="E1371" s="15" t="s">
        <v>2225</v>
      </c>
      <c r="F1371" s="1" t="s">
        <v>7394</v>
      </c>
      <c r="G1371" s="16">
        <v>0.19</v>
      </c>
      <c r="H1371" s="5">
        <v>0</v>
      </c>
      <c r="I1371" s="10" t="s">
        <v>4760</v>
      </c>
      <c r="J1371" s="5">
        <v>868</v>
      </c>
      <c r="K1371" s="1">
        <v>35</v>
      </c>
      <c r="L1371" s="12" t="str" cm="1">
        <f t="array" ref="L1371">_xlfn.IFS(G1371=0.05,"Minimal",G1371=0.07,"Above Minimal",G1371=0.17,"Near Maximum",TRUE,"Maximum")</f>
        <v>Maximum</v>
      </c>
      <c r="M1371" s="12" t="str" cm="1">
        <f t="array" ref="M1371">_xlfn.IFS(E1371="MA","Massachusetts",E1371="NY","New York",E1371="CT","Connecticut",E1371="PA","Pennsylvania",E1371="RI","Rhode Island",E1371="DE","Delaware",E1371="ME","Maine",E1371="NJ","New Jersey",E1371="VT","Vermont",TRUE,"Other States")</f>
        <v>Massachusetts</v>
      </c>
      <c r="N1371" s="15" t="s">
        <v>11177</v>
      </c>
      <c r="O1371" s="1" t="s">
        <v>4900</v>
      </c>
      <c r="P1371" s="15" t="s">
        <v>4777</v>
      </c>
      <c r="Q1371" s="1" t="s">
        <v>8960</v>
      </c>
      <c r="R1371" s="17">
        <v>63.879999999999995</v>
      </c>
      <c r="S1371" s="12" t="str" cm="1">
        <f t="array" ref="S1371">_xlfn.IFS(AND(R1371&gt;=12,R1371&lt;=25),"Low Range",AND(R1371&gt;=25.01,R1371&lt;=40),"Mid Range",AND(R1371&gt;=40.01,R1371&lt;=75),"Mid to Upper Range",TRUE,"Max Upper Range")</f>
        <v>Mid to Upper Range</v>
      </c>
      <c r="T1371" s="12" t="str" cm="1">
        <f t="array" ref="T1371">_xlfn.IFS(OR(E1371="NY",E1371="NJ",E1371="CT"),"Tri-State Area",OR(E1371="MA",E1371="PA",E1371="RI"),"East Atlantic",OR(E1371="ME",E1371="VT"),"NE Border",TRUE,"Upper East Coast")</f>
        <v>East Atlantic</v>
      </c>
      <c r="U1371" s="12" t="str">
        <f>IFERROR(_xlfn.XLOOKUP(A1371,DIRECT_FTEs!A:A,DIRECT_FTEs!B:B),"Contractor")</f>
        <v>Contractor</v>
      </c>
    </row>
    <row r="1372" spans="1:21" x14ac:dyDescent="0.25">
      <c r="A1372" s="1" t="s">
        <v>2033</v>
      </c>
      <c r="B1372" s="1" t="s">
        <v>2949</v>
      </c>
      <c r="C1372" s="1" t="s">
        <v>2340</v>
      </c>
      <c r="D1372" s="1" t="s">
        <v>4572</v>
      </c>
      <c r="E1372" s="15" t="s">
        <v>2225</v>
      </c>
      <c r="F1372" s="1" t="s">
        <v>7395</v>
      </c>
      <c r="G1372" s="16">
        <v>0.19</v>
      </c>
      <c r="H1372" s="5">
        <v>0</v>
      </c>
      <c r="I1372" s="10" t="s">
        <v>4760</v>
      </c>
      <c r="J1372" s="5">
        <v>694.4</v>
      </c>
      <c r="K1372" s="1">
        <v>32</v>
      </c>
      <c r="L1372" s="12" t="str" cm="1">
        <f t="array" ref="L1372">_xlfn.IFS(G1372=0.05,"Minimal",G1372=0.07,"Above Minimal",G1372=0.17,"Near Maximum",TRUE,"Maximum")</f>
        <v>Maximum</v>
      </c>
      <c r="M1372" s="12" t="str" cm="1">
        <f t="array" ref="M1372">_xlfn.IFS(E1372="MA","Massachusetts",E1372="NY","New York",E1372="CT","Connecticut",E1372="PA","Pennsylvania",E1372="RI","Rhode Island",E1372="DE","Delaware",E1372="ME","Maine",E1372="NJ","New Jersey",E1372="VT","Vermont",TRUE,"Other States")</f>
        <v>Massachusetts</v>
      </c>
      <c r="N1372" s="15" t="s">
        <v>11178</v>
      </c>
      <c r="O1372" s="1" t="s">
        <v>12030</v>
      </c>
      <c r="P1372" s="15" t="e">
        <v>#N/A</v>
      </c>
      <c r="Q1372" s="1" t="s">
        <v>8961</v>
      </c>
      <c r="R1372" s="17">
        <v>34.08</v>
      </c>
      <c r="S1372" s="12" t="str" cm="1">
        <f t="array" ref="S1372">_xlfn.IFS(AND(R1372&gt;=12,R1372&lt;=25),"Low Range",AND(R1372&gt;=25.01,R1372&lt;=40),"Mid Range",AND(R1372&gt;=40.01,R1372&lt;=75),"Mid to Upper Range",TRUE,"Max Upper Range")</f>
        <v>Mid Range</v>
      </c>
      <c r="T1372" s="12" t="str" cm="1">
        <f t="array" ref="T1372">_xlfn.IFS(OR(E1372="NY",E1372="NJ",E1372="CT"),"Tri-State Area",OR(E1372="MA",E1372="PA",E1372="RI"),"East Atlantic",OR(E1372="ME",E1372="VT"),"NE Border",TRUE,"Upper East Coast")</f>
        <v>East Atlantic</v>
      </c>
      <c r="U1372" s="12" t="str">
        <f>IFERROR(_xlfn.XLOOKUP(A1372,DIRECT_FTEs!A:A,DIRECT_FTEs!B:B),"Contractor")</f>
        <v>Contractor</v>
      </c>
    </row>
    <row r="1373" spans="1:21" x14ac:dyDescent="0.25">
      <c r="A1373" s="1" t="s">
        <v>2034</v>
      </c>
      <c r="B1373" s="1" t="s">
        <v>2406</v>
      </c>
      <c r="C1373" s="1" t="s">
        <v>2242</v>
      </c>
      <c r="D1373" s="1" t="s">
        <v>4573</v>
      </c>
      <c r="E1373" s="15" t="s">
        <v>2225</v>
      </c>
      <c r="F1373" s="1" t="s">
        <v>7396</v>
      </c>
      <c r="G1373" s="16">
        <v>0.19</v>
      </c>
      <c r="H1373" s="5">
        <v>0</v>
      </c>
      <c r="I1373" s="10" t="s">
        <v>4760</v>
      </c>
      <c r="J1373" s="5">
        <v>930</v>
      </c>
      <c r="K1373" s="1">
        <v>38</v>
      </c>
      <c r="L1373" s="12" t="str" cm="1">
        <f t="array" ref="L1373">_xlfn.IFS(G1373=0.05,"Minimal",G1373=0.07,"Above Minimal",G1373=0.17,"Near Maximum",TRUE,"Maximum")</f>
        <v>Maximum</v>
      </c>
      <c r="M1373" s="12" t="str" cm="1">
        <f t="array" ref="M1373">_xlfn.IFS(E1373="MA","Massachusetts",E1373="NY","New York",E1373="CT","Connecticut",E1373="PA","Pennsylvania",E1373="RI","Rhode Island",E1373="DE","Delaware",E1373="ME","Maine",E1373="NJ","New Jersey",E1373="VT","Vermont",TRUE,"Other States")</f>
        <v>Massachusetts</v>
      </c>
      <c r="N1373" s="15" t="s">
        <v>11179</v>
      </c>
      <c r="O1373" s="1" t="s">
        <v>5150</v>
      </c>
      <c r="P1373" s="15" t="s">
        <v>4774</v>
      </c>
      <c r="Q1373" s="1" t="s">
        <v>8962</v>
      </c>
      <c r="R1373" s="17">
        <v>52.5</v>
      </c>
      <c r="S1373" s="12" t="str" cm="1">
        <f t="array" ref="S1373">_xlfn.IFS(AND(R1373&gt;=12,R1373&lt;=25),"Low Range",AND(R1373&gt;=25.01,R1373&lt;=40),"Mid Range",AND(R1373&gt;=40.01,R1373&lt;=75),"Mid to Upper Range",TRUE,"Max Upper Range")</f>
        <v>Mid to Upper Range</v>
      </c>
      <c r="T1373" s="12" t="str" cm="1">
        <f t="array" ref="T1373">_xlfn.IFS(OR(E1373="NY",E1373="NJ",E1373="CT"),"Tri-State Area",OR(E1373="MA",E1373="PA",E1373="RI"),"East Atlantic",OR(E1373="ME",E1373="VT"),"NE Border",TRUE,"Upper East Coast")</f>
        <v>East Atlantic</v>
      </c>
      <c r="U1373" s="12" t="str">
        <f>IFERROR(_xlfn.XLOOKUP(A1373,DIRECT_FTEs!A:A,DIRECT_FTEs!B:B),"Contractor")</f>
        <v>Contractor</v>
      </c>
    </row>
    <row r="1374" spans="1:21" x14ac:dyDescent="0.25">
      <c r="A1374" s="1" t="s">
        <v>2035</v>
      </c>
      <c r="B1374" s="1" t="s">
        <v>2321</v>
      </c>
      <c r="C1374" s="1" t="s">
        <v>2233</v>
      </c>
      <c r="D1374" s="1" t="s">
        <v>4574</v>
      </c>
      <c r="E1374" s="15" t="s">
        <v>2225</v>
      </c>
      <c r="F1374" s="1" t="s">
        <v>7397</v>
      </c>
      <c r="G1374" s="16">
        <v>0.19</v>
      </c>
      <c r="H1374" s="5">
        <v>0</v>
      </c>
      <c r="I1374" s="10" t="s">
        <v>4760</v>
      </c>
      <c r="J1374" s="5">
        <v>195.3</v>
      </c>
      <c r="K1374" s="1">
        <v>37</v>
      </c>
      <c r="L1374" s="12" t="str" cm="1">
        <f t="array" ref="L1374">_xlfn.IFS(G1374=0.05,"Minimal",G1374=0.07,"Above Minimal",G1374=0.17,"Near Maximum",TRUE,"Maximum")</f>
        <v>Maximum</v>
      </c>
      <c r="M1374" s="12" t="str" cm="1">
        <f t="array" ref="M1374">_xlfn.IFS(E1374="MA","Massachusetts",E1374="NY","New York",E1374="CT","Connecticut",E1374="PA","Pennsylvania",E1374="RI","Rhode Island",E1374="DE","Delaware",E1374="ME","Maine",E1374="NJ","New Jersey",E1374="VT","Vermont",TRUE,"Other States")</f>
        <v>Massachusetts</v>
      </c>
      <c r="N1374" s="15" t="s">
        <v>11180</v>
      </c>
      <c r="O1374" s="1" t="s">
        <v>5314</v>
      </c>
      <c r="P1374" s="15" t="s">
        <v>4775</v>
      </c>
      <c r="Q1374" s="1" t="s">
        <v>8963</v>
      </c>
      <c r="R1374" s="17">
        <v>70.139664804469277</v>
      </c>
      <c r="S1374" s="12" t="str" cm="1">
        <f t="array" ref="S1374">_xlfn.IFS(AND(R1374&gt;=12,R1374&lt;=25),"Low Range",AND(R1374&gt;=25.01,R1374&lt;=40),"Mid Range",AND(R1374&gt;=40.01,R1374&lt;=75),"Mid to Upper Range",TRUE,"Max Upper Range")</f>
        <v>Mid to Upper Range</v>
      </c>
      <c r="T1374" s="12" t="str" cm="1">
        <f t="array" ref="T1374">_xlfn.IFS(OR(E1374="NY",E1374="NJ",E1374="CT"),"Tri-State Area",OR(E1374="MA",E1374="PA",E1374="RI"),"East Atlantic",OR(E1374="ME",E1374="VT"),"NE Border",TRUE,"Upper East Coast")</f>
        <v>East Atlantic</v>
      </c>
      <c r="U1374" s="12" t="str">
        <f>IFERROR(_xlfn.XLOOKUP(A1374,DIRECT_FTEs!A:A,DIRECT_FTEs!B:B),"Contractor")</f>
        <v>Contractor</v>
      </c>
    </row>
    <row r="1375" spans="1:21" x14ac:dyDescent="0.25">
      <c r="A1375" s="1" t="s">
        <v>2036</v>
      </c>
      <c r="B1375" s="1" t="s">
        <v>2791</v>
      </c>
      <c r="C1375" s="1" t="s">
        <v>2330</v>
      </c>
      <c r="D1375" s="1" t="s">
        <v>4575</v>
      </c>
      <c r="E1375" s="15" t="s">
        <v>2225</v>
      </c>
      <c r="F1375" s="1" t="s">
        <v>7398</v>
      </c>
      <c r="G1375" s="16">
        <v>0.17</v>
      </c>
      <c r="H1375" s="5">
        <v>0</v>
      </c>
      <c r="I1375" s="10" t="s">
        <v>4760</v>
      </c>
      <c r="J1375" s="5">
        <v>190</v>
      </c>
      <c r="K1375" s="1">
        <v>37</v>
      </c>
      <c r="L1375" s="12" t="str" cm="1">
        <f t="array" ref="L1375">_xlfn.IFS(G1375=0.05,"Minimal",G1375=0.07,"Above Minimal",G1375=0.17,"Near Maximum",TRUE,"Maximum")</f>
        <v>Near Maximum</v>
      </c>
      <c r="M1375" s="12" t="str" cm="1">
        <f t="array" ref="M1375">_xlfn.IFS(E1375="MA","Massachusetts",E1375="NY","New York",E1375="CT","Connecticut",E1375="PA","Pennsylvania",E1375="RI","Rhode Island",E1375="DE","Delaware",E1375="ME","Maine",E1375="NJ","New Jersey",E1375="VT","Vermont",TRUE,"Other States")</f>
        <v>Massachusetts</v>
      </c>
      <c r="N1375" s="15" t="s">
        <v>11181</v>
      </c>
      <c r="O1375" s="1" t="s">
        <v>5193</v>
      </c>
      <c r="P1375" s="15" t="s">
        <v>4780</v>
      </c>
      <c r="Q1375" s="1" t="s">
        <v>8964</v>
      </c>
      <c r="R1375" s="17">
        <v>38</v>
      </c>
      <c r="S1375" s="12" t="str" cm="1">
        <f t="array" ref="S1375">_xlfn.IFS(AND(R1375&gt;=12,R1375&lt;=25),"Low Range",AND(R1375&gt;=25.01,R1375&lt;=40),"Mid Range",AND(R1375&gt;=40.01,R1375&lt;=75),"Mid to Upper Range",TRUE,"Max Upper Range")</f>
        <v>Mid Range</v>
      </c>
      <c r="T1375" s="12" t="str" cm="1">
        <f t="array" ref="T1375">_xlfn.IFS(OR(E1375="NY",E1375="NJ",E1375="CT"),"Tri-State Area",OR(E1375="MA",E1375="PA",E1375="RI"),"East Atlantic",OR(E1375="ME",E1375="VT"),"NE Border",TRUE,"Upper East Coast")</f>
        <v>East Atlantic</v>
      </c>
      <c r="U1375" s="12" t="str">
        <f>IFERROR(_xlfn.XLOOKUP(A1375,DIRECT_FTEs!A:A,DIRECT_FTEs!B:B),"Contractor")</f>
        <v>Contractor</v>
      </c>
    </row>
    <row r="1376" spans="1:21" x14ac:dyDescent="0.25">
      <c r="A1376" s="1" t="s">
        <v>2037</v>
      </c>
      <c r="B1376" s="1" t="s">
        <v>3089</v>
      </c>
      <c r="C1376" s="1" t="s">
        <v>2285</v>
      </c>
      <c r="D1376" s="1" t="s">
        <v>4576</v>
      </c>
      <c r="E1376" s="15" t="s">
        <v>2225</v>
      </c>
      <c r="F1376" s="1" t="s">
        <v>7399</v>
      </c>
      <c r="G1376" s="16">
        <v>0.17</v>
      </c>
      <c r="H1376" s="5">
        <v>0</v>
      </c>
      <c r="I1376" s="10" t="s">
        <v>4760</v>
      </c>
      <c r="J1376" s="5">
        <v>1196.4000000000001</v>
      </c>
      <c r="K1376" s="1">
        <v>47</v>
      </c>
      <c r="L1376" s="12" t="str" cm="1">
        <f t="array" ref="L1376">_xlfn.IFS(G1376=0.05,"Minimal",G1376=0.07,"Above Minimal",G1376=0.17,"Near Maximum",TRUE,"Maximum")</f>
        <v>Near Maximum</v>
      </c>
      <c r="M1376" s="12" t="str" cm="1">
        <f t="array" ref="M1376">_xlfn.IFS(E1376="MA","Massachusetts",E1376="NY","New York",E1376="CT","Connecticut",E1376="PA","Pennsylvania",E1376="RI","Rhode Island",E1376="DE","Delaware",E1376="ME","Maine",E1376="NJ","New Jersey",E1376="VT","Vermont",TRUE,"Other States")</f>
        <v>Massachusetts</v>
      </c>
      <c r="N1376" s="15" t="s">
        <v>11182</v>
      </c>
      <c r="O1376" s="1" t="s">
        <v>5074</v>
      </c>
      <c r="P1376" s="15" t="s">
        <v>4780</v>
      </c>
      <c r="Q1376" s="1" t="s">
        <v>8965</v>
      </c>
      <c r="R1376" s="17">
        <v>70</v>
      </c>
      <c r="S1376" s="12" t="str" cm="1">
        <f t="array" ref="S1376">_xlfn.IFS(AND(R1376&gt;=12,R1376&lt;=25),"Low Range",AND(R1376&gt;=25.01,R1376&lt;=40),"Mid Range",AND(R1376&gt;=40.01,R1376&lt;=75),"Mid to Upper Range",TRUE,"Max Upper Range")</f>
        <v>Mid to Upper Range</v>
      </c>
      <c r="T1376" s="12" t="str" cm="1">
        <f t="array" ref="T1376">_xlfn.IFS(OR(E1376="NY",E1376="NJ",E1376="CT"),"Tri-State Area",OR(E1376="MA",E1376="PA",E1376="RI"),"East Atlantic",OR(E1376="ME",E1376="VT"),"NE Border",TRUE,"Upper East Coast")</f>
        <v>East Atlantic</v>
      </c>
      <c r="U1376" s="12" t="str">
        <f>IFERROR(_xlfn.XLOOKUP(A1376,DIRECT_FTEs!A:A,DIRECT_FTEs!B:B),"Contractor")</f>
        <v>Contractor</v>
      </c>
    </row>
    <row r="1377" spans="1:21" x14ac:dyDescent="0.25">
      <c r="A1377" s="1" t="s">
        <v>2038</v>
      </c>
      <c r="B1377" s="1" t="s">
        <v>2263</v>
      </c>
      <c r="C1377" s="1" t="s">
        <v>2601</v>
      </c>
      <c r="D1377" s="1" t="s">
        <v>4577</v>
      </c>
      <c r="E1377" s="15" t="s">
        <v>2225</v>
      </c>
      <c r="F1377" s="1" t="s">
        <v>7400</v>
      </c>
      <c r="G1377" s="16">
        <v>7.0000000000000007E-2</v>
      </c>
      <c r="H1377" s="5">
        <v>0</v>
      </c>
      <c r="I1377" s="10" t="s">
        <v>4760</v>
      </c>
      <c r="J1377" s="5">
        <v>1029.8</v>
      </c>
      <c r="K1377" s="1">
        <v>52</v>
      </c>
      <c r="L1377" s="12" t="str" cm="1">
        <f t="array" ref="L1377">_xlfn.IFS(G1377=0.05,"Minimal",G1377=0.07,"Above Minimal",G1377=0.17,"Near Maximum",TRUE,"Maximum")</f>
        <v>Above Minimal</v>
      </c>
      <c r="M1377" s="12" t="str" cm="1">
        <f t="array" ref="M1377">_xlfn.IFS(E1377="MA","Massachusetts",E1377="NY","New York",E1377="CT","Connecticut",E1377="PA","Pennsylvania",E1377="RI","Rhode Island",E1377="DE","Delaware",E1377="ME","Maine",E1377="NJ","New Jersey",E1377="VT","Vermont",TRUE,"Other States")</f>
        <v>Massachusetts</v>
      </c>
      <c r="N1377" s="15" t="s">
        <v>11183</v>
      </c>
      <c r="O1377" s="1" t="s">
        <v>4936</v>
      </c>
      <c r="P1377" s="15" t="s">
        <v>4774</v>
      </c>
      <c r="Q1377" s="1" t="s">
        <v>8966</v>
      </c>
      <c r="R1377" s="17">
        <v>40.24096385542169</v>
      </c>
      <c r="S1377" s="12" t="str" cm="1">
        <f t="array" ref="S1377">_xlfn.IFS(AND(R1377&gt;=12,R1377&lt;=25),"Low Range",AND(R1377&gt;=25.01,R1377&lt;=40),"Mid Range",AND(R1377&gt;=40.01,R1377&lt;=75),"Mid to Upper Range",TRUE,"Max Upper Range")</f>
        <v>Mid to Upper Range</v>
      </c>
      <c r="T1377" s="12" t="str" cm="1">
        <f t="array" ref="T1377">_xlfn.IFS(OR(E1377="NY",E1377="NJ",E1377="CT"),"Tri-State Area",OR(E1377="MA",E1377="PA",E1377="RI"),"East Atlantic",OR(E1377="ME",E1377="VT"),"NE Border",TRUE,"Upper East Coast")</f>
        <v>East Atlantic</v>
      </c>
      <c r="U1377" s="12" t="str">
        <f>IFERROR(_xlfn.XLOOKUP(A1377,DIRECT_FTEs!A:A,DIRECT_FTEs!B:B),"Contractor")</f>
        <v>Contractor</v>
      </c>
    </row>
    <row r="1378" spans="1:21" x14ac:dyDescent="0.25">
      <c r="A1378" s="1" t="s">
        <v>2039</v>
      </c>
      <c r="B1378" s="1" t="s">
        <v>2296</v>
      </c>
      <c r="C1378" s="1" t="s">
        <v>2642</v>
      </c>
      <c r="D1378" s="1" t="s">
        <v>4578</v>
      </c>
      <c r="E1378" s="15" t="s">
        <v>2225</v>
      </c>
      <c r="F1378" s="1" t="s">
        <v>7401</v>
      </c>
      <c r="G1378" s="16">
        <v>0.19</v>
      </c>
      <c r="H1378" s="5">
        <v>0</v>
      </c>
      <c r="I1378" s="10" t="s">
        <v>4760</v>
      </c>
      <c r="J1378" s="5">
        <v>1024</v>
      </c>
      <c r="K1378" s="1">
        <v>54</v>
      </c>
      <c r="L1378" s="12" t="str" cm="1">
        <f t="array" ref="L1378">_xlfn.IFS(G1378=0.05,"Minimal",G1378=0.07,"Above Minimal",G1378=0.17,"Near Maximum",TRUE,"Maximum")</f>
        <v>Maximum</v>
      </c>
      <c r="M1378" s="12" t="str" cm="1">
        <f t="array" ref="M1378">_xlfn.IFS(E1378="MA","Massachusetts",E1378="NY","New York",E1378="CT","Connecticut",E1378="PA","Pennsylvania",E1378="RI","Rhode Island",E1378="DE","Delaware",E1378="ME","Maine",E1378="NJ","New Jersey",E1378="VT","Vermont",TRUE,"Other States")</f>
        <v>Massachusetts</v>
      </c>
      <c r="N1378" s="15" t="s">
        <v>11184</v>
      </c>
      <c r="O1378" s="1" t="s">
        <v>5182</v>
      </c>
      <c r="P1378" s="15" t="s">
        <v>4774</v>
      </c>
      <c r="Q1378" s="1" t="s">
        <v>8967</v>
      </c>
      <c r="R1378" s="17">
        <v>52</v>
      </c>
      <c r="S1378" s="12" t="str" cm="1">
        <f t="array" ref="S1378">_xlfn.IFS(AND(R1378&gt;=12,R1378&lt;=25),"Low Range",AND(R1378&gt;=25.01,R1378&lt;=40),"Mid Range",AND(R1378&gt;=40.01,R1378&lt;=75),"Mid to Upper Range",TRUE,"Max Upper Range")</f>
        <v>Mid to Upper Range</v>
      </c>
      <c r="T1378" s="12" t="str" cm="1">
        <f t="array" ref="T1378">_xlfn.IFS(OR(E1378="NY",E1378="NJ",E1378="CT"),"Tri-State Area",OR(E1378="MA",E1378="PA",E1378="RI"),"East Atlantic",OR(E1378="ME",E1378="VT"),"NE Border",TRUE,"Upper East Coast")</f>
        <v>East Atlantic</v>
      </c>
      <c r="U1378" s="12" t="str">
        <f>IFERROR(_xlfn.XLOOKUP(A1378,DIRECT_FTEs!A:A,DIRECT_FTEs!B:B),"Contractor")</f>
        <v>Contractor</v>
      </c>
    </row>
    <row r="1379" spans="1:21" x14ac:dyDescent="0.25">
      <c r="A1379" s="1" t="s">
        <v>2040</v>
      </c>
      <c r="B1379" s="1" t="s">
        <v>2787</v>
      </c>
      <c r="C1379" s="1" t="s">
        <v>2333</v>
      </c>
      <c r="D1379" s="1" t="s">
        <v>4579</v>
      </c>
      <c r="E1379" s="15" t="s">
        <v>2225</v>
      </c>
      <c r="F1379" s="1" t="s">
        <v>7402</v>
      </c>
      <c r="G1379" s="16">
        <v>0.19</v>
      </c>
      <c r="H1379" s="5">
        <v>0</v>
      </c>
      <c r="I1379" s="10" t="s">
        <v>4760</v>
      </c>
      <c r="J1379" s="5">
        <v>1147.48</v>
      </c>
      <c r="K1379" s="1">
        <v>53</v>
      </c>
      <c r="L1379" s="12" t="str" cm="1">
        <f t="array" ref="L1379">_xlfn.IFS(G1379=0.05,"Minimal",G1379=0.07,"Above Minimal",G1379=0.17,"Near Maximum",TRUE,"Maximum")</f>
        <v>Maximum</v>
      </c>
      <c r="M1379" s="12" t="str" cm="1">
        <f t="array" ref="M1379">_xlfn.IFS(E1379="MA","Massachusetts",E1379="NY","New York",E1379="CT","Connecticut",E1379="PA","Pennsylvania",E1379="RI","Rhode Island",E1379="DE","Delaware",E1379="ME","Maine",E1379="NJ","New Jersey",E1379="VT","Vermont",TRUE,"Other States")</f>
        <v>Massachusetts</v>
      </c>
      <c r="N1379" s="15" t="s">
        <v>11185</v>
      </c>
      <c r="O1379" s="1" t="s">
        <v>4852</v>
      </c>
      <c r="P1379" s="15" t="s">
        <v>4776</v>
      </c>
      <c r="Q1379" s="1" t="s">
        <v>8968</v>
      </c>
      <c r="R1379" s="17">
        <v>57</v>
      </c>
      <c r="S1379" s="12" t="str" cm="1">
        <f t="array" ref="S1379">_xlfn.IFS(AND(R1379&gt;=12,R1379&lt;=25),"Low Range",AND(R1379&gt;=25.01,R1379&lt;=40),"Mid Range",AND(R1379&gt;=40.01,R1379&lt;=75),"Mid to Upper Range",TRUE,"Max Upper Range")</f>
        <v>Mid to Upper Range</v>
      </c>
      <c r="T1379" s="12" t="str" cm="1">
        <f t="array" ref="T1379">_xlfn.IFS(OR(E1379="NY",E1379="NJ",E1379="CT"),"Tri-State Area",OR(E1379="MA",E1379="PA",E1379="RI"),"East Atlantic",OR(E1379="ME",E1379="VT"),"NE Border",TRUE,"Upper East Coast")</f>
        <v>East Atlantic</v>
      </c>
      <c r="U1379" s="12" t="str">
        <f>IFERROR(_xlfn.XLOOKUP(A1379,DIRECT_FTEs!A:A,DIRECT_FTEs!B:B),"Contractor")</f>
        <v>Contractor</v>
      </c>
    </row>
    <row r="1380" spans="1:21" x14ac:dyDescent="0.25">
      <c r="A1380" s="1" t="s">
        <v>2041</v>
      </c>
      <c r="B1380" s="1" t="s">
        <v>2232</v>
      </c>
      <c r="C1380" s="1" t="s">
        <v>2236</v>
      </c>
      <c r="D1380" s="1" t="s">
        <v>4580</v>
      </c>
      <c r="E1380" s="15" t="s">
        <v>2225</v>
      </c>
      <c r="F1380" s="1" t="s">
        <v>7403</v>
      </c>
      <c r="G1380" s="16">
        <v>0.19</v>
      </c>
      <c r="H1380" s="5">
        <v>0</v>
      </c>
      <c r="I1380" s="10" t="s">
        <v>4760</v>
      </c>
      <c r="J1380" s="5">
        <v>1142</v>
      </c>
      <c r="K1380" s="1">
        <v>33</v>
      </c>
      <c r="L1380" s="12" t="str" cm="1">
        <f t="array" ref="L1380">_xlfn.IFS(G1380=0.05,"Minimal",G1380=0.07,"Above Minimal",G1380=0.17,"Near Maximum",TRUE,"Maximum")</f>
        <v>Maximum</v>
      </c>
      <c r="M1380" s="12" t="str" cm="1">
        <f t="array" ref="M1380">_xlfn.IFS(E1380="MA","Massachusetts",E1380="NY","New York",E1380="CT","Connecticut",E1380="PA","Pennsylvania",E1380="RI","Rhode Island",E1380="DE","Delaware",E1380="ME","Maine",E1380="NJ","New Jersey",E1380="VT","Vermont",TRUE,"Other States")</f>
        <v>Massachusetts</v>
      </c>
      <c r="N1380" s="15" t="s">
        <v>11186</v>
      </c>
      <c r="O1380" s="1" t="s">
        <v>5056</v>
      </c>
      <c r="P1380" s="15" t="s">
        <v>4774</v>
      </c>
      <c r="Q1380" s="1" t="s">
        <v>8969</v>
      </c>
      <c r="R1380" s="17">
        <v>52</v>
      </c>
      <c r="S1380" s="12" t="str" cm="1">
        <f t="array" ref="S1380">_xlfn.IFS(AND(R1380&gt;=12,R1380&lt;=25),"Low Range",AND(R1380&gt;=25.01,R1380&lt;=40),"Mid Range",AND(R1380&gt;=40.01,R1380&lt;=75),"Mid to Upper Range",TRUE,"Max Upper Range")</f>
        <v>Mid to Upper Range</v>
      </c>
      <c r="T1380" s="12" t="str" cm="1">
        <f t="array" ref="T1380">_xlfn.IFS(OR(E1380="NY",E1380="NJ",E1380="CT"),"Tri-State Area",OR(E1380="MA",E1380="PA",E1380="RI"),"East Atlantic",OR(E1380="ME",E1380="VT"),"NE Border",TRUE,"Upper East Coast")</f>
        <v>East Atlantic</v>
      </c>
      <c r="U1380" s="12" t="str">
        <f>IFERROR(_xlfn.XLOOKUP(A1380,DIRECT_FTEs!A:A,DIRECT_FTEs!B:B),"Contractor")</f>
        <v>Contractor</v>
      </c>
    </row>
    <row r="1381" spans="1:21" x14ac:dyDescent="0.25">
      <c r="A1381" s="1" t="s">
        <v>2042</v>
      </c>
      <c r="B1381" s="1" t="s">
        <v>2737</v>
      </c>
      <c r="C1381" s="1" t="s">
        <v>3121</v>
      </c>
      <c r="D1381" s="1" t="s">
        <v>4581</v>
      </c>
      <c r="E1381" s="15" t="s">
        <v>2225</v>
      </c>
      <c r="F1381" s="1" t="s">
        <v>7404</v>
      </c>
      <c r="G1381" s="16">
        <v>0.19</v>
      </c>
      <c r="H1381" s="5">
        <v>0</v>
      </c>
      <c r="I1381" s="10" t="s">
        <v>4760</v>
      </c>
      <c r="J1381" s="5">
        <v>674.56</v>
      </c>
      <c r="K1381" s="1">
        <v>49</v>
      </c>
      <c r="L1381" s="12" t="str" cm="1">
        <f t="array" ref="L1381">_xlfn.IFS(G1381=0.05,"Minimal",G1381=0.07,"Above Minimal",G1381=0.17,"Near Maximum",TRUE,"Maximum")</f>
        <v>Maximum</v>
      </c>
      <c r="M1381" s="12" t="str" cm="1">
        <f t="array" ref="M1381">_xlfn.IFS(E1381="MA","Massachusetts",E1381="NY","New York",E1381="CT","Connecticut",E1381="PA","Pennsylvania",E1381="RI","Rhode Island",E1381="DE","Delaware",E1381="ME","Maine",E1381="NJ","New Jersey",E1381="VT","Vermont",TRUE,"Other States")</f>
        <v>Massachusetts</v>
      </c>
      <c r="N1381" s="15" t="s">
        <v>11187</v>
      </c>
      <c r="O1381" s="1" t="s">
        <v>5245</v>
      </c>
      <c r="P1381" s="15" t="s">
        <v>4777</v>
      </c>
      <c r="Q1381" s="1" t="s">
        <v>8970</v>
      </c>
      <c r="R1381" s="17">
        <v>120</v>
      </c>
      <c r="S1381" s="12" t="str" cm="1">
        <f t="array" ref="S1381">_xlfn.IFS(AND(R1381&gt;=12,R1381&lt;=25),"Low Range",AND(R1381&gt;=25.01,R1381&lt;=40),"Mid Range",AND(R1381&gt;=40.01,R1381&lt;=75),"Mid to Upper Range",TRUE,"Max Upper Range")</f>
        <v>Max Upper Range</v>
      </c>
      <c r="T1381" s="12" t="str" cm="1">
        <f t="array" ref="T1381">_xlfn.IFS(OR(E1381="NY",E1381="NJ",E1381="CT"),"Tri-State Area",OR(E1381="MA",E1381="PA",E1381="RI"),"East Atlantic",OR(E1381="ME",E1381="VT"),"NE Border",TRUE,"Upper East Coast")</f>
        <v>East Atlantic</v>
      </c>
      <c r="U1381" s="12" t="str">
        <f>IFERROR(_xlfn.XLOOKUP(A1381,DIRECT_FTEs!A:A,DIRECT_FTEs!B:B),"Contractor")</f>
        <v>Contractor</v>
      </c>
    </row>
    <row r="1382" spans="1:21" x14ac:dyDescent="0.25">
      <c r="A1382" s="1" t="s">
        <v>2043</v>
      </c>
      <c r="B1382" s="1" t="s">
        <v>2676</v>
      </c>
      <c r="C1382" s="1" t="s">
        <v>2996</v>
      </c>
      <c r="D1382" s="1" t="s">
        <v>4582</v>
      </c>
      <c r="E1382" s="15" t="s">
        <v>2225</v>
      </c>
      <c r="F1382" s="1" t="s">
        <v>7405</v>
      </c>
      <c r="G1382" s="16">
        <v>0.17</v>
      </c>
      <c r="H1382" s="5">
        <v>0</v>
      </c>
      <c r="I1382" s="10" t="s">
        <v>4760</v>
      </c>
      <c r="J1382" s="5">
        <v>865.92</v>
      </c>
      <c r="K1382" s="1">
        <v>37</v>
      </c>
      <c r="L1382" s="12" t="str" cm="1">
        <f t="array" ref="L1382">_xlfn.IFS(G1382=0.05,"Minimal",G1382=0.07,"Above Minimal",G1382=0.17,"Near Maximum",TRUE,"Maximum")</f>
        <v>Near Maximum</v>
      </c>
      <c r="M1382" s="12" t="str" cm="1">
        <f t="array" ref="M1382">_xlfn.IFS(E1382="MA","Massachusetts",E1382="NY","New York",E1382="CT","Connecticut",E1382="PA","Pennsylvania",E1382="RI","Rhode Island",E1382="DE","Delaware",E1382="ME","Maine",E1382="NJ","New Jersey",E1382="VT","Vermont",TRUE,"Other States")</f>
        <v>Massachusetts</v>
      </c>
      <c r="N1382" s="15" t="s">
        <v>11188</v>
      </c>
      <c r="O1382" s="1" t="s">
        <v>4939</v>
      </c>
      <c r="P1382" s="15" t="s">
        <v>4777</v>
      </c>
      <c r="Q1382" s="1" t="s">
        <v>8971</v>
      </c>
      <c r="R1382" s="17">
        <v>93</v>
      </c>
      <c r="S1382" s="12" t="str" cm="1">
        <f t="array" ref="S1382">_xlfn.IFS(AND(R1382&gt;=12,R1382&lt;=25),"Low Range",AND(R1382&gt;=25.01,R1382&lt;=40),"Mid Range",AND(R1382&gt;=40.01,R1382&lt;=75),"Mid to Upper Range",TRUE,"Max Upper Range")</f>
        <v>Max Upper Range</v>
      </c>
      <c r="T1382" s="12" t="str" cm="1">
        <f t="array" ref="T1382">_xlfn.IFS(OR(E1382="NY",E1382="NJ",E1382="CT"),"Tri-State Area",OR(E1382="MA",E1382="PA",E1382="RI"),"East Atlantic",OR(E1382="ME",E1382="VT"),"NE Border",TRUE,"Upper East Coast")</f>
        <v>East Atlantic</v>
      </c>
      <c r="U1382" s="12" t="str">
        <f>IFERROR(_xlfn.XLOOKUP(A1382,DIRECT_FTEs!A:A,DIRECT_FTEs!B:B),"Contractor")</f>
        <v>Contractor</v>
      </c>
    </row>
    <row r="1383" spans="1:21" x14ac:dyDescent="0.25">
      <c r="A1383" s="1" t="s">
        <v>2044</v>
      </c>
      <c r="B1383" s="1" t="s">
        <v>2335</v>
      </c>
      <c r="C1383" s="1" t="s">
        <v>2458</v>
      </c>
      <c r="D1383" s="1" t="s">
        <v>4583</v>
      </c>
      <c r="E1383" s="15" t="s">
        <v>2225</v>
      </c>
      <c r="F1383" s="1" t="s">
        <v>7406</v>
      </c>
      <c r="G1383" s="16">
        <v>0.05</v>
      </c>
      <c r="H1383" s="5">
        <v>0</v>
      </c>
      <c r="I1383" s="10" t="s">
        <v>4760</v>
      </c>
      <c r="J1383" s="5">
        <v>1170</v>
      </c>
      <c r="K1383" s="1">
        <v>31</v>
      </c>
      <c r="L1383" s="12" t="str" cm="1">
        <f t="array" ref="L1383">_xlfn.IFS(G1383=0.05,"Minimal",G1383=0.07,"Above Minimal",G1383=0.17,"Near Maximum",TRUE,"Maximum")</f>
        <v>Minimal</v>
      </c>
      <c r="M1383" s="12" t="str" cm="1">
        <f t="array" ref="M1383">_xlfn.IFS(E1383="MA","Massachusetts",E1383="NY","New York",E1383="CT","Connecticut",E1383="PA","Pennsylvania",E1383="RI","Rhode Island",E1383="DE","Delaware",E1383="ME","Maine",E1383="NJ","New Jersey",E1383="VT","Vermont",TRUE,"Other States")</f>
        <v>Massachusetts</v>
      </c>
      <c r="N1383" s="15" t="s">
        <v>11189</v>
      </c>
      <c r="O1383" s="1" t="s">
        <v>5308</v>
      </c>
      <c r="P1383" s="15" t="s">
        <v>4774</v>
      </c>
      <c r="Q1383" s="1" t="s">
        <v>8972</v>
      </c>
      <c r="R1383" s="17">
        <v>110</v>
      </c>
      <c r="S1383" s="12" t="str" cm="1">
        <f t="array" ref="S1383">_xlfn.IFS(AND(R1383&gt;=12,R1383&lt;=25),"Low Range",AND(R1383&gt;=25.01,R1383&lt;=40),"Mid Range",AND(R1383&gt;=40.01,R1383&lt;=75),"Mid to Upper Range",TRUE,"Max Upper Range")</f>
        <v>Max Upper Range</v>
      </c>
      <c r="T1383" s="12" t="str" cm="1">
        <f t="array" ref="T1383">_xlfn.IFS(OR(E1383="NY",E1383="NJ",E1383="CT"),"Tri-State Area",OR(E1383="MA",E1383="PA",E1383="RI"),"East Atlantic",OR(E1383="ME",E1383="VT"),"NE Border",TRUE,"Upper East Coast")</f>
        <v>East Atlantic</v>
      </c>
      <c r="U1383" s="12" t="str">
        <f>IFERROR(_xlfn.XLOOKUP(A1383,DIRECT_FTEs!A:A,DIRECT_FTEs!B:B),"Contractor")</f>
        <v>Contractor</v>
      </c>
    </row>
    <row r="1384" spans="1:21" x14ac:dyDescent="0.25">
      <c r="A1384" s="1" t="s">
        <v>2045</v>
      </c>
      <c r="B1384" s="1" t="s">
        <v>2360</v>
      </c>
      <c r="C1384" s="1" t="s">
        <v>2860</v>
      </c>
      <c r="D1384" s="1" t="s">
        <v>4584</v>
      </c>
      <c r="E1384" s="15" t="s">
        <v>2225</v>
      </c>
      <c r="F1384" s="1" t="s">
        <v>7407</v>
      </c>
      <c r="G1384" s="16">
        <v>0.19</v>
      </c>
      <c r="H1384" s="5">
        <v>0</v>
      </c>
      <c r="I1384" s="10" t="s">
        <v>4760</v>
      </c>
      <c r="J1384" s="5">
        <v>806</v>
      </c>
      <c r="K1384" s="1">
        <v>43</v>
      </c>
      <c r="L1384" s="12" t="str" cm="1">
        <f t="array" ref="L1384">_xlfn.IFS(G1384=0.05,"Minimal",G1384=0.07,"Above Minimal",G1384=0.17,"Near Maximum",TRUE,"Maximum")</f>
        <v>Maximum</v>
      </c>
      <c r="M1384" s="12" t="str" cm="1">
        <f t="array" ref="M1384">_xlfn.IFS(E1384="MA","Massachusetts",E1384="NY","New York",E1384="CT","Connecticut",E1384="PA","Pennsylvania",E1384="RI","Rhode Island",E1384="DE","Delaware",E1384="ME","Maine",E1384="NJ","New Jersey",E1384="VT","Vermont",TRUE,"Other States")</f>
        <v>Massachusetts</v>
      </c>
      <c r="N1384" s="15" t="s">
        <v>11190</v>
      </c>
      <c r="O1384" s="1" t="s">
        <v>5315</v>
      </c>
      <c r="P1384" s="15" t="s">
        <v>4780</v>
      </c>
      <c r="Q1384" s="1" t="s">
        <v>8973</v>
      </c>
      <c r="R1384" s="17">
        <v>34</v>
      </c>
      <c r="S1384" s="12" t="str" cm="1">
        <f t="array" ref="S1384">_xlfn.IFS(AND(R1384&gt;=12,R1384&lt;=25),"Low Range",AND(R1384&gt;=25.01,R1384&lt;=40),"Mid Range",AND(R1384&gt;=40.01,R1384&lt;=75),"Mid to Upper Range",TRUE,"Max Upper Range")</f>
        <v>Mid Range</v>
      </c>
      <c r="T1384" s="12" t="str" cm="1">
        <f t="array" ref="T1384">_xlfn.IFS(OR(E1384="NY",E1384="NJ",E1384="CT"),"Tri-State Area",OR(E1384="MA",E1384="PA",E1384="RI"),"East Atlantic",OR(E1384="ME",E1384="VT"),"NE Border",TRUE,"Upper East Coast")</f>
        <v>East Atlantic</v>
      </c>
      <c r="U1384" s="12" t="str">
        <f>IFERROR(_xlfn.XLOOKUP(A1384,DIRECT_FTEs!A:A,DIRECT_FTEs!B:B),"Contractor")</f>
        <v>Contractor</v>
      </c>
    </row>
    <row r="1385" spans="1:21" x14ac:dyDescent="0.25">
      <c r="A1385" s="1" t="s">
        <v>2046</v>
      </c>
      <c r="B1385" s="1" t="s">
        <v>2664</v>
      </c>
      <c r="C1385" s="1" t="s">
        <v>2345</v>
      </c>
      <c r="D1385" s="1" t="s">
        <v>4585</v>
      </c>
      <c r="E1385" s="15" t="s">
        <v>2225</v>
      </c>
      <c r="F1385" s="1" t="s">
        <v>7408</v>
      </c>
      <c r="G1385" s="16">
        <v>0.19</v>
      </c>
      <c r="H1385" s="5">
        <v>0</v>
      </c>
      <c r="I1385" s="10" t="s">
        <v>4760</v>
      </c>
      <c r="J1385" s="5">
        <v>694.4</v>
      </c>
      <c r="K1385" s="1">
        <v>39</v>
      </c>
      <c r="L1385" s="12" t="str" cm="1">
        <f t="array" ref="L1385">_xlfn.IFS(G1385=0.05,"Minimal",G1385=0.07,"Above Minimal",G1385=0.17,"Near Maximum",TRUE,"Maximum")</f>
        <v>Maximum</v>
      </c>
      <c r="M1385" s="12" t="str" cm="1">
        <f t="array" ref="M1385">_xlfn.IFS(E1385="MA","Massachusetts",E1385="NY","New York",E1385="CT","Connecticut",E1385="PA","Pennsylvania",E1385="RI","Rhode Island",E1385="DE","Delaware",E1385="ME","Maine",E1385="NJ","New Jersey",E1385="VT","Vermont",TRUE,"Other States")</f>
        <v>Massachusetts</v>
      </c>
      <c r="N1385" s="15" t="s">
        <v>11191</v>
      </c>
      <c r="O1385" s="1" t="s">
        <v>5316</v>
      </c>
      <c r="P1385" s="15" t="s">
        <v>4780</v>
      </c>
      <c r="Q1385" s="1" t="s">
        <v>8974</v>
      </c>
      <c r="R1385" s="17">
        <v>102</v>
      </c>
      <c r="S1385" s="12" t="str" cm="1">
        <f t="array" ref="S1385">_xlfn.IFS(AND(R1385&gt;=12,R1385&lt;=25),"Low Range",AND(R1385&gt;=25.01,R1385&lt;=40),"Mid Range",AND(R1385&gt;=40.01,R1385&lt;=75),"Mid to Upper Range",TRUE,"Max Upper Range")</f>
        <v>Max Upper Range</v>
      </c>
      <c r="T1385" s="12" t="str" cm="1">
        <f t="array" ref="T1385">_xlfn.IFS(OR(E1385="NY",E1385="NJ",E1385="CT"),"Tri-State Area",OR(E1385="MA",E1385="PA",E1385="RI"),"East Atlantic",OR(E1385="ME",E1385="VT"),"NE Border",TRUE,"Upper East Coast")</f>
        <v>East Atlantic</v>
      </c>
      <c r="U1385" s="12" t="str">
        <f>IFERROR(_xlfn.XLOOKUP(A1385,DIRECT_FTEs!A:A,DIRECT_FTEs!B:B),"Contractor")</f>
        <v>Contractor</v>
      </c>
    </row>
    <row r="1386" spans="1:21" x14ac:dyDescent="0.25">
      <c r="A1386" s="1" t="s">
        <v>242</v>
      </c>
      <c r="B1386" s="1" t="s">
        <v>2716</v>
      </c>
      <c r="C1386" s="1" t="s">
        <v>2309</v>
      </c>
      <c r="D1386" s="1" t="s">
        <v>2717</v>
      </c>
      <c r="E1386" s="15" t="s">
        <v>2225</v>
      </c>
      <c r="F1386" s="1" t="s">
        <v>5604</v>
      </c>
      <c r="G1386" s="16">
        <v>0.19</v>
      </c>
      <c r="H1386" s="5">
        <v>503.88000000000011</v>
      </c>
      <c r="I1386" s="10" t="s">
        <v>4760</v>
      </c>
      <c r="J1386" s="5">
        <v>207.37</v>
      </c>
      <c r="K1386" s="1">
        <v>49</v>
      </c>
      <c r="L1386" s="12" t="str" cm="1">
        <f t="array" ref="L1386">_xlfn.IFS(G1386=0.05,"Minimal",G1386=0.07,"Above Minimal",G1386=0.17,"Near Maximum",TRUE,"Maximum")</f>
        <v>Maximum</v>
      </c>
      <c r="M1386" s="12" t="str" cm="1">
        <f t="array" ref="M1386">_xlfn.IFS(E1386="MA","Massachusetts",E1386="NY","New York",E1386="CT","Connecticut",E1386="PA","Pennsylvania",E1386="RI","Rhode Island",E1386="DE","Delaware",E1386="ME","Maine",E1386="NJ","New Jersey",E1386="VT","Vermont",TRUE,"Other States")</f>
        <v>Massachusetts</v>
      </c>
      <c r="N1386" s="15" t="s">
        <v>11192</v>
      </c>
      <c r="O1386" s="1" t="s">
        <v>4882</v>
      </c>
      <c r="P1386" s="15" t="s">
        <v>4779</v>
      </c>
      <c r="Q1386" s="1" t="s">
        <v>8975</v>
      </c>
      <c r="R1386" s="17">
        <v>80</v>
      </c>
      <c r="S1386" s="12" t="str" cm="1">
        <f t="array" ref="S1386">_xlfn.IFS(AND(R1386&gt;=12,R1386&lt;=25),"Low Range",AND(R1386&gt;=25.01,R1386&lt;=40),"Mid Range",AND(R1386&gt;=40.01,R1386&lt;=75),"Mid to Upper Range",TRUE,"Max Upper Range")</f>
        <v>Max Upper Range</v>
      </c>
      <c r="T1386" s="12" t="str" cm="1">
        <f t="array" ref="T1386">_xlfn.IFS(OR(E1386="NY",E1386="NJ",E1386="CT"),"Tri-State Area",OR(E1386="MA",E1386="PA",E1386="RI"),"East Atlantic",OR(E1386="ME",E1386="VT"),"NE Border",TRUE,"Upper East Coast")</f>
        <v>East Atlantic</v>
      </c>
      <c r="U1386" s="12" t="str">
        <f>IFERROR(_xlfn.XLOOKUP(A1386,DIRECT_FTEs!A:A,DIRECT_FTEs!B:B),"Contractor")</f>
        <v>Contractor</v>
      </c>
    </row>
    <row r="1387" spans="1:21" x14ac:dyDescent="0.25">
      <c r="A1387" s="1" t="s">
        <v>2047</v>
      </c>
      <c r="B1387" s="1" t="s">
        <v>2389</v>
      </c>
      <c r="C1387" s="1" t="s">
        <v>2470</v>
      </c>
      <c r="D1387" s="1" t="s">
        <v>4586</v>
      </c>
      <c r="E1387" s="15" t="s">
        <v>2225</v>
      </c>
      <c r="F1387" s="1" t="s">
        <v>7409</v>
      </c>
      <c r="G1387" s="16">
        <v>0.17</v>
      </c>
      <c r="H1387" s="5">
        <v>0</v>
      </c>
      <c r="I1387" s="10" t="s">
        <v>4760</v>
      </c>
      <c r="J1387" s="5">
        <v>1019.6</v>
      </c>
      <c r="K1387" s="1">
        <v>38</v>
      </c>
      <c r="L1387" s="12" t="str" cm="1">
        <f t="array" ref="L1387">_xlfn.IFS(G1387=0.05,"Minimal",G1387=0.07,"Above Minimal",G1387=0.17,"Near Maximum",TRUE,"Maximum")</f>
        <v>Near Maximum</v>
      </c>
      <c r="M1387" s="12" t="str" cm="1">
        <f t="array" ref="M1387">_xlfn.IFS(E1387="MA","Massachusetts",E1387="NY","New York",E1387="CT","Connecticut",E1387="PA","Pennsylvania",E1387="RI","Rhode Island",E1387="DE","Delaware",E1387="ME","Maine",E1387="NJ","New Jersey",E1387="VT","Vermont",TRUE,"Other States")</f>
        <v>Massachusetts</v>
      </c>
      <c r="N1387" s="15" t="s">
        <v>11193</v>
      </c>
      <c r="O1387" s="1" t="s">
        <v>5317</v>
      </c>
      <c r="P1387" s="15" t="s">
        <v>4780</v>
      </c>
      <c r="Q1387" s="1" t="s">
        <v>8976</v>
      </c>
      <c r="R1387" s="17">
        <v>101</v>
      </c>
      <c r="S1387" s="12" t="str" cm="1">
        <f t="array" ref="S1387">_xlfn.IFS(AND(R1387&gt;=12,R1387&lt;=25),"Low Range",AND(R1387&gt;=25.01,R1387&lt;=40),"Mid Range",AND(R1387&gt;=40.01,R1387&lt;=75),"Mid to Upper Range",TRUE,"Max Upper Range")</f>
        <v>Max Upper Range</v>
      </c>
      <c r="T1387" s="12" t="str" cm="1">
        <f t="array" ref="T1387">_xlfn.IFS(OR(E1387="NY",E1387="NJ",E1387="CT"),"Tri-State Area",OR(E1387="MA",E1387="PA",E1387="RI"),"East Atlantic",OR(E1387="ME",E1387="VT"),"NE Border",TRUE,"Upper East Coast")</f>
        <v>East Atlantic</v>
      </c>
      <c r="U1387" s="12" t="str">
        <f>IFERROR(_xlfn.XLOOKUP(A1387,DIRECT_FTEs!A:A,DIRECT_FTEs!B:B),"Contractor")</f>
        <v>Contractor</v>
      </c>
    </row>
    <row r="1388" spans="1:21" x14ac:dyDescent="0.25">
      <c r="A1388" s="1" t="s">
        <v>2048</v>
      </c>
      <c r="B1388" s="1" t="s">
        <v>2767</v>
      </c>
      <c r="C1388" s="1" t="s">
        <v>2565</v>
      </c>
      <c r="D1388" s="1" t="s">
        <v>4587</v>
      </c>
      <c r="E1388" s="15" t="s">
        <v>2225</v>
      </c>
      <c r="F1388" s="1" t="s">
        <v>7410</v>
      </c>
      <c r="G1388" s="16">
        <v>0.05</v>
      </c>
      <c r="H1388" s="5">
        <v>0</v>
      </c>
      <c r="I1388" s="10" t="s">
        <v>4760</v>
      </c>
      <c r="J1388" s="5">
        <v>1030</v>
      </c>
      <c r="K1388" s="1">
        <v>62</v>
      </c>
      <c r="L1388" s="12" t="str" cm="1">
        <f t="array" ref="L1388">_xlfn.IFS(G1388=0.05,"Minimal",G1388=0.07,"Above Minimal",G1388=0.17,"Near Maximum",TRUE,"Maximum")</f>
        <v>Minimal</v>
      </c>
      <c r="M1388" s="12" t="str" cm="1">
        <f t="array" ref="M1388">_xlfn.IFS(E1388="MA","Massachusetts",E1388="NY","New York",E1388="CT","Connecticut",E1388="PA","Pennsylvania",E1388="RI","Rhode Island",E1388="DE","Delaware",E1388="ME","Maine",E1388="NJ","New Jersey",E1388="VT","Vermont",TRUE,"Other States")</f>
        <v>Massachusetts</v>
      </c>
      <c r="N1388" s="15" t="s">
        <v>11194</v>
      </c>
      <c r="O1388" s="1" t="s">
        <v>4990</v>
      </c>
      <c r="P1388" s="15" t="s">
        <v>4780</v>
      </c>
      <c r="Q1388" s="1" t="s">
        <v>8977</v>
      </c>
      <c r="R1388" s="17">
        <v>96</v>
      </c>
      <c r="S1388" s="12" t="str" cm="1">
        <f t="array" ref="S1388">_xlfn.IFS(AND(R1388&gt;=12,R1388&lt;=25),"Low Range",AND(R1388&gt;=25.01,R1388&lt;=40),"Mid Range",AND(R1388&gt;=40.01,R1388&lt;=75),"Mid to Upper Range",TRUE,"Max Upper Range")</f>
        <v>Max Upper Range</v>
      </c>
      <c r="T1388" s="12" t="str" cm="1">
        <f t="array" ref="T1388">_xlfn.IFS(OR(E1388="NY",E1388="NJ",E1388="CT"),"Tri-State Area",OR(E1388="MA",E1388="PA",E1388="RI"),"East Atlantic",OR(E1388="ME",E1388="VT"),"NE Border",TRUE,"Upper East Coast")</f>
        <v>East Atlantic</v>
      </c>
      <c r="U1388" s="12" t="str">
        <f>IFERROR(_xlfn.XLOOKUP(A1388,DIRECT_FTEs!A:A,DIRECT_FTEs!B:B),"Contractor")</f>
        <v>Contractor</v>
      </c>
    </row>
    <row r="1389" spans="1:21" x14ac:dyDescent="0.25">
      <c r="A1389" s="1" t="s">
        <v>2049</v>
      </c>
      <c r="B1389" s="1" t="s">
        <v>2434</v>
      </c>
      <c r="C1389" s="1" t="s">
        <v>2252</v>
      </c>
      <c r="D1389" s="1" t="s">
        <v>4588</v>
      </c>
      <c r="E1389" s="15" t="s">
        <v>2225</v>
      </c>
      <c r="F1389" s="1" t="s">
        <v>7411</v>
      </c>
      <c r="G1389" s="16">
        <v>0.19</v>
      </c>
      <c r="H1389" s="5">
        <v>0</v>
      </c>
      <c r="I1389" s="10" t="s">
        <v>4760</v>
      </c>
      <c r="J1389" s="5">
        <v>834.12</v>
      </c>
      <c r="K1389" s="1">
        <v>58</v>
      </c>
      <c r="L1389" s="12" t="str" cm="1">
        <f t="array" ref="L1389">_xlfn.IFS(G1389=0.05,"Minimal",G1389=0.07,"Above Minimal",G1389=0.17,"Near Maximum",TRUE,"Maximum")</f>
        <v>Maximum</v>
      </c>
      <c r="M1389" s="12" t="str" cm="1">
        <f t="array" ref="M1389">_xlfn.IFS(E1389="MA","Massachusetts",E1389="NY","New York",E1389="CT","Connecticut",E1389="PA","Pennsylvania",E1389="RI","Rhode Island",E1389="DE","Delaware",E1389="ME","Maine",E1389="NJ","New Jersey",E1389="VT","Vermont",TRUE,"Other States")</f>
        <v>Massachusetts</v>
      </c>
      <c r="N1389" s="15" t="s">
        <v>11195</v>
      </c>
      <c r="O1389" s="1" t="s">
        <v>4855</v>
      </c>
      <c r="P1389" s="15" t="s">
        <v>4774</v>
      </c>
      <c r="Q1389" s="1" t="s">
        <v>8978</v>
      </c>
      <c r="R1389" s="17">
        <v>45</v>
      </c>
      <c r="S1389" s="12" t="str" cm="1">
        <f t="array" ref="S1389">_xlfn.IFS(AND(R1389&gt;=12,R1389&lt;=25),"Low Range",AND(R1389&gt;=25.01,R1389&lt;=40),"Mid Range",AND(R1389&gt;=40.01,R1389&lt;=75),"Mid to Upper Range",TRUE,"Max Upper Range")</f>
        <v>Mid to Upper Range</v>
      </c>
      <c r="T1389" s="12" t="str" cm="1">
        <f t="array" ref="T1389">_xlfn.IFS(OR(E1389="NY",E1389="NJ",E1389="CT"),"Tri-State Area",OR(E1389="MA",E1389="PA",E1389="RI"),"East Atlantic",OR(E1389="ME",E1389="VT"),"NE Border",TRUE,"Upper East Coast")</f>
        <v>East Atlantic</v>
      </c>
      <c r="U1389" s="12" t="str">
        <f>IFERROR(_xlfn.XLOOKUP(A1389,DIRECT_FTEs!A:A,DIRECT_FTEs!B:B),"Contractor")</f>
        <v>Contractor</v>
      </c>
    </row>
    <row r="1390" spans="1:21" x14ac:dyDescent="0.25">
      <c r="A1390" s="1" t="s">
        <v>2050</v>
      </c>
      <c r="B1390" s="1" t="s">
        <v>2248</v>
      </c>
      <c r="C1390" s="1" t="s">
        <v>2309</v>
      </c>
      <c r="D1390" s="1" t="s">
        <v>4589</v>
      </c>
      <c r="E1390" s="15" t="s">
        <v>2225</v>
      </c>
      <c r="F1390" s="1" t="s">
        <v>7412</v>
      </c>
      <c r="G1390" s="16">
        <v>0.19</v>
      </c>
      <c r="H1390" s="5">
        <v>0</v>
      </c>
      <c r="I1390" s="10" t="s">
        <v>4760</v>
      </c>
      <c r="J1390" s="5">
        <v>848.25</v>
      </c>
      <c r="K1390" s="1">
        <v>39</v>
      </c>
      <c r="L1390" s="12" t="str" cm="1">
        <f t="array" ref="L1390">_xlfn.IFS(G1390=0.05,"Minimal",G1390=0.07,"Above Minimal",G1390=0.17,"Near Maximum",TRUE,"Maximum")</f>
        <v>Maximum</v>
      </c>
      <c r="M1390" s="12" t="str" cm="1">
        <f t="array" ref="M1390">_xlfn.IFS(E1390="MA","Massachusetts",E1390="NY","New York",E1390="CT","Connecticut",E1390="PA","Pennsylvania",E1390="RI","Rhode Island",E1390="DE","Delaware",E1390="ME","Maine",E1390="NJ","New Jersey",E1390="VT","Vermont",TRUE,"Other States")</f>
        <v>Massachusetts</v>
      </c>
      <c r="N1390" s="15" t="s">
        <v>11196</v>
      </c>
      <c r="O1390" s="1" t="s">
        <v>4950</v>
      </c>
      <c r="P1390" s="15" t="s">
        <v>4776</v>
      </c>
      <c r="Q1390" s="1" t="s">
        <v>8979</v>
      </c>
      <c r="R1390" s="17">
        <v>96</v>
      </c>
      <c r="S1390" s="12" t="str" cm="1">
        <f t="array" ref="S1390">_xlfn.IFS(AND(R1390&gt;=12,R1390&lt;=25),"Low Range",AND(R1390&gt;=25.01,R1390&lt;=40),"Mid Range",AND(R1390&gt;=40.01,R1390&lt;=75),"Mid to Upper Range",TRUE,"Max Upper Range")</f>
        <v>Max Upper Range</v>
      </c>
      <c r="T1390" s="12" t="str" cm="1">
        <f t="array" ref="T1390">_xlfn.IFS(OR(E1390="NY",E1390="NJ",E1390="CT"),"Tri-State Area",OR(E1390="MA",E1390="PA",E1390="RI"),"East Atlantic",OR(E1390="ME",E1390="VT"),"NE Border",TRUE,"Upper East Coast")</f>
        <v>East Atlantic</v>
      </c>
      <c r="U1390" s="12" t="str">
        <f>IFERROR(_xlfn.XLOOKUP(A1390,DIRECT_FTEs!A:A,DIRECT_FTEs!B:B),"Contractor")</f>
        <v>Contractor</v>
      </c>
    </row>
    <row r="1391" spans="1:21" x14ac:dyDescent="0.25">
      <c r="A1391" s="1" t="s">
        <v>2051</v>
      </c>
      <c r="B1391" s="1" t="s">
        <v>3356</v>
      </c>
      <c r="C1391" s="1" t="s">
        <v>2338</v>
      </c>
      <c r="D1391" s="1" t="s">
        <v>4590</v>
      </c>
      <c r="E1391" s="15" t="s">
        <v>2225</v>
      </c>
      <c r="F1391" s="1" t="s">
        <v>7413</v>
      </c>
      <c r="G1391" s="16">
        <v>0.05</v>
      </c>
      <c r="H1391" s="5">
        <v>0</v>
      </c>
      <c r="I1391" s="10" t="s">
        <v>4760</v>
      </c>
      <c r="J1391" s="5">
        <v>679.84</v>
      </c>
      <c r="K1391" s="1">
        <v>30</v>
      </c>
      <c r="L1391" s="12" t="str" cm="1">
        <f t="array" ref="L1391">_xlfn.IFS(G1391=0.05,"Minimal",G1391=0.07,"Above Minimal",G1391=0.17,"Near Maximum",TRUE,"Maximum")</f>
        <v>Minimal</v>
      </c>
      <c r="M1391" s="12" t="str" cm="1">
        <f t="array" ref="M1391">_xlfn.IFS(E1391="MA","Massachusetts",E1391="NY","New York",E1391="CT","Connecticut",E1391="PA","Pennsylvania",E1391="RI","Rhode Island",E1391="DE","Delaware",E1391="ME","Maine",E1391="NJ","New Jersey",E1391="VT","Vermont",TRUE,"Other States")</f>
        <v>Massachusetts</v>
      </c>
      <c r="N1391" s="15" t="s">
        <v>11197</v>
      </c>
      <c r="O1391" s="1" t="s">
        <v>4926</v>
      </c>
      <c r="P1391" s="15" t="s">
        <v>4774</v>
      </c>
      <c r="Q1391" s="1" t="s">
        <v>8980</v>
      </c>
      <c r="R1391" s="17">
        <v>109</v>
      </c>
      <c r="S1391" s="12" t="str" cm="1">
        <f t="array" ref="S1391">_xlfn.IFS(AND(R1391&gt;=12,R1391&lt;=25),"Low Range",AND(R1391&gt;=25.01,R1391&lt;=40),"Mid Range",AND(R1391&gt;=40.01,R1391&lt;=75),"Mid to Upper Range",TRUE,"Max Upper Range")</f>
        <v>Max Upper Range</v>
      </c>
      <c r="T1391" s="12" t="str" cm="1">
        <f t="array" ref="T1391">_xlfn.IFS(OR(E1391="NY",E1391="NJ",E1391="CT"),"Tri-State Area",OR(E1391="MA",E1391="PA",E1391="RI"),"East Atlantic",OR(E1391="ME",E1391="VT"),"NE Border",TRUE,"Upper East Coast")</f>
        <v>East Atlantic</v>
      </c>
      <c r="U1391" s="12" t="str">
        <f>IFERROR(_xlfn.XLOOKUP(A1391,DIRECT_FTEs!A:A,DIRECT_FTEs!B:B),"Contractor")</f>
        <v>Contractor</v>
      </c>
    </row>
    <row r="1392" spans="1:21" x14ac:dyDescent="0.25">
      <c r="A1392" s="1" t="s">
        <v>243</v>
      </c>
      <c r="B1392" s="1" t="s">
        <v>2608</v>
      </c>
      <c r="C1392" s="1" t="s">
        <v>2357</v>
      </c>
      <c r="D1392" s="1" t="s">
        <v>2718</v>
      </c>
      <c r="E1392" s="15" t="s">
        <v>2356</v>
      </c>
      <c r="F1392" s="1" t="s">
        <v>5605</v>
      </c>
      <c r="G1392" s="16">
        <v>0.19</v>
      </c>
      <c r="H1392" s="5">
        <v>502.39681078478583</v>
      </c>
      <c r="I1392" s="10" t="s">
        <v>4760</v>
      </c>
      <c r="J1392" s="5">
        <v>76.52</v>
      </c>
      <c r="K1392" s="1">
        <v>45</v>
      </c>
      <c r="L1392" s="12" t="str" cm="1">
        <f t="array" ref="L1392">_xlfn.IFS(G1392=0.05,"Minimal",G1392=0.07,"Above Minimal",G1392=0.17,"Near Maximum",TRUE,"Maximum")</f>
        <v>Maximum</v>
      </c>
      <c r="M1392" s="12" t="str" cm="1">
        <f t="array" ref="M1392">_xlfn.IFS(E1392="MA","Massachusetts",E1392="NY","New York",E1392="CT","Connecticut",E1392="PA","Pennsylvania",E1392="RI","Rhode Island",E1392="DE","Delaware",E1392="ME","Maine",E1392="NJ","New Jersey",E1392="VT","Vermont",TRUE,"Other States")</f>
        <v>Connecticut</v>
      </c>
      <c r="N1392" s="15" t="s">
        <v>11198</v>
      </c>
      <c r="O1392" s="1" t="s">
        <v>4830</v>
      </c>
      <c r="P1392" s="15" t="s">
        <v>4780</v>
      </c>
      <c r="Q1392" s="1" t="s">
        <v>8981</v>
      </c>
      <c r="R1392" s="17">
        <v>87.500031201248049</v>
      </c>
      <c r="S1392" s="12" t="str" cm="1">
        <f t="array" ref="S1392">_xlfn.IFS(AND(R1392&gt;=12,R1392&lt;=25),"Low Range",AND(R1392&gt;=25.01,R1392&lt;=40),"Mid Range",AND(R1392&gt;=40.01,R1392&lt;=75),"Mid to Upper Range",TRUE,"Max Upper Range")</f>
        <v>Max Upper Range</v>
      </c>
      <c r="T1392" s="12" t="str" cm="1">
        <f t="array" ref="T1392">_xlfn.IFS(OR(E1392="NY",E1392="NJ",E1392="CT"),"Tri-State Area",OR(E1392="MA",E1392="PA",E1392="RI"),"East Atlantic",OR(E1392="ME",E1392="VT"),"NE Border",TRUE,"Upper East Coast")</f>
        <v>Tri-State Area</v>
      </c>
      <c r="U1392" s="12" t="str">
        <f>IFERROR(_xlfn.XLOOKUP(A1392,DIRECT_FTEs!A:A,DIRECT_FTEs!B:B),"Contractor")</f>
        <v>Contractor</v>
      </c>
    </row>
    <row r="1393" spans="1:21" x14ac:dyDescent="0.25">
      <c r="A1393" s="1" t="s">
        <v>2052</v>
      </c>
      <c r="B1393" s="1" t="s">
        <v>2953</v>
      </c>
      <c r="C1393" s="1" t="s">
        <v>2506</v>
      </c>
      <c r="D1393" s="1" t="s">
        <v>4591</v>
      </c>
      <c r="E1393" s="15" t="s">
        <v>2225</v>
      </c>
      <c r="F1393" s="1" t="s">
        <v>7414</v>
      </c>
      <c r="G1393" s="16">
        <v>0</v>
      </c>
      <c r="H1393" s="5">
        <v>0</v>
      </c>
      <c r="I1393" s="10" t="s">
        <v>4760</v>
      </c>
      <c r="J1393" s="5">
        <v>1500</v>
      </c>
      <c r="K1393" s="1">
        <v>46</v>
      </c>
      <c r="L1393" s="12" t="str" cm="1">
        <f t="array" ref="L1393">_xlfn.IFS(G1393=0.05,"Minimal",G1393=0.07,"Above Minimal",G1393=0.17,"Near Maximum",TRUE,"Maximum")</f>
        <v>Maximum</v>
      </c>
      <c r="M1393" s="12" t="str" cm="1">
        <f t="array" ref="M1393">_xlfn.IFS(E1393="MA","Massachusetts",E1393="NY","New York",E1393="CT","Connecticut",E1393="PA","Pennsylvania",E1393="RI","Rhode Island",E1393="DE","Delaware",E1393="ME","Maine",E1393="NJ","New Jersey",E1393="VT","Vermont",TRUE,"Other States")</f>
        <v>Massachusetts</v>
      </c>
      <c r="N1393" s="15" t="s">
        <v>11199</v>
      </c>
      <c r="O1393" s="1" t="s">
        <v>4913</v>
      </c>
      <c r="P1393" s="15" t="s">
        <v>4779</v>
      </c>
      <c r="Q1393" s="1" t="s">
        <v>8982</v>
      </c>
      <c r="R1393" s="17">
        <v>43.5</v>
      </c>
      <c r="S1393" s="12" t="str" cm="1">
        <f t="array" ref="S1393">_xlfn.IFS(AND(R1393&gt;=12,R1393&lt;=25),"Low Range",AND(R1393&gt;=25.01,R1393&lt;=40),"Mid Range",AND(R1393&gt;=40.01,R1393&lt;=75),"Mid to Upper Range",TRUE,"Max Upper Range")</f>
        <v>Mid to Upper Range</v>
      </c>
      <c r="T1393" s="12" t="str" cm="1">
        <f t="array" ref="T1393">_xlfn.IFS(OR(E1393="NY",E1393="NJ",E1393="CT"),"Tri-State Area",OR(E1393="MA",E1393="PA",E1393="RI"),"East Atlantic",OR(E1393="ME",E1393="VT"),"NE Border",TRUE,"Upper East Coast")</f>
        <v>East Atlantic</v>
      </c>
      <c r="U1393" s="12" t="str">
        <f>IFERROR(_xlfn.XLOOKUP(A1393,DIRECT_FTEs!A:A,DIRECT_FTEs!B:B),"Contractor")</f>
        <v>Direct</v>
      </c>
    </row>
    <row r="1394" spans="1:21" x14ac:dyDescent="0.25">
      <c r="A1394" s="1" t="s">
        <v>2053</v>
      </c>
      <c r="B1394" s="1" t="s">
        <v>2904</v>
      </c>
      <c r="C1394" s="1" t="s">
        <v>3064</v>
      </c>
      <c r="D1394" s="1" t="s">
        <v>4592</v>
      </c>
      <c r="E1394" s="15" t="s">
        <v>2225</v>
      </c>
      <c r="F1394" s="1" t="s">
        <v>7415</v>
      </c>
      <c r="G1394" s="16">
        <v>0.19</v>
      </c>
      <c r="H1394" s="5">
        <v>0</v>
      </c>
      <c r="I1394" s="10" t="s">
        <v>4760</v>
      </c>
      <c r="J1394" s="5">
        <v>725.2</v>
      </c>
      <c r="K1394" s="1">
        <v>39</v>
      </c>
      <c r="L1394" s="12" t="str" cm="1">
        <f t="array" ref="L1394">_xlfn.IFS(G1394=0.05,"Minimal",G1394=0.07,"Above Minimal",G1394=0.17,"Near Maximum",TRUE,"Maximum")</f>
        <v>Maximum</v>
      </c>
      <c r="M1394" s="12" t="str" cm="1">
        <f t="array" ref="M1394">_xlfn.IFS(E1394="MA","Massachusetts",E1394="NY","New York",E1394="CT","Connecticut",E1394="PA","Pennsylvania",E1394="RI","Rhode Island",E1394="DE","Delaware",E1394="ME","Maine",E1394="NJ","New Jersey",E1394="VT","Vermont",TRUE,"Other States")</f>
        <v>Massachusetts</v>
      </c>
      <c r="N1394" s="15" t="s">
        <v>11200</v>
      </c>
      <c r="O1394" s="1" t="s">
        <v>5318</v>
      </c>
      <c r="P1394" s="15" t="s">
        <v>4774</v>
      </c>
      <c r="Q1394" s="1" t="s">
        <v>8983</v>
      </c>
      <c r="R1394" s="17">
        <v>45.54</v>
      </c>
      <c r="S1394" s="12" t="str" cm="1">
        <f t="array" ref="S1394">_xlfn.IFS(AND(R1394&gt;=12,R1394&lt;=25),"Low Range",AND(R1394&gt;=25.01,R1394&lt;=40),"Mid Range",AND(R1394&gt;=40.01,R1394&lt;=75),"Mid to Upper Range",TRUE,"Max Upper Range")</f>
        <v>Mid to Upper Range</v>
      </c>
      <c r="T1394" s="12" t="str" cm="1">
        <f t="array" ref="T1394">_xlfn.IFS(OR(E1394="NY",E1394="NJ",E1394="CT"),"Tri-State Area",OR(E1394="MA",E1394="PA",E1394="RI"),"East Atlantic",OR(E1394="ME",E1394="VT"),"NE Border",TRUE,"Upper East Coast")</f>
        <v>East Atlantic</v>
      </c>
      <c r="U1394" s="12" t="str">
        <f>IFERROR(_xlfn.XLOOKUP(A1394,DIRECT_FTEs!A:A,DIRECT_FTEs!B:B),"Contractor")</f>
        <v>Contractor</v>
      </c>
    </row>
    <row r="1395" spans="1:21" x14ac:dyDescent="0.25">
      <c r="A1395" s="1" t="s">
        <v>2054</v>
      </c>
      <c r="B1395" s="1" t="s">
        <v>2617</v>
      </c>
      <c r="C1395" s="1" t="s">
        <v>2372</v>
      </c>
      <c r="D1395" s="1" t="s">
        <v>4593</v>
      </c>
      <c r="E1395" s="15" t="s">
        <v>2225</v>
      </c>
      <c r="F1395" s="1" t="s">
        <v>7416</v>
      </c>
      <c r="G1395" s="16">
        <v>0.19</v>
      </c>
      <c r="H1395" s="5">
        <v>0</v>
      </c>
      <c r="I1395" s="10" t="s">
        <v>4760</v>
      </c>
      <c r="J1395" s="5">
        <v>2326</v>
      </c>
      <c r="K1395" s="1">
        <v>53</v>
      </c>
      <c r="L1395" s="12" t="str" cm="1">
        <f t="array" ref="L1395">_xlfn.IFS(G1395=0.05,"Minimal",G1395=0.07,"Above Minimal",G1395=0.17,"Near Maximum",TRUE,"Maximum")</f>
        <v>Maximum</v>
      </c>
      <c r="M1395" s="12" t="str" cm="1">
        <f t="array" ref="M1395">_xlfn.IFS(E1395="MA","Massachusetts",E1395="NY","New York",E1395="CT","Connecticut",E1395="PA","Pennsylvania",E1395="RI","Rhode Island",E1395="DE","Delaware",E1395="ME","Maine",E1395="NJ","New Jersey",E1395="VT","Vermont",TRUE,"Other States")</f>
        <v>Massachusetts</v>
      </c>
      <c r="N1395" s="15" t="s">
        <v>11201</v>
      </c>
      <c r="O1395" s="1" t="s">
        <v>5307</v>
      </c>
      <c r="P1395" s="15" t="s">
        <v>4773</v>
      </c>
      <c r="Q1395" s="1" t="s">
        <v>8984</v>
      </c>
      <c r="R1395" s="17">
        <v>35.879999999999995</v>
      </c>
      <c r="S1395" s="12" t="str" cm="1">
        <f t="array" ref="S1395">_xlfn.IFS(AND(R1395&gt;=12,R1395&lt;=25),"Low Range",AND(R1395&gt;=25.01,R1395&lt;=40),"Mid Range",AND(R1395&gt;=40.01,R1395&lt;=75),"Mid to Upper Range",TRUE,"Max Upper Range")</f>
        <v>Mid Range</v>
      </c>
      <c r="T1395" s="12" t="str" cm="1">
        <f t="array" ref="T1395">_xlfn.IFS(OR(E1395="NY",E1395="NJ",E1395="CT"),"Tri-State Area",OR(E1395="MA",E1395="PA",E1395="RI"),"East Atlantic",OR(E1395="ME",E1395="VT"),"NE Border",TRUE,"Upper East Coast")</f>
        <v>East Atlantic</v>
      </c>
      <c r="U1395" s="12" t="str">
        <f>IFERROR(_xlfn.XLOOKUP(A1395,DIRECT_FTEs!A:A,DIRECT_FTEs!B:B),"Contractor")</f>
        <v>Contractor</v>
      </c>
    </row>
    <row r="1396" spans="1:21" x14ac:dyDescent="0.25">
      <c r="A1396" s="1" t="s">
        <v>2055</v>
      </c>
      <c r="B1396" s="1" t="s">
        <v>2290</v>
      </c>
      <c r="C1396" s="1" t="s">
        <v>2939</v>
      </c>
      <c r="D1396" s="1" t="s">
        <v>4594</v>
      </c>
      <c r="E1396" s="15" t="s">
        <v>2225</v>
      </c>
      <c r="F1396" s="1" t="s">
        <v>7417</v>
      </c>
      <c r="G1396" s="16">
        <v>0.17</v>
      </c>
      <c r="H1396" s="5">
        <v>0</v>
      </c>
      <c r="I1396" s="10" t="s">
        <v>4760</v>
      </c>
      <c r="J1396" s="5">
        <v>235.62</v>
      </c>
      <c r="K1396" s="1">
        <v>34</v>
      </c>
      <c r="L1396" s="12" t="str" cm="1">
        <f t="array" ref="L1396">_xlfn.IFS(G1396=0.05,"Minimal",G1396=0.07,"Above Minimal",G1396=0.17,"Near Maximum",TRUE,"Maximum")</f>
        <v>Near Maximum</v>
      </c>
      <c r="M1396" s="12" t="str" cm="1">
        <f t="array" ref="M1396">_xlfn.IFS(E1396="MA","Massachusetts",E1396="NY","New York",E1396="CT","Connecticut",E1396="PA","Pennsylvania",E1396="RI","Rhode Island",E1396="DE","Delaware",E1396="ME","Maine",E1396="NJ","New Jersey",E1396="VT","Vermont",TRUE,"Other States")</f>
        <v>Massachusetts</v>
      </c>
      <c r="N1396" s="15" t="s">
        <v>11202</v>
      </c>
      <c r="O1396" s="1" t="s">
        <v>5217</v>
      </c>
      <c r="P1396" s="15" t="s">
        <v>4774</v>
      </c>
      <c r="Q1396" s="1" t="s">
        <v>8985</v>
      </c>
      <c r="R1396" s="17">
        <v>46.980000000000004</v>
      </c>
      <c r="S1396" s="12" t="str" cm="1">
        <f t="array" ref="S1396">_xlfn.IFS(AND(R1396&gt;=12,R1396&lt;=25),"Low Range",AND(R1396&gt;=25.01,R1396&lt;=40),"Mid Range",AND(R1396&gt;=40.01,R1396&lt;=75),"Mid to Upper Range",TRUE,"Max Upper Range")</f>
        <v>Mid to Upper Range</v>
      </c>
      <c r="T1396" s="12" t="str" cm="1">
        <f t="array" ref="T1396">_xlfn.IFS(OR(E1396="NY",E1396="NJ",E1396="CT"),"Tri-State Area",OR(E1396="MA",E1396="PA",E1396="RI"),"East Atlantic",OR(E1396="ME",E1396="VT"),"NE Border",TRUE,"Upper East Coast")</f>
        <v>East Atlantic</v>
      </c>
      <c r="U1396" s="12" t="str">
        <f>IFERROR(_xlfn.XLOOKUP(A1396,DIRECT_FTEs!A:A,DIRECT_FTEs!B:B),"Contractor")</f>
        <v>Contractor</v>
      </c>
    </row>
    <row r="1397" spans="1:21" x14ac:dyDescent="0.25">
      <c r="A1397" s="1" t="s">
        <v>2056</v>
      </c>
      <c r="B1397" s="1" t="s">
        <v>2820</v>
      </c>
      <c r="C1397" s="1" t="s">
        <v>2278</v>
      </c>
      <c r="D1397" s="1" t="s">
        <v>4595</v>
      </c>
      <c r="E1397" s="15" t="s">
        <v>2225</v>
      </c>
      <c r="F1397" s="1" t="s">
        <v>7418</v>
      </c>
      <c r="G1397" s="16">
        <v>0.17</v>
      </c>
      <c r="H1397" s="5">
        <v>0</v>
      </c>
      <c r="I1397" s="10" t="s">
        <v>4760</v>
      </c>
      <c r="J1397" s="5">
        <v>286.13</v>
      </c>
      <c r="K1397" s="1">
        <v>54</v>
      </c>
      <c r="L1397" s="12" t="str" cm="1">
        <f t="array" ref="L1397">_xlfn.IFS(G1397=0.05,"Minimal",G1397=0.07,"Above Minimal",G1397=0.17,"Near Maximum",TRUE,"Maximum")</f>
        <v>Near Maximum</v>
      </c>
      <c r="M1397" s="12" t="str" cm="1">
        <f t="array" ref="M1397">_xlfn.IFS(E1397="MA","Massachusetts",E1397="NY","New York",E1397="CT","Connecticut",E1397="PA","Pennsylvania",E1397="RI","Rhode Island",E1397="DE","Delaware",E1397="ME","Maine",E1397="NJ","New Jersey",E1397="VT","Vermont",TRUE,"Other States")</f>
        <v>Massachusetts</v>
      </c>
      <c r="N1397" s="15" t="s">
        <v>11203</v>
      </c>
      <c r="O1397" s="1" t="s">
        <v>5217</v>
      </c>
      <c r="P1397" s="15" t="s">
        <v>4774</v>
      </c>
      <c r="Q1397" s="1" t="s">
        <v>8986</v>
      </c>
      <c r="R1397" s="17">
        <v>32.25</v>
      </c>
      <c r="S1397" s="12" t="str" cm="1">
        <f t="array" ref="S1397">_xlfn.IFS(AND(R1397&gt;=12,R1397&lt;=25),"Low Range",AND(R1397&gt;=25.01,R1397&lt;=40),"Mid Range",AND(R1397&gt;=40.01,R1397&lt;=75),"Mid to Upper Range",TRUE,"Max Upper Range")</f>
        <v>Mid Range</v>
      </c>
      <c r="T1397" s="12" t="str" cm="1">
        <f t="array" ref="T1397">_xlfn.IFS(OR(E1397="NY",E1397="NJ",E1397="CT"),"Tri-State Area",OR(E1397="MA",E1397="PA",E1397="RI"),"East Atlantic",OR(E1397="ME",E1397="VT"),"NE Border",TRUE,"Upper East Coast")</f>
        <v>East Atlantic</v>
      </c>
      <c r="U1397" s="12" t="str">
        <f>IFERROR(_xlfn.XLOOKUP(A1397,DIRECT_FTEs!A:A,DIRECT_FTEs!B:B),"Contractor")</f>
        <v>Contractor</v>
      </c>
    </row>
    <row r="1398" spans="1:21" x14ac:dyDescent="0.25">
      <c r="A1398" s="1" t="s">
        <v>2057</v>
      </c>
      <c r="B1398" s="1" t="s">
        <v>2304</v>
      </c>
      <c r="C1398" s="1" t="s">
        <v>2553</v>
      </c>
      <c r="D1398" s="1" t="s">
        <v>4596</v>
      </c>
      <c r="E1398" s="15" t="s">
        <v>2225</v>
      </c>
      <c r="F1398" s="1" t="s">
        <v>7419</v>
      </c>
      <c r="G1398" s="16">
        <v>0.17</v>
      </c>
      <c r="H1398" s="5">
        <v>0</v>
      </c>
      <c r="I1398" s="10" t="s">
        <v>4760</v>
      </c>
      <c r="J1398" s="5">
        <v>362</v>
      </c>
      <c r="K1398" s="1">
        <v>54</v>
      </c>
      <c r="L1398" s="12" t="str" cm="1">
        <f t="array" ref="L1398">_xlfn.IFS(G1398=0.05,"Minimal",G1398=0.07,"Above Minimal",G1398=0.17,"Near Maximum",TRUE,"Maximum")</f>
        <v>Near Maximum</v>
      </c>
      <c r="M1398" s="12" t="str" cm="1">
        <f t="array" ref="M1398">_xlfn.IFS(E1398="MA","Massachusetts",E1398="NY","New York",E1398="CT","Connecticut",E1398="PA","Pennsylvania",E1398="RI","Rhode Island",E1398="DE","Delaware",E1398="ME","Maine",E1398="NJ","New Jersey",E1398="VT","Vermont",TRUE,"Other States")</f>
        <v>Massachusetts</v>
      </c>
      <c r="N1398" s="15" t="s">
        <v>11204</v>
      </c>
      <c r="O1398" s="1" t="s">
        <v>4917</v>
      </c>
      <c r="P1398" s="15" t="s">
        <v>4774</v>
      </c>
      <c r="Q1398" s="1" t="s">
        <v>8987</v>
      </c>
      <c r="R1398" s="17">
        <v>38.612176039119802</v>
      </c>
      <c r="S1398" s="12" t="str" cm="1">
        <f t="array" ref="S1398">_xlfn.IFS(AND(R1398&gt;=12,R1398&lt;=25),"Low Range",AND(R1398&gt;=25.01,R1398&lt;=40),"Mid Range",AND(R1398&gt;=40.01,R1398&lt;=75),"Mid to Upper Range",TRUE,"Max Upper Range")</f>
        <v>Mid Range</v>
      </c>
      <c r="T1398" s="12" t="str" cm="1">
        <f t="array" ref="T1398">_xlfn.IFS(OR(E1398="NY",E1398="NJ",E1398="CT"),"Tri-State Area",OR(E1398="MA",E1398="PA",E1398="RI"),"East Atlantic",OR(E1398="ME",E1398="VT"),"NE Border",TRUE,"Upper East Coast")</f>
        <v>East Atlantic</v>
      </c>
      <c r="U1398" s="12" t="str">
        <f>IFERROR(_xlfn.XLOOKUP(A1398,DIRECT_FTEs!A:A,DIRECT_FTEs!B:B),"Contractor")</f>
        <v>Contractor</v>
      </c>
    </row>
    <row r="1399" spans="1:21" x14ac:dyDescent="0.25">
      <c r="A1399" s="1" t="s">
        <v>244</v>
      </c>
      <c r="B1399" s="1" t="s">
        <v>2532</v>
      </c>
      <c r="C1399" s="1" t="s">
        <v>2309</v>
      </c>
      <c r="D1399" s="1" t="s">
        <v>2719</v>
      </c>
      <c r="E1399" s="15" t="s">
        <v>2250</v>
      </c>
      <c r="F1399" s="1" t="s">
        <v>5606</v>
      </c>
      <c r="G1399" s="16">
        <v>0.19</v>
      </c>
      <c r="H1399" s="5">
        <v>464.75478306738762</v>
      </c>
      <c r="I1399" s="10" t="s">
        <v>4760</v>
      </c>
      <c r="J1399" s="5">
        <v>187.07</v>
      </c>
      <c r="K1399" s="1">
        <v>54</v>
      </c>
      <c r="L1399" s="12" t="str" cm="1">
        <f t="array" ref="L1399">_xlfn.IFS(G1399=0.05,"Minimal",G1399=0.07,"Above Minimal",G1399=0.17,"Near Maximum",TRUE,"Maximum")</f>
        <v>Maximum</v>
      </c>
      <c r="M1399" s="12" t="str" cm="1">
        <f t="array" ref="M1399">_xlfn.IFS(E1399="MA","Massachusetts",E1399="NY","New York",E1399="CT","Connecticut",E1399="PA","Pennsylvania",E1399="RI","Rhode Island",E1399="DE","Delaware",E1399="ME","Maine",E1399="NJ","New Jersey",E1399="VT","Vermont",TRUE,"Other States")</f>
        <v>Pennsylvania</v>
      </c>
      <c r="N1399" s="15" t="s">
        <v>11205</v>
      </c>
      <c r="O1399" s="1" t="s">
        <v>4808</v>
      </c>
      <c r="P1399" s="15" t="s">
        <v>4780</v>
      </c>
      <c r="Q1399" s="1" t="s">
        <v>8988</v>
      </c>
      <c r="R1399" s="17">
        <v>59.198276923076918</v>
      </c>
      <c r="S1399" s="12" t="str" cm="1">
        <f t="array" ref="S1399">_xlfn.IFS(AND(R1399&gt;=12,R1399&lt;=25),"Low Range",AND(R1399&gt;=25.01,R1399&lt;=40),"Mid Range",AND(R1399&gt;=40.01,R1399&lt;=75),"Mid to Upper Range",TRUE,"Max Upper Range")</f>
        <v>Mid to Upper Range</v>
      </c>
      <c r="T1399" s="12" t="str" cm="1">
        <f t="array" ref="T1399">_xlfn.IFS(OR(E1399="NY",E1399="NJ",E1399="CT"),"Tri-State Area",OR(E1399="MA",E1399="PA",E1399="RI"),"East Atlantic",OR(E1399="ME",E1399="VT"),"NE Border",TRUE,"Upper East Coast")</f>
        <v>East Atlantic</v>
      </c>
      <c r="U1399" s="12" t="str">
        <f>IFERROR(_xlfn.XLOOKUP(A1399,DIRECT_FTEs!A:A,DIRECT_FTEs!B:B),"Contractor")</f>
        <v>Contractor</v>
      </c>
    </row>
    <row r="1400" spans="1:21" x14ac:dyDescent="0.25">
      <c r="A1400" s="1" t="s">
        <v>2058</v>
      </c>
      <c r="B1400" s="1" t="s">
        <v>2332</v>
      </c>
      <c r="C1400" s="1" t="s">
        <v>2236</v>
      </c>
      <c r="D1400" s="1" t="s">
        <v>4597</v>
      </c>
      <c r="E1400" s="15" t="s">
        <v>2225</v>
      </c>
      <c r="F1400" s="1" t="s">
        <v>7420</v>
      </c>
      <c r="G1400" s="16">
        <v>0.17</v>
      </c>
      <c r="H1400" s="5">
        <v>0</v>
      </c>
      <c r="I1400" s="10" t="s">
        <v>4760</v>
      </c>
      <c r="J1400" s="5">
        <v>792</v>
      </c>
      <c r="K1400" s="1">
        <v>39</v>
      </c>
      <c r="L1400" s="12" t="str" cm="1">
        <f t="array" ref="L1400">_xlfn.IFS(G1400=0.05,"Minimal",G1400=0.07,"Above Minimal",G1400=0.17,"Near Maximum",TRUE,"Maximum")</f>
        <v>Near Maximum</v>
      </c>
      <c r="M1400" s="12" t="str" cm="1">
        <f t="array" ref="M1400">_xlfn.IFS(E1400="MA","Massachusetts",E1400="NY","New York",E1400="CT","Connecticut",E1400="PA","Pennsylvania",E1400="RI","Rhode Island",E1400="DE","Delaware",E1400="ME","Maine",E1400="NJ","New Jersey",E1400="VT","Vermont",TRUE,"Other States")</f>
        <v>Massachusetts</v>
      </c>
      <c r="N1400" s="15" t="s">
        <v>11206</v>
      </c>
      <c r="O1400" s="1" t="s">
        <v>5319</v>
      </c>
      <c r="P1400" s="15" t="s">
        <v>4777</v>
      </c>
      <c r="Q1400" s="1" t="s">
        <v>8989</v>
      </c>
      <c r="R1400" s="17">
        <v>72.894889867841414</v>
      </c>
      <c r="S1400" s="12" t="str" cm="1">
        <f t="array" ref="S1400">_xlfn.IFS(AND(R1400&gt;=12,R1400&lt;=25),"Low Range",AND(R1400&gt;=25.01,R1400&lt;=40),"Mid Range",AND(R1400&gt;=40.01,R1400&lt;=75),"Mid to Upper Range",TRUE,"Max Upper Range")</f>
        <v>Mid to Upper Range</v>
      </c>
      <c r="T1400" s="12" t="str" cm="1">
        <f t="array" ref="T1400">_xlfn.IFS(OR(E1400="NY",E1400="NJ",E1400="CT"),"Tri-State Area",OR(E1400="MA",E1400="PA",E1400="RI"),"East Atlantic",OR(E1400="ME",E1400="VT"),"NE Border",TRUE,"Upper East Coast")</f>
        <v>East Atlantic</v>
      </c>
      <c r="U1400" s="12" t="str">
        <f>IFERROR(_xlfn.XLOOKUP(A1400,DIRECT_FTEs!A:A,DIRECT_FTEs!B:B),"Contractor")</f>
        <v>Contractor</v>
      </c>
    </row>
    <row r="1401" spans="1:21" x14ac:dyDescent="0.25">
      <c r="A1401" s="1" t="s">
        <v>2059</v>
      </c>
      <c r="B1401" s="1" t="s">
        <v>2594</v>
      </c>
      <c r="C1401" s="1" t="s">
        <v>2628</v>
      </c>
      <c r="D1401" s="1" t="s">
        <v>4598</v>
      </c>
      <c r="E1401" s="15" t="s">
        <v>2225</v>
      </c>
      <c r="F1401" s="1" t="s">
        <v>7421</v>
      </c>
      <c r="G1401" s="16">
        <v>0.19</v>
      </c>
      <c r="H1401" s="5">
        <v>0</v>
      </c>
      <c r="I1401" s="10" t="s">
        <v>4760</v>
      </c>
      <c r="J1401" s="5">
        <v>886.83</v>
      </c>
      <c r="K1401" s="1">
        <v>36</v>
      </c>
      <c r="L1401" s="12" t="str" cm="1">
        <f t="array" ref="L1401">_xlfn.IFS(G1401=0.05,"Minimal",G1401=0.07,"Above Minimal",G1401=0.17,"Near Maximum",TRUE,"Maximum")</f>
        <v>Maximum</v>
      </c>
      <c r="M1401" s="12" t="str" cm="1">
        <f t="array" ref="M1401">_xlfn.IFS(E1401="MA","Massachusetts",E1401="NY","New York",E1401="CT","Connecticut",E1401="PA","Pennsylvania",E1401="RI","Rhode Island",E1401="DE","Delaware",E1401="ME","Maine",E1401="NJ","New Jersey",E1401="VT","Vermont",TRUE,"Other States")</f>
        <v>Massachusetts</v>
      </c>
      <c r="N1401" s="15" t="s">
        <v>11207</v>
      </c>
      <c r="O1401" s="1" t="s">
        <v>5043</v>
      </c>
      <c r="P1401" s="15" t="s">
        <v>4777</v>
      </c>
      <c r="Q1401" s="1" t="s">
        <v>8990</v>
      </c>
      <c r="R1401" s="17">
        <v>63.949595687331538</v>
      </c>
      <c r="S1401" s="12" t="str" cm="1">
        <f t="array" ref="S1401">_xlfn.IFS(AND(R1401&gt;=12,R1401&lt;=25),"Low Range",AND(R1401&gt;=25.01,R1401&lt;=40),"Mid Range",AND(R1401&gt;=40.01,R1401&lt;=75),"Mid to Upper Range",TRUE,"Max Upper Range")</f>
        <v>Mid to Upper Range</v>
      </c>
      <c r="T1401" s="12" t="str" cm="1">
        <f t="array" ref="T1401">_xlfn.IFS(OR(E1401="NY",E1401="NJ",E1401="CT"),"Tri-State Area",OR(E1401="MA",E1401="PA",E1401="RI"),"East Atlantic",OR(E1401="ME",E1401="VT"),"NE Border",TRUE,"Upper East Coast")</f>
        <v>East Atlantic</v>
      </c>
      <c r="U1401" s="12" t="str">
        <f>IFERROR(_xlfn.XLOOKUP(A1401,DIRECT_FTEs!A:A,DIRECT_FTEs!B:B),"Contractor")</f>
        <v>Contractor</v>
      </c>
    </row>
    <row r="1402" spans="1:21" x14ac:dyDescent="0.25">
      <c r="A1402" s="1" t="s">
        <v>2060</v>
      </c>
      <c r="B1402" s="1" t="s">
        <v>2667</v>
      </c>
      <c r="C1402" s="1" t="s">
        <v>2278</v>
      </c>
      <c r="D1402" s="1" t="s">
        <v>4599</v>
      </c>
      <c r="E1402" s="15" t="s">
        <v>2225</v>
      </c>
      <c r="F1402" s="1" t="s">
        <v>7422</v>
      </c>
      <c r="G1402" s="16">
        <v>0.19</v>
      </c>
      <c r="H1402" s="5">
        <v>0</v>
      </c>
      <c r="I1402" s="10" t="s">
        <v>4760</v>
      </c>
      <c r="J1402" s="5">
        <v>730</v>
      </c>
      <c r="K1402" s="1">
        <v>38</v>
      </c>
      <c r="L1402" s="12" t="str" cm="1">
        <f t="array" ref="L1402">_xlfn.IFS(G1402=0.05,"Minimal",G1402=0.07,"Above Minimal",G1402=0.17,"Near Maximum",TRUE,"Maximum")</f>
        <v>Maximum</v>
      </c>
      <c r="M1402" s="12" t="str" cm="1">
        <f t="array" ref="M1402">_xlfn.IFS(E1402="MA","Massachusetts",E1402="NY","New York",E1402="CT","Connecticut",E1402="PA","Pennsylvania",E1402="RI","Rhode Island",E1402="DE","Delaware",E1402="ME","Maine",E1402="NJ","New Jersey",E1402="VT","Vermont",TRUE,"Other States")</f>
        <v>Massachusetts</v>
      </c>
      <c r="N1402" s="15" t="s">
        <v>11208</v>
      </c>
      <c r="O1402" s="1" t="s">
        <v>4927</v>
      </c>
      <c r="P1402" s="15" t="s">
        <v>4774</v>
      </c>
      <c r="Q1402" s="1" t="s">
        <v>8991</v>
      </c>
      <c r="R1402" s="17">
        <v>62.314999999999998</v>
      </c>
      <c r="S1402" s="12" t="str" cm="1">
        <f t="array" ref="S1402">_xlfn.IFS(AND(R1402&gt;=12,R1402&lt;=25),"Low Range",AND(R1402&gt;=25.01,R1402&lt;=40),"Mid Range",AND(R1402&gt;=40.01,R1402&lt;=75),"Mid to Upper Range",TRUE,"Max Upper Range")</f>
        <v>Mid to Upper Range</v>
      </c>
      <c r="T1402" s="12" t="str" cm="1">
        <f t="array" ref="T1402">_xlfn.IFS(OR(E1402="NY",E1402="NJ",E1402="CT"),"Tri-State Area",OR(E1402="MA",E1402="PA",E1402="RI"),"East Atlantic",OR(E1402="ME",E1402="VT"),"NE Border",TRUE,"Upper East Coast")</f>
        <v>East Atlantic</v>
      </c>
      <c r="U1402" s="12" t="str">
        <f>IFERROR(_xlfn.XLOOKUP(A1402,DIRECT_FTEs!A:A,DIRECT_FTEs!B:B),"Contractor")</f>
        <v>Contractor</v>
      </c>
    </row>
    <row r="1403" spans="1:21" x14ac:dyDescent="0.25">
      <c r="A1403" s="1" t="s">
        <v>2061</v>
      </c>
      <c r="B1403" s="1" t="s">
        <v>2617</v>
      </c>
      <c r="C1403" s="1" t="s">
        <v>2465</v>
      </c>
      <c r="D1403" s="1" t="s">
        <v>4600</v>
      </c>
      <c r="E1403" s="15" t="s">
        <v>2225</v>
      </c>
      <c r="F1403" s="1" t="s">
        <v>7423</v>
      </c>
      <c r="G1403" s="16">
        <v>0.17</v>
      </c>
      <c r="H1403" s="5">
        <v>0</v>
      </c>
      <c r="I1403" s="10" t="s">
        <v>4760</v>
      </c>
      <c r="J1403" s="5">
        <v>96</v>
      </c>
      <c r="K1403" s="1">
        <v>45</v>
      </c>
      <c r="L1403" s="12" t="str" cm="1">
        <f t="array" ref="L1403">_xlfn.IFS(G1403=0.05,"Minimal",G1403=0.07,"Above Minimal",G1403=0.17,"Near Maximum",TRUE,"Maximum")</f>
        <v>Near Maximum</v>
      </c>
      <c r="M1403" s="12" t="str" cm="1">
        <f t="array" ref="M1403">_xlfn.IFS(E1403="MA","Massachusetts",E1403="NY","New York",E1403="CT","Connecticut",E1403="PA","Pennsylvania",E1403="RI","Rhode Island",E1403="DE","Delaware",E1403="ME","Maine",E1403="NJ","New Jersey",E1403="VT","Vermont",TRUE,"Other States")</f>
        <v>Massachusetts</v>
      </c>
      <c r="N1403" s="15" t="s">
        <v>11209</v>
      </c>
      <c r="O1403" s="1" t="s">
        <v>12032</v>
      </c>
      <c r="P1403" s="15" t="e">
        <v>#N/A</v>
      </c>
      <c r="Q1403" s="1" t="s">
        <v>8992</v>
      </c>
      <c r="R1403" s="17">
        <v>35.64</v>
      </c>
      <c r="S1403" s="12" t="str" cm="1">
        <f t="array" ref="S1403">_xlfn.IFS(AND(R1403&gt;=12,R1403&lt;=25),"Low Range",AND(R1403&gt;=25.01,R1403&lt;=40),"Mid Range",AND(R1403&gt;=40.01,R1403&lt;=75),"Mid to Upper Range",TRUE,"Max Upper Range")</f>
        <v>Mid Range</v>
      </c>
      <c r="T1403" s="12" t="str" cm="1">
        <f t="array" ref="T1403">_xlfn.IFS(OR(E1403="NY",E1403="NJ",E1403="CT"),"Tri-State Area",OR(E1403="MA",E1403="PA",E1403="RI"),"East Atlantic",OR(E1403="ME",E1403="VT"),"NE Border",TRUE,"Upper East Coast")</f>
        <v>East Atlantic</v>
      </c>
      <c r="U1403" s="12" t="str">
        <f>IFERROR(_xlfn.XLOOKUP(A1403,DIRECT_FTEs!A:A,DIRECT_FTEs!B:B),"Contractor")</f>
        <v>Contractor</v>
      </c>
    </row>
    <row r="1404" spans="1:21" x14ac:dyDescent="0.25">
      <c r="A1404" s="1" t="s">
        <v>2062</v>
      </c>
      <c r="B1404" s="1" t="s">
        <v>2634</v>
      </c>
      <c r="C1404" s="1" t="s">
        <v>2285</v>
      </c>
      <c r="D1404" s="1" t="s">
        <v>4601</v>
      </c>
      <c r="E1404" s="15" t="s">
        <v>2225</v>
      </c>
      <c r="F1404" s="1" t="s">
        <v>7424</v>
      </c>
      <c r="G1404" s="16">
        <v>0.05</v>
      </c>
      <c r="H1404" s="5">
        <v>0</v>
      </c>
      <c r="I1404" s="10" t="s">
        <v>4760</v>
      </c>
      <c r="J1404" s="5">
        <v>700.8</v>
      </c>
      <c r="K1404" s="1">
        <v>28</v>
      </c>
      <c r="L1404" s="12" t="str" cm="1">
        <f t="array" ref="L1404">_xlfn.IFS(G1404=0.05,"Minimal",G1404=0.07,"Above Minimal",G1404=0.17,"Near Maximum",TRUE,"Maximum")</f>
        <v>Minimal</v>
      </c>
      <c r="M1404" s="12" t="str" cm="1">
        <f t="array" ref="M1404">_xlfn.IFS(E1404="MA","Massachusetts",E1404="NY","New York",E1404="CT","Connecticut",E1404="PA","Pennsylvania",E1404="RI","Rhode Island",E1404="DE","Delaware",E1404="ME","Maine",E1404="NJ","New Jersey",E1404="VT","Vermont",TRUE,"Other States")</f>
        <v>Massachusetts</v>
      </c>
      <c r="N1404" s="15" t="s">
        <v>11210</v>
      </c>
      <c r="O1404" s="1" t="s">
        <v>4785</v>
      </c>
      <c r="P1404" s="15" t="s">
        <v>4773</v>
      </c>
      <c r="Q1404" s="1" t="s">
        <v>8993</v>
      </c>
      <c r="R1404" s="17">
        <v>63.896394230769232</v>
      </c>
      <c r="S1404" s="12" t="str" cm="1">
        <f t="array" ref="S1404">_xlfn.IFS(AND(R1404&gt;=12,R1404&lt;=25),"Low Range",AND(R1404&gt;=25.01,R1404&lt;=40),"Mid Range",AND(R1404&gt;=40.01,R1404&lt;=75),"Mid to Upper Range",TRUE,"Max Upper Range")</f>
        <v>Mid to Upper Range</v>
      </c>
      <c r="T1404" s="12" t="str" cm="1">
        <f t="array" ref="T1404">_xlfn.IFS(OR(E1404="NY",E1404="NJ",E1404="CT"),"Tri-State Area",OR(E1404="MA",E1404="PA",E1404="RI"),"East Atlantic",OR(E1404="ME",E1404="VT"),"NE Border",TRUE,"Upper East Coast")</f>
        <v>East Atlantic</v>
      </c>
      <c r="U1404" s="12" t="str">
        <f>IFERROR(_xlfn.XLOOKUP(A1404,DIRECT_FTEs!A:A,DIRECT_FTEs!B:B),"Contractor")</f>
        <v>Contractor</v>
      </c>
    </row>
    <row r="1405" spans="1:21" x14ac:dyDescent="0.25">
      <c r="A1405" s="1" t="s">
        <v>2063</v>
      </c>
      <c r="B1405" s="1" t="s">
        <v>2357</v>
      </c>
      <c r="C1405" s="1" t="s">
        <v>2325</v>
      </c>
      <c r="D1405" s="1" t="s">
        <v>4602</v>
      </c>
      <c r="E1405" s="15" t="s">
        <v>2225</v>
      </c>
      <c r="F1405" s="1" t="s">
        <v>7425</v>
      </c>
      <c r="G1405" s="16">
        <v>0.19</v>
      </c>
      <c r="H1405" s="5">
        <v>0</v>
      </c>
      <c r="I1405" s="10" t="s">
        <v>4760</v>
      </c>
      <c r="J1405" s="5">
        <v>968.27</v>
      </c>
      <c r="K1405" s="1">
        <v>37</v>
      </c>
      <c r="L1405" s="12" t="str" cm="1">
        <f t="array" ref="L1405">_xlfn.IFS(G1405=0.05,"Minimal",G1405=0.07,"Above Minimal",G1405=0.17,"Near Maximum",TRUE,"Maximum")</f>
        <v>Maximum</v>
      </c>
      <c r="M1405" s="12" t="str" cm="1">
        <f t="array" ref="M1405">_xlfn.IFS(E1405="MA","Massachusetts",E1405="NY","New York",E1405="CT","Connecticut",E1405="PA","Pennsylvania",E1405="RI","Rhode Island",E1405="DE","Delaware",E1405="ME","Maine",E1405="NJ","New Jersey",E1405="VT","Vermont",TRUE,"Other States")</f>
        <v>Massachusetts</v>
      </c>
      <c r="N1405" s="15" t="s">
        <v>11211</v>
      </c>
      <c r="O1405" s="1" t="s">
        <v>5320</v>
      </c>
      <c r="P1405" s="15" t="s">
        <v>4779</v>
      </c>
      <c r="Q1405" s="1" t="s">
        <v>8994</v>
      </c>
      <c r="R1405" s="17">
        <v>32.68</v>
      </c>
      <c r="S1405" s="12" t="str" cm="1">
        <f t="array" ref="S1405">_xlfn.IFS(AND(R1405&gt;=12,R1405&lt;=25),"Low Range",AND(R1405&gt;=25.01,R1405&lt;=40),"Mid Range",AND(R1405&gt;=40.01,R1405&lt;=75),"Mid to Upper Range",TRUE,"Max Upper Range")</f>
        <v>Mid Range</v>
      </c>
      <c r="T1405" s="12" t="str" cm="1">
        <f t="array" ref="T1405">_xlfn.IFS(OR(E1405="NY",E1405="NJ",E1405="CT"),"Tri-State Area",OR(E1405="MA",E1405="PA",E1405="RI"),"East Atlantic",OR(E1405="ME",E1405="VT"),"NE Border",TRUE,"Upper East Coast")</f>
        <v>East Atlantic</v>
      </c>
      <c r="U1405" s="12" t="str">
        <f>IFERROR(_xlfn.XLOOKUP(A1405,DIRECT_FTEs!A:A,DIRECT_FTEs!B:B),"Contractor")</f>
        <v>Contractor</v>
      </c>
    </row>
    <row r="1406" spans="1:21" x14ac:dyDescent="0.25">
      <c r="A1406" s="1" t="s">
        <v>2064</v>
      </c>
      <c r="B1406" s="1" t="s">
        <v>2508</v>
      </c>
      <c r="C1406" s="1" t="s">
        <v>2393</v>
      </c>
      <c r="D1406" s="1" t="s">
        <v>4603</v>
      </c>
      <c r="E1406" s="15" t="s">
        <v>2225</v>
      </c>
      <c r="F1406" s="1" t="s">
        <v>7426</v>
      </c>
      <c r="G1406" s="16">
        <v>0.19</v>
      </c>
      <c r="H1406" s="5">
        <v>0</v>
      </c>
      <c r="I1406" s="10" t="s">
        <v>4760</v>
      </c>
      <c r="J1406" s="5">
        <v>665.58</v>
      </c>
      <c r="K1406" s="1">
        <v>57</v>
      </c>
      <c r="L1406" s="12" t="str" cm="1">
        <f t="array" ref="L1406">_xlfn.IFS(G1406=0.05,"Minimal",G1406=0.07,"Above Minimal",G1406=0.17,"Near Maximum",TRUE,"Maximum")</f>
        <v>Maximum</v>
      </c>
      <c r="M1406" s="12" t="str" cm="1">
        <f t="array" ref="M1406">_xlfn.IFS(E1406="MA","Massachusetts",E1406="NY","New York",E1406="CT","Connecticut",E1406="PA","Pennsylvania",E1406="RI","Rhode Island",E1406="DE","Delaware",E1406="ME","Maine",E1406="NJ","New Jersey",E1406="VT","Vermont",TRUE,"Other States")</f>
        <v>Massachusetts</v>
      </c>
      <c r="N1406" s="15" t="s">
        <v>11212</v>
      </c>
      <c r="O1406" s="1" t="s">
        <v>4898</v>
      </c>
      <c r="P1406" s="15" t="s">
        <v>4775</v>
      </c>
      <c r="Q1406" s="1" t="s">
        <v>8995</v>
      </c>
      <c r="R1406" s="17">
        <v>68.539999999999992</v>
      </c>
      <c r="S1406" s="12" t="str" cm="1">
        <f t="array" ref="S1406">_xlfn.IFS(AND(R1406&gt;=12,R1406&lt;=25),"Low Range",AND(R1406&gt;=25.01,R1406&lt;=40),"Mid Range",AND(R1406&gt;=40.01,R1406&lt;=75),"Mid to Upper Range",TRUE,"Max Upper Range")</f>
        <v>Mid to Upper Range</v>
      </c>
      <c r="T1406" s="12" t="str" cm="1">
        <f t="array" ref="T1406">_xlfn.IFS(OR(E1406="NY",E1406="NJ",E1406="CT"),"Tri-State Area",OR(E1406="MA",E1406="PA",E1406="RI"),"East Atlantic",OR(E1406="ME",E1406="VT"),"NE Border",TRUE,"Upper East Coast")</f>
        <v>East Atlantic</v>
      </c>
      <c r="U1406" s="12" t="str">
        <f>IFERROR(_xlfn.XLOOKUP(A1406,DIRECT_FTEs!A:A,DIRECT_FTEs!B:B),"Contractor")</f>
        <v>Contractor</v>
      </c>
    </row>
    <row r="1407" spans="1:21" x14ac:dyDescent="0.25">
      <c r="A1407" s="1" t="s">
        <v>2065</v>
      </c>
      <c r="B1407" s="1" t="s">
        <v>2472</v>
      </c>
      <c r="C1407" s="1" t="s">
        <v>2431</v>
      </c>
      <c r="D1407" s="1" t="s">
        <v>4604</v>
      </c>
      <c r="E1407" s="15" t="s">
        <v>2225</v>
      </c>
      <c r="F1407" s="1" t="s">
        <v>7427</v>
      </c>
      <c r="G1407" s="16">
        <v>0.05</v>
      </c>
      <c r="H1407" s="5">
        <v>0</v>
      </c>
      <c r="I1407" s="10" t="s">
        <v>4760</v>
      </c>
      <c r="J1407" s="5">
        <v>550</v>
      </c>
      <c r="K1407" s="1">
        <v>48</v>
      </c>
      <c r="L1407" s="12" t="str" cm="1">
        <f t="array" ref="L1407">_xlfn.IFS(G1407=0.05,"Minimal",G1407=0.07,"Above Minimal",G1407=0.17,"Near Maximum",TRUE,"Maximum")</f>
        <v>Minimal</v>
      </c>
      <c r="M1407" s="12" t="str" cm="1">
        <f t="array" ref="M1407">_xlfn.IFS(E1407="MA","Massachusetts",E1407="NY","New York",E1407="CT","Connecticut",E1407="PA","Pennsylvania",E1407="RI","Rhode Island",E1407="DE","Delaware",E1407="ME","Maine",E1407="NJ","New Jersey",E1407="VT","Vermont",TRUE,"Other States")</f>
        <v>Massachusetts</v>
      </c>
      <c r="N1407" s="15" t="s">
        <v>11213</v>
      </c>
      <c r="O1407" s="1" t="s">
        <v>4817</v>
      </c>
      <c r="P1407" s="15" t="s">
        <v>4780</v>
      </c>
      <c r="Q1407" s="1" t="s">
        <v>8996</v>
      </c>
      <c r="R1407" s="17">
        <v>63.879999999999995</v>
      </c>
      <c r="S1407" s="12" t="str" cm="1">
        <f t="array" ref="S1407">_xlfn.IFS(AND(R1407&gt;=12,R1407&lt;=25),"Low Range",AND(R1407&gt;=25.01,R1407&lt;=40),"Mid Range",AND(R1407&gt;=40.01,R1407&lt;=75),"Mid to Upper Range",TRUE,"Max Upper Range")</f>
        <v>Mid to Upper Range</v>
      </c>
      <c r="T1407" s="12" t="str" cm="1">
        <f t="array" ref="T1407">_xlfn.IFS(OR(E1407="NY",E1407="NJ",E1407="CT"),"Tri-State Area",OR(E1407="MA",E1407="PA",E1407="RI"),"East Atlantic",OR(E1407="ME",E1407="VT"),"NE Border",TRUE,"Upper East Coast")</f>
        <v>East Atlantic</v>
      </c>
      <c r="U1407" s="12" t="str">
        <f>IFERROR(_xlfn.XLOOKUP(A1407,DIRECT_FTEs!A:A,DIRECT_FTEs!B:B),"Contractor")</f>
        <v>Contractor</v>
      </c>
    </row>
    <row r="1408" spans="1:21" x14ac:dyDescent="0.25">
      <c r="A1408" s="1" t="s">
        <v>2066</v>
      </c>
      <c r="B1408" s="1" t="s">
        <v>2866</v>
      </c>
      <c r="C1408" s="1" t="s">
        <v>2414</v>
      </c>
      <c r="D1408" s="1" t="s">
        <v>4605</v>
      </c>
      <c r="E1408" s="15" t="s">
        <v>2225</v>
      </c>
      <c r="F1408" s="1" t="s">
        <v>7428</v>
      </c>
      <c r="G1408" s="16">
        <v>0.19</v>
      </c>
      <c r="H1408" s="5">
        <v>0</v>
      </c>
      <c r="I1408" s="10" t="s">
        <v>4760</v>
      </c>
      <c r="J1408" s="5">
        <v>636.99</v>
      </c>
      <c r="K1408" s="1">
        <v>33</v>
      </c>
      <c r="L1408" s="12" t="str" cm="1">
        <f t="array" ref="L1408">_xlfn.IFS(G1408=0.05,"Minimal",G1408=0.07,"Above Minimal",G1408=0.17,"Near Maximum",TRUE,"Maximum")</f>
        <v>Maximum</v>
      </c>
      <c r="M1408" s="12" t="str" cm="1">
        <f t="array" ref="M1408">_xlfn.IFS(E1408="MA","Massachusetts",E1408="NY","New York",E1408="CT","Connecticut",E1408="PA","Pennsylvania",E1408="RI","Rhode Island",E1408="DE","Delaware",E1408="ME","Maine",E1408="NJ","New Jersey",E1408="VT","Vermont",TRUE,"Other States")</f>
        <v>Massachusetts</v>
      </c>
      <c r="N1408" s="15" t="s">
        <v>11214</v>
      </c>
      <c r="O1408" s="1" t="s">
        <v>5214</v>
      </c>
      <c r="P1408" s="15" t="s">
        <v>4775</v>
      </c>
      <c r="Q1408" s="1" t="s">
        <v>8997</v>
      </c>
      <c r="R1408" s="17">
        <v>34.08</v>
      </c>
      <c r="S1408" s="12" t="str" cm="1">
        <f t="array" ref="S1408">_xlfn.IFS(AND(R1408&gt;=12,R1408&lt;=25),"Low Range",AND(R1408&gt;=25.01,R1408&lt;=40),"Mid Range",AND(R1408&gt;=40.01,R1408&lt;=75),"Mid to Upper Range",TRUE,"Max Upper Range")</f>
        <v>Mid Range</v>
      </c>
      <c r="T1408" s="12" t="str" cm="1">
        <f t="array" ref="T1408">_xlfn.IFS(OR(E1408="NY",E1408="NJ",E1408="CT"),"Tri-State Area",OR(E1408="MA",E1408="PA",E1408="RI"),"East Atlantic",OR(E1408="ME",E1408="VT"),"NE Border",TRUE,"Upper East Coast")</f>
        <v>East Atlantic</v>
      </c>
      <c r="U1408" s="12" t="str">
        <f>IFERROR(_xlfn.XLOOKUP(A1408,DIRECT_FTEs!A:A,DIRECT_FTEs!B:B),"Contractor")</f>
        <v>Contractor</v>
      </c>
    </row>
    <row r="1409" spans="1:21" x14ac:dyDescent="0.25">
      <c r="A1409" s="1" t="s">
        <v>2067</v>
      </c>
      <c r="B1409" s="1" t="s">
        <v>2474</v>
      </c>
      <c r="C1409" s="1" t="s">
        <v>2785</v>
      </c>
      <c r="D1409" s="1" t="s">
        <v>4606</v>
      </c>
      <c r="E1409" s="15" t="s">
        <v>2225</v>
      </c>
      <c r="F1409" s="1" t="s">
        <v>7429</v>
      </c>
      <c r="G1409" s="16">
        <v>0.19</v>
      </c>
      <c r="H1409" s="5">
        <v>0</v>
      </c>
      <c r="I1409" s="10" t="s">
        <v>4760</v>
      </c>
      <c r="J1409" s="5">
        <v>780</v>
      </c>
      <c r="K1409" s="1">
        <v>38</v>
      </c>
      <c r="L1409" s="12" t="str" cm="1">
        <f t="array" ref="L1409">_xlfn.IFS(G1409=0.05,"Minimal",G1409=0.07,"Above Minimal",G1409=0.17,"Near Maximum",TRUE,"Maximum")</f>
        <v>Maximum</v>
      </c>
      <c r="M1409" s="12" t="str" cm="1">
        <f t="array" ref="M1409">_xlfn.IFS(E1409="MA","Massachusetts",E1409="NY","New York",E1409="CT","Connecticut",E1409="PA","Pennsylvania",E1409="RI","Rhode Island",E1409="DE","Delaware",E1409="ME","Maine",E1409="NJ","New Jersey",E1409="VT","Vermont",TRUE,"Other States")</f>
        <v>Massachusetts</v>
      </c>
      <c r="N1409" s="15" t="s">
        <v>11215</v>
      </c>
      <c r="O1409" s="1" t="s">
        <v>5158</v>
      </c>
      <c r="P1409" s="15" t="s">
        <v>4780</v>
      </c>
      <c r="Q1409" s="1" t="s">
        <v>8998</v>
      </c>
      <c r="R1409" s="17">
        <v>52.5</v>
      </c>
      <c r="S1409" s="12" t="str" cm="1">
        <f t="array" ref="S1409">_xlfn.IFS(AND(R1409&gt;=12,R1409&lt;=25),"Low Range",AND(R1409&gt;=25.01,R1409&lt;=40),"Mid Range",AND(R1409&gt;=40.01,R1409&lt;=75),"Mid to Upper Range",TRUE,"Max Upper Range")</f>
        <v>Mid to Upper Range</v>
      </c>
      <c r="T1409" s="12" t="str" cm="1">
        <f t="array" ref="T1409">_xlfn.IFS(OR(E1409="NY",E1409="NJ",E1409="CT"),"Tri-State Area",OR(E1409="MA",E1409="PA",E1409="RI"),"East Atlantic",OR(E1409="ME",E1409="VT"),"NE Border",TRUE,"Upper East Coast")</f>
        <v>East Atlantic</v>
      </c>
      <c r="U1409" s="12" t="str">
        <f>IFERROR(_xlfn.XLOOKUP(A1409,DIRECT_FTEs!A:A,DIRECT_FTEs!B:B),"Contractor")</f>
        <v>Contractor</v>
      </c>
    </row>
    <row r="1410" spans="1:21" x14ac:dyDescent="0.25">
      <c r="A1410" s="1" t="s">
        <v>2068</v>
      </c>
      <c r="B1410" s="1" t="s">
        <v>2787</v>
      </c>
      <c r="C1410" s="1" t="s">
        <v>2452</v>
      </c>
      <c r="D1410" s="1" t="s">
        <v>4607</v>
      </c>
      <c r="E1410" s="15" t="s">
        <v>2225</v>
      </c>
      <c r="F1410" s="1" t="s">
        <v>7430</v>
      </c>
      <c r="G1410" s="16">
        <v>0.05</v>
      </c>
      <c r="H1410" s="5">
        <v>0</v>
      </c>
      <c r="I1410" s="10" t="s">
        <v>4760</v>
      </c>
      <c r="J1410" s="5">
        <v>976</v>
      </c>
      <c r="K1410" s="1">
        <v>36</v>
      </c>
      <c r="L1410" s="12" t="str" cm="1">
        <f t="array" ref="L1410">_xlfn.IFS(G1410=0.05,"Minimal",G1410=0.07,"Above Minimal",G1410=0.17,"Near Maximum",TRUE,"Maximum")</f>
        <v>Minimal</v>
      </c>
      <c r="M1410" s="12" t="str" cm="1">
        <f t="array" ref="M1410">_xlfn.IFS(E1410="MA","Massachusetts",E1410="NY","New York",E1410="CT","Connecticut",E1410="PA","Pennsylvania",E1410="RI","Rhode Island",E1410="DE","Delaware",E1410="ME","Maine",E1410="NJ","New Jersey",E1410="VT","Vermont",TRUE,"Other States")</f>
        <v>Massachusetts</v>
      </c>
      <c r="N1410" s="15" t="s">
        <v>11216</v>
      </c>
      <c r="O1410" s="1" t="s">
        <v>5143</v>
      </c>
      <c r="P1410" s="15" t="s">
        <v>4776</v>
      </c>
      <c r="Q1410" s="1" t="s">
        <v>8999</v>
      </c>
      <c r="R1410" s="17">
        <v>70.139664804469277</v>
      </c>
      <c r="S1410" s="12" t="str" cm="1">
        <f t="array" ref="S1410">_xlfn.IFS(AND(R1410&gt;=12,R1410&lt;=25),"Low Range",AND(R1410&gt;=25.01,R1410&lt;=40),"Mid Range",AND(R1410&gt;=40.01,R1410&lt;=75),"Mid to Upper Range",TRUE,"Max Upper Range")</f>
        <v>Mid to Upper Range</v>
      </c>
      <c r="T1410" s="12" t="str" cm="1">
        <f t="array" ref="T1410">_xlfn.IFS(OR(E1410="NY",E1410="NJ",E1410="CT"),"Tri-State Area",OR(E1410="MA",E1410="PA",E1410="RI"),"East Atlantic",OR(E1410="ME",E1410="VT"),"NE Border",TRUE,"Upper East Coast")</f>
        <v>East Atlantic</v>
      </c>
      <c r="U1410" s="12" t="str">
        <f>IFERROR(_xlfn.XLOOKUP(A1410,DIRECT_FTEs!A:A,DIRECT_FTEs!B:B),"Contractor")</f>
        <v>Contractor</v>
      </c>
    </row>
    <row r="1411" spans="1:21" x14ac:dyDescent="0.25">
      <c r="A1411" s="1" t="s">
        <v>2069</v>
      </c>
      <c r="B1411" s="1" t="s">
        <v>2944</v>
      </c>
      <c r="C1411" s="1" t="s">
        <v>2912</v>
      </c>
      <c r="D1411" s="1" t="s">
        <v>4608</v>
      </c>
      <c r="E1411" s="15" t="s">
        <v>2225</v>
      </c>
      <c r="F1411" s="1" t="s">
        <v>7431</v>
      </c>
      <c r="G1411" s="16">
        <v>0.17</v>
      </c>
      <c r="H1411" s="5">
        <v>0</v>
      </c>
      <c r="I1411" s="10" t="s">
        <v>4760</v>
      </c>
      <c r="J1411" s="5">
        <v>181.27</v>
      </c>
      <c r="K1411" s="1">
        <v>37</v>
      </c>
      <c r="L1411" s="12" t="str" cm="1">
        <f t="array" ref="L1411">_xlfn.IFS(G1411=0.05,"Minimal",G1411=0.07,"Above Minimal",G1411=0.17,"Near Maximum",TRUE,"Maximum")</f>
        <v>Near Maximum</v>
      </c>
      <c r="M1411" s="12" t="str" cm="1">
        <f t="array" ref="M1411">_xlfn.IFS(E1411="MA","Massachusetts",E1411="NY","New York",E1411="CT","Connecticut",E1411="PA","Pennsylvania",E1411="RI","Rhode Island",E1411="DE","Delaware",E1411="ME","Maine",E1411="NJ","New Jersey",E1411="VT","Vermont",TRUE,"Other States")</f>
        <v>Massachusetts</v>
      </c>
      <c r="N1411" s="15" t="s">
        <v>11217</v>
      </c>
      <c r="O1411" s="1" t="s">
        <v>5321</v>
      </c>
      <c r="P1411" s="15" t="s">
        <v>4774</v>
      </c>
      <c r="Q1411" s="1" t="s">
        <v>9000</v>
      </c>
      <c r="R1411" s="17">
        <v>40.051282051282051</v>
      </c>
      <c r="S1411" s="12" t="str" cm="1">
        <f t="array" ref="S1411">_xlfn.IFS(AND(R1411&gt;=12,R1411&lt;=25),"Low Range",AND(R1411&gt;=25.01,R1411&lt;=40),"Mid Range",AND(R1411&gt;=40.01,R1411&lt;=75),"Mid to Upper Range",TRUE,"Max Upper Range")</f>
        <v>Mid to Upper Range</v>
      </c>
      <c r="T1411" s="12" t="str" cm="1">
        <f t="array" ref="T1411">_xlfn.IFS(OR(E1411="NY",E1411="NJ",E1411="CT"),"Tri-State Area",OR(E1411="MA",E1411="PA",E1411="RI"),"East Atlantic",OR(E1411="ME",E1411="VT"),"NE Border",TRUE,"Upper East Coast")</f>
        <v>East Atlantic</v>
      </c>
      <c r="U1411" s="12" t="str">
        <f>IFERROR(_xlfn.XLOOKUP(A1411,DIRECT_FTEs!A:A,DIRECT_FTEs!B:B),"Contractor")</f>
        <v>Contractor</v>
      </c>
    </row>
    <row r="1412" spans="1:21" x14ac:dyDescent="0.25">
      <c r="A1412" s="1" t="s">
        <v>2070</v>
      </c>
      <c r="B1412" s="1" t="s">
        <v>2235</v>
      </c>
      <c r="C1412" s="1" t="s">
        <v>2501</v>
      </c>
      <c r="D1412" s="1" t="s">
        <v>4609</v>
      </c>
      <c r="E1412" s="15" t="s">
        <v>2225</v>
      </c>
      <c r="F1412" s="1" t="s">
        <v>7432</v>
      </c>
      <c r="G1412" s="16">
        <v>0.17</v>
      </c>
      <c r="H1412" s="5">
        <v>0</v>
      </c>
      <c r="I1412" s="10" t="s">
        <v>4760</v>
      </c>
      <c r="J1412" s="5">
        <v>514.24</v>
      </c>
      <c r="K1412" s="1">
        <v>36</v>
      </c>
      <c r="L1412" s="12" t="str" cm="1">
        <f t="array" ref="L1412">_xlfn.IFS(G1412=0.05,"Minimal",G1412=0.07,"Above Minimal",G1412=0.17,"Near Maximum",TRUE,"Maximum")</f>
        <v>Near Maximum</v>
      </c>
      <c r="M1412" s="12" t="str" cm="1">
        <f t="array" ref="M1412">_xlfn.IFS(E1412="MA","Massachusetts",E1412="NY","New York",E1412="CT","Connecticut",E1412="PA","Pennsylvania",E1412="RI","Rhode Island",E1412="DE","Delaware",E1412="ME","Maine",E1412="NJ","New Jersey",E1412="VT","Vermont",TRUE,"Other States")</f>
        <v>Massachusetts</v>
      </c>
      <c r="N1412" s="15" t="s">
        <v>11218</v>
      </c>
      <c r="O1412" s="1" t="s">
        <v>4917</v>
      </c>
      <c r="P1412" s="15" t="s">
        <v>4774</v>
      </c>
      <c r="Q1412" s="1" t="s">
        <v>9001</v>
      </c>
      <c r="R1412" s="17">
        <v>38</v>
      </c>
      <c r="S1412" s="12" t="str" cm="1">
        <f t="array" ref="S1412">_xlfn.IFS(AND(R1412&gt;=12,R1412&lt;=25),"Low Range",AND(R1412&gt;=25.01,R1412&lt;=40),"Mid Range",AND(R1412&gt;=40.01,R1412&lt;=75),"Mid to Upper Range",TRUE,"Max Upper Range")</f>
        <v>Mid Range</v>
      </c>
      <c r="T1412" s="12" t="str" cm="1">
        <f t="array" ref="T1412">_xlfn.IFS(OR(E1412="NY",E1412="NJ",E1412="CT"),"Tri-State Area",OR(E1412="MA",E1412="PA",E1412="RI"),"East Atlantic",OR(E1412="ME",E1412="VT"),"NE Border",TRUE,"Upper East Coast")</f>
        <v>East Atlantic</v>
      </c>
      <c r="U1412" s="12" t="str">
        <f>IFERROR(_xlfn.XLOOKUP(A1412,DIRECT_FTEs!A:A,DIRECT_FTEs!B:B),"Contractor")</f>
        <v>Contractor</v>
      </c>
    </row>
    <row r="1413" spans="1:21" x14ac:dyDescent="0.25">
      <c r="A1413" s="1" t="s">
        <v>2071</v>
      </c>
      <c r="B1413" s="1" t="s">
        <v>2489</v>
      </c>
      <c r="C1413" s="1" t="s">
        <v>2340</v>
      </c>
      <c r="D1413" s="1" t="s">
        <v>4610</v>
      </c>
      <c r="E1413" s="15" t="s">
        <v>2225</v>
      </c>
      <c r="F1413" s="1" t="s">
        <v>7433</v>
      </c>
      <c r="G1413" s="16">
        <v>0.19</v>
      </c>
      <c r="H1413" s="5">
        <v>0</v>
      </c>
      <c r="I1413" s="10" t="s">
        <v>4760</v>
      </c>
      <c r="J1413" s="5">
        <v>430.36</v>
      </c>
      <c r="K1413" s="1">
        <v>54</v>
      </c>
      <c r="L1413" s="12" t="str" cm="1">
        <f t="array" ref="L1413">_xlfn.IFS(G1413=0.05,"Minimal",G1413=0.07,"Above Minimal",G1413=0.17,"Near Maximum",TRUE,"Maximum")</f>
        <v>Maximum</v>
      </c>
      <c r="M1413" s="12" t="str" cm="1">
        <f t="array" ref="M1413">_xlfn.IFS(E1413="MA","Massachusetts",E1413="NY","New York",E1413="CT","Connecticut",E1413="PA","Pennsylvania",E1413="RI","Rhode Island",E1413="DE","Delaware",E1413="ME","Maine",E1413="NJ","New Jersey",E1413="VT","Vermont",TRUE,"Other States")</f>
        <v>Massachusetts</v>
      </c>
      <c r="N1413" s="15" t="s">
        <v>11219</v>
      </c>
      <c r="O1413" s="1" t="s">
        <v>5322</v>
      </c>
      <c r="P1413" s="15" t="s">
        <v>4774</v>
      </c>
      <c r="Q1413" s="1" t="s">
        <v>9002</v>
      </c>
      <c r="R1413" s="17">
        <v>70</v>
      </c>
      <c r="S1413" s="12" t="str" cm="1">
        <f t="array" ref="S1413">_xlfn.IFS(AND(R1413&gt;=12,R1413&lt;=25),"Low Range",AND(R1413&gt;=25.01,R1413&lt;=40),"Mid Range",AND(R1413&gt;=40.01,R1413&lt;=75),"Mid to Upper Range",TRUE,"Max Upper Range")</f>
        <v>Mid to Upper Range</v>
      </c>
      <c r="T1413" s="12" t="str" cm="1">
        <f t="array" ref="T1413">_xlfn.IFS(OR(E1413="NY",E1413="NJ",E1413="CT"),"Tri-State Area",OR(E1413="MA",E1413="PA",E1413="RI"),"East Atlantic",OR(E1413="ME",E1413="VT"),"NE Border",TRUE,"Upper East Coast")</f>
        <v>East Atlantic</v>
      </c>
      <c r="U1413" s="12" t="str">
        <f>IFERROR(_xlfn.XLOOKUP(A1413,DIRECT_FTEs!A:A,DIRECT_FTEs!B:B),"Contractor")</f>
        <v>Contractor</v>
      </c>
    </row>
    <row r="1414" spans="1:21" x14ac:dyDescent="0.25">
      <c r="A1414" s="1" t="s">
        <v>245</v>
      </c>
      <c r="B1414" s="1" t="s">
        <v>2293</v>
      </c>
      <c r="C1414" s="1" t="s">
        <v>2313</v>
      </c>
      <c r="D1414" s="1" t="s">
        <v>2720</v>
      </c>
      <c r="E1414" s="15" t="s">
        <v>2225</v>
      </c>
      <c r="F1414" s="1" t="s">
        <v>5607</v>
      </c>
      <c r="G1414" s="16">
        <v>0.19</v>
      </c>
      <c r="H1414" s="5">
        <v>544.46841595572994</v>
      </c>
      <c r="I1414" s="10" t="s">
        <v>4760</v>
      </c>
      <c r="J1414" s="5">
        <v>269.7</v>
      </c>
      <c r="K1414" s="1">
        <v>49</v>
      </c>
      <c r="L1414" s="12" t="str" cm="1">
        <f t="array" ref="L1414">_xlfn.IFS(G1414=0.05,"Minimal",G1414=0.07,"Above Minimal",G1414=0.17,"Near Maximum",TRUE,"Maximum")</f>
        <v>Maximum</v>
      </c>
      <c r="M1414" s="12" t="str" cm="1">
        <f t="array" ref="M1414">_xlfn.IFS(E1414="MA","Massachusetts",E1414="NY","New York",E1414="CT","Connecticut",E1414="PA","Pennsylvania",E1414="RI","Rhode Island",E1414="DE","Delaware",E1414="ME","Maine",E1414="NJ","New Jersey",E1414="VT","Vermont",TRUE,"Other States")</f>
        <v>Massachusetts</v>
      </c>
      <c r="N1414" s="15" t="s">
        <v>11220</v>
      </c>
      <c r="O1414" s="1" t="s">
        <v>4792</v>
      </c>
      <c r="P1414" s="15" t="s">
        <v>4777</v>
      </c>
      <c r="Q1414" s="1" t="s">
        <v>9003</v>
      </c>
      <c r="R1414" s="17">
        <v>40.24096385542169</v>
      </c>
      <c r="S1414" s="12" t="str" cm="1">
        <f t="array" ref="S1414">_xlfn.IFS(AND(R1414&gt;=12,R1414&lt;=25),"Low Range",AND(R1414&gt;=25.01,R1414&lt;=40),"Mid Range",AND(R1414&gt;=40.01,R1414&lt;=75),"Mid to Upper Range",TRUE,"Max Upper Range")</f>
        <v>Mid to Upper Range</v>
      </c>
      <c r="T1414" s="12" t="str" cm="1">
        <f t="array" ref="T1414">_xlfn.IFS(OR(E1414="NY",E1414="NJ",E1414="CT"),"Tri-State Area",OR(E1414="MA",E1414="PA",E1414="RI"),"East Atlantic",OR(E1414="ME",E1414="VT"),"NE Border",TRUE,"Upper East Coast")</f>
        <v>East Atlantic</v>
      </c>
      <c r="U1414" s="12" t="str">
        <f>IFERROR(_xlfn.XLOOKUP(A1414,DIRECT_FTEs!A:A,DIRECT_FTEs!B:B),"Contractor")</f>
        <v>Contractor</v>
      </c>
    </row>
    <row r="1415" spans="1:21" x14ac:dyDescent="0.25">
      <c r="A1415" s="1" t="s">
        <v>2072</v>
      </c>
      <c r="B1415" s="1" t="s">
        <v>2730</v>
      </c>
      <c r="C1415" s="1" t="s">
        <v>2525</v>
      </c>
      <c r="D1415" s="1" t="s">
        <v>4611</v>
      </c>
      <c r="E1415" s="15" t="s">
        <v>2225</v>
      </c>
      <c r="F1415" s="1" t="s">
        <v>7434</v>
      </c>
      <c r="G1415" s="16">
        <v>0.05</v>
      </c>
      <c r="H1415" s="5">
        <v>0</v>
      </c>
      <c r="I1415" s="10" t="s">
        <v>4760</v>
      </c>
      <c r="J1415" s="5">
        <v>1184</v>
      </c>
      <c r="K1415" s="1">
        <v>52</v>
      </c>
      <c r="L1415" s="12" t="str" cm="1">
        <f t="array" ref="L1415">_xlfn.IFS(G1415=0.05,"Minimal",G1415=0.07,"Above Minimal",G1415=0.17,"Near Maximum",TRUE,"Maximum")</f>
        <v>Minimal</v>
      </c>
      <c r="M1415" s="12" t="str" cm="1">
        <f t="array" ref="M1415">_xlfn.IFS(E1415="MA","Massachusetts",E1415="NY","New York",E1415="CT","Connecticut",E1415="PA","Pennsylvania",E1415="RI","Rhode Island",E1415="DE","Delaware",E1415="ME","Maine",E1415="NJ","New Jersey",E1415="VT","Vermont",TRUE,"Other States")</f>
        <v>Massachusetts</v>
      </c>
      <c r="N1415" s="15" t="s">
        <v>11221</v>
      </c>
      <c r="O1415" s="1" t="s">
        <v>5025</v>
      </c>
      <c r="P1415" s="15" t="s">
        <v>4779</v>
      </c>
      <c r="Q1415" s="1" t="s">
        <v>9004</v>
      </c>
      <c r="R1415" s="17">
        <v>23</v>
      </c>
      <c r="S1415" s="12" t="str" cm="1">
        <f t="array" ref="S1415">_xlfn.IFS(AND(R1415&gt;=12,R1415&lt;=25),"Low Range",AND(R1415&gt;=25.01,R1415&lt;=40),"Mid Range",AND(R1415&gt;=40.01,R1415&lt;=75),"Mid to Upper Range",TRUE,"Max Upper Range")</f>
        <v>Low Range</v>
      </c>
      <c r="T1415" s="12" t="str" cm="1">
        <f t="array" ref="T1415">_xlfn.IFS(OR(E1415="NY",E1415="NJ",E1415="CT"),"Tri-State Area",OR(E1415="MA",E1415="PA",E1415="RI"),"East Atlantic",OR(E1415="ME",E1415="VT"),"NE Border",TRUE,"Upper East Coast")</f>
        <v>East Atlantic</v>
      </c>
      <c r="U1415" s="12" t="str">
        <f>IFERROR(_xlfn.XLOOKUP(A1415,DIRECT_FTEs!A:A,DIRECT_FTEs!B:B),"Contractor")</f>
        <v>Contractor</v>
      </c>
    </row>
    <row r="1416" spans="1:21" x14ac:dyDescent="0.25">
      <c r="A1416" s="1" t="s">
        <v>2073</v>
      </c>
      <c r="B1416" s="1" t="s">
        <v>2263</v>
      </c>
      <c r="C1416" s="1" t="s">
        <v>2435</v>
      </c>
      <c r="D1416" s="1" t="s">
        <v>4612</v>
      </c>
      <c r="E1416" s="15" t="s">
        <v>2225</v>
      </c>
      <c r="F1416" s="1" t="s">
        <v>7435</v>
      </c>
      <c r="G1416" s="16">
        <v>0.19</v>
      </c>
      <c r="H1416" s="5">
        <v>0</v>
      </c>
      <c r="I1416" s="10" t="s">
        <v>4760</v>
      </c>
      <c r="J1416" s="5">
        <v>220.8</v>
      </c>
      <c r="K1416" s="1">
        <v>53</v>
      </c>
      <c r="L1416" s="12" t="str" cm="1">
        <f t="array" ref="L1416">_xlfn.IFS(G1416=0.05,"Minimal",G1416=0.07,"Above Minimal",G1416=0.17,"Near Maximum",TRUE,"Maximum")</f>
        <v>Maximum</v>
      </c>
      <c r="M1416" s="12" t="str" cm="1">
        <f t="array" ref="M1416">_xlfn.IFS(E1416="MA","Massachusetts",E1416="NY","New York",E1416="CT","Connecticut",E1416="PA","Pennsylvania",E1416="RI","Rhode Island",E1416="DE","Delaware",E1416="ME","Maine",E1416="NJ","New Jersey",E1416="VT","Vermont",TRUE,"Other States")</f>
        <v>Massachusetts</v>
      </c>
      <c r="N1416" s="15" t="s">
        <v>11222</v>
      </c>
      <c r="O1416" s="1" t="s">
        <v>4893</v>
      </c>
      <c r="P1416" s="15" t="s">
        <v>4780</v>
      </c>
      <c r="Q1416" s="1" t="s">
        <v>9005</v>
      </c>
      <c r="R1416" s="17">
        <v>26.350027648313453</v>
      </c>
      <c r="S1416" s="12" t="str" cm="1">
        <f t="array" ref="S1416">_xlfn.IFS(AND(R1416&gt;=12,R1416&lt;=25),"Low Range",AND(R1416&gt;=25.01,R1416&lt;=40),"Mid Range",AND(R1416&gt;=40.01,R1416&lt;=75),"Mid to Upper Range",TRUE,"Max Upper Range")</f>
        <v>Mid Range</v>
      </c>
      <c r="T1416" s="12" t="str" cm="1">
        <f t="array" ref="T1416">_xlfn.IFS(OR(E1416="NY",E1416="NJ",E1416="CT"),"Tri-State Area",OR(E1416="MA",E1416="PA",E1416="RI"),"East Atlantic",OR(E1416="ME",E1416="VT"),"NE Border",TRUE,"Upper East Coast")</f>
        <v>East Atlantic</v>
      </c>
      <c r="U1416" s="12" t="str">
        <f>IFERROR(_xlfn.XLOOKUP(A1416,DIRECT_FTEs!A:A,DIRECT_FTEs!B:B),"Contractor")</f>
        <v>Contractor</v>
      </c>
    </row>
    <row r="1417" spans="1:21" x14ac:dyDescent="0.25">
      <c r="A1417" s="1" t="s">
        <v>2074</v>
      </c>
      <c r="B1417" s="1" t="s">
        <v>2371</v>
      </c>
      <c r="C1417" s="1" t="s">
        <v>2458</v>
      </c>
      <c r="D1417" s="1" t="s">
        <v>4613</v>
      </c>
      <c r="E1417" s="15" t="s">
        <v>2225</v>
      </c>
      <c r="F1417" s="1" t="s">
        <v>7436</v>
      </c>
      <c r="G1417" s="16">
        <v>0.19</v>
      </c>
      <c r="H1417" s="5">
        <v>0</v>
      </c>
      <c r="I1417" s="10" t="s">
        <v>4760</v>
      </c>
      <c r="J1417" s="5">
        <v>369.2</v>
      </c>
      <c r="K1417" s="1">
        <v>27</v>
      </c>
      <c r="L1417" s="12" t="str" cm="1">
        <f t="array" ref="L1417">_xlfn.IFS(G1417=0.05,"Minimal",G1417=0.07,"Above Minimal",G1417=0.17,"Near Maximum",TRUE,"Maximum")</f>
        <v>Maximum</v>
      </c>
      <c r="M1417" s="12" t="str" cm="1">
        <f t="array" ref="M1417">_xlfn.IFS(E1417="MA","Massachusetts",E1417="NY","New York",E1417="CT","Connecticut",E1417="PA","Pennsylvania",E1417="RI","Rhode Island",E1417="DE","Delaware",E1417="ME","Maine",E1417="NJ","New Jersey",E1417="VT","Vermont",TRUE,"Other States")</f>
        <v>Massachusetts</v>
      </c>
      <c r="N1417" s="15" t="s">
        <v>11223</v>
      </c>
      <c r="O1417" s="1" t="s">
        <v>5306</v>
      </c>
      <c r="P1417" s="15" t="s">
        <v>4780</v>
      </c>
      <c r="Q1417" s="1" t="s">
        <v>9006</v>
      </c>
      <c r="R1417" s="17">
        <v>29.449968253968255</v>
      </c>
      <c r="S1417" s="12" t="str" cm="1">
        <f t="array" ref="S1417">_xlfn.IFS(AND(R1417&gt;=12,R1417&lt;=25),"Low Range",AND(R1417&gt;=25.01,R1417&lt;=40),"Mid Range",AND(R1417&gt;=40.01,R1417&lt;=75),"Mid to Upper Range",TRUE,"Max Upper Range")</f>
        <v>Mid Range</v>
      </c>
      <c r="T1417" s="12" t="str" cm="1">
        <f t="array" ref="T1417">_xlfn.IFS(OR(E1417="NY",E1417="NJ",E1417="CT"),"Tri-State Area",OR(E1417="MA",E1417="PA",E1417="RI"),"East Atlantic",OR(E1417="ME",E1417="VT"),"NE Border",TRUE,"Upper East Coast")</f>
        <v>East Atlantic</v>
      </c>
      <c r="U1417" s="12" t="str">
        <f>IFERROR(_xlfn.XLOOKUP(A1417,DIRECT_FTEs!A:A,DIRECT_FTEs!B:B),"Contractor")</f>
        <v>Contractor</v>
      </c>
    </row>
    <row r="1418" spans="1:21" x14ac:dyDescent="0.25">
      <c r="A1418" s="1" t="s">
        <v>2075</v>
      </c>
      <c r="B1418" s="1" t="s">
        <v>2772</v>
      </c>
      <c r="C1418" s="1" t="s">
        <v>2348</v>
      </c>
      <c r="D1418" s="1" t="s">
        <v>4614</v>
      </c>
      <c r="E1418" s="15" t="s">
        <v>2225</v>
      </c>
      <c r="F1418" s="1" t="s">
        <v>7437</v>
      </c>
      <c r="G1418" s="16">
        <v>0.19</v>
      </c>
      <c r="H1418" s="5">
        <v>0</v>
      </c>
      <c r="I1418" s="10" t="s">
        <v>4760</v>
      </c>
      <c r="J1418" s="5">
        <v>481.27</v>
      </c>
      <c r="K1418" s="1">
        <v>32</v>
      </c>
      <c r="L1418" s="12" t="str" cm="1">
        <f t="array" ref="L1418">_xlfn.IFS(G1418=0.05,"Minimal",G1418=0.07,"Above Minimal",G1418=0.17,"Near Maximum",TRUE,"Maximum")</f>
        <v>Maximum</v>
      </c>
      <c r="M1418" s="12" t="str" cm="1">
        <f t="array" ref="M1418">_xlfn.IFS(E1418="MA","Massachusetts",E1418="NY","New York",E1418="CT","Connecticut",E1418="PA","Pennsylvania",E1418="RI","Rhode Island",E1418="DE","Delaware",E1418="ME","Maine",E1418="NJ","New Jersey",E1418="VT","Vermont",TRUE,"Other States")</f>
        <v>Massachusetts</v>
      </c>
      <c r="N1418" s="15" t="s">
        <v>11224</v>
      </c>
      <c r="O1418" s="1" t="s">
        <v>5229</v>
      </c>
      <c r="P1418" s="15" t="s">
        <v>4777</v>
      </c>
      <c r="Q1418" s="1" t="s">
        <v>9007</v>
      </c>
      <c r="R1418" s="17">
        <v>50.581395348837212</v>
      </c>
      <c r="S1418" s="12" t="str" cm="1">
        <f t="array" ref="S1418">_xlfn.IFS(AND(R1418&gt;=12,R1418&lt;=25),"Low Range",AND(R1418&gt;=25.01,R1418&lt;=40),"Mid Range",AND(R1418&gt;=40.01,R1418&lt;=75),"Mid to Upper Range",TRUE,"Max Upper Range")</f>
        <v>Mid to Upper Range</v>
      </c>
      <c r="T1418" s="12" t="str" cm="1">
        <f t="array" ref="T1418">_xlfn.IFS(OR(E1418="NY",E1418="NJ",E1418="CT"),"Tri-State Area",OR(E1418="MA",E1418="PA",E1418="RI"),"East Atlantic",OR(E1418="ME",E1418="VT"),"NE Border",TRUE,"Upper East Coast")</f>
        <v>East Atlantic</v>
      </c>
      <c r="U1418" s="12" t="str">
        <f>IFERROR(_xlfn.XLOOKUP(A1418,DIRECT_FTEs!A:A,DIRECT_FTEs!B:B),"Contractor")</f>
        <v>Contractor</v>
      </c>
    </row>
    <row r="1419" spans="1:21" x14ac:dyDescent="0.25">
      <c r="A1419" s="1" t="s">
        <v>2076</v>
      </c>
      <c r="B1419" s="1" t="s">
        <v>2820</v>
      </c>
      <c r="C1419" s="1" t="s">
        <v>2404</v>
      </c>
      <c r="D1419" s="1" t="s">
        <v>4615</v>
      </c>
      <c r="E1419" s="15" t="s">
        <v>2225</v>
      </c>
      <c r="F1419" s="1" t="s">
        <v>7438</v>
      </c>
      <c r="G1419" s="16">
        <v>0.19</v>
      </c>
      <c r="H1419" s="5">
        <v>0</v>
      </c>
      <c r="I1419" s="10" t="s">
        <v>4760</v>
      </c>
      <c r="J1419" s="5">
        <v>518.65</v>
      </c>
      <c r="K1419" s="1">
        <v>57</v>
      </c>
      <c r="L1419" s="12" t="str" cm="1">
        <f t="array" ref="L1419">_xlfn.IFS(G1419=0.05,"Minimal",G1419=0.07,"Above Minimal",G1419=0.17,"Near Maximum",TRUE,"Maximum")</f>
        <v>Maximum</v>
      </c>
      <c r="M1419" s="12" t="str" cm="1">
        <f t="array" ref="M1419">_xlfn.IFS(E1419="MA","Massachusetts",E1419="NY","New York",E1419="CT","Connecticut",E1419="PA","Pennsylvania",E1419="RI","Rhode Island",E1419="DE","Delaware",E1419="ME","Maine",E1419="NJ","New Jersey",E1419="VT","Vermont",TRUE,"Other States")</f>
        <v>Massachusetts</v>
      </c>
      <c r="N1419" s="15" t="s">
        <v>11225</v>
      </c>
      <c r="O1419" s="1" t="s">
        <v>5109</v>
      </c>
      <c r="P1419" s="15" t="s">
        <v>4780</v>
      </c>
      <c r="Q1419" s="1" t="s">
        <v>9008</v>
      </c>
      <c r="R1419" s="17">
        <v>117</v>
      </c>
      <c r="S1419" s="12" t="str" cm="1">
        <f t="array" ref="S1419">_xlfn.IFS(AND(R1419&gt;=12,R1419&lt;=25),"Low Range",AND(R1419&gt;=25.01,R1419&lt;=40),"Mid Range",AND(R1419&gt;=40.01,R1419&lt;=75),"Mid to Upper Range",TRUE,"Max Upper Range")</f>
        <v>Max Upper Range</v>
      </c>
      <c r="T1419" s="12" t="str" cm="1">
        <f t="array" ref="T1419">_xlfn.IFS(OR(E1419="NY",E1419="NJ",E1419="CT"),"Tri-State Area",OR(E1419="MA",E1419="PA",E1419="RI"),"East Atlantic",OR(E1419="ME",E1419="VT"),"NE Border",TRUE,"Upper East Coast")</f>
        <v>East Atlantic</v>
      </c>
      <c r="U1419" s="12" t="str">
        <f>IFERROR(_xlfn.XLOOKUP(A1419,DIRECT_FTEs!A:A,DIRECT_FTEs!B:B),"Contractor")</f>
        <v>Contractor</v>
      </c>
    </row>
    <row r="1420" spans="1:21" x14ac:dyDescent="0.25">
      <c r="A1420" s="1" t="s">
        <v>2077</v>
      </c>
      <c r="B1420" s="1" t="s">
        <v>2866</v>
      </c>
      <c r="C1420" s="1" t="s">
        <v>2252</v>
      </c>
      <c r="D1420" s="1" t="s">
        <v>4616</v>
      </c>
      <c r="E1420" s="15" t="s">
        <v>2225</v>
      </c>
      <c r="F1420" s="1" t="s">
        <v>7439</v>
      </c>
      <c r="G1420" s="16">
        <v>0.19</v>
      </c>
      <c r="H1420" s="5">
        <v>0</v>
      </c>
      <c r="I1420" s="10" t="s">
        <v>4760</v>
      </c>
      <c r="J1420" s="5">
        <v>414</v>
      </c>
      <c r="K1420" s="1">
        <v>58</v>
      </c>
      <c r="L1420" s="12" t="str" cm="1">
        <f t="array" ref="L1420">_xlfn.IFS(G1420=0.05,"Minimal",G1420=0.07,"Above Minimal",G1420=0.17,"Near Maximum",TRUE,"Maximum")</f>
        <v>Maximum</v>
      </c>
      <c r="M1420" s="12" t="str" cm="1">
        <f t="array" ref="M1420">_xlfn.IFS(E1420="MA","Massachusetts",E1420="NY","New York",E1420="CT","Connecticut",E1420="PA","Pennsylvania",E1420="RI","Rhode Island",E1420="DE","Delaware",E1420="ME","Maine",E1420="NJ","New Jersey",E1420="VT","Vermont",TRUE,"Other States")</f>
        <v>Massachusetts</v>
      </c>
      <c r="N1420" s="15" t="s">
        <v>11226</v>
      </c>
      <c r="O1420" s="1" t="s">
        <v>4990</v>
      </c>
      <c r="P1420" s="15" t="s">
        <v>4780</v>
      </c>
      <c r="Q1420" s="1" t="s">
        <v>9009</v>
      </c>
      <c r="R1420" s="17">
        <v>92</v>
      </c>
      <c r="S1420" s="12" t="str" cm="1">
        <f t="array" ref="S1420">_xlfn.IFS(AND(R1420&gt;=12,R1420&lt;=25),"Low Range",AND(R1420&gt;=25.01,R1420&lt;=40),"Mid Range",AND(R1420&gt;=40.01,R1420&lt;=75),"Mid to Upper Range",TRUE,"Max Upper Range")</f>
        <v>Max Upper Range</v>
      </c>
      <c r="T1420" s="12" t="str" cm="1">
        <f t="array" ref="T1420">_xlfn.IFS(OR(E1420="NY",E1420="NJ",E1420="CT"),"Tri-State Area",OR(E1420="MA",E1420="PA",E1420="RI"),"East Atlantic",OR(E1420="ME",E1420="VT"),"NE Border",TRUE,"Upper East Coast")</f>
        <v>East Atlantic</v>
      </c>
      <c r="U1420" s="12" t="str">
        <f>IFERROR(_xlfn.XLOOKUP(A1420,DIRECT_FTEs!A:A,DIRECT_FTEs!B:B),"Contractor")</f>
        <v>Contractor</v>
      </c>
    </row>
    <row r="1421" spans="1:21" x14ac:dyDescent="0.25">
      <c r="A1421" s="1" t="s">
        <v>2078</v>
      </c>
      <c r="B1421" s="1" t="s">
        <v>2608</v>
      </c>
      <c r="C1421" s="1" t="s">
        <v>2662</v>
      </c>
      <c r="D1421" s="1" t="s">
        <v>4617</v>
      </c>
      <c r="E1421" s="15" t="s">
        <v>2225</v>
      </c>
      <c r="F1421" s="1" t="s">
        <v>7440</v>
      </c>
      <c r="G1421" s="16">
        <v>0.05</v>
      </c>
      <c r="H1421" s="5">
        <v>0</v>
      </c>
      <c r="I1421" s="10" t="s">
        <v>4760</v>
      </c>
      <c r="J1421" s="5">
        <v>1184</v>
      </c>
      <c r="K1421" s="1">
        <v>54</v>
      </c>
      <c r="L1421" s="12" t="str" cm="1">
        <f t="array" ref="L1421">_xlfn.IFS(G1421=0.05,"Minimal",G1421=0.07,"Above Minimal",G1421=0.17,"Near Maximum",TRUE,"Maximum")</f>
        <v>Minimal</v>
      </c>
      <c r="M1421" s="12" t="str" cm="1">
        <f t="array" ref="M1421">_xlfn.IFS(E1421="MA","Massachusetts",E1421="NY","New York",E1421="CT","Connecticut",E1421="PA","Pennsylvania",E1421="RI","Rhode Island",E1421="DE","Delaware",E1421="ME","Maine",E1421="NJ","New Jersey",E1421="VT","Vermont",TRUE,"Other States")</f>
        <v>Massachusetts</v>
      </c>
      <c r="N1421" s="15" t="s">
        <v>11227</v>
      </c>
      <c r="O1421" s="1" t="s">
        <v>4877</v>
      </c>
      <c r="P1421" s="15" t="s">
        <v>4777</v>
      </c>
      <c r="Q1421" s="1" t="s">
        <v>9010</v>
      </c>
      <c r="R1421" s="17">
        <v>115</v>
      </c>
      <c r="S1421" s="12" t="str" cm="1">
        <f t="array" ref="S1421">_xlfn.IFS(AND(R1421&gt;=12,R1421&lt;=25),"Low Range",AND(R1421&gt;=25.01,R1421&lt;=40),"Mid Range",AND(R1421&gt;=40.01,R1421&lt;=75),"Mid to Upper Range",TRUE,"Max Upper Range")</f>
        <v>Max Upper Range</v>
      </c>
      <c r="T1421" s="12" t="str" cm="1">
        <f t="array" ref="T1421">_xlfn.IFS(OR(E1421="NY",E1421="NJ",E1421="CT"),"Tri-State Area",OR(E1421="MA",E1421="PA",E1421="RI"),"East Atlantic",OR(E1421="ME",E1421="VT"),"NE Border",TRUE,"Upper East Coast")</f>
        <v>East Atlantic</v>
      </c>
      <c r="U1421" s="12" t="str">
        <f>IFERROR(_xlfn.XLOOKUP(A1421,DIRECT_FTEs!A:A,DIRECT_FTEs!B:B),"Contractor")</f>
        <v>Contractor</v>
      </c>
    </row>
    <row r="1422" spans="1:21" x14ac:dyDescent="0.25">
      <c r="A1422" s="1" t="s">
        <v>2079</v>
      </c>
      <c r="B1422" s="1" t="s">
        <v>2944</v>
      </c>
      <c r="C1422" s="1" t="s">
        <v>2233</v>
      </c>
      <c r="D1422" s="1" t="s">
        <v>4618</v>
      </c>
      <c r="E1422" s="15" t="s">
        <v>2225</v>
      </c>
      <c r="F1422" s="1" t="s">
        <v>7441</v>
      </c>
      <c r="G1422" s="16">
        <v>0.05</v>
      </c>
      <c r="H1422" s="5">
        <v>0</v>
      </c>
      <c r="I1422" s="10" t="s">
        <v>4760</v>
      </c>
      <c r="J1422" s="5">
        <v>1110</v>
      </c>
      <c r="K1422" s="1">
        <v>45</v>
      </c>
      <c r="L1422" s="12" t="str" cm="1">
        <f t="array" ref="L1422">_xlfn.IFS(G1422=0.05,"Minimal",G1422=0.07,"Above Minimal",G1422=0.17,"Near Maximum",TRUE,"Maximum")</f>
        <v>Minimal</v>
      </c>
      <c r="M1422" s="12" t="str" cm="1">
        <f t="array" ref="M1422">_xlfn.IFS(E1422="MA","Massachusetts",E1422="NY","New York",E1422="CT","Connecticut",E1422="PA","Pennsylvania",E1422="RI","Rhode Island",E1422="DE","Delaware",E1422="ME","Maine",E1422="NJ","New Jersey",E1422="VT","Vermont",TRUE,"Other States")</f>
        <v>Massachusetts</v>
      </c>
      <c r="N1422" s="15" t="s">
        <v>11228</v>
      </c>
      <c r="O1422" s="1" t="s">
        <v>4807</v>
      </c>
      <c r="P1422" s="15" t="s">
        <v>4779</v>
      </c>
      <c r="Q1422" s="1" t="s">
        <v>9011</v>
      </c>
      <c r="R1422" s="17">
        <v>74</v>
      </c>
      <c r="S1422" s="12" t="str" cm="1">
        <f t="array" ref="S1422">_xlfn.IFS(AND(R1422&gt;=12,R1422&lt;=25),"Low Range",AND(R1422&gt;=25.01,R1422&lt;=40),"Mid Range",AND(R1422&gt;=40.01,R1422&lt;=75),"Mid to Upper Range",TRUE,"Max Upper Range")</f>
        <v>Mid to Upper Range</v>
      </c>
      <c r="T1422" s="12" t="str" cm="1">
        <f t="array" ref="T1422">_xlfn.IFS(OR(E1422="NY",E1422="NJ",E1422="CT"),"Tri-State Area",OR(E1422="MA",E1422="PA",E1422="RI"),"East Atlantic",OR(E1422="ME",E1422="VT"),"NE Border",TRUE,"Upper East Coast")</f>
        <v>East Atlantic</v>
      </c>
      <c r="U1422" s="12" t="str">
        <f>IFERROR(_xlfn.XLOOKUP(A1422,DIRECT_FTEs!A:A,DIRECT_FTEs!B:B),"Contractor")</f>
        <v>Contractor</v>
      </c>
    </row>
    <row r="1423" spans="1:21" x14ac:dyDescent="0.25">
      <c r="A1423" s="1" t="s">
        <v>246</v>
      </c>
      <c r="B1423" s="1" t="s">
        <v>2500</v>
      </c>
      <c r="C1423" s="1" t="s">
        <v>2618</v>
      </c>
      <c r="D1423" s="1" t="s">
        <v>2721</v>
      </c>
      <c r="E1423" s="15" t="s">
        <v>2225</v>
      </c>
      <c r="F1423" s="1" t="s">
        <v>5608</v>
      </c>
      <c r="G1423" s="16">
        <v>0.19</v>
      </c>
      <c r="H1423" s="5">
        <v>1482</v>
      </c>
      <c r="I1423" s="10" t="s">
        <v>4760</v>
      </c>
      <c r="J1423" s="5">
        <v>229.2</v>
      </c>
      <c r="K1423" s="1">
        <v>46</v>
      </c>
      <c r="L1423" s="12" t="str" cm="1">
        <f t="array" ref="L1423">_xlfn.IFS(G1423=0.05,"Minimal",G1423=0.07,"Above Minimal",G1423=0.17,"Near Maximum",TRUE,"Maximum")</f>
        <v>Maximum</v>
      </c>
      <c r="M1423" s="12" t="str" cm="1">
        <f t="array" ref="M1423">_xlfn.IFS(E1423="MA","Massachusetts",E1423="NY","New York",E1423="CT","Connecticut",E1423="PA","Pennsylvania",E1423="RI","Rhode Island",E1423="DE","Delaware",E1423="ME","Maine",E1423="NJ","New Jersey",E1423="VT","Vermont",TRUE,"Other States")</f>
        <v>Massachusetts</v>
      </c>
      <c r="N1423" s="15" t="s">
        <v>11229</v>
      </c>
      <c r="O1423" s="1" t="s">
        <v>4819</v>
      </c>
      <c r="P1423" s="15" t="s">
        <v>4773</v>
      </c>
      <c r="Q1423" s="1" t="s">
        <v>9012</v>
      </c>
      <c r="R1423" s="17">
        <v>90</v>
      </c>
      <c r="S1423" s="12" t="str" cm="1">
        <f t="array" ref="S1423">_xlfn.IFS(AND(R1423&gt;=12,R1423&lt;=25),"Low Range",AND(R1423&gt;=25.01,R1423&lt;=40),"Mid Range",AND(R1423&gt;=40.01,R1423&lt;=75),"Mid to Upper Range",TRUE,"Max Upper Range")</f>
        <v>Max Upper Range</v>
      </c>
      <c r="T1423" s="12" t="str" cm="1">
        <f t="array" ref="T1423">_xlfn.IFS(OR(E1423="NY",E1423="NJ",E1423="CT"),"Tri-State Area",OR(E1423="MA",E1423="PA",E1423="RI"),"East Atlantic",OR(E1423="ME",E1423="VT"),"NE Border",TRUE,"Upper East Coast")</f>
        <v>East Atlantic</v>
      </c>
      <c r="U1423" s="12" t="str">
        <f>IFERROR(_xlfn.XLOOKUP(A1423,DIRECT_FTEs!A:A,DIRECT_FTEs!B:B),"Contractor")</f>
        <v>Contractor</v>
      </c>
    </row>
    <row r="1424" spans="1:21" x14ac:dyDescent="0.25">
      <c r="A1424" s="1" t="s">
        <v>2080</v>
      </c>
      <c r="B1424" s="1" t="s">
        <v>2704</v>
      </c>
      <c r="C1424" s="1" t="s">
        <v>2808</v>
      </c>
      <c r="D1424" s="1" t="s">
        <v>4619</v>
      </c>
      <c r="E1424" s="15" t="s">
        <v>2225</v>
      </c>
      <c r="F1424" s="1" t="s">
        <v>7442</v>
      </c>
      <c r="G1424" s="16">
        <v>0.19</v>
      </c>
      <c r="H1424" s="5">
        <v>0</v>
      </c>
      <c r="I1424" s="10" t="s">
        <v>4760</v>
      </c>
      <c r="J1424" s="5">
        <v>312.8</v>
      </c>
      <c r="K1424" s="1">
        <v>36</v>
      </c>
      <c r="L1424" s="12" t="str" cm="1">
        <f t="array" ref="L1424">_xlfn.IFS(G1424=0.05,"Minimal",G1424=0.07,"Above Minimal",G1424=0.17,"Near Maximum",TRUE,"Maximum")</f>
        <v>Maximum</v>
      </c>
      <c r="M1424" s="12" t="str" cm="1">
        <f t="array" ref="M1424">_xlfn.IFS(E1424="MA","Massachusetts",E1424="NY","New York",E1424="CT","Connecticut",E1424="PA","Pennsylvania",E1424="RI","Rhode Island",E1424="DE","Delaware",E1424="ME","Maine",E1424="NJ","New Jersey",E1424="VT","Vermont",TRUE,"Other States")</f>
        <v>Massachusetts</v>
      </c>
      <c r="N1424" s="15" t="s">
        <v>11230</v>
      </c>
      <c r="O1424" s="1" t="s">
        <v>5124</v>
      </c>
      <c r="P1424" s="15" t="s">
        <v>4774</v>
      </c>
      <c r="Q1424" s="1" t="s">
        <v>9013</v>
      </c>
      <c r="R1424" s="17">
        <v>49</v>
      </c>
      <c r="S1424" s="12" t="str" cm="1">
        <f t="array" ref="S1424">_xlfn.IFS(AND(R1424&gt;=12,R1424&lt;=25),"Low Range",AND(R1424&gt;=25.01,R1424&lt;=40),"Mid Range",AND(R1424&gt;=40.01,R1424&lt;=75),"Mid to Upper Range",TRUE,"Max Upper Range")</f>
        <v>Mid to Upper Range</v>
      </c>
      <c r="T1424" s="12" t="str" cm="1">
        <f t="array" ref="T1424">_xlfn.IFS(OR(E1424="NY",E1424="NJ",E1424="CT"),"Tri-State Area",OR(E1424="MA",E1424="PA",E1424="RI"),"East Atlantic",OR(E1424="ME",E1424="VT"),"NE Border",TRUE,"Upper East Coast")</f>
        <v>East Atlantic</v>
      </c>
      <c r="U1424" s="12" t="str">
        <f>IFERROR(_xlfn.XLOOKUP(A1424,DIRECT_FTEs!A:A,DIRECT_FTEs!B:B),"Contractor")</f>
        <v>Contractor</v>
      </c>
    </row>
    <row r="1425" spans="1:21" x14ac:dyDescent="0.25">
      <c r="A1425" s="1" t="s">
        <v>2081</v>
      </c>
      <c r="B1425" s="1" t="s">
        <v>3204</v>
      </c>
      <c r="C1425" s="1" t="s">
        <v>2390</v>
      </c>
      <c r="D1425" s="1" t="s">
        <v>4620</v>
      </c>
      <c r="E1425" s="15" t="s">
        <v>2225</v>
      </c>
      <c r="F1425" s="1" t="s">
        <v>7443</v>
      </c>
      <c r="G1425" s="16">
        <v>0.05</v>
      </c>
      <c r="H1425" s="5">
        <v>0</v>
      </c>
      <c r="I1425" s="10" t="s">
        <v>4760</v>
      </c>
      <c r="J1425" s="5">
        <v>1036</v>
      </c>
      <c r="K1425" s="1">
        <v>39</v>
      </c>
      <c r="L1425" s="12" t="str" cm="1">
        <f t="array" ref="L1425">_xlfn.IFS(G1425=0.05,"Minimal",G1425=0.07,"Above Minimal",G1425=0.17,"Near Maximum",TRUE,"Maximum")</f>
        <v>Minimal</v>
      </c>
      <c r="M1425" s="12" t="str" cm="1">
        <f t="array" ref="M1425">_xlfn.IFS(E1425="MA","Massachusetts",E1425="NY","New York",E1425="CT","Connecticut",E1425="PA","Pennsylvania",E1425="RI","Rhode Island",E1425="DE","Delaware",E1425="ME","Maine",E1425="NJ","New Jersey",E1425="VT","Vermont",TRUE,"Other States")</f>
        <v>Massachusetts</v>
      </c>
      <c r="N1425" s="15" t="s">
        <v>11231</v>
      </c>
      <c r="O1425" s="1" t="s">
        <v>4936</v>
      </c>
      <c r="P1425" s="15" t="s">
        <v>4774</v>
      </c>
      <c r="Q1425" s="1" t="s">
        <v>9014</v>
      </c>
      <c r="R1425" s="17">
        <v>130</v>
      </c>
      <c r="S1425" s="12" t="str" cm="1">
        <f t="array" ref="S1425">_xlfn.IFS(AND(R1425&gt;=12,R1425&lt;=25),"Low Range",AND(R1425&gt;=25.01,R1425&lt;=40),"Mid Range",AND(R1425&gt;=40.01,R1425&lt;=75),"Mid to Upper Range",TRUE,"Max Upper Range")</f>
        <v>Max Upper Range</v>
      </c>
      <c r="T1425" s="12" t="str" cm="1">
        <f t="array" ref="T1425">_xlfn.IFS(OR(E1425="NY",E1425="NJ",E1425="CT"),"Tri-State Area",OR(E1425="MA",E1425="PA",E1425="RI"),"East Atlantic",OR(E1425="ME",E1425="VT"),"NE Border",TRUE,"Upper East Coast")</f>
        <v>East Atlantic</v>
      </c>
      <c r="U1425" s="12" t="str">
        <f>IFERROR(_xlfn.XLOOKUP(A1425,DIRECT_FTEs!A:A,DIRECT_FTEs!B:B),"Contractor")</f>
        <v>Contractor</v>
      </c>
    </row>
    <row r="1426" spans="1:21" x14ac:dyDescent="0.25">
      <c r="A1426" s="1" t="s">
        <v>2082</v>
      </c>
      <c r="B1426" s="1" t="s">
        <v>3089</v>
      </c>
      <c r="C1426" s="1" t="s">
        <v>2537</v>
      </c>
      <c r="D1426" s="1" t="s">
        <v>4621</v>
      </c>
      <c r="E1426" s="15" t="s">
        <v>2225</v>
      </c>
      <c r="F1426" s="1" t="s">
        <v>7444</v>
      </c>
      <c r="G1426" s="16">
        <v>0.05</v>
      </c>
      <c r="H1426" s="5">
        <v>0</v>
      </c>
      <c r="I1426" s="10" t="s">
        <v>4760</v>
      </c>
      <c r="J1426" s="5">
        <v>700</v>
      </c>
      <c r="K1426" s="1">
        <v>39</v>
      </c>
      <c r="L1426" s="12" t="str" cm="1">
        <f t="array" ref="L1426">_xlfn.IFS(G1426=0.05,"Minimal",G1426=0.07,"Above Minimal",G1426=0.17,"Near Maximum",TRUE,"Maximum")</f>
        <v>Minimal</v>
      </c>
      <c r="M1426" s="12" t="str" cm="1">
        <f t="array" ref="M1426">_xlfn.IFS(E1426="MA","Massachusetts",E1426="NY","New York",E1426="CT","Connecticut",E1426="PA","Pennsylvania",E1426="RI","Rhode Island",E1426="DE","Delaware",E1426="ME","Maine",E1426="NJ","New Jersey",E1426="VT","Vermont",TRUE,"Other States")</f>
        <v>Massachusetts</v>
      </c>
      <c r="N1426" s="15" t="s">
        <v>11232</v>
      </c>
      <c r="O1426" s="1" t="s">
        <v>4817</v>
      </c>
      <c r="P1426" s="15" t="s">
        <v>4780</v>
      </c>
      <c r="Q1426" s="1" t="s">
        <v>9015</v>
      </c>
      <c r="R1426" s="17">
        <v>48</v>
      </c>
      <c r="S1426" s="12" t="str" cm="1">
        <f t="array" ref="S1426">_xlfn.IFS(AND(R1426&gt;=12,R1426&lt;=25),"Low Range",AND(R1426&gt;=25.01,R1426&lt;=40),"Mid Range",AND(R1426&gt;=40.01,R1426&lt;=75),"Mid to Upper Range",TRUE,"Max Upper Range")</f>
        <v>Mid to Upper Range</v>
      </c>
      <c r="T1426" s="12" t="str" cm="1">
        <f t="array" ref="T1426">_xlfn.IFS(OR(E1426="NY",E1426="NJ",E1426="CT"),"Tri-State Area",OR(E1426="MA",E1426="PA",E1426="RI"),"East Atlantic",OR(E1426="ME",E1426="VT"),"NE Border",TRUE,"Upper East Coast")</f>
        <v>East Atlantic</v>
      </c>
      <c r="U1426" s="12" t="str">
        <f>IFERROR(_xlfn.XLOOKUP(A1426,DIRECT_FTEs!A:A,DIRECT_FTEs!B:B),"Contractor")</f>
        <v>Contractor</v>
      </c>
    </row>
    <row r="1427" spans="1:21" x14ac:dyDescent="0.25">
      <c r="A1427" s="1" t="s">
        <v>2083</v>
      </c>
      <c r="B1427" s="1" t="s">
        <v>2277</v>
      </c>
      <c r="C1427" s="1" t="s">
        <v>2387</v>
      </c>
      <c r="D1427" s="1" t="s">
        <v>4622</v>
      </c>
      <c r="E1427" s="15" t="s">
        <v>2225</v>
      </c>
      <c r="F1427" s="1" t="s">
        <v>7445</v>
      </c>
      <c r="G1427" s="16">
        <v>0.05</v>
      </c>
      <c r="H1427" s="5">
        <v>0</v>
      </c>
      <c r="I1427" s="10" t="s">
        <v>4760</v>
      </c>
      <c r="J1427" s="5">
        <v>1110</v>
      </c>
      <c r="K1427" s="1">
        <v>34</v>
      </c>
      <c r="L1427" s="12" t="str" cm="1">
        <f t="array" ref="L1427">_xlfn.IFS(G1427=0.05,"Minimal",G1427=0.07,"Above Minimal",G1427=0.17,"Near Maximum",TRUE,"Maximum")</f>
        <v>Minimal</v>
      </c>
      <c r="M1427" s="12" t="str" cm="1">
        <f t="array" ref="M1427">_xlfn.IFS(E1427="MA","Massachusetts",E1427="NY","New York",E1427="CT","Connecticut",E1427="PA","Pennsylvania",E1427="RI","Rhode Island",E1427="DE","Delaware",E1427="ME","Maine",E1427="NJ","New Jersey",E1427="VT","Vermont",TRUE,"Other States")</f>
        <v>Massachusetts</v>
      </c>
      <c r="N1427" s="15" t="s">
        <v>11233</v>
      </c>
      <c r="O1427" s="1" t="s">
        <v>4822</v>
      </c>
      <c r="P1427" s="15" t="s">
        <v>4780</v>
      </c>
      <c r="Q1427" s="1" t="s">
        <v>9016</v>
      </c>
      <c r="R1427" s="17">
        <v>95</v>
      </c>
      <c r="S1427" s="12" t="str" cm="1">
        <f t="array" ref="S1427">_xlfn.IFS(AND(R1427&gt;=12,R1427&lt;=25),"Low Range",AND(R1427&gt;=25.01,R1427&lt;=40),"Mid Range",AND(R1427&gt;=40.01,R1427&lt;=75),"Mid to Upper Range",TRUE,"Max Upper Range")</f>
        <v>Max Upper Range</v>
      </c>
      <c r="T1427" s="12" t="str" cm="1">
        <f t="array" ref="T1427">_xlfn.IFS(OR(E1427="NY",E1427="NJ",E1427="CT"),"Tri-State Area",OR(E1427="MA",E1427="PA",E1427="RI"),"East Atlantic",OR(E1427="ME",E1427="VT"),"NE Border",TRUE,"Upper East Coast")</f>
        <v>East Atlantic</v>
      </c>
      <c r="U1427" s="12" t="str">
        <f>IFERROR(_xlfn.XLOOKUP(A1427,DIRECT_FTEs!A:A,DIRECT_FTEs!B:B),"Contractor")</f>
        <v>Contractor</v>
      </c>
    </row>
    <row r="1428" spans="1:21" x14ac:dyDescent="0.25">
      <c r="A1428" s="1" t="s">
        <v>247</v>
      </c>
      <c r="B1428" s="1" t="s">
        <v>2722</v>
      </c>
      <c r="C1428" s="1" t="s">
        <v>2518</v>
      </c>
      <c r="D1428" s="1" t="s">
        <v>2723</v>
      </c>
      <c r="E1428" s="15" t="s">
        <v>2225</v>
      </c>
      <c r="F1428" s="1" t="s">
        <v>5609</v>
      </c>
      <c r="G1428" s="16">
        <v>0.19</v>
      </c>
      <c r="H1428" s="5">
        <v>1580.8000000000002</v>
      </c>
      <c r="I1428" s="10" t="s">
        <v>4760</v>
      </c>
      <c r="J1428" s="5">
        <v>344</v>
      </c>
      <c r="K1428" s="1">
        <v>46</v>
      </c>
      <c r="L1428" s="12" t="str" cm="1">
        <f t="array" ref="L1428">_xlfn.IFS(G1428=0.05,"Minimal",G1428=0.07,"Above Minimal",G1428=0.17,"Near Maximum",TRUE,"Maximum")</f>
        <v>Maximum</v>
      </c>
      <c r="M1428" s="12" t="str" cm="1">
        <f t="array" ref="M1428">_xlfn.IFS(E1428="MA","Massachusetts",E1428="NY","New York",E1428="CT","Connecticut",E1428="PA","Pennsylvania",E1428="RI","Rhode Island",E1428="DE","Delaware",E1428="ME","Maine",E1428="NJ","New Jersey",E1428="VT","Vermont",TRUE,"Other States")</f>
        <v>Massachusetts</v>
      </c>
      <c r="N1428" s="15" t="s">
        <v>11234</v>
      </c>
      <c r="O1428" s="1" t="s">
        <v>4883</v>
      </c>
      <c r="P1428" s="15" t="s">
        <v>4773</v>
      </c>
      <c r="Q1428" s="1" t="s">
        <v>9017</v>
      </c>
      <c r="R1428" s="17">
        <v>98</v>
      </c>
      <c r="S1428" s="12" t="str" cm="1">
        <f t="array" ref="S1428">_xlfn.IFS(AND(R1428&gt;=12,R1428&lt;=25),"Low Range",AND(R1428&gt;=25.01,R1428&lt;=40),"Mid Range",AND(R1428&gt;=40.01,R1428&lt;=75),"Mid to Upper Range",TRUE,"Max Upper Range")</f>
        <v>Max Upper Range</v>
      </c>
      <c r="T1428" s="12" t="str" cm="1">
        <f t="array" ref="T1428">_xlfn.IFS(OR(E1428="NY",E1428="NJ",E1428="CT"),"Tri-State Area",OR(E1428="MA",E1428="PA",E1428="RI"),"East Atlantic",OR(E1428="ME",E1428="VT"),"NE Border",TRUE,"Upper East Coast")</f>
        <v>East Atlantic</v>
      </c>
      <c r="U1428" s="12" t="str">
        <f>IFERROR(_xlfn.XLOOKUP(A1428,DIRECT_FTEs!A:A,DIRECT_FTEs!B:B),"Contractor")</f>
        <v>Contractor</v>
      </c>
    </row>
    <row r="1429" spans="1:21" x14ac:dyDescent="0.25">
      <c r="A1429" s="1" t="s">
        <v>2084</v>
      </c>
      <c r="B1429" s="1" t="s">
        <v>2296</v>
      </c>
      <c r="C1429" s="1" t="s">
        <v>2269</v>
      </c>
      <c r="D1429" s="1" t="s">
        <v>4623</v>
      </c>
      <c r="E1429" s="15" t="s">
        <v>2225</v>
      </c>
      <c r="F1429" s="1" t="s">
        <v>7446</v>
      </c>
      <c r="G1429" s="16">
        <v>0.05</v>
      </c>
      <c r="H1429" s="5">
        <v>0</v>
      </c>
      <c r="I1429" s="10" t="s">
        <v>4760</v>
      </c>
      <c r="J1429" s="5">
        <v>1110</v>
      </c>
      <c r="K1429" s="1">
        <v>54</v>
      </c>
      <c r="L1429" s="12" t="str" cm="1">
        <f t="array" ref="L1429">_xlfn.IFS(G1429=0.05,"Minimal",G1429=0.07,"Above Minimal",G1429=0.17,"Near Maximum",TRUE,"Maximum")</f>
        <v>Minimal</v>
      </c>
      <c r="M1429" s="12" t="str" cm="1">
        <f t="array" ref="M1429">_xlfn.IFS(E1429="MA","Massachusetts",E1429="NY","New York",E1429="CT","Connecticut",E1429="PA","Pennsylvania",E1429="RI","Rhode Island",E1429="DE","Delaware",E1429="ME","Maine",E1429="NJ","New Jersey",E1429="VT","Vermont",TRUE,"Other States")</f>
        <v>Massachusetts</v>
      </c>
      <c r="N1429" s="15" t="s">
        <v>11235</v>
      </c>
      <c r="O1429" s="1" t="s">
        <v>4951</v>
      </c>
      <c r="P1429" s="15" t="s">
        <v>4777</v>
      </c>
      <c r="Q1429" s="1" t="s">
        <v>9018</v>
      </c>
      <c r="R1429" s="17">
        <v>66</v>
      </c>
      <c r="S1429" s="12" t="str" cm="1">
        <f t="array" ref="S1429">_xlfn.IFS(AND(R1429&gt;=12,R1429&lt;=25),"Low Range",AND(R1429&gt;=25.01,R1429&lt;=40),"Mid Range",AND(R1429&gt;=40.01,R1429&lt;=75),"Mid to Upper Range",TRUE,"Max Upper Range")</f>
        <v>Mid to Upper Range</v>
      </c>
      <c r="T1429" s="12" t="str" cm="1">
        <f t="array" ref="T1429">_xlfn.IFS(OR(E1429="NY",E1429="NJ",E1429="CT"),"Tri-State Area",OR(E1429="MA",E1429="PA",E1429="RI"),"East Atlantic",OR(E1429="ME",E1429="VT"),"NE Border",TRUE,"Upper East Coast")</f>
        <v>East Atlantic</v>
      </c>
      <c r="U1429" s="12" t="str">
        <f>IFERROR(_xlfn.XLOOKUP(A1429,DIRECT_FTEs!A:A,DIRECT_FTEs!B:B),"Contractor")</f>
        <v>Contractor</v>
      </c>
    </row>
    <row r="1430" spans="1:21" x14ac:dyDescent="0.25">
      <c r="A1430" s="1" t="s">
        <v>2085</v>
      </c>
      <c r="B1430" s="1" t="s">
        <v>2272</v>
      </c>
      <c r="C1430" s="1" t="s">
        <v>2369</v>
      </c>
      <c r="D1430" s="1" t="s">
        <v>4624</v>
      </c>
      <c r="E1430" s="15" t="s">
        <v>2225</v>
      </c>
      <c r="F1430" s="1" t="s">
        <v>7447</v>
      </c>
      <c r="G1430" s="16">
        <v>0.05</v>
      </c>
      <c r="H1430" s="5">
        <v>0</v>
      </c>
      <c r="I1430" s="10" t="s">
        <v>4760</v>
      </c>
      <c r="J1430" s="5">
        <v>604</v>
      </c>
      <c r="K1430" s="1">
        <v>54</v>
      </c>
      <c r="L1430" s="12" t="str" cm="1">
        <f t="array" ref="L1430">_xlfn.IFS(G1430=0.05,"Minimal",G1430=0.07,"Above Minimal",G1430=0.17,"Near Maximum",TRUE,"Maximum")</f>
        <v>Minimal</v>
      </c>
      <c r="M1430" s="12" t="str" cm="1">
        <f t="array" ref="M1430">_xlfn.IFS(E1430="MA","Massachusetts",E1430="NY","New York",E1430="CT","Connecticut",E1430="PA","Pennsylvania",E1430="RI","Rhode Island",E1430="DE","Delaware",E1430="ME","Maine",E1430="NJ","New Jersey",E1430="VT","Vermont",TRUE,"Other States")</f>
        <v>Massachusetts</v>
      </c>
      <c r="N1430" s="15" t="s">
        <v>5355</v>
      </c>
      <c r="O1430" s="1" t="s">
        <v>4898</v>
      </c>
      <c r="P1430" s="15" t="s">
        <v>4775</v>
      </c>
      <c r="Q1430" s="1" t="s">
        <v>9019</v>
      </c>
      <c r="R1430" s="17">
        <v>55</v>
      </c>
      <c r="S1430" s="12" t="str" cm="1">
        <f t="array" ref="S1430">_xlfn.IFS(AND(R1430&gt;=12,R1430&lt;=25),"Low Range",AND(R1430&gt;=25.01,R1430&lt;=40),"Mid Range",AND(R1430&gt;=40.01,R1430&lt;=75),"Mid to Upper Range",TRUE,"Max Upper Range")</f>
        <v>Mid to Upper Range</v>
      </c>
      <c r="T1430" s="12" t="str" cm="1">
        <f t="array" ref="T1430">_xlfn.IFS(OR(E1430="NY",E1430="NJ",E1430="CT"),"Tri-State Area",OR(E1430="MA",E1430="PA",E1430="RI"),"East Atlantic",OR(E1430="ME",E1430="VT"),"NE Border",TRUE,"Upper East Coast")</f>
        <v>East Atlantic</v>
      </c>
      <c r="U1430" s="12" t="str">
        <f>IFERROR(_xlfn.XLOOKUP(A1430,DIRECT_FTEs!A:A,DIRECT_FTEs!B:B),"Contractor")</f>
        <v>Contractor</v>
      </c>
    </row>
    <row r="1431" spans="1:21" x14ac:dyDescent="0.25">
      <c r="A1431" s="1" t="s">
        <v>2086</v>
      </c>
      <c r="B1431" s="1" t="s">
        <v>2757</v>
      </c>
      <c r="C1431" s="1" t="s">
        <v>2735</v>
      </c>
      <c r="D1431" s="1" t="s">
        <v>4625</v>
      </c>
      <c r="E1431" s="15" t="s">
        <v>2225</v>
      </c>
      <c r="F1431" s="1" t="s">
        <v>7448</v>
      </c>
      <c r="G1431" s="16">
        <v>0.05</v>
      </c>
      <c r="H1431" s="5">
        <v>0</v>
      </c>
      <c r="I1431" s="10" t="s">
        <v>4760</v>
      </c>
      <c r="J1431" s="5">
        <v>1036</v>
      </c>
      <c r="K1431" s="1">
        <v>36</v>
      </c>
      <c r="L1431" s="12" t="str" cm="1">
        <f t="array" ref="L1431">_xlfn.IFS(G1431=0.05,"Minimal",G1431=0.07,"Above Minimal",G1431=0.17,"Near Maximum",TRUE,"Maximum")</f>
        <v>Minimal</v>
      </c>
      <c r="M1431" s="12" t="str" cm="1">
        <f t="array" ref="M1431">_xlfn.IFS(E1431="MA","Massachusetts",E1431="NY","New York",E1431="CT","Connecticut",E1431="PA","Pennsylvania",E1431="RI","Rhode Island",E1431="DE","Delaware",E1431="ME","Maine",E1431="NJ","New Jersey",E1431="VT","Vermont",TRUE,"Other States")</f>
        <v>Massachusetts</v>
      </c>
      <c r="N1431" s="15" t="s">
        <v>11236</v>
      </c>
      <c r="O1431" s="1" t="s">
        <v>5052</v>
      </c>
      <c r="P1431" s="15" t="s">
        <v>4773</v>
      </c>
      <c r="Q1431" s="1" t="s">
        <v>9020</v>
      </c>
      <c r="R1431" s="17">
        <v>95</v>
      </c>
      <c r="S1431" s="12" t="str" cm="1">
        <f t="array" ref="S1431">_xlfn.IFS(AND(R1431&gt;=12,R1431&lt;=25),"Low Range",AND(R1431&gt;=25.01,R1431&lt;=40),"Mid Range",AND(R1431&gt;=40.01,R1431&lt;=75),"Mid to Upper Range",TRUE,"Max Upper Range")</f>
        <v>Max Upper Range</v>
      </c>
      <c r="T1431" s="12" t="str" cm="1">
        <f t="array" ref="T1431">_xlfn.IFS(OR(E1431="NY",E1431="NJ",E1431="CT"),"Tri-State Area",OR(E1431="MA",E1431="PA",E1431="RI"),"East Atlantic",OR(E1431="ME",E1431="VT"),"NE Border",TRUE,"Upper East Coast")</f>
        <v>East Atlantic</v>
      </c>
      <c r="U1431" s="12" t="str">
        <f>IFERROR(_xlfn.XLOOKUP(A1431,DIRECT_FTEs!A:A,DIRECT_FTEs!B:B),"Contractor")</f>
        <v>Contractor</v>
      </c>
    </row>
    <row r="1432" spans="1:21" x14ac:dyDescent="0.25">
      <c r="A1432" s="1" t="s">
        <v>2087</v>
      </c>
      <c r="B1432" s="1" t="s">
        <v>2772</v>
      </c>
      <c r="C1432" s="1" t="s">
        <v>2330</v>
      </c>
      <c r="D1432" s="1" t="s">
        <v>4626</v>
      </c>
      <c r="E1432" s="15" t="s">
        <v>2225</v>
      </c>
      <c r="F1432" s="1" t="s">
        <v>7449</v>
      </c>
      <c r="G1432" s="16">
        <v>0.19</v>
      </c>
      <c r="H1432" s="5">
        <v>0</v>
      </c>
      <c r="I1432" s="10" t="s">
        <v>4760</v>
      </c>
      <c r="J1432" s="5">
        <v>782</v>
      </c>
      <c r="K1432" s="1">
        <v>37</v>
      </c>
      <c r="L1432" s="12" t="str" cm="1">
        <f t="array" ref="L1432">_xlfn.IFS(G1432=0.05,"Minimal",G1432=0.07,"Above Minimal",G1432=0.17,"Near Maximum",TRUE,"Maximum")</f>
        <v>Maximum</v>
      </c>
      <c r="M1432" s="12" t="str" cm="1">
        <f t="array" ref="M1432">_xlfn.IFS(E1432="MA","Massachusetts",E1432="NY","New York",E1432="CT","Connecticut",E1432="PA","Pennsylvania",E1432="RI","Rhode Island",E1432="DE","Delaware",E1432="ME","Maine",E1432="NJ","New Jersey",E1432="VT","Vermont",TRUE,"Other States")</f>
        <v>Massachusetts</v>
      </c>
      <c r="N1432" s="15" t="s">
        <v>11237</v>
      </c>
      <c r="O1432" s="1" t="s">
        <v>4892</v>
      </c>
      <c r="P1432" s="15" t="s">
        <v>4779</v>
      </c>
      <c r="Q1432" s="1" t="s">
        <v>9021</v>
      </c>
      <c r="R1432" s="17">
        <v>73.839995470501648</v>
      </c>
      <c r="S1432" s="12" t="str" cm="1">
        <f t="array" ref="S1432">_xlfn.IFS(AND(R1432&gt;=12,R1432&lt;=25),"Low Range",AND(R1432&gt;=25.01,R1432&lt;=40),"Mid Range",AND(R1432&gt;=40.01,R1432&lt;=75),"Mid to Upper Range",TRUE,"Max Upper Range")</f>
        <v>Mid to Upper Range</v>
      </c>
      <c r="T1432" s="12" t="str" cm="1">
        <f t="array" ref="T1432">_xlfn.IFS(OR(E1432="NY",E1432="NJ",E1432="CT"),"Tri-State Area",OR(E1432="MA",E1432="PA",E1432="RI"),"East Atlantic",OR(E1432="ME",E1432="VT"),"NE Border",TRUE,"Upper East Coast")</f>
        <v>East Atlantic</v>
      </c>
      <c r="U1432" s="12" t="str">
        <f>IFERROR(_xlfn.XLOOKUP(A1432,DIRECT_FTEs!A:A,DIRECT_FTEs!B:B),"Contractor")</f>
        <v>Contractor</v>
      </c>
    </row>
    <row r="1433" spans="1:21" x14ac:dyDescent="0.25">
      <c r="A1433" s="1" t="s">
        <v>2088</v>
      </c>
      <c r="B1433" s="1" t="s">
        <v>2730</v>
      </c>
      <c r="C1433" s="1" t="s">
        <v>2783</v>
      </c>
      <c r="D1433" s="1" t="s">
        <v>4627</v>
      </c>
      <c r="E1433" s="15" t="s">
        <v>2225</v>
      </c>
      <c r="F1433" s="1" t="s">
        <v>7450</v>
      </c>
      <c r="G1433" s="16">
        <v>0.05</v>
      </c>
      <c r="H1433" s="5">
        <v>0</v>
      </c>
      <c r="I1433" s="10" t="s">
        <v>4760</v>
      </c>
      <c r="J1433" s="5">
        <v>1006.4</v>
      </c>
      <c r="K1433" s="1">
        <v>27</v>
      </c>
      <c r="L1433" s="12" t="str" cm="1">
        <f t="array" ref="L1433">_xlfn.IFS(G1433=0.05,"Minimal",G1433=0.07,"Above Minimal",G1433=0.17,"Near Maximum",TRUE,"Maximum")</f>
        <v>Minimal</v>
      </c>
      <c r="M1433" s="12" t="str" cm="1">
        <f t="array" ref="M1433">_xlfn.IFS(E1433="MA","Massachusetts",E1433="NY","New York",E1433="CT","Connecticut",E1433="PA","Pennsylvania",E1433="RI","Rhode Island",E1433="DE","Delaware",E1433="ME","Maine",E1433="NJ","New Jersey",E1433="VT","Vermont",TRUE,"Other States")</f>
        <v>Massachusetts</v>
      </c>
      <c r="N1433" s="15" t="s">
        <v>11238</v>
      </c>
      <c r="O1433" s="1" t="s">
        <v>4799</v>
      </c>
      <c r="P1433" s="15" t="s">
        <v>4780</v>
      </c>
      <c r="Q1433" s="1" t="s">
        <v>9022</v>
      </c>
      <c r="R1433" s="17">
        <v>56.8</v>
      </c>
      <c r="S1433" s="12" t="str" cm="1">
        <f t="array" ref="S1433">_xlfn.IFS(AND(R1433&gt;=12,R1433&lt;=25),"Low Range",AND(R1433&gt;=25.01,R1433&lt;=40),"Mid Range",AND(R1433&gt;=40.01,R1433&lt;=75),"Mid to Upper Range",TRUE,"Max Upper Range")</f>
        <v>Mid to Upper Range</v>
      </c>
      <c r="T1433" s="12" t="str" cm="1">
        <f t="array" ref="T1433">_xlfn.IFS(OR(E1433="NY",E1433="NJ",E1433="CT"),"Tri-State Area",OR(E1433="MA",E1433="PA",E1433="RI"),"East Atlantic",OR(E1433="ME",E1433="VT"),"NE Border",TRUE,"Upper East Coast")</f>
        <v>East Atlantic</v>
      </c>
      <c r="U1433" s="12" t="str">
        <f>IFERROR(_xlfn.XLOOKUP(A1433,DIRECT_FTEs!A:A,DIRECT_FTEs!B:B),"Contractor")</f>
        <v>Contractor</v>
      </c>
    </row>
    <row r="1434" spans="1:21" x14ac:dyDescent="0.25">
      <c r="A1434" s="1" t="s">
        <v>2089</v>
      </c>
      <c r="B1434" s="1" t="s">
        <v>2378</v>
      </c>
      <c r="C1434" s="1" t="s">
        <v>2534</v>
      </c>
      <c r="D1434" s="1" t="s">
        <v>4628</v>
      </c>
      <c r="E1434" s="15" t="s">
        <v>2225</v>
      </c>
      <c r="F1434" s="1" t="s">
        <v>7451</v>
      </c>
      <c r="G1434" s="16">
        <v>0.19</v>
      </c>
      <c r="H1434" s="5">
        <v>0</v>
      </c>
      <c r="I1434" s="10" t="s">
        <v>4760</v>
      </c>
      <c r="J1434" s="5">
        <v>243.11</v>
      </c>
      <c r="K1434" s="1">
        <v>55</v>
      </c>
      <c r="L1434" s="12" t="str" cm="1">
        <f t="array" ref="L1434">_xlfn.IFS(G1434=0.05,"Minimal",G1434=0.07,"Above Minimal",G1434=0.17,"Near Maximum",TRUE,"Maximum")</f>
        <v>Maximum</v>
      </c>
      <c r="M1434" s="12" t="str" cm="1">
        <f t="array" ref="M1434">_xlfn.IFS(E1434="MA","Massachusetts",E1434="NY","New York",E1434="CT","Connecticut",E1434="PA","Pennsylvania",E1434="RI","Rhode Island",E1434="DE","Delaware",E1434="ME","Maine",E1434="NJ","New Jersey",E1434="VT","Vermont",TRUE,"Other States")</f>
        <v>Massachusetts</v>
      </c>
      <c r="N1434" s="15" t="s">
        <v>11239</v>
      </c>
      <c r="O1434" s="1" t="s">
        <v>5122</v>
      </c>
      <c r="P1434" s="15" t="s">
        <v>4780</v>
      </c>
      <c r="Q1434" s="1" t="s">
        <v>9023</v>
      </c>
      <c r="R1434" s="17">
        <v>56.8</v>
      </c>
      <c r="S1434" s="12" t="str" cm="1">
        <f t="array" ref="S1434">_xlfn.IFS(AND(R1434&gt;=12,R1434&lt;=25),"Low Range",AND(R1434&gt;=25.01,R1434&lt;=40),"Mid Range",AND(R1434&gt;=40.01,R1434&lt;=75),"Mid to Upper Range",TRUE,"Max Upper Range")</f>
        <v>Mid to Upper Range</v>
      </c>
      <c r="T1434" s="12" t="str" cm="1">
        <f t="array" ref="T1434">_xlfn.IFS(OR(E1434="NY",E1434="NJ",E1434="CT"),"Tri-State Area",OR(E1434="MA",E1434="PA",E1434="RI"),"East Atlantic",OR(E1434="ME",E1434="VT"),"NE Border",TRUE,"Upper East Coast")</f>
        <v>East Atlantic</v>
      </c>
      <c r="U1434" s="12" t="str">
        <f>IFERROR(_xlfn.XLOOKUP(A1434,DIRECT_FTEs!A:A,DIRECT_FTEs!B:B),"Contractor")</f>
        <v>Contractor</v>
      </c>
    </row>
    <row r="1435" spans="1:21" x14ac:dyDescent="0.25">
      <c r="A1435" s="1" t="s">
        <v>248</v>
      </c>
      <c r="B1435" s="1" t="s">
        <v>2244</v>
      </c>
      <c r="C1435" s="1" t="s">
        <v>2724</v>
      </c>
      <c r="D1435" s="1" t="s">
        <v>2725</v>
      </c>
      <c r="E1435" s="15" t="s">
        <v>2225</v>
      </c>
      <c r="F1435" s="1" t="s">
        <v>5610</v>
      </c>
      <c r="G1435" s="16">
        <v>0.17</v>
      </c>
      <c r="H1435" s="5">
        <v>1874.0800000000004</v>
      </c>
      <c r="I1435" s="10" t="s">
        <v>4760</v>
      </c>
      <c r="J1435" s="5">
        <v>730</v>
      </c>
      <c r="K1435" s="1">
        <v>47</v>
      </c>
      <c r="L1435" s="12" t="str" cm="1">
        <f t="array" ref="L1435">_xlfn.IFS(G1435=0.05,"Minimal",G1435=0.07,"Above Minimal",G1435=0.17,"Near Maximum",TRUE,"Maximum")</f>
        <v>Near Maximum</v>
      </c>
      <c r="M1435" s="12" t="str" cm="1">
        <f t="array" ref="M1435">_xlfn.IFS(E1435="MA","Massachusetts",E1435="NY","New York",E1435="CT","Connecticut",E1435="PA","Pennsylvania",E1435="RI","Rhode Island",E1435="DE","Delaware",E1435="ME","Maine",E1435="NJ","New Jersey",E1435="VT","Vermont",TRUE,"Other States")</f>
        <v>Massachusetts</v>
      </c>
      <c r="N1435" s="15" t="s">
        <v>11240</v>
      </c>
      <c r="O1435" s="1" t="s">
        <v>4884</v>
      </c>
      <c r="P1435" s="15" t="s">
        <v>4774</v>
      </c>
      <c r="Q1435" s="1" t="s">
        <v>9024</v>
      </c>
      <c r="R1435" s="17">
        <v>49.699994220655377</v>
      </c>
      <c r="S1435" s="12" t="str" cm="1">
        <f t="array" ref="S1435">_xlfn.IFS(AND(R1435&gt;=12,R1435&lt;=25),"Low Range",AND(R1435&gt;=25.01,R1435&lt;=40),"Mid Range",AND(R1435&gt;=40.01,R1435&lt;=75),"Mid to Upper Range",TRUE,"Max Upper Range")</f>
        <v>Mid to Upper Range</v>
      </c>
      <c r="T1435" s="12" t="str" cm="1">
        <f t="array" ref="T1435">_xlfn.IFS(OR(E1435="NY",E1435="NJ",E1435="CT"),"Tri-State Area",OR(E1435="MA",E1435="PA",E1435="RI"),"East Atlantic",OR(E1435="ME",E1435="VT"),"NE Border",TRUE,"Upper East Coast")</f>
        <v>East Atlantic</v>
      </c>
      <c r="U1435" s="12" t="str">
        <f>IFERROR(_xlfn.XLOOKUP(A1435,DIRECT_FTEs!A:A,DIRECT_FTEs!B:B),"Contractor")</f>
        <v>Contractor</v>
      </c>
    </row>
    <row r="1436" spans="1:21" x14ac:dyDescent="0.25">
      <c r="A1436" s="1" t="s">
        <v>2090</v>
      </c>
      <c r="B1436" s="1" t="s">
        <v>2416</v>
      </c>
      <c r="C1436" s="1" t="s">
        <v>3041</v>
      </c>
      <c r="D1436" s="1" t="s">
        <v>4629</v>
      </c>
      <c r="E1436" s="15" t="s">
        <v>2225</v>
      </c>
      <c r="F1436" s="1" t="s">
        <v>7452</v>
      </c>
      <c r="G1436" s="16">
        <v>0.19</v>
      </c>
      <c r="H1436" s="5">
        <v>0</v>
      </c>
      <c r="I1436" s="10" t="s">
        <v>4760</v>
      </c>
      <c r="J1436" s="5">
        <v>421.35</v>
      </c>
      <c r="K1436" s="1">
        <v>26</v>
      </c>
      <c r="L1436" s="12" t="str" cm="1">
        <f t="array" ref="L1436">_xlfn.IFS(G1436=0.05,"Minimal",G1436=0.07,"Above Minimal",G1436=0.17,"Near Maximum",TRUE,"Maximum")</f>
        <v>Maximum</v>
      </c>
      <c r="M1436" s="12" t="str" cm="1">
        <f t="array" ref="M1436">_xlfn.IFS(E1436="MA","Massachusetts",E1436="NY","New York",E1436="CT","Connecticut",E1436="PA","Pennsylvania",E1436="RI","Rhode Island",E1436="DE","Delaware",E1436="ME","Maine",E1436="NJ","New Jersey",E1436="VT","Vermont",TRUE,"Other States")</f>
        <v>Massachusetts</v>
      </c>
      <c r="N1436" s="15" t="s">
        <v>11241</v>
      </c>
      <c r="O1436" s="1" t="s">
        <v>4875</v>
      </c>
      <c r="P1436" s="15" t="s">
        <v>4774</v>
      </c>
      <c r="Q1436" s="1" t="s">
        <v>9025</v>
      </c>
      <c r="R1436" s="17">
        <v>53.960016585712602</v>
      </c>
      <c r="S1436" s="12" t="str" cm="1">
        <f t="array" ref="S1436">_xlfn.IFS(AND(R1436&gt;=12,R1436&lt;=25),"Low Range",AND(R1436&gt;=25.01,R1436&lt;=40),"Mid Range",AND(R1436&gt;=40.01,R1436&lt;=75),"Mid to Upper Range",TRUE,"Max Upper Range")</f>
        <v>Mid to Upper Range</v>
      </c>
      <c r="T1436" s="12" t="str" cm="1">
        <f t="array" ref="T1436">_xlfn.IFS(OR(E1436="NY",E1436="NJ",E1436="CT"),"Tri-State Area",OR(E1436="MA",E1436="PA",E1436="RI"),"East Atlantic",OR(E1436="ME",E1436="VT"),"NE Border",TRUE,"Upper East Coast")</f>
        <v>East Atlantic</v>
      </c>
      <c r="U1436" s="12" t="str">
        <f>IFERROR(_xlfn.XLOOKUP(A1436,DIRECT_FTEs!A:A,DIRECT_FTEs!B:B),"Contractor")</f>
        <v>Contractor</v>
      </c>
    </row>
    <row r="1437" spans="1:21" x14ac:dyDescent="0.25">
      <c r="A1437" s="1" t="s">
        <v>2091</v>
      </c>
      <c r="B1437" s="1" t="s">
        <v>2921</v>
      </c>
      <c r="C1437" s="1" t="s">
        <v>2556</v>
      </c>
      <c r="D1437" s="1" t="s">
        <v>4630</v>
      </c>
      <c r="E1437" s="15" t="s">
        <v>2225</v>
      </c>
      <c r="F1437" s="1" t="s">
        <v>7453</v>
      </c>
      <c r="G1437" s="16">
        <v>0.19</v>
      </c>
      <c r="H1437" s="5">
        <v>0</v>
      </c>
      <c r="I1437" s="10" t="s">
        <v>4760</v>
      </c>
      <c r="J1437" s="5">
        <v>434</v>
      </c>
      <c r="K1437" s="1">
        <v>56</v>
      </c>
      <c r="L1437" s="12" t="str" cm="1">
        <f t="array" ref="L1437">_xlfn.IFS(G1437=0.05,"Minimal",G1437=0.07,"Above Minimal",G1437=0.17,"Near Maximum",TRUE,"Maximum")</f>
        <v>Maximum</v>
      </c>
      <c r="M1437" s="12" t="str" cm="1">
        <f t="array" ref="M1437">_xlfn.IFS(E1437="MA","Massachusetts",E1437="NY","New York",E1437="CT","Connecticut",E1437="PA","Pennsylvania",E1437="RI","Rhode Island",E1437="DE","Delaware",E1437="ME","Maine",E1437="NJ","New Jersey",E1437="VT","Vermont",TRUE,"Other States")</f>
        <v>Massachusetts</v>
      </c>
      <c r="N1437" s="15" t="s">
        <v>11242</v>
      </c>
      <c r="O1437" s="1" t="s">
        <v>4862</v>
      </c>
      <c r="P1437" s="15" t="s">
        <v>4777</v>
      </c>
      <c r="Q1437" s="1" t="s">
        <v>9026</v>
      </c>
      <c r="R1437" s="17">
        <v>78.100005176251358</v>
      </c>
      <c r="S1437" s="12" t="str" cm="1">
        <f t="array" ref="S1437">_xlfn.IFS(AND(R1437&gt;=12,R1437&lt;=25),"Low Range",AND(R1437&gt;=25.01,R1437&lt;=40),"Mid Range",AND(R1437&gt;=40.01,R1437&lt;=75),"Mid to Upper Range",TRUE,"Max Upper Range")</f>
        <v>Max Upper Range</v>
      </c>
      <c r="T1437" s="12" t="str" cm="1">
        <f t="array" ref="T1437">_xlfn.IFS(OR(E1437="NY",E1437="NJ",E1437="CT"),"Tri-State Area",OR(E1437="MA",E1437="PA",E1437="RI"),"East Atlantic",OR(E1437="ME",E1437="VT"),"NE Border",TRUE,"Upper East Coast")</f>
        <v>East Atlantic</v>
      </c>
      <c r="U1437" s="12" t="str">
        <f>IFERROR(_xlfn.XLOOKUP(A1437,DIRECT_FTEs!A:A,DIRECT_FTEs!B:B),"Contractor")</f>
        <v>Contractor</v>
      </c>
    </row>
    <row r="1438" spans="1:21" x14ac:dyDescent="0.25">
      <c r="A1438" s="1" t="s">
        <v>2092</v>
      </c>
      <c r="B1438" s="1" t="s">
        <v>3324</v>
      </c>
      <c r="C1438" s="1" t="s">
        <v>2628</v>
      </c>
      <c r="D1438" s="1" t="s">
        <v>4631</v>
      </c>
      <c r="E1438" s="15" t="s">
        <v>2225</v>
      </c>
      <c r="F1438" s="1" t="s">
        <v>7454</v>
      </c>
      <c r="G1438" s="16">
        <v>0.19</v>
      </c>
      <c r="H1438" s="5">
        <v>0</v>
      </c>
      <c r="I1438" s="10" t="s">
        <v>4760</v>
      </c>
      <c r="J1438" s="5">
        <v>432</v>
      </c>
      <c r="K1438" s="1">
        <v>58</v>
      </c>
      <c r="L1438" s="12" t="str" cm="1">
        <f t="array" ref="L1438">_xlfn.IFS(G1438=0.05,"Minimal",G1438=0.07,"Above Minimal",G1438=0.17,"Near Maximum",TRUE,"Maximum")</f>
        <v>Maximum</v>
      </c>
      <c r="M1438" s="12" t="str" cm="1">
        <f t="array" ref="M1438">_xlfn.IFS(E1438="MA","Massachusetts",E1438="NY","New York",E1438="CT","Connecticut",E1438="PA","Pennsylvania",E1438="RI","Rhode Island",E1438="DE","Delaware",E1438="ME","Maine",E1438="NJ","New Jersey",E1438="VT","Vermont",TRUE,"Other States")</f>
        <v>Massachusetts</v>
      </c>
      <c r="N1438" s="15" t="s">
        <v>11243</v>
      </c>
      <c r="O1438" s="1" t="s">
        <v>4906</v>
      </c>
      <c r="P1438" s="15" t="s">
        <v>4774</v>
      </c>
      <c r="Q1438" s="1" t="s">
        <v>9027</v>
      </c>
      <c r="R1438" s="17">
        <v>112</v>
      </c>
      <c r="S1438" s="12" t="str" cm="1">
        <f t="array" ref="S1438">_xlfn.IFS(AND(R1438&gt;=12,R1438&lt;=25),"Low Range",AND(R1438&gt;=25.01,R1438&lt;=40),"Mid Range",AND(R1438&gt;=40.01,R1438&lt;=75),"Mid to Upper Range",TRUE,"Max Upper Range")</f>
        <v>Max Upper Range</v>
      </c>
      <c r="T1438" s="12" t="str" cm="1">
        <f t="array" ref="T1438">_xlfn.IFS(OR(E1438="NY",E1438="NJ",E1438="CT"),"Tri-State Area",OR(E1438="MA",E1438="PA",E1438="RI"),"East Atlantic",OR(E1438="ME",E1438="VT"),"NE Border",TRUE,"Upper East Coast")</f>
        <v>East Atlantic</v>
      </c>
      <c r="U1438" s="12" t="str">
        <f>IFERROR(_xlfn.XLOOKUP(A1438,DIRECT_FTEs!A:A,DIRECT_FTEs!B:B),"Contractor")</f>
        <v>Contractor</v>
      </c>
    </row>
    <row r="1439" spans="1:21" x14ac:dyDescent="0.25">
      <c r="A1439" s="1" t="s">
        <v>2093</v>
      </c>
      <c r="B1439" s="1" t="s">
        <v>2716</v>
      </c>
      <c r="C1439" s="1" t="s">
        <v>2801</v>
      </c>
      <c r="D1439" s="1" t="s">
        <v>4632</v>
      </c>
      <c r="E1439" s="15" t="s">
        <v>2225</v>
      </c>
      <c r="F1439" s="1" t="s">
        <v>7455</v>
      </c>
      <c r="G1439" s="16">
        <v>0.19</v>
      </c>
      <c r="H1439" s="5">
        <v>0</v>
      </c>
      <c r="I1439" s="10" t="s">
        <v>4760</v>
      </c>
      <c r="J1439" s="5">
        <v>359.6</v>
      </c>
      <c r="K1439" s="1">
        <v>42</v>
      </c>
      <c r="L1439" s="12" t="str" cm="1">
        <f t="array" ref="L1439">_xlfn.IFS(G1439=0.05,"Minimal",G1439=0.07,"Above Minimal",G1439=0.17,"Near Maximum",TRUE,"Maximum")</f>
        <v>Maximum</v>
      </c>
      <c r="M1439" s="12" t="str" cm="1">
        <f t="array" ref="M1439">_xlfn.IFS(E1439="MA","Massachusetts",E1439="NY","New York",E1439="CT","Connecticut",E1439="PA","Pennsylvania",E1439="RI","Rhode Island",E1439="DE","Delaware",E1439="ME","Maine",E1439="NJ","New Jersey",E1439="VT","Vermont",TRUE,"Other States")</f>
        <v>Massachusetts</v>
      </c>
      <c r="N1439" s="15" t="s">
        <v>11244</v>
      </c>
      <c r="O1439" s="1" t="s">
        <v>5005</v>
      </c>
      <c r="P1439" s="15" t="s">
        <v>4774</v>
      </c>
      <c r="Q1439" s="1" t="s">
        <v>9028</v>
      </c>
      <c r="R1439" s="17">
        <v>113.6</v>
      </c>
      <c r="S1439" s="12" t="str" cm="1">
        <f t="array" ref="S1439">_xlfn.IFS(AND(R1439&gt;=12,R1439&lt;=25),"Low Range",AND(R1439&gt;=25.01,R1439&lt;=40),"Mid Range",AND(R1439&gt;=40.01,R1439&lt;=75),"Mid to Upper Range",TRUE,"Max Upper Range")</f>
        <v>Max Upper Range</v>
      </c>
      <c r="T1439" s="12" t="str" cm="1">
        <f t="array" ref="T1439">_xlfn.IFS(OR(E1439="NY",E1439="NJ",E1439="CT"),"Tri-State Area",OR(E1439="MA",E1439="PA",E1439="RI"),"East Atlantic",OR(E1439="ME",E1439="VT"),"NE Border",TRUE,"Upper East Coast")</f>
        <v>East Atlantic</v>
      </c>
      <c r="U1439" s="12" t="str">
        <f>IFERROR(_xlfn.XLOOKUP(A1439,DIRECT_FTEs!A:A,DIRECT_FTEs!B:B),"Contractor")</f>
        <v>Contractor</v>
      </c>
    </row>
    <row r="1440" spans="1:21" x14ac:dyDescent="0.25">
      <c r="A1440" s="1" t="s">
        <v>2094</v>
      </c>
      <c r="B1440" s="1" t="s">
        <v>2384</v>
      </c>
      <c r="C1440" s="1" t="s">
        <v>2330</v>
      </c>
      <c r="D1440" s="1" t="s">
        <v>4633</v>
      </c>
      <c r="E1440" s="15" t="s">
        <v>2225</v>
      </c>
      <c r="F1440" s="1" t="s">
        <v>7456</v>
      </c>
      <c r="G1440" s="16">
        <v>0.19</v>
      </c>
      <c r="H1440" s="5">
        <v>0</v>
      </c>
      <c r="I1440" s="10" t="s">
        <v>4760</v>
      </c>
      <c r="J1440" s="5">
        <v>298.38</v>
      </c>
      <c r="K1440" s="1">
        <v>30</v>
      </c>
      <c r="L1440" s="12" t="str" cm="1">
        <f t="array" ref="L1440">_xlfn.IFS(G1440=0.05,"Minimal",G1440=0.07,"Above Minimal",G1440=0.17,"Near Maximum",TRUE,"Maximum")</f>
        <v>Maximum</v>
      </c>
      <c r="M1440" s="12" t="str" cm="1">
        <f t="array" ref="M1440">_xlfn.IFS(E1440="MA","Massachusetts",E1440="NY","New York",E1440="CT","Connecticut",E1440="PA","Pennsylvania",E1440="RI","Rhode Island",E1440="DE","Delaware",E1440="ME","Maine",E1440="NJ","New Jersey",E1440="VT","Vermont",TRUE,"Other States")</f>
        <v>Massachusetts</v>
      </c>
      <c r="N1440" s="15" t="s">
        <v>11245</v>
      </c>
      <c r="O1440" s="1" t="s">
        <v>5000</v>
      </c>
      <c r="P1440" s="15" t="s">
        <v>4780</v>
      </c>
      <c r="Q1440" s="1" t="s">
        <v>9029</v>
      </c>
      <c r="R1440" s="17">
        <v>56.800056481219997</v>
      </c>
      <c r="S1440" s="12" t="str" cm="1">
        <f t="array" ref="S1440">_xlfn.IFS(AND(R1440&gt;=12,R1440&lt;=25),"Low Range",AND(R1440&gt;=25.01,R1440&lt;=40),"Mid Range",AND(R1440&gt;=40.01,R1440&lt;=75),"Mid to Upper Range",TRUE,"Max Upper Range")</f>
        <v>Mid to Upper Range</v>
      </c>
      <c r="T1440" s="12" t="str" cm="1">
        <f t="array" ref="T1440">_xlfn.IFS(OR(E1440="NY",E1440="NJ",E1440="CT"),"Tri-State Area",OR(E1440="MA",E1440="PA",E1440="RI"),"East Atlantic",OR(E1440="ME",E1440="VT"),"NE Border",TRUE,"Upper East Coast")</f>
        <v>East Atlantic</v>
      </c>
      <c r="U1440" s="12" t="str">
        <f>IFERROR(_xlfn.XLOOKUP(A1440,DIRECT_FTEs!A:A,DIRECT_FTEs!B:B),"Contractor")</f>
        <v>Contractor</v>
      </c>
    </row>
    <row r="1441" spans="1:21" x14ac:dyDescent="0.25">
      <c r="A1441" s="1" t="s">
        <v>24</v>
      </c>
      <c r="B1441" s="1" t="s">
        <v>2296</v>
      </c>
      <c r="C1441" s="1" t="s">
        <v>2227</v>
      </c>
      <c r="D1441" s="1" t="s">
        <v>2297</v>
      </c>
      <c r="E1441" s="15" t="s">
        <v>2225</v>
      </c>
      <c r="F1441" s="1" t="s">
        <v>5386</v>
      </c>
      <c r="G1441" s="16">
        <v>0.19</v>
      </c>
      <c r="H1441" s="5">
        <v>1231.3444</v>
      </c>
      <c r="I1441" s="10" t="s">
        <v>4760</v>
      </c>
      <c r="J1441" s="5">
        <v>372.8</v>
      </c>
      <c r="K1441" s="1">
        <v>54</v>
      </c>
      <c r="L1441" s="12" t="str" cm="1">
        <f t="array" ref="L1441">_xlfn.IFS(G1441=0.05,"Minimal",G1441=0.07,"Above Minimal",G1441=0.17,"Near Maximum",TRUE,"Maximum")</f>
        <v>Maximum</v>
      </c>
      <c r="M1441" s="12" t="str" cm="1">
        <f t="array" ref="M1441">_xlfn.IFS(E1441="MA","Massachusetts",E1441="NY","New York",E1441="CT","Connecticut",E1441="PA","Pennsylvania",E1441="RI","Rhode Island",E1441="DE","Delaware",E1441="ME","Maine",E1441="NJ","New Jersey",E1441="VT","Vermont",TRUE,"Other States")</f>
        <v>Massachusetts</v>
      </c>
      <c r="N1441" s="15" t="s">
        <v>11246</v>
      </c>
      <c r="O1441" s="1" t="s">
        <v>4803</v>
      </c>
      <c r="P1441" s="15" t="s">
        <v>4775</v>
      </c>
      <c r="Q1441" s="1" t="s">
        <v>9030</v>
      </c>
      <c r="R1441" s="17">
        <v>46.1013986013986</v>
      </c>
      <c r="S1441" s="12" t="str" cm="1">
        <f t="array" ref="S1441">_xlfn.IFS(AND(R1441&gt;=12,R1441&lt;=25),"Low Range",AND(R1441&gt;=25.01,R1441&lt;=40),"Mid Range",AND(R1441&gt;=40.01,R1441&lt;=75),"Mid to Upper Range",TRUE,"Max Upper Range")</f>
        <v>Mid to Upper Range</v>
      </c>
      <c r="T1441" s="12" t="str" cm="1">
        <f t="array" ref="T1441">_xlfn.IFS(OR(E1441="NY",E1441="NJ",E1441="CT"),"Tri-State Area",OR(E1441="MA",E1441="PA",E1441="RI"),"East Atlantic",OR(E1441="ME",E1441="VT"),"NE Border",TRUE,"Upper East Coast")</f>
        <v>East Atlantic</v>
      </c>
      <c r="U1441" s="12" t="str">
        <f>IFERROR(_xlfn.XLOOKUP(A1441,DIRECT_FTEs!A:A,DIRECT_FTEs!B:B),"Contractor")</f>
        <v>Contractor</v>
      </c>
    </row>
    <row r="1442" spans="1:21" x14ac:dyDescent="0.25">
      <c r="A1442" s="1" t="s">
        <v>2095</v>
      </c>
      <c r="B1442" s="1" t="s">
        <v>2368</v>
      </c>
      <c r="C1442" s="1" t="s">
        <v>2387</v>
      </c>
      <c r="D1442" s="1" t="s">
        <v>4634</v>
      </c>
      <c r="E1442" s="15" t="s">
        <v>2225</v>
      </c>
      <c r="F1442" s="1" t="s">
        <v>7457</v>
      </c>
      <c r="G1442" s="16">
        <v>0.19</v>
      </c>
      <c r="H1442" s="5">
        <v>0</v>
      </c>
      <c r="I1442" s="10" t="s">
        <v>4760</v>
      </c>
      <c r="J1442" s="5">
        <v>434</v>
      </c>
      <c r="K1442" s="1">
        <v>38</v>
      </c>
      <c r="L1442" s="12" t="str" cm="1">
        <f t="array" ref="L1442">_xlfn.IFS(G1442=0.05,"Minimal",G1442=0.07,"Above Minimal",G1442=0.17,"Near Maximum",TRUE,"Maximum")</f>
        <v>Maximum</v>
      </c>
      <c r="M1442" s="12" t="str" cm="1">
        <f t="array" ref="M1442">_xlfn.IFS(E1442="MA","Massachusetts",E1442="NY","New York",E1442="CT","Connecticut",E1442="PA","Pennsylvania",E1442="RI","Rhode Island",E1442="DE","Delaware",E1442="ME","Maine",E1442="NJ","New Jersey",E1442="VT","Vermont",TRUE,"Other States")</f>
        <v>Massachusetts</v>
      </c>
      <c r="N1442" s="15" t="s">
        <v>11247</v>
      </c>
      <c r="O1442" s="1" t="s">
        <v>5323</v>
      </c>
      <c r="P1442" s="15" t="s">
        <v>4777</v>
      </c>
      <c r="Q1442" s="1" t="s">
        <v>9031</v>
      </c>
      <c r="R1442" s="17">
        <v>28.5</v>
      </c>
      <c r="S1442" s="12" t="str" cm="1">
        <f t="array" ref="S1442">_xlfn.IFS(AND(R1442&gt;=12,R1442&lt;=25),"Low Range",AND(R1442&gt;=25.01,R1442&lt;=40),"Mid Range",AND(R1442&gt;=40.01,R1442&lt;=75),"Mid to Upper Range",TRUE,"Max Upper Range")</f>
        <v>Mid Range</v>
      </c>
      <c r="T1442" s="12" t="str" cm="1">
        <f t="array" ref="T1442">_xlfn.IFS(OR(E1442="NY",E1442="NJ",E1442="CT"),"Tri-State Area",OR(E1442="MA",E1442="PA",E1442="RI"),"East Atlantic",OR(E1442="ME",E1442="VT"),"NE Border",TRUE,"Upper East Coast")</f>
        <v>East Atlantic</v>
      </c>
      <c r="U1442" s="12" t="str">
        <f>IFERROR(_xlfn.XLOOKUP(A1442,DIRECT_FTEs!A:A,DIRECT_FTEs!B:B),"Contractor")</f>
        <v>Contractor</v>
      </c>
    </row>
    <row r="1443" spans="1:21" x14ac:dyDescent="0.25">
      <c r="A1443" s="1" t="s">
        <v>2096</v>
      </c>
      <c r="B1443" s="1" t="s">
        <v>2866</v>
      </c>
      <c r="C1443" s="1" t="s">
        <v>2393</v>
      </c>
      <c r="D1443" s="1" t="s">
        <v>4635</v>
      </c>
      <c r="E1443" s="15" t="s">
        <v>2225</v>
      </c>
      <c r="F1443" s="1" t="s">
        <v>7458</v>
      </c>
      <c r="G1443" s="16">
        <v>0.19</v>
      </c>
      <c r="H1443" s="5">
        <v>0</v>
      </c>
      <c r="I1443" s="10" t="s">
        <v>4760</v>
      </c>
      <c r="J1443" s="5">
        <v>426.56</v>
      </c>
      <c r="K1443" s="1">
        <v>47</v>
      </c>
      <c r="L1443" s="12" t="str" cm="1">
        <f t="array" ref="L1443">_xlfn.IFS(G1443=0.05,"Minimal",G1443=0.07,"Above Minimal",G1443=0.17,"Near Maximum",TRUE,"Maximum")</f>
        <v>Maximum</v>
      </c>
      <c r="M1443" s="12" t="str" cm="1">
        <f t="array" ref="M1443">_xlfn.IFS(E1443="MA","Massachusetts",E1443="NY","New York",E1443="CT","Connecticut",E1443="PA","Pennsylvania",E1443="RI","Rhode Island",E1443="DE","Delaware",E1443="ME","Maine",E1443="NJ","New Jersey",E1443="VT","Vermont",TRUE,"Other States")</f>
        <v>Massachusetts</v>
      </c>
      <c r="N1443" s="15" t="s">
        <v>11248</v>
      </c>
      <c r="O1443" s="1" t="s">
        <v>5078</v>
      </c>
      <c r="P1443" s="15" t="s">
        <v>4773</v>
      </c>
      <c r="Q1443" s="1" t="s">
        <v>9032</v>
      </c>
      <c r="R1443" s="17">
        <v>28.259948198728516</v>
      </c>
      <c r="S1443" s="12" t="str" cm="1">
        <f t="array" ref="S1443">_xlfn.IFS(AND(R1443&gt;=12,R1443&lt;=25),"Low Range",AND(R1443&gt;=25.01,R1443&lt;=40),"Mid Range",AND(R1443&gt;=40.01,R1443&lt;=75),"Mid to Upper Range",TRUE,"Max Upper Range")</f>
        <v>Mid Range</v>
      </c>
      <c r="T1443" s="12" t="str" cm="1">
        <f t="array" ref="T1443">_xlfn.IFS(OR(E1443="NY",E1443="NJ",E1443="CT"),"Tri-State Area",OR(E1443="MA",E1443="PA",E1443="RI"),"East Atlantic",OR(E1443="ME",E1443="VT"),"NE Border",TRUE,"Upper East Coast")</f>
        <v>East Atlantic</v>
      </c>
      <c r="U1443" s="12" t="str">
        <f>IFERROR(_xlfn.XLOOKUP(A1443,DIRECT_FTEs!A:A,DIRECT_FTEs!B:B),"Contractor")</f>
        <v>Contractor</v>
      </c>
    </row>
    <row r="1444" spans="1:21" x14ac:dyDescent="0.25">
      <c r="A1444" s="1" t="s">
        <v>2097</v>
      </c>
      <c r="B1444" s="1" t="s">
        <v>2579</v>
      </c>
      <c r="C1444" s="1" t="s">
        <v>2316</v>
      </c>
      <c r="D1444" s="1" t="s">
        <v>4636</v>
      </c>
      <c r="E1444" s="15" t="s">
        <v>2225</v>
      </c>
      <c r="F1444" s="1" t="s">
        <v>7459</v>
      </c>
      <c r="G1444" s="16">
        <v>0.19</v>
      </c>
      <c r="H1444" s="5">
        <v>0</v>
      </c>
      <c r="I1444" s="10" t="s">
        <v>4761</v>
      </c>
      <c r="J1444" s="5">
        <v>0</v>
      </c>
      <c r="K1444" s="1">
        <v>33</v>
      </c>
      <c r="L1444" s="12" t="str" cm="1">
        <f t="array" ref="L1444">_xlfn.IFS(G1444=0.05,"Minimal",G1444=0.07,"Above Minimal",G1444=0.17,"Near Maximum",TRUE,"Maximum")</f>
        <v>Maximum</v>
      </c>
      <c r="M1444" s="12" t="str" cm="1">
        <f t="array" ref="M1444">_xlfn.IFS(E1444="MA","Massachusetts",E1444="NY","New York",E1444="CT","Connecticut",E1444="PA","Pennsylvania",E1444="RI","Rhode Island",E1444="DE","Delaware",E1444="ME","Maine",E1444="NJ","New Jersey",E1444="VT","Vermont",TRUE,"Other States")</f>
        <v>Massachusetts</v>
      </c>
      <c r="N1444" s="15" t="s">
        <v>11249</v>
      </c>
      <c r="O1444" s="1" t="s">
        <v>4977</v>
      </c>
      <c r="P1444" s="15" t="s">
        <v>4777</v>
      </c>
      <c r="Q1444" s="1" t="s">
        <v>9033</v>
      </c>
      <c r="R1444" s="17">
        <v>36.536016610765053</v>
      </c>
      <c r="S1444" s="12" t="str" cm="1">
        <f t="array" ref="S1444">_xlfn.IFS(AND(R1444&gt;=12,R1444&lt;=25),"Low Range",AND(R1444&gt;=25.01,R1444&lt;=40),"Mid Range",AND(R1444&gt;=40.01,R1444&lt;=75),"Mid to Upper Range",TRUE,"Max Upper Range")</f>
        <v>Mid Range</v>
      </c>
      <c r="T1444" s="12" t="str" cm="1">
        <f t="array" ref="T1444">_xlfn.IFS(OR(E1444="NY",E1444="NJ",E1444="CT"),"Tri-State Area",OR(E1444="MA",E1444="PA",E1444="RI"),"East Atlantic",OR(E1444="ME",E1444="VT"),"NE Border",TRUE,"Upper East Coast")</f>
        <v>East Atlantic</v>
      </c>
      <c r="U1444" s="12" t="str">
        <f>IFERROR(_xlfn.XLOOKUP(A1444,DIRECT_FTEs!A:A,DIRECT_FTEs!B:B),"Contractor")</f>
        <v>Contractor</v>
      </c>
    </row>
    <row r="1445" spans="1:21" x14ac:dyDescent="0.25">
      <c r="A1445" s="1" t="s">
        <v>249</v>
      </c>
      <c r="B1445" s="1" t="s">
        <v>2572</v>
      </c>
      <c r="C1445" s="1" t="s">
        <v>2364</v>
      </c>
      <c r="D1445" s="1" t="s">
        <v>2726</v>
      </c>
      <c r="E1445" s="15" t="s">
        <v>2225</v>
      </c>
      <c r="F1445" s="1" t="s">
        <v>5611</v>
      </c>
      <c r="G1445" s="16">
        <v>0.19</v>
      </c>
      <c r="H1445" s="5">
        <v>1820.0936000000002</v>
      </c>
      <c r="I1445" s="10" t="s">
        <v>4760</v>
      </c>
      <c r="J1445" s="5">
        <v>590.4</v>
      </c>
      <c r="K1445" s="1">
        <v>44</v>
      </c>
      <c r="L1445" s="12" t="str" cm="1">
        <f t="array" ref="L1445">_xlfn.IFS(G1445=0.05,"Minimal",G1445=0.07,"Above Minimal",G1445=0.17,"Near Maximum",TRUE,"Maximum")</f>
        <v>Maximum</v>
      </c>
      <c r="M1445" s="12" t="str" cm="1">
        <f t="array" ref="M1445">_xlfn.IFS(E1445="MA","Massachusetts",E1445="NY","New York",E1445="CT","Connecticut",E1445="PA","Pennsylvania",E1445="RI","Rhode Island",E1445="DE","Delaware",E1445="ME","Maine",E1445="NJ","New Jersey",E1445="VT","Vermont",TRUE,"Other States")</f>
        <v>Massachusetts</v>
      </c>
      <c r="N1445" s="15" t="s">
        <v>11250</v>
      </c>
      <c r="O1445" s="1" t="s">
        <v>4885</v>
      </c>
      <c r="P1445" s="15" t="s">
        <v>4774</v>
      </c>
      <c r="Q1445" s="1" t="s">
        <v>9034</v>
      </c>
      <c r="R1445" s="17">
        <v>26.293323090711219</v>
      </c>
      <c r="S1445" s="12" t="str" cm="1">
        <f t="array" ref="S1445">_xlfn.IFS(AND(R1445&gt;=12,R1445&lt;=25),"Low Range",AND(R1445&gt;=25.01,R1445&lt;=40),"Mid Range",AND(R1445&gt;=40.01,R1445&lt;=75),"Mid to Upper Range",TRUE,"Max Upper Range")</f>
        <v>Mid Range</v>
      </c>
      <c r="T1445" s="12" t="str" cm="1">
        <f t="array" ref="T1445">_xlfn.IFS(OR(E1445="NY",E1445="NJ",E1445="CT"),"Tri-State Area",OR(E1445="MA",E1445="PA",E1445="RI"),"East Atlantic",OR(E1445="ME",E1445="VT"),"NE Border",TRUE,"Upper East Coast")</f>
        <v>East Atlantic</v>
      </c>
      <c r="U1445" s="12" t="str">
        <f>IFERROR(_xlfn.XLOOKUP(A1445,DIRECT_FTEs!A:A,DIRECT_FTEs!B:B),"Contractor")</f>
        <v>Contractor</v>
      </c>
    </row>
    <row r="1446" spans="1:21" x14ac:dyDescent="0.25">
      <c r="A1446" s="1" t="s">
        <v>2098</v>
      </c>
      <c r="B1446" s="1" t="s">
        <v>2357</v>
      </c>
      <c r="C1446" s="1" t="s">
        <v>2336</v>
      </c>
      <c r="D1446" s="1" t="s">
        <v>4637</v>
      </c>
      <c r="E1446" s="15" t="s">
        <v>2225</v>
      </c>
      <c r="F1446" s="1" t="s">
        <v>7460</v>
      </c>
      <c r="G1446" s="16">
        <v>0.19</v>
      </c>
      <c r="H1446" s="5">
        <v>0</v>
      </c>
      <c r="I1446" s="10" t="s">
        <v>4760</v>
      </c>
      <c r="J1446" s="5">
        <v>174.47</v>
      </c>
      <c r="K1446" s="1">
        <v>54</v>
      </c>
      <c r="L1446" s="12" t="str" cm="1">
        <f t="array" ref="L1446">_xlfn.IFS(G1446=0.05,"Minimal",G1446=0.07,"Above Minimal",G1446=0.17,"Near Maximum",TRUE,"Maximum")</f>
        <v>Maximum</v>
      </c>
      <c r="M1446" s="12" t="str" cm="1">
        <f t="array" ref="M1446">_xlfn.IFS(E1446="MA","Massachusetts",E1446="NY","New York",E1446="CT","Connecticut",E1446="PA","Pennsylvania",E1446="RI","Rhode Island",E1446="DE","Delaware",E1446="ME","Maine",E1446="NJ","New Jersey",E1446="VT","Vermont",TRUE,"Other States")</f>
        <v>Massachusetts</v>
      </c>
      <c r="N1446" s="15" t="s">
        <v>11251</v>
      </c>
      <c r="O1446" s="1" t="s">
        <v>5324</v>
      </c>
      <c r="P1446" s="15" t="s">
        <v>4778</v>
      </c>
      <c r="Q1446" s="1" t="s">
        <v>9035</v>
      </c>
      <c r="R1446" s="17">
        <v>31.160286437301458</v>
      </c>
      <c r="S1446" s="12" t="str" cm="1">
        <f t="array" ref="S1446">_xlfn.IFS(AND(R1446&gt;=12,R1446&lt;=25),"Low Range",AND(R1446&gt;=25.01,R1446&lt;=40),"Mid Range",AND(R1446&gt;=40.01,R1446&lt;=75),"Mid to Upper Range",TRUE,"Max Upper Range")</f>
        <v>Mid Range</v>
      </c>
      <c r="T1446" s="12" t="str" cm="1">
        <f t="array" ref="T1446">_xlfn.IFS(OR(E1446="NY",E1446="NJ",E1446="CT"),"Tri-State Area",OR(E1446="MA",E1446="PA",E1446="RI"),"East Atlantic",OR(E1446="ME",E1446="VT"),"NE Border",TRUE,"Upper East Coast")</f>
        <v>East Atlantic</v>
      </c>
      <c r="U1446" s="12" t="str">
        <f>IFERROR(_xlfn.XLOOKUP(A1446,DIRECT_FTEs!A:A,DIRECT_FTEs!B:B),"Contractor")</f>
        <v>Contractor</v>
      </c>
    </row>
    <row r="1447" spans="1:21" x14ac:dyDescent="0.25">
      <c r="A1447" s="1" t="s">
        <v>2099</v>
      </c>
      <c r="B1447" s="1" t="s">
        <v>2406</v>
      </c>
      <c r="C1447" s="1" t="s">
        <v>2340</v>
      </c>
      <c r="D1447" s="1" t="s">
        <v>4638</v>
      </c>
      <c r="E1447" s="15" t="s">
        <v>2225</v>
      </c>
      <c r="F1447" s="1" t="s">
        <v>7461</v>
      </c>
      <c r="G1447" s="16">
        <v>0.19</v>
      </c>
      <c r="H1447" s="5">
        <v>0</v>
      </c>
      <c r="I1447" s="10" t="s">
        <v>4760</v>
      </c>
      <c r="J1447" s="5">
        <v>303.95999999999998</v>
      </c>
      <c r="K1447" s="1">
        <v>65</v>
      </c>
      <c r="L1447" s="12" t="str" cm="1">
        <f t="array" ref="L1447">_xlfn.IFS(G1447=0.05,"Minimal",G1447=0.07,"Above Minimal",G1447=0.17,"Near Maximum",TRUE,"Maximum")</f>
        <v>Maximum</v>
      </c>
      <c r="M1447" s="12" t="str" cm="1">
        <f t="array" ref="M1447">_xlfn.IFS(E1447="MA","Massachusetts",E1447="NY","New York",E1447="CT","Connecticut",E1447="PA","Pennsylvania",E1447="RI","Rhode Island",E1447="DE","Delaware",E1447="ME","Maine",E1447="NJ","New Jersey",E1447="VT","Vermont",TRUE,"Other States")</f>
        <v>Massachusetts</v>
      </c>
      <c r="N1447" s="15" t="s">
        <v>11252</v>
      </c>
      <c r="O1447" s="1" t="s">
        <v>5073</v>
      </c>
      <c r="P1447" s="15" t="s">
        <v>4777</v>
      </c>
      <c r="Q1447" s="1" t="s">
        <v>9036</v>
      </c>
      <c r="R1447" s="17">
        <v>26.521621621621623</v>
      </c>
      <c r="S1447" s="12" t="str" cm="1">
        <f t="array" ref="S1447">_xlfn.IFS(AND(R1447&gt;=12,R1447&lt;=25),"Low Range",AND(R1447&gt;=25.01,R1447&lt;=40),"Mid Range",AND(R1447&gt;=40.01,R1447&lt;=75),"Mid to Upper Range",TRUE,"Max Upper Range")</f>
        <v>Mid Range</v>
      </c>
      <c r="T1447" s="12" t="str" cm="1">
        <f t="array" ref="T1447">_xlfn.IFS(OR(E1447="NY",E1447="NJ",E1447="CT"),"Tri-State Area",OR(E1447="MA",E1447="PA",E1447="RI"),"East Atlantic",OR(E1447="ME",E1447="VT"),"NE Border",TRUE,"Upper East Coast")</f>
        <v>East Atlantic</v>
      </c>
      <c r="U1447" s="12" t="str">
        <f>IFERROR(_xlfn.XLOOKUP(A1447,DIRECT_FTEs!A:A,DIRECT_FTEs!B:B),"Contractor")</f>
        <v>Contractor</v>
      </c>
    </row>
    <row r="1448" spans="1:21" x14ac:dyDescent="0.25">
      <c r="A1448" s="1" t="s">
        <v>2100</v>
      </c>
      <c r="B1448" s="1" t="s">
        <v>2572</v>
      </c>
      <c r="C1448" s="1" t="s">
        <v>2498</v>
      </c>
      <c r="D1448" s="1" t="s">
        <v>4639</v>
      </c>
      <c r="E1448" s="15" t="s">
        <v>2225</v>
      </c>
      <c r="F1448" s="1" t="s">
        <v>7462</v>
      </c>
      <c r="G1448" s="16">
        <v>0.19</v>
      </c>
      <c r="H1448" s="5">
        <v>0</v>
      </c>
      <c r="I1448" s="10" t="s">
        <v>4760</v>
      </c>
      <c r="J1448" s="5">
        <v>328.6</v>
      </c>
      <c r="K1448" s="1">
        <v>33</v>
      </c>
      <c r="L1448" s="12" t="str" cm="1">
        <f t="array" ref="L1448">_xlfn.IFS(G1448=0.05,"Minimal",G1448=0.07,"Above Minimal",G1448=0.17,"Near Maximum",TRUE,"Maximum")</f>
        <v>Maximum</v>
      </c>
      <c r="M1448" s="12" t="str" cm="1">
        <f t="array" ref="M1448">_xlfn.IFS(E1448="MA","Massachusetts",E1448="NY","New York",E1448="CT","Connecticut",E1448="PA","Pennsylvania",E1448="RI","Rhode Island",E1448="DE","Delaware",E1448="ME","Maine",E1448="NJ","New Jersey",E1448="VT","Vermont",TRUE,"Other States")</f>
        <v>Massachusetts</v>
      </c>
      <c r="N1448" s="15" t="s">
        <v>11253</v>
      </c>
      <c r="O1448" s="1" t="s">
        <v>5325</v>
      </c>
      <c r="P1448" s="15" t="s">
        <v>4779</v>
      </c>
      <c r="Q1448" s="1" t="s">
        <v>9037</v>
      </c>
      <c r="R1448" s="17">
        <v>28.591233659233218</v>
      </c>
      <c r="S1448" s="12" t="str" cm="1">
        <f t="array" ref="S1448">_xlfn.IFS(AND(R1448&gt;=12,R1448&lt;=25),"Low Range",AND(R1448&gt;=25.01,R1448&lt;=40),"Mid Range",AND(R1448&gt;=40.01,R1448&lt;=75),"Mid to Upper Range",TRUE,"Max Upper Range")</f>
        <v>Mid Range</v>
      </c>
      <c r="T1448" s="12" t="str" cm="1">
        <f t="array" ref="T1448">_xlfn.IFS(OR(E1448="NY",E1448="NJ",E1448="CT"),"Tri-State Area",OR(E1448="MA",E1448="PA",E1448="RI"),"East Atlantic",OR(E1448="ME",E1448="VT"),"NE Border",TRUE,"Upper East Coast")</f>
        <v>East Atlantic</v>
      </c>
      <c r="U1448" s="12" t="str">
        <f>IFERROR(_xlfn.XLOOKUP(A1448,DIRECT_FTEs!A:A,DIRECT_FTEs!B:B),"Contractor")</f>
        <v>Contractor</v>
      </c>
    </row>
    <row r="1449" spans="1:21" x14ac:dyDescent="0.25">
      <c r="A1449" s="1" t="s">
        <v>250</v>
      </c>
      <c r="B1449" s="1" t="s">
        <v>2384</v>
      </c>
      <c r="C1449" s="1" t="s">
        <v>2288</v>
      </c>
      <c r="D1449" s="1" t="s">
        <v>2727</v>
      </c>
      <c r="E1449" s="15" t="s">
        <v>2377</v>
      </c>
      <c r="F1449" s="1" t="s">
        <v>5612</v>
      </c>
      <c r="G1449" s="16">
        <v>0.19</v>
      </c>
      <c r="H1449" s="5">
        <v>2380.0920000000001</v>
      </c>
      <c r="I1449" s="10" t="s">
        <v>4760</v>
      </c>
      <c r="J1449" s="5">
        <v>772</v>
      </c>
      <c r="K1449" s="1">
        <v>50</v>
      </c>
      <c r="L1449" s="12" t="str" cm="1">
        <f t="array" ref="L1449">_xlfn.IFS(G1449=0.05,"Minimal",G1449=0.07,"Above Minimal",G1449=0.17,"Near Maximum",TRUE,"Maximum")</f>
        <v>Maximum</v>
      </c>
      <c r="M1449" s="12" t="str" cm="1">
        <f t="array" ref="M1449">_xlfn.IFS(E1449="MA","Massachusetts",E1449="NY","New York",E1449="CT","Connecticut",E1449="PA","Pennsylvania",E1449="RI","Rhode Island",E1449="DE","Delaware",E1449="ME","Maine",E1449="NJ","New Jersey",E1449="VT","Vermont",TRUE,"Other States")</f>
        <v>Rhode Island</v>
      </c>
      <c r="N1449" s="15" t="s">
        <v>11254</v>
      </c>
      <c r="O1449" s="1" t="s">
        <v>4886</v>
      </c>
      <c r="P1449" s="15" t="s">
        <v>4774</v>
      </c>
      <c r="Q1449" s="1" t="s">
        <v>9038</v>
      </c>
      <c r="R1449" s="17">
        <v>23.901332924774017</v>
      </c>
      <c r="S1449" s="12" t="str" cm="1">
        <f t="array" ref="S1449">_xlfn.IFS(AND(R1449&gt;=12,R1449&lt;=25),"Low Range",AND(R1449&gt;=25.01,R1449&lt;=40),"Mid Range",AND(R1449&gt;=40.01,R1449&lt;=75),"Mid to Upper Range",TRUE,"Max Upper Range")</f>
        <v>Low Range</v>
      </c>
      <c r="T1449" s="12" t="str" cm="1">
        <f t="array" ref="T1449">_xlfn.IFS(OR(E1449="NY",E1449="NJ",E1449="CT"),"Tri-State Area",OR(E1449="MA",E1449="PA",E1449="RI"),"East Atlantic",OR(E1449="ME",E1449="VT"),"NE Border",TRUE,"Upper East Coast")</f>
        <v>East Atlantic</v>
      </c>
      <c r="U1449" s="12" t="str">
        <f>IFERROR(_xlfn.XLOOKUP(A1449,DIRECT_FTEs!A:A,DIRECT_FTEs!B:B),"Contractor")</f>
        <v>Contractor</v>
      </c>
    </row>
    <row r="1450" spans="1:21" x14ac:dyDescent="0.25">
      <c r="A1450" s="1" t="s">
        <v>2101</v>
      </c>
      <c r="B1450" s="1" t="s">
        <v>2360</v>
      </c>
      <c r="C1450" s="1" t="s">
        <v>2883</v>
      </c>
      <c r="D1450" s="1" t="s">
        <v>4640</v>
      </c>
      <c r="E1450" s="15" t="s">
        <v>2225</v>
      </c>
      <c r="F1450" s="1" t="s">
        <v>7463</v>
      </c>
      <c r="G1450" s="16">
        <v>0.17</v>
      </c>
      <c r="H1450" s="5">
        <v>0</v>
      </c>
      <c r="I1450" s="10" t="s">
        <v>4760</v>
      </c>
      <c r="J1450" s="5">
        <v>146</v>
      </c>
      <c r="K1450" s="1">
        <v>44</v>
      </c>
      <c r="L1450" s="12" t="str" cm="1">
        <f t="array" ref="L1450">_xlfn.IFS(G1450=0.05,"Minimal",G1450=0.07,"Above Minimal",G1450=0.17,"Near Maximum",TRUE,"Maximum")</f>
        <v>Near Maximum</v>
      </c>
      <c r="M1450" s="12" t="str" cm="1">
        <f t="array" ref="M1450">_xlfn.IFS(E1450="MA","Massachusetts",E1450="NY","New York",E1450="CT","Connecticut",E1450="PA","Pennsylvania",E1450="RI","Rhode Island",E1450="DE","Delaware",E1450="ME","Maine",E1450="NJ","New Jersey",E1450="VT","Vermont",TRUE,"Other States")</f>
        <v>Massachusetts</v>
      </c>
      <c r="N1450" s="15" t="s">
        <v>11255</v>
      </c>
      <c r="O1450" s="1" t="s">
        <v>5086</v>
      </c>
      <c r="P1450" s="15" t="s">
        <v>4774</v>
      </c>
      <c r="Q1450" s="1" t="s">
        <v>9039</v>
      </c>
      <c r="R1450" s="17">
        <v>25.500000000000004</v>
      </c>
      <c r="S1450" s="12" t="str" cm="1">
        <f t="array" ref="S1450">_xlfn.IFS(AND(R1450&gt;=12,R1450&lt;=25),"Low Range",AND(R1450&gt;=25.01,R1450&lt;=40),"Mid Range",AND(R1450&gt;=40.01,R1450&lt;=75),"Mid to Upper Range",TRUE,"Max Upper Range")</f>
        <v>Mid Range</v>
      </c>
      <c r="T1450" s="12" t="str" cm="1">
        <f t="array" ref="T1450">_xlfn.IFS(OR(E1450="NY",E1450="NJ",E1450="CT"),"Tri-State Area",OR(E1450="MA",E1450="PA",E1450="RI"),"East Atlantic",OR(E1450="ME",E1450="VT"),"NE Border",TRUE,"Upper East Coast")</f>
        <v>East Atlantic</v>
      </c>
      <c r="U1450" s="12" t="str">
        <f>IFERROR(_xlfn.XLOOKUP(A1450,DIRECT_FTEs!A:A,DIRECT_FTEs!B:B),"Contractor")</f>
        <v>Contractor</v>
      </c>
    </row>
    <row r="1451" spans="1:21" x14ac:dyDescent="0.25">
      <c r="A1451" s="1" t="s">
        <v>2102</v>
      </c>
      <c r="B1451" s="1" t="s">
        <v>2457</v>
      </c>
      <c r="C1451" s="1" t="s">
        <v>2739</v>
      </c>
      <c r="D1451" s="1" t="s">
        <v>4641</v>
      </c>
      <c r="E1451" s="15" t="s">
        <v>2225</v>
      </c>
      <c r="F1451" s="1" t="s">
        <v>7464</v>
      </c>
      <c r="G1451" s="16">
        <v>0.19</v>
      </c>
      <c r="H1451" s="5">
        <v>0</v>
      </c>
      <c r="I1451" s="10" t="s">
        <v>4760</v>
      </c>
      <c r="J1451" s="5">
        <v>487.08</v>
      </c>
      <c r="K1451" s="1">
        <v>57</v>
      </c>
      <c r="L1451" s="12" t="str" cm="1">
        <f t="array" ref="L1451">_xlfn.IFS(G1451=0.05,"Minimal",G1451=0.07,"Above Minimal",G1451=0.17,"Near Maximum",TRUE,"Maximum")</f>
        <v>Maximum</v>
      </c>
      <c r="M1451" s="12" t="str" cm="1">
        <f t="array" ref="M1451">_xlfn.IFS(E1451="MA","Massachusetts",E1451="NY","New York",E1451="CT","Connecticut",E1451="PA","Pennsylvania",E1451="RI","Rhode Island",E1451="DE","Delaware",E1451="ME","Maine",E1451="NJ","New Jersey",E1451="VT","Vermont",TRUE,"Other States")</f>
        <v>Massachusetts</v>
      </c>
      <c r="N1451" s="15" t="s">
        <v>11256</v>
      </c>
      <c r="O1451" s="1" t="s">
        <v>4976</v>
      </c>
      <c r="P1451" s="15" t="s">
        <v>4774</v>
      </c>
      <c r="Q1451" s="1" t="s">
        <v>9040</v>
      </c>
      <c r="R1451" s="17">
        <v>25.424939817043814</v>
      </c>
      <c r="S1451" s="12" t="str" cm="1">
        <f t="array" ref="S1451">_xlfn.IFS(AND(R1451&gt;=12,R1451&lt;=25),"Low Range",AND(R1451&gt;=25.01,R1451&lt;=40),"Mid Range",AND(R1451&gt;=40.01,R1451&lt;=75),"Mid to Upper Range",TRUE,"Max Upper Range")</f>
        <v>Mid Range</v>
      </c>
      <c r="T1451" s="12" t="str" cm="1">
        <f t="array" ref="T1451">_xlfn.IFS(OR(E1451="NY",E1451="NJ",E1451="CT"),"Tri-State Area",OR(E1451="MA",E1451="PA",E1451="RI"),"East Atlantic",OR(E1451="ME",E1451="VT"),"NE Border",TRUE,"Upper East Coast")</f>
        <v>East Atlantic</v>
      </c>
      <c r="U1451" s="12" t="str">
        <f>IFERROR(_xlfn.XLOOKUP(A1451,DIRECT_FTEs!A:A,DIRECT_FTEs!B:B),"Contractor")</f>
        <v>Contractor</v>
      </c>
    </row>
    <row r="1452" spans="1:21" x14ac:dyDescent="0.25">
      <c r="A1452" s="1" t="s">
        <v>2103</v>
      </c>
      <c r="B1452" s="1" t="s">
        <v>2568</v>
      </c>
      <c r="C1452" s="1" t="s">
        <v>2622</v>
      </c>
      <c r="D1452" s="1" t="s">
        <v>4642</v>
      </c>
      <c r="E1452" s="15" t="s">
        <v>2225</v>
      </c>
      <c r="F1452" s="1" t="s">
        <v>7465</v>
      </c>
      <c r="G1452" s="16">
        <v>0.19</v>
      </c>
      <c r="H1452" s="5">
        <v>0</v>
      </c>
      <c r="I1452" s="10" t="s">
        <v>4760</v>
      </c>
      <c r="J1452" s="5">
        <v>689.63</v>
      </c>
      <c r="K1452" s="1">
        <v>34</v>
      </c>
      <c r="L1452" s="12" t="str" cm="1">
        <f t="array" ref="L1452">_xlfn.IFS(G1452=0.05,"Minimal",G1452=0.07,"Above Minimal",G1452=0.17,"Near Maximum",TRUE,"Maximum")</f>
        <v>Maximum</v>
      </c>
      <c r="M1452" s="12" t="str" cm="1">
        <f t="array" ref="M1452">_xlfn.IFS(E1452="MA","Massachusetts",E1452="NY","New York",E1452="CT","Connecticut",E1452="PA","Pennsylvania",E1452="RI","Rhode Island",E1452="DE","Delaware",E1452="ME","Maine",E1452="NJ","New Jersey",E1452="VT","Vermont",TRUE,"Other States")</f>
        <v>Massachusetts</v>
      </c>
      <c r="N1452" s="15" t="s">
        <v>11257</v>
      </c>
      <c r="O1452" s="1" t="s">
        <v>5079</v>
      </c>
      <c r="P1452" s="15" t="s">
        <v>4774</v>
      </c>
      <c r="Q1452" s="1" t="s">
        <v>9041</v>
      </c>
      <c r="R1452" s="17">
        <v>23.519978900171438</v>
      </c>
      <c r="S1452" s="12" t="str" cm="1">
        <f t="array" ref="S1452">_xlfn.IFS(AND(R1452&gt;=12,R1452&lt;=25),"Low Range",AND(R1452&gt;=25.01,R1452&lt;=40),"Mid Range",AND(R1452&gt;=40.01,R1452&lt;=75),"Mid to Upper Range",TRUE,"Max Upper Range")</f>
        <v>Low Range</v>
      </c>
      <c r="T1452" s="12" t="str" cm="1">
        <f t="array" ref="T1452">_xlfn.IFS(OR(E1452="NY",E1452="NJ",E1452="CT"),"Tri-State Area",OR(E1452="MA",E1452="PA",E1452="RI"),"East Atlantic",OR(E1452="ME",E1452="VT"),"NE Border",TRUE,"Upper East Coast")</f>
        <v>East Atlantic</v>
      </c>
      <c r="U1452" s="12" t="str">
        <f>IFERROR(_xlfn.XLOOKUP(A1452,DIRECT_FTEs!A:A,DIRECT_FTEs!B:B),"Contractor")</f>
        <v>Contractor</v>
      </c>
    </row>
    <row r="1453" spans="1:21" x14ac:dyDescent="0.25">
      <c r="A1453" s="1" t="s">
        <v>2104</v>
      </c>
      <c r="B1453" s="1" t="s">
        <v>2834</v>
      </c>
      <c r="C1453" s="1" t="s">
        <v>2404</v>
      </c>
      <c r="D1453" s="1" t="s">
        <v>4643</v>
      </c>
      <c r="E1453" s="15" t="s">
        <v>2225</v>
      </c>
      <c r="F1453" s="1" t="s">
        <v>7466</v>
      </c>
      <c r="G1453" s="16">
        <v>0.19</v>
      </c>
      <c r="H1453" s="5">
        <v>0</v>
      </c>
      <c r="I1453" s="10" t="s">
        <v>4760</v>
      </c>
      <c r="J1453" s="5">
        <v>522.08000000000004</v>
      </c>
      <c r="K1453" s="1">
        <v>63</v>
      </c>
      <c r="L1453" s="12" t="str" cm="1">
        <f t="array" ref="L1453">_xlfn.IFS(G1453=0.05,"Minimal",G1453=0.07,"Above Minimal",G1453=0.17,"Near Maximum",TRUE,"Maximum")</f>
        <v>Maximum</v>
      </c>
      <c r="M1453" s="12" t="str" cm="1">
        <f t="array" ref="M1453">_xlfn.IFS(E1453="MA","Massachusetts",E1453="NY","New York",E1453="CT","Connecticut",E1453="PA","Pennsylvania",E1453="RI","Rhode Island",E1453="DE","Delaware",E1453="ME","Maine",E1453="NJ","New Jersey",E1453="VT","Vermont",TRUE,"Other States")</f>
        <v>Massachusetts</v>
      </c>
      <c r="N1453" s="15" t="s">
        <v>11258</v>
      </c>
      <c r="O1453" s="1" t="s">
        <v>5190</v>
      </c>
      <c r="P1453" s="15" t="s">
        <v>4774</v>
      </c>
      <c r="Q1453" s="1" t="s">
        <v>9042</v>
      </c>
      <c r="R1453" s="17">
        <v>27.554069633387137</v>
      </c>
      <c r="S1453" s="12" t="str" cm="1">
        <f t="array" ref="S1453">_xlfn.IFS(AND(R1453&gt;=12,R1453&lt;=25),"Low Range",AND(R1453&gt;=25.01,R1453&lt;=40),"Mid Range",AND(R1453&gt;=40.01,R1453&lt;=75),"Mid to Upper Range",TRUE,"Max Upper Range")</f>
        <v>Mid Range</v>
      </c>
      <c r="T1453" s="12" t="str" cm="1">
        <f t="array" ref="T1453">_xlfn.IFS(OR(E1453="NY",E1453="NJ",E1453="CT"),"Tri-State Area",OR(E1453="MA",E1453="PA",E1453="RI"),"East Atlantic",OR(E1453="ME",E1453="VT"),"NE Border",TRUE,"Upper East Coast")</f>
        <v>East Atlantic</v>
      </c>
      <c r="U1453" s="12" t="str">
        <f>IFERROR(_xlfn.XLOOKUP(A1453,DIRECT_FTEs!A:A,DIRECT_FTEs!B:B),"Contractor")</f>
        <v>Contractor</v>
      </c>
    </row>
    <row r="1454" spans="1:21" x14ac:dyDescent="0.25">
      <c r="A1454" s="1" t="s">
        <v>2105</v>
      </c>
      <c r="B1454" s="1" t="s">
        <v>2539</v>
      </c>
      <c r="C1454" s="1" t="s">
        <v>2449</v>
      </c>
      <c r="D1454" s="1" t="s">
        <v>4644</v>
      </c>
      <c r="E1454" s="15" t="s">
        <v>2225</v>
      </c>
      <c r="F1454" s="1" t="s">
        <v>7467</v>
      </c>
      <c r="G1454" s="16">
        <v>0.19</v>
      </c>
      <c r="H1454" s="5">
        <v>0</v>
      </c>
      <c r="I1454" s="10" t="s">
        <v>4760</v>
      </c>
      <c r="J1454" s="5">
        <v>609.91999999999996</v>
      </c>
      <c r="K1454" s="1">
        <v>37</v>
      </c>
      <c r="L1454" s="12" t="str" cm="1">
        <f t="array" ref="L1454">_xlfn.IFS(G1454=0.05,"Minimal",G1454=0.07,"Above Minimal",G1454=0.17,"Near Maximum",TRUE,"Maximum")</f>
        <v>Maximum</v>
      </c>
      <c r="M1454" s="12" t="str" cm="1">
        <f t="array" ref="M1454">_xlfn.IFS(E1454="MA","Massachusetts",E1454="NY","New York",E1454="CT","Connecticut",E1454="PA","Pennsylvania",E1454="RI","Rhode Island",E1454="DE","Delaware",E1454="ME","Maine",E1454="NJ","New Jersey",E1454="VT","Vermont",TRUE,"Other States")</f>
        <v>Massachusetts</v>
      </c>
      <c r="N1454" s="15" t="s">
        <v>11259</v>
      </c>
      <c r="O1454" s="1" t="s">
        <v>4919</v>
      </c>
      <c r="P1454" s="15" t="s">
        <v>4777</v>
      </c>
      <c r="Q1454" s="1" t="s">
        <v>9043</v>
      </c>
      <c r="R1454" s="17">
        <v>37.5</v>
      </c>
      <c r="S1454" s="12" t="str" cm="1">
        <f t="array" ref="S1454">_xlfn.IFS(AND(R1454&gt;=12,R1454&lt;=25),"Low Range",AND(R1454&gt;=25.01,R1454&lt;=40),"Mid Range",AND(R1454&gt;=40.01,R1454&lt;=75),"Mid to Upper Range",TRUE,"Max Upper Range")</f>
        <v>Mid Range</v>
      </c>
      <c r="T1454" s="12" t="str" cm="1">
        <f t="array" ref="T1454">_xlfn.IFS(OR(E1454="NY",E1454="NJ",E1454="CT"),"Tri-State Area",OR(E1454="MA",E1454="PA",E1454="RI"),"East Atlantic",OR(E1454="ME",E1454="VT"),"NE Border",TRUE,"Upper East Coast")</f>
        <v>East Atlantic</v>
      </c>
      <c r="U1454" s="12" t="str">
        <f>IFERROR(_xlfn.XLOOKUP(A1454,DIRECT_FTEs!A:A,DIRECT_FTEs!B:B),"Contractor")</f>
        <v>Contractor</v>
      </c>
    </row>
    <row r="1455" spans="1:21" x14ac:dyDescent="0.25">
      <c r="A1455" s="1" t="s">
        <v>2106</v>
      </c>
      <c r="B1455" s="1" t="s">
        <v>2641</v>
      </c>
      <c r="C1455" s="1" t="s">
        <v>2537</v>
      </c>
      <c r="D1455" s="1" t="s">
        <v>4645</v>
      </c>
      <c r="E1455" s="15" t="s">
        <v>2225</v>
      </c>
      <c r="F1455" s="1" t="s">
        <v>7468</v>
      </c>
      <c r="G1455" s="16">
        <v>0.19</v>
      </c>
      <c r="H1455" s="5">
        <v>0</v>
      </c>
      <c r="I1455" s="10" t="s">
        <v>4760</v>
      </c>
      <c r="J1455" s="5">
        <v>165.2</v>
      </c>
      <c r="K1455" s="1">
        <v>39</v>
      </c>
      <c r="L1455" s="12" t="str" cm="1">
        <f t="array" ref="L1455">_xlfn.IFS(G1455=0.05,"Minimal",G1455=0.07,"Above Minimal",G1455=0.17,"Near Maximum",TRUE,"Maximum")</f>
        <v>Maximum</v>
      </c>
      <c r="M1455" s="12" t="str" cm="1">
        <f t="array" ref="M1455">_xlfn.IFS(E1455="MA","Massachusetts",E1455="NY","New York",E1455="CT","Connecticut",E1455="PA","Pennsylvania",E1455="RI","Rhode Island",E1455="DE","Delaware",E1455="ME","Maine",E1455="NJ","New Jersey",E1455="VT","Vermont",TRUE,"Other States")</f>
        <v>Massachusetts</v>
      </c>
      <c r="N1455" s="15" t="s">
        <v>11260</v>
      </c>
      <c r="O1455" s="1" t="s">
        <v>4920</v>
      </c>
      <c r="P1455" s="15" t="s">
        <v>4778</v>
      </c>
      <c r="Q1455" s="1" t="s">
        <v>9044</v>
      </c>
      <c r="R1455" s="17">
        <v>106</v>
      </c>
      <c r="S1455" s="12" t="str" cm="1">
        <f t="array" ref="S1455">_xlfn.IFS(AND(R1455&gt;=12,R1455&lt;=25),"Low Range",AND(R1455&gt;=25.01,R1455&lt;=40),"Mid Range",AND(R1455&gt;=40.01,R1455&lt;=75),"Mid to Upper Range",TRUE,"Max Upper Range")</f>
        <v>Max Upper Range</v>
      </c>
      <c r="T1455" s="12" t="str" cm="1">
        <f t="array" ref="T1455">_xlfn.IFS(OR(E1455="NY",E1455="NJ",E1455="CT"),"Tri-State Area",OR(E1455="MA",E1455="PA",E1455="RI"),"East Atlantic",OR(E1455="ME",E1455="VT"),"NE Border",TRUE,"Upper East Coast")</f>
        <v>East Atlantic</v>
      </c>
      <c r="U1455" s="12" t="str">
        <f>IFERROR(_xlfn.XLOOKUP(A1455,DIRECT_FTEs!A:A,DIRECT_FTEs!B:B),"Contractor")</f>
        <v>Contractor</v>
      </c>
    </row>
    <row r="1456" spans="1:21" x14ac:dyDescent="0.25">
      <c r="A1456" s="1" t="s">
        <v>2107</v>
      </c>
      <c r="B1456" s="1" t="s">
        <v>2474</v>
      </c>
      <c r="C1456" s="1" t="s">
        <v>2316</v>
      </c>
      <c r="D1456" s="1" t="s">
        <v>4646</v>
      </c>
      <c r="E1456" s="15" t="s">
        <v>2225</v>
      </c>
      <c r="F1456" s="1" t="s">
        <v>7469</v>
      </c>
      <c r="G1456" s="16">
        <v>0.17</v>
      </c>
      <c r="H1456" s="5">
        <v>0</v>
      </c>
      <c r="I1456" s="10" t="s">
        <v>4760</v>
      </c>
      <c r="J1456" s="5">
        <v>676</v>
      </c>
      <c r="K1456" s="1">
        <v>39</v>
      </c>
      <c r="L1456" s="12" t="str" cm="1">
        <f t="array" ref="L1456">_xlfn.IFS(G1456=0.05,"Minimal",G1456=0.07,"Above Minimal",G1456=0.17,"Near Maximum",TRUE,"Maximum")</f>
        <v>Near Maximum</v>
      </c>
      <c r="M1456" s="12" t="str" cm="1">
        <f t="array" ref="M1456">_xlfn.IFS(E1456="MA","Massachusetts",E1456="NY","New York",E1456="CT","Connecticut",E1456="PA","Pennsylvania",E1456="RI","Rhode Island",E1456="DE","Delaware",E1456="ME","Maine",E1456="NJ","New Jersey",E1456="VT","Vermont",TRUE,"Other States")</f>
        <v>Massachusetts</v>
      </c>
      <c r="N1456" s="15" t="s">
        <v>11261</v>
      </c>
      <c r="O1456" s="1" t="s">
        <v>4846</v>
      </c>
      <c r="P1456" s="15" t="s">
        <v>4778</v>
      </c>
      <c r="Q1456" s="1" t="s">
        <v>9045</v>
      </c>
      <c r="R1456" s="17">
        <v>92.11</v>
      </c>
      <c r="S1456" s="12" t="str" cm="1">
        <f t="array" ref="S1456">_xlfn.IFS(AND(R1456&gt;=12,R1456&lt;=25),"Low Range",AND(R1456&gt;=25.01,R1456&lt;=40),"Mid Range",AND(R1456&gt;=40.01,R1456&lt;=75),"Mid to Upper Range",TRUE,"Max Upper Range")</f>
        <v>Max Upper Range</v>
      </c>
      <c r="T1456" s="12" t="str" cm="1">
        <f t="array" ref="T1456">_xlfn.IFS(OR(E1456="NY",E1456="NJ",E1456="CT"),"Tri-State Area",OR(E1456="MA",E1456="PA",E1456="RI"),"East Atlantic",OR(E1456="ME",E1456="VT"),"NE Border",TRUE,"Upper East Coast")</f>
        <v>East Atlantic</v>
      </c>
      <c r="U1456" s="12" t="str">
        <f>IFERROR(_xlfn.XLOOKUP(A1456,DIRECT_FTEs!A:A,DIRECT_FTEs!B:B),"Contractor")</f>
        <v>Contractor</v>
      </c>
    </row>
    <row r="1457" spans="1:21" x14ac:dyDescent="0.25">
      <c r="A1457" s="1" t="s">
        <v>251</v>
      </c>
      <c r="B1457" s="1" t="s">
        <v>2576</v>
      </c>
      <c r="C1457" s="1" t="s">
        <v>2345</v>
      </c>
      <c r="D1457" s="1" t="s">
        <v>2728</v>
      </c>
      <c r="E1457" s="15" t="s">
        <v>2225</v>
      </c>
      <c r="F1457" s="1" t="s">
        <v>5613</v>
      </c>
      <c r="G1457" s="16">
        <v>0.19</v>
      </c>
      <c r="H1457" s="5">
        <v>2103.1541597667642</v>
      </c>
      <c r="I1457" s="10" t="s">
        <v>4760</v>
      </c>
      <c r="J1457" s="5">
        <v>732.29</v>
      </c>
      <c r="K1457" s="1">
        <v>73</v>
      </c>
      <c r="L1457" s="12" t="str" cm="1">
        <f t="array" ref="L1457">_xlfn.IFS(G1457=0.05,"Minimal",G1457=0.07,"Above Minimal",G1457=0.17,"Near Maximum",TRUE,"Maximum")</f>
        <v>Maximum</v>
      </c>
      <c r="M1457" s="12" t="str" cm="1">
        <f t="array" ref="M1457">_xlfn.IFS(E1457="MA","Massachusetts",E1457="NY","New York",E1457="CT","Connecticut",E1457="PA","Pennsylvania",E1457="RI","Rhode Island",E1457="DE","Delaware",E1457="ME","Maine",E1457="NJ","New Jersey",E1457="VT","Vermont",TRUE,"Other States")</f>
        <v>Massachusetts</v>
      </c>
      <c r="N1457" s="15" t="s">
        <v>11262</v>
      </c>
      <c r="O1457" s="1" t="s">
        <v>4887</v>
      </c>
      <c r="P1457" s="15" t="s">
        <v>4774</v>
      </c>
      <c r="Q1457" s="1" t="s">
        <v>9046</v>
      </c>
      <c r="R1457" s="17">
        <v>120.44999999999999</v>
      </c>
      <c r="S1457" s="12" t="str" cm="1">
        <f t="array" ref="S1457">_xlfn.IFS(AND(R1457&gt;=12,R1457&lt;=25),"Low Range",AND(R1457&gt;=25.01,R1457&lt;=40),"Mid Range",AND(R1457&gt;=40.01,R1457&lt;=75),"Mid to Upper Range",TRUE,"Max Upper Range")</f>
        <v>Max Upper Range</v>
      </c>
      <c r="T1457" s="12" t="str" cm="1">
        <f t="array" ref="T1457">_xlfn.IFS(OR(E1457="NY",E1457="NJ",E1457="CT"),"Tri-State Area",OR(E1457="MA",E1457="PA",E1457="RI"),"East Atlantic",OR(E1457="ME",E1457="VT"),"NE Border",TRUE,"Upper East Coast")</f>
        <v>East Atlantic</v>
      </c>
      <c r="U1457" s="12" t="str">
        <f>IFERROR(_xlfn.XLOOKUP(A1457,DIRECT_FTEs!A:A,DIRECT_FTEs!B:B),"Contractor")</f>
        <v>Contractor</v>
      </c>
    </row>
    <row r="1458" spans="1:21" x14ac:dyDescent="0.25">
      <c r="A1458" s="1" t="s">
        <v>2108</v>
      </c>
      <c r="B1458" s="1" t="s">
        <v>2480</v>
      </c>
      <c r="C1458" s="1" t="s">
        <v>2227</v>
      </c>
      <c r="D1458" s="1" t="s">
        <v>4647</v>
      </c>
      <c r="E1458" s="15" t="s">
        <v>2225</v>
      </c>
      <c r="F1458" s="1" t="s">
        <v>7470</v>
      </c>
      <c r="G1458" s="16">
        <v>0.17</v>
      </c>
      <c r="H1458" s="5">
        <v>0</v>
      </c>
      <c r="I1458" s="10" t="s">
        <v>4760</v>
      </c>
      <c r="J1458" s="5">
        <v>822</v>
      </c>
      <c r="K1458" s="1">
        <v>55</v>
      </c>
      <c r="L1458" s="12" t="str" cm="1">
        <f t="array" ref="L1458">_xlfn.IFS(G1458=0.05,"Minimal",G1458=0.07,"Above Minimal",G1458=0.17,"Near Maximum",TRUE,"Maximum")</f>
        <v>Near Maximum</v>
      </c>
      <c r="M1458" s="12" t="str" cm="1">
        <f t="array" ref="M1458">_xlfn.IFS(E1458="MA","Massachusetts",E1458="NY","New York",E1458="CT","Connecticut",E1458="PA","Pennsylvania",E1458="RI","Rhode Island",E1458="DE","Delaware",E1458="ME","Maine",E1458="NJ","New Jersey",E1458="VT","Vermont",TRUE,"Other States")</f>
        <v>Massachusetts</v>
      </c>
      <c r="N1458" s="15" t="s">
        <v>11263</v>
      </c>
      <c r="O1458" s="1" t="s">
        <v>5326</v>
      </c>
      <c r="P1458" s="15" t="s">
        <v>4774</v>
      </c>
      <c r="Q1458" s="1" t="s">
        <v>9047</v>
      </c>
      <c r="R1458" s="17">
        <v>106.43492711370263</v>
      </c>
      <c r="S1458" s="12" t="str" cm="1">
        <f t="array" ref="S1458">_xlfn.IFS(AND(R1458&gt;=12,R1458&lt;=25),"Low Range",AND(R1458&gt;=25.01,R1458&lt;=40),"Mid Range",AND(R1458&gt;=40.01,R1458&lt;=75),"Mid to Upper Range",TRUE,"Max Upper Range")</f>
        <v>Max Upper Range</v>
      </c>
      <c r="T1458" s="12" t="str" cm="1">
        <f t="array" ref="T1458">_xlfn.IFS(OR(E1458="NY",E1458="NJ",E1458="CT"),"Tri-State Area",OR(E1458="MA",E1458="PA",E1458="RI"),"East Atlantic",OR(E1458="ME",E1458="VT"),"NE Border",TRUE,"Upper East Coast")</f>
        <v>East Atlantic</v>
      </c>
      <c r="U1458" s="12" t="str">
        <f>IFERROR(_xlfn.XLOOKUP(A1458,DIRECT_FTEs!A:A,DIRECT_FTEs!B:B),"Contractor")</f>
        <v>Contractor</v>
      </c>
    </row>
    <row r="1459" spans="1:21" x14ac:dyDescent="0.25">
      <c r="A1459" s="1" t="s">
        <v>2109</v>
      </c>
      <c r="B1459" s="1" t="s">
        <v>2590</v>
      </c>
      <c r="C1459" s="1" t="s">
        <v>2638</v>
      </c>
      <c r="D1459" s="1" t="s">
        <v>4648</v>
      </c>
      <c r="E1459" s="15" t="s">
        <v>2225</v>
      </c>
      <c r="F1459" s="1" t="s">
        <v>7471</v>
      </c>
      <c r="G1459" s="16">
        <v>0.19</v>
      </c>
      <c r="H1459" s="5">
        <v>0</v>
      </c>
      <c r="I1459" s="10" t="s">
        <v>4760</v>
      </c>
      <c r="J1459" s="5">
        <v>635.5</v>
      </c>
      <c r="K1459" s="1">
        <v>37</v>
      </c>
      <c r="L1459" s="12" t="str" cm="1">
        <f t="array" ref="L1459">_xlfn.IFS(G1459=0.05,"Minimal",G1459=0.07,"Above Minimal",G1459=0.17,"Near Maximum",TRUE,"Maximum")</f>
        <v>Maximum</v>
      </c>
      <c r="M1459" s="12" t="str" cm="1">
        <f t="array" ref="M1459">_xlfn.IFS(E1459="MA","Massachusetts",E1459="NY","New York",E1459="CT","Connecticut",E1459="PA","Pennsylvania",E1459="RI","Rhode Island",E1459="DE","Delaware",E1459="ME","Maine",E1459="NJ","New Jersey",E1459="VT","Vermont",TRUE,"Other States")</f>
        <v>Massachusetts</v>
      </c>
      <c r="N1459" s="15" t="s">
        <v>11264</v>
      </c>
      <c r="O1459" s="1" t="s">
        <v>4913</v>
      </c>
      <c r="P1459" s="15" t="s">
        <v>4779</v>
      </c>
      <c r="Q1459" s="1" t="s">
        <v>9048</v>
      </c>
      <c r="R1459" s="17">
        <v>70.849999999999994</v>
      </c>
      <c r="S1459" s="12" t="str" cm="1">
        <f t="array" ref="S1459">_xlfn.IFS(AND(R1459&gt;=12,R1459&lt;=25),"Low Range",AND(R1459&gt;=25.01,R1459&lt;=40),"Mid Range",AND(R1459&gt;=40.01,R1459&lt;=75),"Mid to Upper Range",TRUE,"Max Upper Range")</f>
        <v>Mid to Upper Range</v>
      </c>
      <c r="T1459" s="12" t="str" cm="1">
        <f t="array" ref="T1459">_xlfn.IFS(OR(E1459="NY",E1459="NJ",E1459="CT"),"Tri-State Area",OR(E1459="MA",E1459="PA",E1459="RI"),"East Atlantic",OR(E1459="ME",E1459="VT"),"NE Border",TRUE,"Upper East Coast")</f>
        <v>East Atlantic</v>
      </c>
      <c r="U1459" s="12" t="str">
        <f>IFERROR(_xlfn.XLOOKUP(A1459,DIRECT_FTEs!A:A,DIRECT_FTEs!B:B),"Contractor")</f>
        <v>Contractor</v>
      </c>
    </row>
    <row r="1460" spans="1:21" x14ac:dyDescent="0.25">
      <c r="A1460" s="1" t="s">
        <v>2110</v>
      </c>
      <c r="B1460" s="1" t="s">
        <v>2296</v>
      </c>
      <c r="C1460" s="1" t="s">
        <v>2883</v>
      </c>
      <c r="D1460" s="1" t="s">
        <v>4649</v>
      </c>
      <c r="E1460" s="15" t="s">
        <v>2225</v>
      </c>
      <c r="F1460" s="1" t="s">
        <v>7472</v>
      </c>
      <c r="G1460" s="16">
        <v>0.19</v>
      </c>
      <c r="H1460" s="5">
        <v>0</v>
      </c>
      <c r="I1460" s="10" t="s">
        <v>4760</v>
      </c>
      <c r="J1460" s="5">
        <v>515.6</v>
      </c>
      <c r="K1460" s="1">
        <v>57</v>
      </c>
      <c r="L1460" s="12" t="str" cm="1">
        <f t="array" ref="L1460">_xlfn.IFS(G1460=0.05,"Minimal",G1460=0.07,"Above Minimal",G1460=0.17,"Near Maximum",TRUE,"Maximum")</f>
        <v>Maximum</v>
      </c>
      <c r="M1460" s="12" t="str" cm="1">
        <f t="array" ref="M1460">_xlfn.IFS(E1460="MA","Massachusetts",E1460="NY","New York",E1460="CT","Connecticut",E1460="PA","Pennsylvania",E1460="RI","Rhode Island",E1460="DE","Delaware",E1460="ME","Maine",E1460="NJ","New Jersey",E1460="VT","Vermont",TRUE,"Other States")</f>
        <v>Massachusetts</v>
      </c>
      <c r="N1460" s="15" t="s">
        <v>11265</v>
      </c>
      <c r="O1460" s="1" t="s">
        <v>12028</v>
      </c>
      <c r="P1460" s="15" t="e">
        <v>#N/A</v>
      </c>
      <c r="Q1460" s="1" t="s">
        <v>9049</v>
      </c>
      <c r="R1460" s="17">
        <v>120</v>
      </c>
      <c r="S1460" s="12" t="str" cm="1">
        <f t="array" ref="S1460">_xlfn.IFS(AND(R1460&gt;=12,R1460&lt;=25),"Low Range",AND(R1460&gt;=25.01,R1460&lt;=40),"Mid Range",AND(R1460&gt;=40.01,R1460&lt;=75),"Mid to Upper Range",TRUE,"Max Upper Range")</f>
        <v>Max Upper Range</v>
      </c>
      <c r="T1460" s="12" t="str" cm="1">
        <f t="array" ref="T1460">_xlfn.IFS(OR(E1460="NY",E1460="NJ",E1460="CT"),"Tri-State Area",OR(E1460="MA",E1460="PA",E1460="RI"),"East Atlantic",OR(E1460="ME",E1460="VT"),"NE Border",TRUE,"Upper East Coast")</f>
        <v>East Atlantic</v>
      </c>
      <c r="U1460" s="12" t="str">
        <f>IFERROR(_xlfn.XLOOKUP(A1460,DIRECT_FTEs!A:A,DIRECT_FTEs!B:B),"Contractor")</f>
        <v>Contractor</v>
      </c>
    </row>
    <row r="1461" spans="1:21" x14ac:dyDescent="0.25">
      <c r="A1461" s="1" t="s">
        <v>2111</v>
      </c>
      <c r="B1461" s="1" t="s">
        <v>2594</v>
      </c>
      <c r="C1461" s="1" t="s">
        <v>2270</v>
      </c>
      <c r="D1461" s="1" t="s">
        <v>4650</v>
      </c>
      <c r="E1461" s="15" t="s">
        <v>2225</v>
      </c>
      <c r="F1461" s="1" t="s">
        <v>7473</v>
      </c>
      <c r="G1461" s="16">
        <v>0.17</v>
      </c>
      <c r="H1461" s="5">
        <v>0</v>
      </c>
      <c r="I1461" s="10" t="s">
        <v>4760</v>
      </c>
      <c r="J1461" s="5">
        <v>1340.13</v>
      </c>
      <c r="K1461" s="1">
        <v>45</v>
      </c>
      <c r="L1461" s="12" t="str" cm="1">
        <f t="array" ref="L1461">_xlfn.IFS(G1461=0.05,"Minimal",G1461=0.07,"Above Minimal",G1461=0.17,"Near Maximum",TRUE,"Maximum")</f>
        <v>Near Maximum</v>
      </c>
      <c r="M1461" s="12" t="str" cm="1">
        <f t="array" ref="M1461">_xlfn.IFS(E1461="MA","Massachusetts",E1461="NY","New York",E1461="CT","Connecticut",E1461="PA","Pennsylvania",E1461="RI","Rhode Island",E1461="DE","Delaware",E1461="ME","Maine",E1461="NJ","New Jersey",E1461="VT","Vermont",TRUE,"Other States")</f>
        <v>Massachusetts</v>
      </c>
      <c r="N1461" s="15" t="s">
        <v>11266</v>
      </c>
      <c r="O1461" s="1" t="s">
        <v>5016</v>
      </c>
      <c r="P1461" s="15" t="s">
        <v>4774</v>
      </c>
      <c r="Q1461" s="1" t="s">
        <v>9050</v>
      </c>
      <c r="R1461" s="17">
        <v>50</v>
      </c>
      <c r="S1461" s="12" t="str" cm="1">
        <f t="array" ref="S1461">_xlfn.IFS(AND(R1461&gt;=12,R1461&lt;=25),"Low Range",AND(R1461&gt;=25.01,R1461&lt;=40),"Mid Range",AND(R1461&gt;=40.01,R1461&lt;=75),"Mid to Upper Range",TRUE,"Max Upper Range")</f>
        <v>Mid to Upper Range</v>
      </c>
      <c r="T1461" s="12" t="str" cm="1">
        <f t="array" ref="T1461">_xlfn.IFS(OR(E1461="NY",E1461="NJ",E1461="CT"),"Tri-State Area",OR(E1461="MA",E1461="PA",E1461="RI"),"East Atlantic",OR(E1461="ME",E1461="VT"),"NE Border",TRUE,"Upper East Coast")</f>
        <v>East Atlantic</v>
      </c>
      <c r="U1461" s="12" t="str">
        <f>IFERROR(_xlfn.XLOOKUP(A1461,DIRECT_FTEs!A:A,DIRECT_FTEs!B:B),"Contractor")</f>
        <v>Contractor</v>
      </c>
    </row>
    <row r="1462" spans="1:21" x14ac:dyDescent="0.25">
      <c r="A1462" s="1" t="s">
        <v>2112</v>
      </c>
      <c r="B1462" s="1" t="s">
        <v>2222</v>
      </c>
      <c r="C1462" s="1" t="s">
        <v>2418</v>
      </c>
      <c r="D1462" s="1" t="s">
        <v>4651</v>
      </c>
      <c r="E1462" s="15" t="s">
        <v>2225</v>
      </c>
      <c r="F1462" s="1" t="s">
        <v>7474</v>
      </c>
      <c r="G1462" s="16">
        <v>0.19</v>
      </c>
      <c r="H1462" s="5">
        <v>0</v>
      </c>
      <c r="I1462" s="10" t="s">
        <v>4760</v>
      </c>
      <c r="J1462" s="5">
        <v>354</v>
      </c>
      <c r="K1462" s="1">
        <v>53</v>
      </c>
      <c r="L1462" s="12" t="str" cm="1">
        <f t="array" ref="L1462">_xlfn.IFS(G1462=0.05,"Minimal",G1462=0.07,"Above Minimal",G1462=0.17,"Near Maximum",TRUE,"Maximum")</f>
        <v>Maximum</v>
      </c>
      <c r="M1462" s="12" t="str" cm="1">
        <f t="array" ref="M1462">_xlfn.IFS(E1462="MA","Massachusetts",E1462="NY","New York",E1462="CT","Connecticut",E1462="PA","Pennsylvania",E1462="RI","Rhode Island",E1462="DE","Delaware",E1462="ME","Maine",E1462="NJ","New Jersey",E1462="VT","Vermont",TRUE,"Other States")</f>
        <v>Massachusetts</v>
      </c>
      <c r="N1462" s="15" t="s">
        <v>11267</v>
      </c>
      <c r="O1462" s="1" t="s">
        <v>4878</v>
      </c>
      <c r="P1462" s="15" t="s">
        <v>4777</v>
      </c>
      <c r="Q1462" s="1" t="s">
        <v>9051</v>
      </c>
      <c r="R1462" s="17">
        <v>105</v>
      </c>
      <c r="S1462" s="12" t="str" cm="1">
        <f t="array" ref="S1462">_xlfn.IFS(AND(R1462&gt;=12,R1462&lt;=25),"Low Range",AND(R1462&gt;=25.01,R1462&lt;=40),"Mid Range",AND(R1462&gt;=40.01,R1462&lt;=75),"Mid to Upper Range",TRUE,"Max Upper Range")</f>
        <v>Max Upper Range</v>
      </c>
      <c r="T1462" s="12" t="str" cm="1">
        <f t="array" ref="T1462">_xlfn.IFS(OR(E1462="NY",E1462="NJ",E1462="CT"),"Tri-State Area",OR(E1462="MA",E1462="PA",E1462="RI"),"East Atlantic",OR(E1462="ME",E1462="VT"),"NE Border",TRUE,"Upper East Coast")</f>
        <v>East Atlantic</v>
      </c>
      <c r="U1462" s="12" t="str">
        <f>IFERROR(_xlfn.XLOOKUP(A1462,DIRECT_FTEs!A:A,DIRECT_FTEs!B:B),"Contractor")</f>
        <v>Contractor</v>
      </c>
    </row>
    <row r="1463" spans="1:21" x14ac:dyDescent="0.25">
      <c r="A1463" s="1" t="s">
        <v>2113</v>
      </c>
      <c r="B1463" s="1" t="s">
        <v>2667</v>
      </c>
      <c r="C1463" s="1" t="s">
        <v>2691</v>
      </c>
      <c r="D1463" s="1" t="s">
        <v>4652</v>
      </c>
      <c r="E1463" s="15" t="s">
        <v>2225</v>
      </c>
      <c r="F1463" s="1" t="s">
        <v>7475</v>
      </c>
      <c r="G1463" s="16">
        <v>0.19</v>
      </c>
      <c r="H1463" s="5">
        <v>0</v>
      </c>
      <c r="I1463" s="10" t="s">
        <v>4760</v>
      </c>
      <c r="J1463" s="5">
        <v>682</v>
      </c>
      <c r="K1463" s="1">
        <v>37</v>
      </c>
      <c r="L1463" s="12" t="str" cm="1">
        <f t="array" ref="L1463">_xlfn.IFS(G1463=0.05,"Minimal",G1463=0.07,"Above Minimal",G1463=0.17,"Near Maximum",TRUE,"Maximum")</f>
        <v>Maximum</v>
      </c>
      <c r="M1463" s="12" t="str" cm="1">
        <f t="array" ref="M1463">_xlfn.IFS(E1463="MA","Massachusetts",E1463="NY","New York",E1463="CT","Connecticut",E1463="PA","Pennsylvania",E1463="RI","Rhode Island",E1463="DE","Delaware",E1463="ME","Maine",E1463="NJ","New Jersey",E1463="VT","Vermont",TRUE,"Other States")</f>
        <v>Massachusetts</v>
      </c>
      <c r="N1463" s="15" t="s">
        <v>11268</v>
      </c>
      <c r="O1463" s="1" t="s">
        <v>5327</v>
      </c>
      <c r="P1463" s="15" t="s">
        <v>4777</v>
      </c>
      <c r="Q1463" s="1" t="s">
        <v>9052</v>
      </c>
      <c r="R1463" s="17">
        <v>82.5</v>
      </c>
      <c r="S1463" s="12" t="str" cm="1">
        <f t="array" ref="S1463">_xlfn.IFS(AND(R1463&gt;=12,R1463&lt;=25),"Low Range",AND(R1463&gt;=25.01,R1463&lt;=40),"Mid Range",AND(R1463&gt;=40.01,R1463&lt;=75),"Mid to Upper Range",TRUE,"Max Upper Range")</f>
        <v>Max Upper Range</v>
      </c>
      <c r="T1463" s="12" t="str" cm="1">
        <f t="array" ref="T1463">_xlfn.IFS(OR(E1463="NY",E1463="NJ",E1463="CT"),"Tri-State Area",OR(E1463="MA",E1463="PA",E1463="RI"),"East Atlantic",OR(E1463="ME",E1463="VT"),"NE Border",TRUE,"Upper East Coast")</f>
        <v>East Atlantic</v>
      </c>
      <c r="U1463" s="12" t="str">
        <f>IFERROR(_xlfn.XLOOKUP(A1463,DIRECT_FTEs!A:A,DIRECT_FTEs!B:B),"Contractor")</f>
        <v>Contractor</v>
      </c>
    </row>
    <row r="1464" spans="1:21" x14ac:dyDescent="0.25">
      <c r="A1464" s="1" t="s">
        <v>2114</v>
      </c>
      <c r="B1464" s="1" t="s">
        <v>2730</v>
      </c>
      <c r="C1464" s="1" t="s">
        <v>2534</v>
      </c>
      <c r="D1464" s="1" t="s">
        <v>4653</v>
      </c>
      <c r="E1464" s="15" t="s">
        <v>2225</v>
      </c>
      <c r="F1464" s="1" t="s">
        <v>7476</v>
      </c>
      <c r="G1464" s="16">
        <v>0.19</v>
      </c>
      <c r="H1464" s="5">
        <v>0</v>
      </c>
      <c r="I1464" s="10" t="s">
        <v>4760</v>
      </c>
      <c r="J1464" s="5">
        <v>1258.5999999999999</v>
      </c>
      <c r="K1464" s="1">
        <v>60</v>
      </c>
      <c r="L1464" s="12" t="str" cm="1">
        <f t="array" ref="L1464">_xlfn.IFS(G1464=0.05,"Minimal",G1464=0.07,"Above Minimal",G1464=0.17,"Near Maximum",TRUE,"Maximum")</f>
        <v>Maximum</v>
      </c>
      <c r="M1464" s="12" t="str" cm="1">
        <f t="array" ref="M1464">_xlfn.IFS(E1464="MA","Massachusetts",E1464="NY","New York",E1464="CT","Connecticut",E1464="PA","Pennsylvania",E1464="RI","Rhode Island",E1464="DE","Delaware",E1464="ME","Maine",E1464="NJ","New Jersey",E1464="VT","Vermont",TRUE,"Other States")</f>
        <v>Massachusetts</v>
      </c>
      <c r="N1464" s="15" t="s">
        <v>11269</v>
      </c>
      <c r="O1464" s="1" t="s">
        <v>5112</v>
      </c>
      <c r="P1464" s="15" t="s">
        <v>4778</v>
      </c>
      <c r="Q1464" s="1" t="s">
        <v>9053</v>
      </c>
      <c r="R1464" s="17">
        <v>97.5</v>
      </c>
      <c r="S1464" s="12" t="str" cm="1">
        <f t="array" ref="S1464">_xlfn.IFS(AND(R1464&gt;=12,R1464&lt;=25),"Low Range",AND(R1464&gt;=25.01,R1464&lt;=40),"Mid Range",AND(R1464&gt;=40.01,R1464&lt;=75),"Mid to Upper Range",TRUE,"Max Upper Range")</f>
        <v>Max Upper Range</v>
      </c>
      <c r="T1464" s="12" t="str" cm="1">
        <f t="array" ref="T1464">_xlfn.IFS(OR(E1464="NY",E1464="NJ",E1464="CT"),"Tri-State Area",OR(E1464="MA",E1464="PA",E1464="RI"),"East Atlantic",OR(E1464="ME",E1464="VT"),"NE Border",TRUE,"Upper East Coast")</f>
        <v>East Atlantic</v>
      </c>
      <c r="U1464" s="12" t="str">
        <f>IFERROR(_xlfn.XLOOKUP(A1464,DIRECT_FTEs!A:A,DIRECT_FTEs!B:B),"Contractor")</f>
        <v>Contractor</v>
      </c>
    </row>
    <row r="1465" spans="1:21" x14ac:dyDescent="0.25">
      <c r="A1465" s="1" t="s">
        <v>252</v>
      </c>
      <c r="B1465" s="1" t="s">
        <v>2241</v>
      </c>
      <c r="C1465" s="1" t="s">
        <v>2484</v>
      </c>
      <c r="D1465" s="1" t="s">
        <v>2729</v>
      </c>
      <c r="E1465" s="15" t="s">
        <v>2225</v>
      </c>
      <c r="F1465" s="1" t="s">
        <v>5614</v>
      </c>
      <c r="G1465" s="16">
        <v>0.19</v>
      </c>
      <c r="H1465" s="5">
        <v>1399.9960000000001</v>
      </c>
      <c r="I1465" s="10" t="s">
        <v>4760</v>
      </c>
      <c r="J1465" s="5">
        <v>454</v>
      </c>
      <c r="K1465" s="1">
        <v>56</v>
      </c>
      <c r="L1465" s="12" t="str" cm="1">
        <f t="array" ref="L1465">_xlfn.IFS(G1465=0.05,"Minimal",G1465=0.07,"Above Minimal",G1465=0.17,"Near Maximum",TRUE,"Maximum")</f>
        <v>Maximum</v>
      </c>
      <c r="M1465" s="12" t="str" cm="1">
        <f t="array" ref="M1465">_xlfn.IFS(E1465="MA","Massachusetts",E1465="NY","New York",E1465="CT","Connecticut",E1465="PA","Pennsylvania",E1465="RI","Rhode Island",E1465="DE","Delaware",E1465="ME","Maine",E1465="NJ","New Jersey",E1465="VT","Vermont",TRUE,"Other States")</f>
        <v>Massachusetts</v>
      </c>
      <c r="N1465" s="15" t="s">
        <v>11270</v>
      </c>
      <c r="O1465" s="1" t="s">
        <v>4888</v>
      </c>
      <c r="P1465" s="15" t="s">
        <v>4775</v>
      </c>
      <c r="Q1465" s="1" t="s">
        <v>9054</v>
      </c>
      <c r="R1465" s="17">
        <v>30</v>
      </c>
      <c r="S1465" s="12" t="str" cm="1">
        <f t="array" ref="S1465">_xlfn.IFS(AND(R1465&gt;=12,R1465&lt;=25),"Low Range",AND(R1465&gt;=25.01,R1465&lt;=40),"Mid Range",AND(R1465&gt;=40.01,R1465&lt;=75),"Mid to Upper Range",TRUE,"Max Upper Range")</f>
        <v>Mid Range</v>
      </c>
      <c r="T1465" s="12" t="str" cm="1">
        <f t="array" ref="T1465">_xlfn.IFS(OR(E1465="NY",E1465="NJ",E1465="CT"),"Tri-State Area",OR(E1465="MA",E1465="PA",E1465="RI"),"East Atlantic",OR(E1465="ME",E1465="VT"),"NE Border",TRUE,"Upper East Coast")</f>
        <v>East Atlantic</v>
      </c>
      <c r="U1465" s="12" t="str">
        <f>IFERROR(_xlfn.XLOOKUP(A1465,DIRECT_FTEs!A:A,DIRECT_FTEs!B:B),"Contractor")</f>
        <v>Contractor</v>
      </c>
    </row>
    <row r="1466" spans="1:21" x14ac:dyDescent="0.25">
      <c r="A1466" s="1" t="s">
        <v>2115</v>
      </c>
      <c r="B1466" s="1" t="s">
        <v>2374</v>
      </c>
      <c r="C1466" s="1" t="s">
        <v>2525</v>
      </c>
      <c r="D1466" s="1" t="s">
        <v>4654</v>
      </c>
      <c r="E1466" s="15" t="s">
        <v>2225</v>
      </c>
      <c r="F1466" s="1" t="s">
        <v>7477</v>
      </c>
      <c r="G1466" s="16">
        <v>0.19</v>
      </c>
      <c r="H1466" s="5">
        <v>0</v>
      </c>
      <c r="I1466" s="10" t="s">
        <v>4760</v>
      </c>
      <c r="J1466" s="5">
        <v>868</v>
      </c>
      <c r="K1466" s="1">
        <v>29</v>
      </c>
      <c r="L1466" s="12" t="str" cm="1">
        <f t="array" ref="L1466">_xlfn.IFS(G1466=0.05,"Minimal",G1466=0.07,"Above Minimal",G1466=0.17,"Near Maximum",TRUE,"Maximum")</f>
        <v>Maximum</v>
      </c>
      <c r="M1466" s="12" t="str" cm="1">
        <f t="array" ref="M1466">_xlfn.IFS(E1466="MA","Massachusetts",E1466="NY","New York",E1466="CT","Connecticut",E1466="PA","Pennsylvania",E1466="RI","Rhode Island",E1466="DE","Delaware",E1466="ME","Maine",E1466="NJ","New Jersey",E1466="VT","Vermont",TRUE,"Other States")</f>
        <v>Massachusetts</v>
      </c>
      <c r="N1466" s="15" t="s">
        <v>11271</v>
      </c>
      <c r="O1466" s="1" t="s">
        <v>5086</v>
      </c>
      <c r="P1466" s="15" t="s">
        <v>4774</v>
      </c>
      <c r="Q1466" s="1" t="s">
        <v>9055</v>
      </c>
      <c r="R1466" s="17">
        <v>120</v>
      </c>
      <c r="S1466" s="12" t="str" cm="1">
        <f t="array" ref="S1466">_xlfn.IFS(AND(R1466&gt;=12,R1466&lt;=25),"Low Range",AND(R1466&gt;=25.01,R1466&lt;=40),"Mid Range",AND(R1466&gt;=40.01,R1466&lt;=75),"Mid to Upper Range",TRUE,"Max Upper Range")</f>
        <v>Max Upper Range</v>
      </c>
      <c r="T1466" s="12" t="str" cm="1">
        <f t="array" ref="T1466">_xlfn.IFS(OR(E1466="NY",E1466="NJ",E1466="CT"),"Tri-State Area",OR(E1466="MA",E1466="PA",E1466="RI"),"East Atlantic",OR(E1466="ME",E1466="VT"),"NE Border",TRUE,"Upper East Coast")</f>
        <v>East Atlantic</v>
      </c>
      <c r="U1466" s="12" t="str">
        <f>IFERROR(_xlfn.XLOOKUP(A1466,DIRECT_FTEs!A:A,DIRECT_FTEs!B:B),"Contractor")</f>
        <v>Contractor</v>
      </c>
    </row>
    <row r="1467" spans="1:21" x14ac:dyDescent="0.25">
      <c r="A1467" s="1" t="s">
        <v>2116</v>
      </c>
      <c r="B1467" s="1" t="s">
        <v>2395</v>
      </c>
      <c r="C1467" s="1" t="s">
        <v>3013</v>
      </c>
      <c r="D1467" s="1" t="s">
        <v>4655</v>
      </c>
      <c r="E1467" s="15" t="s">
        <v>2225</v>
      </c>
      <c r="F1467" s="1" t="s">
        <v>7478</v>
      </c>
      <c r="G1467" s="16">
        <v>0.19</v>
      </c>
      <c r="H1467" s="5">
        <v>0</v>
      </c>
      <c r="I1467" s="10" t="s">
        <v>4760</v>
      </c>
      <c r="J1467" s="5">
        <v>790.5</v>
      </c>
      <c r="K1467" s="1">
        <v>56</v>
      </c>
      <c r="L1467" s="12" t="str" cm="1">
        <f t="array" ref="L1467">_xlfn.IFS(G1467=0.05,"Minimal",G1467=0.07,"Above Minimal",G1467=0.17,"Near Maximum",TRUE,"Maximum")</f>
        <v>Maximum</v>
      </c>
      <c r="M1467" s="12" t="str" cm="1">
        <f t="array" ref="M1467">_xlfn.IFS(E1467="MA","Massachusetts",E1467="NY","New York",E1467="CT","Connecticut",E1467="PA","Pennsylvania",E1467="RI","Rhode Island",E1467="DE","Delaware",E1467="ME","Maine",E1467="NJ","New Jersey",E1467="VT","Vermont",TRUE,"Other States")</f>
        <v>Massachusetts</v>
      </c>
      <c r="N1467" s="15" t="s">
        <v>11272</v>
      </c>
      <c r="O1467" s="1" t="s">
        <v>5037</v>
      </c>
      <c r="P1467" s="15" t="s">
        <v>4780</v>
      </c>
      <c r="Q1467" s="1" t="s">
        <v>9056</v>
      </c>
      <c r="R1467" s="17">
        <v>105</v>
      </c>
      <c r="S1467" s="12" t="str" cm="1">
        <f t="array" ref="S1467">_xlfn.IFS(AND(R1467&gt;=12,R1467&lt;=25),"Low Range",AND(R1467&gt;=25.01,R1467&lt;=40),"Mid Range",AND(R1467&gt;=40.01,R1467&lt;=75),"Mid to Upper Range",TRUE,"Max Upper Range")</f>
        <v>Max Upper Range</v>
      </c>
      <c r="T1467" s="12" t="str" cm="1">
        <f t="array" ref="T1467">_xlfn.IFS(OR(E1467="NY",E1467="NJ",E1467="CT"),"Tri-State Area",OR(E1467="MA",E1467="PA",E1467="RI"),"East Atlantic",OR(E1467="ME",E1467="VT"),"NE Border",TRUE,"Upper East Coast")</f>
        <v>East Atlantic</v>
      </c>
      <c r="U1467" s="12" t="str">
        <f>IFERROR(_xlfn.XLOOKUP(A1467,DIRECT_FTEs!A:A,DIRECT_FTEs!B:B),"Contractor")</f>
        <v>Contractor</v>
      </c>
    </row>
    <row r="1468" spans="1:21" x14ac:dyDescent="0.25">
      <c r="A1468" s="1" t="s">
        <v>2117</v>
      </c>
      <c r="B1468" s="1" t="s">
        <v>2222</v>
      </c>
      <c r="C1468" s="1" t="s">
        <v>2325</v>
      </c>
      <c r="D1468" s="1" t="s">
        <v>4656</v>
      </c>
      <c r="E1468" s="15" t="s">
        <v>2225</v>
      </c>
      <c r="F1468" s="1" t="s">
        <v>7479</v>
      </c>
      <c r="G1468" s="16">
        <v>0.19</v>
      </c>
      <c r="H1468" s="5">
        <v>0</v>
      </c>
      <c r="I1468" s="10" t="s">
        <v>4760</v>
      </c>
      <c r="J1468" s="5">
        <v>843.2</v>
      </c>
      <c r="K1468" s="1">
        <v>37</v>
      </c>
      <c r="L1468" s="12" t="str" cm="1">
        <f t="array" ref="L1468">_xlfn.IFS(G1468=0.05,"Minimal",G1468=0.07,"Above Minimal",G1468=0.17,"Near Maximum",TRUE,"Maximum")</f>
        <v>Maximum</v>
      </c>
      <c r="M1468" s="12" t="str" cm="1">
        <f t="array" ref="M1468">_xlfn.IFS(E1468="MA","Massachusetts",E1468="NY","New York",E1468="CT","Connecticut",E1468="PA","Pennsylvania",E1468="RI","Rhode Island",E1468="DE","Delaware",E1468="ME","Maine",E1468="NJ","New Jersey",E1468="VT","Vermont",TRUE,"Other States")</f>
        <v>Massachusetts</v>
      </c>
      <c r="N1468" s="15" t="s">
        <v>11273</v>
      </c>
      <c r="O1468" s="1" t="s">
        <v>5123</v>
      </c>
      <c r="P1468" s="15" t="s">
        <v>4774</v>
      </c>
      <c r="Q1468" s="1" t="s">
        <v>9057</v>
      </c>
      <c r="R1468" s="17">
        <v>97</v>
      </c>
      <c r="S1468" s="12" t="str" cm="1">
        <f t="array" ref="S1468">_xlfn.IFS(AND(R1468&gt;=12,R1468&lt;=25),"Low Range",AND(R1468&gt;=25.01,R1468&lt;=40),"Mid Range",AND(R1468&gt;=40.01,R1468&lt;=75),"Mid to Upper Range",TRUE,"Max Upper Range")</f>
        <v>Max Upper Range</v>
      </c>
      <c r="T1468" s="12" t="str" cm="1">
        <f t="array" ref="T1468">_xlfn.IFS(OR(E1468="NY",E1468="NJ",E1468="CT"),"Tri-State Area",OR(E1468="MA",E1468="PA",E1468="RI"),"East Atlantic",OR(E1468="ME",E1468="VT"),"NE Border",TRUE,"Upper East Coast")</f>
        <v>East Atlantic</v>
      </c>
      <c r="U1468" s="12" t="str">
        <f>IFERROR(_xlfn.XLOOKUP(A1468,DIRECT_FTEs!A:A,DIRECT_FTEs!B:B),"Contractor")</f>
        <v>Contractor</v>
      </c>
    </row>
    <row r="1469" spans="1:21" x14ac:dyDescent="0.25">
      <c r="A1469" s="1" t="s">
        <v>2118</v>
      </c>
      <c r="B1469" s="1" t="s">
        <v>2296</v>
      </c>
      <c r="C1469" s="1" t="s">
        <v>2936</v>
      </c>
      <c r="D1469" s="1" t="s">
        <v>4657</v>
      </c>
      <c r="E1469" s="15" t="s">
        <v>2225</v>
      </c>
      <c r="F1469" s="1" t="s">
        <v>7480</v>
      </c>
      <c r="G1469" s="16">
        <v>0.19</v>
      </c>
      <c r="H1469" s="5">
        <v>0</v>
      </c>
      <c r="I1469" s="10" t="s">
        <v>4760</v>
      </c>
      <c r="J1469" s="5">
        <v>248</v>
      </c>
      <c r="K1469" s="1">
        <v>43</v>
      </c>
      <c r="L1469" s="12" t="str" cm="1">
        <f t="array" ref="L1469">_xlfn.IFS(G1469=0.05,"Minimal",G1469=0.07,"Above Minimal",G1469=0.17,"Near Maximum",TRUE,"Maximum")</f>
        <v>Maximum</v>
      </c>
      <c r="M1469" s="12" t="str" cm="1">
        <f t="array" ref="M1469">_xlfn.IFS(E1469="MA","Massachusetts",E1469="NY","New York",E1469="CT","Connecticut",E1469="PA","Pennsylvania",E1469="RI","Rhode Island",E1469="DE","Delaware",E1469="ME","Maine",E1469="NJ","New Jersey",E1469="VT","Vermont",TRUE,"Other States")</f>
        <v>Massachusetts</v>
      </c>
      <c r="N1469" s="15" t="s">
        <v>11274</v>
      </c>
      <c r="O1469" s="1" t="s">
        <v>4785</v>
      </c>
      <c r="P1469" s="15" t="s">
        <v>4773</v>
      </c>
      <c r="Q1469" s="1" t="s">
        <v>9058</v>
      </c>
      <c r="R1469" s="17">
        <v>102</v>
      </c>
      <c r="S1469" s="12" t="str" cm="1">
        <f t="array" ref="S1469">_xlfn.IFS(AND(R1469&gt;=12,R1469&lt;=25),"Low Range",AND(R1469&gt;=25.01,R1469&lt;=40),"Mid Range",AND(R1469&gt;=40.01,R1469&lt;=75),"Mid to Upper Range",TRUE,"Max Upper Range")</f>
        <v>Max Upper Range</v>
      </c>
      <c r="T1469" s="12" t="str" cm="1">
        <f t="array" ref="T1469">_xlfn.IFS(OR(E1469="NY",E1469="NJ",E1469="CT"),"Tri-State Area",OR(E1469="MA",E1469="PA",E1469="RI"),"East Atlantic",OR(E1469="ME",E1469="VT"),"NE Border",TRUE,"Upper East Coast")</f>
        <v>East Atlantic</v>
      </c>
      <c r="U1469" s="12" t="str">
        <f>IFERROR(_xlfn.XLOOKUP(A1469,DIRECT_FTEs!A:A,DIRECT_FTEs!B:B),"Contractor")</f>
        <v>Contractor</v>
      </c>
    </row>
    <row r="1470" spans="1:21" x14ac:dyDescent="0.25">
      <c r="A1470" s="1" t="s">
        <v>2119</v>
      </c>
      <c r="B1470" s="1" t="s">
        <v>2866</v>
      </c>
      <c r="C1470" s="1" t="s">
        <v>2936</v>
      </c>
      <c r="D1470" s="1" t="s">
        <v>4658</v>
      </c>
      <c r="E1470" s="15" t="s">
        <v>2225</v>
      </c>
      <c r="F1470" s="1" t="s">
        <v>7481</v>
      </c>
      <c r="G1470" s="16">
        <v>0.17</v>
      </c>
      <c r="H1470" s="5">
        <v>0</v>
      </c>
      <c r="I1470" s="10" t="s">
        <v>4760</v>
      </c>
      <c r="J1470" s="5">
        <v>190</v>
      </c>
      <c r="K1470" s="1">
        <v>58</v>
      </c>
      <c r="L1470" s="12" t="str" cm="1">
        <f t="array" ref="L1470">_xlfn.IFS(G1470=0.05,"Minimal",G1470=0.07,"Above Minimal",G1470=0.17,"Near Maximum",TRUE,"Maximum")</f>
        <v>Near Maximum</v>
      </c>
      <c r="M1470" s="12" t="str" cm="1">
        <f t="array" ref="M1470">_xlfn.IFS(E1470="MA","Massachusetts",E1470="NY","New York",E1470="CT","Connecticut",E1470="PA","Pennsylvania",E1470="RI","Rhode Island",E1470="DE","Delaware",E1470="ME","Maine",E1470="NJ","New Jersey",E1470="VT","Vermont",TRUE,"Other States")</f>
        <v>Massachusetts</v>
      </c>
      <c r="N1470" s="15" t="s">
        <v>11275</v>
      </c>
      <c r="O1470" s="1" t="s">
        <v>5178</v>
      </c>
      <c r="P1470" s="15" t="s">
        <v>4773</v>
      </c>
      <c r="Q1470" s="1" t="s">
        <v>9059</v>
      </c>
      <c r="R1470" s="17">
        <v>84</v>
      </c>
      <c r="S1470" s="12" t="str" cm="1">
        <f t="array" ref="S1470">_xlfn.IFS(AND(R1470&gt;=12,R1470&lt;=25),"Low Range",AND(R1470&gt;=25.01,R1470&lt;=40),"Mid Range",AND(R1470&gt;=40.01,R1470&lt;=75),"Mid to Upper Range",TRUE,"Max Upper Range")</f>
        <v>Max Upper Range</v>
      </c>
      <c r="T1470" s="12" t="str" cm="1">
        <f t="array" ref="T1470">_xlfn.IFS(OR(E1470="NY",E1470="NJ",E1470="CT"),"Tri-State Area",OR(E1470="MA",E1470="PA",E1470="RI"),"East Atlantic",OR(E1470="ME",E1470="VT"),"NE Border",TRUE,"Upper East Coast")</f>
        <v>East Atlantic</v>
      </c>
      <c r="U1470" s="12" t="str">
        <f>IFERROR(_xlfn.XLOOKUP(A1470,DIRECT_FTEs!A:A,DIRECT_FTEs!B:B),"Contractor")</f>
        <v>Contractor</v>
      </c>
    </row>
    <row r="1471" spans="1:21" x14ac:dyDescent="0.25">
      <c r="A1471" s="1" t="s">
        <v>2120</v>
      </c>
      <c r="B1471" s="1" t="s">
        <v>2544</v>
      </c>
      <c r="C1471" s="1" t="s">
        <v>2375</v>
      </c>
      <c r="D1471" s="1" t="s">
        <v>4659</v>
      </c>
      <c r="E1471" s="15" t="s">
        <v>2225</v>
      </c>
      <c r="F1471" s="1" t="s">
        <v>7482</v>
      </c>
      <c r="G1471" s="16">
        <v>0.17</v>
      </c>
      <c r="H1471" s="5">
        <v>0</v>
      </c>
      <c r="I1471" s="10" t="s">
        <v>4760</v>
      </c>
      <c r="J1471" s="5">
        <v>1196.4000000000001</v>
      </c>
      <c r="K1471" s="1">
        <v>29</v>
      </c>
      <c r="L1471" s="12" t="str" cm="1">
        <f t="array" ref="L1471">_xlfn.IFS(G1471=0.05,"Minimal",G1471=0.07,"Above Minimal",G1471=0.17,"Near Maximum",TRUE,"Maximum")</f>
        <v>Near Maximum</v>
      </c>
      <c r="M1471" s="12" t="str" cm="1">
        <f t="array" ref="M1471">_xlfn.IFS(E1471="MA","Massachusetts",E1471="NY","New York",E1471="CT","Connecticut",E1471="PA","Pennsylvania",E1471="RI","Rhode Island",E1471="DE","Delaware",E1471="ME","Maine",E1471="NJ","New Jersey",E1471="VT","Vermont",TRUE,"Other States")</f>
        <v>Massachusetts</v>
      </c>
      <c r="N1471" s="15" t="s">
        <v>11276</v>
      </c>
      <c r="O1471" s="1" t="s">
        <v>5087</v>
      </c>
      <c r="P1471" s="15" t="s">
        <v>4776</v>
      </c>
      <c r="Q1471" s="1" t="s">
        <v>9060</v>
      </c>
      <c r="R1471" s="17">
        <v>108</v>
      </c>
      <c r="S1471" s="12" t="str" cm="1">
        <f t="array" ref="S1471">_xlfn.IFS(AND(R1471&gt;=12,R1471&lt;=25),"Low Range",AND(R1471&gt;=25.01,R1471&lt;=40),"Mid Range",AND(R1471&gt;=40.01,R1471&lt;=75),"Mid to Upper Range",TRUE,"Max Upper Range")</f>
        <v>Max Upper Range</v>
      </c>
      <c r="T1471" s="12" t="str" cm="1">
        <f t="array" ref="T1471">_xlfn.IFS(OR(E1471="NY",E1471="NJ",E1471="CT"),"Tri-State Area",OR(E1471="MA",E1471="PA",E1471="RI"),"East Atlantic",OR(E1471="ME",E1471="VT"),"NE Border",TRUE,"Upper East Coast")</f>
        <v>East Atlantic</v>
      </c>
      <c r="U1471" s="12" t="str">
        <f>IFERROR(_xlfn.XLOOKUP(A1471,DIRECT_FTEs!A:A,DIRECT_FTEs!B:B),"Contractor")</f>
        <v>Contractor</v>
      </c>
    </row>
    <row r="1472" spans="1:21" x14ac:dyDescent="0.25">
      <c r="A1472" s="1" t="s">
        <v>2121</v>
      </c>
      <c r="B1472" s="1" t="s">
        <v>2761</v>
      </c>
      <c r="C1472" s="1" t="s">
        <v>2310</v>
      </c>
      <c r="D1472" s="1" t="s">
        <v>4660</v>
      </c>
      <c r="E1472" s="15" t="s">
        <v>2225</v>
      </c>
      <c r="F1472" s="1" t="s">
        <v>7483</v>
      </c>
      <c r="G1472" s="16">
        <v>7.0000000000000007E-2</v>
      </c>
      <c r="H1472" s="5">
        <v>0</v>
      </c>
      <c r="I1472" s="10" t="s">
        <v>4760</v>
      </c>
      <c r="J1472" s="5">
        <v>1084</v>
      </c>
      <c r="K1472" s="1">
        <v>38</v>
      </c>
      <c r="L1472" s="12" t="str" cm="1">
        <f t="array" ref="L1472">_xlfn.IFS(G1472=0.05,"Minimal",G1472=0.07,"Above Minimal",G1472=0.17,"Near Maximum",TRUE,"Maximum")</f>
        <v>Above Minimal</v>
      </c>
      <c r="M1472" s="12" t="str" cm="1">
        <f t="array" ref="M1472">_xlfn.IFS(E1472="MA","Massachusetts",E1472="NY","New York",E1472="CT","Connecticut",E1472="PA","Pennsylvania",E1472="RI","Rhode Island",E1472="DE","Delaware",E1472="ME","Maine",E1472="NJ","New Jersey",E1472="VT","Vermont",TRUE,"Other States")</f>
        <v>Massachusetts</v>
      </c>
      <c r="N1472" s="15" t="s">
        <v>11277</v>
      </c>
      <c r="O1472" s="1" t="s">
        <v>5028</v>
      </c>
      <c r="P1472" s="15" t="s">
        <v>4776</v>
      </c>
      <c r="Q1472" s="1" t="s">
        <v>9061</v>
      </c>
      <c r="R1472" s="17">
        <v>97.5</v>
      </c>
      <c r="S1472" s="12" t="str" cm="1">
        <f t="array" ref="S1472">_xlfn.IFS(AND(R1472&gt;=12,R1472&lt;=25),"Low Range",AND(R1472&gt;=25.01,R1472&lt;=40),"Mid Range",AND(R1472&gt;=40.01,R1472&lt;=75),"Mid to Upper Range",TRUE,"Max Upper Range")</f>
        <v>Max Upper Range</v>
      </c>
      <c r="T1472" s="12" t="str" cm="1">
        <f t="array" ref="T1472">_xlfn.IFS(OR(E1472="NY",E1472="NJ",E1472="CT"),"Tri-State Area",OR(E1472="MA",E1472="PA",E1472="RI"),"East Atlantic",OR(E1472="ME",E1472="VT"),"NE Border",TRUE,"Upper East Coast")</f>
        <v>East Atlantic</v>
      </c>
      <c r="U1472" s="12" t="str">
        <f>IFERROR(_xlfn.XLOOKUP(A1472,DIRECT_FTEs!A:A,DIRECT_FTEs!B:B),"Contractor")</f>
        <v>Contractor</v>
      </c>
    </row>
    <row r="1473" spans="1:21" x14ac:dyDescent="0.25">
      <c r="A1473" s="1" t="s">
        <v>2122</v>
      </c>
      <c r="B1473" s="1" t="s">
        <v>2853</v>
      </c>
      <c r="C1473" s="1" t="s">
        <v>2294</v>
      </c>
      <c r="D1473" s="1" t="s">
        <v>4661</v>
      </c>
      <c r="E1473" s="15" t="s">
        <v>2225</v>
      </c>
      <c r="F1473" s="1" t="s">
        <v>7484</v>
      </c>
      <c r="G1473" s="16">
        <v>0.19</v>
      </c>
      <c r="H1473" s="5">
        <v>0</v>
      </c>
      <c r="I1473" s="10" t="s">
        <v>4760</v>
      </c>
      <c r="J1473" s="5">
        <v>1024</v>
      </c>
      <c r="K1473" s="1">
        <v>65</v>
      </c>
      <c r="L1473" s="12" t="str" cm="1">
        <f t="array" ref="L1473">_xlfn.IFS(G1473=0.05,"Minimal",G1473=0.07,"Above Minimal",G1473=0.17,"Near Maximum",TRUE,"Maximum")</f>
        <v>Maximum</v>
      </c>
      <c r="M1473" s="12" t="str" cm="1">
        <f t="array" ref="M1473">_xlfn.IFS(E1473="MA","Massachusetts",E1473="NY","New York",E1473="CT","Connecticut",E1473="PA","Pennsylvania",E1473="RI","Rhode Island",E1473="DE","Delaware",E1473="ME","Maine",E1473="NJ","New Jersey",E1473="VT","Vermont",TRUE,"Other States")</f>
        <v>Massachusetts</v>
      </c>
      <c r="N1473" s="15" t="s">
        <v>11278</v>
      </c>
      <c r="O1473" s="1" t="s">
        <v>5288</v>
      </c>
      <c r="P1473" s="15" t="s">
        <v>4778</v>
      </c>
      <c r="Q1473" s="1" t="s">
        <v>9062</v>
      </c>
      <c r="R1473" s="17">
        <v>52</v>
      </c>
      <c r="S1473" s="12" t="str" cm="1">
        <f t="array" ref="S1473">_xlfn.IFS(AND(R1473&gt;=12,R1473&lt;=25),"Low Range",AND(R1473&gt;=25.01,R1473&lt;=40),"Mid Range",AND(R1473&gt;=40.01,R1473&lt;=75),"Mid to Upper Range",TRUE,"Max Upper Range")</f>
        <v>Mid to Upper Range</v>
      </c>
      <c r="T1473" s="12" t="str" cm="1">
        <f t="array" ref="T1473">_xlfn.IFS(OR(E1473="NY",E1473="NJ",E1473="CT"),"Tri-State Area",OR(E1473="MA",E1473="PA",E1473="RI"),"East Atlantic",OR(E1473="ME",E1473="VT"),"NE Border",TRUE,"Upper East Coast")</f>
        <v>East Atlantic</v>
      </c>
      <c r="U1473" s="12" t="str">
        <f>IFERROR(_xlfn.XLOOKUP(A1473,DIRECT_FTEs!A:A,DIRECT_FTEs!B:B),"Contractor")</f>
        <v>Contractor</v>
      </c>
    </row>
    <row r="1474" spans="1:21" x14ac:dyDescent="0.25">
      <c r="A1474" s="1" t="s">
        <v>2123</v>
      </c>
      <c r="B1474" s="1" t="s">
        <v>2344</v>
      </c>
      <c r="C1474" s="1" t="s">
        <v>2322</v>
      </c>
      <c r="D1474" s="1" t="s">
        <v>4662</v>
      </c>
      <c r="E1474" s="15" t="s">
        <v>2225</v>
      </c>
      <c r="F1474" s="1" t="s">
        <v>7485</v>
      </c>
      <c r="G1474" s="16">
        <v>0.19</v>
      </c>
      <c r="H1474" s="5">
        <v>0</v>
      </c>
      <c r="I1474" s="10" t="s">
        <v>4760</v>
      </c>
      <c r="J1474" s="5">
        <v>1106</v>
      </c>
      <c r="K1474" s="1">
        <v>62</v>
      </c>
      <c r="L1474" s="12" t="str" cm="1">
        <f t="array" ref="L1474">_xlfn.IFS(G1474=0.05,"Minimal",G1474=0.07,"Above Minimal",G1474=0.17,"Near Maximum",TRUE,"Maximum")</f>
        <v>Maximum</v>
      </c>
      <c r="M1474" s="12" t="str" cm="1">
        <f t="array" ref="M1474">_xlfn.IFS(E1474="MA","Massachusetts",E1474="NY","New York",E1474="CT","Connecticut",E1474="PA","Pennsylvania",E1474="RI","Rhode Island",E1474="DE","Delaware",E1474="ME","Maine",E1474="NJ","New Jersey",E1474="VT","Vermont",TRUE,"Other States")</f>
        <v>Massachusetts</v>
      </c>
      <c r="N1474" s="15" t="s">
        <v>11279</v>
      </c>
      <c r="O1474" s="1" t="s">
        <v>12034</v>
      </c>
      <c r="P1474" s="15" t="e">
        <v>#N/A</v>
      </c>
      <c r="Q1474" s="1" t="s">
        <v>9063</v>
      </c>
      <c r="R1474" s="17">
        <v>52</v>
      </c>
      <c r="S1474" s="12" t="str" cm="1">
        <f t="array" ref="S1474">_xlfn.IFS(AND(R1474&gt;=12,R1474&lt;=25),"Low Range",AND(R1474&gt;=25.01,R1474&lt;=40),"Mid Range",AND(R1474&gt;=40.01,R1474&lt;=75),"Mid to Upper Range",TRUE,"Max Upper Range")</f>
        <v>Mid to Upper Range</v>
      </c>
      <c r="T1474" s="12" t="str" cm="1">
        <f t="array" ref="T1474">_xlfn.IFS(OR(E1474="NY",E1474="NJ",E1474="CT"),"Tri-State Area",OR(E1474="MA",E1474="PA",E1474="RI"),"East Atlantic",OR(E1474="ME",E1474="VT"),"NE Border",TRUE,"Upper East Coast")</f>
        <v>East Atlantic</v>
      </c>
      <c r="U1474" s="12" t="str">
        <f>IFERROR(_xlfn.XLOOKUP(A1474,DIRECT_FTEs!A:A,DIRECT_FTEs!B:B),"Contractor")</f>
        <v>Contractor</v>
      </c>
    </row>
    <row r="1475" spans="1:21" x14ac:dyDescent="0.25">
      <c r="A1475" s="1" t="s">
        <v>2124</v>
      </c>
      <c r="B1475" s="1" t="s">
        <v>2287</v>
      </c>
      <c r="C1475" s="1" t="s">
        <v>2325</v>
      </c>
      <c r="D1475" s="1" t="s">
        <v>4663</v>
      </c>
      <c r="E1475" s="15" t="s">
        <v>2225</v>
      </c>
      <c r="F1475" s="1" t="s">
        <v>7486</v>
      </c>
      <c r="G1475" s="16">
        <v>0.19</v>
      </c>
      <c r="H1475" s="5">
        <v>0</v>
      </c>
      <c r="I1475" s="10" t="s">
        <v>4760</v>
      </c>
      <c r="J1475" s="5">
        <v>1142</v>
      </c>
      <c r="K1475" s="1">
        <v>53</v>
      </c>
      <c r="L1475" s="12" t="str" cm="1">
        <f t="array" ref="L1475">_xlfn.IFS(G1475=0.05,"Minimal",G1475=0.07,"Above Minimal",G1475=0.17,"Near Maximum",TRUE,"Maximum")</f>
        <v>Maximum</v>
      </c>
      <c r="M1475" s="12" t="str" cm="1">
        <f t="array" ref="M1475">_xlfn.IFS(E1475="MA","Massachusetts",E1475="NY","New York",E1475="CT","Connecticut",E1475="PA","Pennsylvania",E1475="RI","Rhode Island",E1475="DE","Delaware",E1475="ME","Maine",E1475="NJ","New Jersey",E1475="VT","Vermont",TRUE,"Other States")</f>
        <v>Massachusetts</v>
      </c>
      <c r="N1475" s="15" t="s">
        <v>11280</v>
      </c>
      <c r="O1475" s="1" t="s">
        <v>5329</v>
      </c>
      <c r="P1475" s="15" t="s">
        <v>4780</v>
      </c>
      <c r="Q1475" s="1" t="s">
        <v>9064</v>
      </c>
      <c r="R1475" s="17">
        <v>120</v>
      </c>
      <c r="S1475" s="12" t="str" cm="1">
        <f t="array" ref="S1475">_xlfn.IFS(AND(R1475&gt;=12,R1475&lt;=25),"Low Range",AND(R1475&gt;=25.01,R1475&lt;=40),"Mid Range",AND(R1475&gt;=40.01,R1475&lt;=75),"Mid to Upper Range",TRUE,"Max Upper Range")</f>
        <v>Max Upper Range</v>
      </c>
      <c r="T1475" s="12" t="str" cm="1">
        <f t="array" ref="T1475">_xlfn.IFS(OR(E1475="NY",E1475="NJ",E1475="CT"),"Tri-State Area",OR(E1475="MA",E1475="PA",E1475="RI"),"East Atlantic",OR(E1475="ME",E1475="VT"),"NE Border",TRUE,"Upper East Coast")</f>
        <v>East Atlantic</v>
      </c>
      <c r="U1475" s="12" t="str">
        <f>IFERROR(_xlfn.XLOOKUP(A1475,DIRECT_FTEs!A:A,DIRECT_FTEs!B:B),"Contractor")</f>
        <v>Contractor</v>
      </c>
    </row>
    <row r="1476" spans="1:21" x14ac:dyDescent="0.25">
      <c r="A1476" s="1" t="s">
        <v>2125</v>
      </c>
      <c r="B1476" s="1" t="s">
        <v>2772</v>
      </c>
      <c r="C1476" s="1" t="s">
        <v>2744</v>
      </c>
      <c r="D1476" s="1" t="s">
        <v>4664</v>
      </c>
      <c r="E1476" s="15" t="s">
        <v>2225</v>
      </c>
      <c r="F1476" s="1" t="s">
        <v>7487</v>
      </c>
      <c r="G1476" s="16">
        <v>0.19</v>
      </c>
      <c r="H1476" s="5">
        <v>0</v>
      </c>
      <c r="I1476" s="10" t="s">
        <v>4760</v>
      </c>
      <c r="J1476" s="5">
        <v>806</v>
      </c>
      <c r="K1476" s="1">
        <v>26</v>
      </c>
      <c r="L1476" s="12" t="str" cm="1">
        <f t="array" ref="L1476">_xlfn.IFS(G1476=0.05,"Minimal",G1476=0.07,"Above Minimal",G1476=0.17,"Near Maximum",TRUE,"Maximum")</f>
        <v>Maximum</v>
      </c>
      <c r="M1476" s="12" t="str" cm="1">
        <f t="array" ref="M1476">_xlfn.IFS(E1476="MA","Massachusetts",E1476="NY","New York",E1476="CT","Connecticut",E1476="PA","Pennsylvania",E1476="RI","Rhode Island",E1476="DE","Delaware",E1476="ME","Maine",E1476="NJ","New Jersey",E1476="VT","Vermont",TRUE,"Other States")</f>
        <v>Massachusetts</v>
      </c>
      <c r="N1476" s="15" t="s">
        <v>11281</v>
      </c>
      <c r="O1476" s="1" t="s">
        <v>5330</v>
      </c>
      <c r="P1476" s="15" t="s">
        <v>4773</v>
      </c>
      <c r="Q1476" s="1" t="s">
        <v>9065</v>
      </c>
      <c r="R1476" s="17">
        <v>93</v>
      </c>
      <c r="S1476" s="12" t="str" cm="1">
        <f t="array" ref="S1476">_xlfn.IFS(AND(R1476&gt;=12,R1476&lt;=25),"Low Range",AND(R1476&gt;=25.01,R1476&lt;=40),"Mid Range",AND(R1476&gt;=40.01,R1476&lt;=75),"Mid to Upper Range",TRUE,"Max Upper Range")</f>
        <v>Max Upper Range</v>
      </c>
      <c r="T1476" s="12" t="str" cm="1">
        <f t="array" ref="T1476">_xlfn.IFS(OR(E1476="NY",E1476="NJ",E1476="CT"),"Tri-State Area",OR(E1476="MA",E1476="PA",E1476="RI"),"East Atlantic",OR(E1476="ME",E1476="VT"),"NE Border",TRUE,"Upper East Coast")</f>
        <v>East Atlantic</v>
      </c>
      <c r="U1476" s="12" t="str">
        <f>IFERROR(_xlfn.XLOOKUP(A1476,DIRECT_FTEs!A:A,DIRECT_FTEs!B:B),"Contractor")</f>
        <v>Contractor</v>
      </c>
    </row>
    <row r="1477" spans="1:21" x14ac:dyDescent="0.25">
      <c r="A1477" s="1" t="s">
        <v>2126</v>
      </c>
      <c r="B1477" s="1" t="s">
        <v>2408</v>
      </c>
      <c r="C1477" s="1" t="s">
        <v>2525</v>
      </c>
      <c r="D1477" s="1" t="s">
        <v>4665</v>
      </c>
      <c r="E1477" s="15" t="s">
        <v>2598</v>
      </c>
      <c r="F1477" s="1" t="s">
        <v>7488</v>
      </c>
      <c r="G1477" s="16">
        <v>0.19</v>
      </c>
      <c r="H1477" s="5">
        <v>0</v>
      </c>
      <c r="I1477" s="10" t="s">
        <v>4760</v>
      </c>
      <c r="J1477" s="5">
        <v>843.2</v>
      </c>
      <c r="K1477" s="1">
        <v>46</v>
      </c>
      <c r="L1477" s="12" t="str" cm="1">
        <f t="array" ref="L1477">_xlfn.IFS(G1477=0.05,"Minimal",G1477=0.07,"Above Minimal",G1477=0.17,"Near Maximum",TRUE,"Maximum")</f>
        <v>Maximum</v>
      </c>
      <c r="M1477" s="12" t="str" cm="1">
        <f t="array" ref="M1477">_xlfn.IFS(E1477="MA","Massachusetts",E1477="NY","New York",E1477="CT","Connecticut",E1477="PA","Pennsylvania",E1477="RI","Rhode Island",E1477="DE","Delaware",E1477="ME","Maine",E1477="NJ","New Jersey",E1477="VT","Vermont",TRUE,"Other States")</f>
        <v>Delaware</v>
      </c>
      <c r="N1477" s="15" t="s">
        <v>11282</v>
      </c>
      <c r="O1477" s="1" t="s">
        <v>5184</v>
      </c>
      <c r="P1477" s="15" t="s">
        <v>4778</v>
      </c>
      <c r="Q1477" s="1" t="s">
        <v>9066</v>
      </c>
      <c r="R1477" s="17">
        <v>110</v>
      </c>
      <c r="S1477" s="12" t="str" cm="1">
        <f t="array" ref="S1477">_xlfn.IFS(AND(R1477&gt;=12,R1477&lt;=25),"Low Range",AND(R1477&gt;=25.01,R1477&lt;=40),"Mid Range",AND(R1477&gt;=40.01,R1477&lt;=75),"Mid to Upper Range",TRUE,"Max Upper Range")</f>
        <v>Max Upper Range</v>
      </c>
      <c r="T1477" s="12" t="str" cm="1">
        <f t="array" ref="T1477">_xlfn.IFS(OR(E1477="NY",E1477="NJ",E1477="CT"),"Tri-State Area",OR(E1477="MA",E1477="PA",E1477="RI"),"East Atlantic",OR(E1477="ME",E1477="VT"),"NE Border",TRUE,"Upper East Coast")</f>
        <v>Upper East Coast</v>
      </c>
      <c r="U1477" s="12" t="str">
        <f>IFERROR(_xlfn.XLOOKUP(A1477,DIRECT_FTEs!A:A,DIRECT_FTEs!B:B),"Contractor")</f>
        <v>Contractor</v>
      </c>
    </row>
    <row r="1478" spans="1:21" x14ac:dyDescent="0.25">
      <c r="A1478" s="1" t="s">
        <v>2127</v>
      </c>
      <c r="B1478" s="1" t="s">
        <v>2527</v>
      </c>
      <c r="C1478" s="1" t="s">
        <v>2402</v>
      </c>
      <c r="D1478" s="1" t="s">
        <v>4666</v>
      </c>
      <c r="E1478" s="15" t="s">
        <v>2225</v>
      </c>
      <c r="F1478" s="1" t="s">
        <v>7489</v>
      </c>
      <c r="G1478" s="16">
        <v>0.17</v>
      </c>
      <c r="H1478" s="5">
        <v>0</v>
      </c>
      <c r="I1478" s="10" t="s">
        <v>4760</v>
      </c>
      <c r="J1478" s="5">
        <v>865.92</v>
      </c>
      <c r="K1478" s="1">
        <v>51</v>
      </c>
      <c r="L1478" s="12" t="str" cm="1">
        <f t="array" ref="L1478">_xlfn.IFS(G1478=0.05,"Minimal",G1478=0.07,"Above Minimal",G1478=0.17,"Near Maximum",TRUE,"Maximum")</f>
        <v>Near Maximum</v>
      </c>
      <c r="M1478" s="12" t="str" cm="1">
        <f t="array" ref="M1478">_xlfn.IFS(E1478="MA","Massachusetts",E1478="NY","New York",E1478="CT","Connecticut",E1478="PA","Pennsylvania",E1478="RI","Rhode Island",E1478="DE","Delaware",E1478="ME","Maine",E1478="NJ","New Jersey",E1478="VT","Vermont",TRUE,"Other States")</f>
        <v>Massachusetts</v>
      </c>
      <c r="N1478" s="15" t="s">
        <v>11283</v>
      </c>
      <c r="O1478" s="1" t="s">
        <v>4892</v>
      </c>
      <c r="P1478" s="15" t="s">
        <v>4779</v>
      </c>
      <c r="Q1478" s="1" t="s">
        <v>9067</v>
      </c>
      <c r="R1478" s="17">
        <v>34</v>
      </c>
      <c r="S1478" s="12" t="str" cm="1">
        <f t="array" ref="S1478">_xlfn.IFS(AND(R1478&gt;=12,R1478&lt;=25),"Low Range",AND(R1478&gt;=25.01,R1478&lt;=40),"Mid Range",AND(R1478&gt;=40.01,R1478&lt;=75),"Mid to Upper Range",TRUE,"Max Upper Range")</f>
        <v>Mid Range</v>
      </c>
      <c r="T1478" s="12" t="str" cm="1">
        <f t="array" ref="T1478">_xlfn.IFS(OR(E1478="NY",E1478="NJ",E1478="CT"),"Tri-State Area",OR(E1478="MA",E1478="PA",E1478="RI"),"East Atlantic",OR(E1478="ME",E1478="VT"),"NE Border",TRUE,"Upper East Coast")</f>
        <v>East Atlantic</v>
      </c>
      <c r="U1478" s="12" t="str">
        <f>IFERROR(_xlfn.XLOOKUP(A1478,DIRECT_FTEs!A:A,DIRECT_FTEs!B:B),"Contractor")</f>
        <v>Contractor</v>
      </c>
    </row>
    <row r="1479" spans="1:21" x14ac:dyDescent="0.25">
      <c r="A1479" s="1" t="s">
        <v>253</v>
      </c>
      <c r="B1479" s="1" t="s">
        <v>2730</v>
      </c>
      <c r="C1479" s="1" t="s">
        <v>2261</v>
      </c>
      <c r="D1479" s="1" t="s">
        <v>2731</v>
      </c>
      <c r="E1479" s="15" t="s">
        <v>2225</v>
      </c>
      <c r="F1479" s="1" t="s">
        <v>5615</v>
      </c>
      <c r="G1479" s="16">
        <v>0.19</v>
      </c>
      <c r="H1479" s="5">
        <v>2371.2000000000003</v>
      </c>
      <c r="I1479" s="10" t="s">
        <v>4760</v>
      </c>
      <c r="J1479" s="5">
        <v>1230</v>
      </c>
      <c r="K1479" s="1">
        <v>59</v>
      </c>
      <c r="L1479" s="12" t="str" cm="1">
        <f t="array" ref="L1479">_xlfn.IFS(G1479=0.05,"Minimal",G1479=0.07,"Above Minimal",G1479=0.17,"Near Maximum",TRUE,"Maximum")</f>
        <v>Maximum</v>
      </c>
      <c r="M1479" s="12" t="str" cm="1">
        <f t="array" ref="M1479">_xlfn.IFS(E1479="MA","Massachusetts",E1479="NY","New York",E1479="CT","Connecticut",E1479="PA","Pennsylvania",E1479="RI","Rhode Island",E1479="DE","Delaware",E1479="ME","Maine",E1479="NJ","New Jersey",E1479="VT","Vermont",TRUE,"Other States")</f>
        <v>Massachusetts</v>
      </c>
      <c r="N1479" s="15" t="s">
        <v>11284</v>
      </c>
      <c r="O1479" s="1" t="s">
        <v>4837</v>
      </c>
      <c r="P1479" s="15" t="s">
        <v>4779</v>
      </c>
      <c r="Q1479" s="1" t="s">
        <v>9068</v>
      </c>
      <c r="R1479" s="17">
        <v>102</v>
      </c>
      <c r="S1479" s="12" t="str" cm="1">
        <f t="array" ref="S1479">_xlfn.IFS(AND(R1479&gt;=12,R1479&lt;=25),"Low Range",AND(R1479&gt;=25.01,R1479&lt;=40),"Mid Range",AND(R1479&gt;=40.01,R1479&lt;=75),"Mid to Upper Range",TRUE,"Max Upper Range")</f>
        <v>Max Upper Range</v>
      </c>
      <c r="T1479" s="12" t="str" cm="1">
        <f t="array" ref="T1479">_xlfn.IFS(OR(E1479="NY",E1479="NJ",E1479="CT"),"Tri-State Area",OR(E1479="MA",E1479="PA",E1479="RI"),"East Atlantic",OR(E1479="ME",E1479="VT"),"NE Border",TRUE,"Upper East Coast")</f>
        <v>East Atlantic</v>
      </c>
      <c r="U1479" s="12" t="str">
        <f>IFERROR(_xlfn.XLOOKUP(A1479,DIRECT_FTEs!A:A,DIRECT_FTEs!B:B),"Contractor")</f>
        <v>Contractor</v>
      </c>
    </row>
    <row r="1480" spans="1:21" x14ac:dyDescent="0.25">
      <c r="A1480" s="1" t="s">
        <v>2128</v>
      </c>
      <c r="B1480" s="1" t="s">
        <v>2344</v>
      </c>
      <c r="C1480" s="1" t="s">
        <v>2724</v>
      </c>
      <c r="D1480" s="1" t="s">
        <v>4667</v>
      </c>
      <c r="E1480" s="15" t="s">
        <v>2225</v>
      </c>
      <c r="F1480" s="1" t="s">
        <v>7490</v>
      </c>
      <c r="G1480" s="16">
        <v>0.05</v>
      </c>
      <c r="H1480" s="5">
        <v>0</v>
      </c>
      <c r="I1480" s="10" t="s">
        <v>4760</v>
      </c>
      <c r="J1480" s="5">
        <v>1170</v>
      </c>
      <c r="K1480" s="1">
        <v>39</v>
      </c>
      <c r="L1480" s="12" t="str" cm="1">
        <f t="array" ref="L1480">_xlfn.IFS(G1480=0.05,"Minimal",G1480=0.07,"Above Minimal",G1480=0.17,"Near Maximum",TRUE,"Maximum")</f>
        <v>Minimal</v>
      </c>
      <c r="M1480" s="12" t="str" cm="1">
        <f t="array" ref="M1480">_xlfn.IFS(E1480="MA","Massachusetts",E1480="NY","New York",E1480="CT","Connecticut",E1480="PA","Pennsylvania",E1480="RI","Rhode Island",E1480="DE","Delaware",E1480="ME","Maine",E1480="NJ","New Jersey",E1480="VT","Vermont",TRUE,"Other States")</f>
        <v>Massachusetts</v>
      </c>
      <c r="N1480" s="15" t="s">
        <v>11285</v>
      </c>
      <c r="O1480" s="1" t="s">
        <v>5086</v>
      </c>
      <c r="P1480" s="15" t="s">
        <v>4774</v>
      </c>
      <c r="Q1480" s="1" t="s">
        <v>9069</v>
      </c>
      <c r="R1480" s="17">
        <v>80</v>
      </c>
      <c r="S1480" s="12" t="str" cm="1">
        <f t="array" ref="S1480">_xlfn.IFS(AND(R1480&gt;=12,R1480&lt;=25),"Low Range",AND(R1480&gt;=25.01,R1480&lt;=40),"Mid Range",AND(R1480&gt;=40.01,R1480&lt;=75),"Mid to Upper Range",TRUE,"Max Upper Range")</f>
        <v>Max Upper Range</v>
      </c>
      <c r="T1480" s="12" t="str" cm="1">
        <f t="array" ref="T1480">_xlfn.IFS(OR(E1480="NY",E1480="NJ",E1480="CT"),"Tri-State Area",OR(E1480="MA",E1480="PA",E1480="RI"),"East Atlantic",OR(E1480="ME",E1480="VT"),"NE Border",TRUE,"Upper East Coast")</f>
        <v>East Atlantic</v>
      </c>
      <c r="U1480" s="12" t="str">
        <f>IFERROR(_xlfn.XLOOKUP(A1480,DIRECT_FTEs!A:A,DIRECT_FTEs!B:B),"Contractor")</f>
        <v>Contractor</v>
      </c>
    </row>
    <row r="1481" spans="1:21" x14ac:dyDescent="0.25">
      <c r="A1481" s="1" t="s">
        <v>2129</v>
      </c>
      <c r="B1481" s="1" t="s">
        <v>2434</v>
      </c>
      <c r="C1481" s="1" t="s">
        <v>2446</v>
      </c>
      <c r="D1481" s="1" t="s">
        <v>4668</v>
      </c>
      <c r="E1481" s="15" t="s">
        <v>2225</v>
      </c>
      <c r="F1481" s="1" t="s">
        <v>7491</v>
      </c>
      <c r="G1481" s="16">
        <v>0.19</v>
      </c>
      <c r="H1481" s="5">
        <v>0</v>
      </c>
      <c r="I1481" s="10" t="s">
        <v>4760</v>
      </c>
      <c r="J1481" s="5">
        <v>806</v>
      </c>
      <c r="K1481" s="1">
        <v>51</v>
      </c>
      <c r="L1481" s="12" t="str" cm="1">
        <f t="array" ref="L1481">_xlfn.IFS(G1481=0.05,"Minimal",G1481=0.07,"Above Minimal",G1481=0.17,"Near Maximum",TRUE,"Maximum")</f>
        <v>Maximum</v>
      </c>
      <c r="M1481" s="12" t="str" cm="1">
        <f t="array" ref="M1481">_xlfn.IFS(E1481="MA","Massachusetts",E1481="NY","New York",E1481="CT","Connecticut",E1481="PA","Pennsylvania",E1481="RI","Rhode Island",E1481="DE","Delaware",E1481="ME","Maine",E1481="NJ","New Jersey",E1481="VT","Vermont",TRUE,"Other States")</f>
        <v>Massachusetts</v>
      </c>
      <c r="N1481" s="15" t="s">
        <v>11286</v>
      </c>
      <c r="O1481" s="1" t="s">
        <v>5233</v>
      </c>
      <c r="P1481" s="15" t="s">
        <v>4777</v>
      </c>
      <c r="Q1481" s="1" t="s">
        <v>9070</v>
      </c>
      <c r="R1481" s="17">
        <v>101</v>
      </c>
      <c r="S1481" s="12" t="str" cm="1">
        <f t="array" ref="S1481">_xlfn.IFS(AND(R1481&gt;=12,R1481&lt;=25),"Low Range",AND(R1481&gt;=25.01,R1481&lt;=40),"Mid Range",AND(R1481&gt;=40.01,R1481&lt;=75),"Mid to Upper Range",TRUE,"Max Upper Range")</f>
        <v>Max Upper Range</v>
      </c>
      <c r="T1481" s="12" t="str" cm="1">
        <f t="array" ref="T1481">_xlfn.IFS(OR(E1481="NY",E1481="NJ",E1481="CT"),"Tri-State Area",OR(E1481="MA",E1481="PA",E1481="RI"),"East Atlantic",OR(E1481="ME",E1481="VT"),"NE Border",TRUE,"Upper East Coast")</f>
        <v>East Atlantic</v>
      </c>
      <c r="U1481" s="12" t="str">
        <f>IFERROR(_xlfn.XLOOKUP(A1481,DIRECT_FTEs!A:A,DIRECT_FTEs!B:B),"Contractor")</f>
        <v>Contractor</v>
      </c>
    </row>
    <row r="1482" spans="1:21" x14ac:dyDescent="0.25">
      <c r="A1482" s="1" t="s">
        <v>2130</v>
      </c>
      <c r="B1482" s="1" t="s">
        <v>2630</v>
      </c>
      <c r="C1482" s="1" t="s">
        <v>2336</v>
      </c>
      <c r="D1482" s="1" t="s">
        <v>4669</v>
      </c>
      <c r="E1482" s="15" t="s">
        <v>2225</v>
      </c>
      <c r="F1482" s="1" t="s">
        <v>7492</v>
      </c>
      <c r="G1482" s="16">
        <v>0.17</v>
      </c>
      <c r="H1482" s="5">
        <v>0</v>
      </c>
      <c r="I1482" s="10" t="s">
        <v>4760</v>
      </c>
      <c r="J1482" s="5">
        <v>254.74</v>
      </c>
      <c r="K1482" s="1">
        <v>59</v>
      </c>
      <c r="L1482" s="12" t="str" cm="1">
        <f t="array" ref="L1482">_xlfn.IFS(G1482=0.05,"Minimal",G1482=0.07,"Above Minimal",G1482=0.17,"Near Maximum",TRUE,"Maximum")</f>
        <v>Near Maximum</v>
      </c>
      <c r="M1482" s="12" t="str" cm="1">
        <f t="array" ref="M1482">_xlfn.IFS(E1482="MA","Massachusetts",E1482="NY","New York",E1482="CT","Connecticut",E1482="PA","Pennsylvania",E1482="RI","Rhode Island",E1482="DE","Delaware",E1482="ME","Maine",E1482="NJ","New Jersey",E1482="VT","Vermont",TRUE,"Other States")</f>
        <v>Massachusetts</v>
      </c>
      <c r="N1482" s="15" t="s">
        <v>11287</v>
      </c>
      <c r="O1482" s="1" t="s">
        <v>4892</v>
      </c>
      <c r="P1482" s="15" t="s">
        <v>4779</v>
      </c>
      <c r="Q1482" s="1" t="s">
        <v>9071</v>
      </c>
      <c r="R1482" s="17">
        <v>96</v>
      </c>
      <c r="S1482" s="12" t="str" cm="1">
        <f t="array" ref="S1482">_xlfn.IFS(AND(R1482&gt;=12,R1482&lt;=25),"Low Range",AND(R1482&gt;=25.01,R1482&lt;=40),"Mid Range",AND(R1482&gt;=40.01,R1482&lt;=75),"Mid to Upper Range",TRUE,"Max Upper Range")</f>
        <v>Max Upper Range</v>
      </c>
      <c r="T1482" s="12" t="str" cm="1">
        <f t="array" ref="T1482">_xlfn.IFS(OR(E1482="NY",E1482="NJ",E1482="CT"),"Tri-State Area",OR(E1482="MA",E1482="PA",E1482="RI"),"East Atlantic",OR(E1482="ME",E1482="VT"),"NE Border",TRUE,"Upper East Coast")</f>
        <v>East Atlantic</v>
      </c>
      <c r="U1482" s="12" t="str">
        <f>IFERROR(_xlfn.XLOOKUP(A1482,DIRECT_FTEs!A:A,DIRECT_FTEs!B:B),"Contractor")</f>
        <v>Contractor</v>
      </c>
    </row>
    <row r="1483" spans="1:21" x14ac:dyDescent="0.25">
      <c r="A1483" s="1" t="s">
        <v>2131</v>
      </c>
      <c r="B1483" s="1" t="s">
        <v>3089</v>
      </c>
      <c r="C1483" s="1" t="s">
        <v>2230</v>
      </c>
      <c r="D1483" s="1" t="s">
        <v>4670</v>
      </c>
      <c r="E1483" s="15" t="s">
        <v>2225</v>
      </c>
      <c r="F1483" s="1" t="s">
        <v>7493</v>
      </c>
      <c r="G1483" s="16">
        <v>0.17</v>
      </c>
      <c r="H1483" s="5">
        <v>0</v>
      </c>
      <c r="I1483" s="10" t="s">
        <v>4760</v>
      </c>
      <c r="J1483" s="5">
        <v>1019.6</v>
      </c>
      <c r="K1483" s="1">
        <v>56</v>
      </c>
      <c r="L1483" s="12" t="str" cm="1">
        <f t="array" ref="L1483">_xlfn.IFS(G1483=0.05,"Minimal",G1483=0.07,"Above Minimal",G1483=0.17,"Near Maximum",TRUE,"Maximum")</f>
        <v>Near Maximum</v>
      </c>
      <c r="M1483" s="12" t="str" cm="1">
        <f t="array" ref="M1483">_xlfn.IFS(E1483="MA","Massachusetts",E1483="NY","New York",E1483="CT","Connecticut",E1483="PA","Pennsylvania",E1483="RI","Rhode Island",E1483="DE","Delaware",E1483="ME","Maine",E1483="NJ","New Jersey",E1483="VT","Vermont",TRUE,"Other States")</f>
        <v>Massachusetts</v>
      </c>
      <c r="N1483" s="15" t="s">
        <v>11288</v>
      </c>
      <c r="O1483" s="1" t="s">
        <v>4948</v>
      </c>
      <c r="P1483" s="15" t="s">
        <v>4774</v>
      </c>
      <c r="Q1483" s="1" t="s">
        <v>9072</v>
      </c>
      <c r="R1483" s="17">
        <v>45</v>
      </c>
      <c r="S1483" s="12" t="str" cm="1">
        <f t="array" ref="S1483">_xlfn.IFS(AND(R1483&gt;=12,R1483&lt;=25),"Low Range",AND(R1483&gt;=25.01,R1483&lt;=40),"Mid Range",AND(R1483&gt;=40.01,R1483&lt;=75),"Mid to Upper Range",TRUE,"Max Upper Range")</f>
        <v>Mid to Upper Range</v>
      </c>
      <c r="T1483" s="12" t="str" cm="1">
        <f t="array" ref="T1483">_xlfn.IFS(OR(E1483="NY",E1483="NJ",E1483="CT"),"Tri-State Area",OR(E1483="MA",E1483="PA",E1483="RI"),"East Atlantic",OR(E1483="ME",E1483="VT"),"NE Border",TRUE,"Upper East Coast")</f>
        <v>East Atlantic</v>
      </c>
      <c r="U1483" s="12" t="str">
        <f>IFERROR(_xlfn.XLOOKUP(A1483,DIRECT_FTEs!A:A,DIRECT_FTEs!B:B),"Contractor")</f>
        <v>Contractor</v>
      </c>
    </row>
    <row r="1484" spans="1:21" x14ac:dyDescent="0.25">
      <c r="A1484" s="1" t="s">
        <v>2132</v>
      </c>
      <c r="B1484" s="1" t="s">
        <v>2757</v>
      </c>
      <c r="C1484" s="1" t="s">
        <v>2270</v>
      </c>
      <c r="D1484" s="1" t="s">
        <v>4671</v>
      </c>
      <c r="E1484" s="15" t="s">
        <v>2225</v>
      </c>
      <c r="F1484" s="1" t="s">
        <v>7494</v>
      </c>
      <c r="G1484" s="16">
        <v>0.05</v>
      </c>
      <c r="H1484" s="5">
        <v>0</v>
      </c>
      <c r="I1484" s="10" t="s">
        <v>4760</v>
      </c>
      <c r="J1484" s="5">
        <v>1030</v>
      </c>
      <c r="K1484" s="1">
        <v>56</v>
      </c>
      <c r="L1484" s="12" t="str" cm="1">
        <f t="array" ref="L1484">_xlfn.IFS(G1484=0.05,"Minimal",G1484=0.07,"Above Minimal",G1484=0.17,"Near Maximum",TRUE,"Maximum")</f>
        <v>Minimal</v>
      </c>
      <c r="M1484" s="12" t="str" cm="1">
        <f t="array" ref="M1484">_xlfn.IFS(E1484="MA","Massachusetts",E1484="NY","New York",E1484="CT","Connecticut",E1484="PA","Pennsylvania",E1484="RI","Rhode Island",E1484="DE","Delaware",E1484="ME","Maine",E1484="NJ","New Jersey",E1484="VT","Vermont",TRUE,"Other States")</f>
        <v>Massachusetts</v>
      </c>
      <c r="N1484" s="15" t="s">
        <v>11289</v>
      </c>
      <c r="O1484" s="1" t="s">
        <v>4967</v>
      </c>
      <c r="P1484" s="15" t="s">
        <v>4777</v>
      </c>
      <c r="Q1484" s="1" t="s">
        <v>9073</v>
      </c>
      <c r="R1484" s="17">
        <v>96</v>
      </c>
      <c r="S1484" s="12" t="str" cm="1">
        <f t="array" ref="S1484">_xlfn.IFS(AND(R1484&gt;=12,R1484&lt;=25),"Low Range",AND(R1484&gt;=25.01,R1484&lt;=40),"Mid Range",AND(R1484&gt;=40.01,R1484&lt;=75),"Mid to Upper Range",TRUE,"Max Upper Range")</f>
        <v>Max Upper Range</v>
      </c>
      <c r="T1484" s="12" t="str" cm="1">
        <f t="array" ref="T1484">_xlfn.IFS(OR(E1484="NY",E1484="NJ",E1484="CT"),"Tri-State Area",OR(E1484="MA",E1484="PA",E1484="RI"),"East Atlantic",OR(E1484="ME",E1484="VT"),"NE Border",TRUE,"Upper East Coast")</f>
        <v>East Atlantic</v>
      </c>
      <c r="U1484" s="12" t="str">
        <f>IFERROR(_xlfn.XLOOKUP(A1484,DIRECT_FTEs!A:A,DIRECT_FTEs!B:B),"Contractor")</f>
        <v>Contractor</v>
      </c>
    </row>
    <row r="1485" spans="1:21" x14ac:dyDescent="0.25">
      <c r="A1485" s="1" t="s">
        <v>2133</v>
      </c>
      <c r="B1485" s="1" t="s">
        <v>2520</v>
      </c>
      <c r="C1485" s="1" t="s">
        <v>2387</v>
      </c>
      <c r="D1485" s="1" t="s">
        <v>4672</v>
      </c>
      <c r="E1485" s="15" t="s">
        <v>2225</v>
      </c>
      <c r="F1485" s="1" t="s">
        <v>7495</v>
      </c>
      <c r="G1485" s="16">
        <v>0.19</v>
      </c>
      <c r="H1485" s="5">
        <v>0</v>
      </c>
      <c r="I1485" s="10" t="s">
        <v>4760</v>
      </c>
      <c r="J1485" s="5">
        <v>834.12</v>
      </c>
      <c r="K1485" s="1">
        <v>31</v>
      </c>
      <c r="L1485" s="12" t="str" cm="1">
        <f t="array" ref="L1485">_xlfn.IFS(G1485=0.05,"Minimal",G1485=0.07,"Above Minimal",G1485=0.17,"Near Maximum",TRUE,"Maximum")</f>
        <v>Maximum</v>
      </c>
      <c r="M1485" s="12" t="str" cm="1">
        <f t="array" ref="M1485">_xlfn.IFS(E1485="MA","Massachusetts",E1485="NY","New York",E1485="CT","Connecticut",E1485="PA","Pennsylvania",E1485="RI","Rhode Island",E1485="DE","Delaware",E1485="ME","Maine",E1485="NJ","New Jersey",E1485="VT","Vermont",TRUE,"Other States")</f>
        <v>Massachusetts</v>
      </c>
      <c r="N1485" s="15" t="s">
        <v>11290</v>
      </c>
      <c r="O1485" s="1" t="s">
        <v>4910</v>
      </c>
      <c r="P1485" s="15" t="s">
        <v>4777</v>
      </c>
      <c r="Q1485" s="1" t="s">
        <v>9074</v>
      </c>
      <c r="R1485" s="17">
        <v>109</v>
      </c>
      <c r="S1485" s="12" t="str" cm="1">
        <f t="array" ref="S1485">_xlfn.IFS(AND(R1485&gt;=12,R1485&lt;=25),"Low Range",AND(R1485&gt;=25.01,R1485&lt;=40),"Mid Range",AND(R1485&gt;=40.01,R1485&lt;=75),"Mid to Upper Range",TRUE,"Max Upper Range")</f>
        <v>Max Upper Range</v>
      </c>
      <c r="T1485" s="12" t="str" cm="1">
        <f t="array" ref="T1485">_xlfn.IFS(OR(E1485="NY",E1485="NJ",E1485="CT"),"Tri-State Area",OR(E1485="MA",E1485="PA",E1485="RI"),"East Atlantic",OR(E1485="ME",E1485="VT"),"NE Border",TRUE,"Upper East Coast")</f>
        <v>East Atlantic</v>
      </c>
      <c r="U1485" s="12" t="str">
        <f>IFERROR(_xlfn.XLOOKUP(A1485,DIRECT_FTEs!A:A,DIRECT_FTEs!B:B),"Contractor")</f>
        <v>Contractor</v>
      </c>
    </row>
    <row r="1486" spans="1:21" x14ac:dyDescent="0.25">
      <c r="A1486" s="1" t="s">
        <v>254</v>
      </c>
      <c r="B1486" s="1" t="s">
        <v>2416</v>
      </c>
      <c r="C1486" s="1" t="s">
        <v>2732</v>
      </c>
      <c r="D1486" s="1" t="s">
        <v>2733</v>
      </c>
      <c r="E1486" s="15" t="s">
        <v>2225</v>
      </c>
      <c r="F1486" s="1" t="s">
        <v>5616</v>
      </c>
      <c r="G1486" s="16">
        <v>0.19</v>
      </c>
      <c r="H1486" s="5">
        <v>988</v>
      </c>
      <c r="I1486" s="10" t="s">
        <v>4760</v>
      </c>
      <c r="J1486" s="5">
        <v>609.91999999999996</v>
      </c>
      <c r="K1486" s="1">
        <v>70</v>
      </c>
      <c r="L1486" s="12" t="str" cm="1">
        <f t="array" ref="L1486">_xlfn.IFS(G1486=0.05,"Minimal",G1486=0.07,"Above Minimal",G1486=0.17,"Near Maximum",TRUE,"Maximum")</f>
        <v>Maximum</v>
      </c>
      <c r="M1486" s="12" t="str" cm="1">
        <f t="array" ref="M1486">_xlfn.IFS(E1486="MA","Massachusetts",E1486="NY","New York",E1486="CT","Connecticut",E1486="PA","Pennsylvania",E1486="RI","Rhode Island",E1486="DE","Delaware",E1486="ME","Maine",E1486="NJ","New Jersey",E1486="VT","Vermont",TRUE,"Other States")</f>
        <v>Massachusetts</v>
      </c>
      <c r="N1486" s="15" t="s">
        <v>11291</v>
      </c>
      <c r="O1486" s="1" t="s">
        <v>4806</v>
      </c>
      <c r="P1486" s="15" t="s">
        <v>4779</v>
      </c>
      <c r="Q1486" s="1" t="s">
        <v>9075</v>
      </c>
      <c r="R1486" s="17">
        <v>87.500031201248049</v>
      </c>
      <c r="S1486" s="12" t="str" cm="1">
        <f t="array" ref="S1486">_xlfn.IFS(AND(R1486&gt;=12,R1486&lt;=25),"Low Range",AND(R1486&gt;=25.01,R1486&lt;=40),"Mid Range",AND(R1486&gt;=40.01,R1486&lt;=75),"Mid to Upper Range",TRUE,"Max Upper Range")</f>
        <v>Max Upper Range</v>
      </c>
      <c r="T1486" s="12" t="str" cm="1">
        <f t="array" ref="T1486">_xlfn.IFS(OR(E1486="NY",E1486="NJ",E1486="CT"),"Tri-State Area",OR(E1486="MA",E1486="PA",E1486="RI"),"East Atlantic",OR(E1486="ME",E1486="VT"),"NE Border",TRUE,"Upper East Coast")</f>
        <v>East Atlantic</v>
      </c>
      <c r="U1486" s="12" t="str">
        <f>IFERROR(_xlfn.XLOOKUP(A1486,DIRECT_FTEs!A:A,DIRECT_FTEs!B:B),"Contractor")</f>
        <v>Contractor</v>
      </c>
    </row>
    <row r="1487" spans="1:21" x14ac:dyDescent="0.25">
      <c r="A1487" s="1" t="s">
        <v>2134</v>
      </c>
      <c r="B1487" s="1" t="s">
        <v>2392</v>
      </c>
      <c r="C1487" s="1" t="s">
        <v>2768</v>
      </c>
      <c r="D1487" s="1" t="s">
        <v>4673</v>
      </c>
      <c r="E1487" s="15" t="s">
        <v>2225</v>
      </c>
      <c r="F1487" s="1" t="s">
        <v>7496</v>
      </c>
      <c r="G1487" s="16">
        <v>0.19</v>
      </c>
      <c r="H1487" s="5">
        <v>0</v>
      </c>
      <c r="I1487" s="10" t="s">
        <v>4760</v>
      </c>
      <c r="J1487" s="5">
        <v>844.48</v>
      </c>
      <c r="K1487" s="1">
        <v>37</v>
      </c>
      <c r="L1487" s="12" t="str" cm="1">
        <f t="array" ref="L1487">_xlfn.IFS(G1487=0.05,"Minimal",G1487=0.07,"Above Minimal",G1487=0.17,"Near Maximum",TRUE,"Maximum")</f>
        <v>Maximum</v>
      </c>
      <c r="M1487" s="12" t="str" cm="1">
        <f t="array" ref="M1487">_xlfn.IFS(E1487="MA","Massachusetts",E1487="NY","New York",E1487="CT","Connecticut",E1487="PA","Pennsylvania",E1487="RI","Rhode Island",E1487="DE","Delaware",E1487="ME","Maine",E1487="NJ","New Jersey",E1487="VT","Vermont",TRUE,"Other States")</f>
        <v>Massachusetts</v>
      </c>
      <c r="N1487" s="15" t="s">
        <v>11292</v>
      </c>
      <c r="O1487" s="1" t="s">
        <v>5197</v>
      </c>
      <c r="P1487" s="15" t="s">
        <v>4774</v>
      </c>
      <c r="Q1487" s="1" t="s">
        <v>9076</v>
      </c>
      <c r="R1487" s="17">
        <v>50.581395348837212</v>
      </c>
      <c r="S1487" s="12" t="str" cm="1">
        <f t="array" ref="S1487">_xlfn.IFS(AND(R1487&gt;=12,R1487&lt;=25),"Low Range",AND(R1487&gt;=25.01,R1487&lt;=40),"Mid Range",AND(R1487&gt;=40.01,R1487&lt;=75),"Mid to Upper Range",TRUE,"Max Upper Range")</f>
        <v>Mid to Upper Range</v>
      </c>
      <c r="T1487" s="12" t="str" cm="1">
        <f t="array" ref="T1487">_xlfn.IFS(OR(E1487="NY",E1487="NJ",E1487="CT"),"Tri-State Area",OR(E1487="MA",E1487="PA",E1487="RI"),"East Atlantic",OR(E1487="ME",E1487="VT"),"NE Border",TRUE,"Upper East Coast")</f>
        <v>East Atlantic</v>
      </c>
      <c r="U1487" s="12" t="str">
        <f>IFERROR(_xlfn.XLOOKUP(A1487,DIRECT_FTEs!A:A,DIRECT_FTEs!B:B),"Contractor")</f>
        <v>Contractor</v>
      </c>
    </row>
    <row r="1488" spans="1:21" x14ac:dyDescent="0.25">
      <c r="A1488" s="1" t="s">
        <v>2135</v>
      </c>
      <c r="B1488" s="1" t="s">
        <v>3225</v>
      </c>
      <c r="C1488" s="1" t="s">
        <v>2523</v>
      </c>
      <c r="D1488" s="1" t="s">
        <v>4674</v>
      </c>
      <c r="E1488" s="15" t="s">
        <v>2225</v>
      </c>
      <c r="F1488" s="1" t="s">
        <v>7497</v>
      </c>
      <c r="G1488" s="16">
        <v>0.05</v>
      </c>
      <c r="H1488" s="5">
        <v>0</v>
      </c>
      <c r="I1488" s="10" t="s">
        <v>4760</v>
      </c>
      <c r="J1488" s="5">
        <v>679.84</v>
      </c>
      <c r="K1488" s="1">
        <v>36</v>
      </c>
      <c r="L1488" s="12" t="str" cm="1">
        <f t="array" ref="L1488">_xlfn.IFS(G1488=0.05,"Minimal",G1488=0.07,"Above Minimal",G1488=0.17,"Near Maximum",TRUE,"Maximum")</f>
        <v>Minimal</v>
      </c>
      <c r="M1488" s="12" t="str" cm="1">
        <f t="array" ref="M1488">_xlfn.IFS(E1488="MA","Massachusetts",E1488="NY","New York",E1488="CT","Connecticut",E1488="PA","Pennsylvania",E1488="RI","Rhode Island",E1488="DE","Delaware",E1488="ME","Maine",E1488="NJ","New Jersey",E1488="VT","Vermont",TRUE,"Other States")</f>
        <v>Massachusetts</v>
      </c>
      <c r="N1488" s="15" t="s">
        <v>11293</v>
      </c>
      <c r="O1488" s="1" t="s">
        <v>4877</v>
      </c>
      <c r="P1488" s="15" t="s">
        <v>4777</v>
      </c>
      <c r="Q1488" s="1" t="s">
        <v>9077</v>
      </c>
      <c r="R1488" s="17">
        <v>117</v>
      </c>
      <c r="S1488" s="12" t="str" cm="1">
        <f t="array" ref="S1488">_xlfn.IFS(AND(R1488&gt;=12,R1488&lt;=25),"Low Range",AND(R1488&gt;=25.01,R1488&lt;=40),"Mid Range",AND(R1488&gt;=40.01,R1488&lt;=75),"Mid to Upper Range",TRUE,"Max Upper Range")</f>
        <v>Max Upper Range</v>
      </c>
      <c r="T1488" s="12" t="str" cm="1">
        <f t="array" ref="T1488">_xlfn.IFS(OR(E1488="NY",E1488="NJ",E1488="CT"),"Tri-State Area",OR(E1488="MA",E1488="PA",E1488="RI"),"East Atlantic",OR(E1488="ME",E1488="VT"),"NE Border",TRUE,"Upper East Coast")</f>
        <v>East Atlantic</v>
      </c>
      <c r="U1488" s="12" t="str">
        <f>IFERROR(_xlfn.XLOOKUP(A1488,DIRECT_FTEs!A:A,DIRECT_FTEs!B:B),"Contractor")</f>
        <v>Contractor</v>
      </c>
    </row>
    <row r="1489" spans="1:21" x14ac:dyDescent="0.25">
      <c r="A1489" s="1" t="s">
        <v>2136</v>
      </c>
      <c r="B1489" s="1" t="s">
        <v>2241</v>
      </c>
      <c r="C1489" s="1" t="s">
        <v>2936</v>
      </c>
      <c r="D1489" s="1" t="s">
        <v>4675</v>
      </c>
      <c r="E1489" s="15" t="s">
        <v>2225</v>
      </c>
      <c r="F1489" s="1" t="s">
        <v>7498</v>
      </c>
      <c r="G1489" s="16">
        <v>0</v>
      </c>
      <c r="H1489" s="5">
        <v>0</v>
      </c>
      <c r="I1489" s="10" t="s">
        <v>4760</v>
      </c>
      <c r="J1489" s="5">
        <v>875</v>
      </c>
      <c r="K1489" s="1">
        <v>26</v>
      </c>
      <c r="L1489" s="12" t="str" cm="1">
        <f t="array" ref="L1489">_xlfn.IFS(G1489=0.05,"Minimal",G1489=0.07,"Above Minimal",G1489=0.17,"Near Maximum",TRUE,"Maximum")</f>
        <v>Maximum</v>
      </c>
      <c r="M1489" s="12" t="str" cm="1">
        <f t="array" ref="M1489">_xlfn.IFS(E1489="MA","Massachusetts",E1489="NY","New York",E1489="CT","Connecticut",E1489="PA","Pennsylvania",E1489="RI","Rhode Island",E1489="DE","Delaware",E1489="ME","Maine",E1489="NJ","New Jersey",E1489="VT","Vermont",TRUE,"Other States")</f>
        <v>Massachusetts</v>
      </c>
      <c r="N1489" s="15" t="s">
        <v>11294</v>
      </c>
      <c r="O1489" s="1" t="s">
        <v>4953</v>
      </c>
      <c r="P1489" s="15" t="s">
        <v>4778</v>
      </c>
      <c r="Q1489" s="1" t="s">
        <v>9078</v>
      </c>
      <c r="R1489" s="17">
        <v>92</v>
      </c>
      <c r="S1489" s="12" t="str" cm="1">
        <f t="array" ref="S1489">_xlfn.IFS(AND(R1489&gt;=12,R1489&lt;=25),"Low Range",AND(R1489&gt;=25.01,R1489&lt;=40),"Mid Range",AND(R1489&gt;=40.01,R1489&lt;=75),"Mid to Upper Range",TRUE,"Max Upper Range")</f>
        <v>Max Upper Range</v>
      </c>
      <c r="T1489" s="12" t="str" cm="1">
        <f t="array" ref="T1489">_xlfn.IFS(OR(E1489="NY",E1489="NJ",E1489="CT"),"Tri-State Area",OR(E1489="MA",E1489="PA",E1489="RI"),"East Atlantic",OR(E1489="ME",E1489="VT"),"NE Border",TRUE,"Upper East Coast")</f>
        <v>East Atlantic</v>
      </c>
      <c r="U1489" s="12" t="str">
        <f>IFERROR(_xlfn.XLOOKUP(A1489,DIRECT_FTEs!A:A,DIRECT_FTEs!B:B),"Contractor")</f>
        <v>Direct</v>
      </c>
    </row>
    <row r="1490" spans="1:21" x14ac:dyDescent="0.25">
      <c r="A1490" s="1" t="s">
        <v>2137</v>
      </c>
      <c r="B1490" s="1" t="s">
        <v>2829</v>
      </c>
      <c r="C1490" s="1" t="s">
        <v>2595</v>
      </c>
      <c r="D1490" s="1" t="s">
        <v>4676</v>
      </c>
      <c r="E1490" s="15" t="s">
        <v>2225</v>
      </c>
      <c r="F1490" s="1" t="s">
        <v>7499</v>
      </c>
      <c r="G1490" s="16">
        <v>0</v>
      </c>
      <c r="H1490" s="5">
        <v>0</v>
      </c>
      <c r="I1490" s="10" t="s">
        <v>4760</v>
      </c>
      <c r="J1490" s="5">
        <v>875</v>
      </c>
      <c r="K1490" s="1">
        <v>61</v>
      </c>
      <c r="L1490" s="12" t="str" cm="1">
        <f t="array" ref="L1490">_xlfn.IFS(G1490=0.05,"Minimal",G1490=0.07,"Above Minimal",G1490=0.17,"Near Maximum",TRUE,"Maximum")</f>
        <v>Maximum</v>
      </c>
      <c r="M1490" s="12" t="str" cm="1">
        <f t="array" ref="M1490">_xlfn.IFS(E1490="MA","Massachusetts",E1490="NY","New York",E1490="CT","Connecticut",E1490="PA","Pennsylvania",E1490="RI","Rhode Island",E1490="DE","Delaware",E1490="ME","Maine",E1490="NJ","New Jersey",E1490="VT","Vermont",TRUE,"Other States")</f>
        <v>Massachusetts</v>
      </c>
      <c r="N1490" s="15" t="s">
        <v>11295</v>
      </c>
      <c r="O1490" s="1" t="s">
        <v>5331</v>
      </c>
      <c r="P1490" s="15" t="s">
        <v>4778</v>
      </c>
      <c r="Q1490" s="1" t="s">
        <v>9079</v>
      </c>
      <c r="R1490" s="17">
        <v>74</v>
      </c>
      <c r="S1490" s="12" t="str" cm="1">
        <f t="array" ref="S1490">_xlfn.IFS(AND(R1490&gt;=12,R1490&lt;=25),"Low Range",AND(R1490&gt;=25.01,R1490&lt;=40),"Mid Range",AND(R1490&gt;=40.01,R1490&lt;=75),"Mid to Upper Range",TRUE,"Max Upper Range")</f>
        <v>Mid to Upper Range</v>
      </c>
      <c r="T1490" s="12" t="str" cm="1">
        <f t="array" ref="T1490">_xlfn.IFS(OR(E1490="NY",E1490="NJ",E1490="CT"),"Tri-State Area",OR(E1490="MA",E1490="PA",E1490="RI"),"East Atlantic",OR(E1490="ME",E1490="VT"),"NE Border",TRUE,"Upper East Coast")</f>
        <v>East Atlantic</v>
      </c>
      <c r="U1490" s="12" t="str">
        <f>IFERROR(_xlfn.XLOOKUP(A1490,DIRECT_FTEs!A:A,DIRECT_FTEs!B:B),"Contractor")</f>
        <v>Direct</v>
      </c>
    </row>
    <row r="1491" spans="1:21" x14ac:dyDescent="0.25">
      <c r="A1491" s="1" t="s">
        <v>2138</v>
      </c>
      <c r="B1491" s="1" t="s">
        <v>2992</v>
      </c>
      <c r="C1491" s="1" t="s">
        <v>2358</v>
      </c>
      <c r="D1491" s="1" t="s">
        <v>4677</v>
      </c>
      <c r="E1491" s="15" t="s">
        <v>2225</v>
      </c>
      <c r="F1491" s="1" t="s">
        <v>7500</v>
      </c>
      <c r="G1491" s="16">
        <v>0.19</v>
      </c>
      <c r="H1491" s="5">
        <v>0</v>
      </c>
      <c r="I1491" s="10" t="s">
        <v>4760</v>
      </c>
      <c r="J1491" s="5">
        <v>725.2</v>
      </c>
      <c r="K1491" s="1">
        <v>26</v>
      </c>
      <c r="L1491" s="12" t="str" cm="1">
        <f t="array" ref="L1491">_xlfn.IFS(G1491=0.05,"Minimal",G1491=0.07,"Above Minimal",G1491=0.17,"Near Maximum",TRUE,"Maximum")</f>
        <v>Maximum</v>
      </c>
      <c r="M1491" s="12" t="str" cm="1">
        <f t="array" ref="M1491">_xlfn.IFS(E1491="MA","Massachusetts",E1491="NY","New York",E1491="CT","Connecticut",E1491="PA","Pennsylvania",E1491="RI","Rhode Island",E1491="DE","Delaware",E1491="ME","Maine",E1491="NJ","New Jersey",E1491="VT","Vermont",TRUE,"Other States")</f>
        <v>Massachusetts</v>
      </c>
      <c r="N1491" s="15" t="s">
        <v>11296</v>
      </c>
      <c r="O1491" s="1" t="s">
        <v>12035</v>
      </c>
      <c r="P1491" s="15" t="e">
        <v>#N/A</v>
      </c>
      <c r="Q1491" s="1" t="s">
        <v>9080</v>
      </c>
      <c r="R1491" s="17">
        <v>90</v>
      </c>
      <c r="S1491" s="12" t="str" cm="1">
        <f t="array" ref="S1491">_xlfn.IFS(AND(R1491&gt;=12,R1491&lt;=25),"Low Range",AND(R1491&gt;=25.01,R1491&lt;=40),"Mid Range",AND(R1491&gt;=40.01,R1491&lt;=75),"Mid to Upper Range",TRUE,"Max Upper Range")</f>
        <v>Max Upper Range</v>
      </c>
      <c r="T1491" s="12" t="str" cm="1">
        <f t="array" ref="T1491">_xlfn.IFS(OR(E1491="NY",E1491="NJ",E1491="CT"),"Tri-State Area",OR(E1491="MA",E1491="PA",E1491="RI"),"East Atlantic",OR(E1491="ME",E1491="VT"),"NE Border",TRUE,"Upper East Coast")</f>
        <v>East Atlantic</v>
      </c>
      <c r="U1491" s="12" t="str">
        <f>IFERROR(_xlfn.XLOOKUP(A1491,DIRECT_FTEs!A:A,DIRECT_FTEs!B:B),"Contractor")</f>
        <v>Contractor</v>
      </c>
    </row>
    <row r="1492" spans="1:21" x14ac:dyDescent="0.25">
      <c r="A1492" s="1" t="s">
        <v>2139</v>
      </c>
      <c r="B1492" s="1" t="s">
        <v>2312</v>
      </c>
      <c r="C1492" s="1" t="s">
        <v>2883</v>
      </c>
      <c r="D1492" s="1" t="s">
        <v>4678</v>
      </c>
      <c r="E1492" s="15" t="s">
        <v>2225</v>
      </c>
      <c r="F1492" s="1" t="s">
        <v>7501</v>
      </c>
      <c r="G1492" s="16">
        <v>0.19</v>
      </c>
      <c r="H1492" s="5">
        <v>0</v>
      </c>
      <c r="I1492" s="10" t="s">
        <v>4760</v>
      </c>
      <c r="J1492" s="5">
        <v>2326</v>
      </c>
      <c r="K1492" s="1">
        <v>35</v>
      </c>
      <c r="L1492" s="12" t="str" cm="1">
        <f t="array" ref="L1492">_xlfn.IFS(G1492=0.05,"Minimal",G1492=0.07,"Above Minimal",G1492=0.17,"Near Maximum",TRUE,"Maximum")</f>
        <v>Maximum</v>
      </c>
      <c r="M1492" s="12" t="str" cm="1">
        <f t="array" ref="M1492">_xlfn.IFS(E1492="MA","Massachusetts",E1492="NY","New York",E1492="CT","Connecticut",E1492="PA","Pennsylvania",E1492="RI","Rhode Island",E1492="DE","Delaware",E1492="ME","Maine",E1492="NJ","New Jersey",E1492="VT","Vermont",TRUE,"Other States")</f>
        <v>Massachusetts</v>
      </c>
      <c r="N1492" s="15" t="s">
        <v>11297</v>
      </c>
      <c r="O1492" s="1" t="s">
        <v>5294</v>
      </c>
      <c r="P1492" s="15" t="s">
        <v>4776</v>
      </c>
      <c r="Q1492" s="1" t="s">
        <v>9081</v>
      </c>
      <c r="R1492" s="17">
        <v>49</v>
      </c>
      <c r="S1492" s="12" t="str" cm="1">
        <f t="array" ref="S1492">_xlfn.IFS(AND(R1492&gt;=12,R1492&lt;=25),"Low Range",AND(R1492&gt;=25.01,R1492&lt;=40),"Mid Range",AND(R1492&gt;=40.01,R1492&lt;=75),"Mid to Upper Range",TRUE,"Max Upper Range")</f>
        <v>Mid to Upper Range</v>
      </c>
      <c r="T1492" s="12" t="str" cm="1">
        <f t="array" ref="T1492">_xlfn.IFS(OR(E1492="NY",E1492="NJ",E1492="CT"),"Tri-State Area",OR(E1492="MA",E1492="PA",E1492="RI"),"East Atlantic",OR(E1492="ME",E1492="VT"),"NE Border",TRUE,"Upper East Coast")</f>
        <v>East Atlantic</v>
      </c>
      <c r="U1492" s="12" t="str">
        <f>IFERROR(_xlfn.XLOOKUP(A1492,DIRECT_FTEs!A:A,DIRECT_FTEs!B:B),"Contractor")</f>
        <v>Contractor</v>
      </c>
    </row>
    <row r="1493" spans="1:21" x14ac:dyDescent="0.25">
      <c r="A1493" s="1" t="s">
        <v>2140</v>
      </c>
      <c r="B1493" s="1" t="s">
        <v>2423</v>
      </c>
      <c r="C1493" s="1" t="s">
        <v>2294</v>
      </c>
      <c r="D1493" s="1" t="s">
        <v>4679</v>
      </c>
      <c r="E1493" s="15" t="s">
        <v>2225</v>
      </c>
      <c r="F1493" s="1" t="s">
        <v>7502</v>
      </c>
      <c r="G1493" s="16">
        <v>0.17</v>
      </c>
      <c r="H1493" s="5">
        <v>0</v>
      </c>
      <c r="I1493" s="10" t="s">
        <v>4761</v>
      </c>
      <c r="J1493" s="5">
        <v>0</v>
      </c>
      <c r="K1493" s="1">
        <v>53</v>
      </c>
      <c r="L1493" s="12" t="str" cm="1">
        <f t="array" ref="L1493">_xlfn.IFS(G1493=0.05,"Minimal",G1493=0.07,"Above Minimal",G1493=0.17,"Near Maximum",TRUE,"Maximum")</f>
        <v>Near Maximum</v>
      </c>
      <c r="M1493" s="12" t="str" cm="1">
        <f t="array" ref="M1493">_xlfn.IFS(E1493="MA","Massachusetts",E1493="NY","New York",E1493="CT","Connecticut",E1493="PA","Pennsylvania",E1493="RI","Rhode Island",E1493="DE","Delaware",E1493="ME","Maine",E1493="NJ","New Jersey",E1493="VT","Vermont",TRUE,"Other States")</f>
        <v>Massachusetts</v>
      </c>
      <c r="N1493" s="15" t="s">
        <v>11298</v>
      </c>
      <c r="O1493" s="1" t="s">
        <v>5333</v>
      </c>
      <c r="P1493" s="15" t="s">
        <v>4780</v>
      </c>
      <c r="Q1493" s="1" t="s">
        <v>9082</v>
      </c>
      <c r="R1493" s="17">
        <v>130</v>
      </c>
      <c r="S1493" s="12" t="str" cm="1">
        <f t="array" ref="S1493">_xlfn.IFS(AND(R1493&gt;=12,R1493&lt;=25),"Low Range",AND(R1493&gt;=25.01,R1493&lt;=40),"Mid Range",AND(R1493&gt;=40.01,R1493&lt;=75),"Mid to Upper Range",TRUE,"Max Upper Range")</f>
        <v>Max Upper Range</v>
      </c>
      <c r="T1493" s="12" t="str" cm="1">
        <f t="array" ref="T1493">_xlfn.IFS(OR(E1493="NY",E1493="NJ",E1493="CT"),"Tri-State Area",OR(E1493="MA",E1493="PA",E1493="RI"),"East Atlantic",OR(E1493="ME",E1493="VT"),"NE Border",TRUE,"Upper East Coast")</f>
        <v>East Atlantic</v>
      </c>
      <c r="U1493" s="12" t="str">
        <f>IFERROR(_xlfn.XLOOKUP(A1493,DIRECT_FTEs!A:A,DIRECT_FTEs!B:B),"Contractor")</f>
        <v>Contractor</v>
      </c>
    </row>
    <row r="1494" spans="1:21" x14ac:dyDescent="0.25">
      <c r="A1494" s="1" t="s">
        <v>255</v>
      </c>
      <c r="B1494" s="1" t="s">
        <v>2734</v>
      </c>
      <c r="C1494" s="1" t="s">
        <v>2735</v>
      </c>
      <c r="D1494" s="1" t="s">
        <v>2736</v>
      </c>
      <c r="E1494" s="15" t="s">
        <v>2225</v>
      </c>
      <c r="F1494" s="1" t="s">
        <v>5617</v>
      </c>
      <c r="G1494" s="16">
        <v>0.19</v>
      </c>
      <c r="H1494" s="5">
        <v>2074.8000000000002</v>
      </c>
      <c r="I1494" s="10" t="s">
        <v>4760</v>
      </c>
      <c r="J1494" s="5">
        <v>868</v>
      </c>
      <c r="K1494" s="1">
        <v>55</v>
      </c>
      <c r="L1494" s="12" t="str" cm="1">
        <f t="array" ref="L1494">_xlfn.IFS(G1494=0.05,"Minimal",G1494=0.07,"Above Minimal",G1494=0.17,"Near Maximum",TRUE,"Maximum")</f>
        <v>Maximum</v>
      </c>
      <c r="M1494" s="12" t="str" cm="1">
        <f t="array" ref="M1494">_xlfn.IFS(E1494="MA","Massachusetts",E1494="NY","New York",E1494="CT","Connecticut",E1494="PA","Pennsylvania",E1494="RI","Rhode Island",E1494="DE","Delaware",E1494="ME","Maine",E1494="NJ","New Jersey",E1494="VT","Vermont",TRUE,"Other States")</f>
        <v>Massachusetts</v>
      </c>
      <c r="N1494" s="15" t="s">
        <v>11299</v>
      </c>
      <c r="O1494" s="1" t="s">
        <v>4855</v>
      </c>
      <c r="P1494" s="15" t="s">
        <v>4774</v>
      </c>
      <c r="Q1494" s="1" t="s">
        <v>9083</v>
      </c>
      <c r="R1494" s="17">
        <v>48</v>
      </c>
      <c r="S1494" s="12" t="str" cm="1">
        <f t="array" ref="S1494">_xlfn.IFS(AND(R1494&gt;=12,R1494&lt;=25),"Low Range",AND(R1494&gt;=25.01,R1494&lt;=40),"Mid Range",AND(R1494&gt;=40.01,R1494&lt;=75),"Mid to Upper Range",TRUE,"Max Upper Range")</f>
        <v>Mid to Upper Range</v>
      </c>
      <c r="T1494" s="12" t="str" cm="1">
        <f t="array" ref="T1494">_xlfn.IFS(OR(E1494="NY",E1494="NJ",E1494="CT"),"Tri-State Area",OR(E1494="MA",E1494="PA",E1494="RI"),"East Atlantic",OR(E1494="ME",E1494="VT"),"NE Border",TRUE,"Upper East Coast")</f>
        <v>East Atlantic</v>
      </c>
      <c r="U1494" s="12" t="str">
        <f>IFERROR(_xlfn.XLOOKUP(A1494,DIRECT_FTEs!A:A,DIRECT_FTEs!B:B),"Contractor")</f>
        <v>Contractor</v>
      </c>
    </row>
    <row r="1495" spans="1:21" x14ac:dyDescent="0.25">
      <c r="A1495" s="1" t="s">
        <v>2141</v>
      </c>
      <c r="B1495" s="1" t="s">
        <v>2688</v>
      </c>
      <c r="C1495" s="1" t="s">
        <v>2912</v>
      </c>
      <c r="D1495" s="1" t="s">
        <v>4680</v>
      </c>
      <c r="E1495" s="15" t="s">
        <v>2225</v>
      </c>
      <c r="F1495" s="1" t="s">
        <v>7503</v>
      </c>
      <c r="G1495" s="16">
        <v>0.17</v>
      </c>
      <c r="H1495" s="5">
        <v>0</v>
      </c>
      <c r="I1495" s="10" t="s">
        <v>4760</v>
      </c>
      <c r="J1495" s="5">
        <v>286.13</v>
      </c>
      <c r="K1495" s="1">
        <v>59</v>
      </c>
      <c r="L1495" s="12" t="str" cm="1">
        <f t="array" ref="L1495">_xlfn.IFS(G1495=0.05,"Minimal",G1495=0.07,"Above Minimal",G1495=0.17,"Near Maximum",TRUE,"Maximum")</f>
        <v>Near Maximum</v>
      </c>
      <c r="M1495" s="12" t="str" cm="1">
        <f t="array" ref="M1495">_xlfn.IFS(E1495="MA","Massachusetts",E1495="NY","New York",E1495="CT","Connecticut",E1495="PA","Pennsylvania",E1495="RI","Rhode Island",E1495="DE","Delaware",E1495="ME","Maine",E1495="NJ","New Jersey",E1495="VT","Vermont",TRUE,"Other States")</f>
        <v>Massachusetts</v>
      </c>
      <c r="N1495" s="15" t="s">
        <v>11300</v>
      </c>
      <c r="O1495" s="1" t="s">
        <v>5334</v>
      </c>
      <c r="P1495" s="15" t="s">
        <v>4780</v>
      </c>
      <c r="Q1495" s="1" t="s">
        <v>9084</v>
      </c>
      <c r="R1495" s="17">
        <v>95</v>
      </c>
      <c r="S1495" s="12" t="str" cm="1">
        <f t="array" ref="S1495">_xlfn.IFS(AND(R1495&gt;=12,R1495&lt;=25),"Low Range",AND(R1495&gt;=25.01,R1495&lt;=40),"Mid Range",AND(R1495&gt;=40.01,R1495&lt;=75),"Mid to Upper Range",TRUE,"Max Upper Range")</f>
        <v>Max Upper Range</v>
      </c>
      <c r="T1495" s="12" t="str" cm="1">
        <f t="array" ref="T1495">_xlfn.IFS(OR(E1495="NY",E1495="NJ",E1495="CT"),"Tri-State Area",OR(E1495="MA",E1495="PA",E1495="RI"),"East Atlantic",OR(E1495="ME",E1495="VT"),"NE Border",TRUE,"Upper East Coast")</f>
        <v>East Atlantic</v>
      </c>
      <c r="U1495" s="12" t="str">
        <f>IFERROR(_xlfn.XLOOKUP(A1495,DIRECT_FTEs!A:A,DIRECT_FTEs!B:B),"Contractor")</f>
        <v>Contractor</v>
      </c>
    </row>
    <row r="1496" spans="1:21" x14ac:dyDescent="0.25">
      <c r="A1496" s="1" t="s">
        <v>2142</v>
      </c>
      <c r="B1496" s="1" t="s">
        <v>2722</v>
      </c>
      <c r="C1496" s="1" t="s">
        <v>2585</v>
      </c>
      <c r="D1496" s="1" t="s">
        <v>4681</v>
      </c>
      <c r="E1496" s="15" t="s">
        <v>2225</v>
      </c>
      <c r="F1496" s="1" t="s">
        <v>7504</v>
      </c>
      <c r="G1496" s="16">
        <v>0.17</v>
      </c>
      <c r="H1496" s="5">
        <v>0</v>
      </c>
      <c r="I1496" s="10" t="s">
        <v>4760</v>
      </c>
      <c r="J1496" s="5">
        <v>362</v>
      </c>
      <c r="K1496" s="1">
        <v>37</v>
      </c>
      <c r="L1496" s="12" t="str" cm="1">
        <f t="array" ref="L1496">_xlfn.IFS(G1496=0.05,"Minimal",G1496=0.07,"Above Minimal",G1496=0.17,"Near Maximum",TRUE,"Maximum")</f>
        <v>Near Maximum</v>
      </c>
      <c r="M1496" s="12" t="str" cm="1">
        <f t="array" ref="M1496">_xlfn.IFS(E1496="MA","Massachusetts",E1496="NY","New York",E1496="CT","Connecticut",E1496="PA","Pennsylvania",E1496="RI","Rhode Island",E1496="DE","Delaware",E1496="ME","Maine",E1496="NJ","New Jersey",E1496="VT","Vermont",TRUE,"Other States")</f>
        <v>Massachusetts</v>
      </c>
      <c r="N1496" s="15" t="s">
        <v>11301</v>
      </c>
      <c r="O1496" s="1" t="s">
        <v>5335</v>
      </c>
      <c r="P1496" s="15" t="s">
        <v>4780</v>
      </c>
      <c r="Q1496" s="1" t="s">
        <v>9085</v>
      </c>
      <c r="R1496" s="17">
        <v>98</v>
      </c>
      <c r="S1496" s="12" t="str" cm="1">
        <f t="array" ref="S1496">_xlfn.IFS(AND(R1496&gt;=12,R1496&lt;=25),"Low Range",AND(R1496&gt;=25.01,R1496&lt;=40),"Mid Range",AND(R1496&gt;=40.01,R1496&lt;=75),"Mid to Upper Range",TRUE,"Max Upper Range")</f>
        <v>Max Upper Range</v>
      </c>
      <c r="T1496" s="12" t="str" cm="1">
        <f t="array" ref="T1496">_xlfn.IFS(OR(E1496="NY",E1496="NJ",E1496="CT"),"Tri-State Area",OR(E1496="MA",E1496="PA",E1496="RI"),"East Atlantic",OR(E1496="ME",E1496="VT"),"NE Border",TRUE,"Upper East Coast")</f>
        <v>East Atlantic</v>
      </c>
      <c r="U1496" s="12" t="str">
        <f>IFERROR(_xlfn.XLOOKUP(A1496,DIRECT_FTEs!A:A,DIRECT_FTEs!B:B),"Contractor")</f>
        <v>Contractor</v>
      </c>
    </row>
    <row r="1497" spans="1:21" x14ac:dyDescent="0.25">
      <c r="A1497" s="1" t="s">
        <v>2143</v>
      </c>
      <c r="B1497" s="1" t="s">
        <v>2309</v>
      </c>
      <c r="C1497" s="1" t="s">
        <v>2375</v>
      </c>
      <c r="D1497" s="1" t="s">
        <v>4682</v>
      </c>
      <c r="E1497" s="15" t="s">
        <v>2225</v>
      </c>
      <c r="F1497" s="1" t="s">
        <v>7505</v>
      </c>
      <c r="G1497" s="16">
        <v>0.17</v>
      </c>
      <c r="H1497" s="5">
        <v>0</v>
      </c>
      <c r="I1497" s="10" t="s">
        <v>4760</v>
      </c>
      <c r="J1497" s="5">
        <v>792</v>
      </c>
      <c r="K1497" s="1">
        <v>38</v>
      </c>
      <c r="L1497" s="12" t="str" cm="1">
        <f t="array" ref="L1497">_xlfn.IFS(G1497=0.05,"Minimal",G1497=0.07,"Above Minimal",G1497=0.17,"Near Maximum",TRUE,"Maximum")</f>
        <v>Near Maximum</v>
      </c>
      <c r="M1497" s="12" t="str" cm="1">
        <f t="array" ref="M1497">_xlfn.IFS(E1497="MA","Massachusetts",E1497="NY","New York",E1497="CT","Connecticut",E1497="PA","Pennsylvania",E1497="RI","Rhode Island",E1497="DE","Delaware",E1497="ME","Maine",E1497="NJ","New Jersey",E1497="VT","Vermont",TRUE,"Other States")</f>
        <v>Massachusetts</v>
      </c>
      <c r="N1497" s="15" t="s">
        <v>11302</v>
      </c>
      <c r="O1497" s="1" t="s">
        <v>5000</v>
      </c>
      <c r="P1497" s="15" t="s">
        <v>4780</v>
      </c>
      <c r="Q1497" s="1" t="s">
        <v>9086</v>
      </c>
      <c r="R1497" s="17">
        <v>58</v>
      </c>
      <c r="S1497" s="12" t="str" cm="1">
        <f t="array" ref="S1497">_xlfn.IFS(AND(R1497&gt;=12,R1497&lt;=25),"Low Range",AND(R1497&gt;=25.01,R1497&lt;=40),"Mid Range",AND(R1497&gt;=40.01,R1497&lt;=75),"Mid to Upper Range",TRUE,"Max Upper Range")</f>
        <v>Mid to Upper Range</v>
      </c>
      <c r="T1497" s="12" t="str" cm="1">
        <f t="array" ref="T1497">_xlfn.IFS(OR(E1497="NY",E1497="NJ",E1497="CT"),"Tri-State Area",OR(E1497="MA",E1497="PA",E1497="RI"),"East Atlantic",OR(E1497="ME",E1497="VT"),"NE Border",TRUE,"Upper East Coast")</f>
        <v>East Atlantic</v>
      </c>
      <c r="U1497" s="12" t="str">
        <f>IFERROR(_xlfn.XLOOKUP(A1497,DIRECT_FTEs!A:A,DIRECT_FTEs!B:B),"Contractor")</f>
        <v>Contractor</v>
      </c>
    </row>
    <row r="1498" spans="1:21" x14ac:dyDescent="0.25">
      <c r="A1498" s="1" t="s">
        <v>2144</v>
      </c>
      <c r="B1498" s="1" t="s">
        <v>2461</v>
      </c>
      <c r="C1498" s="1" t="s">
        <v>2711</v>
      </c>
      <c r="D1498" s="1" t="s">
        <v>4683</v>
      </c>
      <c r="E1498" s="15" t="s">
        <v>2225</v>
      </c>
      <c r="F1498" s="1" t="s">
        <v>7506</v>
      </c>
      <c r="G1498" s="16">
        <v>0.19</v>
      </c>
      <c r="H1498" s="5">
        <v>0</v>
      </c>
      <c r="I1498" s="10" t="s">
        <v>4760</v>
      </c>
      <c r="J1498" s="5">
        <v>865.2</v>
      </c>
      <c r="K1498" s="1">
        <v>56</v>
      </c>
      <c r="L1498" s="12" t="str" cm="1">
        <f t="array" ref="L1498">_xlfn.IFS(G1498=0.05,"Minimal",G1498=0.07,"Above Minimal",G1498=0.17,"Near Maximum",TRUE,"Maximum")</f>
        <v>Maximum</v>
      </c>
      <c r="M1498" s="12" t="str" cm="1">
        <f t="array" ref="M1498">_xlfn.IFS(E1498="MA","Massachusetts",E1498="NY","New York",E1498="CT","Connecticut",E1498="PA","Pennsylvania",E1498="RI","Rhode Island",E1498="DE","Delaware",E1498="ME","Maine",E1498="NJ","New Jersey",E1498="VT","Vermont",TRUE,"Other States")</f>
        <v>Massachusetts</v>
      </c>
      <c r="N1498" s="15" t="s">
        <v>11303</v>
      </c>
      <c r="O1498" s="1" t="s">
        <v>5119</v>
      </c>
      <c r="P1498" s="15" t="s">
        <v>4777</v>
      </c>
      <c r="Q1498" s="1" t="s">
        <v>9087</v>
      </c>
      <c r="R1498" s="17">
        <v>66</v>
      </c>
      <c r="S1498" s="12" t="str" cm="1">
        <f t="array" ref="S1498">_xlfn.IFS(AND(R1498&gt;=12,R1498&lt;=25),"Low Range",AND(R1498&gt;=25.01,R1498&lt;=40),"Mid Range",AND(R1498&gt;=40.01,R1498&lt;=75),"Mid to Upper Range",TRUE,"Max Upper Range")</f>
        <v>Mid to Upper Range</v>
      </c>
      <c r="T1498" s="12" t="str" cm="1">
        <f t="array" ref="T1498">_xlfn.IFS(OR(E1498="NY",E1498="NJ",E1498="CT"),"Tri-State Area",OR(E1498="MA",E1498="PA",E1498="RI"),"East Atlantic",OR(E1498="ME",E1498="VT"),"NE Border",TRUE,"Upper East Coast")</f>
        <v>East Atlantic</v>
      </c>
      <c r="U1498" s="12" t="str">
        <f>IFERROR(_xlfn.XLOOKUP(A1498,DIRECT_FTEs!A:A,DIRECT_FTEs!B:B),"Contractor")</f>
        <v>Contractor</v>
      </c>
    </row>
    <row r="1499" spans="1:21" x14ac:dyDescent="0.25">
      <c r="A1499" s="1" t="s">
        <v>2145</v>
      </c>
      <c r="B1499" s="1" t="s">
        <v>2676</v>
      </c>
      <c r="C1499" s="1" t="s">
        <v>2336</v>
      </c>
      <c r="D1499" s="1" t="s">
        <v>4684</v>
      </c>
      <c r="E1499" s="15" t="s">
        <v>2225</v>
      </c>
      <c r="F1499" s="1" t="s">
        <v>7507</v>
      </c>
      <c r="G1499" s="16">
        <v>0.19</v>
      </c>
      <c r="H1499" s="5">
        <v>0</v>
      </c>
      <c r="I1499" s="10" t="s">
        <v>4760</v>
      </c>
      <c r="J1499" s="5">
        <v>730</v>
      </c>
      <c r="K1499" s="1">
        <v>37</v>
      </c>
      <c r="L1499" s="12" t="str" cm="1">
        <f t="array" ref="L1499">_xlfn.IFS(G1499=0.05,"Minimal",G1499=0.07,"Above Minimal",G1499=0.17,"Near Maximum",TRUE,"Maximum")</f>
        <v>Maximum</v>
      </c>
      <c r="M1499" s="12" t="str" cm="1">
        <f t="array" ref="M1499">_xlfn.IFS(E1499="MA","Massachusetts",E1499="NY","New York",E1499="CT","Connecticut",E1499="PA","Pennsylvania",E1499="RI","Rhode Island",E1499="DE","Delaware",E1499="ME","Maine",E1499="NJ","New Jersey",E1499="VT","Vermont",TRUE,"Other States")</f>
        <v>Massachusetts</v>
      </c>
      <c r="N1499" s="15" t="s">
        <v>11304</v>
      </c>
      <c r="O1499" s="1" t="s">
        <v>4875</v>
      </c>
      <c r="P1499" s="15" t="s">
        <v>4774</v>
      </c>
      <c r="Q1499" s="1" t="s">
        <v>9088</v>
      </c>
      <c r="R1499" s="17">
        <v>62</v>
      </c>
      <c r="S1499" s="12" t="str" cm="1">
        <f t="array" ref="S1499">_xlfn.IFS(AND(R1499&gt;=12,R1499&lt;=25),"Low Range",AND(R1499&gt;=25.01,R1499&lt;=40),"Mid Range",AND(R1499&gt;=40.01,R1499&lt;=75),"Mid to Upper Range",TRUE,"Max Upper Range")</f>
        <v>Mid to Upper Range</v>
      </c>
      <c r="T1499" s="12" t="str" cm="1">
        <f t="array" ref="T1499">_xlfn.IFS(OR(E1499="NY",E1499="NJ",E1499="CT"),"Tri-State Area",OR(E1499="MA",E1499="PA",E1499="RI"),"East Atlantic",OR(E1499="ME",E1499="VT"),"NE Border",TRUE,"Upper East Coast")</f>
        <v>East Atlantic</v>
      </c>
      <c r="U1499" s="12" t="str">
        <f>IFERROR(_xlfn.XLOOKUP(A1499,DIRECT_FTEs!A:A,DIRECT_FTEs!B:B),"Contractor")</f>
        <v>Contractor</v>
      </c>
    </row>
    <row r="1500" spans="1:21" x14ac:dyDescent="0.25">
      <c r="A1500" s="1" t="s">
        <v>2146</v>
      </c>
      <c r="B1500" s="1" t="s">
        <v>2560</v>
      </c>
      <c r="C1500" s="1" t="s">
        <v>2685</v>
      </c>
      <c r="D1500" s="1" t="s">
        <v>4685</v>
      </c>
      <c r="E1500" s="15" t="s">
        <v>2225</v>
      </c>
      <c r="F1500" s="1" t="s">
        <v>7508</v>
      </c>
      <c r="G1500" s="16">
        <v>0.17</v>
      </c>
      <c r="H1500" s="5">
        <v>0</v>
      </c>
      <c r="I1500" s="10" t="s">
        <v>4760</v>
      </c>
      <c r="J1500" s="5">
        <v>102</v>
      </c>
      <c r="K1500" s="1">
        <v>33</v>
      </c>
      <c r="L1500" s="12" t="str" cm="1">
        <f t="array" ref="L1500">_xlfn.IFS(G1500=0.05,"Minimal",G1500=0.07,"Above Minimal",G1500=0.17,"Near Maximum",TRUE,"Maximum")</f>
        <v>Near Maximum</v>
      </c>
      <c r="M1500" s="12" t="str" cm="1">
        <f t="array" ref="M1500">_xlfn.IFS(E1500="MA","Massachusetts",E1500="NY","New York",E1500="CT","Connecticut",E1500="PA","Pennsylvania",E1500="RI","Rhode Island",E1500="DE","Delaware",E1500="ME","Maine",E1500="NJ","New Jersey",E1500="VT","Vermont",TRUE,"Other States")</f>
        <v>Massachusetts</v>
      </c>
      <c r="N1500" s="15" t="s">
        <v>11305</v>
      </c>
      <c r="O1500" s="1" t="s">
        <v>5053</v>
      </c>
      <c r="P1500" s="15" t="s">
        <v>4775</v>
      </c>
      <c r="Q1500" s="1" t="s">
        <v>9089</v>
      </c>
      <c r="R1500" s="17">
        <v>55</v>
      </c>
      <c r="S1500" s="12" t="str" cm="1">
        <f t="array" ref="S1500">_xlfn.IFS(AND(R1500&gt;=12,R1500&lt;=25),"Low Range",AND(R1500&gt;=25.01,R1500&lt;=40),"Mid Range",AND(R1500&gt;=40.01,R1500&lt;=75),"Mid to Upper Range",TRUE,"Max Upper Range")</f>
        <v>Mid to Upper Range</v>
      </c>
      <c r="T1500" s="12" t="str" cm="1">
        <f t="array" ref="T1500">_xlfn.IFS(OR(E1500="NY",E1500="NJ",E1500="CT"),"Tri-State Area",OR(E1500="MA",E1500="PA",E1500="RI"),"East Atlantic",OR(E1500="ME",E1500="VT"),"NE Border",TRUE,"Upper East Coast")</f>
        <v>East Atlantic</v>
      </c>
      <c r="U1500" s="12" t="str">
        <f>IFERROR(_xlfn.XLOOKUP(A1500,DIRECT_FTEs!A:A,DIRECT_FTEs!B:B),"Contractor")</f>
        <v>Contractor</v>
      </c>
    </row>
    <row r="1501" spans="1:21" x14ac:dyDescent="0.25">
      <c r="A1501" s="1" t="s">
        <v>256</v>
      </c>
      <c r="B1501" s="1" t="s">
        <v>2737</v>
      </c>
      <c r="C1501" s="1" t="s">
        <v>2458</v>
      </c>
      <c r="D1501" s="1" t="s">
        <v>2738</v>
      </c>
      <c r="E1501" s="15" t="s">
        <v>2225</v>
      </c>
      <c r="F1501" s="1" t="s">
        <v>5618</v>
      </c>
      <c r="G1501" s="16">
        <v>0.19</v>
      </c>
      <c r="H1501" s="5">
        <v>1630.2</v>
      </c>
      <c r="I1501" s="10" t="s">
        <v>4760</v>
      </c>
      <c r="J1501" s="5">
        <v>682</v>
      </c>
      <c r="K1501" s="1">
        <v>43</v>
      </c>
      <c r="L1501" s="12" t="str" cm="1">
        <f t="array" ref="L1501">_xlfn.IFS(G1501=0.05,"Minimal",G1501=0.07,"Above Minimal",G1501=0.17,"Near Maximum",TRUE,"Maximum")</f>
        <v>Maximum</v>
      </c>
      <c r="M1501" s="12" t="str" cm="1">
        <f t="array" ref="M1501">_xlfn.IFS(E1501="MA","Massachusetts",E1501="NY","New York",E1501="CT","Connecticut",E1501="PA","Pennsylvania",E1501="RI","Rhode Island",E1501="DE","Delaware",E1501="ME","Maine",E1501="NJ","New Jersey",E1501="VT","Vermont",TRUE,"Other States")</f>
        <v>Massachusetts</v>
      </c>
      <c r="N1501" s="15" t="s">
        <v>11306</v>
      </c>
      <c r="O1501" s="1" t="s">
        <v>4889</v>
      </c>
      <c r="P1501" s="15" t="s">
        <v>4777</v>
      </c>
      <c r="Q1501" s="1" t="s">
        <v>9090</v>
      </c>
      <c r="R1501" s="17">
        <v>95</v>
      </c>
      <c r="S1501" s="12" t="str" cm="1">
        <f t="array" ref="S1501">_xlfn.IFS(AND(R1501&gt;=12,R1501&lt;=25),"Low Range",AND(R1501&gt;=25.01,R1501&lt;=40),"Mid Range",AND(R1501&gt;=40.01,R1501&lt;=75),"Mid to Upper Range",TRUE,"Max Upper Range")</f>
        <v>Max Upper Range</v>
      </c>
      <c r="T1501" s="12" t="str" cm="1">
        <f t="array" ref="T1501">_xlfn.IFS(OR(E1501="NY",E1501="NJ",E1501="CT"),"Tri-State Area",OR(E1501="MA",E1501="PA",E1501="RI"),"East Atlantic",OR(E1501="ME",E1501="VT"),"NE Border",TRUE,"Upper East Coast")</f>
        <v>East Atlantic</v>
      </c>
      <c r="U1501" s="12" t="str">
        <f>IFERROR(_xlfn.XLOOKUP(A1501,DIRECT_FTEs!A:A,DIRECT_FTEs!B:B),"Contractor")</f>
        <v>Contractor</v>
      </c>
    </row>
    <row r="1502" spans="1:21" x14ac:dyDescent="0.25">
      <c r="A1502" s="1" t="s">
        <v>2147</v>
      </c>
      <c r="B1502" s="1" t="s">
        <v>2454</v>
      </c>
      <c r="C1502" s="1" t="s">
        <v>2278</v>
      </c>
      <c r="D1502" s="1" t="s">
        <v>4686</v>
      </c>
      <c r="E1502" s="15" t="s">
        <v>2225</v>
      </c>
      <c r="F1502" s="1" t="s">
        <v>7509</v>
      </c>
      <c r="G1502" s="16">
        <v>0.05</v>
      </c>
      <c r="H1502" s="5">
        <v>0</v>
      </c>
      <c r="I1502" s="10" t="s">
        <v>4760</v>
      </c>
      <c r="J1502" s="5">
        <v>2210</v>
      </c>
      <c r="K1502" s="1">
        <v>38</v>
      </c>
      <c r="L1502" s="12" t="str" cm="1">
        <f t="array" ref="L1502">_xlfn.IFS(G1502=0.05,"Minimal",G1502=0.07,"Above Minimal",G1502=0.17,"Near Maximum",TRUE,"Maximum")</f>
        <v>Minimal</v>
      </c>
      <c r="M1502" s="12" t="str" cm="1">
        <f t="array" ref="M1502">_xlfn.IFS(E1502="MA","Massachusetts",E1502="NY","New York",E1502="CT","Connecticut",E1502="PA","Pennsylvania",E1502="RI","Rhode Island",E1502="DE","Delaware",E1502="ME","Maine",E1502="NJ","New Jersey",E1502="VT","Vermont",TRUE,"Other States")</f>
        <v>Massachusetts</v>
      </c>
      <c r="N1502" s="15" t="s">
        <v>11307</v>
      </c>
      <c r="O1502" s="1" t="s">
        <v>5336</v>
      </c>
      <c r="P1502" s="15" t="s">
        <v>4774</v>
      </c>
      <c r="Q1502" s="1" t="s">
        <v>9091</v>
      </c>
      <c r="R1502" s="17">
        <v>73.839995470501648</v>
      </c>
      <c r="S1502" s="12" t="str" cm="1">
        <f t="array" ref="S1502">_xlfn.IFS(AND(R1502&gt;=12,R1502&lt;=25),"Low Range",AND(R1502&gt;=25.01,R1502&lt;=40),"Mid Range",AND(R1502&gt;=40.01,R1502&lt;=75),"Mid to Upper Range",TRUE,"Max Upper Range")</f>
        <v>Mid to Upper Range</v>
      </c>
      <c r="T1502" s="12" t="str" cm="1">
        <f t="array" ref="T1502">_xlfn.IFS(OR(E1502="NY",E1502="NJ",E1502="CT"),"Tri-State Area",OR(E1502="MA",E1502="PA",E1502="RI"),"East Atlantic",OR(E1502="ME",E1502="VT"),"NE Border",TRUE,"Upper East Coast")</f>
        <v>East Atlantic</v>
      </c>
      <c r="U1502" s="12" t="str">
        <f>IFERROR(_xlfn.XLOOKUP(A1502,DIRECT_FTEs!A:A,DIRECT_FTEs!B:B),"Contractor")</f>
        <v>Contractor</v>
      </c>
    </row>
    <row r="1503" spans="1:21" x14ac:dyDescent="0.25">
      <c r="A1503" s="1" t="s">
        <v>2148</v>
      </c>
      <c r="B1503" s="1" t="s">
        <v>2244</v>
      </c>
      <c r="C1503" s="1" t="s">
        <v>2783</v>
      </c>
      <c r="D1503" s="1" t="s">
        <v>4687</v>
      </c>
      <c r="E1503" s="15" t="s">
        <v>2377</v>
      </c>
      <c r="F1503" s="1" t="s">
        <v>7510</v>
      </c>
      <c r="G1503" s="16">
        <v>0.05</v>
      </c>
      <c r="H1503" s="5">
        <v>0</v>
      </c>
      <c r="I1503" s="10" t="s">
        <v>4760</v>
      </c>
      <c r="J1503" s="5">
        <v>876</v>
      </c>
      <c r="K1503" s="1">
        <v>56</v>
      </c>
      <c r="L1503" s="12" t="str" cm="1">
        <f t="array" ref="L1503">_xlfn.IFS(G1503=0.05,"Minimal",G1503=0.07,"Above Minimal",G1503=0.17,"Near Maximum",TRUE,"Maximum")</f>
        <v>Minimal</v>
      </c>
      <c r="M1503" s="12" t="str" cm="1">
        <f t="array" ref="M1503">_xlfn.IFS(E1503="MA","Massachusetts",E1503="NY","New York",E1503="CT","Connecticut",E1503="PA","Pennsylvania",E1503="RI","Rhode Island",E1503="DE","Delaware",E1503="ME","Maine",E1503="NJ","New Jersey",E1503="VT","Vermont",TRUE,"Other States")</f>
        <v>Rhode Island</v>
      </c>
      <c r="N1503" s="15" t="s">
        <v>11308</v>
      </c>
      <c r="O1503" s="1" t="s">
        <v>5337</v>
      </c>
      <c r="P1503" s="15" t="s">
        <v>4774</v>
      </c>
      <c r="Q1503" s="1" t="s">
        <v>9092</v>
      </c>
      <c r="R1503" s="17">
        <v>56.8</v>
      </c>
      <c r="S1503" s="12" t="str" cm="1">
        <f t="array" ref="S1503">_xlfn.IFS(AND(R1503&gt;=12,R1503&lt;=25),"Low Range",AND(R1503&gt;=25.01,R1503&lt;=40),"Mid Range",AND(R1503&gt;=40.01,R1503&lt;=75),"Mid to Upper Range",TRUE,"Max Upper Range")</f>
        <v>Mid to Upper Range</v>
      </c>
      <c r="T1503" s="12" t="str" cm="1">
        <f t="array" ref="T1503">_xlfn.IFS(OR(E1503="NY",E1503="NJ",E1503="CT"),"Tri-State Area",OR(E1503="MA",E1503="PA",E1503="RI"),"East Atlantic",OR(E1503="ME",E1503="VT"),"NE Border",TRUE,"Upper East Coast")</f>
        <v>East Atlantic</v>
      </c>
      <c r="U1503" s="12" t="str">
        <f>IFERROR(_xlfn.XLOOKUP(A1503,DIRECT_FTEs!A:A,DIRECT_FTEs!B:B),"Contractor")</f>
        <v>Contractor</v>
      </c>
    </row>
    <row r="1504" spans="1:21" x14ac:dyDescent="0.25">
      <c r="A1504" s="1" t="s">
        <v>2149</v>
      </c>
      <c r="B1504" s="1" t="s">
        <v>2454</v>
      </c>
      <c r="C1504" s="1" t="s">
        <v>2528</v>
      </c>
      <c r="D1504" s="1" t="s">
        <v>4688</v>
      </c>
      <c r="E1504" s="15" t="s">
        <v>2640</v>
      </c>
      <c r="F1504" s="1" t="s">
        <v>7511</v>
      </c>
      <c r="G1504" s="16">
        <v>0.19</v>
      </c>
      <c r="H1504" s="5">
        <v>0</v>
      </c>
      <c r="I1504" s="10" t="s">
        <v>4760</v>
      </c>
      <c r="J1504" s="5">
        <v>823.76</v>
      </c>
      <c r="K1504" s="1">
        <v>59</v>
      </c>
      <c r="L1504" s="12" t="str" cm="1">
        <f t="array" ref="L1504">_xlfn.IFS(G1504=0.05,"Minimal",G1504=0.07,"Above Minimal",G1504=0.17,"Near Maximum",TRUE,"Maximum")</f>
        <v>Maximum</v>
      </c>
      <c r="M1504" s="12" t="str" cm="1">
        <f t="array" ref="M1504">_xlfn.IFS(E1504="MA","Massachusetts",E1504="NY","New York",E1504="CT","Connecticut",E1504="PA","Pennsylvania",E1504="RI","Rhode Island",E1504="DE","Delaware",E1504="ME","Maine",E1504="NJ","New Jersey",E1504="VT","Vermont",TRUE,"Other States")</f>
        <v>Maine</v>
      </c>
      <c r="N1504" s="15" t="s">
        <v>11309</v>
      </c>
      <c r="O1504" s="1" t="s">
        <v>4956</v>
      </c>
      <c r="P1504" s="15" t="s">
        <v>4774</v>
      </c>
      <c r="Q1504" s="1" t="s">
        <v>9093</v>
      </c>
      <c r="R1504" s="17">
        <v>49.699994220655377</v>
      </c>
      <c r="S1504" s="12" t="str" cm="1">
        <f t="array" ref="S1504">_xlfn.IFS(AND(R1504&gt;=12,R1504&lt;=25),"Low Range",AND(R1504&gt;=25.01,R1504&lt;=40),"Mid Range",AND(R1504&gt;=40.01,R1504&lt;=75),"Mid to Upper Range",TRUE,"Max Upper Range")</f>
        <v>Mid to Upper Range</v>
      </c>
      <c r="T1504" s="12" t="str" cm="1">
        <f t="array" ref="T1504">_xlfn.IFS(OR(E1504="NY",E1504="NJ",E1504="CT"),"Tri-State Area",OR(E1504="MA",E1504="PA",E1504="RI"),"East Atlantic",OR(E1504="ME",E1504="VT"),"NE Border",TRUE,"Upper East Coast")</f>
        <v>NE Border</v>
      </c>
      <c r="U1504" s="12" t="str">
        <f>IFERROR(_xlfn.XLOOKUP(A1504,DIRECT_FTEs!A:A,DIRECT_FTEs!B:B),"Contractor")</f>
        <v>Contractor</v>
      </c>
    </row>
    <row r="1505" spans="1:21" x14ac:dyDescent="0.25">
      <c r="A1505" s="1" t="s">
        <v>2150</v>
      </c>
      <c r="B1505" s="1" t="s">
        <v>2757</v>
      </c>
      <c r="C1505" s="1" t="s">
        <v>2785</v>
      </c>
      <c r="D1505" s="1" t="s">
        <v>4689</v>
      </c>
      <c r="E1505" s="15" t="s">
        <v>2640</v>
      </c>
      <c r="F1505" s="1" t="s">
        <v>7512</v>
      </c>
      <c r="G1505" s="16">
        <v>0.05</v>
      </c>
      <c r="H1505" s="5">
        <v>0</v>
      </c>
      <c r="I1505" s="10" t="s">
        <v>4760</v>
      </c>
      <c r="J1505" s="5">
        <v>550</v>
      </c>
      <c r="K1505" s="1">
        <v>30</v>
      </c>
      <c r="L1505" s="12" t="str" cm="1">
        <f t="array" ref="L1505">_xlfn.IFS(G1505=0.05,"Minimal",G1505=0.07,"Above Minimal",G1505=0.17,"Near Maximum",TRUE,"Maximum")</f>
        <v>Minimal</v>
      </c>
      <c r="M1505" s="12" t="str" cm="1">
        <f t="array" ref="M1505">_xlfn.IFS(E1505="MA","Massachusetts",E1505="NY","New York",E1505="CT","Connecticut",E1505="PA","Pennsylvania",E1505="RI","Rhode Island",E1505="DE","Delaware",E1505="ME","Maine",E1505="NJ","New Jersey",E1505="VT","Vermont",TRUE,"Other States")</f>
        <v>Maine</v>
      </c>
      <c r="N1505" s="15" t="s">
        <v>11310</v>
      </c>
      <c r="O1505" s="1" t="s">
        <v>5338</v>
      </c>
      <c r="P1505" s="15" t="s">
        <v>4776</v>
      </c>
      <c r="Q1505" s="1" t="s">
        <v>9094</v>
      </c>
      <c r="R1505" s="17">
        <v>53.960016585712602</v>
      </c>
      <c r="S1505" s="12" t="str" cm="1">
        <f t="array" ref="S1505">_xlfn.IFS(AND(R1505&gt;=12,R1505&lt;=25),"Low Range",AND(R1505&gt;=25.01,R1505&lt;=40),"Mid Range",AND(R1505&gt;=40.01,R1505&lt;=75),"Mid to Upper Range",TRUE,"Max Upper Range")</f>
        <v>Mid to Upper Range</v>
      </c>
      <c r="T1505" s="12" t="str" cm="1">
        <f t="array" ref="T1505">_xlfn.IFS(OR(E1505="NY",E1505="NJ",E1505="CT"),"Tri-State Area",OR(E1505="MA",E1505="PA",E1505="RI"),"East Atlantic",OR(E1505="ME",E1505="VT"),"NE Border",TRUE,"Upper East Coast")</f>
        <v>NE Border</v>
      </c>
      <c r="U1505" s="12" t="str">
        <f>IFERROR(_xlfn.XLOOKUP(A1505,DIRECT_FTEs!A:A,DIRECT_FTEs!B:B),"Contractor")</f>
        <v>Contractor</v>
      </c>
    </row>
    <row r="1506" spans="1:21" x14ac:dyDescent="0.25">
      <c r="A1506" s="1" t="s">
        <v>2151</v>
      </c>
      <c r="B1506" s="1" t="s">
        <v>2319</v>
      </c>
      <c r="C1506" s="1" t="s">
        <v>2239</v>
      </c>
      <c r="D1506" s="1" t="s">
        <v>4690</v>
      </c>
      <c r="E1506" s="15" t="s">
        <v>2640</v>
      </c>
      <c r="F1506" s="1" t="s">
        <v>7513</v>
      </c>
      <c r="G1506" s="16">
        <v>0.19</v>
      </c>
      <c r="H1506" s="5">
        <v>0</v>
      </c>
      <c r="I1506" s="10" t="s">
        <v>4760</v>
      </c>
      <c r="J1506" s="5">
        <v>636.99</v>
      </c>
      <c r="K1506" s="1">
        <v>56</v>
      </c>
      <c r="L1506" s="12" t="str" cm="1">
        <f t="array" ref="L1506">_xlfn.IFS(G1506=0.05,"Minimal",G1506=0.07,"Above Minimal",G1506=0.17,"Near Maximum",TRUE,"Maximum")</f>
        <v>Maximum</v>
      </c>
      <c r="M1506" s="12" t="str" cm="1">
        <f t="array" ref="M1506">_xlfn.IFS(E1506="MA","Massachusetts",E1506="NY","New York",E1506="CT","Connecticut",E1506="PA","Pennsylvania",E1506="RI","Rhode Island",E1506="DE","Delaware",E1506="ME","Maine",E1506="NJ","New Jersey",E1506="VT","Vermont",TRUE,"Other States")</f>
        <v>Maine</v>
      </c>
      <c r="N1506" s="15" t="s">
        <v>11311</v>
      </c>
      <c r="O1506" s="1" t="s">
        <v>4873</v>
      </c>
      <c r="P1506" s="15" t="s">
        <v>4774</v>
      </c>
      <c r="Q1506" s="1" t="s">
        <v>9095</v>
      </c>
      <c r="R1506" s="17">
        <v>78.100005176251358</v>
      </c>
      <c r="S1506" s="12" t="str" cm="1">
        <f t="array" ref="S1506">_xlfn.IFS(AND(R1506&gt;=12,R1506&lt;=25),"Low Range",AND(R1506&gt;=25.01,R1506&lt;=40),"Mid Range",AND(R1506&gt;=40.01,R1506&lt;=75),"Mid to Upper Range",TRUE,"Max Upper Range")</f>
        <v>Max Upper Range</v>
      </c>
      <c r="T1506" s="12" t="str" cm="1">
        <f t="array" ref="T1506">_xlfn.IFS(OR(E1506="NY",E1506="NJ",E1506="CT"),"Tri-State Area",OR(E1506="MA",E1506="PA",E1506="RI"),"East Atlantic",OR(E1506="ME",E1506="VT"),"NE Border",TRUE,"Upper East Coast")</f>
        <v>NE Border</v>
      </c>
      <c r="U1506" s="12" t="str">
        <f>IFERROR(_xlfn.XLOOKUP(A1506,DIRECT_FTEs!A:A,DIRECT_FTEs!B:B),"Contractor")</f>
        <v>Contractor</v>
      </c>
    </row>
    <row r="1507" spans="1:21" x14ac:dyDescent="0.25">
      <c r="A1507" s="1" t="s">
        <v>2152</v>
      </c>
      <c r="B1507" s="1" t="s">
        <v>2527</v>
      </c>
      <c r="C1507" s="1" t="s">
        <v>2261</v>
      </c>
      <c r="D1507" s="1" t="s">
        <v>4691</v>
      </c>
      <c r="E1507" s="15" t="s">
        <v>2640</v>
      </c>
      <c r="F1507" s="1" t="s">
        <v>7514</v>
      </c>
      <c r="G1507" s="16">
        <v>0.19</v>
      </c>
      <c r="H1507" s="5">
        <v>0</v>
      </c>
      <c r="I1507" s="10" t="s">
        <v>4760</v>
      </c>
      <c r="J1507" s="5">
        <v>780</v>
      </c>
      <c r="K1507" s="1">
        <v>33</v>
      </c>
      <c r="L1507" s="12" t="str" cm="1">
        <f t="array" ref="L1507">_xlfn.IFS(G1507=0.05,"Minimal",G1507=0.07,"Above Minimal",G1507=0.17,"Near Maximum",TRUE,"Maximum")</f>
        <v>Maximum</v>
      </c>
      <c r="M1507" s="12" t="str" cm="1">
        <f t="array" ref="M1507">_xlfn.IFS(E1507="MA","Massachusetts",E1507="NY","New York",E1507="CT","Connecticut",E1507="PA","Pennsylvania",E1507="RI","Rhode Island",E1507="DE","Delaware",E1507="ME","Maine",E1507="NJ","New Jersey",E1507="VT","Vermont",TRUE,"Other States")</f>
        <v>Maine</v>
      </c>
      <c r="N1507" s="15" t="s">
        <v>11312</v>
      </c>
      <c r="O1507" s="1" t="s">
        <v>4860</v>
      </c>
      <c r="P1507" s="15" t="s">
        <v>4774</v>
      </c>
      <c r="Q1507" s="1" t="s">
        <v>9096</v>
      </c>
      <c r="R1507" s="17">
        <v>112</v>
      </c>
      <c r="S1507" s="12" t="str" cm="1">
        <f t="array" ref="S1507">_xlfn.IFS(AND(R1507&gt;=12,R1507&lt;=25),"Low Range",AND(R1507&gt;=25.01,R1507&lt;=40),"Mid Range",AND(R1507&gt;=40.01,R1507&lt;=75),"Mid to Upper Range",TRUE,"Max Upper Range")</f>
        <v>Max Upper Range</v>
      </c>
      <c r="T1507" s="12" t="str" cm="1">
        <f t="array" ref="T1507">_xlfn.IFS(OR(E1507="NY",E1507="NJ",E1507="CT"),"Tri-State Area",OR(E1507="MA",E1507="PA",E1507="RI"),"East Atlantic",OR(E1507="ME",E1507="VT"),"NE Border",TRUE,"Upper East Coast")</f>
        <v>NE Border</v>
      </c>
      <c r="U1507" s="12" t="str">
        <f>IFERROR(_xlfn.XLOOKUP(A1507,DIRECT_FTEs!A:A,DIRECT_FTEs!B:B),"Contractor")</f>
        <v>Contractor</v>
      </c>
    </row>
    <row r="1508" spans="1:21" x14ac:dyDescent="0.25">
      <c r="A1508" s="1" t="s">
        <v>25</v>
      </c>
      <c r="B1508" s="1" t="s">
        <v>2298</v>
      </c>
      <c r="C1508" s="1" t="s">
        <v>2299</v>
      </c>
      <c r="D1508" s="1" t="s">
        <v>2300</v>
      </c>
      <c r="E1508" s="15" t="s">
        <v>2225</v>
      </c>
      <c r="F1508" s="1" t="s">
        <v>5387</v>
      </c>
      <c r="G1508" s="16">
        <v>0.17</v>
      </c>
      <c r="H1508" s="5">
        <v>630.11520000000007</v>
      </c>
      <c r="I1508" s="10" t="s">
        <v>4760</v>
      </c>
      <c r="J1508" s="5">
        <v>208.8</v>
      </c>
      <c r="K1508" s="1">
        <v>41</v>
      </c>
      <c r="L1508" s="12" t="str" cm="1">
        <f t="array" ref="L1508">_xlfn.IFS(G1508=0.05,"Minimal",G1508=0.07,"Above Minimal",G1508=0.17,"Near Maximum",TRUE,"Maximum")</f>
        <v>Near Maximum</v>
      </c>
      <c r="M1508" s="12" t="str" cm="1">
        <f t="array" ref="M1508">_xlfn.IFS(E1508="MA","Massachusetts",E1508="NY","New York",E1508="CT","Connecticut",E1508="PA","Pennsylvania",E1508="RI","Rhode Island",E1508="DE","Delaware",E1508="ME","Maine",E1508="NJ","New Jersey",E1508="VT","Vermont",TRUE,"Other States")</f>
        <v>Massachusetts</v>
      </c>
      <c r="N1508" s="15" t="s">
        <v>11313</v>
      </c>
      <c r="O1508" s="1" t="s">
        <v>4797</v>
      </c>
      <c r="P1508" s="15" t="s">
        <v>4778</v>
      </c>
      <c r="Q1508" s="1" t="s">
        <v>9097</v>
      </c>
      <c r="R1508" s="17">
        <v>113.6</v>
      </c>
      <c r="S1508" s="12" t="str" cm="1">
        <f t="array" ref="S1508">_xlfn.IFS(AND(R1508&gt;=12,R1508&lt;=25),"Low Range",AND(R1508&gt;=25.01,R1508&lt;=40),"Mid Range",AND(R1508&gt;=40.01,R1508&lt;=75),"Mid to Upper Range",TRUE,"Max Upper Range")</f>
        <v>Max Upper Range</v>
      </c>
      <c r="T1508" s="12" t="str" cm="1">
        <f t="array" ref="T1508">_xlfn.IFS(OR(E1508="NY",E1508="NJ",E1508="CT"),"Tri-State Area",OR(E1508="MA",E1508="PA",E1508="RI"),"East Atlantic",OR(E1508="ME",E1508="VT"),"NE Border",TRUE,"Upper East Coast")</f>
        <v>East Atlantic</v>
      </c>
      <c r="U1508" s="12" t="str">
        <f>IFERROR(_xlfn.XLOOKUP(A1508,DIRECT_FTEs!A:A,DIRECT_FTEs!B:B),"Contractor")</f>
        <v>Contractor</v>
      </c>
    </row>
    <row r="1509" spans="1:21" x14ac:dyDescent="0.25">
      <c r="A1509" s="1" t="s">
        <v>2153</v>
      </c>
      <c r="B1509" s="1" t="s">
        <v>2352</v>
      </c>
      <c r="C1509" s="1" t="s">
        <v>2768</v>
      </c>
      <c r="D1509" s="1" t="s">
        <v>4692</v>
      </c>
      <c r="E1509" s="15" t="s">
        <v>2640</v>
      </c>
      <c r="F1509" s="1" t="s">
        <v>7515</v>
      </c>
      <c r="G1509" s="16">
        <v>0.05</v>
      </c>
      <c r="H1509" s="5">
        <v>0</v>
      </c>
      <c r="I1509" s="10" t="s">
        <v>4760</v>
      </c>
      <c r="J1509" s="5">
        <v>976</v>
      </c>
      <c r="K1509" s="1">
        <v>31</v>
      </c>
      <c r="L1509" s="12" t="str" cm="1">
        <f t="array" ref="L1509">_xlfn.IFS(G1509=0.05,"Minimal",G1509=0.07,"Above Minimal",G1509=0.17,"Near Maximum",TRUE,"Maximum")</f>
        <v>Minimal</v>
      </c>
      <c r="M1509" s="12" t="str" cm="1">
        <f t="array" ref="M1509">_xlfn.IFS(E1509="MA","Massachusetts",E1509="NY","New York",E1509="CT","Connecticut",E1509="PA","Pennsylvania",E1509="RI","Rhode Island",E1509="DE","Delaware",E1509="ME","Maine",E1509="NJ","New Jersey",E1509="VT","Vermont",TRUE,"Other States")</f>
        <v>Maine</v>
      </c>
      <c r="N1509" s="15" t="s">
        <v>11314</v>
      </c>
      <c r="O1509" s="1" t="s">
        <v>4887</v>
      </c>
      <c r="P1509" s="15" t="s">
        <v>4774</v>
      </c>
      <c r="Q1509" s="1" t="s">
        <v>9098</v>
      </c>
      <c r="R1509" s="17">
        <v>56.800056481219997</v>
      </c>
      <c r="S1509" s="12" t="str" cm="1">
        <f t="array" ref="S1509">_xlfn.IFS(AND(R1509&gt;=12,R1509&lt;=25),"Low Range",AND(R1509&gt;=25.01,R1509&lt;=40),"Mid Range",AND(R1509&gt;=40.01,R1509&lt;=75),"Mid to Upper Range",TRUE,"Max Upper Range")</f>
        <v>Mid to Upper Range</v>
      </c>
      <c r="T1509" s="12" t="str" cm="1">
        <f t="array" ref="T1509">_xlfn.IFS(OR(E1509="NY",E1509="NJ",E1509="CT"),"Tri-State Area",OR(E1509="MA",E1509="PA",E1509="RI"),"East Atlantic",OR(E1509="ME",E1509="VT"),"NE Border",TRUE,"Upper East Coast")</f>
        <v>NE Border</v>
      </c>
      <c r="U1509" s="12" t="str">
        <f>IFERROR(_xlfn.XLOOKUP(A1509,DIRECT_FTEs!A:A,DIRECT_FTEs!B:B),"Contractor")</f>
        <v>Contractor</v>
      </c>
    </row>
    <row r="1510" spans="1:21" x14ac:dyDescent="0.25">
      <c r="A1510" s="1" t="s">
        <v>2154</v>
      </c>
      <c r="B1510" s="1" t="s">
        <v>2649</v>
      </c>
      <c r="C1510" s="1" t="s">
        <v>2418</v>
      </c>
      <c r="D1510" s="1" t="s">
        <v>4693</v>
      </c>
      <c r="E1510" s="15" t="s">
        <v>2640</v>
      </c>
      <c r="F1510" s="1" t="s">
        <v>7516</v>
      </c>
      <c r="G1510" s="16">
        <v>0.17</v>
      </c>
      <c r="H1510" s="5">
        <v>0</v>
      </c>
      <c r="I1510" s="10" t="s">
        <v>4760</v>
      </c>
      <c r="J1510" s="5">
        <v>241.11</v>
      </c>
      <c r="K1510" s="1">
        <v>26</v>
      </c>
      <c r="L1510" s="12" t="str" cm="1">
        <f t="array" ref="L1510">_xlfn.IFS(G1510=0.05,"Minimal",G1510=0.07,"Above Minimal",G1510=0.17,"Near Maximum",TRUE,"Maximum")</f>
        <v>Near Maximum</v>
      </c>
      <c r="M1510" s="12" t="str" cm="1">
        <f t="array" ref="M1510">_xlfn.IFS(E1510="MA","Massachusetts",E1510="NY","New York",E1510="CT","Connecticut",E1510="PA","Pennsylvania",E1510="RI","Rhode Island",E1510="DE","Delaware",E1510="ME","Maine",E1510="NJ","New Jersey",E1510="VT","Vermont",TRUE,"Other States")</f>
        <v>Maine</v>
      </c>
      <c r="N1510" s="15" t="s">
        <v>11315</v>
      </c>
      <c r="O1510" s="1" t="s">
        <v>5026</v>
      </c>
      <c r="P1510" s="15" t="s">
        <v>4780</v>
      </c>
      <c r="Q1510" s="1" t="s">
        <v>9099</v>
      </c>
      <c r="R1510" s="17">
        <v>46.1013986013986</v>
      </c>
      <c r="S1510" s="12" t="str" cm="1">
        <f t="array" ref="S1510">_xlfn.IFS(AND(R1510&gt;=12,R1510&lt;=25),"Low Range",AND(R1510&gt;=25.01,R1510&lt;=40),"Mid Range",AND(R1510&gt;=40.01,R1510&lt;=75),"Mid to Upper Range",TRUE,"Max Upper Range")</f>
        <v>Mid to Upper Range</v>
      </c>
      <c r="T1510" s="12" t="str" cm="1">
        <f t="array" ref="T1510">_xlfn.IFS(OR(E1510="NY",E1510="NJ",E1510="CT"),"Tri-State Area",OR(E1510="MA",E1510="PA",E1510="RI"),"East Atlantic",OR(E1510="ME",E1510="VT"),"NE Border",TRUE,"Upper East Coast")</f>
        <v>NE Border</v>
      </c>
      <c r="U1510" s="12" t="str">
        <f>IFERROR(_xlfn.XLOOKUP(A1510,DIRECT_FTEs!A:A,DIRECT_FTEs!B:B),"Contractor")</f>
        <v>Contractor</v>
      </c>
    </row>
    <row r="1511" spans="1:21" x14ac:dyDescent="0.25">
      <c r="A1511" s="1" t="s">
        <v>257</v>
      </c>
      <c r="B1511" s="1" t="s">
        <v>2406</v>
      </c>
      <c r="C1511" s="1" t="s">
        <v>2739</v>
      </c>
      <c r="D1511" s="1" t="s">
        <v>2740</v>
      </c>
      <c r="E1511" s="15" t="s">
        <v>2225</v>
      </c>
      <c r="F1511" s="1" t="s">
        <v>5619</v>
      </c>
      <c r="G1511" s="16">
        <v>0.19</v>
      </c>
      <c r="H1511" s="5">
        <v>1926.6000000000001</v>
      </c>
      <c r="I1511" s="10" t="s">
        <v>4760</v>
      </c>
      <c r="J1511" s="5">
        <v>725.4</v>
      </c>
      <c r="K1511" s="1">
        <v>45</v>
      </c>
      <c r="L1511" s="12" t="str" cm="1">
        <f t="array" ref="L1511">_xlfn.IFS(G1511=0.05,"Minimal",G1511=0.07,"Above Minimal",G1511=0.17,"Near Maximum",TRUE,"Maximum")</f>
        <v>Maximum</v>
      </c>
      <c r="M1511" s="12" t="str" cm="1">
        <f t="array" ref="M1511">_xlfn.IFS(E1511="MA","Massachusetts",E1511="NY","New York",E1511="CT","Connecticut",E1511="PA","Pennsylvania",E1511="RI","Rhode Island",E1511="DE","Delaware",E1511="ME","Maine",E1511="NJ","New Jersey",E1511="VT","Vermont",TRUE,"Other States")</f>
        <v>Massachusetts</v>
      </c>
      <c r="N1511" s="15" t="s">
        <v>11316</v>
      </c>
      <c r="O1511" s="1" t="s">
        <v>4792</v>
      </c>
      <c r="P1511" s="15" t="s">
        <v>4777</v>
      </c>
      <c r="Q1511" s="1" t="s">
        <v>9100</v>
      </c>
      <c r="R1511" s="17">
        <v>28.5</v>
      </c>
      <c r="S1511" s="12" t="str" cm="1">
        <f t="array" ref="S1511">_xlfn.IFS(AND(R1511&gt;=12,R1511&lt;=25),"Low Range",AND(R1511&gt;=25.01,R1511&lt;=40),"Mid Range",AND(R1511&gt;=40.01,R1511&lt;=75),"Mid to Upper Range",TRUE,"Max Upper Range")</f>
        <v>Mid Range</v>
      </c>
      <c r="T1511" s="12" t="str" cm="1">
        <f t="array" ref="T1511">_xlfn.IFS(OR(E1511="NY",E1511="NJ",E1511="CT"),"Tri-State Area",OR(E1511="MA",E1511="PA",E1511="RI"),"East Atlantic",OR(E1511="ME",E1511="VT"),"NE Border",TRUE,"Upper East Coast")</f>
        <v>East Atlantic</v>
      </c>
      <c r="U1511" s="12" t="str">
        <f>IFERROR(_xlfn.XLOOKUP(A1511,DIRECT_FTEs!A:A,DIRECT_FTEs!B:B),"Contractor")</f>
        <v>Contractor</v>
      </c>
    </row>
    <row r="1512" spans="1:21" x14ac:dyDescent="0.25">
      <c r="A1512" s="1" t="s">
        <v>2155</v>
      </c>
      <c r="B1512" s="1" t="s">
        <v>3324</v>
      </c>
      <c r="C1512" s="1" t="s">
        <v>2724</v>
      </c>
      <c r="D1512" s="1" t="s">
        <v>4694</v>
      </c>
      <c r="E1512" s="15" t="s">
        <v>2640</v>
      </c>
      <c r="F1512" s="1" t="s">
        <v>7517</v>
      </c>
      <c r="G1512" s="16">
        <v>0.17</v>
      </c>
      <c r="H1512" s="5">
        <v>0</v>
      </c>
      <c r="I1512" s="10" t="s">
        <v>4760</v>
      </c>
      <c r="J1512" s="5">
        <v>460.43</v>
      </c>
      <c r="K1512" s="1">
        <v>29</v>
      </c>
      <c r="L1512" s="12" t="str" cm="1">
        <f t="array" ref="L1512">_xlfn.IFS(G1512=0.05,"Minimal",G1512=0.07,"Above Minimal",G1512=0.17,"Near Maximum",TRUE,"Maximum")</f>
        <v>Near Maximum</v>
      </c>
      <c r="M1512" s="12" t="str" cm="1">
        <f t="array" ref="M1512">_xlfn.IFS(E1512="MA","Massachusetts",E1512="NY","New York",E1512="CT","Connecticut",E1512="PA","Pennsylvania",E1512="RI","Rhode Island",E1512="DE","Delaware",E1512="ME","Maine",E1512="NJ","New Jersey",E1512="VT","Vermont",TRUE,"Other States")</f>
        <v>Maine</v>
      </c>
      <c r="N1512" s="15" t="s">
        <v>11317</v>
      </c>
      <c r="O1512" s="1" t="s">
        <v>4812</v>
      </c>
      <c r="P1512" s="15" t="s">
        <v>4774</v>
      </c>
      <c r="Q1512" s="1" t="s">
        <v>9101</v>
      </c>
      <c r="R1512" s="17">
        <v>28.259948198728516</v>
      </c>
      <c r="S1512" s="12" t="str" cm="1">
        <f t="array" ref="S1512">_xlfn.IFS(AND(R1512&gt;=12,R1512&lt;=25),"Low Range",AND(R1512&gt;=25.01,R1512&lt;=40),"Mid Range",AND(R1512&gt;=40.01,R1512&lt;=75),"Mid to Upper Range",TRUE,"Max Upper Range")</f>
        <v>Mid Range</v>
      </c>
      <c r="T1512" s="12" t="str" cm="1">
        <f t="array" ref="T1512">_xlfn.IFS(OR(E1512="NY",E1512="NJ",E1512="CT"),"Tri-State Area",OR(E1512="MA",E1512="PA",E1512="RI"),"East Atlantic",OR(E1512="ME",E1512="VT"),"NE Border",TRUE,"Upper East Coast")</f>
        <v>NE Border</v>
      </c>
      <c r="U1512" s="12" t="str">
        <f>IFERROR(_xlfn.XLOOKUP(A1512,DIRECT_FTEs!A:A,DIRECT_FTEs!B:B),"Contractor")</f>
        <v>Contractor</v>
      </c>
    </row>
    <row r="1513" spans="1:21" x14ac:dyDescent="0.25">
      <c r="A1513" s="1" t="s">
        <v>2156</v>
      </c>
      <c r="B1513" s="1" t="s">
        <v>2493</v>
      </c>
      <c r="C1513" s="1" t="s">
        <v>2595</v>
      </c>
      <c r="D1513" s="1" t="s">
        <v>4695</v>
      </c>
      <c r="E1513" s="15" t="s">
        <v>2225</v>
      </c>
      <c r="F1513" s="1" t="s">
        <v>7518</v>
      </c>
      <c r="G1513" s="16">
        <v>0.19</v>
      </c>
      <c r="H1513" s="5">
        <v>0</v>
      </c>
      <c r="I1513" s="10" t="s">
        <v>4760</v>
      </c>
      <c r="J1513" s="5">
        <v>354.09</v>
      </c>
      <c r="K1513" s="1">
        <v>53</v>
      </c>
      <c r="L1513" s="12" t="str" cm="1">
        <f t="array" ref="L1513">_xlfn.IFS(G1513=0.05,"Minimal",G1513=0.07,"Above Minimal",G1513=0.17,"Near Maximum",TRUE,"Maximum")</f>
        <v>Maximum</v>
      </c>
      <c r="M1513" s="12" t="str" cm="1">
        <f t="array" ref="M1513">_xlfn.IFS(E1513="MA","Massachusetts",E1513="NY","New York",E1513="CT","Connecticut",E1513="PA","Pennsylvania",E1513="RI","Rhode Island",E1513="DE","Delaware",E1513="ME","Maine",E1513="NJ","New Jersey",E1513="VT","Vermont",TRUE,"Other States")</f>
        <v>Massachusetts</v>
      </c>
      <c r="N1513" s="15" t="s">
        <v>11318</v>
      </c>
      <c r="O1513" s="1" t="s">
        <v>5261</v>
      </c>
      <c r="P1513" s="15" t="s">
        <v>4774</v>
      </c>
      <c r="Q1513" s="1" t="s">
        <v>9102</v>
      </c>
      <c r="R1513" s="17">
        <v>36.536016610765053</v>
      </c>
      <c r="S1513" s="12" t="str" cm="1">
        <f t="array" ref="S1513">_xlfn.IFS(AND(R1513&gt;=12,R1513&lt;=25),"Low Range",AND(R1513&gt;=25.01,R1513&lt;=40),"Mid Range",AND(R1513&gt;=40.01,R1513&lt;=75),"Mid to Upper Range",TRUE,"Max Upper Range")</f>
        <v>Mid Range</v>
      </c>
      <c r="T1513" s="12" t="str" cm="1">
        <f t="array" ref="T1513">_xlfn.IFS(OR(E1513="NY",E1513="NJ",E1513="CT"),"Tri-State Area",OR(E1513="MA",E1513="PA",E1513="RI"),"East Atlantic",OR(E1513="ME",E1513="VT"),"NE Border",TRUE,"Upper East Coast")</f>
        <v>East Atlantic</v>
      </c>
      <c r="U1513" s="12" t="str">
        <f>IFERROR(_xlfn.XLOOKUP(A1513,DIRECT_FTEs!A:A,DIRECT_FTEs!B:B),"Contractor")</f>
        <v>Contractor</v>
      </c>
    </row>
    <row r="1514" spans="1:21" x14ac:dyDescent="0.25">
      <c r="A1514" s="1" t="s">
        <v>2157</v>
      </c>
      <c r="B1514" s="1" t="s">
        <v>2489</v>
      </c>
      <c r="C1514" s="1" t="s">
        <v>2534</v>
      </c>
      <c r="D1514" s="1" t="s">
        <v>4696</v>
      </c>
      <c r="E1514" s="15" t="s">
        <v>2225</v>
      </c>
      <c r="F1514" s="1" t="s">
        <v>7519</v>
      </c>
      <c r="G1514" s="16">
        <v>0.05</v>
      </c>
      <c r="H1514" s="5">
        <v>0</v>
      </c>
      <c r="I1514" s="10" t="s">
        <v>4760</v>
      </c>
      <c r="J1514" s="5">
        <v>1184</v>
      </c>
      <c r="K1514" s="1">
        <v>35</v>
      </c>
      <c r="L1514" s="12" t="str" cm="1">
        <f t="array" ref="L1514">_xlfn.IFS(G1514=0.05,"Minimal",G1514=0.07,"Above Minimal",G1514=0.17,"Near Maximum",TRUE,"Maximum")</f>
        <v>Minimal</v>
      </c>
      <c r="M1514" s="12" t="str" cm="1">
        <f t="array" ref="M1514">_xlfn.IFS(E1514="MA","Massachusetts",E1514="NY","New York",E1514="CT","Connecticut",E1514="PA","Pennsylvania",E1514="RI","Rhode Island",E1514="DE","Delaware",E1514="ME","Maine",E1514="NJ","New Jersey",E1514="VT","Vermont",TRUE,"Other States")</f>
        <v>Massachusetts</v>
      </c>
      <c r="N1514" s="15" t="s">
        <v>11319</v>
      </c>
      <c r="O1514" s="1" t="s">
        <v>4948</v>
      </c>
      <c r="P1514" s="15" t="s">
        <v>4774</v>
      </c>
      <c r="Q1514" s="1" t="s">
        <v>9103</v>
      </c>
      <c r="R1514" s="17">
        <v>26.293323090711219</v>
      </c>
      <c r="S1514" s="12" t="str" cm="1">
        <f t="array" ref="S1514">_xlfn.IFS(AND(R1514&gt;=12,R1514&lt;=25),"Low Range",AND(R1514&gt;=25.01,R1514&lt;=40),"Mid Range",AND(R1514&gt;=40.01,R1514&lt;=75),"Mid to Upper Range",TRUE,"Max Upper Range")</f>
        <v>Mid Range</v>
      </c>
      <c r="T1514" s="12" t="str" cm="1">
        <f t="array" ref="T1514">_xlfn.IFS(OR(E1514="NY",E1514="NJ",E1514="CT"),"Tri-State Area",OR(E1514="MA",E1514="PA",E1514="RI"),"East Atlantic",OR(E1514="ME",E1514="VT"),"NE Border",TRUE,"Upper East Coast")</f>
        <v>East Atlantic</v>
      </c>
      <c r="U1514" s="12" t="str">
        <f>IFERROR(_xlfn.XLOOKUP(A1514,DIRECT_FTEs!A:A,DIRECT_FTEs!B:B),"Contractor")</f>
        <v>Contractor</v>
      </c>
    </row>
    <row r="1515" spans="1:21" x14ac:dyDescent="0.25">
      <c r="A1515" s="1" t="s">
        <v>2158</v>
      </c>
      <c r="B1515" s="1" t="s">
        <v>2401</v>
      </c>
      <c r="C1515" s="1" t="s">
        <v>2316</v>
      </c>
      <c r="D1515" s="1" t="s">
        <v>4697</v>
      </c>
      <c r="E1515" s="15" t="s">
        <v>2225</v>
      </c>
      <c r="F1515" s="1" t="s">
        <v>7520</v>
      </c>
      <c r="G1515" s="16">
        <v>0.19</v>
      </c>
      <c r="H1515" s="5">
        <v>0</v>
      </c>
      <c r="I1515" s="10" t="s">
        <v>4760</v>
      </c>
      <c r="J1515" s="5">
        <v>220.8</v>
      </c>
      <c r="K1515" s="1">
        <v>35</v>
      </c>
      <c r="L1515" s="12" t="str" cm="1">
        <f t="array" ref="L1515">_xlfn.IFS(G1515=0.05,"Minimal",G1515=0.07,"Above Minimal",G1515=0.17,"Near Maximum",TRUE,"Maximum")</f>
        <v>Maximum</v>
      </c>
      <c r="M1515" s="12" t="str" cm="1">
        <f t="array" ref="M1515">_xlfn.IFS(E1515="MA","Massachusetts",E1515="NY","New York",E1515="CT","Connecticut",E1515="PA","Pennsylvania",E1515="RI","Rhode Island",E1515="DE","Delaware",E1515="ME","Maine",E1515="NJ","New Jersey",E1515="VT","Vermont",TRUE,"Other States")</f>
        <v>Massachusetts</v>
      </c>
      <c r="N1515" s="15" t="s">
        <v>11320</v>
      </c>
      <c r="O1515" s="1" t="s">
        <v>4942</v>
      </c>
      <c r="P1515" s="15" t="s">
        <v>4779</v>
      </c>
      <c r="Q1515" s="1" t="s">
        <v>9104</v>
      </c>
      <c r="R1515" s="17">
        <v>31.160286437301458</v>
      </c>
      <c r="S1515" s="12" t="str" cm="1">
        <f t="array" ref="S1515">_xlfn.IFS(AND(R1515&gt;=12,R1515&lt;=25),"Low Range",AND(R1515&gt;=25.01,R1515&lt;=40),"Mid Range",AND(R1515&gt;=40.01,R1515&lt;=75),"Mid to Upper Range",TRUE,"Max Upper Range")</f>
        <v>Mid Range</v>
      </c>
      <c r="T1515" s="12" t="str" cm="1">
        <f t="array" ref="T1515">_xlfn.IFS(OR(E1515="NY",E1515="NJ",E1515="CT"),"Tri-State Area",OR(E1515="MA",E1515="PA",E1515="RI"),"East Atlantic",OR(E1515="ME",E1515="VT"),"NE Border",TRUE,"Upper East Coast")</f>
        <v>East Atlantic</v>
      </c>
      <c r="U1515" s="12" t="str">
        <f>IFERROR(_xlfn.XLOOKUP(A1515,DIRECT_FTEs!A:A,DIRECT_FTEs!B:B),"Contractor")</f>
        <v>Contractor</v>
      </c>
    </row>
    <row r="1516" spans="1:21" x14ac:dyDescent="0.25">
      <c r="A1516" s="1" t="s">
        <v>2159</v>
      </c>
      <c r="B1516" s="1" t="s">
        <v>2953</v>
      </c>
      <c r="C1516" s="1" t="s">
        <v>2936</v>
      </c>
      <c r="D1516" s="1" t="s">
        <v>4698</v>
      </c>
      <c r="E1516" s="15" t="s">
        <v>2225</v>
      </c>
      <c r="F1516" s="1" t="s">
        <v>7521</v>
      </c>
      <c r="G1516" s="16">
        <v>0.19</v>
      </c>
      <c r="H1516" s="5">
        <v>0</v>
      </c>
      <c r="I1516" s="10" t="s">
        <v>4760</v>
      </c>
      <c r="J1516" s="5">
        <v>418.05</v>
      </c>
      <c r="K1516" s="1">
        <v>56</v>
      </c>
      <c r="L1516" s="12" t="str" cm="1">
        <f t="array" ref="L1516">_xlfn.IFS(G1516=0.05,"Minimal",G1516=0.07,"Above Minimal",G1516=0.17,"Near Maximum",TRUE,"Maximum")</f>
        <v>Maximum</v>
      </c>
      <c r="M1516" s="12" t="str" cm="1">
        <f t="array" ref="M1516">_xlfn.IFS(E1516="MA","Massachusetts",E1516="NY","New York",E1516="CT","Connecticut",E1516="PA","Pennsylvania",E1516="RI","Rhode Island",E1516="DE","Delaware",E1516="ME","Maine",E1516="NJ","New Jersey",E1516="VT","Vermont",TRUE,"Other States")</f>
        <v>Massachusetts</v>
      </c>
      <c r="N1516" s="15" t="s">
        <v>11321</v>
      </c>
      <c r="O1516" s="1" t="s">
        <v>5192</v>
      </c>
      <c r="P1516" s="15" t="s">
        <v>4779</v>
      </c>
      <c r="Q1516" s="1" t="s">
        <v>9105</v>
      </c>
      <c r="R1516" s="17">
        <v>26.521621621621623</v>
      </c>
      <c r="S1516" s="12" t="str" cm="1">
        <f t="array" ref="S1516">_xlfn.IFS(AND(R1516&gt;=12,R1516&lt;=25),"Low Range",AND(R1516&gt;=25.01,R1516&lt;=40),"Mid Range",AND(R1516&gt;=40.01,R1516&lt;=75),"Mid to Upper Range",TRUE,"Max Upper Range")</f>
        <v>Mid Range</v>
      </c>
      <c r="T1516" s="12" t="str" cm="1">
        <f t="array" ref="T1516">_xlfn.IFS(OR(E1516="NY",E1516="NJ",E1516="CT"),"Tri-State Area",OR(E1516="MA",E1516="PA",E1516="RI"),"East Atlantic",OR(E1516="ME",E1516="VT"),"NE Border",TRUE,"Upper East Coast")</f>
        <v>East Atlantic</v>
      </c>
      <c r="U1516" s="12" t="str">
        <f>IFERROR(_xlfn.XLOOKUP(A1516,DIRECT_FTEs!A:A,DIRECT_FTEs!B:B),"Contractor")</f>
        <v>Contractor</v>
      </c>
    </row>
    <row r="1517" spans="1:21" x14ac:dyDescent="0.25">
      <c r="A1517" s="1" t="s">
        <v>2160</v>
      </c>
      <c r="B1517" s="1" t="s">
        <v>2448</v>
      </c>
      <c r="C1517" s="1" t="s">
        <v>2996</v>
      </c>
      <c r="D1517" s="1" t="s">
        <v>4699</v>
      </c>
      <c r="E1517" s="15" t="s">
        <v>2225</v>
      </c>
      <c r="F1517" s="1" t="s">
        <v>7522</v>
      </c>
      <c r="G1517" s="16">
        <v>0.19</v>
      </c>
      <c r="H1517" s="5">
        <v>0</v>
      </c>
      <c r="I1517" s="10" t="s">
        <v>4760</v>
      </c>
      <c r="J1517" s="5">
        <v>424.35</v>
      </c>
      <c r="K1517" s="1">
        <v>35</v>
      </c>
      <c r="L1517" s="12" t="str" cm="1">
        <f t="array" ref="L1517">_xlfn.IFS(G1517=0.05,"Minimal",G1517=0.07,"Above Minimal",G1517=0.17,"Near Maximum",TRUE,"Maximum")</f>
        <v>Maximum</v>
      </c>
      <c r="M1517" s="12" t="str" cm="1">
        <f t="array" ref="M1517">_xlfn.IFS(E1517="MA","Massachusetts",E1517="NY","New York",E1517="CT","Connecticut",E1517="PA","Pennsylvania",E1517="RI","Rhode Island",E1517="DE","Delaware",E1517="ME","Maine",E1517="NJ","New Jersey",E1517="VT","Vermont",TRUE,"Other States")</f>
        <v>Massachusetts</v>
      </c>
      <c r="N1517" s="15" t="s">
        <v>11322</v>
      </c>
      <c r="O1517" s="1" t="s">
        <v>5339</v>
      </c>
      <c r="P1517" s="15" t="s">
        <v>4780</v>
      </c>
      <c r="Q1517" s="1" t="s">
        <v>9106</v>
      </c>
      <c r="R1517" s="17">
        <v>28.591233659233218</v>
      </c>
      <c r="S1517" s="12" t="str" cm="1">
        <f t="array" ref="S1517">_xlfn.IFS(AND(R1517&gt;=12,R1517&lt;=25),"Low Range",AND(R1517&gt;=25.01,R1517&lt;=40),"Mid Range",AND(R1517&gt;=40.01,R1517&lt;=75),"Mid to Upper Range",TRUE,"Max Upper Range")</f>
        <v>Mid Range</v>
      </c>
      <c r="T1517" s="12" t="str" cm="1">
        <f t="array" ref="T1517">_xlfn.IFS(OR(E1517="NY",E1517="NJ",E1517="CT"),"Tri-State Area",OR(E1517="MA",E1517="PA",E1517="RI"),"East Atlantic",OR(E1517="ME",E1517="VT"),"NE Border",TRUE,"Upper East Coast")</f>
        <v>East Atlantic</v>
      </c>
      <c r="U1517" s="12" t="str">
        <f>IFERROR(_xlfn.XLOOKUP(A1517,DIRECT_FTEs!A:A,DIRECT_FTEs!B:B),"Contractor")</f>
        <v>Contractor</v>
      </c>
    </row>
    <row r="1518" spans="1:21" x14ac:dyDescent="0.25">
      <c r="A1518" s="1" t="s">
        <v>2161</v>
      </c>
      <c r="B1518" s="1" t="s">
        <v>2688</v>
      </c>
      <c r="C1518" s="1" t="s">
        <v>2307</v>
      </c>
      <c r="D1518" s="1" t="s">
        <v>4700</v>
      </c>
      <c r="E1518" s="15" t="s">
        <v>2225</v>
      </c>
      <c r="F1518" s="1" t="s">
        <v>7523</v>
      </c>
      <c r="G1518" s="16">
        <v>0.19</v>
      </c>
      <c r="H1518" s="5">
        <v>0</v>
      </c>
      <c r="I1518" s="10" t="s">
        <v>4760</v>
      </c>
      <c r="J1518" s="5">
        <v>215.05</v>
      </c>
      <c r="K1518" s="1">
        <v>35</v>
      </c>
      <c r="L1518" s="12" t="str" cm="1">
        <f t="array" ref="L1518">_xlfn.IFS(G1518=0.05,"Minimal",G1518=0.07,"Above Minimal",G1518=0.17,"Near Maximum",TRUE,"Maximum")</f>
        <v>Maximum</v>
      </c>
      <c r="M1518" s="12" t="str" cm="1">
        <f t="array" ref="M1518">_xlfn.IFS(E1518="MA","Massachusetts",E1518="NY","New York",E1518="CT","Connecticut",E1518="PA","Pennsylvania",E1518="RI","Rhode Island",E1518="DE","Delaware",E1518="ME","Maine",E1518="NJ","New Jersey",E1518="VT","Vermont",TRUE,"Other States")</f>
        <v>Massachusetts</v>
      </c>
      <c r="N1518" s="15" t="s">
        <v>11323</v>
      </c>
      <c r="O1518" s="1" t="s">
        <v>5156</v>
      </c>
      <c r="P1518" s="15" t="s">
        <v>4780</v>
      </c>
      <c r="Q1518" s="1" t="s">
        <v>9107</v>
      </c>
      <c r="R1518" s="17">
        <v>23.901332924774017</v>
      </c>
      <c r="S1518" s="12" t="str" cm="1">
        <f t="array" ref="S1518">_xlfn.IFS(AND(R1518&gt;=12,R1518&lt;=25),"Low Range",AND(R1518&gt;=25.01,R1518&lt;=40),"Mid Range",AND(R1518&gt;=40.01,R1518&lt;=75),"Mid to Upper Range",TRUE,"Max Upper Range")</f>
        <v>Low Range</v>
      </c>
      <c r="T1518" s="12" t="str" cm="1">
        <f t="array" ref="T1518">_xlfn.IFS(OR(E1518="NY",E1518="NJ",E1518="CT"),"Tri-State Area",OR(E1518="MA",E1518="PA",E1518="RI"),"East Atlantic",OR(E1518="ME",E1518="VT"),"NE Border",TRUE,"Upper East Coast")</f>
        <v>East Atlantic</v>
      </c>
      <c r="U1518" s="12" t="str">
        <f>IFERROR(_xlfn.XLOOKUP(A1518,DIRECT_FTEs!A:A,DIRECT_FTEs!B:B),"Contractor")</f>
        <v>Contractor</v>
      </c>
    </row>
    <row r="1519" spans="1:21" x14ac:dyDescent="0.25">
      <c r="A1519" s="1" t="s">
        <v>2162</v>
      </c>
      <c r="B1519" s="1" t="s">
        <v>2866</v>
      </c>
      <c r="C1519" s="1" t="s">
        <v>2302</v>
      </c>
      <c r="D1519" s="1" t="s">
        <v>4701</v>
      </c>
      <c r="E1519" s="15" t="s">
        <v>2225</v>
      </c>
      <c r="F1519" s="1" t="s">
        <v>7524</v>
      </c>
      <c r="G1519" s="16">
        <v>0.19</v>
      </c>
      <c r="H1519" s="5">
        <v>0</v>
      </c>
      <c r="I1519" s="10" t="s">
        <v>4760</v>
      </c>
      <c r="J1519" s="5">
        <v>381.19</v>
      </c>
      <c r="K1519" s="1">
        <v>32</v>
      </c>
      <c r="L1519" s="12" t="str" cm="1">
        <f t="array" ref="L1519">_xlfn.IFS(G1519=0.05,"Minimal",G1519=0.07,"Above Minimal",G1519=0.17,"Near Maximum",TRUE,"Maximum")</f>
        <v>Maximum</v>
      </c>
      <c r="M1519" s="12" t="str" cm="1">
        <f t="array" ref="M1519">_xlfn.IFS(E1519="MA","Massachusetts",E1519="NY","New York",E1519="CT","Connecticut",E1519="PA","Pennsylvania",E1519="RI","Rhode Island",E1519="DE","Delaware",E1519="ME","Maine",E1519="NJ","New Jersey",E1519="VT","Vermont",TRUE,"Other States")</f>
        <v>Massachusetts</v>
      </c>
      <c r="N1519" s="15" t="s">
        <v>11324</v>
      </c>
      <c r="O1519" s="1" t="s">
        <v>5120</v>
      </c>
      <c r="P1519" s="15" t="s">
        <v>4780</v>
      </c>
      <c r="Q1519" s="1" t="s">
        <v>9108</v>
      </c>
      <c r="R1519" s="17">
        <v>25.424939817043814</v>
      </c>
      <c r="S1519" s="12" t="str" cm="1">
        <f t="array" ref="S1519">_xlfn.IFS(AND(R1519&gt;=12,R1519&lt;=25),"Low Range",AND(R1519&gt;=25.01,R1519&lt;=40),"Mid Range",AND(R1519&gt;=40.01,R1519&lt;=75),"Mid to Upper Range",TRUE,"Max Upper Range")</f>
        <v>Mid Range</v>
      </c>
      <c r="T1519" s="12" t="str" cm="1">
        <f t="array" ref="T1519">_xlfn.IFS(OR(E1519="NY",E1519="NJ",E1519="CT"),"Tri-State Area",OR(E1519="MA",E1519="PA",E1519="RI"),"East Atlantic",OR(E1519="ME",E1519="VT"),"NE Border",TRUE,"Upper East Coast")</f>
        <v>East Atlantic</v>
      </c>
      <c r="U1519" s="12" t="str">
        <f>IFERROR(_xlfn.XLOOKUP(A1519,DIRECT_FTEs!A:A,DIRECT_FTEs!B:B),"Contractor")</f>
        <v>Contractor</v>
      </c>
    </row>
    <row r="1520" spans="1:21" x14ac:dyDescent="0.25">
      <c r="A1520" s="1" t="s">
        <v>2163</v>
      </c>
      <c r="B1520" s="1" t="s">
        <v>2438</v>
      </c>
      <c r="C1520" s="1" t="s">
        <v>2410</v>
      </c>
      <c r="D1520" s="1" t="s">
        <v>4702</v>
      </c>
      <c r="E1520" s="15" t="s">
        <v>2247</v>
      </c>
      <c r="F1520" s="1" t="s">
        <v>7525</v>
      </c>
      <c r="G1520" s="16">
        <v>0.05</v>
      </c>
      <c r="H1520" s="5">
        <v>0</v>
      </c>
      <c r="I1520" s="10" t="s">
        <v>4760</v>
      </c>
      <c r="J1520" s="5">
        <v>1184</v>
      </c>
      <c r="K1520" s="1">
        <v>49</v>
      </c>
      <c r="L1520" s="12" t="str" cm="1">
        <f t="array" ref="L1520">_xlfn.IFS(G1520=0.05,"Minimal",G1520=0.07,"Above Minimal",G1520=0.17,"Near Maximum",TRUE,"Maximum")</f>
        <v>Minimal</v>
      </c>
      <c r="M1520" s="12" t="str" cm="1">
        <f t="array" ref="M1520">_xlfn.IFS(E1520="MA","Massachusetts",E1520="NY","New York",E1520="CT","Connecticut",E1520="PA","Pennsylvania",E1520="RI","Rhode Island",E1520="DE","Delaware",E1520="ME","Maine",E1520="NJ","New Jersey",E1520="VT","Vermont",TRUE,"Other States")</f>
        <v>New York</v>
      </c>
      <c r="N1520" s="15" t="s">
        <v>11325</v>
      </c>
      <c r="O1520" s="1" t="s">
        <v>5340</v>
      </c>
      <c r="P1520" s="15" t="s">
        <v>4773</v>
      </c>
      <c r="Q1520" s="1" t="s">
        <v>9109</v>
      </c>
      <c r="R1520" s="17">
        <v>23.519978900171438</v>
      </c>
      <c r="S1520" s="12" t="str" cm="1">
        <f t="array" ref="S1520">_xlfn.IFS(AND(R1520&gt;=12,R1520&lt;=25),"Low Range",AND(R1520&gt;=25.01,R1520&lt;=40),"Mid Range",AND(R1520&gt;=40.01,R1520&lt;=75),"Mid to Upper Range",TRUE,"Max Upper Range")</f>
        <v>Low Range</v>
      </c>
      <c r="T1520" s="12" t="str" cm="1">
        <f t="array" ref="T1520">_xlfn.IFS(OR(E1520="NY",E1520="NJ",E1520="CT"),"Tri-State Area",OR(E1520="MA",E1520="PA",E1520="RI"),"East Atlantic",OR(E1520="ME",E1520="VT"),"NE Border",TRUE,"Upper East Coast")</f>
        <v>Tri-State Area</v>
      </c>
      <c r="U1520" s="12" t="str">
        <f>IFERROR(_xlfn.XLOOKUP(A1520,DIRECT_FTEs!A:A,DIRECT_FTEs!B:B),"Contractor")</f>
        <v>Contractor</v>
      </c>
    </row>
    <row r="1521" spans="1:21" x14ac:dyDescent="0.25">
      <c r="A1521" s="1" t="s">
        <v>2164</v>
      </c>
      <c r="B1521" s="1" t="s">
        <v>2544</v>
      </c>
      <c r="C1521" s="1" t="s">
        <v>2336</v>
      </c>
      <c r="D1521" s="1" t="s">
        <v>4703</v>
      </c>
      <c r="E1521" s="15" t="s">
        <v>2250</v>
      </c>
      <c r="F1521" s="1" t="s">
        <v>7526</v>
      </c>
      <c r="G1521" s="16">
        <v>0.05</v>
      </c>
      <c r="H1521" s="5">
        <v>0</v>
      </c>
      <c r="I1521" s="10" t="s">
        <v>4760</v>
      </c>
      <c r="J1521" s="5">
        <v>1110</v>
      </c>
      <c r="K1521" s="1">
        <v>36</v>
      </c>
      <c r="L1521" s="12" t="str" cm="1">
        <f t="array" ref="L1521">_xlfn.IFS(G1521=0.05,"Minimal",G1521=0.07,"Above Minimal",G1521=0.17,"Near Maximum",TRUE,"Maximum")</f>
        <v>Minimal</v>
      </c>
      <c r="M1521" s="12" t="str" cm="1">
        <f t="array" ref="M1521">_xlfn.IFS(E1521="MA","Massachusetts",E1521="NY","New York",E1521="CT","Connecticut",E1521="PA","Pennsylvania",E1521="RI","Rhode Island",E1521="DE","Delaware",E1521="ME","Maine",E1521="NJ","New Jersey",E1521="VT","Vermont",TRUE,"Other States")</f>
        <v>Pennsylvania</v>
      </c>
      <c r="N1521" s="15" t="s">
        <v>11326</v>
      </c>
      <c r="O1521" s="1" t="s">
        <v>5015</v>
      </c>
      <c r="P1521" s="15" t="s">
        <v>4780</v>
      </c>
      <c r="Q1521" s="1" t="s">
        <v>9110</v>
      </c>
      <c r="R1521" s="17">
        <v>27.554069633387137</v>
      </c>
      <c r="S1521" s="12" t="str" cm="1">
        <f t="array" ref="S1521">_xlfn.IFS(AND(R1521&gt;=12,R1521&lt;=25),"Low Range",AND(R1521&gt;=25.01,R1521&lt;=40),"Mid Range",AND(R1521&gt;=40.01,R1521&lt;=75),"Mid to Upper Range",TRUE,"Max Upper Range")</f>
        <v>Mid Range</v>
      </c>
      <c r="T1521" s="12" t="str" cm="1">
        <f t="array" ref="T1521">_xlfn.IFS(OR(E1521="NY",E1521="NJ",E1521="CT"),"Tri-State Area",OR(E1521="MA",E1521="PA",E1521="RI"),"East Atlantic",OR(E1521="ME",E1521="VT"),"NE Border",TRUE,"Upper East Coast")</f>
        <v>East Atlantic</v>
      </c>
      <c r="U1521" s="12" t="str">
        <f>IFERROR(_xlfn.XLOOKUP(A1521,DIRECT_FTEs!A:A,DIRECT_FTEs!B:B),"Contractor")</f>
        <v>Contractor</v>
      </c>
    </row>
    <row r="1522" spans="1:21" x14ac:dyDescent="0.25">
      <c r="A1522" s="1" t="s">
        <v>2165</v>
      </c>
      <c r="B1522" s="1" t="s">
        <v>2244</v>
      </c>
      <c r="C1522" s="1" t="s">
        <v>2528</v>
      </c>
      <c r="D1522" s="1" t="s">
        <v>4704</v>
      </c>
      <c r="E1522" s="15" t="s">
        <v>2225</v>
      </c>
      <c r="F1522" s="1" t="s">
        <v>7527</v>
      </c>
      <c r="G1522" s="16">
        <v>0.19</v>
      </c>
      <c r="H1522" s="5">
        <v>0</v>
      </c>
      <c r="I1522" s="10" t="s">
        <v>4760</v>
      </c>
      <c r="J1522" s="5">
        <v>425.5</v>
      </c>
      <c r="K1522" s="1">
        <v>37</v>
      </c>
      <c r="L1522" s="12" t="str" cm="1">
        <f t="array" ref="L1522">_xlfn.IFS(G1522=0.05,"Minimal",G1522=0.07,"Above Minimal",G1522=0.17,"Near Maximum",TRUE,"Maximum")</f>
        <v>Maximum</v>
      </c>
      <c r="M1522" s="12" t="str" cm="1">
        <f t="array" ref="M1522">_xlfn.IFS(E1522="MA","Massachusetts",E1522="NY","New York",E1522="CT","Connecticut",E1522="PA","Pennsylvania",E1522="RI","Rhode Island",E1522="DE","Delaware",E1522="ME","Maine",E1522="NJ","New Jersey",E1522="VT","Vermont",TRUE,"Other States")</f>
        <v>Massachusetts</v>
      </c>
      <c r="N1522" s="15" t="s">
        <v>11327</v>
      </c>
      <c r="O1522" s="1" t="s">
        <v>4807</v>
      </c>
      <c r="P1522" s="15" t="s">
        <v>4779</v>
      </c>
      <c r="Q1522" s="1" t="s">
        <v>9111</v>
      </c>
      <c r="R1522" s="17">
        <v>37.5</v>
      </c>
      <c r="S1522" s="12" t="str" cm="1">
        <f t="array" ref="S1522">_xlfn.IFS(AND(R1522&gt;=12,R1522&lt;=25),"Low Range",AND(R1522&gt;=25.01,R1522&lt;=40),"Mid Range",AND(R1522&gt;=40.01,R1522&lt;=75),"Mid to Upper Range",TRUE,"Max Upper Range")</f>
        <v>Mid Range</v>
      </c>
      <c r="T1522" s="12" t="str" cm="1">
        <f t="array" ref="T1522">_xlfn.IFS(OR(E1522="NY",E1522="NJ",E1522="CT"),"Tri-State Area",OR(E1522="MA",E1522="PA",E1522="RI"),"East Atlantic",OR(E1522="ME",E1522="VT"),"NE Border",TRUE,"Upper East Coast")</f>
        <v>East Atlantic</v>
      </c>
      <c r="U1522" s="12" t="str">
        <f>IFERROR(_xlfn.XLOOKUP(A1522,DIRECT_FTEs!A:A,DIRECT_FTEs!B:B),"Contractor")</f>
        <v>Contractor</v>
      </c>
    </row>
    <row r="1523" spans="1:21" x14ac:dyDescent="0.25">
      <c r="A1523" s="1" t="s">
        <v>2166</v>
      </c>
      <c r="B1523" s="1" t="s">
        <v>2335</v>
      </c>
      <c r="C1523" s="1" t="s">
        <v>2591</v>
      </c>
      <c r="D1523" s="1" t="s">
        <v>4705</v>
      </c>
      <c r="E1523" s="15" t="s">
        <v>2247</v>
      </c>
      <c r="F1523" s="1" t="s">
        <v>7528</v>
      </c>
      <c r="G1523" s="16">
        <v>0.05</v>
      </c>
      <c r="H1523" s="5">
        <v>0</v>
      </c>
      <c r="I1523" s="10" t="s">
        <v>4760</v>
      </c>
      <c r="J1523" s="5">
        <v>828.8</v>
      </c>
      <c r="K1523" s="1">
        <v>58</v>
      </c>
      <c r="L1523" s="12" t="str" cm="1">
        <f t="array" ref="L1523">_xlfn.IFS(G1523=0.05,"Minimal",G1523=0.07,"Above Minimal",G1523=0.17,"Near Maximum",TRUE,"Maximum")</f>
        <v>Minimal</v>
      </c>
      <c r="M1523" s="12" t="str" cm="1">
        <f t="array" ref="M1523">_xlfn.IFS(E1523="MA","Massachusetts",E1523="NY","New York",E1523="CT","Connecticut",E1523="PA","Pennsylvania",E1523="RI","Rhode Island",E1523="DE","Delaware",E1523="ME","Maine",E1523="NJ","New Jersey",E1523="VT","Vermont",TRUE,"Other States")</f>
        <v>New York</v>
      </c>
      <c r="N1523" s="15" t="s">
        <v>11328</v>
      </c>
      <c r="O1523" s="1" t="s">
        <v>4863</v>
      </c>
      <c r="P1523" s="15" t="s">
        <v>4778</v>
      </c>
      <c r="Q1523" s="1" t="s">
        <v>9112</v>
      </c>
      <c r="R1523" s="17">
        <v>106</v>
      </c>
      <c r="S1523" s="12" t="str" cm="1">
        <f t="array" ref="S1523">_xlfn.IFS(AND(R1523&gt;=12,R1523&lt;=25),"Low Range",AND(R1523&gt;=25.01,R1523&lt;=40),"Mid Range",AND(R1523&gt;=40.01,R1523&lt;=75),"Mid to Upper Range",TRUE,"Max Upper Range")</f>
        <v>Max Upper Range</v>
      </c>
      <c r="T1523" s="12" t="str" cm="1">
        <f t="array" ref="T1523">_xlfn.IFS(OR(E1523="NY",E1523="NJ",E1523="CT"),"Tri-State Area",OR(E1523="MA",E1523="PA",E1523="RI"),"East Atlantic",OR(E1523="ME",E1523="VT"),"NE Border",TRUE,"Upper East Coast")</f>
        <v>Tri-State Area</v>
      </c>
      <c r="U1523" s="12" t="str">
        <f>IFERROR(_xlfn.XLOOKUP(A1523,DIRECT_FTEs!A:A,DIRECT_FTEs!B:B),"Contractor")</f>
        <v>Contractor</v>
      </c>
    </row>
    <row r="1524" spans="1:21" x14ac:dyDescent="0.25">
      <c r="A1524" s="1" t="s">
        <v>2167</v>
      </c>
      <c r="B1524" s="1" t="s">
        <v>2989</v>
      </c>
      <c r="C1524" s="1" t="s">
        <v>2267</v>
      </c>
      <c r="D1524" s="1" t="s">
        <v>4706</v>
      </c>
      <c r="E1524" s="15" t="s">
        <v>2247</v>
      </c>
      <c r="F1524" s="1" t="s">
        <v>7529</v>
      </c>
      <c r="G1524" s="16">
        <v>0.05</v>
      </c>
      <c r="H1524" s="5">
        <v>0</v>
      </c>
      <c r="I1524" s="10" t="s">
        <v>4760</v>
      </c>
      <c r="J1524" s="5">
        <v>560</v>
      </c>
      <c r="K1524" s="1">
        <v>35</v>
      </c>
      <c r="L1524" s="12" t="str" cm="1">
        <f t="array" ref="L1524">_xlfn.IFS(G1524=0.05,"Minimal",G1524=0.07,"Above Minimal",G1524=0.17,"Near Maximum",TRUE,"Maximum")</f>
        <v>Minimal</v>
      </c>
      <c r="M1524" s="12" t="str" cm="1">
        <f t="array" ref="M1524">_xlfn.IFS(E1524="MA","Massachusetts",E1524="NY","New York",E1524="CT","Connecticut",E1524="PA","Pennsylvania",E1524="RI","Rhode Island",E1524="DE","Delaware",E1524="ME","Maine",E1524="NJ","New Jersey",E1524="VT","Vermont",TRUE,"Other States")</f>
        <v>New York</v>
      </c>
      <c r="N1524" s="15" t="s">
        <v>11329</v>
      </c>
      <c r="O1524" s="1" t="s">
        <v>4942</v>
      </c>
      <c r="P1524" s="15" t="s">
        <v>4779</v>
      </c>
      <c r="Q1524" s="1" t="s">
        <v>9113</v>
      </c>
      <c r="R1524" s="17">
        <v>92.11</v>
      </c>
      <c r="S1524" s="12" t="str" cm="1">
        <f t="array" ref="S1524">_xlfn.IFS(AND(R1524&gt;=12,R1524&lt;=25),"Low Range",AND(R1524&gt;=25.01,R1524&lt;=40),"Mid Range",AND(R1524&gt;=40.01,R1524&lt;=75),"Mid to Upper Range",TRUE,"Max Upper Range")</f>
        <v>Max Upper Range</v>
      </c>
      <c r="T1524" s="12" t="str" cm="1">
        <f t="array" ref="T1524">_xlfn.IFS(OR(E1524="NY",E1524="NJ",E1524="CT"),"Tri-State Area",OR(E1524="MA",E1524="PA",E1524="RI"),"East Atlantic",OR(E1524="ME",E1524="VT"),"NE Border",TRUE,"Upper East Coast")</f>
        <v>Tri-State Area</v>
      </c>
      <c r="U1524" s="12" t="str">
        <f>IFERROR(_xlfn.XLOOKUP(A1524,DIRECT_FTEs!A:A,DIRECT_FTEs!B:B),"Contractor")</f>
        <v>Contractor</v>
      </c>
    </row>
    <row r="1525" spans="1:21" x14ac:dyDescent="0.25">
      <c r="A1525" s="1" t="s">
        <v>2168</v>
      </c>
      <c r="B1525" s="1" t="s">
        <v>2309</v>
      </c>
      <c r="C1525" s="1" t="s">
        <v>2291</v>
      </c>
      <c r="D1525" s="1" t="s">
        <v>4707</v>
      </c>
      <c r="E1525" s="15" t="s">
        <v>2247</v>
      </c>
      <c r="F1525" s="1" t="s">
        <v>7530</v>
      </c>
      <c r="G1525" s="16">
        <v>0.05</v>
      </c>
      <c r="H1525" s="5">
        <v>0</v>
      </c>
      <c r="I1525" s="10" t="s">
        <v>4760</v>
      </c>
      <c r="J1525" s="5">
        <v>777</v>
      </c>
      <c r="K1525" s="1">
        <v>39</v>
      </c>
      <c r="L1525" s="12" t="str" cm="1">
        <f t="array" ref="L1525">_xlfn.IFS(G1525=0.05,"Minimal",G1525=0.07,"Above Minimal",G1525=0.17,"Near Maximum",TRUE,"Maximum")</f>
        <v>Minimal</v>
      </c>
      <c r="M1525" s="12" t="str" cm="1">
        <f t="array" ref="M1525">_xlfn.IFS(E1525="MA","Massachusetts",E1525="NY","New York",E1525="CT","Connecticut",E1525="PA","Pennsylvania",E1525="RI","Rhode Island",E1525="DE","Delaware",E1525="ME","Maine",E1525="NJ","New Jersey",E1525="VT","Vermont",TRUE,"Other States")</f>
        <v>New York</v>
      </c>
      <c r="N1525" s="15" t="s">
        <v>11330</v>
      </c>
      <c r="O1525" s="1" t="s">
        <v>4873</v>
      </c>
      <c r="P1525" s="15" t="s">
        <v>4774</v>
      </c>
      <c r="Q1525" s="1" t="s">
        <v>9114</v>
      </c>
      <c r="R1525" s="17">
        <v>120.44999999999999</v>
      </c>
      <c r="S1525" s="12" t="str" cm="1">
        <f t="array" ref="S1525">_xlfn.IFS(AND(R1525&gt;=12,R1525&lt;=25),"Low Range",AND(R1525&gt;=25.01,R1525&lt;=40),"Mid Range",AND(R1525&gt;=40.01,R1525&lt;=75),"Mid to Upper Range",TRUE,"Max Upper Range")</f>
        <v>Max Upper Range</v>
      </c>
      <c r="T1525" s="12" t="str" cm="1">
        <f t="array" ref="T1525">_xlfn.IFS(OR(E1525="NY",E1525="NJ",E1525="CT"),"Tri-State Area",OR(E1525="MA",E1525="PA",E1525="RI"),"East Atlantic",OR(E1525="ME",E1525="VT"),"NE Border",TRUE,"Upper East Coast")</f>
        <v>Tri-State Area</v>
      </c>
      <c r="U1525" s="12" t="str">
        <f>IFERROR(_xlfn.XLOOKUP(A1525,DIRECT_FTEs!A:A,DIRECT_FTEs!B:B),"Contractor")</f>
        <v>Contractor</v>
      </c>
    </row>
    <row r="1526" spans="1:21" x14ac:dyDescent="0.25">
      <c r="A1526" s="1" t="s">
        <v>258</v>
      </c>
      <c r="B1526" s="1" t="s">
        <v>2508</v>
      </c>
      <c r="C1526" s="1" t="s">
        <v>2516</v>
      </c>
      <c r="D1526" s="1" t="s">
        <v>2741</v>
      </c>
      <c r="E1526" s="15" t="s">
        <v>2225</v>
      </c>
      <c r="F1526" s="1" t="s">
        <v>5620</v>
      </c>
      <c r="G1526" s="16">
        <v>0.19</v>
      </c>
      <c r="H1526" s="5">
        <v>592.80000000000007</v>
      </c>
      <c r="I1526" s="10" t="s">
        <v>4760</v>
      </c>
      <c r="J1526" s="5">
        <v>198.4</v>
      </c>
      <c r="K1526" s="1">
        <v>45</v>
      </c>
      <c r="L1526" s="12" t="str" cm="1">
        <f t="array" ref="L1526">_xlfn.IFS(G1526=0.05,"Minimal",G1526=0.07,"Above Minimal",G1526=0.17,"Near Maximum",TRUE,"Maximum")</f>
        <v>Maximum</v>
      </c>
      <c r="M1526" s="12" t="str" cm="1">
        <f t="array" ref="M1526">_xlfn.IFS(E1526="MA","Massachusetts",E1526="NY","New York",E1526="CT","Connecticut",E1526="PA","Pennsylvania",E1526="RI","Rhode Island",E1526="DE","Delaware",E1526="ME","Maine",E1526="NJ","New Jersey",E1526="VT","Vermont",TRUE,"Other States")</f>
        <v>Massachusetts</v>
      </c>
      <c r="N1526" s="15" t="s">
        <v>11331</v>
      </c>
      <c r="O1526" s="1" t="s">
        <v>4890</v>
      </c>
      <c r="P1526" s="15" t="s">
        <v>4778</v>
      </c>
      <c r="Q1526" s="1" t="s">
        <v>9115</v>
      </c>
      <c r="R1526" s="17">
        <v>106.43492711370263</v>
      </c>
      <c r="S1526" s="12" t="str" cm="1">
        <f t="array" ref="S1526">_xlfn.IFS(AND(R1526&gt;=12,R1526&lt;=25),"Low Range",AND(R1526&gt;=25.01,R1526&lt;=40),"Mid Range",AND(R1526&gt;=40.01,R1526&lt;=75),"Mid to Upper Range",TRUE,"Max Upper Range")</f>
        <v>Max Upper Range</v>
      </c>
      <c r="T1526" s="12" t="str" cm="1">
        <f t="array" ref="T1526">_xlfn.IFS(OR(E1526="NY",E1526="NJ",E1526="CT"),"Tri-State Area",OR(E1526="MA",E1526="PA",E1526="RI"),"East Atlantic",OR(E1526="ME",E1526="VT"),"NE Border",TRUE,"Upper East Coast")</f>
        <v>East Atlantic</v>
      </c>
      <c r="U1526" s="12" t="str">
        <f>IFERROR(_xlfn.XLOOKUP(A1526,DIRECT_FTEs!A:A,DIRECT_FTEs!B:B),"Contractor")</f>
        <v>Contractor</v>
      </c>
    </row>
    <row r="1527" spans="1:21" x14ac:dyDescent="0.25">
      <c r="A1527" s="1" t="s">
        <v>2169</v>
      </c>
      <c r="B1527" s="1" t="s">
        <v>2579</v>
      </c>
      <c r="C1527" s="1" t="s">
        <v>2525</v>
      </c>
      <c r="D1527" s="1" t="s">
        <v>4708</v>
      </c>
      <c r="E1527" s="15" t="s">
        <v>2250</v>
      </c>
      <c r="F1527" s="1" t="s">
        <v>7531</v>
      </c>
      <c r="G1527" s="16">
        <v>0.05</v>
      </c>
      <c r="H1527" s="5">
        <v>0</v>
      </c>
      <c r="I1527" s="10" t="s">
        <v>4760</v>
      </c>
      <c r="J1527" s="5">
        <v>1110</v>
      </c>
      <c r="K1527" s="1">
        <v>65</v>
      </c>
      <c r="L1527" s="12" t="str" cm="1">
        <f t="array" ref="L1527">_xlfn.IFS(G1527=0.05,"Minimal",G1527=0.07,"Above Minimal",G1527=0.17,"Near Maximum",TRUE,"Maximum")</f>
        <v>Minimal</v>
      </c>
      <c r="M1527" s="12" t="str" cm="1">
        <f t="array" ref="M1527">_xlfn.IFS(E1527="MA","Massachusetts",E1527="NY","New York",E1527="CT","Connecticut",E1527="PA","Pennsylvania",E1527="RI","Rhode Island",E1527="DE","Delaware",E1527="ME","Maine",E1527="NJ","New Jersey",E1527="VT","Vermont",TRUE,"Other States")</f>
        <v>Pennsylvania</v>
      </c>
      <c r="N1527" s="15" t="s">
        <v>11332</v>
      </c>
      <c r="O1527" s="1" t="s">
        <v>5341</v>
      </c>
      <c r="P1527" s="15" t="s">
        <v>4776</v>
      </c>
      <c r="Q1527" s="1" t="s">
        <v>9116</v>
      </c>
      <c r="R1527" s="17">
        <v>70.849999999999994</v>
      </c>
      <c r="S1527" s="12" t="str" cm="1">
        <f t="array" ref="S1527">_xlfn.IFS(AND(R1527&gt;=12,R1527&lt;=25),"Low Range",AND(R1527&gt;=25.01,R1527&lt;=40),"Mid Range",AND(R1527&gt;=40.01,R1527&lt;=75),"Mid to Upper Range",TRUE,"Max Upper Range")</f>
        <v>Mid to Upper Range</v>
      </c>
      <c r="T1527" s="12" t="str" cm="1">
        <f t="array" ref="T1527">_xlfn.IFS(OR(E1527="NY",E1527="NJ",E1527="CT"),"Tri-State Area",OR(E1527="MA",E1527="PA",E1527="RI"),"East Atlantic",OR(E1527="ME",E1527="VT"),"NE Border",TRUE,"Upper East Coast")</f>
        <v>East Atlantic</v>
      </c>
      <c r="U1527" s="12" t="str">
        <f>IFERROR(_xlfn.XLOOKUP(A1527,DIRECT_FTEs!A:A,DIRECT_FTEs!B:B),"Contractor")</f>
        <v>Contractor</v>
      </c>
    </row>
    <row r="1528" spans="1:21" x14ac:dyDescent="0.25">
      <c r="A1528" s="1" t="s">
        <v>2170</v>
      </c>
      <c r="B1528" s="1" t="s">
        <v>2269</v>
      </c>
      <c r="C1528" s="1" t="s">
        <v>2357</v>
      </c>
      <c r="D1528" s="1" t="s">
        <v>4709</v>
      </c>
      <c r="E1528" s="15" t="s">
        <v>2225</v>
      </c>
      <c r="F1528" s="1" t="s">
        <v>7532</v>
      </c>
      <c r="G1528" s="16">
        <v>0.05</v>
      </c>
      <c r="H1528" s="5">
        <v>0</v>
      </c>
      <c r="I1528" s="10" t="s">
        <v>4760</v>
      </c>
      <c r="J1528" s="5">
        <v>604</v>
      </c>
      <c r="K1528" s="1">
        <v>65</v>
      </c>
      <c r="L1528" s="12" t="str" cm="1">
        <f t="array" ref="L1528">_xlfn.IFS(G1528=0.05,"Minimal",G1528=0.07,"Above Minimal",G1528=0.17,"Near Maximum",TRUE,"Maximum")</f>
        <v>Minimal</v>
      </c>
      <c r="M1528" s="12" t="str" cm="1">
        <f t="array" ref="M1528">_xlfn.IFS(E1528="MA","Massachusetts",E1528="NY","New York",E1528="CT","Connecticut",E1528="PA","Pennsylvania",E1528="RI","Rhode Island",E1528="DE","Delaware",E1528="ME","Maine",E1528="NJ","New Jersey",E1528="VT","Vermont",TRUE,"Other States")</f>
        <v>Massachusetts</v>
      </c>
      <c r="N1528" s="15" t="s">
        <v>11333</v>
      </c>
      <c r="O1528" s="1" t="s">
        <v>4931</v>
      </c>
      <c r="P1528" s="15" t="s">
        <v>4778</v>
      </c>
      <c r="Q1528" s="1" t="s">
        <v>9117</v>
      </c>
      <c r="R1528" s="17">
        <v>120</v>
      </c>
      <c r="S1528" s="12" t="str" cm="1">
        <f t="array" ref="S1528">_xlfn.IFS(AND(R1528&gt;=12,R1528&lt;=25),"Low Range",AND(R1528&gt;=25.01,R1528&lt;=40),"Mid Range",AND(R1528&gt;=40.01,R1528&lt;=75),"Mid to Upper Range",TRUE,"Max Upper Range")</f>
        <v>Max Upper Range</v>
      </c>
      <c r="T1528" s="12" t="str" cm="1">
        <f t="array" ref="T1528">_xlfn.IFS(OR(E1528="NY",E1528="NJ",E1528="CT"),"Tri-State Area",OR(E1528="MA",E1528="PA",E1528="RI"),"East Atlantic",OR(E1528="ME",E1528="VT"),"NE Border",TRUE,"Upper East Coast")</f>
        <v>East Atlantic</v>
      </c>
      <c r="U1528" s="12" t="str">
        <f>IFERROR(_xlfn.XLOOKUP(A1528,DIRECT_FTEs!A:A,DIRECT_FTEs!B:B),"Contractor")</f>
        <v>Contractor</v>
      </c>
    </row>
    <row r="1529" spans="1:21" x14ac:dyDescent="0.25">
      <c r="A1529" s="1" t="s">
        <v>2171</v>
      </c>
      <c r="B1529" s="1" t="s">
        <v>2548</v>
      </c>
      <c r="C1529" s="1" t="s">
        <v>2912</v>
      </c>
      <c r="D1529" s="1" t="s">
        <v>4710</v>
      </c>
      <c r="E1529" s="15" t="s">
        <v>2225</v>
      </c>
      <c r="F1529" s="1" t="s">
        <v>7533</v>
      </c>
      <c r="G1529" s="16">
        <v>0.05</v>
      </c>
      <c r="H1529" s="5">
        <v>0</v>
      </c>
      <c r="I1529" s="10" t="s">
        <v>4760</v>
      </c>
      <c r="J1529" s="5">
        <v>1036</v>
      </c>
      <c r="K1529" s="1">
        <v>51</v>
      </c>
      <c r="L1529" s="12" t="str" cm="1">
        <f t="array" ref="L1529">_xlfn.IFS(G1529=0.05,"Minimal",G1529=0.07,"Above Minimal",G1529=0.17,"Near Maximum",TRUE,"Maximum")</f>
        <v>Minimal</v>
      </c>
      <c r="M1529" s="12" t="str" cm="1">
        <f t="array" ref="M1529">_xlfn.IFS(E1529="MA","Massachusetts",E1529="NY","New York",E1529="CT","Connecticut",E1529="PA","Pennsylvania",E1529="RI","Rhode Island",E1529="DE","Delaware",E1529="ME","Maine",E1529="NJ","New Jersey",E1529="VT","Vermont",TRUE,"Other States")</f>
        <v>Massachusetts</v>
      </c>
      <c r="N1529" s="15" t="s">
        <v>11334</v>
      </c>
      <c r="O1529" s="1" t="s">
        <v>4821</v>
      </c>
      <c r="P1529" s="15" t="s">
        <v>4778</v>
      </c>
      <c r="Q1529" s="1" t="s">
        <v>9118</v>
      </c>
      <c r="R1529" s="17">
        <v>50</v>
      </c>
      <c r="S1529" s="12" t="str" cm="1">
        <f t="array" ref="S1529">_xlfn.IFS(AND(R1529&gt;=12,R1529&lt;=25),"Low Range",AND(R1529&gt;=25.01,R1529&lt;=40),"Mid Range",AND(R1529&gt;=40.01,R1529&lt;=75),"Mid to Upper Range",TRUE,"Max Upper Range")</f>
        <v>Mid to Upper Range</v>
      </c>
      <c r="T1529" s="12" t="str" cm="1">
        <f t="array" ref="T1529">_xlfn.IFS(OR(E1529="NY",E1529="NJ",E1529="CT"),"Tri-State Area",OR(E1529="MA",E1529="PA",E1529="RI"),"East Atlantic",OR(E1529="ME",E1529="VT"),"NE Border",TRUE,"Upper East Coast")</f>
        <v>East Atlantic</v>
      </c>
      <c r="U1529" s="12" t="str">
        <f>IFERROR(_xlfn.XLOOKUP(A1529,DIRECT_FTEs!A:A,DIRECT_FTEs!B:B),"Contractor")</f>
        <v>Contractor</v>
      </c>
    </row>
    <row r="1530" spans="1:21" x14ac:dyDescent="0.25">
      <c r="A1530" s="1" t="s">
        <v>2172</v>
      </c>
      <c r="B1530" s="1" t="s">
        <v>2653</v>
      </c>
      <c r="C1530" s="1" t="s">
        <v>2615</v>
      </c>
      <c r="D1530" s="1" t="s">
        <v>4711</v>
      </c>
      <c r="E1530" s="15" t="s">
        <v>2678</v>
      </c>
      <c r="F1530" s="1" t="s">
        <v>7534</v>
      </c>
      <c r="G1530" s="16">
        <v>0.19</v>
      </c>
      <c r="H1530" s="5">
        <v>0</v>
      </c>
      <c r="I1530" s="10" t="s">
        <v>4760</v>
      </c>
      <c r="J1530" s="5">
        <v>782</v>
      </c>
      <c r="K1530" s="1">
        <v>56</v>
      </c>
      <c r="L1530" s="12" t="str" cm="1">
        <f t="array" ref="L1530">_xlfn.IFS(G1530=0.05,"Minimal",G1530=0.07,"Above Minimal",G1530=0.17,"Near Maximum",TRUE,"Maximum")</f>
        <v>Maximum</v>
      </c>
      <c r="M1530" s="12" t="str" cm="1">
        <f t="array" ref="M1530">_xlfn.IFS(E1530="MA","Massachusetts",E1530="NY","New York",E1530="CT","Connecticut",E1530="PA","Pennsylvania",E1530="RI","Rhode Island",E1530="DE","Delaware",E1530="ME","Maine",E1530="NJ","New Jersey",E1530="VT","Vermont",TRUE,"Other States")</f>
        <v>New Jersey</v>
      </c>
      <c r="N1530" s="15" t="s">
        <v>11335</v>
      </c>
      <c r="O1530" s="1" t="s">
        <v>5342</v>
      </c>
      <c r="P1530" s="15" t="s">
        <v>4777</v>
      </c>
      <c r="Q1530" s="1" t="s">
        <v>9119</v>
      </c>
      <c r="R1530" s="17">
        <v>105</v>
      </c>
      <c r="S1530" s="12" t="str" cm="1">
        <f t="array" ref="S1530">_xlfn.IFS(AND(R1530&gt;=12,R1530&lt;=25),"Low Range",AND(R1530&gt;=25.01,R1530&lt;=40),"Mid Range",AND(R1530&gt;=40.01,R1530&lt;=75),"Mid to Upper Range",TRUE,"Max Upper Range")</f>
        <v>Max Upper Range</v>
      </c>
      <c r="T1530" s="12" t="str" cm="1">
        <f t="array" ref="T1530">_xlfn.IFS(OR(E1530="NY",E1530="NJ",E1530="CT"),"Tri-State Area",OR(E1530="MA",E1530="PA",E1530="RI"),"East Atlantic",OR(E1530="ME",E1530="VT"),"NE Border",TRUE,"Upper East Coast")</f>
        <v>Tri-State Area</v>
      </c>
      <c r="U1530" s="12" t="str">
        <f>IFERROR(_xlfn.XLOOKUP(A1530,DIRECT_FTEs!A:A,DIRECT_FTEs!B:B),"Contractor")</f>
        <v>Contractor</v>
      </c>
    </row>
    <row r="1531" spans="1:21" x14ac:dyDescent="0.25">
      <c r="A1531" s="1" t="s">
        <v>2173</v>
      </c>
      <c r="B1531" s="1" t="s">
        <v>2238</v>
      </c>
      <c r="C1531" s="1" t="s">
        <v>2267</v>
      </c>
      <c r="D1531" s="1" t="s">
        <v>4712</v>
      </c>
      <c r="E1531" s="15" t="s">
        <v>2225</v>
      </c>
      <c r="F1531" s="1" t="s">
        <v>7535</v>
      </c>
      <c r="G1531" s="16">
        <v>0.05</v>
      </c>
      <c r="H1531" s="5">
        <v>0</v>
      </c>
      <c r="I1531" s="10" t="s">
        <v>4760</v>
      </c>
      <c r="J1531" s="5">
        <v>1006.4</v>
      </c>
      <c r="K1531" s="1">
        <v>58</v>
      </c>
      <c r="L1531" s="12" t="str" cm="1">
        <f t="array" ref="L1531">_xlfn.IFS(G1531=0.05,"Minimal",G1531=0.07,"Above Minimal",G1531=0.17,"Near Maximum",TRUE,"Maximum")</f>
        <v>Minimal</v>
      </c>
      <c r="M1531" s="12" t="str" cm="1">
        <f t="array" ref="M1531">_xlfn.IFS(E1531="MA","Massachusetts",E1531="NY","New York",E1531="CT","Connecticut",E1531="PA","Pennsylvania",E1531="RI","Rhode Island",E1531="DE","Delaware",E1531="ME","Maine",E1531="NJ","New Jersey",E1531="VT","Vermont",TRUE,"Other States")</f>
        <v>Massachusetts</v>
      </c>
      <c r="N1531" s="15" t="s">
        <v>11336</v>
      </c>
      <c r="O1531" s="1" t="s">
        <v>5139</v>
      </c>
      <c r="P1531" s="15" t="s">
        <v>4777</v>
      </c>
      <c r="Q1531" s="1" t="s">
        <v>9120</v>
      </c>
      <c r="R1531" s="17">
        <v>82.5</v>
      </c>
      <c r="S1531" s="12" t="str" cm="1">
        <f t="array" ref="S1531">_xlfn.IFS(AND(R1531&gt;=12,R1531&lt;=25),"Low Range",AND(R1531&gt;=25.01,R1531&lt;=40),"Mid Range",AND(R1531&gt;=40.01,R1531&lt;=75),"Mid to Upper Range",TRUE,"Max Upper Range")</f>
        <v>Max Upper Range</v>
      </c>
      <c r="T1531" s="12" t="str" cm="1">
        <f t="array" ref="T1531">_xlfn.IFS(OR(E1531="NY",E1531="NJ",E1531="CT"),"Tri-State Area",OR(E1531="MA",E1531="PA",E1531="RI"),"East Atlantic",OR(E1531="ME",E1531="VT"),"NE Border",TRUE,"Upper East Coast")</f>
        <v>East Atlantic</v>
      </c>
      <c r="U1531" s="12" t="str">
        <f>IFERROR(_xlfn.XLOOKUP(A1531,DIRECT_FTEs!A:A,DIRECT_FTEs!B:B),"Contractor")</f>
        <v>Contractor</v>
      </c>
    </row>
    <row r="1532" spans="1:21" x14ac:dyDescent="0.25">
      <c r="A1532" s="1" t="s">
        <v>2174</v>
      </c>
      <c r="B1532" s="1" t="s">
        <v>2579</v>
      </c>
      <c r="C1532" s="1" t="s">
        <v>2270</v>
      </c>
      <c r="D1532" s="1" t="s">
        <v>4713</v>
      </c>
      <c r="E1532" s="15" t="s">
        <v>2356</v>
      </c>
      <c r="F1532" s="1" t="s">
        <v>7536</v>
      </c>
      <c r="G1532" s="16">
        <v>0.19</v>
      </c>
      <c r="H1532" s="5">
        <v>0</v>
      </c>
      <c r="I1532" s="10" t="s">
        <v>4760</v>
      </c>
      <c r="J1532" s="5">
        <v>201.57</v>
      </c>
      <c r="K1532" s="1">
        <v>39</v>
      </c>
      <c r="L1532" s="12" t="str" cm="1">
        <f t="array" ref="L1532">_xlfn.IFS(G1532=0.05,"Minimal",G1532=0.07,"Above Minimal",G1532=0.17,"Near Maximum",TRUE,"Maximum")</f>
        <v>Maximum</v>
      </c>
      <c r="M1532" s="12" t="str" cm="1">
        <f t="array" ref="M1532">_xlfn.IFS(E1532="MA","Massachusetts",E1532="NY","New York",E1532="CT","Connecticut",E1532="PA","Pennsylvania",E1532="RI","Rhode Island",E1532="DE","Delaware",E1532="ME","Maine",E1532="NJ","New Jersey",E1532="VT","Vermont",TRUE,"Other States")</f>
        <v>Connecticut</v>
      </c>
      <c r="N1532" s="15" t="s">
        <v>11337</v>
      </c>
      <c r="O1532" s="1" t="s">
        <v>4950</v>
      </c>
      <c r="P1532" s="15" t="s">
        <v>4776</v>
      </c>
      <c r="Q1532" s="1" t="s">
        <v>9121</v>
      </c>
      <c r="R1532" s="17">
        <v>97.5</v>
      </c>
      <c r="S1532" s="12" t="str" cm="1">
        <f t="array" ref="S1532">_xlfn.IFS(AND(R1532&gt;=12,R1532&lt;=25),"Low Range",AND(R1532&gt;=25.01,R1532&lt;=40),"Mid Range",AND(R1532&gt;=40.01,R1532&lt;=75),"Mid to Upper Range",TRUE,"Max Upper Range")</f>
        <v>Max Upper Range</v>
      </c>
      <c r="T1532" s="12" t="str" cm="1">
        <f t="array" ref="T1532">_xlfn.IFS(OR(E1532="NY",E1532="NJ",E1532="CT"),"Tri-State Area",OR(E1532="MA",E1532="PA",E1532="RI"),"East Atlantic",OR(E1532="ME",E1532="VT"),"NE Border",TRUE,"Upper East Coast")</f>
        <v>Tri-State Area</v>
      </c>
      <c r="U1532" s="12" t="str">
        <f>IFERROR(_xlfn.XLOOKUP(A1532,DIRECT_FTEs!A:A,DIRECT_FTEs!B:B),"Contractor")</f>
        <v>Contractor</v>
      </c>
    </row>
    <row r="1533" spans="1:21" x14ac:dyDescent="0.25">
      <c r="A1533" s="1" t="s">
        <v>2175</v>
      </c>
      <c r="B1533" s="1" t="s">
        <v>2472</v>
      </c>
      <c r="C1533" s="1" t="s">
        <v>2785</v>
      </c>
      <c r="D1533" s="1" t="s">
        <v>4714</v>
      </c>
      <c r="E1533" s="15" t="s">
        <v>2225</v>
      </c>
      <c r="F1533" s="1" t="s">
        <v>7537</v>
      </c>
      <c r="G1533" s="16">
        <v>0.19</v>
      </c>
      <c r="H1533" s="5">
        <v>0</v>
      </c>
      <c r="I1533" s="10" t="s">
        <v>4760</v>
      </c>
      <c r="J1533" s="5">
        <v>424.32</v>
      </c>
      <c r="K1533" s="1">
        <v>51</v>
      </c>
      <c r="L1533" s="12" t="str" cm="1">
        <f t="array" ref="L1533">_xlfn.IFS(G1533=0.05,"Minimal",G1533=0.07,"Above Minimal",G1533=0.17,"Near Maximum",TRUE,"Maximum")</f>
        <v>Maximum</v>
      </c>
      <c r="M1533" s="12" t="str" cm="1">
        <f t="array" ref="M1533">_xlfn.IFS(E1533="MA","Massachusetts",E1533="NY","New York",E1533="CT","Connecticut",E1533="PA","Pennsylvania",E1533="RI","Rhode Island",E1533="DE","Delaware",E1533="ME","Maine",E1533="NJ","New Jersey",E1533="VT","Vermont",TRUE,"Other States")</f>
        <v>Massachusetts</v>
      </c>
      <c r="N1533" s="15" t="s">
        <v>11338</v>
      </c>
      <c r="O1533" s="1" t="s">
        <v>4850</v>
      </c>
      <c r="P1533" s="15" t="s">
        <v>4774</v>
      </c>
      <c r="Q1533" s="1" t="s">
        <v>9122</v>
      </c>
      <c r="R1533" s="17">
        <v>30</v>
      </c>
      <c r="S1533" s="12" t="str" cm="1">
        <f t="array" ref="S1533">_xlfn.IFS(AND(R1533&gt;=12,R1533&lt;=25),"Low Range",AND(R1533&gt;=25.01,R1533&lt;=40),"Mid Range",AND(R1533&gt;=40.01,R1533&lt;=75),"Mid to Upper Range",TRUE,"Max Upper Range")</f>
        <v>Mid Range</v>
      </c>
      <c r="T1533" s="12" t="str" cm="1">
        <f t="array" ref="T1533">_xlfn.IFS(OR(E1533="NY",E1533="NJ",E1533="CT"),"Tri-State Area",OR(E1533="MA",E1533="PA",E1533="RI"),"East Atlantic",OR(E1533="ME",E1533="VT"),"NE Border",TRUE,"Upper East Coast")</f>
        <v>East Atlantic</v>
      </c>
      <c r="U1533" s="12" t="str">
        <f>IFERROR(_xlfn.XLOOKUP(A1533,DIRECT_FTEs!A:A,DIRECT_FTEs!B:B),"Contractor")</f>
        <v>Contractor</v>
      </c>
    </row>
    <row r="1534" spans="1:21" x14ac:dyDescent="0.25">
      <c r="A1534" s="1" t="s">
        <v>259</v>
      </c>
      <c r="B1534" s="1" t="s">
        <v>2457</v>
      </c>
      <c r="C1534" s="1" t="s">
        <v>2724</v>
      </c>
      <c r="D1534" s="1" t="s">
        <v>2742</v>
      </c>
      <c r="E1534" s="15" t="s">
        <v>2225</v>
      </c>
      <c r="F1534" s="1" t="s">
        <v>5621</v>
      </c>
      <c r="G1534" s="16">
        <v>0.17</v>
      </c>
      <c r="H1534" s="5">
        <v>2121.6</v>
      </c>
      <c r="I1534" s="10" t="s">
        <v>4760</v>
      </c>
      <c r="J1534" s="5">
        <v>1196.4000000000001</v>
      </c>
      <c r="K1534" s="1">
        <v>40</v>
      </c>
      <c r="L1534" s="12" t="str" cm="1">
        <f t="array" ref="L1534">_xlfn.IFS(G1534=0.05,"Minimal",G1534=0.07,"Above Minimal",G1534=0.17,"Near Maximum",TRUE,"Maximum")</f>
        <v>Near Maximum</v>
      </c>
      <c r="M1534" s="12" t="str" cm="1">
        <f t="array" ref="M1534">_xlfn.IFS(E1534="MA","Massachusetts",E1534="NY","New York",E1534="CT","Connecticut",E1534="PA","Pennsylvania",E1534="RI","Rhode Island",E1534="DE","Delaware",E1534="ME","Maine",E1534="NJ","New Jersey",E1534="VT","Vermont",TRUE,"Other States")</f>
        <v>Massachusetts</v>
      </c>
      <c r="N1534" s="15" t="s">
        <v>11339</v>
      </c>
      <c r="O1534" s="1" t="s">
        <v>4884</v>
      </c>
      <c r="P1534" s="15" t="s">
        <v>4774</v>
      </c>
      <c r="Q1534" s="1" t="s">
        <v>9123</v>
      </c>
      <c r="R1534" s="17">
        <v>120</v>
      </c>
      <c r="S1534" s="12" t="str" cm="1">
        <f t="array" ref="S1534">_xlfn.IFS(AND(R1534&gt;=12,R1534&lt;=25),"Low Range",AND(R1534&gt;=25.01,R1534&lt;=40),"Mid Range",AND(R1534&gt;=40.01,R1534&lt;=75),"Mid to Upper Range",TRUE,"Max Upper Range")</f>
        <v>Max Upper Range</v>
      </c>
      <c r="T1534" s="12" t="str" cm="1">
        <f t="array" ref="T1534">_xlfn.IFS(OR(E1534="NY",E1534="NJ",E1534="CT"),"Tri-State Area",OR(E1534="MA",E1534="PA",E1534="RI"),"East Atlantic",OR(E1534="ME",E1534="VT"),"NE Border",TRUE,"Upper East Coast")</f>
        <v>East Atlantic</v>
      </c>
      <c r="U1534" s="12" t="str">
        <f>IFERROR(_xlfn.XLOOKUP(A1534,DIRECT_FTEs!A:A,DIRECT_FTEs!B:B),"Contractor")</f>
        <v>Contractor</v>
      </c>
    </row>
    <row r="1535" spans="1:21" x14ac:dyDescent="0.25">
      <c r="A1535" s="1" t="s">
        <v>2176</v>
      </c>
      <c r="B1535" s="1" t="s">
        <v>2406</v>
      </c>
      <c r="C1535" s="1" t="s">
        <v>2744</v>
      </c>
      <c r="D1535" s="1" t="s">
        <v>4715</v>
      </c>
      <c r="E1535" s="15" t="s">
        <v>2225</v>
      </c>
      <c r="F1535" s="1" t="s">
        <v>7538</v>
      </c>
      <c r="G1535" s="16">
        <v>0.19</v>
      </c>
      <c r="H1535" s="5">
        <v>0</v>
      </c>
      <c r="I1535" s="10" t="s">
        <v>4760</v>
      </c>
      <c r="J1535" s="5">
        <v>434</v>
      </c>
      <c r="K1535" s="1">
        <v>58</v>
      </c>
      <c r="L1535" s="12" t="str" cm="1">
        <f t="array" ref="L1535">_xlfn.IFS(G1535=0.05,"Minimal",G1535=0.07,"Above Minimal",G1535=0.17,"Near Maximum",TRUE,"Maximum")</f>
        <v>Maximum</v>
      </c>
      <c r="M1535" s="12" t="str" cm="1">
        <f t="array" ref="M1535">_xlfn.IFS(E1535="MA","Massachusetts",E1535="NY","New York",E1535="CT","Connecticut",E1535="PA","Pennsylvania",E1535="RI","Rhode Island",E1535="DE","Delaware",E1535="ME","Maine",E1535="NJ","New Jersey",E1535="VT","Vermont",TRUE,"Other States")</f>
        <v>Massachusetts</v>
      </c>
      <c r="N1535" s="15" t="s">
        <v>11340</v>
      </c>
      <c r="O1535" s="1" t="s">
        <v>4901</v>
      </c>
      <c r="P1535" s="15" t="s">
        <v>4779</v>
      </c>
      <c r="Q1535" s="1" t="s">
        <v>9124</v>
      </c>
      <c r="R1535" s="17">
        <v>105</v>
      </c>
      <c r="S1535" s="12" t="str" cm="1">
        <f t="array" ref="S1535">_xlfn.IFS(AND(R1535&gt;=12,R1535&lt;=25),"Low Range",AND(R1535&gt;=25.01,R1535&lt;=40),"Mid Range",AND(R1535&gt;=40.01,R1535&lt;=75),"Mid to Upper Range",TRUE,"Max Upper Range")</f>
        <v>Max Upper Range</v>
      </c>
      <c r="T1535" s="12" t="str" cm="1">
        <f t="array" ref="T1535">_xlfn.IFS(OR(E1535="NY",E1535="NJ",E1535="CT"),"Tri-State Area",OR(E1535="MA",E1535="PA",E1535="RI"),"East Atlantic",OR(E1535="ME",E1535="VT"),"NE Border",TRUE,"Upper East Coast")</f>
        <v>East Atlantic</v>
      </c>
      <c r="U1535" s="12" t="str">
        <f>IFERROR(_xlfn.XLOOKUP(A1535,DIRECT_FTEs!A:A,DIRECT_FTEs!B:B),"Contractor")</f>
        <v>Contractor</v>
      </c>
    </row>
    <row r="1536" spans="1:21" x14ac:dyDescent="0.25">
      <c r="A1536" s="1" t="s">
        <v>2177</v>
      </c>
      <c r="B1536" s="1" t="s">
        <v>3225</v>
      </c>
      <c r="C1536" s="1" t="s">
        <v>2267</v>
      </c>
      <c r="D1536" s="1" t="s">
        <v>4716</v>
      </c>
      <c r="E1536" s="15" t="s">
        <v>2225</v>
      </c>
      <c r="F1536" s="1" t="s">
        <v>7539</v>
      </c>
      <c r="G1536" s="16">
        <v>0.19</v>
      </c>
      <c r="H1536" s="5">
        <v>0</v>
      </c>
      <c r="I1536" s="10" t="s">
        <v>4760</v>
      </c>
      <c r="J1536" s="5">
        <v>565.75</v>
      </c>
      <c r="K1536" s="1">
        <v>34</v>
      </c>
      <c r="L1536" s="12" t="str" cm="1">
        <f t="array" ref="L1536">_xlfn.IFS(G1536=0.05,"Minimal",G1536=0.07,"Above Minimal",G1536=0.17,"Near Maximum",TRUE,"Maximum")</f>
        <v>Maximum</v>
      </c>
      <c r="M1536" s="12" t="str" cm="1">
        <f t="array" ref="M1536">_xlfn.IFS(E1536="MA","Massachusetts",E1536="NY","New York",E1536="CT","Connecticut",E1536="PA","Pennsylvania",E1536="RI","Rhode Island",E1536="DE","Delaware",E1536="ME","Maine",E1536="NJ","New Jersey",E1536="VT","Vermont",TRUE,"Other States")</f>
        <v>Massachusetts</v>
      </c>
      <c r="N1536" s="15" t="s">
        <v>11341</v>
      </c>
      <c r="O1536" s="1" t="s">
        <v>5297</v>
      </c>
      <c r="P1536" s="15" t="s">
        <v>4778</v>
      </c>
      <c r="Q1536" s="1" t="s">
        <v>9125</v>
      </c>
      <c r="R1536" s="17">
        <v>97</v>
      </c>
      <c r="S1536" s="12" t="str" cm="1">
        <f t="array" ref="S1536">_xlfn.IFS(AND(R1536&gt;=12,R1536&lt;=25),"Low Range",AND(R1536&gt;=25.01,R1536&lt;=40),"Mid Range",AND(R1536&gt;=40.01,R1536&lt;=75),"Mid to Upper Range",TRUE,"Max Upper Range")</f>
        <v>Max Upper Range</v>
      </c>
      <c r="T1536" s="12" t="str" cm="1">
        <f t="array" ref="T1536">_xlfn.IFS(OR(E1536="NY",E1536="NJ",E1536="CT"),"Tri-State Area",OR(E1536="MA",E1536="PA",E1536="RI"),"East Atlantic",OR(E1536="ME",E1536="VT"),"NE Border",TRUE,"Upper East Coast")</f>
        <v>East Atlantic</v>
      </c>
      <c r="U1536" s="12" t="str">
        <f>IFERROR(_xlfn.XLOOKUP(A1536,DIRECT_FTEs!A:A,DIRECT_FTEs!B:B),"Contractor")</f>
        <v>Contractor</v>
      </c>
    </row>
    <row r="1537" spans="1:21" x14ac:dyDescent="0.25">
      <c r="A1537" s="1" t="s">
        <v>2178</v>
      </c>
      <c r="B1537" s="1" t="s">
        <v>2603</v>
      </c>
      <c r="C1537" s="1" t="s">
        <v>2812</v>
      </c>
      <c r="D1537" s="1" t="s">
        <v>4717</v>
      </c>
      <c r="E1537" s="15" t="s">
        <v>2225</v>
      </c>
      <c r="F1537" s="1" t="s">
        <v>7540</v>
      </c>
      <c r="G1537" s="16">
        <v>0.19</v>
      </c>
      <c r="H1537" s="5">
        <v>0</v>
      </c>
      <c r="I1537" s="10" t="s">
        <v>4760</v>
      </c>
      <c r="J1537" s="5">
        <v>515.6</v>
      </c>
      <c r="K1537" s="1">
        <v>39</v>
      </c>
      <c r="L1537" s="12" t="str" cm="1">
        <f t="array" ref="L1537">_xlfn.IFS(G1537=0.05,"Minimal",G1537=0.07,"Above Minimal",G1537=0.17,"Near Maximum",TRUE,"Maximum")</f>
        <v>Maximum</v>
      </c>
      <c r="M1537" s="12" t="str" cm="1">
        <f t="array" ref="M1537">_xlfn.IFS(E1537="MA","Massachusetts",E1537="NY","New York",E1537="CT","Connecticut",E1537="PA","Pennsylvania",E1537="RI","Rhode Island",E1537="DE","Delaware",E1537="ME","Maine",E1537="NJ","New Jersey",E1537="VT","Vermont",TRUE,"Other States")</f>
        <v>Massachusetts</v>
      </c>
      <c r="N1537" s="15" t="s">
        <v>11342</v>
      </c>
      <c r="O1537" s="1" t="s">
        <v>5046</v>
      </c>
      <c r="P1537" s="15" t="s">
        <v>4779</v>
      </c>
      <c r="Q1537" s="1" t="s">
        <v>9126</v>
      </c>
      <c r="R1537" s="17">
        <v>102</v>
      </c>
      <c r="S1537" s="12" t="str" cm="1">
        <f t="array" ref="S1537">_xlfn.IFS(AND(R1537&gt;=12,R1537&lt;=25),"Low Range",AND(R1537&gt;=25.01,R1537&lt;=40),"Mid Range",AND(R1537&gt;=40.01,R1537&lt;=75),"Mid to Upper Range",TRUE,"Max Upper Range")</f>
        <v>Max Upper Range</v>
      </c>
      <c r="T1537" s="12" t="str" cm="1">
        <f t="array" ref="T1537">_xlfn.IFS(OR(E1537="NY",E1537="NJ",E1537="CT"),"Tri-State Area",OR(E1537="MA",E1537="PA",E1537="RI"),"East Atlantic",OR(E1537="ME",E1537="VT"),"NE Border",TRUE,"Upper East Coast")</f>
        <v>East Atlantic</v>
      </c>
      <c r="U1537" s="12" t="str">
        <f>IFERROR(_xlfn.XLOOKUP(A1537,DIRECT_FTEs!A:A,DIRECT_FTEs!B:B),"Contractor")</f>
        <v>Contractor</v>
      </c>
    </row>
    <row r="1538" spans="1:21" x14ac:dyDescent="0.25">
      <c r="A1538" s="1" t="s">
        <v>2179</v>
      </c>
      <c r="B1538" s="1" t="s">
        <v>2232</v>
      </c>
      <c r="C1538" s="1" t="s">
        <v>2242</v>
      </c>
      <c r="D1538" s="1" t="s">
        <v>4718</v>
      </c>
      <c r="E1538" s="15" t="s">
        <v>2225</v>
      </c>
      <c r="F1538" s="1" t="s">
        <v>7541</v>
      </c>
      <c r="G1538" s="16">
        <v>0.17</v>
      </c>
      <c r="H1538" s="5">
        <v>0</v>
      </c>
      <c r="I1538" s="10" t="s">
        <v>4760</v>
      </c>
      <c r="J1538" s="5">
        <v>818.4</v>
      </c>
      <c r="K1538" s="1">
        <v>54</v>
      </c>
      <c r="L1538" s="12" t="str" cm="1">
        <f t="array" ref="L1538">_xlfn.IFS(G1538=0.05,"Minimal",G1538=0.07,"Above Minimal",G1538=0.17,"Near Maximum",TRUE,"Maximum")</f>
        <v>Near Maximum</v>
      </c>
      <c r="M1538" s="12" t="str" cm="1">
        <f t="array" ref="M1538">_xlfn.IFS(E1538="MA","Massachusetts",E1538="NY","New York",E1538="CT","Connecticut",E1538="PA","Pennsylvania",E1538="RI","Rhode Island",E1538="DE","Delaware",E1538="ME","Maine",E1538="NJ","New Jersey",E1538="VT","Vermont",TRUE,"Other States")</f>
        <v>Massachusetts</v>
      </c>
      <c r="N1538" s="15" t="s">
        <v>11343</v>
      </c>
      <c r="O1538" s="1" t="s">
        <v>5343</v>
      </c>
      <c r="P1538" s="15" t="s">
        <v>4780</v>
      </c>
      <c r="Q1538" s="1" t="s">
        <v>9127</v>
      </c>
      <c r="R1538" s="17">
        <v>84</v>
      </c>
      <c r="S1538" s="12" t="str" cm="1">
        <f t="array" ref="S1538">_xlfn.IFS(AND(R1538&gt;=12,R1538&lt;=25),"Low Range",AND(R1538&gt;=25.01,R1538&lt;=40),"Mid Range",AND(R1538&gt;=40.01,R1538&lt;=75),"Mid to Upper Range",TRUE,"Max Upper Range")</f>
        <v>Max Upper Range</v>
      </c>
      <c r="T1538" s="12" t="str" cm="1">
        <f t="array" ref="T1538">_xlfn.IFS(OR(E1538="NY",E1538="NJ",E1538="CT"),"Tri-State Area",OR(E1538="MA",E1538="PA",E1538="RI"),"East Atlantic",OR(E1538="ME",E1538="VT"),"NE Border",TRUE,"Upper East Coast")</f>
        <v>East Atlantic</v>
      </c>
      <c r="U1538" s="12" t="str">
        <f>IFERROR(_xlfn.XLOOKUP(A1538,DIRECT_FTEs!A:A,DIRECT_FTEs!B:B),"Contractor")</f>
        <v>Contractor</v>
      </c>
    </row>
    <row r="1539" spans="1:21" x14ac:dyDescent="0.25">
      <c r="A1539" s="1" t="s">
        <v>2180</v>
      </c>
      <c r="B1539" s="1" t="s">
        <v>2610</v>
      </c>
      <c r="C1539" s="1" t="s">
        <v>2364</v>
      </c>
      <c r="D1539" s="1" t="s">
        <v>4719</v>
      </c>
      <c r="E1539" s="15" t="s">
        <v>2225</v>
      </c>
      <c r="F1539" s="1" t="s">
        <v>7542</v>
      </c>
      <c r="G1539" s="16">
        <v>0.19</v>
      </c>
      <c r="H1539" s="5">
        <v>0</v>
      </c>
      <c r="I1539" s="10" t="s">
        <v>4760</v>
      </c>
      <c r="J1539" s="5">
        <v>354</v>
      </c>
      <c r="K1539" s="1">
        <v>26</v>
      </c>
      <c r="L1539" s="12" t="str" cm="1">
        <f t="array" ref="L1539">_xlfn.IFS(G1539=0.05,"Minimal",G1539=0.07,"Above Minimal",G1539=0.17,"Near Maximum",TRUE,"Maximum")</f>
        <v>Maximum</v>
      </c>
      <c r="M1539" s="12" t="str" cm="1">
        <f t="array" ref="M1539">_xlfn.IFS(E1539="MA","Massachusetts",E1539="NY","New York",E1539="CT","Connecticut",E1539="PA","Pennsylvania",E1539="RI","Rhode Island",E1539="DE","Delaware",E1539="ME","Maine",E1539="NJ","New Jersey",E1539="VT","Vermont",TRUE,"Other States")</f>
        <v>Massachusetts</v>
      </c>
      <c r="N1539" s="15" t="s">
        <v>11344</v>
      </c>
      <c r="O1539" s="1" t="s">
        <v>5344</v>
      </c>
      <c r="P1539" s="15" t="s">
        <v>4780</v>
      </c>
      <c r="Q1539" s="1" t="s">
        <v>9128</v>
      </c>
      <c r="R1539" s="17">
        <v>108</v>
      </c>
      <c r="S1539" s="12" t="str" cm="1">
        <f t="array" ref="S1539">_xlfn.IFS(AND(R1539&gt;=12,R1539&lt;=25),"Low Range",AND(R1539&gt;=25.01,R1539&lt;=40),"Mid Range",AND(R1539&gt;=40.01,R1539&lt;=75),"Mid to Upper Range",TRUE,"Max Upper Range")</f>
        <v>Max Upper Range</v>
      </c>
      <c r="T1539" s="12" t="str" cm="1">
        <f t="array" ref="T1539">_xlfn.IFS(OR(E1539="NY",E1539="NJ",E1539="CT"),"Tri-State Area",OR(E1539="MA",E1539="PA",E1539="RI"),"East Atlantic",OR(E1539="ME",E1539="VT"),"NE Border",TRUE,"Upper East Coast")</f>
        <v>East Atlantic</v>
      </c>
      <c r="U1539" s="12" t="str">
        <f>IFERROR(_xlfn.XLOOKUP(A1539,DIRECT_FTEs!A:A,DIRECT_FTEs!B:B),"Contractor")</f>
        <v>Contractor</v>
      </c>
    </row>
    <row r="1540" spans="1:21" x14ac:dyDescent="0.25">
      <c r="A1540" s="1" t="s">
        <v>2181</v>
      </c>
      <c r="B1540" s="1" t="s">
        <v>3089</v>
      </c>
      <c r="C1540" s="1" t="s">
        <v>2330</v>
      </c>
      <c r="D1540" s="1" t="s">
        <v>4720</v>
      </c>
      <c r="E1540" s="15" t="s">
        <v>2225</v>
      </c>
      <c r="F1540" s="1" t="s">
        <v>7543</v>
      </c>
      <c r="G1540" s="16">
        <v>0.19</v>
      </c>
      <c r="H1540" s="5">
        <v>0</v>
      </c>
      <c r="I1540" s="10" t="s">
        <v>4760</v>
      </c>
      <c r="J1540" s="5">
        <v>682</v>
      </c>
      <c r="K1540" s="1">
        <v>53</v>
      </c>
      <c r="L1540" s="12" t="str" cm="1">
        <f t="array" ref="L1540">_xlfn.IFS(G1540=0.05,"Minimal",G1540=0.07,"Above Minimal",G1540=0.17,"Near Maximum",TRUE,"Maximum")</f>
        <v>Maximum</v>
      </c>
      <c r="M1540" s="12" t="str" cm="1">
        <f t="array" ref="M1540">_xlfn.IFS(E1540="MA","Massachusetts",E1540="NY","New York",E1540="CT","Connecticut",E1540="PA","Pennsylvania",E1540="RI","Rhode Island",E1540="DE","Delaware",E1540="ME","Maine",E1540="NJ","New Jersey",E1540="VT","Vermont",TRUE,"Other States")</f>
        <v>Massachusetts</v>
      </c>
      <c r="N1540" s="15" t="s">
        <v>11345</v>
      </c>
      <c r="O1540" s="1" t="s">
        <v>4808</v>
      </c>
      <c r="P1540" s="15" t="s">
        <v>4780</v>
      </c>
      <c r="Q1540" s="1" t="s">
        <v>9129</v>
      </c>
      <c r="R1540" s="17">
        <v>97.5</v>
      </c>
      <c r="S1540" s="12" t="str" cm="1">
        <f t="array" ref="S1540">_xlfn.IFS(AND(R1540&gt;=12,R1540&lt;=25),"Low Range",AND(R1540&gt;=25.01,R1540&lt;=40),"Mid Range",AND(R1540&gt;=40.01,R1540&lt;=75),"Mid to Upper Range",TRUE,"Max Upper Range")</f>
        <v>Max Upper Range</v>
      </c>
      <c r="T1540" s="12" t="str" cm="1">
        <f t="array" ref="T1540">_xlfn.IFS(OR(E1540="NY",E1540="NJ",E1540="CT"),"Tri-State Area",OR(E1540="MA",E1540="PA",E1540="RI"),"East Atlantic",OR(E1540="ME",E1540="VT"),"NE Border",TRUE,"Upper East Coast")</f>
        <v>East Atlantic</v>
      </c>
      <c r="U1540" s="12" t="str">
        <f>IFERROR(_xlfn.XLOOKUP(A1540,DIRECT_FTEs!A:A,DIRECT_FTEs!B:B),"Contractor")</f>
        <v>Contractor</v>
      </c>
    </row>
    <row r="1541" spans="1:21" x14ac:dyDescent="0.25">
      <c r="A1541" s="1" t="s">
        <v>2182</v>
      </c>
      <c r="B1541" s="1" t="s">
        <v>2257</v>
      </c>
      <c r="C1541" s="1" t="s">
        <v>2618</v>
      </c>
      <c r="D1541" s="1" t="s">
        <v>4721</v>
      </c>
      <c r="E1541" s="15" t="s">
        <v>2225</v>
      </c>
      <c r="F1541" s="1" t="s">
        <v>7544</v>
      </c>
      <c r="G1541" s="16">
        <v>0.19</v>
      </c>
      <c r="H1541" s="5">
        <v>0</v>
      </c>
      <c r="I1541" s="10" t="s">
        <v>4760</v>
      </c>
      <c r="J1541" s="5">
        <v>868</v>
      </c>
      <c r="K1541" s="1">
        <v>32</v>
      </c>
      <c r="L1541" s="12" t="str" cm="1">
        <f t="array" ref="L1541">_xlfn.IFS(G1541=0.05,"Minimal",G1541=0.07,"Above Minimal",G1541=0.17,"Near Maximum",TRUE,"Maximum")</f>
        <v>Maximum</v>
      </c>
      <c r="M1541" s="12" t="str" cm="1">
        <f t="array" ref="M1541">_xlfn.IFS(E1541="MA","Massachusetts",E1541="NY","New York",E1541="CT","Connecticut",E1541="PA","Pennsylvania",E1541="RI","Rhode Island",E1541="DE","Delaware",E1541="ME","Maine",E1541="NJ","New Jersey",E1541="VT","Vermont",TRUE,"Other States")</f>
        <v>Massachusetts</v>
      </c>
      <c r="N1541" s="15" t="s">
        <v>11346</v>
      </c>
      <c r="O1541" s="1" t="s">
        <v>5134</v>
      </c>
      <c r="P1541" s="15" t="s">
        <v>4779</v>
      </c>
      <c r="Q1541" s="1" t="s">
        <v>9130</v>
      </c>
      <c r="R1541" s="17">
        <v>42</v>
      </c>
      <c r="S1541" s="12" t="str" cm="1">
        <f t="array" ref="S1541">_xlfn.IFS(AND(R1541&gt;=12,R1541&lt;=25),"Low Range",AND(R1541&gt;=25.01,R1541&lt;=40),"Mid Range",AND(R1541&gt;=40.01,R1541&lt;=75),"Mid to Upper Range",TRUE,"Max Upper Range")</f>
        <v>Mid to Upper Range</v>
      </c>
      <c r="T1541" s="12" t="str" cm="1">
        <f t="array" ref="T1541">_xlfn.IFS(OR(E1541="NY",E1541="NJ",E1541="CT"),"Tri-State Area",OR(E1541="MA",E1541="PA",E1541="RI"),"East Atlantic",OR(E1541="ME",E1541="VT"),"NE Border",TRUE,"Upper East Coast")</f>
        <v>East Atlantic</v>
      </c>
      <c r="U1541" s="12" t="str">
        <f>IFERROR(_xlfn.XLOOKUP(A1541,DIRECT_FTEs!A:A,DIRECT_FTEs!B:B),"Contractor")</f>
        <v>Contractor</v>
      </c>
    </row>
    <row r="1542" spans="1:21" x14ac:dyDescent="0.25">
      <c r="A1542" s="1" t="s">
        <v>260</v>
      </c>
      <c r="B1542" s="1" t="s">
        <v>2505</v>
      </c>
      <c r="C1542" s="1" t="s">
        <v>2601</v>
      </c>
      <c r="D1542" s="1" t="s">
        <v>2743</v>
      </c>
      <c r="E1542" s="15" t="s">
        <v>2225</v>
      </c>
      <c r="F1542" s="1" t="s">
        <v>5622</v>
      </c>
      <c r="G1542" s="16">
        <v>0.17</v>
      </c>
      <c r="H1542" s="5">
        <v>1856.4</v>
      </c>
      <c r="I1542" s="10" t="s">
        <v>4760</v>
      </c>
      <c r="J1542" s="5">
        <v>926.4</v>
      </c>
      <c r="K1542" s="1">
        <v>36</v>
      </c>
      <c r="L1542" s="12" t="str" cm="1">
        <f t="array" ref="L1542">_xlfn.IFS(G1542=0.05,"Minimal",G1542=0.07,"Above Minimal",G1542=0.17,"Near Maximum",TRUE,"Maximum")</f>
        <v>Near Maximum</v>
      </c>
      <c r="M1542" s="12" t="str" cm="1">
        <f t="array" ref="M1542">_xlfn.IFS(E1542="MA","Massachusetts",E1542="NY","New York",E1542="CT","Connecticut",E1542="PA","Pennsylvania",E1542="RI","Rhode Island",E1542="DE","Delaware",E1542="ME","Maine",E1542="NJ","New Jersey",E1542="VT","Vermont",TRUE,"Other States")</f>
        <v>Massachusetts</v>
      </c>
      <c r="N1542" s="15" t="s">
        <v>11347</v>
      </c>
      <c r="O1542" s="1" t="s">
        <v>4891</v>
      </c>
      <c r="P1542" s="15" t="s">
        <v>4779</v>
      </c>
      <c r="Q1542" s="1" t="s">
        <v>9131</v>
      </c>
      <c r="R1542" s="17">
        <v>23</v>
      </c>
      <c r="S1542" s="12" t="str" cm="1">
        <f t="array" ref="S1542">_xlfn.IFS(AND(R1542&gt;=12,R1542&lt;=25),"Low Range",AND(R1542&gt;=25.01,R1542&lt;=40),"Mid Range",AND(R1542&gt;=40.01,R1542&lt;=75),"Mid to Upper Range",TRUE,"Max Upper Range")</f>
        <v>Low Range</v>
      </c>
      <c r="T1542" s="12" t="str" cm="1">
        <f t="array" ref="T1542">_xlfn.IFS(OR(E1542="NY",E1542="NJ",E1542="CT"),"Tri-State Area",OR(E1542="MA",E1542="PA",E1542="RI"),"East Atlantic",OR(E1542="ME",E1542="VT"),"NE Border",TRUE,"Upper East Coast")</f>
        <v>East Atlantic</v>
      </c>
      <c r="U1542" s="12" t="str">
        <f>IFERROR(_xlfn.XLOOKUP(A1542,DIRECT_FTEs!A:A,DIRECT_FTEs!B:B),"Contractor")</f>
        <v>Contractor</v>
      </c>
    </row>
    <row r="1543" spans="1:21" x14ac:dyDescent="0.25">
      <c r="A1543" s="1" t="s">
        <v>2183</v>
      </c>
      <c r="B1543" s="1" t="s">
        <v>2423</v>
      </c>
      <c r="C1543" s="1" t="s">
        <v>2369</v>
      </c>
      <c r="D1543" s="1" t="s">
        <v>4722</v>
      </c>
      <c r="E1543" s="15" t="s">
        <v>2225</v>
      </c>
      <c r="F1543" s="1" t="s">
        <v>7545</v>
      </c>
      <c r="G1543" s="16">
        <v>0.19</v>
      </c>
      <c r="H1543" s="5">
        <v>0</v>
      </c>
      <c r="I1543" s="10" t="s">
        <v>4760</v>
      </c>
      <c r="J1543" s="5">
        <v>868</v>
      </c>
      <c r="K1543" s="1">
        <v>49</v>
      </c>
      <c r="L1543" s="12" t="str" cm="1">
        <f t="array" ref="L1543">_xlfn.IFS(G1543=0.05,"Minimal",G1543=0.07,"Above Minimal",G1543=0.17,"Near Maximum",TRUE,"Maximum")</f>
        <v>Maximum</v>
      </c>
      <c r="M1543" s="12" t="str" cm="1">
        <f t="array" ref="M1543">_xlfn.IFS(E1543="MA","Massachusetts",E1543="NY","New York",E1543="CT","Connecticut",E1543="PA","Pennsylvania",E1543="RI","Rhode Island",E1543="DE","Delaware",E1543="ME","Maine",E1543="NJ","New Jersey",E1543="VT","Vermont",TRUE,"Other States")</f>
        <v>Massachusetts</v>
      </c>
      <c r="N1543" s="15" t="s">
        <v>11348</v>
      </c>
      <c r="O1543" s="1" t="s">
        <v>5035</v>
      </c>
      <c r="P1543" s="15" t="s">
        <v>4779</v>
      </c>
      <c r="Q1543" s="1" t="s">
        <v>9132</v>
      </c>
      <c r="R1543" s="17">
        <v>26.350027648313453</v>
      </c>
      <c r="S1543" s="12" t="str" cm="1">
        <f t="array" ref="S1543">_xlfn.IFS(AND(R1543&gt;=12,R1543&lt;=25),"Low Range",AND(R1543&gt;=25.01,R1543&lt;=40),"Mid Range",AND(R1543&gt;=40.01,R1543&lt;=75),"Mid to Upper Range",TRUE,"Max Upper Range")</f>
        <v>Mid Range</v>
      </c>
      <c r="T1543" s="12" t="str" cm="1">
        <f t="array" ref="T1543">_xlfn.IFS(OR(E1543="NY",E1543="NJ",E1543="CT"),"Tri-State Area",OR(E1543="MA",E1543="PA",E1543="RI"),"East Atlantic",OR(E1543="ME",E1543="VT"),"NE Border",TRUE,"Upper East Coast")</f>
        <v>East Atlantic</v>
      </c>
      <c r="U1543" s="12" t="str">
        <f>IFERROR(_xlfn.XLOOKUP(A1543,DIRECT_FTEs!A:A,DIRECT_FTEs!B:B),"Contractor")</f>
        <v>Contractor</v>
      </c>
    </row>
    <row r="1544" spans="1:21" x14ac:dyDescent="0.25">
      <c r="A1544" s="1" t="s">
        <v>2184</v>
      </c>
      <c r="B1544" s="1" t="s">
        <v>2539</v>
      </c>
      <c r="C1544" s="1" t="s">
        <v>2516</v>
      </c>
      <c r="D1544" s="1" t="s">
        <v>4723</v>
      </c>
      <c r="E1544" s="15" t="s">
        <v>2225</v>
      </c>
      <c r="F1544" s="1" t="s">
        <v>7546</v>
      </c>
      <c r="G1544" s="16">
        <v>0.19</v>
      </c>
      <c r="H1544" s="5">
        <v>0</v>
      </c>
      <c r="I1544" s="10" t="s">
        <v>4760</v>
      </c>
      <c r="J1544" s="5">
        <v>1193.42</v>
      </c>
      <c r="K1544" s="1">
        <v>39</v>
      </c>
      <c r="L1544" s="12" t="str" cm="1">
        <f t="array" ref="L1544">_xlfn.IFS(G1544=0.05,"Minimal",G1544=0.07,"Above Minimal",G1544=0.17,"Near Maximum",TRUE,"Maximum")</f>
        <v>Maximum</v>
      </c>
      <c r="M1544" s="12" t="str" cm="1">
        <f t="array" ref="M1544">_xlfn.IFS(E1544="MA","Massachusetts",E1544="NY","New York",E1544="CT","Connecticut",E1544="PA","Pennsylvania",E1544="RI","Rhode Island",E1544="DE","Delaware",E1544="ME","Maine",E1544="NJ","New Jersey",E1544="VT","Vermont",TRUE,"Other States")</f>
        <v>Massachusetts</v>
      </c>
      <c r="N1544" s="15" t="s">
        <v>11349</v>
      </c>
      <c r="O1544" s="1" t="s">
        <v>4799</v>
      </c>
      <c r="P1544" s="15" t="s">
        <v>4780</v>
      </c>
      <c r="Q1544" s="1" t="s">
        <v>9133</v>
      </c>
      <c r="R1544" s="17">
        <v>29.449968253968255</v>
      </c>
      <c r="S1544" s="12" t="str" cm="1">
        <f t="array" ref="S1544">_xlfn.IFS(AND(R1544&gt;=12,R1544&lt;=25),"Low Range",AND(R1544&gt;=25.01,R1544&lt;=40),"Mid Range",AND(R1544&gt;=40.01,R1544&lt;=75),"Mid to Upper Range",TRUE,"Max Upper Range")</f>
        <v>Mid Range</v>
      </c>
      <c r="T1544" s="12" t="str" cm="1">
        <f t="array" ref="T1544">_xlfn.IFS(OR(E1544="NY",E1544="NJ",E1544="CT"),"Tri-State Area",OR(E1544="MA",E1544="PA",E1544="RI"),"East Atlantic",OR(E1544="ME",E1544="VT"),"NE Border",TRUE,"Upper East Coast")</f>
        <v>East Atlantic</v>
      </c>
      <c r="U1544" s="12" t="str">
        <f>IFERROR(_xlfn.XLOOKUP(A1544,DIRECT_FTEs!A:A,DIRECT_FTEs!B:B),"Contractor")</f>
        <v>Contractor</v>
      </c>
    </row>
    <row r="1545" spans="1:21" x14ac:dyDescent="0.25">
      <c r="A1545" s="1" t="s">
        <v>2185</v>
      </c>
      <c r="B1545" s="1" t="s">
        <v>3007</v>
      </c>
      <c r="C1545" s="1" t="s">
        <v>2465</v>
      </c>
      <c r="D1545" s="1" t="s">
        <v>4724</v>
      </c>
      <c r="E1545" s="15" t="s">
        <v>2225</v>
      </c>
      <c r="F1545" s="1" t="s">
        <v>7547</v>
      </c>
      <c r="G1545" s="16">
        <v>0.19</v>
      </c>
      <c r="H1545" s="5">
        <v>0</v>
      </c>
      <c r="I1545" s="10" t="s">
        <v>4760</v>
      </c>
      <c r="J1545" s="5">
        <v>990.76</v>
      </c>
      <c r="K1545" s="1">
        <v>32</v>
      </c>
      <c r="L1545" s="12" t="str" cm="1">
        <f t="array" ref="L1545">_xlfn.IFS(G1545=0.05,"Minimal",G1545=0.07,"Above Minimal",G1545=0.17,"Near Maximum",TRUE,"Maximum")</f>
        <v>Maximum</v>
      </c>
      <c r="M1545" s="12" t="str" cm="1">
        <f t="array" ref="M1545">_xlfn.IFS(E1545="MA","Massachusetts",E1545="NY","New York",E1545="CT","Connecticut",E1545="PA","Pennsylvania",E1545="RI","Rhode Island",E1545="DE","Delaware",E1545="ME","Maine",E1545="NJ","New Jersey",E1545="VT","Vermont",TRUE,"Other States")</f>
        <v>Massachusetts</v>
      </c>
      <c r="N1545" s="15" t="s">
        <v>11350</v>
      </c>
      <c r="O1545" s="1" t="s">
        <v>5018</v>
      </c>
      <c r="P1545" s="15" t="s">
        <v>4777</v>
      </c>
      <c r="Q1545" s="1" t="s">
        <v>9134</v>
      </c>
      <c r="R1545" s="17">
        <v>43.5</v>
      </c>
      <c r="S1545" s="12" t="str" cm="1">
        <f t="array" ref="S1545">_xlfn.IFS(AND(R1545&gt;=12,R1545&lt;=25),"Low Range",AND(R1545&gt;=25.01,R1545&lt;=40),"Mid Range",AND(R1545&gt;=40.01,R1545&lt;=75),"Mid to Upper Range",TRUE,"Max Upper Range")</f>
        <v>Mid to Upper Range</v>
      </c>
      <c r="T1545" s="12" t="str" cm="1">
        <f t="array" ref="T1545">_xlfn.IFS(OR(E1545="NY",E1545="NJ",E1545="CT"),"Tri-State Area",OR(E1545="MA",E1545="PA",E1545="RI"),"East Atlantic",OR(E1545="ME",E1545="VT"),"NE Border",TRUE,"Upper East Coast")</f>
        <v>East Atlantic</v>
      </c>
      <c r="U1545" s="12" t="str">
        <f>IFERROR(_xlfn.XLOOKUP(A1545,DIRECT_FTEs!A:A,DIRECT_FTEs!B:B),"Contractor")</f>
        <v>Contractor</v>
      </c>
    </row>
    <row r="1546" spans="1:21" x14ac:dyDescent="0.25">
      <c r="A1546" s="1" t="s">
        <v>2186</v>
      </c>
      <c r="B1546" s="1" t="s">
        <v>2382</v>
      </c>
      <c r="C1546" s="1" t="s">
        <v>2724</v>
      </c>
      <c r="D1546" s="1" t="s">
        <v>4725</v>
      </c>
      <c r="E1546" s="15" t="s">
        <v>2225</v>
      </c>
      <c r="F1546" s="1" t="s">
        <v>7548</v>
      </c>
      <c r="G1546" s="16">
        <v>0.19</v>
      </c>
      <c r="H1546" s="5">
        <v>0</v>
      </c>
      <c r="I1546" s="10" t="s">
        <v>4760</v>
      </c>
      <c r="J1546" s="5">
        <v>198.4</v>
      </c>
      <c r="K1546" s="1">
        <v>30</v>
      </c>
      <c r="L1546" s="12" t="str" cm="1">
        <f t="array" ref="L1546">_xlfn.IFS(G1546=0.05,"Minimal",G1546=0.07,"Above Minimal",G1546=0.17,"Near Maximum",TRUE,"Maximum")</f>
        <v>Maximum</v>
      </c>
      <c r="M1546" s="12" t="str" cm="1">
        <f t="array" ref="M1546">_xlfn.IFS(E1546="MA","Massachusetts",E1546="NY","New York",E1546="CT","Connecticut",E1546="PA","Pennsylvania",E1546="RI","Rhode Island",E1546="DE","Delaware",E1546="ME","Maine",E1546="NJ","New Jersey",E1546="VT","Vermont",TRUE,"Other States")</f>
        <v>Massachusetts</v>
      </c>
      <c r="N1546" s="15" t="s">
        <v>11351</v>
      </c>
      <c r="O1546" s="1" t="s">
        <v>5345</v>
      </c>
      <c r="P1546" s="15" t="s">
        <v>4774</v>
      </c>
      <c r="Q1546" s="1" t="s">
        <v>9135</v>
      </c>
      <c r="R1546" s="17">
        <v>45.54</v>
      </c>
      <c r="S1546" s="12" t="str" cm="1">
        <f t="array" ref="S1546">_xlfn.IFS(AND(R1546&gt;=12,R1546&lt;=25),"Low Range",AND(R1546&gt;=25.01,R1546&lt;=40),"Mid Range",AND(R1546&gt;=40.01,R1546&lt;=75),"Mid to Upper Range",TRUE,"Max Upper Range")</f>
        <v>Mid to Upper Range</v>
      </c>
      <c r="T1546" s="12" t="str" cm="1">
        <f t="array" ref="T1546">_xlfn.IFS(OR(E1546="NY",E1546="NJ",E1546="CT"),"Tri-State Area",OR(E1546="MA",E1546="PA",E1546="RI"),"East Atlantic",OR(E1546="ME",E1546="VT"),"NE Border",TRUE,"Upper East Coast")</f>
        <v>East Atlantic</v>
      </c>
      <c r="U1546" s="12" t="str">
        <f>IFERROR(_xlfn.XLOOKUP(A1546,DIRECT_FTEs!A:A,DIRECT_FTEs!B:B),"Contractor")</f>
        <v>Contractor</v>
      </c>
    </row>
    <row r="1547" spans="1:21" x14ac:dyDescent="0.25">
      <c r="A1547" s="1" t="s">
        <v>2187</v>
      </c>
      <c r="B1547" s="1" t="s">
        <v>2399</v>
      </c>
      <c r="C1547" s="1" t="s">
        <v>2327</v>
      </c>
      <c r="D1547" s="1" t="s">
        <v>4726</v>
      </c>
      <c r="E1547" s="15" t="s">
        <v>2225</v>
      </c>
      <c r="F1547" s="1" t="s">
        <v>7549</v>
      </c>
      <c r="G1547" s="16">
        <v>0.17</v>
      </c>
      <c r="H1547" s="5">
        <v>0</v>
      </c>
      <c r="I1547" s="10" t="s">
        <v>4760</v>
      </c>
      <c r="J1547" s="5">
        <v>190</v>
      </c>
      <c r="K1547" s="1">
        <v>37</v>
      </c>
      <c r="L1547" s="12" t="str" cm="1">
        <f t="array" ref="L1547">_xlfn.IFS(G1547=0.05,"Minimal",G1547=0.07,"Above Minimal",G1547=0.17,"Near Maximum",TRUE,"Maximum")</f>
        <v>Near Maximum</v>
      </c>
      <c r="M1547" s="12" t="str" cm="1">
        <f t="array" ref="M1547">_xlfn.IFS(E1547="MA","Massachusetts",E1547="NY","New York",E1547="CT","Connecticut",E1547="PA","Pennsylvania",E1547="RI","Rhode Island",E1547="DE","Delaware",E1547="ME","Maine",E1547="NJ","New Jersey",E1547="VT","Vermont",TRUE,"Other States")</f>
        <v>Massachusetts</v>
      </c>
      <c r="N1547" s="15" t="s">
        <v>11352</v>
      </c>
      <c r="O1547" s="1" t="s">
        <v>4919</v>
      </c>
      <c r="P1547" s="15" t="s">
        <v>4777</v>
      </c>
      <c r="Q1547" s="1" t="s">
        <v>9136</v>
      </c>
      <c r="R1547" s="17">
        <v>35.879999999999995</v>
      </c>
      <c r="S1547" s="12" t="str" cm="1">
        <f t="array" ref="S1547">_xlfn.IFS(AND(R1547&gt;=12,R1547&lt;=25),"Low Range",AND(R1547&gt;=25.01,R1547&lt;=40),"Mid Range",AND(R1547&gt;=40.01,R1547&lt;=75),"Mid to Upper Range",TRUE,"Max Upper Range")</f>
        <v>Mid Range</v>
      </c>
      <c r="T1547" s="12" t="str" cm="1">
        <f t="array" ref="T1547">_xlfn.IFS(OR(E1547="NY",E1547="NJ",E1547="CT"),"Tri-State Area",OR(E1547="MA",E1547="PA",E1547="RI"),"East Atlantic",OR(E1547="ME",E1547="VT"),"NE Border",TRUE,"Upper East Coast")</f>
        <v>East Atlantic</v>
      </c>
      <c r="U1547" s="12" t="str">
        <f>IFERROR(_xlfn.XLOOKUP(A1547,DIRECT_FTEs!A:A,DIRECT_FTEs!B:B),"Contractor")</f>
        <v>Contractor</v>
      </c>
    </row>
    <row r="1548" spans="1:21" x14ac:dyDescent="0.25">
      <c r="A1548" s="1" t="s">
        <v>2188</v>
      </c>
      <c r="B1548" s="1" t="s">
        <v>2445</v>
      </c>
      <c r="C1548" s="1" t="s">
        <v>2785</v>
      </c>
      <c r="D1548" s="1" t="s">
        <v>4727</v>
      </c>
      <c r="E1548" s="15" t="s">
        <v>2225</v>
      </c>
      <c r="F1548" s="1" t="s">
        <v>7550</v>
      </c>
      <c r="G1548" s="16">
        <v>0.19</v>
      </c>
      <c r="H1548" s="5">
        <v>0</v>
      </c>
      <c r="I1548" s="10" t="s">
        <v>4760</v>
      </c>
      <c r="J1548" s="5">
        <v>359.6</v>
      </c>
      <c r="K1548" s="1">
        <v>38</v>
      </c>
      <c r="L1548" s="12" t="str" cm="1">
        <f t="array" ref="L1548">_xlfn.IFS(G1548=0.05,"Minimal",G1548=0.07,"Above Minimal",G1548=0.17,"Near Maximum",TRUE,"Maximum")</f>
        <v>Maximum</v>
      </c>
      <c r="M1548" s="12" t="str" cm="1">
        <f t="array" ref="M1548">_xlfn.IFS(E1548="MA","Massachusetts",E1548="NY","New York",E1548="CT","Connecticut",E1548="PA","Pennsylvania",E1548="RI","Rhode Island",E1548="DE","Delaware",E1548="ME","Maine",E1548="NJ","New Jersey",E1548="VT","Vermont",TRUE,"Other States")</f>
        <v>Massachusetts</v>
      </c>
      <c r="N1548" s="15" t="s">
        <v>11353</v>
      </c>
      <c r="O1548" s="1" t="s">
        <v>5114</v>
      </c>
      <c r="P1548" s="15" t="s">
        <v>4779</v>
      </c>
      <c r="Q1548" s="1" t="s">
        <v>9137</v>
      </c>
      <c r="R1548" s="17">
        <v>46.980000000000004</v>
      </c>
      <c r="S1548" s="12" t="str" cm="1">
        <f t="array" ref="S1548">_xlfn.IFS(AND(R1548&gt;=12,R1548&lt;=25),"Low Range",AND(R1548&gt;=25.01,R1548&lt;=40),"Mid Range",AND(R1548&gt;=40.01,R1548&lt;=75),"Mid to Upper Range",TRUE,"Max Upper Range")</f>
        <v>Mid to Upper Range</v>
      </c>
      <c r="T1548" s="12" t="str" cm="1">
        <f t="array" ref="T1548">_xlfn.IFS(OR(E1548="NY",E1548="NJ",E1548="CT"),"Tri-State Area",OR(E1548="MA",E1548="PA",E1548="RI"),"East Atlantic",OR(E1548="ME",E1548="VT"),"NE Border",TRUE,"Upper East Coast")</f>
        <v>East Atlantic</v>
      </c>
      <c r="U1548" s="12" t="str">
        <f>IFERROR(_xlfn.XLOOKUP(A1548,DIRECT_FTEs!A:A,DIRECT_FTEs!B:B),"Contractor")</f>
        <v>Contractor</v>
      </c>
    </row>
    <row r="1549" spans="1:21" x14ac:dyDescent="0.25">
      <c r="A1549" s="1" t="s">
        <v>2189</v>
      </c>
      <c r="B1549" s="1" t="s">
        <v>2730</v>
      </c>
      <c r="C1549" s="1" t="s">
        <v>2338</v>
      </c>
      <c r="D1549" s="1" t="s">
        <v>4728</v>
      </c>
      <c r="E1549" s="15" t="s">
        <v>2225</v>
      </c>
      <c r="F1549" s="1" t="s">
        <v>7551</v>
      </c>
      <c r="G1549" s="16">
        <v>0.19</v>
      </c>
      <c r="H1549" s="5">
        <v>0</v>
      </c>
      <c r="I1549" s="10" t="s">
        <v>4760</v>
      </c>
      <c r="J1549" s="5">
        <v>248</v>
      </c>
      <c r="K1549" s="1">
        <v>46</v>
      </c>
      <c r="L1549" s="12" t="str" cm="1">
        <f t="array" ref="L1549">_xlfn.IFS(G1549=0.05,"Minimal",G1549=0.07,"Above Minimal",G1549=0.17,"Near Maximum",TRUE,"Maximum")</f>
        <v>Maximum</v>
      </c>
      <c r="M1549" s="12" t="str" cm="1">
        <f t="array" ref="M1549">_xlfn.IFS(E1549="MA","Massachusetts",E1549="NY","New York",E1549="CT","Connecticut",E1549="PA","Pennsylvania",E1549="RI","Rhode Island",E1549="DE","Delaware",E1549="ME","Maine",E1549="NJ","New Jersey",E1549="VT","Vermont",TRUE,"Other States")</f>
        <v>Massachusetts</v>
      </c>
      <c r="N1549" s="15" t="s">
        <v>11354</v>
      </c>
      <c r="O1549" s="1" t="s">
        <v>4999</v>
      </c>
      <c r="P1549" s="15" t="s">
        <v>4779</v>
      </c>
      <c r="Q1549" s="1" t="s">
        <v>9138</v>
      </c>
      <c r="R1549" s="17">
        <v>32.25</v>
      </c>
      <c r="S1549" s="12" t="str" cm="1">
        <f t="array" ref="S1549">_xlfn.IFS(AND(R1549&gt;=12,R1549&lt;=25),"Low Range",AND(R1549&gt;=25.01,R1549&lt;=40),"Mid Range",AND(R1549&gt;=40.01,R1549&lt;=75),"Mid to Upper Range",TRUE,"Max Upper Range")</f>
        <v>Mid Range</v>
      </c>
      <c r="T1549" s="12" t="str" cm="1">
        <f t="array" ref="T1549">_xlfn.IFS(OR(E1549="NY",E1549="NJ",E1549="CT"),"Tri-State Area",OR(E1549="MA",E1549="PA",E1549="RI"),"East Atlantic",OR(E1549="ME",E1549="VT"),"NE Border",TRUE,"Upper East Coast")</f>
        <v>East Atlantic</v>
      </c>
      <c r="U1549" s="12" t="str">
        <f>IFERROR(_xlfn.XLOOKUP(A1549,DIRECT_FTEs!A:A,DIRECT_FTEs!B:B),"Contractor")</f>
        <v>Contractor</v>
      </c>
    </row>
    <row r="1550" spans="1:21" x14ac:dyDescent="0.25">
      <c r="A1550" s="1" t="s">
        <v>261</v>
      </c>
      <c r="B1550" s="1" t="s">
        <v>2472</v>
      </c>
      <c r="C1550" s="1" t="s">
        <v>2744</v>
      </c>
      <c r="D1550" s="1" t="s">
        <v>2745</v>
      </c>
      <c r="E1550" s="15" t="s">
        <v>2225</v>
      </c>
      <c r="F1550" s="1" t="s">
        <v>5623</v>
      </c>
      <c r="G1550" s="16">
        <v>0.19</v>
      </c>
      <c r="H1550" s="5">
        <v>1916.7200000000003</v>
      </c>
      <c r="I1550" s="10" t="s">
        <v>4760</v>
      </c>
      <c r="J1550" s="5">
        <v>819.2</v>
      </c>
      <c r="K1550" s="1">
        <v>59</v>
      </c>
      <c r="L1550" s="12" t="str" cm="1">
        <f t="array" ref="L1550">_xlfn.IFS(G1550=0.05,"Minimal",G1550=0.07,"Above Minimal",G1550=0.17,"Near Maximum",TRUE,"Maximum")</f>
        <v>Maximum</v>
      </c>
      <c r="M1550" s="12" t="str" cm="1">
        <f t="array" ref="M1550">_xlfn.IFS(E1550="MA","Massachusetts",E1550="NY","New York",E1550="CT","Connecticut",E1550="PA","Pennsylvania",E1550="RI","Rhode Island",E1550="DE","Delaware",E1550="ME","Maine",E1550="NJ","New Jersey",E1550="VT","Vermont",TRUE,"Other States")</f>
        <v>Massachusetts</v>
      </c>
      <c r="N1550" s="15" t="s">
        <v>11355</v>
      </c>
      <c r="O1550" s="1" t="s">
        <v>4892</v>
      </c>
      <c r="P1550" s="15" t="s">
        <v>4779</v>
      </c>
      <c r="Q1550" s="1" t="s">
        <v>9139</v>
      </c>
      <c r="R1550" s="17">
        <v>38.612176039119802</v>
      </c>
      <c r="S1550" s="12" t="str" cm="1">
        <f t="array" ref="S1550">_xlfn.IFS(AND(R1550&gt;=12,R1550&lt;=25),"Low Range",AND(R1550&gt;=25.01,R1550&lt;=40),"Mid Range",AND(R1550&gt;=40.01,R1550&lt;=75),"Mid to Upper Range",TRUE,"Max Upper Range")</f>
        <v>Mid Range</v>
      </c>
      <c r="T1550" s="12" t="str" cm="1">
        <f t="array" ref="T1550">_xlfn.IFS(OR(E1550="NY",E1550="NJ",E1550="CT"),"Tri-State Area",OR(E1550="MA",E1550="PA",E1550="RI"),"East Atlantic",OR(E1550="ME",E1550="VT"),"NE Border",TRUE,"Upper East Coast")</f>
        <v>East Atlantic</v>
      </c>
      <c r="U1550" s="12" t="str">
        <f>IFERROR(_xlfn.XLOOKUP(A1550,DIRECT_FTEs!A:A,DIRECT_FTEs!B:B),"Contractor")</f>
        <v>Contractor</v>
      </c>
    </row>
    <row r="1551" spans="1:21" x14ac:dyDescent="0.25">
      <c r="A1551" s="1" t="s">
        <v>2190</v>
      </c>
      <c r="B1551" s="1" t="s">
        <v>2520</v>
      </c>
      <c r="C1551" s="1" t="s">
        <v>2429</v>
      </c>
      <c r="D1551" s="1" t="s">
        <v>4729</v>
      </c>
      <c r="E1551" s="15" t="s">
        <v>2225</v>
      </c>
      <c r="F1551" s="1" t="s">
        <v>7552</v>
      </c>
      <c r="G1551" s="16">
        <v>0.19</v>
      </c>
      <c r="H1551" s="5">
        <v>0</v>
      </c>
      <c r="I1551" s="10" t="s">
        <v>4760</v>
      </c>
      <c r="J1551" s="5">
        <v>347.2</v>
      </c>
      <c r="K1551" s="1">
        <v>36</v>
      </c>
      <c r="L1551" s="12" t="str" cm="1">
        <f t="array" ref="L1551">_xlfn.IFS(G1551=0.05,"Minimal",G1551=0.07,"Above Minimal",G1551=0.17,"Near Maximum",TRUE,"Maximum")</f>
        <v>Maximum</v>
      </c>
      <c r="M1551" s="12" t="str" cm="1">
        <f t="array" ref="M1551">_xlfn.IFS(E1551="MA","Massachusetts",E1551="NY","New York",E1551="CT","Connecticut",E1551="PA","Pennsylvania",E1551="RI","Rhode Island",E1551="DE","Delaware",E1551="ME","Maine",E1551="NJ","New Jersey",E1551="VT","Vermont",TRUE,"Other States")</f>
        <v>Massachusetts</v>
      </c>
      <c r="N1551" s="15" t="s">
        <v>11356</v>
      </c>
      <c r="O1551" s="1" t="s">
        <v>5309</v>
      </c>
      <c r="P1551" s="15" t="s">
        <v>4774</v>
      </c>
      <c r="Q1551" s="1" t="s">
        <v>9140</v>
      </c>
      <c r="R1551" s="17">
        <v>59.198276923076918</v>
      </c>
      <c r="S1551" s="12" t="str" cm="1">
        <f t="array" ref="S1551">_xlfn.IFS(AND(R1551&gt;=12,R1551&lt;=25),"Low Range",AND(R1551&gt;=25.01,R1551&lt;=40),"Mid Range",AND(R1551&gt;=40.01,R1551&lt;=75),"Mid to Upper Range",TRUE,"Max Upper Range")</f>
        <v>Mid to Upper Range</v>
      </c>
      <c r="T1551" s="12" t="str" cm="1">
        <f t="array" ref="T1551">_xlfn.IFS(OR(E1551="NY",E1551="NJ",E1551="CT"),"Tri-State Area",OR(E1551="MA",E1551="PA",E1551="RI"),"East Atlantic",OR(E1551="ME",E1551="VT"),"NE Border",TRUE,"Upper East Coast")</f>
        <v>East Atlantic</v>
      </c>
      <c r="U1551" s="12" t="str">
        <f>IFERROR(_xlfn.XLOOKUP(A1551,DIRECT_FTEs!A:A,DIRECT_FTEs!B:B),"Contractor")</f>
        <v>Contractor</v>
      </c>
    </row>
    <row r="1552" spans="1:21" x14ac:dyDescent="0.25">
      <c r="A1552" s="1" t="s">
        <v>2191</v>
      </c>
      <c r="B1552" s="1" t="s">
        <v>2401</v>
      </c>
      <c r="C1552" s="1" t="s">
        <v>2255</v>
      </c>
      <c r="D1552" s="1" t="s">
        <v>4730</v>
      </c>
      <c r="E1552" s="15" t="s">
        <v>2225</v>
      </c>
      <c r="F1552" s="1" t="s">
        <v>7553</v>
      </c>
      <c r="G1552" s="16">
        <v>0.19</v>
      </c>
      <c r="H1552" s="5">
        <v>0</v>
      </c>
      <c r="I1552" s="10" t="s">
        <v>4760</v>
      </c>
      <c r="J1552" s="5">
        <v>426.56</v>
      </c>
      <c r="K1552" s="1">
        <v>33</v>
      </c>
      <c r="L1552" s="12" t="str" cm="1">
        <f t="array" ref="L1552">_xlfn.IFS(G1552=0.05,"Minimal",G1552=0.07,"Above Minimal",G1552=0.17,"Near Maximum",TRUE,"Maximum")</f>
        <v>Maximum</v>
      </c>
      <c r="M1552" s="12" t="str" cm="1">
        <f t="array" ref="M1552">_xlfn.IFS(E1552="MA","Massachusetts",E1552="NY","New York",E1552="CT","Connecticut",E1552="PA","Pennsylvania",E1552="RI","Rhode Island",E1552="DE","Delaware",E1552="ME","Maine",E1552="NJ","New Jersey",E1552="VT","Vermont",TRUE,"Other States")</f>
        <v>Massachusetts</v>
      </c>
      <c r="N1552" s="15" t="s">
        <v>11357</v>
      </c>
      <c r="O1552" s="1" t="s">
        <v>4992</v>
      </c>
      <c r="P1552" s="15" t="s">
        <v>4781</v>
      </c>
      <c r="Q1552" s="1" t="s">
        <v>9141</v>
      </c>
      <c r="R1552" s="17">
        <v>72.894889867841414</v>
      </c>
      <c r="S1552" s="12" t="str" cm="1">
        <f t="array" ref="S1552">_xlfn.IFS(AND(R1552&gt;=12,R1552&lt;=25),"Low Range",AND(R1552&gt;=25.01,R1552&lt;=40),"Mid Range",AND(R1552&gt;=40.01,R1552&lt;=75),"Mid to Upper Range",TRUE,"Max Upper Range")</f>
        <v>Mid to Upper Range</v>
      </c>
      <c r="T1552" s="12" t="str" cm="1">
        <f t="array" ref="T1552">_xlfn.IFS(OR(E1552="NY",E1552="NJ",E1552="CT"),"Tri-State Area",OR(E1552="MA",E1552="PA",E1552="RI"),"East Atlantic",OR(E1552="ME",E1552="VT"),"NE Border",TRUE,"Upper East Coast")</f>
        <v>East Atlantic</v>
      </c>
      <c r="U1552" s="12" t="str">
        <f>IFERROR(_xlfn.XLOOKUP(A1552,DIRECT_FTEs!A:A,DIRECT_FTEs!B:B),"Contractor")</f>
        <v>Contractor</v>
      </c>
    </row>
    <row r="1553" spans="1:21" x14ac:dyDescent="0.25">
      <c r="A1553" s="1" t="s">
        <v>2192</v>
      </c>
      <c r="B1553" s="1" t="s">
        <v>2734</v>
      </c>
      <c r="C1553" s="1" t="s">
        <v>2270</v>
      </c>
      <c r="D1553" s="1" t="s">
        <v>4731</v>
      </c>
      <c r="E1553" s="15" t="s">
        <v>2225</v>
      </c>
      <c r="F1553" s="1" t="s">
        <v>7554</v>
      </c>
      <c r="G1553" s="16">
        <v>0.19</v>
      </c>
      <c r="H1553" s="5">
        <v>0</v>
      </c>
      <c r="I1553" s="10" t="s">
        <v>4760</v>
      </c>
      <c r="J1553" s="5">
        <v>303.95</v>
      </c>
      <c r="K1553" s="1">
        <v>58</v>
      </c>
      <c r="L1553" s="12" t="str" cm="1">
        <f t="array" ref="L1553">_xlfn.IFS(G1553=0.05,"Minimal",G1553=0.07,"Above Minimal",G1553=0.17,"Near Maximum",TRUE,"Maximum")</f>
        <v>Maximum</v>
      </c>
      <c r="M1553" s="12" t="str" cm="1">
        <f t="array" ref="M1553">_xlfn.IFS(E1553="MA","Massachusetts",E1553="NY","New York",E1553="CT","Connecticut",E1553="PA","Pennsylvania",E1553="RI","Rhode Island",E1553="DE","Delaware",E1553="ME","Maine",E1553="NJ","New Jersey",E1553="VT","Vermont",TRUE,"Other States")</f>
        <v>Massachusetts</v>
      </c>
      <c r="N1553" s="15" t="s">
        <v>11358</v>
      </c>
      <c r="O1553" s="1" t="s">
        <v>5023</v>
      </c>
      <c r="P1553" s="15" t="s">
        <v>4778</v>
      </c>
      <c r="Q1553" s="1" t="s">
        <v>9142</v>
      </c>
      <c r="R1553" s="17">
        <v>63.949595687331538</v>
      </c>
      <c r="S1553" s="12" t="str" cm="1">
        <f t="array" ref="S1553">_xlfn.IFS(AND(R1553&gt;=12,R1553&lt;=25),"Low Range",AND(R1553&gt;=25.01,R1553&lt;=40),"Mid Range",AND(R1553&gt;=40.01,R1553&lt;=75),"Mid to Upper Range",TRUE,"Max Upper Range")</f>
        <v>Mid to Upper Range</v>
      </c>
      <c r="T1553" s="12" t="str" cm="1">
        <f t="array" ref="T1553">_xlfn.IFS(OR(E1553="NY",E1553="NJ",E1553="CT"),"Tri-State Area",OR(E1553="MA",E1553="PA",E1553="RI"),"East Atlantic",OR(E1553="ME",E1553="VT"),"NE Border",TRUE,"Upper East Coast")</f>
        <v>East Atlantic</v>
      </c>
      <c r="U1553" s="12" t="str">
        <f>IFERROR(_xlfn.XLOOKUP(A1553,DIRECT_FTEs!A:A,DIRECT_FTEs!B:B),"Contractor")</f>
        <v>Contractor</v>
      </c>
    </row>
    <row r="1554" spans="1:21" x14ac:dyDescent="0.25">
      <c r="A1554" s="1" t="s">
        <v>2193</v>
      </c>
      <c r="B1554" s="1" t="s">
        <v>2641</v>
      </c>
      <c r="C1554" s="1" t="s">
        <v>2333</v>
      </c>
      <c r="D1554" s="1" t="s">
        <v>4732</v>
      </c>
      <c r="E1554" s="15" t="s">
        <v>2225</v>
      </c>
      <c r="F1554" s="1" t="s">
        <v>7555</v>
      </c>
      <c r="G1554" s="16">
        <v>0.19</v>
      </c>
      <c r="H1554" s="5">
        <v>0</v>
      </c>
      <c r="I1554" s="10" t="s">
        <v>4760</v>
      </c>
      <c r="J1554" s="5">
        <v>227.97</v>
      </c>
      <c r="K1554" s="1">
        <v>46</v>
      </c>
      <c r="L1554" s="12" t="str" cm="1">
        <f t="array" ref="L1554">_xlfn.IFS(G1554=0.05,"Minimal",G1554=0.07,"Above Minimal",G1554=0.17,"Near Maximum",TRUE,"Maximum")</f>
        <v>Maximum</v>
      </c>
      <c r="M1554" s="12" t="str" cm="1">
        <f t="array" ref="M1554">_xlfn.IFS(E1554="MA","Massachusetts",E1554="NY","New York",E1554="CT","Connecticut",E1554="PA","Pennsylvania",E1554="RI","Rhode Island",E1554="DE","Delaware",E1554="ME","Maine",E1554="NJ","New Jersey",E1554="VT","Vermont",TRUE,"Other States")</f>
        <v>Massachusetts</v>
      </c>
      <c r="N1554" s="15" t="s">
        <v>11359</v>
      </c>
      <c r="O1554" s="1" t="s">
        <v>5222</v>
      </c>
      <c r="P1554" s="15" t="s">
        <v>4780</v>
      </c>
      <c r="Q1554" s="1" t="s">
        <v>9143</v>
      </c>
      <c r="R1554" s="17">
        <v>62.314999999999998</v>
      </c>
      <c r="S1554" s="12" t="str" cm="1">
        <f t="array" ref="S1554">_xlfn.IFS(AND(R1554&gt;=12,R1554&lt;=25),"Low Range",AND(R1554&gt;=25.01,R1554&lt;=40),"Mid Range",AND(R1554&gt;=40.01,R1554&lt;=75),"Mid to Upper Range",TRUE,"Max Upper Range")</f>
        <v>Mid to Upper Range</v>
      </c>
      <c r="T1554" s="12" t="str" cm="1">
        <f t="array" ref="T1554">_xlfn.IFS(OR(E1554="NY",E1554="NJ",E1554="CT"),"Tri-State Area",OR(E1554="MA",E1554="PA",E1554="RI"),"East Atlantic",OR(E1554="ME",E1554="VT"),"NE Border",TRUE,"Upper East Coast")</f>
        <v>East Atlantic</v>
      </c>
      <c r="U1554" s="12" t="str">
        <f>IFERROR(_xlfn.XLOOKUP(A1554,DIRECT_FTEs!A:A,DIRECT_FTEs!B:B),"Contractor")</f>
        <v>Contractor</v>
      </c>
    </row>
    <row r="1555" spans="1:21" x14ac:dyDescent="0.25">
      <c r="A1555" s="1" t="s">
        <v>2194</v>
      </c>
      <c r="B1555" s="1" t="s">
        <v>2321</v>
      </c>
      <c r="C1555" s="1" t="s">
        <v>2426</v>
      </c>
      <c r="D1555" s="1" t="s">
        <v>4733</v>
      </c>
      <c r="E1555" s="15" t="s">
        <v>2225</v>
      </c>
      <c r="F1555" s="1" t="s">
        <v>7556</v>
      </c>
      <c r="G1555" s="16">
        <v>0.19</v>
      </c>
      <c r="H1555" s="5">
        <v>0</v>
      </c>
      <c r="I1555" s="10" t="s">
        <v>4760</v>
      </c>
      <c r="J1555" s="5">
        <v>262.88</v>
      </c>
      <c r="K1555" s="1">
        <v>39</v>
      </c>
      <c r="L1555" s="12" t="str" cm="1">
        <f t="array" ref="L1555">_xlfn.IFS(G1555=0.05,"Minimal",G1555=0.07,"Above Minimal",G1555=0.17,"Near Maximum",TRUE,"Maximum")</f>
        <v>Maximum</v>
      </c>
      <c r="M1555" s="12" t="str" cm="1">
        <f t="array" ref="M1555">_xlfn.IFS(E1555="MA","Massachusetts",E1555="NY","New York",E1555="CT","Connecticut",E1555="PA","Pennsylvania",E1555="RI","Rhode Island",E1555="DE","Delaware",E1555="ME","Maine",E1555="NJ","New Jersey",E1555="VT","Vermont",TRUE,"Other States")</f>
        <v>Massachusetts</v>
      </c>
      <c r="N1555" s="15" t="s">
        <v>11360</v>
      </c>
      <c r="O1555" s="1" t="s">
        <v>4976</v>
      </c>
      <c r="P1555" s="15" t="s">
        <v>4774</v>
      </c>
      <c r="Q1555" s="1" t="s">
        <v>9144</v>
      </c>
      <c r="R1555" s="17">
        <v>35.64</v>
      </c>
      <c r="S1555" s="12" t="str" cm="1">
        <f t="array" ref="S1555">_xlfn.IFS(AND(R1555&gt;=12,R1555&lt;=25),"Low Range",AND(R1555&gt;=25.01,R1555&lt;=40),"Mid Range",AND(R1555&gt;=40.01,R1555&lt;=75),"Mid to Upper Range",TRUE,"Max Upper Range")</f>
        <v>Mid Range</v>
      </c>
      <c r="T1555" s="12" t="str" cm="1">
        <f t="array" ref="T1555">_xlfn.IFS(OR(E1555="NY",E1555="NJ",E1555="CT"),"Tri-State Area",OR(E1555="MA",E1555="PA",E1555="RI"),"East Atlantic",OR(E1555="ME",E1555="VT"),"NE Border",TRUE,"Upper East Coast")</f>
        <v>East Atlantic</v>
      </c>
      <c r="U1555" s="12" t="str">
        <f>IFERROR(_xlfn.XLOOKUP(A1555,DIRECT_FTEs!A:A,DIRECT_FTEs!B:B),"Contractor")</f>
        <v>Contractor</v>
      </c>
    </row>
    <row r="1556" spans="1:21" x14ac:dyDescent="0.25">
      <c r="A1556" s="1" t="s">
        <v>2195</v>
      </c>
      <c r="B1556" s="1" t="s">
        <v>2911</v>
      </c>
      <c r="C1556" s="1" t="s">
        <v>2421</v>
      </c>
      <c r="D1556" s="1" t="s">
        <v>4734</v>
      </c>
      <c r="E1556" s="15" t="s">
        <v>2225</v>
      </c>
      <c r="F1556" s="1" t="s">
        <v>7557</v>
      </c>
      <c r="G1556" s="16">
        <v>0.17</v>
      </c>
      <c r="H1556" s="5">
        <v>0</v>
      </c>
      <c r="I1556" s="10" t="s">
        <v>4760</v>
      </c>
      <c r="J1556" s="5">
        <v>438</v>
      </c>
      <c r="K1556" s="1">
        <v>54</v>
      </c>
      <c r="L1556" s="12" t="str" cm="1">
        <f t="array" ref="L1556">_xlfn.IFS(G1556=0.05,"Minimal",G1556=0.07,"Above Minimal",G1556=0.17,"Near Maximum",TRUE,"Maximum")</f>
        <v>Near Maximum</v>
      </c>
      <c r="M1556" s="12" t="str" cm="1">
        <f t="array" ref="M1556">_xlfn.IFS(E1556="MA","Massachusetts",E1556="NY","New York",E1556="CT","Connecticut",E1556="PA","Pennsylvania",E1556="RI","Rhode Island",E1556="DE","Delaware",E1556="ME","Maine",E1556="NJ","New Jersey",E1556="VT","Vermont",TRUE,"Other States")</f>
        <v>Massachusetts</v>
      </c>
      <c r="N1556" s="15" t="s">
        <v>11361</v>
      </c>
      <c r="O1556" s="1" t="s">
        <v>5346</v>
      </c>
      <c r="P1556" s="15" t="s">
        <v>4779</v>
      </c>
      <c r="Q1556" s="1" t="s">
        <v>9145</v>
      </c>
      <c r="R1556" s="17">
        <v>63.896394230769232</v>
      </c>
      <c r="S1556" s="12" t="str" cm="1">
        <f t="array" ref="S1556">_xlfn.IFS(AND(R1556&gt;=12,R1556&lt;=25),"Low Range",AND(R1556&gt;=25.01,R1556&lt;=40),"Mid Range",AND(R1556&gt;=40.01,R1556&lt;=75),"Mid to Upper Range",TRUE,"Max Upper Range")</f>
        <v>Mid to Upper Range</v>
      </c>
      <c r="T1556" s="12" t="str" cm="1">
        <f t="array" ref="T1556">_xlfn.IFS(OR(E1556="NY",E1556="NJ",E1556="CT"),"Tri-State Area",OR(E1556="MA",E1556="PA",E1556="RI"),"East Atlantic",OR(E1556="ME",E1556="VT"),"NE Border",TRUE,"Upper East Coast")</f>
        <v>East Atlantic</v>
      </c>
      <c r="U1556" s="12" t="str">
        <f>IFERROR(_xlfn.XLOOKUP(A1556,DIRECT_FTEs!A:A,DIRECT_FTEs!B:B),"Contractor")</f>
        <v>Contractor</v>
      </c>
    </row>
    <row r="1557" spans="1:21" x14ac:dyDescent="0.25">
      <c r="A1557" s="1" t="s">
        <v>2196</v>
      </c>
      <c r="B1557" s="1" t="s">
        <v>2287</v>
      </c>
      <c r="C1557" s="1" t="s">
        <v>2242</v>
      </c>
      <c r="D1557" s="1" t="s">
        <v>4735</v>
      </c>
      <c r="E1557" s="15" t="s">
        <v>2225</v>
      </c>
      <c r="F1557" s="1" t="s">
        <v>7558</v>
      </c>
      <c r="G1557" s="16">
        <v>0.19</v>
      </c>
      <c r="H1557" s="5">
        <v>0</v>
      </c>
      <c r="I1557" s="10" t="s">
        <v>4760</v>
      </c>
      <c r="J1557" s="5">
        <v>472.32</v>
      </c>
      <c r="K1557" s="1">
        <v>50</v>
      </c>
      <c r="L1557" s="12" t="str" cm="1">
        <f t="array" ref="L1557">_xlfn.IFS(G1557=0.05,"Minimal",G1557=0.07,"Above Minimal",G1557=0.17,"Near Maximum",TRUE,"Maximum")</f>
        <v>Maximum</v>
      </c>
      <c r="M1557" s="12" t="str" cm="1">
        <f t="array" ref="M1557">_xlfn.IFS(E1557="MA","Massachusetts",E1557="NY","New York",E1557="CT","Connecticut",E1557="PA","Pennsylvania",E1557="RI","Rhode Island",E1557="DE","Delaware",E1557="ME","Maine",E1557="NJ","New Jersey",E1557="VT","Vermont",TRUE,"Other States")</f>
        <v>Massachusetts</v>
      </c>
      <c r="N1557" s="15" t="s">
        <v>11362</v>
      </c>
      <c r="O1557" s="1" t="s">
        <v>5347</v>
      </c>
      <c r="P1557" s="15" t="s">
        <v>4779</v>
      </c>
      <c r="Q1557" s="1" t="s">
        <v>9146</v>
      </c>
      <c r="R1557" s="17">
        <v>32.68</v>
      </c>
      <c r="S1557" s="12" t="str" cm="1">
        <f t="array" ref="S1557">_xlfn.IFS(AND(R1557&gt;=12,R1557&lt;=25),"Low Range",AND(R1557&gt;=25.01,R1557&lt;=40),"Mid Range",AND(R1557&gt;=40.01,R1557&lt;=75),"Mid to Upper Range",TRUE,"Max Upper Range")</f>
        <v>Mid Range</v>
      </c>
      <c r="T1557" s="12" t="str" cm="1">
        <f t="array" ref="T1557">_xlfn.IFS(OR(E1557="NY",E1557="NJ",E1557="CT"),"Tri-State Area",OR(E1557="MA",E1557="PA",E1557="RI"),"East Atlantic",OR(E1557="ME",E1557="VT"),"NE Border",TRUE,"Upper East Coast")</f>
        <v>East Atlantic</v>
      </c>
      <c r="U1557" s="12" t="str">
        <f>IFERROR(_xlfn.XLOOKUP(A1557,DIRECT_FTEs!A:A,DIRECT_FTEs!B:B),"Contractor")</f>
        <v>Contractor</v>
      </c>
    </row>
    <row r="1558" spans="1:21" x14ac:dyDescent="0.25">
      <c r="A1558" s="1" t="s">
        <v>262</v>
      </c>
      <c r="B1558" s="1" t="s">
        <v>2576</v>
      </c>
      <c r="C1558" s="1" t="s">
        <v>2563</v>
      </c>
      <c r="D1558" s="1" t="s">
        <v>2746</v>
      </c>
      <c r="E1558" s="15" t="s">
        <v>2225</v>
      </c>
      <c r="F1558" s="1" t="s">
        <v>5624</v>
      </c>
      <c r="G1558" s="16">
        <v>0.19</v>
      </c>
      <c r="H1558" s="5">
        <v>2015.5200000000002</v>
      </c>
      <c r="I1558" s="10" t="s">
        <v>4760</v>
      </c>
      <c r="J1558" s="5">
        <v>843.2</v>
      </c>
      <c r="K1558" s="1">
        <v>43</v>
      </c>
      <c r="L1558" s="12" t="str" cm="1">
        <f t="array" ref="L1558">_xlfn.IFS(G1558=0.05,"Minimal",G1558=0.07,"Above Minimal",G1558=0.17,"Near Maximum",TRUE,"Maximum")</f>
        <v>Maximum</v>
      </c>
      <c r="M1558" s="12" t="str" cm="1">
        <f t="array" ref="M1558">_xlfn.IFS(E1558="MA","Massachusetts",E1558="NY","New York",E1558="CT","Connecticut",E1558="PA","Pennsylvania",E1558="RI","Rhode Island",E1558="DE","Delaware",E1558="ME","Maine",E1558="NJ","New Jersey",E1558="VT","Vermont",TRUE,"Other States")</f>
        <v>Massachusetts</v>
      </c>
      <c r="N1558" s="15" t="s">
        <v>11363</v>
      </c>
      <c r="O1558" s="1" t="s">
        <v>4893</v>
      </c>
      <c r="P1558" s="15" t="s">
        <v>4780</v>
      </c>
      <c r="Q1558" s="1" t="s">
        <v>9147</v>
      </c>
      <c r="R1558" s="17">
        <v>68.539999999999992</v>
      </c>
      <c r="S1558" s="12" t="str" cm="1">
        <f t="array" ref="S1558">_xlfn.IFS(AND(R1558&gt;=12,R1558&lt;=25),"Low Range",AND(R1558&gt;=25.01,R1558&lt;=40),"Mid Range",AND(R1558&gt;=40.01,R1558&lt;=75),"Mid to Upper Range",TRUE,"Max Upper Range")</f>
        <v>Mid to Upper Range</v>
      </c>
      <c r="T1558" s="12" t="str" cm="1">
        <f t="array" ref="T1558">_xlfn.IFS(OR(E1558="NY",E1558="NJ",E1558="CT"),"Tri-State Area",OR(E1558="MA",E1558="PA",E1558="RI"),"East Atlantic",OR(E1558="ME",E1558="VT"),"NE Border",TRUE,"Upper East Coast")</f>
        <v>East Atlantic</v>
      </c>
      <c r="U1558" s="12" t="str">
        <f>IFERROR(_xlfn.XLOOKUP(A1558,DIRECT_FTEs!A:A,DIRECT_FTEs!B:B),"Contractor")</f>
        <v>Contractor</v>
      </c>
    </row>
    <row r="1559" spans="1:21" x14ac:dyDescent="0.25">
      <c r="A1559" s="1" t="s">
        <v>2197</v>
      </c>
      <c r="B1559" s="1" t="s">
        <v>2472</v>
      </c>
      <c r="C1559" s="1" t="s">
        <v>2996</v>
      </c>
      <c r="D1559" s="1" t="s">
        <v>4736</v>
      </c>
      <c r="E1559" s="15" t="s">
        <v>2225</v>
      </c>
      <c r="F1559" s="1" t="s">
        <v>7559</v>
      </c>
      <c r="G1559" s="16">
        <v>0.19</v>
      </c>
      <c r="H1559" s="5">
        <v>0</v>
      </c>
      <c r="I1559" s="10" t="s">
        <v>4760</v>
      </c>
      <c r="J1559" s="5">
        <v>681.2</v>
      </c>
      <c r="K1559" s="1">
        <v>41</v>
      </c>
      <c r="L1559" s="12" t="str" cm="1">
        <f t="array" ref="L1559">_xlfn.IFS(G1559=0.05,"Minimal",G1559=0.07,"Above Minimal",G1559=0.17,"Near Maximum",TRUE,"Maximum")</f>
        <v>Maximum</v>
      </c>
      <c r="M1559" s="12" t="str" cm="1">
        <f t="array" ref="M1559">_xlfn.IFS(E1559="MA","Massachusetts",E1559="NY","New York",E1559="CT","Connecticut",E1559="PA","Pennsylvania",E1559="RI","Rhode Island",E1559="DE","Delaware",E1559="ME","Maine",E1559="NJ","New Jersey",E1559="VT","Vermont",TRUE,"Other States")</f>
        <v>Massachusetts</v>
      </c>
      <c r="N1559" s="15" t="s">
        <v>11364</v>
      </c>
      <c r="O1559" s="1" t="s">
        <v>5128</v>
      </c>
      <c r="P1559" s="15" t="s">
        <v>4774</v>
      </c>
      <c r="Q1559" s="1" t="s">
        <v>9148</v>
      </c>
      <c r="R1559" s="17">
        <v>63.879999999999995</v>
      </c>
      <c r="S1559" s="12" t="str" cm="1">
        <f t="array" ref="S1559">_xlfn.IFS(AND(R1559&gt;=12,R1559&lt;=25),"Low Range",AND(R1559&gt;=25.01,R1559&lt;=40),"Mid Range",AND(R1559&gt;=40.01,R1559&lt;=75),"Mid to Upper Range",TRUE,"Max Upper Range")</f>
        <v>Mid to Upper Range</v>
      </c>
      <c r="T1559" s="12" t="str" cm="1">
        <f t="array" ref="T1559">_xlfn.IFS(OR(E1559="NY",E1559="NJ",E1559="CT"),"Tri-State Area",OR(E1559="MA",E1559="PA",E1559="RI"),"East Atlantic",OR(E1559="ME",E1559="VT"),"NE Border",TRUE,"Upper East Coast")</f>
        <v>East Atlantic</v>
      </c>
      <c r="U1559" s="12" t="str">
        <f>IFERROR(_xlfn.XLOOKUP(A1559,DIRECT_FTEs!A:A,DIRECT_FTEs!B:B),"Contractor")</f>
        <v>Contractor</v>
      </c>
    </row>
    <row r="1560" spans="1:21" x14ac:dyDescent="0.25">
      <c r="A1560" s="1" t="s">
        <v>2198</v>
      </c>
      <c r="B1560" s="1" t="s">
        <v>2378</v>
      </c>
      <c r="C1560" s="1" t="s">
        <v>2278</v>
      </c>
      <c r="D1560" s="1" t="s">
        <v>4737</v>
      </c>
      <c r="E1560" s="15" t="s">
        <v>2225</v>
      </c>
      <c r="F1560" s="1" t="s">
        <v>7560</v>
      </c>
      <c r="G1560" s="16">
        <v>0.19</v>
      </c>
      <c r="H1560" s="5">
        <v>0</v>
      </c>
      <c r="I1560" s="10" t="s">
        <v>4760</v>
      </c>
      <c r="J1560" s="5">
        <v>397.24</v>
      </c>
      <c r="K1560" s="1">
        <v>53</v>
      </c>
      <c r="L1560" s="12" t="str" cm="1">
        <f t="array" ref="L1560">_xlfn.IFS(G1560=0.05,"Minimal",G1560=0.07,"Above Minimal",G1560=0.17,"Near Maximum",TRUE,"Maximum")</f>
        <v>Maximum</v>
      </c>
      <c r="M1560" s="12" t="str" cm="1">
        <f t="array" ref="M1560">_xlfn.IFS(E1560="MA","Massachusetts",E1560="NY","New York",E1560="CT","Connecticut",E1560="PA","Pennsylvania",E1560="RI","Rhode Island",E1560="DE","Delaware",E1560="ME","Maine",E1560="NJ","New Jersey",E1560="VT","Vermont",TRUE,"Other States")</f>
        <v>Massachusetts</v>
      </c>
      <c r="N1560" s="15" t="s">
        <v>11365</v>
      </c>
      <c r="O1560" s="1" t="s">
        <v>5119</v>
      </c>
      <c r="P1560" s="15" t="s">
        <v>4777</v>
      </c>
      <c r="Q1560" s="1" t="s">
        <v>9149</v>
      </c>
      <c r="R1560" s="17">
        <v>34.08</v>
      </c>
      <c r="S1560" s="12" t="str" cm="1">
        <f t="array" ref="S1560">_xlfn.IFS(AND(R1560&gt;=12,R1560&lt;=25),"Low Range",AND(R1560&gt;=25.01,R1560&lt;=40),"Mid Range",AND(R1560&gt;=40.01,R1560&lt;=75),"Mid to Upper Range",TRUE,"Max Upper Range")</f>
        <v>Mid Range</v>
      </c>
      <c r="T1560" s="12" t="str" cm="1">
        <f t="array" ref="T1560">_xlfn.IFS(OR(E1560="NY",E1560="NJ",E1560="CT"),"Tri-State Area",OR(E1560="MA",E1560="PA",E1560="RI"),"East Atlantic",OR(E1560="ME",E1560="VT"),"NE Border",TRUE,"Upper East Coast")</f>
        <v>East Atlantic</v>
      </c>
      <c r="U1560" s="12" t="str">
        <f>IFERROR(_xlfn.XLOOKUP(A1560,DIRECT_FTEs!A:A,DIRECT_FTEs!B:B),"Contractor")</f>
        <v>Contractor</v>
      </c>
    </row>
    <row r="1561" spans="1:21" x14ac:dyDescent="0.25">
      <c r="A1561" s="1" t="s">
        <v>2199</v>
      </c>
      <c r="B1561" s="1" t="s">
        <v>2374</v>
      </c>
      <c r="C1561" s="1" t="s">
        <v>2711</v>
      </c>
      <c r="D1561" s="1" t="s">
        <v>4738</v>
      </c>
      <c r="E1561" s="15" t="s">
        <v>2225</v>
      </c>
      <c r="F1561" s="1" t="s">
        <v>7561</v>
      </c>
      <c r="G1561" s="16">
        <v>0.19</v>
      </c>
      <c r="H1561" s="5">
        <v>0</v>
      </c>
      <c r="I1561" s="10" t="s">
        <v>4760</v>
      </c>
      <c r="J1561" s="5">
        <v>762.4</v>
      </c>
      <c r="K1561" s="1">
        <v>36</v>
      </c>
      <c r="L1561" s="12" t="str" cm="1">
        <f t="array" ref="L1561">_xlfn.IFS(G1561=0.05,"Minimal",G1561=0.07,"Above Minimal",G1561=0.17,"Near Maximum",TRUE,"Maximum")</f>
        <v>Maximum</v>
      </c>
      <c r="M1561" s="12" t="str" cm="1">
        <f t="array" ref="M1561">_xlfn.IFS(E1561="MA","Massachusetts",E1561="NY","New York",E1561="CT","Connecticut",E1561="PA","Pennsylvania",E1561="RI","Rhode Island",E1561="DE","Delaware",E1561="ME","Maine",E1561="NJ","New Jersey",E1561="VT","Vermont",TRUE,"Other States")</f>
        <v>Massachusetts</v>
      </c>
      <c r="N1561" s="15" t="s">
        <v>11366</v>
      </c>
      <c r="O1561" s="1" t="s">
        <v>5039</v>
      </c>
      <c r="P1561" s="15" t="s">
        <v>4774</v>
      </c>
      <c r="Q1561" s="1" t="s">
        <v>9150</v>
      </c>
      <c r="R1561" s="17">
        <v>52.5</v>
      </c>
      <c r="S1561" s="12" t="str" cm="1">
        <f t="array" ref="S1561">_xlfn.IFS(AND(R1561&gt;=12,R1561&lt;=25),"Low Range",AND(R1561&gt;=25.01,R1561&lt;=40),"Mid Range",AND(R1561&gt;=40.01,R1561&lt;=75),"Mid to Upper Range",TRUE,"Max Upper Range")</f>
        <v>Mid to Upper Range</v>
      </c>
      <c r="T1561" s="12" t="str" cm="1">
        <f t="array" ref="T1561">_xlfn.IFS(OR(E1561="NY",E1561="NJ",E1561="CT"),"Tri-State Area",OR(E1561="MA",E1561="PA",E1561="RI"),"East Atlantic",OR(E1561="ME",E1561="VT"),"NE Border",TRUE,"Upper East Coast")</f>
        <v>East Atlantic</v>
      </c>
      <c r="U1561" s="12" t="str">
        <f>IFERROR(_xlfn.XLOOKUP(A1561,DIRECT_FTEs!A:A,DIRECT_FTEs!B:B),"Contractor")</f>
        <v>Contractor</v>
      </c>
    </row>
    <row r="1562" spans="1:21" x14ac:dyDescent="0.25">
      <c r="A1562" s="1" t="s">
        <v>2200</v>
      </c>
      <c r="B1562" s="1" t="s">
        <v>2579</v>
      </c>
      <c r="C1562" s="1" t="s">
        <v>2387</v>
      </c>
      <c r="D1562" s="1" t="s">
        <v>4739</v>
      </c>
      <c r="E1562" s="15" t="s">
        <v>2225</v>
      </c>
      <c r="F1562" s="1" t="s">
        <v>7562</v>
      </c>
      <c r="G1562" s="16">
        <v>0.19</v>
      </c>
      <c r="H1562" s="5">
        <v>0</v>
      </c>
      <c r="I1562" s="10" t="s">
        <v>4760</v>
      </c>
      <c r="J1562" s="5">
        <v>920.4</v>
      </c>
      <c r="K1562" s="1">
        <v>38</v>
      </c>
      <c r="L1562" s="12" t="str" cm="1">
        <f t="array" ref="L1562">_xlfn.IFS(G1562=0.05,"Minimal",G1562=0.07,"Above Minimal",G1562=0.17,"Near Maximum",TRUE,"Maximum")</f>
        <v>Maximum</v>
      </c>
      <c r="M1562" s="12" t="str" cm="1">
        <f t="array" ref="M1562">_xlfn.IFS(E1562="MA","Massachusetts",E1562="NY","New York",E1562="CT","Connecticut",E1562="PA","Pennsylvania",E1562="RI","Rhode Island",E1562="DE","Delaware",E1562="ME","Maine",E1562="NJ","New Jersey",E1562="VT","Vermont",TRUE,"Other States")</f>
        <v>Massachusetts</v>
      </c>
      <c r="N1562" s="15" t="s">
        <v>11367</v>
      </c>
      <c r="O1562" s="1" t="s">
        <v>5275</v>
      </c>
      <c r="P1562" s="15" t="s">
        <v>4774</v>
      </c>
      <c r="Q1562" s="1" t="s">
        <v>9151</v>
      </c>
      <c r="R1562" s="17">
        <v>70.139664804469277</v>
      </c>
      <c r="S1562" s="12" t="str" cm="1">
        <f t="array" ref="S1562">_xlfn.IFS(AND(R1562&gt;=12,R1562&lt;=25),"Low Range",AND(R1562&gt;=25.01,R1562&lt;=40),"Mid Range",AND(R1562&gt;=40.01,R1562&lt;=75),"Mid to Upper Range",TRUE,"Max Upper Range")</f>
        <v>Mid to Upper Range</v>
      </c>
      <c r="T1562" s="12" t="str" cm="1">
        <f t="array" ref="T1562">_xlfn.IFS(OR(E1562="NY",E1562="NJ",E1562="CT"),"Tri-State Area",OR(E1562="MA",E1562="PA",E1562="RI"),"East Atlantic",OR(E1562="ME",E1562="VT"),"NE Border",TRUE,"Upper East Coast")</f>
        <v>East Atlantic</v>
      </c>
      <c r="U1562" s="12" t="str">
        <f>IFERROR(_xlfn.XLOOKUP(A1562,DIRECT_FTEs!A:A,DIRECT_FTEs!B:B),"Contractor")</f>
        <v>Contractor</v>
      </c>
    </row>
    <row r="1563" spans="1:21" x14ac:dyDescent="0.25">
      <c r="A1563" s="1" t="s">
        <v>263</v>
      </c>
      <c r="B1563" s="1" t="s">
        <v>2423</v>
      </c>
      <c r="C1563" s="1" t="s">
        <v>2642</v>
      </c>
      <c r="D1563" s="1" t="s">
        <v>2747</v>
      </c>
      <c r="E1563" s="15" t="s">
        <v>2225</v>
      </c>
      <c r="F1563" s="1" t="s">
        <v>5625</v>
      </c>
      <c r="G1563" s="16">
        <v>0.19</v>
      </c>
      <c r="H1563" s="5">
        <v>1659.8400000000001</v>
      </c>
      <c r="I1563" s="10" t="s">
        <v>4760</v>
      </c>
      <c r="J1563" s="5">
        <v>765.58</v>
      </c>
      <c r="K1563" s="1">
        <v>46</v>
      </c>
      <c r="L1563" s="12" t="str" cm="1">
        <f t="array" ref="L1563">_xlfn.IFS(G1563=0.05,"Minimal",G1563=0.07,"Above Minimal",G1563=0.17,"Near Maximum",TRUE,"Maximum")</f>
        <v>Maximum</v>
      </c>
      <c r="M1563" s="12" t="str" cm="1">
        <f t="array" ref="M1563">_xlfn.IFS(E1563="MA","Massachusetts",E1563="NY","New York",E1563="CT","Connecticut",E1563="PA","Pennsylvania",E1563="RI","Rhode Island",E1563="DE","Delaware",E1563="ME","Maine",E1563="NJ","New Jersey",E1563="VT","Vermont",TRUE,"Other States")</f>
        <v>Massachusetts</v>
      </c>
      <c r="N1563" s="15" t="s">
        <v>11368</v>
      </c>
      <c r="O1563" s="1" t="s">
        <v>4894</v>
      </c>
      <c r="P1563" s="15" t="s">
        <v>4780</v>
      </c>
      <c r="Q1563" s="1" t="s">
        <v>9152</v>
      </c>
      <c r="R1563" s="17">
        <v>38</v>
      </c>
      <c r="S1563" s="12" t="str" cm="1">
        <f t="array" ref="S1563">_xlfn.IFS(AND(R1563&gt;=12,R1563&lt;=25),"Low Range",AND(R1563&gt;=25.01,R1563&lt;=40),"Mid Range",AND(R1563&gt;=40.01,R1563&lt;=75),"Mid to Upper Range",TRUE,"Max Upper Range")</f>
        <v>Mid Range</v>
      </c>
      <c r="T1563" s="12" t="str" cm="1">
        <f t="array" ref="T1563">_xlfn.IFS(OR(E1563="NY",E1563="NJ",E1563="CT"),"Tri-State Area",OR(E1563="MA",E1563="PA",E1563="RI"),"East Atlantic",OR(E1563="ME",E1563="VT"),"NE Border",TRUE,"Upper East Coast")</f>
        <v>East Atlantic</v>
      </c>
      <c r="U1563" s="12" t="str">
        <f>IFERROR(_xlfn.XLOOKUP(A1563,DIRECT_FTEs!A:A,DIRECT_FTEs!B:B),"Contractor")</f>
        <v>Contractor</v>
      </c>
    </row>
    <row r="1564" spans="1:21" x14ac:dyDescent="0.25">
      <c r="A1564" s="1" t="s">
        <v>2201</v>
      </c>
      <c r="B1564" s="1" t="s">
        <v>2363</v>
      </c>
      <c r="C1564" s="1" t="s">
        <v>2642</v>
      </c>
      <c r="D1564" s="1" t="s">
        <v>4740</v>
      </c>
      <c r="E1564" s="15" t="s">
        <v>2225</v>
      </c>
      <c r="F1564" s="1" t="s">
        <v>7563</v>
      </c>
      <c r="G1564" s="16">
        <v>0.17</v>
      </c>
      <c r="H1564" s="5">
        <v>0</v>
      </c>
      <c r="I1564" s="10" t="s">
        <v>4760</v>
      </c>
      <c r="J1564" s="5">
        <v>676</v>
      </c>
      <c r="K1564" s="1">
        <v>55</v>
      </c>
      <c r="L1564" s="12" t="str" cm="1">
        <f t="array" ref="L1564">_xlfn.IFS(G1564=0.05,"Minimal",G1564=0.07,"Above Minimal",G1564=0.17,"Near Maximum",TRUE,"Maximum")</f>
        <v>Near Maximum</v>
      </c>
      <c r="M1564" s="12" t="str" cm="1">
        <f t="array" ref="M1564">_xlfn.IFS(E1564="MA","Massachusetts",E1564="NY","New York",E1564="CT","Connecticut",E1564="PA","Pennsylvania",E1564="RI","Rhode Island",E1564="DE","Delaware",E1564="ME","Maine",E1564="NJ","New Jersey",E1564="VT","Vermont",TRUE,"Other States")</f>
        <v>Massachusetts</v>
      </c>
      <c r="N1564" s="15" t="s">
        <v>11369</v>
      </c>
      <c r="O1564" s="1" t="s">
        <v>5082</v>
      </c>
      <c r="P1564" s="15" t="s">
        <v>4778</v>
      </c>
      <c r="Q1564" s="1" t="s">
        <v>9153</v>
      </c>
      <c r="R1564" s="17">
        <v>70</v>
      </c>
      <c r="S1564" s="12" t="str" cm="1">
        <f t="array" ref="S1564">_xlfn.IFS(AND(R1564&gt;=12,R1564&lt;=25),"Low Range",AND(R1564&gt;=25.01,R1564&lt;=40),"Mid Range",AND(R1564&gt;=40.01,R1564&lt;=75),"Mid to Upper Range",TRUE,"Max Upper Range")</f>
        <v>Mid to Upper Range</v>
      </c>
      <c r="T1564" s="12" t="str" cm="1">
        <f t="array" ref="T1564">_xlfn.IFS(OR(E1564="NY",E1564="NJ",E1564="CT"),"Tri-State Area",OR(E1564="MA",E1564="PA",E1564="RI"),"East Atlantic",OR(E1564="ME",E1564="VT"),"NE Border",TRUE,"Upper East Coast")</f>
        <v>East Atlantic</v>
      </c>
      <c r="U1564" s="12" t="str">
        <f>IFERROR(_xlfn.XLOOKUP(A1564,DIRECT_FTEs!A:A,DIRECT_FTEs!B:B),"Contractor")</f>
        <v>Contractor</v>
      </c>
    </row>
    <row r="1565" spans="1:21" x14ac:dyDescent="0.25">
      <c r="A1565" s="1" t="s">
        <v>2202</v>
      </c>
      <c r="B1565" s="1" t="s">
        <v>2503</v>
      </c>
      <c r="C1565" s="1" t="s">
        <v>2591</v>
      </c>
      <c r="D1565" s="1" t="s">
        <v>4741</v>
      </c>
      <c r="E1565" s="15" t="s">
        <v>2225</v>
      </c>
      <c r="F1565" s="1" t="s">
        <v>7564</v>
      </c>
      <c r="G1565" s="16">
        <v>0.17</v>
      </c>
      <c r="H1565" s="5">
        <v>0</v>
      </c>
      <c r="I1565" s="10" t="s">
        <v>4760</v>
      </c>
      <c r="J1565" s="5">
        <v>822</v>
      </c>
      <c r="K1565" s="1">
        <v>45</v>
      </c>
      <c r="L1565" s="12" t="str" cm="1">
        <f t="array" ref="L1565">_xlfn.IFS(G1565=0.05,"Minimal",G1565=0.07,"Above Minimal",G1565=0.17,"Near Maximum",TRUE,"Maximum")</f>
        <v>Near Maximum</v>
      </c>
      <c r="M1565" s="12" t="str" cm="1">
        <f t="array" ref="M1565">_xlfn.IFS(E1565="MA","Massachusetts",E1565="NY","New York",E1565="CT","Connecticut",E1565="PA","Pennsylvania",E1565="RI","Rhode Island",E1565="DE","Delaware",E1565="ME","Maine",E1565="NJ","New Jersey",E1565="VT","Vermont",TRUE,"Other States")</f>
        <v>Massachusetts</v>
      </c>
      <c r="N1565" s="15" t="s">
        <v>11370</v>
      </c>
      <c r="O1565" s="1" t="s">
        <v>5291</v>
      </c>
      <c r="P1565" s="15" t="s">
        <v>4780</v>
      </c>
      <c r="Q1565" s="1" t="s">
        <v>9154</v>
      </c>
      <c r="R1565" s="17">
        <v>40.24096385542169</v>
      </c>
      <c r="S1565" s="12" t="str" cm="1">
        <f t="array" ref="S1565">_xlfn.IFS(AND(R1565&gt;=12,R1565&lt;=25),"Low Range",AND(R1565&gt;=25.01,R1565&lt;=40),"Mid Range",AND(R1565&gt;=40.01,R1565&lt;=75),"Mid to Upper Range",TRUE,"Max Upper Range")</f>
        <v>Mid to Upper Range</v>
      </c>
      <c r="T1565" s="12" t="str" cm="1">
        <f t="array" ref="T1565">_xlfn.IFS(OR(E1565="NY",E1565="NJ",E1565="CT"),"Tri-State Area",OR(E1565="MA",E1565="PA",E1565="RI"),"East Atlantic",OR(E1565="ME",E1565="VT"),"NE Border",TRUE,"Upper East Coast")</f>
        <v>East Atlantic</v>
      </c>
      <c r="U1565" s="12" t="str">
        <f>IFERROR(_xlfn.XLOOKUP(A1565,DIRECT_FTEs!A:A,DIRECT_FTEs!B:B),"Contractor")</f>
        <v>Contractor</v>
      </c>
    </row>
    <row r="1566" spans="1:21" x14ac:dyDescent="0.25">
      <c r="A1566" s="1" t="s">
        <v>2203</v>
      </c>
      <c r="B1566" s="1" t="s">
        <v>2260</v>
      </c>
      <c r="C1566" s="1" t="s">
        <v>3055</v>
      </c>
      <c r="D1566" s="1" t="s">
        <v>4742</v>
      </c>
      <c r="E1566" s="15" t="s">
        <v>2356</v>
      </c>
      <c r="F1566" s="1" t="s">
        <v>7565</v>
      </c>
      <c r="G1566" s="16">
        <v>0.17</v>
      </c>
      <c r="H1566" s="5">
        <v>0</v>
      </c>
      <c r="I1566" s="10" t="s">
        <v>4760</v>
      </c>
      <c r="J1566" s="5">
        <v>1196.4000000000001</v>
      </c>
      <c r="K1566" s="1">
        <v>36</v>
      </c>
      <c r="L1566" s="12" t="str" cm="1">
        <f t="array" ref="L1566">_xlfn.IFS(G1566=0.05,"Minimal",G1566=0.07,"Above Minimal",G1566=0.17,"Near Maximum",TRUE,"Maximum")</f>
        <v>Near Maximum</v>
      </c>
      <c r="M1566" s="12" t="str" cm="1">
        <f t="array" ref="M1566">_xlfn.IFS(E1566="MA","Massachusetts",E1566="NY","New York",E1566="CT","Connecticut",E1566="PA","Pennsylvania",E1566="RI","Rhode Island",E1566="DE","Delaware",E1566="ME","Maine",E1566="NJ","New Jersey",E1566="VT","Vermont",TRUE,"Other States")</f>
        <v>Connecticut</v>
      </c>
      <c r="N1566" s="15" t="s">
        <v>11371</v>
      </c>
      <c r="O1566" s="1" t="s">
        <v>5037</v>
      </c>
      <c r="P1566" s="15" t="s">
        <v>4780</v>
      </c>
      <c r="Q1566" s="1" t="s">
        <v>9155</v>
      </c>
      <c r="R1566" s="17">
        <v>43.5</v>
      </c>
      <c r="S1566" s="12" t="str" cm="1">
        <f t="array" ref="S1566">_xlfn.IFS(AND(R1566&gt;=12,R1566&lt;=25),"Low Range",AND(R1566&gt;=25.01,R1566&lt;=40),"Mid Range",AND(R1566&gt;=40.01,R1566&lt;=75),"Mid to Upper Range",TRUE,"Max Upper Range")</f>
        <v>Mid to Upper Range</v>
      </c>
      <c r="T1566" s="12" t="str" cm="1">
        <f t="array" ref="T1566">_xlfn.IFS(OR(E1566="NY",E1566="NJ",E1566="CT"),"Tri-State Area",OR(E1566="MA",E1566="PA",E1566="RI"),"East Atlantic",OR(E1566="ME",E1566="VT"),"NE Border",TRUE,"Upper East Coast")</f>
        <v>Tri-State Area</v>
      </c>
      <c r="U1566" s="12" t="str">
        <f>IFERROR(_xlfn.XLOOKUP(A1566,DIRECT_FTEs!A:A,DIRECT_FTEs!B:B),"Contractor")</f>
        <v>Contractor</v>
      </c>
    </row>
    <row r="1567" spans="1:21" x14ac:dyDescent="0.25">
      <c r="A1567" s="1" t="s">
        <v>2204</v>
      </c>
      <c r="B1567" s="1" t="s">
        <v>2791</v>
      </c>
      <c r="C1567" s="1" t="s">
        <v>2540</v>
      </c>
      <c r="D1567" s="1" t="s">
        <v>4743</v>
      </c>
      <c r="E1567" s="15" t="s">
        <v>2250</v>
      </c>
      <c r="F1567" s="1" t="s">
        <v>7566</v>
      </c>
      <c r="G1567" s="16">
        <v>0.19</v>
      </c>
      <c r="H1567" s="5">
        <v>0</v>
      </c>
      <c r="I1567" s="10" t="s">
        <v>4760</v>
      </c>
      <c r="J1567" s="5">
        <v>614.4</v>
      </c>
      <c r="K1567" s="1">
        <v>45</v>
      </c>
      <c r="L1567" s="12" t="str" cm="1">
        <f t="array" ref="L1567">_xlfn.IFS(G1567=0.05,"Minimal",G1567=0.07,"Above Minimal",G1567=0.17,"Near Maximum",TRUE,"Maximum")</f>
        <v>Maximum</v>
      </c>
      <c r="M1567" s="12" t="str" cm="1">
        <f t="array" ref="M1567">_xlfn.IFS(E1567="MA","Massachusetts",E1567="NY","New York",E1567="CT","Connecticut",E1567="PA","Pennsylvania",E1567="RI","Rhode Island",E1567="DE","Delaware",E1567="ME","Maine",E1567="NJ","New Jersey",E1567="VT","Vermont",TRUE,"Other States")</f>
        <v>Pennsylvania</v>
      </c>
      <c r="N1567" s="15" t="s">
        <v>11372</v>
      </c>
      <c r="O1567" s="1" t="s">
        <v>4892</v>
      </c>
      <c r="P1567" s="15" t="s">
        <v>4779</v>
      </c>
      <c r="Q1567" s="1" t="s">
        <v>9156</v>
      </c>
      <c r="R1567" s="17">
        <v>45.54</v>
      </c>
      <c r="S1567" s="12" t="str" cm="1">
        <f t="array" ref="S1567">_xlfn.IFS(AND(R1567&gt;=12,R1567&lt;=25),"Low Range",AND(R1567&gt;=25.01,R1567&lt;=40),"Mid Range",AND(R1567&gt;=40.01,R1567&lt;=75),"Mid to Upper Range",TRUE,"Max Upper Range")</f>
        <v>Mid to Upper Range</v>
      </c>
      <c r="T1567" s="12" t="str" cm="1">
        <f t="array" ref="T1567">_xlfn.IFS(OR(E1567="NY",E1567="NJ",E1567="CT"),"Tri-State Area",OR(E1567="MA",E1567="PA",E1567="RI"),"East Atlantic",OR(E1567="ME",E1567="VT"),"NE Border",TRUE,"Upper East Coast")</f>
        <v>East Atlantic</v>
      </c>
      <c r="U1567" s="12" t="str">
        <f>IFERROR(_xlfn.XLOOKUP(A1567,DIRECT_FTEs!A:A,DIRECT_FTEs!B:B),"Contractor")</f>
        <v>Contractor</v>
      </c>
    </row>
    <row r="1568" spans="1:21" x14ac:dyDescent="0.25">
      <c r="A1568" s="1" t="s">
        <v>2205</v>
      </c>
      <c r="B1568" s="1" t="s">
        <v>2480</v>
      </c>
      <c r="C1568" s="1" t="s">
        <v>2233</v>
      </c>
      <c r="D1568" s="1" t="s">
        <v>4744</v>
      </c>
      <c r="E1568" s="15" t="s">
        <v>2225</v>
      </c>
      <c r="F1568" s="1" t="s">
        <v>7567</v>
      </c>
      <c r="G1568" s="16">
        <v>0.19</v>
      </c>
      <c r="H1568" s="5">
        <v>0</v>
      </c>
      <c r="I1568" s="10" t="s">
        <v>4760</v>
      </c>
      <c r="J1568" s="5">
        <v>995.4</v>
      </c>
      <c r="K1568" s="1">
        <v>38</v>
      </c>
      <c r="L1568" s="12" t="str" cm="1">
        <f t="array" ref="L1568">_xlfn.IFS(G1568=0.05,"Minimal",G1568=0.07,"Above Minimal",G1568=0.17,"Near Maximum",TRUE,"Maximum")</f>
        <v>Maximum</v>
      </c>
      <c r="M1568" s="12" t="str" cm="1">
        <f t="array" ref="M1568">_xlfn.IFS(E1568="MA","Massachusetts",E1568="NY","New York",E1568="CT","Connecticut",E1568="PA","Pennsylvania",E1568="RI","Rhode Island",E1568="DE","Delaware",E1568="ME","Maine",E1568="NJ","New Jersey",E1568="VT","Vermont",TRUE,"Other States")</f>
        <v>Massachusetts</v>
      </c>
      <c r="N1568" s="15" t="s">
        <v>11373</v>
      </c>
      <c r="O1568" s="1" t="s">
        <v>5288</v>
      </c>
      <c r="P1568" s="15" t="s">
        <v>4778</v>
      </c>
      <c r="Q1568" s="1" t="s">
        <v>9157</v>
      </c>
      <c r="R1568" s="17">
        <v>35.879999999999995</v>
      </c>
      <c r="S1568" s="12" t="str" cm="1">
        <f t="array" ref="S1568">_xlfn.IFS(AND(R1568&gt;=12,R1568&lt;=25),"Low Range",AND(R1568&gt;=25.01,R1568&lt;=40),"Mid Range",AND(R1568&gt;=40.01,R1568&lt;=75),"Mid to Upper Range",TRUE,"Max Upper Range")</f>
        <v>Mid Range</v>
      </c>
      <c r="T1568" s="12" t="str" cm="1">
        <f t="array" ref="T1568">_xlfn.IFS(OR(E1568="NY",E1568="NJ",E1568="CT"),"Tri-State Area",OR(E1568="MA",E1568="PA",E1568="RI"),"East Atlantic",OR(E1568="ME",E1568="VT"),"NE Border",TRUE,"Upper East Coast")</f>
        <v>East Atlantic</v>
      </c>
      <c r="U1568" s="12" t="str">
        <f>IFERROR(_xlfn.XLOOKUP(A1568,DIRECT_FTEs!A:A,DIRECT_FTEs!B:B),"Contractor")</f>
        <v>Contractor</v>
      </c>
    </row>
    <row r="1569" spans="1:21" x14ac:dyDescent="0.25">
      <c r="A1569" s="1" t="s">
        <v>2206</v>
      </c>
      <c r="B1569" s="1" t="s">
        <v>2944</v>
      </c>
      <c r="C1569" s="1" t="s">
        <v>2350</v>
      </c>
      <c r="D1569" s="1" t="s">
        <v>4745</v>
      </c>
      <c r="E1569" s="15" t="s">
        <v>2225</v>
      </c>
      <c r="F1569" s="1" t="s">
        <v>7568</v>
      </c>
      <c r="G1569" s="16">
        <v>0.19</v>
      </c>
      <c r="H1569" s="5">
        <v>0</v>
      </c>
      <c r="I1569" s="10" t="s">
        <v>4760</v>
      </c>
      <c r="J1569" s="5">
        <v>1056.3499999999999</v>
      </c>
      <c r="K1569" s="1">
        <v>35</v>
      </c>
      <c r="L1569" s="12" t="str" cm="1">
        <f t="array" ref="L1569">_xlfn.IFS(G1569=0.05,"Minimal",G1569=0.07,"Above Minimal",G1569=0.17,"Near Maximum",TRUE,"Maximum")</f>
        <v>Maximum</v>
      </c>
      <c r="M1569" s="12" t="str" cm="1">
        <f t="array" ref="M1569">_xlfn.IFS(E1569="MA","Massachusetts",E1569="NY","New York",E1569="CT","Connecticut",E1569="PA","Pennsylvania",E1569="RI","Rhode Island",E1569="DE","Delaware",E1569="ME","Maine",E1569="NJ","New Jersey",E1569="VT","Vermont",TRUE,"Other States")</f>
        <v>Massachusetts</v>
      </c>
      <c r="N1569" s="15" t="s">
        <v>11374</v>
      </c>
      <c r="O1569" s="1" t="s">
        <v>4992</v>
      </c>
      <c r="P1569" s="15" t="s">
        <v>4781</v>
      </c>
      <c r="Q1569" s="1" t="s">
        <v>9158</v>
      </c>
      <c r="R1569" s="17">
        <v>46.980000000000004</v>
      </c>
      <c r="S1569" s="12" t="str" cm="1">
        <f t="array" ref="S1569">_xlfn.IFS(AND(R1569&gt;=12,R1569&lt;=25),"Low Range",AND(R1569&gt;=25.01,R1569&lt;=40),"Mid Range",AND(R1569&gt;=40.01,R1569&lt;=75),"Mid to Upper Range",TRUE,"Max Upper Range")</f>
        <v>Mid to Upper Range</v>
      </c>
      <c r="T1569" s="12" t="str" cm="1">
        <f t="array" ref="T1569">_xlfn.IFS(OR(E1569="NY",E1569="NJ",E1569="CT"),"Tri-State Area",OR(E1569="MA",E1569="PA",E1569="RI"),"East Atlantic",OR(E1569="ME",E1569="VT"),"NE Border",TRUE,"Upper East Coast")</f>
        <v>East Atlantic</v>
      </c>
      <c r="U1569" s="12" t="str">
        <f>IFERROR(_xlfn.XLOOKUP(A1569,DIRECT_FTEs!A:A,DIRECT_FTEs!B:B),"Contractor")</f>
        <v>Contractor</v>
      </c>
    </row>
    <row r="1570" spans="1:21" x14ac:dyDescent="0.25">
      <c r="A1570" s="1" t="s">
        <v>2207</v>
      </c>
      <c r="B1570" s="1" t="s">
        <v>2921</v>
      </c>
      <c r="C1570" s="1" t="s">
        <v>2685</v>
      </c>
      <c r="D1570" s="1" t="s">
        <v>4746</v>
      </c>
      <c r="E1570" s="15" t="s">
        <v>2225</v>
      </c>
      <c r="F1570" s="1" t="s">
        <v>7569</v>
      </c>
      <c r="G1570" s="16">
        <v>0.19</v>
      </c>
      <c r="H1570" s="5">
        <v>0</v>
      </c>
      <c r="I1570" s="10" t="s">
        <v>4760</v>
      </c>
      <c r="J1570" s="5">
        <v>806</v>
      </c>
      <c r="K1570" s="1">
        <v>48</v>
      </c>
      <c r="L1570" s="12" t="str" cm="1">
        <f t="array" ref="L1570">_xlfn.IFS(G1570=0.05,"Minimal",G1570=0.07,"Above Minimal",G1570=0.17,"Near Maximum",TRUE,"Maximum")</f>
        <v>Maximum</v>
      </c>
      <c r="M1570" s="12" t="str" cm="1">
        <f t="array" ref="M1570">_xlfn.IFS(E1570="MA","Massachusetts",E1570="NY","New York",E1570="CT","Connecticut",E1570="PA","Pennsylvania",E1570="RI","Rhode Island",E1570="DE","Delaware",E1570="ME","Maine",E1570="NJ","New Jersey",E1570="VT","Vermont",TRUE,"Other States")</f>
        <v>Massachusetts</v>
      </c>
      <c r="N1570" s="15" t="s">
        <v>11375</v>
      </c>
      <c r="O1570" s="1" t="s">
        <v>5348</v>
      </c>
      <c r="P1570" s="15" t="s">
        <v>4776</v>
      </c>
      <c r="Q1570" s="1" t="s">
        <v>9159</v>
      </c>
      <c r="R1570" s="17">
        <v>32.25</v>
      </c>
      <c r="S1570" s="12" t="str" cm="1">
        <f t="array" ref="S1570">_xlfn.IFS(AND(R1570&gt;=12,R1570&lt;=25),"Low Range",AND(R1570&gt;=25.01,R1570&lt;=40),"Mid Range",AND(R1570&gt;=40.01,R1570&lt;=75),"Mid to Upper Range",TRUE,"Max Upper Range")</f>
        <v>Mid Range</v>
      </c>
      <c r="T1570" s="12" t="str" cm="1">
        <f t="array" ref="T1570">_xlfn.IFS(OR(E1570="NY",E1570="NJ",E1570="CT"),"Tri-State Area",OR(E1570="MA",E1570="PA",E1570="RI"),"East Atlantic",OR(E1570="ME",E1570="VT"),"NE Border",TRUE,"Upper East Coast")</f>
        <v>East Atlantic</v>
      </c>
      <c r="U1570" s="12" t="str">
        <f>IFERROR(_xlfn.XLOOKUP(A1570,DIRECT_FTEs!A:A,DIRECT_FTEs!B:B),"Contractor")</f>
        <v>Contractor</v>
      </c>
    </row>
    <row r="1571" spans="1:21" x14ac:dyDescent="0.25">
      <c r="A1571" s="1" t="s">
        <v>2208</v>
      </c>
      <c r="B1571" s="1" t="s">
        <v>2368</v>
      </c>
      <c r="C1571" s="1" t="s">
        <v>2227</v>
      </c>
      <c r="D1571" s="1" t="s">
        <v>4747</v>
      </c>
      <c r="E1571" s="15" t="s">
        <v>2225</v>
      </c>
      <c r="F1571" s="1" t="s">
        <v>7570</v>
      </c>
      <c r="G1571" s="16">
        <v>0.19</v>
      </c>
      <c r="H1571" s="5">
        <v>0</v>
      </c>
      <c r="I1571" s="10" t="s">
        <v>4760</v>
      </c>
      <c r="J1571" s="5">
        <v>843.2</v>
      </c>
      <c r="K1571" s="1">
        <v>51</v>
      </c>
      <c r="L1571" s="12" t="str" cm="1">
        <f t="array" ref="L1571">_xlfn.IFS(G1571=0.05,"Minimal",G1571=0.07,"Above Minimal",G1571=0.17,"Near Maximum",TRUE,"Maximum")</f>
        <v>Maximum</v>
      </c>
      <c r="M1571" s="12" t="str" cm="1">
        <f t="array" ref="M1571">_xlfn.IFS(E1571="MA","Massachusetts",E1571="NY","New York",E1571="CT","Connecticut",E1571="PA","Pennsylvania",E1571="RI","Rhode Island",E1571="DE","Delaware",E1571="ME","Maine",E1571="NJ","New Jersey",E1571="VT","Vermont",TRUE,"Other States")</f>
        <v>Massachusetts</v>
      </c>
      <c r="N1571" s="15" t="s">
        <v>11376</v>
      </c>
      <c r="O1571" s="1" t="s">
        <v>4850</v>
      </c>
      <c r="P1571" s="15" t="s">
        <v>4774</v>
      </c>
      <c r="Q1571" s="1" t="s">
        <v>9160</v>
      </c>
      <c r="R1571" s="17">
        <v>38.612176039119802</v>
      </c>
      <c r="S1571" s="12" t="str" cm="1">
        <f t="array" ref="S1571">_xlfn.IFS(AND(R1571&gt;=12,R1571&lt;=25),"Low Range",AND(R1571&gt;=25.01,R1571&lt;=40),"Mid Range",AND(R1571&gt;=40.01,R1571&lt;=75),"Mid to Upper Range",TRUE,"Max Upper Range")</f>
        <v>Mid Range</v>
      </c>
      <c r="T1571" s="12" t="str" cm="1">
        <f t="array" ref="T1571">_xlfn.IFS(OR(E1571="NY",E1571="NJ",E1571="CT"),"Tri-State Area",OR(E1571="MA",E1571="PA",E1571="RI"),"East Atlantic",OR(E1571="ME",E1571="VT"),"NE Border",TRUE,"Upper East Coast")</f>
        <v>East Atlantic</v>
      </c>
      <c r="U1571" s="12" t="str">
        <f>IFERROR(_xlfn.XLOOKUP(A1571,DIRECT_FTEs!A:A,DIRECT_FTEs!B:B),"Contractor")</f>
        <v>Contractor</v>
      </c>
    </row>
    <row r="1572" spans="1:21" x14ac:dyDescent="0.25">
      <c r="A1572" s="1" t="s">
        <v>264</v>
      </c>
      <c r="B1572" s="1" t="s">
        <v>2254</v>
      </c>
      <c r="C1572" s="1" t="s">
        <v>2585</v>
      </c>
      <c r="D1572" s="1" t="s">
        <v>2748</v>
      </c>
      <c r="E1572" s="15" t="s">
        <v>2225</v>
      </c>
      <c r="F1572" s="1" t="s">
        <v>5626</v>
      </c>
      <c r="G1572" s="16">
        <v>0.19</v>
      </c>
      <c r="H1572" s="5">
        <v>2134.08</v>
      </c>
      <c r="I1572" s="10" t="s">
        <v>4760</v>
      </c>
      <c r="J1572" s="5">
        <v>892.8</v>
      </c>
      <c r="K1572" s="1">
        <v>41</v>
      </c>
      <c r="L1572" s="12" t="str" cm="1">
        <f t="array" ref="L1572">_xlfn.IFS(G1572=0.05,"Minimal",G1572=0.07,"Above Minimal",G1572=0.17,"Near Maximum",TRUE,"Maximum")</f>
        <v>Maximum</v>
      </c>
      <c r="M1572" s="12" t="str" cm="1">
        <f t="array" ref="M1572">_xlfn.IFS(E1572="MA","Massachusetts",E1572="NY","New York",E1572="CT","Connecticut",E1572="PA","Pennsylvania",E1572="RI","Rhode Island",E1572="DE","Delaware",E1572="ME","Maine",E1572="NJ","New Jersey",E1572="VT","Vermont",TRUE,"Other States")</f>
        <v>Massachusetts</v>
      </c>
      <c r="N1572" s="15" t="s">
        <v>11377</v>
      </c>
      <c r="O1572" s="1" t="s">
        <v>4817</v>
      </c>
      <c r="P1572" s="15" t="s">
        <v>4780</v>
      </c>
      <c r="Q1572" s="1" t="s">
        <v>9161</v>
      </c>
      <c r="R1572" s="17">
        <v>59.198276923076918</v>
      </c>
      <c r="S1572" s="12" t="str" cm="1">
        <f t="array" ref="S1572">_xlfn.IFS(AND(R1572&gt;=12,R1572&lt;=25),"Low Range",AND(R1572&gt;=25.01,R1572&lt;=40),"Mid Range",AND(R1572&gt;=40.01,R1572&lt;=75),"Mid to Upper Range",TRUE,"Max Upper Range")</f>
        <v>Mid to Upper Range</v>
      </c>
      <c r="T1572" s="12" t="str" cm="1">
        <f t="array" ref="T1572">_xlfn.IFS(OR(E1572="NY",E1572="NJ",E1572="CT"),"Tri-State Area",OR(E1572="MA",E1572="PA",E1572="RI"),"East Atlantic",OR(E1572="ME",E1572="VT"),"NE Border",TRUE,"Upper East Coast")</f>
        <v>East Atlantic</v>
      </c>
      <c r="U1572" s="12" t="str">
        <f>IFERROR(_xlfn.XLOOKUP(A1572,DIRECT_FTEs!A:A,DIRECT_FTEs!B:B),"Contractor")</f>
        <v>Contractor</v>
      </c>
    </row>
    <row r="1573" spans="1:21" x14ac:dyDescent="0.25">
      <c r="A1573" s="1" t="s">
        <v>2209</v>
      </c>
      <c r="B1573" s="1" t="s">
        <v>2500</v>
      </c>
      <c r="C1573" s="1" t="s">
        <v>2860</v>
      </c>
      <c r="D1573" s="1" t="s">
        <v>4748</v>
      </c>
      <c r="E1573" s="15" t="s">
        <v>2225</v>
      </c>
      <c r="F1573" s="1" t="s">
        <v>7571</v>
      </c>
      <c r="G1573" s="16">
        <v>0.17</v>
      </c>
      <c r="H1573" s="5">
        <v>0</v>
      </c>
      <c r="I1573" s="10" t="s">
        <v>4760</v>
      </c>
      <c r="J1573" s="5">
        <v>844.8</v>
      </c>
      <c r="K1573" s="1">
        <v>37</v>
      </c>
      <c r="L1573" s="12" t="str" cm="1">
        <f t="array" ref="L1573">_xlfn.IFS(G1573=0.05,"Minimal",G1573=0.07,"Above Minimal",G1573=0.17,"Near Maximum",TRUE,"Maximum")</f>
        <v>Near Maximum</v>
      </c>
      <c r="M1573" s="12" t="str" cm="1">
        <f t="array" ref="M1573">_xlfn.IFS(E1573="MA","Massachusetts",E1573="NY","New York",E1573="CT","Connecticut",E1573="PA","Pennsylvania",E1573="RI","Rhode Island",E1573="DE","Delaware",E1573="ME","Maine",E1573="NJ","New Jersey",E1573="VT","Vermont",TRUE,"Other States")</f>
        <v>Massachusetts</v>
      </c>
      <c r="N1573" s="15" t="s">
        <v>11378</v>
      </c>
      <c r="O1573" s="1" t="s">
        <v>4792</v>
      </c>
      <c r="P1573" s="15" t="s">
        <v>4777</v>
      </c>
      <c r="Q1573" s="1" t="s">
        <v>9162</v>
      </c>
      <c r="R1573" s="17">
        <v>72.894889867841414</v>
      </c>
      <c r="S1573" s="12" t="str" cm="1">
        <f t="array" ref="S1573">_xlfn.IFS(AND(R1573&gt;=12,R1573&lt;=25),"Low Range",AND(R1573&gt;=25.01,R1573&lt;=40),"Mid Range",AND(R1573&gt;=40.01,R1573&lt;=75),"Mid to Upper Range",TRUE,"Max Upper Range")</f>
        <v>Mid to Upper Range</v>
      </c>
      <c r="T1573" s="12" t="str" cm="1">
        <f t="array" ref="T1573">_xlfn.IFS(OR(E1573="NY",E1573="NJ",E1573="CT"),"Tri-State Area",OR(E1573="MA",E1573="PA",E1573="RI"),"East Atlantic",OR(E1573="ME",E1573="VT"),"NE Border",TRUE,"Upper East Coast")</f>
        <v>East Atlantic</v>
      </c>
      <c r="U1573" s="12" t="str">
        <f>IFERROR(_xlfn.XLOOKUP(A1573,DIRECT_FTEs!A:A,DIRECT_FTEs!B:B),"Contractor")</f>
        <v>Contractor</v>
      </c>
    </row>
    <row r="1574" spans="1:21" x14ac:dyDescent="0.25">
      <c r="A1574" s="1" t="s">
        <v>2210</v>
      </c>
      <c r="B1574" s="1" t="s">
        <v>2222</v>
      </c>
      <c r="C1574" s="1" t="s">
        <v>2808</v>
      </c>
      <c r="D1574" s="1" t="s">
        <v>4749</v>
      </c>
      <c r="E1574" s="15" t="s">
        <v>2377</v>
      </c>
      <c r="F1574" s="1" t="s">
        <v>7572</v>
      </c>
      <c r="G1574" s="16">
        <v>0.05</v>
      </c>
      <c r="H1574" s="5">
        <v>0</v>
      </c>
      <c r="I1574" s="10" t="s">
        <v>4760</v>
      </c>
      <c r="J1574" s="5">
        <v>1170</v>
      </c>
      <c r="K1574" s="1">
        <v>33</v>
      </c>
      <c r="L1574" s="12" t="str" cm="1">
        <f t="array" ref="L1574">_xlfn.IFS(G1574=0.05,"Minimal",G1574=0.07,"Above Minimal",G1574=0.17,"Near Maximum",TRUE,"Maximum")</f>
        <v>Minimal</v>
      </c>
      <c r="M1574" s="12" t="str" cm="1">
        <f t="array" ref="M1574">_xlfn.IFS(E1574="MA","Massachusetts",E1574="NY","New York",E1574="CT","Connecticut",E1574="PA","Pennsylvania",E1574="RI","Rhode Island",E1574="DE","Delaware",E1574="ME","Maine",E1574="NJ","New Jersey",E1574="VT","Vermont",TRUE,"Other States")</f>
        <v>Rhode Island</v>
      </c>
      <c r="N1574" s="15" t="s">
        <v>11379</v>
      </c>
      <c r="O1574" s="1" t="s">
        <v>4910</v>
      </c>
      <c r="P1574" s="15" t="s">
        <v>4777</v>
      </c>
      <c r="Q1574" s="1" t="s">
        <v>9163</v>
      </c>
      <c r="R1574" s="17">
        <v>63.949595687331538</v>
      </c>
      <c r="S1574" s="12" t="str" cm="1">
        <f t="array" ref="S1574">_xlfn.IFS(AND(R1574&gt;=12,R1574&lt;=25),"Low Range",AND(R1574&gt;=25.01,R1574&lt;=40),"Mid Range",AND(R1574&gt;=40.01,R1574&lt;=75),"Mid to Upper Range",TRUE,"Max Upper Range")</f>
        <v>Mid to Upper Range</v>
      </c>
      <c r="T1574" s="12" t="str" cm="1">
        <f t="array" ref="T1574">_xlfn.IFS(OR(E1574="NY",E1574="NJ",E1574="CT"),"Tri-State Area",OR(E1574="MA",E1574="PA",E1574="RI"),"East Atlantic",OR(E1574="ME",E1574="VT"),"NE Border",TRUE,"Upper East Coast")</f>
        <v>East Atlantic</v>
      </c>
      <c r="U1574" s="12" t="str">
        <f>IFERROR(_xlfn.XLOOKUP(A1574,DIRECT_FTEs!A:A,DIRECT_FTEs!B:B),"Contractor")</f>
        <v>Contractor</v>
      </c>
    </row>
    <row r="1575" spans="1:21" x14ac:dyDescent="0.25">
      <c r="A1575" s="1" t="s">
        <v>2211</v>
      </c>
      <c r="B1575" s="1" t="s">
        <v>2309</v>
      </c>
      <c r="C1575" s="1" t="s">
        <v>2685</v>
      </c>
      <c r="D1575" s="1" t="s">
        <v>4750</v>
      </c>
      <c r="E1575" s="15" t="s">
        <v>2225</v>
      </c>
      <c r="F1575" s="1" t="s">
        <v>7573</v>
      </c>
      <c r="G1575" s="16">
        <v>0.19</v>
      </c>
      <c r="H1575" s="5">
        <v>0</v>
      </c>
      <c r="I1575" s="10" t="s">
        <v>4760</v>
      </c>
      <c r="J1575" s="5">
        <v>745.55</v>
      </c>
      <c r="K1575" s="1">
        <v>31</v>
      </c>
      <c r="L1575" s="12" t="str" cm="1">
        <f t="array" ref="L1575">_xlfn.IFS(G1575=0.05,"Minimal",G1575=0.07,"Above Minimal",G1575=0.17,"Near Maximum",TRUE,"Maximum")</f>
        <v>Maximum</v>
      </c>
      <c r="M1575" s="12" t="str" cm="1">
        <f t="array" ref="M1575">_xlfn.IFS(E1575="MA","Massachusetts",E1575="NY","New York",E1575="CT","Connecticut",E1575="PA","Pennsylvania",E1575="RI","Rhode Island",E1575="DE","Delaware",E1575="ME","Maine",E1575="NJ","New Jersey",E1575="VT","Vermont",TRUE,"Other States")</f>
        <v>Massachusetts</v>
      </c>
      <c r="N1575" s="15" t="s">
        <v>11380</v>
      </c>
      <c r="O1575" s="1" t="s">
        <v>5168</v>
      </c>
      <c r="P1575" s="15" t="s">
        <v>4774</v>
      </c>
      <c r="Q1575" s="1" t="s">
        <v>9164</v>
      </c>
      <c r="R1575" s="17">
        <v>62.314999999999998</v>
      </c>
      <c r="S1575" s="12" t="str" cm="1">
        <f t="array" ref="S1575">_xlfn.IFS(AND(R1575&gt;=12,R1575&lt;=25),"Low Range",AND(R1575&gt;=25.01,R1575&lt;=40),"Mid Range",AND(R1575&gt;=40.01,R1575&lt;=75),"Mid to Upper Range",TRUE,"Max Upper Range")</f>
        <v>Mid to Upper Range</v>
      </c>
      <c r="T1575" s="12" t="str" cm="1">
        <f t="array" ref="T1575">_xlfn.IFS(OR(E1575="NY",E1575="NJ",E1575="CT"),"Tri-State Area",OR(E1575="MA",E1575="PA",E1575="RI"),"East Atlantic",OR(E1575="ME",E1575="VT"),"NE Border",TRUE,"Upper East Coast")</f>
        <v>East Atlantic</v>
      </c>
      <c r="U1575" s="12" t="str">
        <f>IFERROR(_xlfn.XLOOKUP(A1575,DIRECT_FTEs!A:A,DIRECT_FTEs!B:B),"Contractor")</f>
        <v>Contractor</v>
      </c>
    </row>
    <row r="1576" spans="1:21" x14ac:dyDescent="0.25">
      <c r="A1576" s="1" t="s">
        <v>2212</v>
      </c>
      <c r="B1576" s="1" t="s">
        <v>2722</v>
      </c>
      <c r="C1576" s="1" t="s">
        <v>2936</v>
      </c>
      <c r="D1576" s="1" t="s">
        <v>4751</v>
      </c>
      <c r="E1576" s="15" t="s">
        <v>2225</v>
      </c>
      <c r="F1576" s="1" t="s">
        <v>7574</v>
      </c>
      <c r="G1576" s="16">
        <v>0.19</v>
      </c>
      <c r="H1576" s="5">
        <v>0</v>
      </c>
      <c r="I1576" s="10" t="s">
        <v>4760</v>
      </c>
      <c r="J1576" s="5">
        <v>868</v>
      </c>
      <c r="K1576" s="1">
        <v>40</v>
      </c>
      <c r="L1576" s="12" t="str" cm="1">
        <f t="array" ref="L1576">_xlfn.IFS(G1576=0.05,"Minimal",G1576=0.07,"Above Minimal",G1576=0.17,"Near Maximum",TRUE,"Maximum")</f>
        <v>Maximum</v>
      </c>
      <c r="M1576" s="12" t="str" cm="1">
        <f t="array" ref="M1576">_xlfn.IFS(E1576="MA","Massachusetts",E1576="NY","New York",E1576="CT","Connecticut",E1576="PA","Pennsylvania",E1576="RI","Rhode Island",E1576="DE","Delaware",E1576="ME","Maine",E1576="NJ","New Jersey",E1576="VT","Vermont",TRUE,"Other States")</f>
        <v>Massachusetts</v>
      </c>
      <c r="N1576" s="15" t="s">
        <v>11381</v>
      </c>
      <c r="O1576" s="1" t="s">
        <v>4946</v>
      </c>
      <c r="P1576" s="15" t="s">
        <v>4774</v>
      </c>
      <c r="Q1576" s="1" t="s">
        <v>9165</v>
      </c>
      <c r="R1576" s="17">
        <v>35.64</v>
      </c>
      <c r="S1576" s="12" t="str" cm="1">
        <f t="array" ref="S1576">_xlfn.IFS(AND(R1576&gt;=12,R1576&lt;=25),"Low Range",AND(R1576&gt;=25.01,R1576&lt;=40),"Mid Range",AND(R1576&gt;=40.01,R1576&lt;=75),"Mid to Upper Range",TRUE,"Max Upper Range")</f>
        <v>Mid Range</v>
      </c>
      <c r="T1576" s="12" t="str" cm="1">
        <f t="array" ref="T1576">_xlfn.IFS(OR(E1576="NY",E1576="NJ",E1576="CT"),"Tri-State Area",OR(E1576="MA",E1576="PA",E1576="RI"),"East Atlantic",OR(E1576="ME",E1576="VT"),"NE Border",TRUE,"Upper East Coast")</f>
        <v>East Atlantic</v>
      </c>
      <c r="U1576" s="12" t="str">
        <f>IFERROR(_xlfn.XLOOKUP(A1576,DIRECT_FTEs!A:A,DIRECT_FTEs!B:B),"Contractor")</f>
        <v>Contractor</v>
      </c>
    </row>
    <row r="1577" spans="1:21" x14ac:dyDescent="0.25">
      <c r="A1577" s="1" t="s">
        <v>2213</v>
      </c>
      <c r="B1577" s="1" t="s">
        <v>2532</v>
      </c>
      <c r="C1577" s="1" t="s">
        <v>2421</v>
      </c>
      <c r="D1577" s="1" t="s">
        <v>4752</v>
      </c>
      <c r="E1577" s="15" t="s">
        <v>2225</v>
      </c>
      <c r="F1577" s="1" t="s">
        <v>7575</v>
      </c>
      <c r="G1577" s="16">
        <v>0.17</v>
      </c>
      <c r="H1577" s="5">
        <v>0</v>
      </c>
      <c r="I1577" s="10" t="s">
        <v>4760</v>
      </c>
      <c r="J1577" s="5">
        <v>252.87</v>
      </c>
      <c r="K1577" s="1">
        <v>43</v>
      </c>
      <c r="L1577" s="12" t="str" cm="1">
        <f t="array" ref="L1577">_xlfn.IFS(G1577=0.05,"Minimal",G1577=0.07,"Above Minimal",G1577=0.17,"Near Maximum",TRUE,"Maximum")</f>
        <v>Near Maximum</v>
      </c>
      <c r="M1577" s="12" t="str" cm="1">
        <f t="array" ref="M1577">_xlfn.IFS(E1577="MA","Massachusetts",E1577="NY","New York",E1577="CT","Connecticut",E1577="PA","Pennsylvania",E1577="RI","Rhode Island",E1577="DE","Delaware",E1577="ME","Maine",E1577="NJ","New Jersey",E1577="VT","Vermont",TRUE,"Other States")</f>
        <v>Massachusetts</v>
      </c>
      <c r="N1577" s="15" t="s">
        <v>11382</v>
      </c>
      <c r="O1577" s="1" t="s">
        <v>5273</v>
      </c>
      <c r="P1577" s="15" t="s">
        <v>4780</v>
      </c>
      <c r="Q1577" s="1" t="s">
        <v>9166</v>
      </c>
      <c r="R1577" s="17">
        <v>63.896394230769232</v>
      </c>
      <c r="S1577" s="12" t="str" cm="1">
        <f t="array" ref="S1577">_xlfn.IFS(AND(R1577&gt;=12,R1577&lt;=25),"Low Range",AND(R1577&gt;=25.01,R1577&lt;=40),"Mid Range",AND(R1577&gt;=40.01,R1577&lt;=75),"Mid to Upper Range",TRUE,"Max Upper Range")</f>
        <v>Mid to Upper Range</v>
      </c>
      <c r="T1577" s="12" t="str" cm="1">
        <f t="array" ref="T1577">_xlfn.IFS(OR(E1577="NY",E1577="NJ",E1577="CT"),"Tri-State Area",OR(E1577="MA",E1577="PA",E1577="RI"),"East Atlantic",OR(E1577="ME",E1577="VT"),"NE Border",TRUE,"Upper East Coast")</f>
        <v>East Atlantic</v>
      </c>
      <c r="U1577" s="12" t="str">
        <f>IFERROR(_xlfn.XLOOKUP(A1577,DIRECT_FTEs!A:A,DIRECT_FTEs!B:B),"Contractor")</f>
        <v>Contractor</v>
      </c>
    </row>
    <row r="1578" spans="1:21" x14ac:dyDescent="0.25">
      <c r="A1578" s="1" t="s">
        <v>2214</v>
      </c>
      <c r="B1578" s="1" t="s">
        <v>2338</v>
      </c>
      <c r="C1578" s="1" t="s">
        <v>2375</v>
      </c>
      <c r="D1578" s="1" t="s">
        <v>4753</v>
      </c>
      <c r="E1578" s="15" t="s">
        <v>2225</v>
      </c>
      <c r="F1578" s="1" t="s">
        <v>7576</v>
      </c>
      <c r="G1578" s="16">
        <v>0.17</v>
      </c>
      <c r="H1578" s="5">
        <v>0</v>
      </c>
      <c r="I1578" s="10" t="s">
        <v>4760</v>
      </c>
      <c r="J1578" s="5">
        <v>1019.6</v>
      </c>
      <c r="K1578" s="1">
        <v>63</v>
      </c>
      <c r="L1578" s="12" t="str" cm="1">
        <f t="array" ref="L1578">_xlfn.IFS(G1578=0.05,"Minimal",G1578=0.07,"Above Minimal",G1578=0.17,"Near Maximum",TRUE,"Maximum")</f>
        <v>Near Maximum</v>
      </c>
      <c r="M1578" s="12" t="str" cm="1">
        <f t="array" ref="M1578">_xlfn.IFS(E1578="MA","Massachusetts",E1578="NY","New York",E1578="CT","Connecticut",E1578="PA","Pennsylvania",E1578="RI","Rhode Island",E1578="DE","Delaware",E1578="ME","Maine",E1578="NJ","New Jersey",E1578="VT","Vermont",TRUE,"Other States")</f>
        <v>Massachusetts</v>
      </c>
      <c r="N1578" s="15" t="s">
        <v>11383</v>
      </c>
      <c r="O1578" s="1" t="s">
        <v>5308</v>
      </c>
      <c r="P1578" s="15" t="s">
        <v>4774</v>
      </c>
      <c r="Q1578" s="1" t="s">
        <v>9167</v>
      </c>
      <c r="R1578" s="17">
        <v>32.68</v>
      </c>
      <c r="S1578" s="12" t="str" cm="1">
        <f t="array" ref="S1578">_xlfn.IFS(AND(R1578&gt;=12,R1578&lt;=25),"Low Range",AND(R1578&gt;=25.01,R1578&lt;=40),"Mid Range",AND(R1578&gt;=40.01,R1578&lt;=75),"Mid to Upper Range",TRUE,"Max Upper Range")</f>
        <v>Mid Range</v>
      </c>
      <c r="T1578" s="12" t="str" cm="1">
        <f t="array" ref="T1578">_xlfn.IFS(OR(E1578="NY",E1578="NJ",E1578="CT"),"Tri-State Area",OR(E1578="MA",E1578="PA",E1578="RI"),"East Atlantic",OR(E1578="ME",E1578="VT"),"NE Border",TRUE,"Upper East Coast")</f>
        <v>East Atlantic</v>
      </c>
      <c r="U1578" s="12" t="str">
        <f>IFERROR(_xlfn.XLOOKUP(A1578,DIRECT_FTEs!A:A,DIRECT_FTEs!B:B),"Contractor")</f>
        <v>Contractor</v>
      </c>
    </row>
    <row r="1579" spans="1:21" x14ac:dyDescent="0.25">
      <c r="A1579" s="1" t="s">
        <v>2215</v>
      </c>
      <c r="B1579" s="1" t="s">
        <v>2298</v>
      </c>
      <c r="C1579" s="1" t="s">
        <v>2361</v>
      </c>
      <c r="D1579" s="1" t="s">
        <v>4754</v>
      </c>
      <c r="E1579" s="15" t="s">
        <v>2225</v>
      </c>
      <c r="F1579" s="1" t="s">
        <v>7577</v>
      </c>
      <c r="G1579" s="16">
        <v>0.05</v>
      </c>
      <c r="H1579" s="5">
        <v>0</v>
      </c>
      <c r="I1579" s="10" t="s">
        <v>4760</v>
      </c>
      <c r="J1579" s="5">
        <v>1030</v>
      </c>
      <c r="K1579" s="1">
        <v>35</v>
      </c>
      <c r="L1579" s="12" t="str" cm="1">
        <f t="array" ref="L1579">_xlfn.IFS(G1579=0.05,"Minimal",G1579=0.07,"Above Minimal",G1579=0.17,"Near Maximum",TRUE,"Maximum")</f>
        <v>Minimal</v>
      </c>
      <c r="M1579" s="12" t="str" cm="1">
        <f t="array" ref="M1579">_xlfn.IFS(E1579="MA","Massachusetts",E1579="NY","New York",E1579="CT","Connecticut",E1579="PA","Pennsylvania",E1579="RI","Rhode Island",E1579="DE","Delaware",E1579="ME","Maine",E1579="NJ","New Jersey",E1579="VT","Vermont",TRUE,"Other States")</f>
        <v>Massachusetts</v>
      </c>
      <c r="N1579" s="15" t="s">
        <v>11384</v>
      </c>
      <c r="O1579" s="1" t="s">
        <v>4961</v>
      </c>
      <c r="P1579" s="15" t="s">
        <v>4780</v>
      </c>
      <c r="Q1579" s="1" t="s">
        <v>9168</v>
      </c>
      <c r="R1579" s="17">
        <v>68.539999999999992</v>
      </c>
      <c r="S1579" s="12" t="str" cm="1">
        <f t="array" ref="S1579">_xlfn.IFS(AND(R1579&gt;=12,R1579&lt;=25),"Low Range",AND(R1579&gt;=25.01,R1579&lt;=40),"Mid Range",AND(R1579&gt;=40.01,R1579&lt;=75),"Mid to Upper Range",TRUE,"Max Upper Range")</f>
        <v>Mid to Upper Range</v>
      </c>
      <c r="T1579" s="12" t="str" cm="1">
        <f t="array" ref="T1579">_xlfn.IFS(OR(E1579="NY",E1579="NJ",E1579="CT"),"Tri-State Area",OR(E1579="MA",E1579="PA",E1579="RI"),"East Atlantic",OR(E1579="ME",E1579="VT"),"NE Border",TRUE,"Upper East Coast")</f>
        <v>East Atlantic</v>
      </c>
      <c r="U1579" s="12" t="str">
        <f>IFERROR(_xlfn.XLOOKUP(A1579,DIRECT_FTEs!A:A,DIRECT_FTEs!B:B),"Contractor")</f>
        <v>Contractor</v>
      </c>
    </row>
    <row r="1580" spans="1:21" x14ac:dyDescent="0.25">
      <c r="A1580" s="1" t="s">
        <v>265</v>
      </c>
      <c r="B1580" s="1" t="s">
        <v>2347</v>
      </c>
      <c r="C1580" s="1" t="s">
        <v>2418</v>
      </c>
      <c r="D1580" s="1" t="s">
        <v>2749</v>
      </c>
      <c r="E1580" s="15" t="s">
        <v>2225</v>
      </c>
      <c r="F1580" s="1" t="s">
        <v>5627</v>
      </c>
      <c r="G1580" s="16">
        <v>0.19</v>
      </c>
      <c r="H1580" s="5">
        <v>1926.6000000000001</v>
      </c>
      <c r="I1580" s="10" t="s">
        <v>4760</v>
      </c>
      <c r="J1580" s="5">
        <v>806</v>
      </c>
      <c r="K1580" s="1">
        <v>51</v>
      </c>
      <c r="L1580" s="12" t="str" cm="1">
        <f t="array" ref="L1580">_xlfn.IFS(G1580=0.05,"Minimal",G1580=0.07,"Above Minimal",G1580=0.17,"Near Maximum",TRUE,"Maximum")</f>
        <v>Maximum</v>
      </c>
      <c r="M1580" s="12" t="str" cm="1">
        <f t="array" ref="M1580">_xlfn.IFS(E1580="MA","Massachusetts",E1580="NY","New York",E1580="CT","Connecticut",E1580="PA","Pennsylvania",E1580="RI","Rhode Island",E1580="DE","Delaware",E1580="ME","Maine",E1580="NJ","New Jersey",E1580="VT","Vermont",TRUE,"Other States")</f>
        <v>Massachusetts</v>
      </c>
      <c r="N1580" s="15" t="s">
        <v>11385</v>
      </c>
      <c r="O1580" s="1" t="s">
        <v>4812</v>
      </c>
      <c r="P1580" s="15" t="s">
        <v>4774</v>
      </c>
      <c r="Q1580" s="1" t="s">
        <v>9169</v>
      </c>
      <c r="R1580" s="17">
        <v>63.879999999999995</v>
      </c>
      <c r="S1580" s="12" t="str" cm="1">
        <f t="array" ref="S1580">_xlfn.IFS(AND(R1580&gt;=12,R1580&lt;=25),"Low Range",AND(R1580&gt;=25.01,R1580&lt;=40),"Mid Range",AND(R1580&gt;=40.01,R1580&lt;=75),"Mid to Upper Range",TRUE,"Max Upper Range")</f>
        <v>Mid to Upper Range</v>
      </c>
      <c r="T1580" s="12" t="str" cm="1">
        <f t="array" ref="T1580">_xlfn.IFS(OR(E1580="NY",E1580="NJ",E1580="CT"),"Tri-State Area",OR(E1580="MA",E1580="PA",E1580="RI"),"East Atlantic",OR(E1580="ME",E1580="VT"),"NE Border",TRUE,"Upper East Coast")</f>
        <v>East Atlantic</v>
      </c>
      <c r="U1580" s="12" t="str">
        <f>IFERROR(_xlfn.XLOOKUP(A1580,DIRECT_FTEs!A:A,DIRECT_FTEs!B:B),"Contractor")</f>
        <v>Contractor</v>
      </c>
    </row>
    <row r="1581" spans="1:21" x14ac:dyDescent="0.25">
      <c r="A1581" s="1" t="s">
        <v>2216</v>
      </c>
      <c r="B1581" s="1" t="s">
        <v>2608</v>
      </c>
      <c r="C1581" s="1" t="s">
        <v>2421</v>
      </c>
      <c r="D1581" s="1" t="s">
        <v>4755</v>
      </c>
      <c r="E1581" s="15" t="s">
        <v>2225</v>
      </c>
      <c r="F1581" s="1" t="s">
        <v>7578</v>
      </c>
      <c r="G1581" s="16">
        <v>0.19</v>
      </c>
      <c r="H1581" s="5">
        <v>0</v>
      </c>
      <c r="I1581" s="10" t="s">
        <v>4760</v>
      </c>
      <c r="J1581" s="5">
        <v>834.12</v>
      </c>
      <c r="K1581" s="1">
        <v>31</v>
      </c>
      <c r="L1581" s="12" t="str" cm="1">
        <f t="array" ref="L1581">_xlfn.IFS(G1581=0.05,"Minimal",G1581=0.07,"Above Minimal",G1581=0.17,"Near Maximum",TRUE,"Maximum")</f>
        <v>Maximum</v>
      </c>
      <c r="M1581" s="12" t="str" cm="1">
        <f t="array" ref="M1581">_xlfn.IFS(E1581="MA","Massachusetts",E1581="NY","New York",E1581="CT","Connecticut",E1581="PA","Pennsylvania",E1581="RI","Rhode Island",E1581="DE","Delaware",E1581="ME","Maine",E1581="NJ","New Jersey",E1581="VT","Vermont",TRUE,"Other States")</f>
        <v>Massachusetts</v>
      </c>
      <c r="N1581" s="15" t="s">
        <v>11386</v>
      </c>
      <c r="O1581" s="1" t="s">
        <v>5349</v>
      </c>
      <c r="P1581" s="15" t="s">
        <v>4780</v>
      </c>
      <c r="Q1581" s="1" t="s">
        <v>9170</v>
      </c>
      <c r="R1581" s="17">
        <v>34.08</v>
      </c>
      <c r="S1581" s="12" t="str" cm="1">
        <f t="array" ref="S1581">_xlfn.IFS(AND(R1581&gt;=12,R1581&lt;=25),"Low Range",AND(R1581&gt;=25.01,R1581&lt;=40),"Mid Range",AND(R1581&gt;=40.01,R1581&lt;=75),"Mid to Upper Range",TRUE,"Max Upper Range")</f>
        <v>Mid Range</v>
      </c>
      <c r="T1581" s="12" t="str" cm="1">
        <f t="array" ref="T1581">_xlfn.IFS(OR(E1581="NY",E1581="NJ",E1581="CT"),"Tri-State Area",OR(E1581="MA",E1581="PA",E1581="RI"),"East Atlantic",OR(E1581="ME",E1581="VT"),"NE Border",TRUE,"Upper East Coast")</f>
        <v>East Atlantic</v>
      </c>
      <c r="U1581" s="12" t="str">
        <f>IFERROR(_xlfn.XLOOKUP(A1581,DIRECT_FTEs!A:A,DIRECT_FTEs!B:B),"Contractor")</f>
        <v>Contractor</v>
      </c>
    </row>
    <row r="1582" spans="1:21" x14ac:dyDescent="0.25">
      <c r="A1582" s="1" t="s">
        <v>2217</v>
      </c>
      <c r="B1582" s="1" t="s">
        <v>2284</v>
      </c>
      <c r="C1582" s="1" t="s">
        <v>2421</v>
      </c>
      <c r="D1582" s="1" t="s">
        <v>4756</v>
      </c>
      <c r="E1582" s="15" t="s">
        <v>2225</v>
      </c>
      <c r="F1582" s="1" t="s">
        <v>7579</v>
      </c>
      <c r="G1582" s="16">
        <v>0.19</v>
      </c>
      <c r="H1582" s="5">
        <v>0</v>
      </c>
      <c r="I1582" s="10" t="s">
        <v>4760</v>
      </c>
      <c r="J1582" s="5">
        <v>716.3</v>
      </c>
      <c r="K1582" s="1">
        <v>36</v>
      </c>
      <c r="L1582" s="12" t="str" cm="1">
        <f t="array" ref="L1582">_xlfn.IFS(G1582=0.05,"Minimal",G1582=0.07,"Above Minimal",G1582=0.17,"Near Maximum",TRUE,"Maximum")</f>
        <v>Maximum</v>
      </c>
      <c r="M1582" s="12" t="str" cm="1">
        <f t="array" ref="M1582">_xlfn.IFS(E1582="MA","Massachusetts",E1582="NY","New York",E1582="CT","Connecticut",E1582="PA","Pennsylvania",E1582="RI","Rhode Island",E1582="DE","Delaware",E1582="ME","Maine",E1582="NJ","New Jersey",E1582="VT","Vermont",TRUE,"Other States")</f>
        <v>Massachusetts</v>
      </c>
      <c r="N1582" s="15" t="s">
        <v>11387</v>
      </c>
      <c r="O1582" s="1" t="s">
        <v>4792</v>
      </c>
      <c r="P1582" s="15" t="s">
        <v>4777</v>
      </c>
      <c r="Q1582" s="1" t="s">
        <v>9171</v>
      </c>
      <c r="R1582" s="17">
        <v>52.5</v>
      </c>
      <c r="S1582" s="12" t="str" cm="1">
        <f t="array" ref="S1582">_xlfn.IFS(AND(R1582&gt;=12,R1582&lt;=25),"Low Range",AND(R1582&gt;=25.01,R1582&lt;=40),"Mid Range",AND(R1582&gt;=40.01,R1582&lt;=75),"Mid to Upper Range",TRUE,"Max Upper Range")</f>
        <v>Mid to Upper Range</v>
      </c>
      <c r="T1582" s="12" t="str" cm="1">
        <f t="array" ref="T1582">_xlfn.IFS(OR(E1582="NY",E1582="NJ",E1582="CT"),"Tri-State Area",OR(E1582="MA",E1582="PA",E1582="RI"),"East Atlantic",OR(E1582="ME",E1582="VT"),"NE Border",TRUE,"Upper East Coast")</f>
        <v>East Atlantic</v>
      </c>
      <c r="U1582" s="12" t="str">
        <f>IFERROR(_xlfn.XLOOKUP(A1582,DIRECT_FTEs!A:A,DIRECT_FTEs!B:B),"Contractor")</f>
        <v>Contractor</v>
      </c>
    </row>
    <row r="1583" spans="1:21" x14ac:dyDescent="0.25">
      <c r="A1583" s="1" t="s">
        <v>2218</v>
      </c>
      <c r="B1583" s="1" t="s">
        <v>2513</v>
      </c>
      <c r="C1583" s="1" t="s">
        <v>2525</v>
      </c>
      <c r="D1583" s="1" t="s">
        <v>4757</v>
      </c>
      <c r="E1583" s="15" t="s">
        <v>2225</v>
      </c>
      <c r="F1583" s="1" t="s">
        <v>7580</v>
      </c>
      <c r="G1583" s="16">
        <v>0.05</v>
      </c>
      <c r="H1583" s="5">
        <v>0</v>
      </c>
      <c r="I1583" s="10" t="s">
        <v>4760</v>
      </c>
      <c r="J1583" s="5">
        <v>679.84</v>
      </c>
      <c r="K1583" s="1">
        <v>34</v>
      </c>
      <c r="L1583" s="12" t="str" cm="1">
        <f t="array" ref="L1583">_xlfn.IFS(G1583=0.05,"Minimal",G1583=0.07,"Above Minimal",G1583=0.17,"Near Maximum",TRUE,"Maximum")</f>
        <v>Minimal</v>
      </c>
      <c r="M1583" s="12" t="str" cm="1">
        <f t="array" ref="M1583">_xlfn.IFS(E1583="MA","Massachusetts",E1583="NY","New York",E1583="CT","Connecticut",E1583="PA","Pennsylvania",E1583="RI","Rhode Island",E1583="DE","Delaware",E1583="ME","Maine",E1583="NJ","New Jersey",E1583="VT","Vermont",TRUE,"Other States")</f>
        <v>Massachusetts</v>
      </c>
      <c r="N1583" s="15" t="s">
        <v>11388</v>
      </c>
      <c r="O1583" s="1" t="s">
        <v>5008</v>
      </c>
      <c r="P1583" s="15" t="s">
        <v>4779</v>
      </c>
      <c r="Q1583" s="1" t="s">
        <v>9172</v>
      </c>
      <c r="R1583" s="17">
        <v>70.139664804469277</v>
      </c>
      <c r="S1583" s="12" t="str" cm="1">
        <f t="array" ref="S1583">_xlfn.IFS(AND(R1583&gt;=12,R1583&lt;=25),"Low Range",AND(R1583&gt;=25.01,R1583&lt;=40),"Mid Range",AND(R1583&gt;=40.01,R1583&lt;=75),"Mid to Upper Range",TRUE,"Max Upper Range")</f>
        <v>Mid to Upper Range</v>
      </c>
      <c r="T1583" s="12" t="str" cm="1">
        <f t="array" ref="T1583">_xlfn.IFS(OR(E1583="NY",E1583="NJ",E1583="CT"),"Tri-State Area",OR(E1583="MA",E1583="PA",E1583="RI"),"East Atlantic",OR(E1583="ME",E1583="VT"),"NE Border",TRUE,"Upper East Coast")</f>
        <v>East Atlantic</v>
      </c>
      <c r="U1583" s="12" t="str">
        <f>IFERROR(_xlfn.XLOOKUP(A1583,DIRECT_FTEs!A:A,DIRECT_FTEs!B:B),"Contractor")</f>
        <v>Contractor</v>
      </c>
    </row>
    <row r="1584" spans="1:21" x14ac:dyDescent="0.25">
      <c r="A1584" s="1" t="s">
        <v>2219</v>
      </c>
      <c r="B1584" s="1" t="s">
        <v>3352</v>
      </c>
      <c r="C1584" s="1" t="s">
        <v>2345</v>
      </c>
      <c r="D1584" s="1" t="s">
        <v>4758</v>
      </c>
      <c r="E1584" s="15" t="s">
        <v>2225</v>
      </c>
      <c r="F1584" s="1" t="s">
        <v>7581</v>
      </c>
      <c r="G1584" s="16">
        <v>0</v>
      </c>
      <c r="H1584" s="5">
        <v>0</v>
      </c>
      <c r="I1584" s="10" t="s">
        <v>4760</v>
      </c>
      <c r="J1584" s="5">
        <v>875</v>
      </c>
      <c r="K1584" s="1">
        <v>29</v>
      </c>
      <c r="L1584" s="12" t="str" cm="1">
        <f t="array" ref="L1584">_xlfn.IFS(G1584=0.05,"Minimal",G1584=0.07,"Above Minimal",G1584=0.17,"Near Maximum",TRUE,"Maximum")</f>
        <v>Maximum</v>
      </c>
      <c r="M1584" s="12" t="str" cm="1">
        <f t="array" ref="M1584">_xlfn.IFS(E1584="MA","Massachusetts",E1584="NY","New York",E1584="CT","Connecticut",E1584="PA","Pennsylvania",E1584="RI","Rhode Island",E1584="DE","Delaware",E1584="ME","Maine",E1584="NJ","New Jersey",E1584="VT","Vermont",TRUE,"Other States")</f>
        <v>Massachusetts</v>
      </c>
      <c r="N1584" s="15" t="s">
        <v>11389</v>
      </c>
      <c r="O1584" s="1" t="s">
        <v>5350</v>
      </c>
      <c r="P1584" s="15" t="s">
        <v>4780</v>
      </c>
      <c r="Q1584" s="1" t="s">
        <v>9173</v>
      </c>
      <c r="R1584" s="17">
        <v>38</v>
      </c>
      <c r="S1584" s="12" t="str" cm="1">
        <f t="array" ref="S1584">_xlfn.IFS(AND(R1584&gt;=12,R1584&lt;=25),"Low Range",AND(R1584&gt;=25.01,R1584&lt;=40),"Mid Range",AND(R1584&gt;=40.01,R1584&lt;=75),"Mid to Upper Range",TRUE,"Max Upper Range")</f>
        <v>Mid Range</v>
      </c>
      <c r="T1584" s="12" t="str" cm="1">
        <f t="array" ref="T1584">_xlfn.IFS(OR(E1584="NY",E1584="NJ",E1584="CT"),"Tri-State Area",OR(E1584="MA",E1584="PA",E1584="RI"),"East Atlantic",OR(E1584="ME",E1584="VT"),"NE Border",TRUE,"Upper East Coast")</f>
        <v>East Atlantic</v>
      </c>
      <c r="U1584" s="12" t="str">
        <f>IFERROR(_xlfn.XLOOKUP(A1584,DIRECT_FTEs!A:A,DIRECT_FTEs!B:B),"Contractor")</f>
        <v>Direct</v>
      </c>
    </row>
    <row r="1585" spans="1:21" x14ac:dyDescent="0.25">
      <c r="A1585" s="1" t="s">
        <v>2220</v>
      </c>
      <c r="B1585" s="1" t="s">
        <v>2235</v>
      </c>
      <c r="C1585" s="1" t="s">
        <v>3064</v>
      </c>
      <c r="D1585" s="1" t="s">
        <v>4759</v>
      </c>
      <c r="E1585" s="15" t="s">
        <v>2225</v>
      </c>
      <c r="F1585" s="1" t="s">
        <v>7582</v>
      </c>
      <c r="G1585" s="16">
        <v>0</v>
      </c>
      <c r="H1585" s="5">
        <v>0</v>
      </c>
      <c r="I1585" s="10" t="s">
        <v>4760</v>
      </c>
      <c r="J1585" s="5">
        <v>873.6</v>
      </c>
      <c r="K1585" s="1">
        <v>55</v>
      </c>
      <c r="L1585" s="12" t="str" cm="1">
        <f t="array" ref="L1585">_xlfn.IFS(G1585=0.05,"Minimal",G1585=0.07,"Above Minimal",G1585=0.17,"Near Maximum",TRUE,"Maximum")</f>
        <v>Maximum</v>
      </c>
      <c r="M1585" s="12" t="str" cm="1">
        <f t="array" ref="M1585">_xlfn.IFS(E1585="MA","Massachusetts",E1585="NY","New York",E1585="CT","Connecticut",E1585="PA","Pennsylvania",E1585="RI","Rhode Island",E1585="DE","Delaware",E1585="ME","Maine",E1585="NJ","New Jersey",E1585="VT","Vermont",TRUE,"Other States")</f>
        <v>Massachusetts</v>
      </c>
      <c r="N1585" s="15" t="s">
        <v>11390</v>
      </c>
      <c r="O1585" s="1" t="s">
        <v>5218</v>
      </c>
      <c r="P1585" s="15" t="s">
        <v>4779</v>
      </c>
      <c r="Q1585" s="1" t="s">
        <v>9174</v>
      </c>
      <c r="R1585" s="17">
        <v>70</v>
      </c>
      <c r="S1585" s="12" t="str" cm="1">
        <f t="array" ref="S1585">_xlfn.IFS(AND(R1585&gt;=12,R1585&lt;=25),"Low Range",AND(R1585&gt;=25.01,R1585&lt;=40),"Mid Range",AND(R1585&gt;=40.01,R1585&lt;=75),"Mid to Upper Range",TRUE,"Max Upper Range")</f>
        <v>Mid to Upper Range</v>
      </c>
      <c r="T1585" s="12" t="str" cm="1">
        <f t="array" ref="T1585">_xlfn.IFS(OR(E1585="NY",E1585="NJ",E1585="CT"),"Tri-State Area",OR(E1585="MA",E1585="PA",E1585="RI"),"East Atlantic",OR(E1585="ME",E1585="VT"),"NE Border",TRUE,"Upper East Coast")</f>
        <v>East Atlantic</v>
      </c>
      <c r="U1585" s="12" t="str">
        <f>IFERROR(_xlfn.XLOOKUP(A1585,DIRECT_FTEs!A:A,DIRECT_FTEs!B:B),"Contractor")</f>
        <v>Direct</v>
      </c>
    </row>
    <row r="1586" spans="1:21" x14ac:dyDescent="0.25">
      <c r="A1586" s="1" t="s">
        <v>266</v>
      </c>
      <c r="B1586" s="1" t="s">
        <v>2750</v>
      </c>
      <c r="C1586" s="1" t="s">
        <v>2525</v>
      </c>
      <c r="D1586" s="1" t="s">
        <v>2751</v>
      </c>
      <c r="E1586" s="15" t="s">
        <v>2225</v>
      </c>
      <c r="F1586" s="1" t="s">
        <v>5628</v>
      </c>
      <c r="G1586" s="16">
        <v>0.19</v>
      </c>
      <c r="H1586" s="5">
        <v>829.92000000000007</v>
      </c>
      <c r="I1586" s="10" t="s">
        <v>4760</v>
      </c>
      <c r="J1586" s="5">
        <v>347.2</v>
      </c>
      <c r="K1586" s="1">
        <v>51</v>
      </c>
      <c r="L1586" s="12" t="str" cm="1">
        <f t="array" ref="L1586">_xlfn.IFS(G1586=0.05,"Minimal",G1586=0.07,"Above Minimal",G1586=0.17,"Near Maximum",TRUE,"Maximum")</f>
        <v>Maximum</v>
      </c>
      <c r="M1586" s="12" t="str" cm="1">
        <f t="array" ref="M1586">_xlfn.IFS(E1586="MA","Massachusetts",E1586="NY","New York",E1586="CT","Connecticut",E1586="PA","Pennsylvania",E1586="RI","Rhode Island",E1586="DE","Delaware",E1586="ME","Maine",E1586="NJ","New Jersey",E1586="VT","Vermont",TRUE,"Other States")</f>
        <v>Massachusetts</v>
      </c>
      <c r="N1586" s="15" t="s">
        <v>11391</v>
      </c>
      <c r="O1586" s="1" t="s">
        <v>4892</v>
      </c>
      <c r="P1586" s="15" t="s">
        <v>4779</v>
      </c>
      <c r="Q1586" s="1" t="s">
        <v>9175</v>
      </c>
      <c r="R1586" s="17">
        <v>40.24096385542169</v>
      </c>
      <c r="S1586" s="12" t="str" cm="1">
        <f t="array" ref="S1586">_xlfn.IFS(AND(R1586&gt;=12,R1586&lt;=25),"Low Range",AND(R1586&gt;=25.01,R1586&lt;=40),"Mid Range",AND(R1586&gt;=40.01,R1586&lt;=75),"Mid to Upper Range",TRUE,"Max Upper Range")</f>
        <v>Mid to Upper Range</v>
      </c>
      <c r="T1586" s="12" t="str" cm="1">
        <f t="array" ref="T1586">_xlfn.IFS(OR(E1586="NY",E1586="NJ",E1586="CT"),"Tri-State Area",OR(E1586="MA",E1586="PA",E1586="RI"),"East Atlantic",OR(E1586="ME",E1586="VT"),"NE Border",TRUE,"Upper East Coast")</f>
        <v>East Atlantic</v>
      </c>
      <c r="U1586" s="12" t="str">
        <f>IFERROR(_xlfn.XLOOKUP(A1586,DIRECT_FTEs!A:A,DIRECT_FTEs!B:B),"Contractor")</f>
        <v>Contractor</v>
      </c>
    </row>
    <row r="1587" spans="1:21" x14ac:dyDescent="0.25">
      <c r="A1587" s="1" t="s">
        <v>26</v>
      </c>
      <c r="B1587" s="1" t="s">
        <v>2301</v>
      </c>
      <c r="C1587" s="1" t="s">
        <v>2302</v>
      </c>
      <c r="D1587" s="1" t="s">
        <v>2303</v>
      </c>
      <c r="E1587" s="15" t="s">
        <v>2225</v>
      </c>
      <c r="F1587" s="1" t="s">
        <v>5388</v>
      </c>
      <c r="G1587" s="16">
        <v>0.19</v>
      </c>
      <c r="H1587" s="5">
        <v>1262.59275</v>
      </c>
      <c r="I1587" s="10" t="s">
        <v>4760</v>
      </c>
      <c r="J1587" s="5">
        <v>448.06</v>
      </c>
      <c r="K1587" s="1">
        <v>59</v>
      </c>
      <c r="L1587" s="12" t="str" cm="1">
        <f t="array" ref="L1587">_xlfn.IFS(G1587=0.05,"Minimal",G1587=0.07,"Above Minimal",G1587=0.17,"Near Maximum",TRUE,"Maximum")</f>
        <v>Maximum</v>
      </c>
      <c r="M1587" s="12" t="str" cm="1">
        <f t="array" ref="M1587">_xlfn.IFS(E1587="MA","Massachusetts",E1587="NY","New York",E1587="CT","Connecticut",E1587="PA","Pennsylvania",E1587="RI","Rhode Island",E1587="DE","Delaware",E1587="ME","Maine",E1587="NJ","New Jersey",E1587="VT","Vermont",TRUE,"Other States")</f>
        <v>Massachusetts</v>
      </c>
      <c r="N1587" s="15" t="s">
        <v>11392</v>
      </c>
      <c r="O1587" s="1" t="s">
        <v>4791</v>
      </c>
      <c r="P1587" s="15" t="s">
        <v>4776</v>
      </c>
      <c r="Q1587" s="1" t="s">
        <v>9176</v>
      </c>
      <c r="R1587" s="17">
        <v>23</v>
      </c>
      <c r="S1587" s="12" t="str" cm="1">
        <f t="array" ref="S1587">_xlfn.IFS(AND(R1587&gt;=12,R1587&lt;=25),"Low Range",AND(R1587&gt;=25.01,R1587&lt;=40),"Mid Range",AND(R1587&gt;=40.01,R1587&lt;=75),"Mid to Upper Range",TRUE,"Max Upper Range")</f>
        <v>Low Range</v>
      </c>
      <c r="T1587" s="12" t="str" cm="1">
        <f t="array" ref="T1587">_xlfn.IFS(OR(E1587="NY",E1587="NJ",E1587="CT"),"Tri-State Area",OR(E1587="MA",E1587="PA",E1587="RI"),"East Atlantic",OR(E1587="ME",E1587="VT"),"NE Border",TRUE,"Upper East Coast")</f>
        <v>East Atlantic</v>
      </c>
      <c r="U1587" s="12" t="str">
        <f>IFERROR(_xlfn.XLOOKUP(A1587,DIRECT_FTEs!A:A,DIRECT_FTEs!B:B),"Contractor")</f>
        <v>Contractor</v>
      </c>
    </row>
    <row r="1588" spans="1:21" x14ac:dyDescent="0.25">
      <c r="A1588" s="1" t="s">
        <v>267</v>
      </c>
      <c r="B1588" s="1" t="s">
        <v>2241</v>
      </c>
      <c r="C1588" s="1" t="s">
        <v>2662</v>
      </c>
      <c r="D1588" s="1" t="s">
        <v>2752</v>
      </c>
      <c r="E1588" s="15" t="s">
        <v>2225</v>
      </c>
      <c r="F1588" s="1" t="s">
        <v>5629</v>
      </c>
      <c r="G1588" s="16">
        <v>0.17</v>
      </c>
      <c r="H1588" s="5">
        <v>919.36000000000013</v>
      </c>
      <c r="I1588" s="10" t="s">
        <v>4760</v>
      </c>
      <c r="J1588" s="5">
        <v>447.85</v>
      </c>
      <c r="K1588" s="1">
        <v>43</v>
      </c>
      <c r="L1588" s="12" t="str" cm="1">
        <f t="array" ref="L1588">_xlfn.IFS(G1588=0.05,"Minimal",G1588=0.07,"Above Minimal",G1588=0.17,"Near Maximum",TRUE,"Maximum")</f>
        <v>Near Maximum</v>
      </c>
      <c r="M1588" s="12" t="str" cm="1">
        <f t="array" ref="M1588">_xlfn.IFS(E1588="MA","Massachusetts",E1588="NY","New York",E1588="CT","Connecticut",E1588="PA","Pennsylvania",E1588="RI","Rhode Island",E1588="DE","Delaware",E1588="ME","Maine",E1588="NJ","New Jersey",E1588="VT","Vermont",TRUE,"Other States")</f>
        <v>Massachusetts</v>
      </c>
      <c r="N1588" s="15" t="s">
        <v>11393</v>
      </c>
      <c r="O1588" s="1" t="s">
        <v>4895</v>
      </c>
      <c r="P1588" s="15" t="s">
        <v>4774</v>
      </c>
      <c r="Q1588" s="1" t="s">
        <v>9177</v>
      </c>
      <c r="R1588" s="17">
        <v>26.350027648313453</v>
      </c>
      <c r="S1588" s="12" t="str" cm="1">
        <f t="array" ref="S1588">_xlfn.IFS(AND(R1588&gt;=12,R1588&lt;=25),"Low Range",AND(R1588&gt;=25.01,R1588&lt;=40),"Mid Range",AND(R1588&gt;=40.01,R1588&lt;=75),"Mid to Upper Range",TRUE,"Max Upper Range")</f>
        <v>Mid Range</v>
      </c>
      <c r="T1588" s="12" t="str" cm="1">
        <f t="array" ref="T1588">_xlfn.IFS(OR(E1588="NY",E1588="NJ",E1588="CT"),"Tri-State Area",OR(E1588="MA",E1588="PA",E1588="RI"),"East Atlantic",OR(E1588="ME",E1588="VT"),"NE Border",TRUE,"Upper East Coast")</f>
        <v>East Atlantic</v>
      </c>
      <c r="U1588" s="12" t="str">
        <f>IFERROR(_xlfn.XLOOKUP(A1588,DIRECT_FTEs!A:A,DIRECT_FTEs!B:B),"Contractor")</f>
        <v>Contractor</v>
      </c>
    </row>
    <row r="1589" spans="1:21" x14ac:dyDescent="0.25">
      <c r="A1589" s="1" t="s">
        <v>268</v>
      </c>
      <c r="B1589" s="1" t="s">
        <v>2630</v>
      </c>
      <c r="C1589" s="1" t="s">
        <v>2404</v>
      </c>
      <c r="D1589" s="1" t="s">
        <v>2753</v>
      </c>
      <c r="E1589" s="15" t="s">
        <v>2225</v>
      </c>
      <c r="F1589" s="1" t="s">
        <v>5630</v>
      </c>
      <c r="G1589" s="16">
        <v>0.17</v>
      </c>
      <c r="H1589" s="5">
        <v>2121.6</v>
      </c>
      <c r="I1589" s="10" t="s">
        <v>4760</v>
      </c>
      <c r="J1589" s="5">
        <v>822</v>
      </c>
      <c r="K1589" s="1">
        <v>64</v>
      </c>
      <c r="L1589" s="12" t="str" cm="1">
        <f t="array" ref="L1589">_xlfn.IFS(G1589=0.05,"Minimal",G1589=0.07,"Above Minimal",G1589=0.17,"Near Maximum",TRUE,"Maximum")</f>
        <v>Near Maximum</v>
      </c>
      <c r="M1589" s="12" t="str" cm="1">
        <f t="array" ref="M1589">_xlfn.IFS(E1589="MA","Massachusetts",E1589="NY","New York",E1589="CT","Connecticut",E1589="PA","Pennsylvania",E1589="RI","Rhode Island",E1589="DE","Delaware",E1589="ME","Maine",E1589="NJ","New Jersey",E1589="VT","Vermont",TRUE,"Other States")</f>
        <v>Massachusetts</v>
      </c>
      <c r="N1589" s="15" t="s">
        <v>11394</v>
      </c>
      <c r="O1589" s="1" t="s">
        <v>4828</v>
      </c>
      <c r="P1589" s="15" t="s">
        <v>4778</v>
      </c>
      <c r="Q1589" s="1" t="s">
        <v>9178</v>
      </c>
      <c r="R1589" s="17">
        <v>29.449968253968255</v>
      </c>
      <c r="S1589" s="12" t="str" cm="1">
        <f t="array" ref="S1589">_xlfn.IFS(AND(R1589&gt;=12,R1589&lt;=25),"Low Range",AND(R1589&gt;=25.01,R1589&lt;=40),"Mid Range",AND(R1589&gt;=40.01,R1589&lt;=75),"Mid to Upper Range",TRUE,"Max Upper Range")</f>
        <v>Mid Range</v>
      </c>
      <c r="T1589" s="12" t="str" cm="1">
        <f t="array" ref="T1589">_xlfn.IFS(OR(E1589="NY",E1589="NJ",E1589="CT"),"Tri-State Area",OR(E1589="MA",E1589="PA",E1589="RI"),"East Atlantic",OR(E1589="ME",E1589="VT"),"NE Border",TRUE,"Upper East Coast")</f>
        <v>East Atlantic</v>
      </c>
      <c r="U1589" s="12" t="str">
        <f>IFERROR(_xlfn.XLOOKUP(A1589,DIRECT_FTEs!A:A,DIRECT_FTEs!B:B),"Contractor")</f>
        <v>Contractor</v>
      </c>
    </row>
    <row r="1590" spans="1:21" x14ac:dyDescent="0.25">
      <c r="A1590" s="1" t="s">
        <v>269</v>
      </c>
      <c r="B1590" s="1" t="s">
        <v>2544</v>
      </c>
      <c r="C1590" s="1" t="s">
        <v>2475</v>
      </c>
      <c r="D1590" s="1" t="s">
        <v>2754</v>
      </c>
      <c r="E1590" s="15" t="s">
        <v>2225</v>
      </c>
      <c r="F1590" s="1" t="s">
        <v>5631</v>
      </c>
      <c r="G1590" s="16">
        <v>0.17</v>
      </c>
      <c r="H1590" s="5">
        <v>1644.2400000000002</v>
      </c>
      <c r="I1590" s="10" t="s">
        <v>4760</v>
      </c>
      <c r="J1590" s="5">
        <v>654.72</v>
      </c>
      <c r="K1590" s="1">
        <v>54</v>
      </c>
      <c r="L1590" s="12" t="str" cm="1">
        <f t="array" ref="L1590">_xlfn.IFS(G1590=0.05,"Minimal",G1590=0.07,"Above Minimal",G1590=0.17,"Near Maximum",TRUE,"Maximum")</f>
        <v>Near Maximum</v>
      </c>
      <c r="M1590" s="12" t="str" cm="1">
        <f t="array" ref="M1590">_xlfn.IFS(E1590="MA","Massachusetts",E1590="NY","New York",E1590="CT","Connecticut",E1590="PA","Pennsylvania",E1590="RI","Rhode Island",E1590="DE","Delaware",E1590="ME","Maine",E1590="NJ","New Jersey",E1590="VT","Vermont",TRUE,"Other States")</f>
        <v>Massachusetts</v>
      </c>
      <c r="N1590" s="15" t="s">
        <v>11395</v>
      </c>
      <c r="O1590" s="1" t="s">
        <v>4896</v>
      </c>
      <c r="P1590" s="15" t="s">
        <v>4774</v>
      </c>
      <c r="Q1590" s="1" t="s">
        <v>9179</v>
      </c>
      <c r="R1590" s="17">
        <v>50.581395348837212</v>
      </c>
      <c r="S1590" s="12" t="str" cm="1">
        <f t="array" ref="S1590">_xlfn.IFS(AND(R1590&gt;=12,R1590&lt;=25),"Low Range",AND(R1590&gt;=25.01,R1590&lt;=40),"Mid Range",AND(R1590&gt;=40.01,R1590&lt;=75),"Mid to Upper Range",TRUE,"Max Upper Range")</f>
        <v>Mid to Upper Range</v>
      </c>
      <c r="T1590" s="12" t="str" cm="1">
        <f t="array" ref="T1590">_xlfn.IFS(OR(E1590="NY",E1590="NJ",E1590="CT"),"Tri-State Area",OR(E1590="MA",E1590="PA",E1590="RI"),"East Atlantic",OR(E1590="ME",E1590="VT"),"NE Border",TRUE,"Upper East Coast")</f>
        <v>East Atlantic</v>
      </c>
      <c r="U1590" s="12" t="str">
        <f>IFERROR(_xlfn.XLOOKUP(A1590,DIRECT_FTEs!A:A,DIRECT_FTEs!B:B),"Contractor")</f>
        <v>Contractor</v>
      </c>
    </row>
    <row r="1591" spans="1:21" x14ac:dyDescent="0.25">
      <c r="A1591" s="1" t="s">
        <v>270</v>
      </c>
      <c r="B1591" s="1" t="s">
        <v>2674</v>
      </c>
      <c r="C1591" s="1" t="s">
        <v>2361</v>
      </c>
      <c r="D1591" s="1" t="s">
        <v>2755</v>
      </c>
      <c r="E1591" s="15" t="s">
        <v>2225</v>
      </c>
      <c r="F1591" s="1" t="s">
        <v>5632</v>
      </c>
      <c r="G1591" s="16">
        <v>0.19</v>
      </c>
      <c r="H1591" s="5">
        <v>2173.6</v>
      </c>
      <c r="I1591" s="10" t="s">
        <v>4760</v>
      </c>
      <c r="J1591" s="5">
        <v>354</v>
      </c>
      <c r="K1591" s="1">
        <v>48</v>
      </c>
      <c r="L1591" s="12" t="str" cm="1">
        <f t="array" ref="L1591">_xlfn.IFS(G1591=0.05,"Minimal",G1591=0.07,"Above Minimal",G1591=0.17,"Near Maximum",TRUE,"Maximum")</f>
        <v>Maximum</v>
      </c>
      <c r="M1591" s="12" t="str" cm="1">
        <f t="array" ref="M1591">_xlfn.IFS(E1591="MA","Massachusetts",E1591="NY","New York",E1591="CT","Connecticut",E1591="PA","Pennsylvania",E1591="RI","Rhode Island",E1591="DE","Delaware",E1591="ME","Maine",E1591="NJ","New Jersey",E1591="VT","Vermont",TRUE,"Other States")</f>
        <v>Massachusetts</v>
      </c>
      <c r="N1591" s="15" t="s">
        <v>11396</v>
      </c>
      <c r="O1591" s="1" t="s">
        <v>4897</v>
      </c>
      <c r="P1591" s="15" t="s">
        <v>4774</v>
      </c>
      <c r="Q1591" s="1" t="s">
        <v>9180</v>
      </c>
      <c r="R1591" s="17">
        <v>117</v>
      </c>
      <c r="S1591" s="12" t="str" cm="1">
        <f t="array" ref="S1591">_xlfn.IFS(AND(R1591&gt;=12,R1591&lt;=25),"Low Range",AND(R1591&gt;=25.01,R1591&lt;=40),"Mid Range",AND(R1591&gt;=40.01,R1591&lt;=75),"Mid to Upper Range",TRUE,"Max Upper Range")</f>
        <v>Max Upper Range</v>
      </c>
      <c r="T1591" s="12" t="str" cm="1">
        <f t="array" ref="T1591">_xlfn.IFS(OR(E1591="NY",E1591="NJ",E1591="CT"),"Tri-State Area",OR(E1591="MA",E1591="PA",E1591="RI"),"East Atlantic",OR(E1591="ME",E1591="VT"),"NE Border",TRUE,"Upper East Coast")</f>
        <v>East Atlantic</v>
      </c>
      <c r="U1591" s="12" t="str">
        <f>IFERROR(_xlfn.XLOOKUP(A1591,DIRECT_FTEs!A:A,DIRECT_FTEs!B:B),"Contractor")</f>
        <v>Contractor</v>
      </c>
    </row>
    <row r="1592" spans="1:21" x14ac:dyDescent="0.25">
      <c r="A1592" s="1" t="s">
        <v>271</v>
      </c>
      <c r="B1592" s="1" t="s">
        <v>2637</v>
      </c>
      <c r="C1592" s="1" t="s">
        <v>2429</v>
      </c>
      <c r="D1592" s="1" t="s">
        <v>2756</v>
      </c>
      <c r="E1592" s="15" t="s">
        <v>2225</v>
      </c>
      <c r="F1592" s="1" t="s">
        <v>5633</v>
      </c>
      <c r="G1592" s="16">
        <v>0.17</v>
      </c>
      <c r="H1592" s="5">
        <v>601.12000000000012</v>
      </c>
      <c r="I1592" s="10" t="s">
        <v>4760</v>
      </c>
      <c r="J1592" s="5">
        <v>152</v>
      </c>
      <c r="K1592" s="1">
        <v>40</v>
      </c>
      <c r="L1592" s="12" t="str" cm="1">
        <f t="array" ref="L1592">_xlfn.IFS(G1592=0.05,"Minimal",G1592=0.07,"Above Minimal",G1592=0.17,"Near Maximum",TRUE,"Maximum")</f>
        <v>Near Maximum</v>
      </c>
      <c r="M1592" s="12" t="str" cm="1">
        <f t="array" ref="M1592">_xlfn.IFS(E1592="MA","Massachusetts",E1592="NY","New York",E1592="CT","Connecticut",E1592="PA","Pennsylvania",E1592="RI","Rhode Island",E1592="DE","Delaware",E1592="ME","Maine",E1592="NJ","New Jersey",E1592="VT","Vermont",TRUE,"Other States")</f>
        <v>Massachusetts</v>
      </c>
      <c r="N1592" s="15" t="s">
        <v>11397</v>
      </c>
      <c r="O1592" s="1" t="s">
        <v>4898</v>
      </c>
      <c r="P1592" s="15" t="s">
        <v>4775</v>
      </c>
      <c r="Q1592" s="1" t="s">
        <v>9181</v>
      </c>
      <c r="R1592" s="17">
        <v>92</v>
      </c>
      <c r="S1592" s="12" t="str" cm="1">
        <f t="array" ref="S1592">_xlfn.IFS(AND(R1592&gt;=12,R1592&lt;=25),"Low Range",AND(R1592&gt;=25.01,R1592&lt;=40),"Mid Range",AND(R1592&gt;=40.01,R1592&lt;=75),"Mid to Upper Range",TRUE,"Max Upper Range")</f>
        <v>Max Upper Range</v>
      </c>
      <c r="T1592" s="12" t="str" cm="1">
        <f t="array" ref="T1592">_xlfn.IFS(OR(E1592="NY",E1592="NJ",E1592="CT"),"Tri-State Area",OR(E1592="MA",E1592="PA",E1592="RI"),"East Atlantic",OR(E1592="ME",E1592="VT"),"NE Border",TRUE,"Upper East Coast")</f>
        <v>East Atlantic</v>
      </c>
      <c r="U1592" s="12" t="str">
        <f>IFERROR(_xlfn.XLOOKUP(A1592,DIRECT_FTEs!A:A,DIRECT_FTEs!B:B),"Contractor")</f>
        <v>Contractor</v>
      </c>
    </row>
    <row r="1593" spans="1:21" x14ac:dyDescent="0.25">
      <c r="A1593" s="1" t="s">
        <v>272</v>
      </c>
      <c r="B1593" s="1" t="s">
        <v>2757</v>
      </c>
      <c r="C1593" s="1" t="s">
        <v>2553</v>
      </c>
      <c r="D1593" s="1" t="s">
        <v>2758</v>
      </c>
      <c r="E1593" s="15" t="s">
        <v>2225</v>
      </c>
      <c r="F1593" s="1" t="s">
        <v>5634</v>
      </c>
      <c r="G1593" s="16">
        <v>7.0000000000000007E-2</v>
      </c>
      <c r="H1593" s="5">
        <v>742.56000000000006</v>
      </c>
      <c r="I1593" s="10" t="s">
        <v>4760</v>
      </c>
      <c r="J1593" s="5">
        <v>867.2</v>
      </c>
      <c r="K1593" s="1">
        <v>57</v>
      </c>
      <c r="L1593" s="12" t="str" cm="1">
        <f t="array" ref="L1593">_xlfn.IFS(G1593=0.05,"Minimal",G1593=0.07,"Above Minimal",G1593=0.17,"Near Maximum",TRUE,"Maximum")</f>
        <v>Above Minimal</v>
      </c>
      <c r="M1593" s="12" t="str" cm="1">
        <f t="array" ref="M1593">_xlfn.IFS(E1593="MA","Massachusetts",E1593="NY","New York",E1593="CT","Connecticut",E1593="PA","Pennsylvania",E1593="RI","Rhode Island",E1593="DE","Delaware",E1593="ME","Maine",E1593="NJ","New Jersey",E1593="VT","Vermont",TRUE,"Other States")</f>
        <v>Massachusetts</v>
      </c>
      <c r="N1593" s="15" t="s">
        <v>11398</v>
      </c>
      <c r="O1593" s="1" t="s">
        <v>4802</v>
      </c>
      <c r="P1593" s="15" t="s">
        <v>4774</v>
      </c>
      <c r="Q1593" s="1" t="s">
        <v>9182</v>
      </c>
      <c r="R1593" s="17">
        <v>74</v>
      </c>
      <c r="S1593" s="12" t="str" cm="1">
        <f t="array" ref="S1593">_xlfn.IFS(AND(R1593&gt;=12,R1593&lt;=25),"Low Range",AND(R1593&gt;=25.01,R1593&lt;=40),"Mid Range",AND(R1593&gt;=40.01,R1593&lt;=75),"Mid to Upper Range",TRUE,"Max Upper Range")</f>
        <v>Mid to Upper Range</v>
      </c>
      <c r="T1593" s="12" t="str" cm="1">
        <f t="array" ref="T1593">_xlfn.IFS(OR(E1593="NY",E1593="NJ",E1593="CT"),"Tri-State Area",OR(E1593="MA",E1593="PA",E1593="RI"),"East Atlantic",OR(E1593="ME",E1593="VT"),"NE Border",TRUE,"Upper East Coast")</f>
        <v>East Atlantic</v>
      </c>
      <c r="U1593" s="12" t="str">
        <f>IFERROR(_xlfn.XLOOKUP(A1593,DIRECT_FTEs!A:A,DIRECT_FTEs!B:B),"Contractor")</f>
        <v>Contractor</v>
      </c>
    </row>
    <row r="1594" spans="1:21" x14ac:dyDescent="0.25">
      <c r="A1594" s="1" t="s">
        <v>273</v>
      </c>
      <c r="B1594" s="1" t="s">
        <v>2266</v>
      </c>
      <c r="C1594" s="1" t="s">
        <v>2553</v>
      </c>
      <c r="D1594" s="1" t="s">
        <v>2759</v>
      </c>
      <c r="E1594" s="15" t="s">
        <v>2225</v>
      </c>
      <c r="F1594" s="1" t="s">
        <v>5635</v>
      </c>
      <c r="G1594" s="16">
        <v>0.17</v>
      </c>
      <c r="H1594" s="5">
        <v>1414.4000000000003</v>
      </c>
      <c r="I1594" s="10" t="s">
        <v>4760</v>
      </c>
      <c r="J1594" s="5">
        <v>546.65</v>
      </c>
      <c r="K1594" s="1">
        <v>45</v>
      </c>
      <c r="L1594" s="12" t="str" cm="1">
        <f t="array" ref="L1594">_xlfn.IFS(G1594=0.05,"Minimal",G1594=0.07,"Above Minimal",G1594=0.17,"Near Maximum",TRUE,"Maximum")</f>
        <v>Near Maximum</v>
      </c>
      <c r="M1594" s="12" t="str" cm="1">
        <f t="array" ref="M1594">_xlfn.IFS(E1594="MA","Massachusetts",E1594="NY","New York",E1594="CT","Connecticut",E1594="PA","Pennsylvania",E1594="RI","Rhode Island",E1594="DE","Delaware",E1594="ME","Maine",E1594="NJ","New Jersey",E1594="VT","Vermont",TRUE,"Other States")</f>
        <v>Massachusetts</v>
      </c>
      <c r="N1594" s="15" t="s">
        <v>11399</v>
      </c>
      <c r="O1594" s="1" t="s">
        <v>4899</v>
      </c>
      <c r="P1594" s="15" t="s">
        <v>4777</v>
      </c>
      <c r="Q1594" s="1" t="s">
        <v>9183</v>
      </c>
      <c r="R1594" s="17">
        <v>49</v>
      </c>
      <c r="S1594" s="12" t="str" cm="1">
        <f t="array" ref="S1594">_xlfn.IFS(AND(R1594&gt;=12,R1594&lt;=25),"Low Range",AND(R1594&gt;=25.01,R1594&lt;=40),"Mid Range",AND(R1594&gt;=40.01,R1594&lt;=75),"Mid to Upper Range",TRUE,"Max Upper Range")</f>
        <v>Mid to Upper Range</v>
      </c>
      <c r="T1594" s="12" t="str" cm="1">
        <f t="array" ref="T1594">_xlfn.IFS(OR(E1594="NY",E1594="NJ",E1594="CT"),"Tri-State Area",OR(E1594="MA",E1594="PA",E1594="RI"),"East Atlantic",OR(E1594="ME",E1594="VT"),"NE Border",TRUE,"Upper East Coast")</f>
        <v>East Atlantic</v>
      </c>
      <c r="U1594" s="12" t="str">
        <f>IFERROR(_xlfn.XLOOKUP(A1594,DIRECT_FTEs!A:A,DIRECT_FTEs!B:B),"Contractor")</f>
        <v>Contractor</v>
      </c>
    </row>
    <row r="1595" spans="1:21" x14ac:dyDescent="0.25">
      <c r="A1595" s="1" t="s">
        <v>27</v>
      </c>
      <c r="B1595" s="1" t="s">
        <v>2304</v>
      </c>
      <c r="C1595" s="1" t="s">
        <v>2305</v>
      </c>
      <c r="D1595" s="1" t="s">
        <v>2306</v>
      </c>
      <c r="E1595" s="15" t="s">
        <v>2225</v>
      </c>
      <c r="F1595" s="1" t="s">
        <v>5389</v>
      </c>
      <c r="G1595" s="16">
        <v>0.19</v>
      </c>
      <c r="H1595" s="5">
        <v>645.75680000000011</v>
      </c>
      <c r="I1595" s="10" t="s">
        <v>4760</v>
      </c>
      <c r="J1595" s="5">
        <v>137.93</v>
      </c>
      <c r="K1595" s="1">
        <v>63</v>
      </c>
      <c r="L1595" s="12" t="str" cm="1">
        <f t="array" ref="L1595">_xlfn.IFS(G1595=0.05,"Minimal",G1595=0.07,"Above Minimal",G1595=0.17,"Near Maximum",TRUE,"Maximum")</f>
        <v>Maximum</v>
      </c>
      <c r="M1595" s="12" t="str" cm="1">
        <f t="array" ref="M1595">_xlfn.IFS(E1595="MA","Massachusetts",E1595="NY","New York",E1595="CT","Connecticut",E1595="PA","Pennsylvania",E1595="RI","Rhode Island",E1595="DE","Delaware",E1595="ME","Maine",E1595="NJ","New Jersey",E1595="VT","Vermont",TRUE,"Other States")</f>
        <v>Massachusetts</v>
      </c>
      <c r="N1595" s="15" t="s">
        <v>11400</v>
      </c>
      <c r="O1595" s="1" t="s">
        <v>4804</v>
      </c>
      <c r="P1595" s="15" t="s">
        <v>4777</v>
      </c>
      <c r="Q1595" s="1" t="s">
        <v>9184</v>
      </c>
      <c r="R1595" s="17">
        <v>130</v>
      </c>
      <c r="S1595" s="12" t="str" cm="1">
        <f t="array" ref="S1595">_xlfn.IFS(AND(R1595&gt;=12,R1595&lt;=25),"Low Range",AND(R1595&gt;=25.01,R1595&lt;=40),"Mid Range",AND(R1595&gt;=40.01,R1595&lt;=75),"Mid to Upper Range",TRUE,"Max Upper Range")</f>
        <v>Max Upper Range</v>
      </c>
      <c r="T1595" s="12" t="str" cm="1">
        <f t="array" ref="T1595">_xlfn.IFS(OR(E1595="NY",E1595="NJ",E1595="CT"),"Tri-State Area",OR(E1595="MA",E1595="PA",E1595="RI"),"East Atlantic",OR(E1595="ME",E1595="VT"),"NE Border",TRUE,"Upper East Coast")</f>
        <v>East Atlantic</v>
      </c>
      <c r="U1595" s="12" t="str">
        <f>IFERROR(_xlfn.XLOOKUP(A1595,DIRECT_FTEs!A:A,DIRECT_FTEs!B:B),"Contractor")</f>
        <v>Contractor</v>
      </c>
    </row>
    <row r="1596" spans="1:21" x14ac:dyDescent="0.25">
      <c r="A1596" s="1" t="s">
        <v>274</v>
      </c>
      <c r="B1596" s="1" t="s">
        <v>2737</v>
      </c>
      <c r="C1596" s="1" t="s">
        <v>2530</v>
      </c>
      <c r="D1596" s="1" t="s">
        <v>2760</v>
      </c>
      <c r="E1596" s="15" t="s">
        <v>2225</v>
      </c>
      <c r="F1596" s="1" t="s">
        <v>5636</v>
      </c>
      <c r="G1596" s="16">
        <v>0.17</v>
      </c>
      <c r="H1596" s="5">
        <v>1785.6800000000003</v>
      </c>
      <c r="I1596" s="10" t="s">
        <v>4760</v>
      </c>
      <c r="J1596" s="5">
        <v>810.8</v>
      </c>
      <c r="K1596" s="1">
        <v>41</v>
      </c>
      <c r="L1596" s="12" t="str" cm="1">
        <f t="array" ref="L1596">_xlfn.IFS(G1596=0.05,"Minimal",G1596=0.07,"Above Minimal",G1596=0.17,"Near Maximum",TRUE,"Maximum")</f>
        <v>Near Maximum</v>
      </c>
      <c r="M1596" s="12" t="str" cm="1">
        <f t="array" ref="M1596">_xlfn.IFS(E1596="MA","Massachusetts",E1596="NY","New York",E1596="CT","Connecticut",E1596="PA","Pennsylvania",E1596="RI","Rhode Island",E1596="DE","Delaware",E1596="ME","Maine",E1596="NJ","New Jersey",E1596="VT","Vermont",TRUE,"Other States")</f>
        <v>Massachusetts</v>
      </c>
      <c r="N1596" s="15" t="s">
        <v>11401</v>
      </c>
      <c r="O1596" s="1" t="s">
        <v>4828</v>
      </c>
      <c r="P1596" s="15" t="s">
        <v>4778</v>
      </c>
      <c r="Q1596" s="1" t="s">
        <v>9185</v>
      </c>
      <c r="R1596" s="17">
        <v>48</v>
      </c>
      <c r="S1596" s="12" t="str" cm="1">
        <f t="array" ref="S1596">_xlfn.IFS(AND(R1596&gt;=12,R1596&lt;=25),"Low Range",AND(R1596&gt;=25.01,R1596&lt;=40),"Mid Range",AND(R1596&gt;=40.01,R1596&lt;=75),"Mid to Upper Range",TRUE,"Max Upper Range")</f>
        <v>Mid to Upper Range</v>
      </c>
      <c r="T1596" s="12" t="str" cm="1">
        <f t="array" ref="T1596">_xlfn.IFS(OR(E1596="NY",E1596="NJ",E1596="CT"),"Tri-State Area",OR(E1596="MA",E1596="PA",E1596="RI"),"East Atlantic",OR(E1596="ME",E1596="VT"),"NE Border",TRUE,"Upper East Coast")</f>
        <v>East Atlantic</v>
      </c>
      <c r="U1596" s="12" t="str">
        <f>IFERROR(_xlfn.XLOOKUP(A1596,DIRECT_FTEs!A:A,DIRECT_FTEs!B:B),"Contractor")</f>
        <v>Contractor</v>
      </c>
    </row>
    <row r="1597" spans="1:21" x14ac:dyDescent="0.25">
      <c r="A1597" s="1" t="s">
        <v>275</v>
      </c>
      <c r="B1597" s="1" t="s">
        <v>2761</v>
      </c>
      <c r="C1597" s="1" t="s">
        <v>2601</v>
      </c>
      <c r="D1597" s="1" t="s">
        <v>2762</v>
      </c>
      <c r="E1597" s="15" t="s">
        <v>2225</v>
      </c>
      <c r="F1597" s="1" t="s">
        <v>5637</v>
      </c>
      <c r="G1597" s="16">
        <v>7.0000000000000007E-2</v>
      </c>
      <c r="H1597" s="5">
        <v>698.88000000000011</v>
      </c>
      <c r="I1597" s="10" t="s">
        <v>4760</v>
      </c>
      <c r="J1597" s="5">
        <v>846.4</v>
      </c>
      <c r="K1597" s="1">
        <v>42</v>
      </c>
      <c r="L1597" s="12" t="str" cm="1">
        <f t="array" ref="L1597">_xlfn.IFS(G1597=0.05,"Minimal",G1597=0.07,"Above Minimal",G1597=0.17,"Near Maximum",TRUE,"Maximum")</f>
        <v>Above Minimal</v>
      </c>
      <c r="M1597" s="12" t="str" cm="1">
        <f t="array" ref="M1597">_xlfn.IFS(E1597="MA","Massachusetts",E1597="NY","New York",E1597="CT","Connecticut",E1597="PA","Pennsylvania",E1597="RI","Rhode Island",E1597="DE","Delaware",E1597="ME","Maine",E1597="NJ","New Jersey",E1597="VT","Vermont",TRUE,"Other States")</f>
        <v>Massachusetts</v>
      </c>
      <c r="N1597" s="15" t="s">
        <v>11402</v>
      </c>
      <c r="O1597" s="1" t="s">
        <v>4900</v>
      </c>
      <c r="P1597" s="15" t="s">
        <v>4777</v>
      </c>
      <c r="Q1597" s="1" t="s">
        <v>9186</v>
      </c>
      <c r="R1597" s="17">
        <v>95</v>
      </c>
      <c r="S1597" s="12" t="str" cm="1">
        <f t="array" ref="S1597">_xlfn.IFS(AND(R1597&gt;=12,R1597&lt;=25),"Low Range",AND(R1597&gt;=25.01,R1597&lt;=40),"Mid Range",AND(R1597&gt;=40.01,R1597&lt;=75),"Mid to Upper Range",TRUE,"Max Upper Range")</f>
        <v>Max Upper Range</v>
      </c>
      <c r="T1597" s="12" t="str" cm="1">
        <f t="array" ref="T1597">_xlfn.IFS(OR(E1597="NY",E1597="NJ",E1597="CT"),"Tri-State Area",OR(E1597="MA",E1597="PA",E1597="RI"),"East Atlantic",OR(E1597="ME",E1597="VT"),"NE Border",TRUE,"Upper East Coast")</f>
        <v>East Atlantic</v>
      </c>
      <c r="U1597" s="12" t="str">
        <f>IFERROR(_xlfn.XLOOKUP(A1597,DIRECT_FTEs!A:A,DIRECT_FTEs!B:B),"Contractor")</f>
        <v>Contractor</v>
      </c>
    </row>
    <row r="1598" spans="1:21" x14ac:dyDescent="0.25">
      <c r="A1598" s="1" t="s">
        <v>276</v>
      </c>
      <c r="B1598" s="1" t="s">
        <v>2448</v>
      </c>
      <c r="C1598" s="1" t="s">
        <v>2282</v>
      </c>
      <c r="D1598" s="1" t="s">
        <v>2763</v>
      </c>
      <c r="E1598" s="15" t="s">
        <v>2225</v>
      </c>
      <c r="F1598" s="1" t="s">
        <v>5638</v>
      </c>
      <c r="G1598" s="16">
        <v>0.17</v>
      </c>
      <c r="H1598" s="5">
        <v>795.60000000000014</v>
      </c>
      <c r="I1598" s="10" t="s">
        <v>4760</v>
      </c>
      <c r="J1598" s="5">
        <v>396</v>
      </c>
      <c r="K1598" s="1">
        <v>45</v>
      </c>
      <c r="L1598" s="12" t="str" cm="1">
        <f t="array" ref="L1598">_xlfn.IFS(G1598=0.05,"Minimal",G1598=0.07,"Above Minimal",G1598=0.17,"Near Maximum",TRUE,"Maximum")</f>
        <v>Near Maximum</v>
      </c>
      <c r="M1598" s="12" t="str" cm="1">
        <f t="array" ref="M1598">_xlfn.IFS(E1598="MA","Massachusetts",E1598="NY","New York",E1598="CT","Connecticut",E1598="PA","Pennsylvania",E1598="RI","Rhode Island",E1598="DE","Delaware",E1598="ME","Maine",E1598="NJ","New Jersey",E1598="VT","Vermont",TRUE,"Other States")</f>
        <v>Massachusetts</v>
      </c>
      <c r="N1598" s="15" t="s">
        <v>11403</v>
      </c>
      <c r="O1598" s="1" t="s">
        <v>4794</v>
      </c>
      <c r="P1598" s="15" t="s">
        <v>4777</v>
      </c>
      <c r="Q1598" s="1" t="s">
        <v>9187</v>
      </c>
      <c r="R1598" s="17">
        <v>98</v>
      </c>
      <c r="S1598" s="12" t="str" cm="1">
        <f t="array" ref="S1598">_xlfn.IFS(AND(R1598&gt;=12,R1598&lt;=25),"Low Range",AND(R1598&gt;=25.01,R1598&lt;=40),"Mid Range",AND(R1598&gt;=40.01,R1598&lt;=75),"Mid to Upper Range",TRUE,"Max Upper Range")</f>
        <v>Max Upper Range</v>
      </c>
      <c r="T1598" s="12" t="str" cm="1">
        <f t="array" ref="T1598">_xlfn.IFS(OR(E1598="NY",E1598="NJ",E1598="CT"),"Tri-State Area",OR(E1598="MA",E1598="PA",E1598="RI"),"East Atlantic",OR(E1598="ME",E1598="VT"),"NE Border",TRUE,"Upper East Coast")</f>
        <v>East Atlantic</v>
      </c>
      <c r="U1598" s="12" t="str">
        <f>IFERROR(_xlfn.XLOOKUP(A1598,DIRECT_FTEs!A:A,DIRECT_FTEs!B:B),"Contractor")</f>
        <v>Contractor</v>
      </c>
    </row>
    <row r="1599" spans="1:21" x14ac:dyDescent="0.25">
      <c r="A1599" s="1" t="s">
        <v>277</v>
      </c>
      <c r="B1599" s="1" t="s">
        <v>2371</v>
      </c>
      <c r="C1599" s="1" t="s">
        <v>2309</v>
      </c>
      <c r="D1599" s="1" t="s">
        <v>2764</v>
      </c>
      <c r="E1599" s="15" t="s">
        <v>2225</v>
      </c>
      <c r="F1599" s="1" t="s">
        <v>5639</v>
      </c>
      <c r="G1599" s="16">
        <v>0.17</v>
      </c>
      <c r="H1599" s="5">
        <v>1697.2800000000004</v>
      </c>
      <c r="I1599" s="10" t="s">
        <v>4760</v>
      </c>
      <c r="J1599" s="5">
        <v>844.8</v>
      </c>
      <c r="K1599" s="1">
        <v>42</v>
      </c>
      <c r="L1599" s="12" t="str" cm="1">
        <f t="array" ref="L1599">_xlfn.IFS(G1599=0.05,"Minimal",G1599=0.07,"Above Minimal",G1599=0.17,"Near Maximum",TRUE,"Maximum")</f>
        <v>Near Maximum</v>
      </c>
      <c r="M1599" s="12" t="str" cm="1">
        <f t="array" ref="M1599">_xlfn.IFS(E1599="MA","Massachusetts",E1599="NY","New York",E1599="CT","Connecticut",E1599="PA","Pennsylvania",E1599="RI","Rhode Island",E1599="DE","Delaware",E1599="ME","Maine",E1599="NJ","New Jersey",E1599="VT","Vermont",TRUE,"Other States")</f>
        <v>Massachusetts</v>
      </c>
      <c r="N1599" s="15" t="s">
        <v>11404</v>
      </c>
      <c r="O1599" s="1" t="s">
        <v>4835</v>
      </c>
      <c r="P1599" s="15" t="s">
        <v>4774</v>
      </c>
      <c r="Q1599" s="1" t="s">
        <v>9188</v>
      </c>
      <c r="R1599" s="17">
        <v>58</v>
      </c>
      <c r="S1599" s="12" t="str" cm="1">
        <f t="array" ref="S1599">_xlfn.IFS(AND(R1599&gt;=12,R1599&lt;=25),"Low Range",AND(R1599&gt;=25.01,R1599&lt;=40),"Mid Range",AND(R1599&gt;=40.01,R1599&lt;=75),"Mid to Upper Range",TRUE,"Max Upper Range")</f>
        <v>Mid to Upper Range</v>
      </c>
      <c r="T1599" s="12" t="str" cm="1">
        <f t="array" ref="T1599">_xlfn.IFS(OR(E1599="NY",E1599="NJ",E1599="CT"),"Tri-State Area",OR(E1599="MA",E1599="PA",E1599="RI"),"East Atlantic",OR(E1599="ME",E1599="VT"),"NE Border",TRUE,"Upper East Coast")</f>
        <v>East Atlantic</v>
      </c>
      <c r="U1599" s="12" t="str">
        <f>IFERROR(_xlfn.XLOOKUP(A1599,DIRECT_FTEs!A:A,DIRECT_FTEs!B:B),"Contractor")</f>
        <v>Contractor</v>
      </c>
    </row>
    <row r="1600" spans="1:21" x14ac:dyDescent="0.25">
      <c r="A1600" s="1" t="s">
        <v>278</v>
      </c>
      <c r="B1600" s="1" t="s">
        <v>2352</v>
      </c>
      <c r="C1600" s="1" t="s">
        <v>2516</v>
      </c>
      <c r="D1600" s="1" t="s">
        <v>2765</v>
      </c>
      <c r="E1600" s="15" t="s">
        <v>2225</v>
      </c>
      <c r="F1600" s="1" t="s">
        <v>5640</v>
      </c>
      <c r="G1600" s="16">
        <v>0.17</v>
      </c>
      <c r="H1600" s="5">
        <v>3315.0272000000014</v>
      </c>
      <c r="I1600" s="10" t="s">
        <v>4761</v>
      </c>
      <c r="J1600" s="5">
        <v>0</v>
      </c>
      <c r="K1600" s="1">
        <v>47</v>
      </c>
      <c r="L1600" s="12" t="str" cm="1">
        <f t="array" ref="L1600">_xlfn.IFS(G1600=0.05,"Minimal",G1600=0.07,"Above Minimal",G1600=0.17,"Near Maximum",TRUE,"Maximum")</f>
        <v>Near Maximum</v>
      </c>
      <c r="M1600" s="12" t="str" cm="1">
        <f t="array" ref="M1600">_xlfn.IFS(E1600="MA","Massachusetts",E1600="NY","New York",E1600="CT","Connecticut",E1600="PA","Pennsylvania",E1600="RI","Rhode Island",E1600="DE","Delaware",E1600="ME","Maine",E1600="NJ","New Jersey",E1600="VT","Vermont",TRUE,"Other States")</f>
        <v>Massachusetts</v>
      </c>
      <c r="N1600" s="15" t="s">
        <v>11405</v>
      </c>
      <c r="O1600" s="1" t="s">
        <v>4788</v>
      </c>
      <c r="P1600" s="15" t="s">
        <v>4774</v>
      </c>
      <c r="Q1600" s="1" t="s">
        <v>9189</v>
      </c>
      <c r="R1600" s="17">
        <v>66</v>
      </c>
      <c r="S1600" s="12" t="str" cm="1">
        <f t="array" ref="S1600">_xlfn.IFS(AND(R1600&gt;=12,R1600&lt;=25),"Low Range",AND(R1600&gt;=25.01,R1600&lt;=40),"Mid Range",AND(R1600&gt;=40.01,R1600&lt;=75),"Mid to Upper Range",TRUE,"Max Upper Range")</f>
        <v>Mid to Upper Range</v>
      </c>
      <c r="T1600" s="12" t="str" cm="1">
        <f t="array" ref="T1600">_xlfn.IFS(OR(E1600="NY",E1600="NJ",E1600="CT"),"Tri-State Area",OR(E1600="MA",E1600="PA",E1600="RI"),"East Atlantic",OR(E1600="ME",E1600="VT"),"NE Border",TRUE,"Upper East Coast")</f>
        <v>East Atlantic</v>
      </c>
      <c r="U1600" s="12" t="str">
        <f>IFERROR(_xlfn.XLOOKUP(A1600,DIRECT_FTEs!A:A,DIRECT_FTEs!B:B),"Contractor")</f>
        <v>Contractor</v>
      </c>
    </row>
    <row r="1601" spans="1:21" x14ac:dyDescent="0.25">
      <c r="A1601" s="1" t="s">
        <v>279</v>
      </c>
      <c r="B1601" s="1" t="s">
        <v>2438</v>
      </c>
      <c r="C1601" s="1" t="s">
        <v>2375</v>
      </c>
      <c r="D1601" s="1" t="s">
        <v>2766</v>
      </c>
      <c r="E1601" s="15" t="s">
        <v>2225</v>
      </c>
      <c r="F1601" s="1" t="s">
        <v>5641</v>
      </c>
      <c r="G1601" s="16">
        <v>0.17</v>
      </c>
      <c r="H1601" s="5">
        <v>1927.1200000000001</v>
      </c>
      <c r="I1601" s="10" t="s">
        <v>4760</v>
      </c>
      <c r="J1601" s="5">
        <v>272.17</v>
      </c>
      <c r="K1601" s="1">
        <v>48</v>
      </c>
      <c r="L1601" s="12" t="str" cm="1">
        <f t="array" ref="L1601">_xlfn.IFS(G1601=0.05,"Minimal",G1601=0.07,"Above Minimal",G1601=0.17,"Near Maximum",TRUE,"Maximum")</f>
        <v>Near Maximum</v>
      </c>
      <c r="M1601" s="12" t="str" cm="1">
        <f t="array" ref="M1601">_xlfn.IFS(E1601="MA","Massachusetts",E1601="NY","New York",E1601="CT","Connecticut",E1601="PA","Pennsylvania",E1601="RI","Rhode Island",E1601="DE","Delaware",E1601="ME","Maine",E1601="NJ","New Jersey",E1601="VT","Vermont",TRUE,"Other States")</f>
        <v>Massachusetts</v>
      </c>
      <c r="N1601" s="15" t="s">
        <v>11406</v>
      </c>
      <c r="O1601" s="1" t="s">
        <v>4901</v>
      </c>
      <c r="P1601" s="15" t="s">
        <v>4779</v>
      </c>
      <c r="Q1601" s="1" t="s">
        <v>9190</v>
      </c>
      <c r="R1601" s="17">
        <v>62</v>
      </c>
      <c r="S1601" s="12" t="str" cm="1">
        <f t="array" ref="S1601">_xlfn.IFS(AND(R1601&gt;=12,R1601&lt;=25),"Low Range",AND(R1601&gt;=25.01,R1601&lt;=40),"Mid Range",AND(R1601&gt;=40.01,R1601&lt;=75),"Mid to Upper Range",TRUE,"Max Upper Range")</f>
        <v>Mid to Upper Range</v>
      </c>
      <c r="T1601" s="12" t="str" cm="1">
        <f t="array" ref="T1601">_xlfn.IFS(OR(E1601="NY",E1601="NJ",E1601="CT"),"Tri-State Area",OR(E1601="MA",E1601="PA",E1601="RI"),"East Atlantic",OR(E1601="ME",E1601="VT"),"NE Border",TRUE,"Upper East Coast")</f>
        <v>East Atlantic</v>
      </c>
      <c r="U1601" s="12" t="str">
        <f>IFERROR(_xlfn.XLOOKUP(A1601,DIRECT_FTEs!A:A,DIRECT_FTEs!B:B),"Contractor")</f>
        <v>Contractor</v>
      </c>
    </row>
    <row r="1602" spans="1:21" x14ac:dyDescent="0.25">
      <c r="A1602" s="1" t="s">
        <v>280</v>
      </c>
      <c r="B1602" s="1" t="s">
        <v>2767</v>
      </c>
      <c r="C1602" s="1" t="s">
        <v>2768</v>
      </c>
      <c r="D1602" s="1" t="s">
        <v>2769</v>
      </c>
      <c r="E1602" s="15" t="s">
        <v>2225</v>
      </c>
      <c r="F1602" s="1" t="s">
        <v>5642</v>
      </c>
      <c r="G1602" s="16">
        <v>0.17</v>
      </c>
      <c r="H1602" s="5">
        <v>1547.0005516380656</v>
      </c>
      <c r="I1602" s="10" t="s">
        <v>4760</v>
      </c>
      <c r="J1602" s="5">
        <v>1019.6</v>
      </c>
      <c r="K1602" s="1">
        <v>43</v>
      </c>
      <c r="L1602" s="12" t="str" cm="1">
        <f t="array" ref="L1602">_xlfn.IFS(G1602=0.05,"Minimal",G1602=0.07,"Above Minimal",G1602=0.17,"Near Maximum",TRUE,"Maximum")</f>
        <v>Near Maximum</v>
      </c>
      <c r="M1602" s="12" t="str" cm="1">
        <f t="array" ref="M1602">_xlfn.IFS(E1602="MA","Massachusetts",E1602="NY","New York",E1602="CT","Connecticut",E1602="PA","Pennsylvania",E1602="RI","Rhode Island",E1602="DE","Delaware",E1602="ME","Maine",E1602="NJ","New Jersey",E1602="VT","Vermont",TRUE,"Other States")</f>
        <v>Massachusetts</v>
      </c>
      <c r="N1602" s="15" t="s">
        <v>11407</v>
      </c>
      <c r="O1602" s="1" t="s">
        <v>4902</v>
      </c>
      <c r="P1602" s="15" t="s">
        <v>4779</v>
      </c>
      <c r="Q1602" s="1" t="s">
        <v>9191</v>
      </c>
      <c r="R1602" s="17">
        <v>55</v>
      </c>
      <c r="S1602" s="12" t="str" cm="1">
        <f t="array" ref="S1602">_xlfn.IFS(AND(R1602&gt;=12,R1602&lt;=25),"Low Range",AND(R1602&gt;=25.01,R1602&lt;=40),"Mid Range",AND(R1602&gt;=40.01,R1602&lt;=75),"Mid to Upper Range",TRUE,"Max Upper Range")</f>
        <v>Mid to Upper Range</v>
      </c>
      <c r="T1602" s="12" t="str" cm="1">
        <f t="array" ref="T1602">_xlfn.IFS(OR(E1602="NY",E1602="NJ",E1602="CT"),"Tri-State Area",OR(E1602="MA",E1602="PA",E1602="RI"),"East Atlantic",OR(E1602="ME",E1602="VT"),"NE Border",TRUE,"Upper East Coast")</f>
        <v>East Atlantic</v>
      </c>
      <c r="U1602" s="12" t="str">
        <f>IFERROR(_xlfn.XLOOKUP(A1602,DIRECT_FTEs!A:A,DIRECT_FTEs!B:B),"Contractor")</f>
        <v>Contractor</v>
      </c>
    </row>
    <row r="1603" spans="1:21" x14ac:dyDescent="0.25">
      <c r="A1603" s="1" t="s">
        <v>281</v>
      </c>
      <c r="B1603" s="1" t="s">
        <v>2734</v>
      </c>
      <c r="C1603" s="1" t="s">
        <v>2322</v>
      </c>
      <c r="D1603" s="1" t="s">
        <v>2770</v>
      </c>
      <c r="E1603" s="15" t="s">
        <v>2225</v>
      </c>
      <c r="F1603" s="1" t="s">
        <v>5643</v>
      </c>
      <c r="G1603" s="16">
        <v>0.17</v>
      </c>
      <c r="H1603" s="5">
        <v>919.36000000000013</v>
      </c>
      <c r="I1603" s="10" t="s">
        <v>4760</v>
      </c>
      <c r="J1603" s="5">
        <v>338</v>
      </c>
      <c r="K1603" s="1">
        <v>41</v>
      </c>
      <c r="L1603" s="12" t="str" cm="1">
        <f t="array" ref="L1603">_xlfn.IFS(G1603=0.05,"Minimal",G1603=0.07,"Above Minimal",G1603=0.17,"Near Maximum",TRUE,"Maximum")</f>
        <v>Near Maximum</v>
      </c>
      <c r="M1603" s="12" t="str" cm="1">
        <f t="array" ref="M1603">_xlfn.IFS(E1603="MA","Massachusetts",E1603="NY","New York",E1603="CT","Connecticut",E1603="PA","Pennsylvania",E1603="RI","Rhode Island",E1603="DE","Delaware",E1603="ME","Maine",E1603="NJ","New Jersey",E1603="VT","Vermont",TRUE,"Other States")</f>
        <v>Massachusetts</v>
      </c>
      <c r="N1603" s="15" t="s">
        <v>11408</v>
      </c>
      <c r="O1603" s="1" t="s">
        <v>4792</v>
      </c>
      <c r="P1603" s="15" t="s">
        <v>4777</v>
      </c>
      <c r="Q1603" s="1" t="s">
        <v>9192</v>
      </c>
      <c r="R1603" s="17">
        <v>95</v>
      </c>
      <c r="S1603" s="12" t="str" cm="1">
        <f t="array" ref="S1603">_xlfn.IFS(AND(R1603&gt;=12,R1603&lt;=25),"Low Range",AND(R1603&gt;=25.01,R1603&lt;=40),"Mid Range",AND(R1603&gt;=40.01,R1603&lt;=75),"Mid to Upper Range",TRUE,"Max Upper Range")</f>
        <v>Max Upper Range</v>
      </c>
      <c r="T1603" s="12" t="str" cm="1">
        <f t="array" ref="T1603">_xlfn.IFS(OR(E1603="NY",E1603="NJ",E1603="CT"),"Tri-State Area",OR(E1603="MA",E1603="PA",E1603="RI"),"East Atlantic",OR(E1603="ME",E1603="VT"),"NE Border",TRUE,"Upper East Coast")</f>
        <v>East Atlantic</v>
      </c>
      <c r="U1603" s="12" t="str">
        <f>IFERROR(_xlfn.XLOOKUP(A1603,DIRECT_FTEs!A:A,DIRECT_FTEs!B:B),"Contractor")</f>
        <v>Contractor</v>
      </c>
    </row>
    <row r="1604" spans="1:21" x14ac:dyDescent="0.25">
      <c r="A1604" s="1" t="s">
        <v>28</v>
      </c>
      <c r="B1604" s="1" t="s">
        <v>2275</v>
      </c>
      <c r="C1604" s="1" t="s">
        <v>2307</v>
      </c>
      <c r="D1604" s="1" t="s">
        <v>2308</v>
      </c>
      <c r="E1604" s="15" t="s">
        <v>2225</v>
      </c>
      <c r="F1604" s="1" t="s">
        <v>5390</v>
      </c>
      <c r="G1604" s="16">
        <v>0.19</v>
      </c>
      <c r="H1604" s="5">
        <v>1354.3504</v>
      </c>
      <c r="I1604" s="10" t="s">
        <v>4760</v>
      </c>
      <c r="J1604" s="5">
        <v>443.47</v>
      </c>
      <c r="K1604" s="1">
        <v>44</v>
      </c>
      <c r="L1604" s="12" t="str" cm="1">
        <f t="array" ref="L1604">_xlfn.IFS(G1604=0.05,"Minimal",G1604=0.07,"Above Minimal",G1604=0.17,"Near Maximum",TRUE,"Maximum")</f>
        <v>Maximum</v>
      </c>
      <c r="M1604" s="12" t="str" cm="1">
        <f t="array" ref="M1604">_xlfn.IFS(E1604="MA","Massachusetts",E1604="NY","New York",E1604="CT","Connecticut",E1604="PA","Pennsylvania",E1604="RI","Rhode Island",E1604="DE","Delaware",E1604="ME","Maine",E1604="NJ","New Jersey",E1604="VT","Vermont",TRUE,"Other States")</f>
        <v>Massachusetts</v>
      </c>
      <c r="N1604" s="15" t="s">
        <v>11409</v>
      </c>
      <c r="O1604" s="1" t="s">
        <v>4805</v>
      </c>
      <c r="P1604" s="15" t="s">
        <v>4777</v>
      </c>
      <c r="Q1604" s="1" t="s">
        <v>9193</v>
      </c>
      <c r="R1604" s="17">
        <v>73.839995470501648</v>
      </c>
      <c r="S1604" s="12" t="str" cm="1">
        <f t="array" ref="S1604">_xlfn.IFS(AND(R1604&gt;=12,R1604&lt;=25),"Low Range",AND(R1604&gt;=25.01,R1604&lt;=40),"Mid Range",AND(R1604&gt;=40.01,R1604&lt;=75),"Mid to Upper Range",TRUE,"Max Upper Range")</f>
        <v>Mid to Upper Range</v>
      </c>
      <c r="T1604" s="12" t="str" cm="1">
        <f t="array" ref="T1604">_xlfn.IFS(OR(E1604="NY",E1604="NJ",E1604="CT"),"Tri-State Area",OR(E1604="MA",E1604="PA",E1604="RI"),"East Atlantic",OR(E1604="ME",E1604="VT"),"NE Border",TRUE,"Upper East Coast")</f>
        <v>East Atlantic</v>
      </c>
      <c r="U1604" s="12" t="str">
        <f>IFERROR(_xlfn.XLOOKUP(A1604,DIRECT_FTEs!A:A,DIRECT_FTEs!B:B),"Contractor")</f>
        <v>Contractor</v>
      </c>
    </row>
    <row r="1605" spans="1:21" x14ac:dyDescent="0.25">
      <c r="A1605" s="1" t="s">
        <v>282</v>
      </c>
      <c r="B1605" s="1" t="s">
        <v>2641</v>
      </c>
      <c r="C1605" s="1" t="s">
        <v>2410</v>
      </c>
      <c r="D1605" s="1" t="s">
        <v>2771</v>
      </c>
      <c r="E1605" s="15" t="s">
        <v>2225</v>
      </c>
      <c r="F1605" s="1" t="s">
        <v>5644</v>
      </c>
      <c r="G1605" s="16">
        <v>0.17</v>
      </c>
      <c r="H1605" s="5">
        <v>2121.6</v>
      </c>
      <c r="I1605" s="10" t="s">
        <v>4760</v>
      </c>
      <c r="J1605" s="5">
        <v>822</v>
      </c>
      <c r="K1605" s="1">
        <v>54</v>
      </c>
      <c r="L1605" s="12" t="str" cm="1">
        <f t="array" ref="L1605">_xlfn.IFS(G1605=0.05,"Minimal",G1605=0.07,"Above Minimal",G1605=0.17,"Near Maximum",TRUE,"Maximum")</f>
        <v>Near Maximum</v>
      </c>
      <c r="M1605" s="12" t="str" cm="1">
        <f t="array" ref="M1605">_xlfn.IFS(E1605="MA","Massachusetts",E1605="NY","New York",E1605="CT","Connecticut",E1605="PA","Pennsylvania",E1605="RI","Rhode Island",E1605="DE","Delaware",E1605="ME","Maine",E1605="NJ","New Jersey",E1605="VT","Vermont",TRUE,"Other States")</f>
        <v>Massachusetts</v>
      </c>
      <c r="N1605" s="15" t="s">
        <v>11410</v>
      </c>
      <c r="O1605" s="1" t="s">
        <v>4892</v>
      </c>
      <c r="P1605" s="15" t="s">
        <v>4779</v>
      </c>
      <c r="Q1605" s="1" t="s">
        <v>9194</v>
      </c>
      <c r="R1605" s="17">
        <v>56.8</v>
      </c>
      <c r="S1605" s="12" t="str" cm="1">
        <f t="array" ref="S1605">_xlfn.IFS(AND(R1605&gt;=12,R1605&lt;=25),"Low Range",AND(R1605&gt;=25.01,R1605&lt;=40),"Mid Range",AND(R1605&gt;=40.01,R1605&lt;=75),"Mid to Upper Range",TRUE,"Max Upper Range")</f>
        <v>Mid to Upper Range</v>
      </c>
      <c r="T1605" s="12" t="str" cm="1">
        <f t="array" ref="T1605">_xlfn.IFS(OR(E1605="NY",E1605="NJ",E1605="CT"),"Tri-State Area",OR(E1605="MA",E1605="PA",E1605="RI"),"East Atlantic",OR(E1605="ME",E1605="VT"),"NE Border",TRUE,"Upper East Coast")</f>
        <v>East Atlantic</v>
      </c>
      <c r="U1605" s="12" t="str">
        <f>IFERROR(_xlfn.XLOOKUP(A1605,DIRECT_FTEs!A:A,DIRECT_FTEs!B:B),"Contractor")</f>
        <v>Contractor</v>
      </c>
    </row>
    <row r="1606" spans="1:21" x14ac:dyDescent="0.25">
      <c r="A1606" s="1" t="s">
        <v>283</v>
      </c>
      <c r="B1606" s="1" t="s">
        <v>2772</v>
      </c>
      <c r="C1606" s="1" t="s">
        <v>2267</v>
      </c>
      <c r="D1606" s="1" t="s">
        <v>2773</v>
      </c>
      <c r="E1606" s="15" t="s">
        <v>2225</v>
      </c>
      <c r="F1606" s="1" t="s">
        <v>5645</v>
      </c>
      <c r="G1606" s="16">
        <v>0.17</v>
      </c>
      <c r="H1606" s="5">
        <v>1644.2400000000002</v>
      </c>
      <c r="I1606" s="10" t="s">
        <v>4760</v>
      </c>
      <c r="J1606" s="5">
        <v>818.4</v>
      </c>
      <c r="K1606" s="1">
        <v>54</v>
      </c>
      <c r="L1606" s="12" t="str" cm="1">
        <f t="array" ref="L1606">_xlfn.IFS(G1606=0.05,"Minimal",G1606=0.07,"Above Minimal",G1606=0.17,"Near Maximum",TRUE,"Maximum")</f>
        <v>Near Maximum</v>
      </c>
      <c r="M1606" s="12" t="str" cm="1">
        <f t="array" ref="M1606">_xlfn.IFS(E1606="MA","Massachusetts",E1606="NY","New York",E1606="CT","Connecticut",E1606="PA","Pennsylvania",E1606="RI","Rhode Island",E1606="DE","Delaware",E1606="ME","Maine",E1606="NJ","New Jersey",E1606="VT","Vermont",TRUE,"Other States")</f>
        <v>Massachusetts</v>
      </c>
      <c r="N1606" s="15" t="s">
        <v>11411</v>
      </c>
      <c r="O1606" s="1" t="s">
        <v>4895</v>
      </c>
      <c r="P1606" s="15" t="s">
        <v>4774</v>
      </c>
      <c r="Q1606" s="1" t="s">
        <v>9195</v>
      </c>
      <c r="R1606" s="17">
        <v>49.699994220655377</v>
      </c>
      <c r="S1606" s="12" t="str" cm="1">
        <f t="array" ref="S1606">_xlfn.IFS(AND(R1606&gt;=12,R1606&lt;=25),"Low Range",AND(R1606&gt;=25.01,R1606&lt;=40),"Mid Range",AND(R1606&gt;=40.01,R1606&lt;=75),"Mid to Upper Range",TRUE,"Max Upper Range")</f>
        <v>Mid to Upper Range</v>
      </c>
      <c r="T1606" s="12" t="str" cm="1">
        <f t="array" ref="T1606">_xlfn.IFS(OR(E1606="NY",E1606="NJ",E1606="CT"),"Tri-State Area",OR(E1606="MA",E1606="PA",E1606="RI"),"East Atlantic",OR(E1606="ME",E1606="VT"),"NE Border",TRUE,"Upper East Coast")</f>
        <v>East Atlantic</v>
      </c>
      <c r="U1606" s="12" t="str">
        <f>IFERROR(_xlfn.XLOOKUP(A1606,DIRECT_FTEs!A:A,DIRECT_FTEs!B:B),"Contractor")</f>
        <v>Contractor</v>
      </c>
    </row>
    <row r="1607" spans="1:21" x14ac:dyDescent="0.25">
      <c r="A1607" s="1" t="s">
        <v>284</v>
      </c>
      <c r="B1607" s="1" t="s">
        <v>2641</v>
      </c>
      <c r="C1607" s="1" t="s">
        <v>2679</v>
      </c>
      <c r="D1607" s="1" t="s">
        <v>2774</v>
      </c>
      <c r="E1607" s="15" t="s">
        <v>2225</v>
      </c>
      <c r="F1607" s="1" t="s">
        <v>5646</v>
      </c>
      <c r="G1607" s="16">
        <v>0.19</v>
      </c>
      <c r="H1607" s="5">
        <v>2173.6</v>
      </c>
      <c r="I1607" s="10" t="s">
        <v>4760</v>
      </c>
      <c r="J1607" s="5">
        <v>354</v>
      </c>
      <c r="K1607" s="1">
        <v>61</v>
      </c>
      <c r="L1607" s="12" t="str" cm="1">
        <f t="array" ref="L1607">_xlfn.IFS(G1607=0.05,"Minimal",G1607=0.07,"Above Minimal",G1607=0.17,"Near Maximum",TRUE,"Maximum")</f>
        <v>Maximum</v>
      </c>
      <c r="M1607" s="12" t="str" cm="1">
        <f t="array" ref="M1607">_xlfn.IFS(E1607="MA","Massachusetts",E1607="NY","New York",E1607="CT","Connecticut",E1607="PA","Pennsylvania",E1607="RI","Rhode Island",E1607="DE","Delaware",E1607="ME","Maine",E1607="NJ","New Jersey",E1607="VT","Vermont",TRUE,"Other States")</f>
        <v>Massachusetts</v>
      </c>
      <c r="N1607" s="15" t="s">
        <v>11412</v>
      </c>
      <c r="O1607" s="1" t="s">
        <v>4903</v>
      </c>
      <c r="P1607" s="15" t="s">
        <v>4780</v>
      </c>
      <c r="Q1607" s="1" t="s">
        <v>9196</v>
      </c>
      <c r="R1607" s="17">
        <v>53.960016585712602</v>
      </c>
      <c r="S1607" s="12" t="str" cm="1">
        <f t="array" ref="S1607">_xlfn.IFS(AND(R1607&gt;=12,R1607&lt;=25),"Low Range",AND(R1607&gt;=25.01,R1607&lt;=40),"Mid Range",AND(R1607&gt;=40.01,R1607&lt;=75),"Mid to Upper Range",TRUE,"Max Upper Range")</f>
        <v>Mid to Upper Range</v>
      </c>
      <c r="T1607" s="12" t="str" cm="1">
        <f t="array" ref="T1607">_xlfn.IFS(OR(E1607="NY",E1607="NJ",E1607="CT"),"Tri-State Area",OR(E1607="MA",E1607="PA",E1607="RI"),"East Atlantic",OR(E1607="ME",E1607="VT"),"NE Border",TRUE,"Upper East Coast")</f>
        <v>East Atlantic</v>
      </c>
      <c r="U1607" s="12" t="str">
        <f>IFERROR(_xlfn.XLOOKUP(A1607,DIRECT_FTEs!A:A,DIRECT_FTEs!B:B),"Contractor")</f>
        <v>Contractor</v>
      </c>
    </row>
    <row r="1608" spans="1:21" x14ac:dyDescent="0.25">
      <c r="A1608" s="1" t="s">
        <v>285</v>
      </c>
      <c r="B1608" s="1" t="s">
        <v>2684</v>
      </c>
      <c r="C1608" s="1" t="s">
        <v>2530</v>
      </c>
      <c r="D1608" s="1" t="s">
        <v>2775</v>
      </c>
      <c r="E1608" s="15" t="s">
        <v>2225</v>
      </c>
      <c r="F1608" s="1" t="s">
        <v>5647</v>
      </c>
      <c r="G1608" s="16">
        <v>0.17</v>
      </c>
      <c r="H1608" s="5">
        <v>601.12000000000012</v>
      </c>
      <c r="I1608" s="10" t="s">
        <v>4760</v>
      </c>
      <c r="J1608" s="5">
        <v>190</v>
      </c>
      <c r="K1608" s="1">
        <v>61</v>
      </c>
      <c r="L1608" s="12" t="str" cm="1">
        <f t="array" ref="L1608">_xlfn.IFS(G1608=0.05,"Minimal",G1608=0.07,"Above Minimal",G1608=0.17,"Near Maximum",TRUE,"Maximum")</f>
        <v>Near Maximum</v>
      </c>
      <c r="M1608" s="12" t="str" cm="1">
        <f t="array" ref="M1608">_xlfn.IFS(E1608="MA","Massachusetts",E1608="NY","New York",E1608="CT","Connecticut",E1608="PA","Pennsylvania",E1608="RI","Rhode Island",E1608="DE","Delaware",E1608="ME","Maine",E1608="NJ","New Jersey",E1608="VT","Vermont",TRUE,"Other States")</f>
        <v>Massachusetts</v>
      </c>
      <c r="N1608" s="15" t="s">
        <v>11413</v>
      </c>
      <c r="O1608" s="1" t="s">
        <v>4904</v>
      </c>
      <c r="P1608" s="15" t="s">
        <v>4773</v>
      </c>
      <c r="Q1608" s="1" t="s">
        <v>9197</v>
      </c>
      <c r="R1608" s="17">
        <v>78.100005176251358</v>
      </c>
      <c r="S1608" s="12" t="str" cm="1">
        <f t="array" ref="S1608">_xlfn.IFS(AND(R1608&gt;=12,R1608&lt;=25),"Low Range",AND(R1608&gt;=25.01,R1608&lt;=40),"Mid Range",AND(R1608&gt;=40.01,R1608&lt;=75),"Mid to Upper Range",TRUE,"Max Upper Range")</f>
        <v>Max Upper Range</v>
      </c>
      <c r="T1608" s="12" t="str" cm="1">
        <f t="array" ref="T1608">_xlfn.IFS(OR(E1608="NY",E1608="NJ",E1608="CT"),"Tri-State Area",OR(E1608="MA",E1608="PA",E1608="RI"),"East Atlantic",OR(E1608="ME",E1608="VT"),"NE Border",TRUE,"Upper East Coast")</f>
        <v>East Atlantic</v>
      </c>
      <c r="U1608" s="12" t="str">
        <f>IFERROR(_xlfn.XLOOKUP(A1608,DIRECT_FTEs!A:A,DIRECT_FTEs!B:B),"Contractor")</f>
        <v>Contractor</v>
      </c>
    </row>
    <row r="1609" spans="1:21" x14ac:dyDescent="0.25">
      <c r="A1609" s="1" t="s">
        <v>286</v>
      </c>
      <c r="B1609" s="1" t="s">
        <v>2401</v>
      </c>
      <c r="C1609" s="1" t="s">
        <v>2776</v>
      </c>
      <c r="D1609" s="1" t="s">
        <v>2777</v>
      </c>
      <c r="E1609" s="15" t="s">
        <v>2225</v>
      </c>
      <c r="F1609" s="1" t="s">
        <v>5648</v>
      </c>
      <c r="G1609" s="16">
        <v>7.0000000000000007E-2</v>
      </c>
      <c r="H1609" s="5">
        <v>742.56000000000006</v>
      </c>
      <c r="I1609" s="10" t="s">
        <v>4760</v>
      </c>
      <c r="J1609" s="5">
        <v>1084</v>
      </c>
      <c r="K1609" s="1">
        <v>48</v>
      </c>
      <c r="L1609" s="12" t="str" cm="1">
        <f t="array" ref="L1609">_xlfn.IFS(G1609=0.05,"Minimal",G1609=0.07,"Above Minimal",G1609=0.17,"Near Maximum",TRUE,"Maximum")</f>
        <v>Above Minimal</v>
      </c>
      <c r="M1609" s="12" t="str" cm="1">
        <f t="array" ref="M1609">_xlfn.IFS(E1609="MA","Massachusetts",E1609="NY","New York",E1609="CT","Connecticut",E1609="PA","Pennsylvania",E1609="RI","Rhode Island",E1609="DE","Delaware",E1609="ME","Maine",E1609="NJ","New Jersey",E1609="VT","Vermont",TRUE,"Other States")</f>
        <v>Massachusetts</v>
      </c>
      <c r="N1609" s="15" t="s">
        <v>11414</v>
      </c>
      <c r="O1609" s="1" t="s">
        <v>4794</v>
      </c>
      <c r="P1609" s="15" t="s">
        <v>4777</v>
      </c>
      <c r="Q1609" s="1" t="s">
        <v>9198</v>
      </c>
      <c r="R1609" s="17">
        <v>112</v>
      </c>
      <c r="S1609" s="12" t="str" cm="1">
        <f t="array" ref="S1609">_xlfn.IFS(AND(R1609&gt;=12,R1609&lt;=25),"Low Range",AND(R1609&gt;=25.01,R1609&lt;=40),"Mid Range",AND(R1609&gt;=40.01,R1609&lt;=75),"Mid to Upper Range",TRUE,"Max Upper Range")</f>
        <v>Max Upper Range</v>
      </c>
      <c r="T1609" s="12" t="str" cm="1">
        <f t="array" ref="T1609">_xlfn.IFS(OR(E1609="NY",E1609="NJ",E1609="CT"),"Tri-State Area",OR(E1609="MA",E1609="PA",E1609="RI"),"East Atlantic",OR(E1609="ME",E1609="VT"),"NE Border",TRUE,"Upper East Coast")</f>
        <v>East Atlantic</v>
      </c>
      <c r="U1609" s="12" t="str">
        <f>IFERROR(_xlfn.XLOOKUP(A1609,DIRECT_FTEs!A:A,DIRECT_FTEs!B:B),"Contractor")</f>
        <v>Contractor</v>
      </c>
    </row>
    <row r="1610" spans="1:21" x14ac:dyDescent="0.25">
      <c r="A1610" s="1" t="s">
        <v>287</v>
      </c>
      <c r="B1610" s="1" t="s">
        <v>2293</v>
      </c>
      <c r="C1610" s="1" t="s">
        <v>2340</v>
      </c>
      <c r="D1610" s="1" t="s">
        <v>2778</v>
      </c>
      <c r="E1610" s="15" t="s">
        <v>2225</v>
      </c>
      <c r="F1610" s="1" t="s">
        <v>5649</v>
      </c>
      <c r="G1610" s="16">
        <v>0.17</v>
      </c>
      <c r="H1610" s="5">
        <v>1414.4000000000003</v>
      </c>
      <c r="I1610" s="10" t="s">
        <v>4760</v>
      </c>
      <c r="J1610" s="5">
        <v>664.39</v>
      </c>
      <c r="K1610" s="1">
        <v>45</v>
      </c>
      <c r="L1610" s="12" t="str" cm="1">
        <f t="array" ref="L1610">_xlfn.IFS(G1610=0.05,"Minimal",G1610=0.07,"Above Minimal",G1610=0.17,"Near Maximum",TRUE,"Maximum")</f>
        <v>Near Maximum</v>
      </c>
      <c r="M1610" s="12" t="str" cm="1">
        <f t="array" ref="M1610">_xlfn.IFS(E1610="MA","Massachusetts",E1610="NY","New York",E1610="CT","Connecticut",E1610="PA","Pennsylvania",E1610="RI","Rhode Island",E1610="DE","Delaware",E1610="ME","Maine",E1610="NJ","New Jersey",E1610="VT","Vermont",TRUE,"Other States")</f>
        <v>Massachusetts</v>
      </c>
      <c r="N1610" s="15" t="s">
        <v>11415</v>
      </c>
      <c r="O1610" s="1" t="s">
        <v>4905</v>
      </c>
      <c r="P1610" s="15" t="s">
        <v>4774</v>
      </c>
      <c r="Q1610" s="1" t="s">
        <v>9199</v>
      </c>
      <c r="R1610" s="17">
        <v>113.6</v>
      </c>
      <c r="S1610" s="12" t="str" cm="1">
        <f t="array" ref="S1610">_xlfn.IFS(AND(R1610&gt;=12,R1610&lt;=25),"Low Range",AND(R1610&gt;=25.01,R1610&lt;=40),"Mid Range",AND(R1610&gt;=40.01,R1610&lt;=75),"Mid to Upper Range",TRUE,"Max Upper Range")</f>
        <v>Max Upper Range</v>
      </c>
      <c r="T1610" s="12" t="str" cm="1">
        <f t="array" ref="T1610">_xlfn.IFS(OR(E1610="NY",E1610="NJ",E1610="CT"),"Tri-State Area",OR(E1610="MA",E1610="PA",E1610="RI"),"East Atlantic",OR(E1610="ME",E1610="VT"),"NE Border",TRUE,"Upper East Coast")</f>
        <v>East Atlantic</v>
      </c>
      <c r="U1610" s="12" t="str">
        <f>IFERROR(_xlfn.XLOOKUP(A1610,DIRECT_FTEs!A:A,DIRECT_FTEs!B:B),"Contractor")</f>
        <v>Contractor</v>
      </c>
    </row>
    <row r="1611" spans="1:21" x14ac:dyDescent="0.25">
      <c r="A1611" s="1" t="s">
        <v>288</v>
      </c>
      <c r="B1611" s="1" t="s">
        <v>2281</v>
      </c>
      <c r="C1611" s="1" t="s">
        <v>2498</v>
      </c>
      <c r="D1611" s="1" t="s">
        <v>2779</v>
      </c>
      <c r="E1611" s="15" t="s">
        <v>2225</v>
      </c>
      <c r="F1611" s="1" t="s">
        <v>5650</v>
      </c>
      <c r="G1611" s="16">
        <v>0.17</v>
      </c>
      <c r="H1611" s="5">
        <v>1785.6800000000003</v>
      </c>
      <c r="I1611" s="10" t="s">
        <v>4760</v>
      </c>
      <c r="J1611" s="5">
        <v>810.8</v>
      </c>
      <c r="K1611" s="1">
        <v>54</v>
      </c>
      <c r="L1611" s="12" t="str" cm="1">
        <f t="array" ref="L1611">_xlfn.IFS(G1611=0.05,"Minimal",G1611=0.07,"Above Minimal",G1611=0.17,"Near Maximum",TRUE,"Maximum")</f>
        <v>Near Maximum</v>
      </c>
      <c r="M1611" s="12" t="str" cm="1">
        <f t="array" ref="M1611">_xlfn.IFS(E1611="MA","Massachusetts",E1611="NY","New York",E1611="CT","Connecticut",E1611="PA","Pennsylvania",E1611="RI","Rhode Island",E1611="DE","Delaware",E1611="ME","Maine",E1611="NJ","New Jersey",E1611="VT","Vermont",TRUE,"Other States")</f>
        <v>Massachusetts</v>
      </c>
      <c r="N1611" s="15" t="s">
        <v>11416</v>
      </c>
      <c r="O1611" s="1" t="s">
        <v>4906</v>
      </c>
      <c r="P1611" s="15" t="s">
        <v>4774</v>
      </c>
      <c r="Q1611" s="1" t="s">
        <v>9200</v>
      </c>
      <c r="R1611" s="17">
        <v>30</v>
      </c>
      <c r="S1611" s="12" t="str" cm="1">
        <f t="array" ref="S1611">_xlfn.IFS(AND(R1611&gt;=12,R1611&lt;=25),"Low Range",AND(R1611&gt;=25.01,R1611&lt;=40),"Mid Range",AND(R1611&gt;=40.01,R1611&lt;=75),"Mid to Upper Range",TRUE,"Max Upper Range")</f>
        <v>Mid Range</v>
      </c>
      <c r="T1611" s="12" t="str" cm="1">
        <f t="array" ref="T1611">_xlfn.IFS(OR(E1611="NY",E1611="NJ",E1611="CT"),"Tri-State Area",OR(E1611="MA",E1611="PA",E1611="RI"),"East Atlantic",OR(E1611="ME",E1611="VT"),"NE Border",TRUE,"Upper East Coast")</f>
        <v>East Atlantic</v>
      </c>
      <c r="U1611" s="12" t="str">
        <f>IFERROR(_xlfn.XLOOKUP(A1611,DIRECT_FTEs!A:A,DIRECT_FTEs!B:B),"Contractor")</f>
        <v>Contractor</v>
      </c>
    </row>
    <row r="1612" spans="1:21" x14ac:dyDescent="0.25">
      <c r="A1612" s="1" t="s">
        <v>289</v>
      </c>
      <c r="B1612" s="1" t="s">
        <v>2780</v>
      </c>
      <c r="C1612" s="1" t="s">
        <v>2372</v>
      </c>
      <c r="D1612" s="1" t="s">
        <v>2781</v>
      </c>
      <c r="E1612" s="15" t="s">
        <v>2225</v>
      </c>
      <c r="F1612" s="1" t="s">
        <v>5651</v>
      </c>
      <c r="G1612" s="16">
        <v>0.17</v>
      </c>
      <c r="H1612" s="5">
        <v>795.60000000000014</v>
      </c>
      <c r="I1612" s="10" t="s">
        <v>4760</v>
      </c>
      <c r="J1612" s="5">
        <v>316.8</v>
      </c>
      <c r="K1612" s="1">
        <v>54</v>
      </c>
      <c r="L1612" s="12" t="str" cm="1">
        <f t="array" ref="L1612">_xlfn.IFS(G1612=0.05,"Minimal",G1612=0.07,"Above Minimal",G1612=0.17,"Near Maximum",TRUE,"Maximum")</f>
        <v>Near Maximum</v>
      </c>
      <c r="M1612" s="12" t="str" cm="1">
        <f t="array" ref="M1612">_xlfn.IFS(E1612="MA","Massachusetts",E1612="NY","New York",E1612="CT","Connecticut",E1612="PA","Pennsylvania",E1612="RI","Rhode Island",E1612="DE","Delaware",E1612="ME","Maine",E1612="NJ","New Jersey",E1612="VT","Vermont",TRUE,"Other States")</f>
        <v>Massachusetts</v>
      </c>
      <c r="N1612" s="15" t="s">
        <v>11417</v>
      </c>
      <c r="O1612" s="1" t="s">
        <v>4907</v>
      </c>
      <c r="P1612" s="15" t="s">
        <v>4774</v>
      </c>
      <c r="Q1612" s="1" t="s">
        <v>9201</v>
      </c>
      <c r="R1612" s="17">
        <v>46.1013986013986</v>
      </c>
      <c r="S1612" s="12" t="str" cm="1">
        <f t="array" ref="S1612">_xlfn.IFS(AND(R1612&gt;=12,R1612&lt;=25),"Low Range",AND(R1612&gt;=25.01,R1612&lt;=40),"Mid Range",AND(R1612&gt;=40.01,R1612&lt;=75),"Mid to Upper Range",TRUE,"Max Upper Range")</f>
        <v>Mid to Upper Range</v>
      </c>
      <c r="T1612" s="12" t="str" cm="1">
        <f t="array" ref="T1612">_xlfn.IFS(OR(E1612="NY",E1612="NJ",E1612="CT"),"Tri-State Area",OR(E1612="MA",E1612="PA",E1612="RI"),"East Atlantic",OR(E1612="ME",E1612="VT"),"NE Border",TRUE,"Upper East Coast")</f>
        <v>East Atlantic</v>
      </c>
      <c r="U1612" s="12" t="str">
        <f>IFERROR(_xlfn.XLOOKUP(A1612,DIRECT_FTEs!A:A,DIRECT_FTEs!B:B),"Contractor")</f>
        <v>Contractor</v>
      </c>
    </row>
    <row r="1613" spans="1:21" x14ac:dyDescent="0.25">
      <c r="A1613" s="1" t="s">
        <v>29</v>
      </c>
      <c r="B1613" s="1" t="s">
        <v>2309</v>
      </c>
      <c r="C1613" s="1" t="s">
        <v>2310</v>
      </c>
      <c r="D1613" s="1" t="s">
        <v>2311</v>
      </c>
      <c r="E1613" s="15" t="s">
        <v>2225</v>
      </c>
      <c r="F1613" s="1" t="s">
        <v>5391</v>
      </c>
      <c r="G1613" s="16">
        <v>0.19</v>
      </c>
      <c r="H1613" s="5">
        <v>1262.2688000000001</v>
      </c>
      <c r="I1613" s="10" t="s">
        <v>4760</v>
      </c>
      <c r="J1613" s="5">
        <v>413.2</v>
      </c>
      <c r="K1613" s="1">
        <v>47</v>
      </c>
      <c r="L1613" s="12" t="str" cm="1">
        <f t="array" ref="L1613">_xlfn.IFS(G1613=0.05,"Minimal",G1613=0.07,"Above Minimal",G1613=0.17,"Near Maximum",TRUE,"Maximum")</f>
        <v>Maximum</v>
      </c>
      <c r="M1613" s="12" t="str" cm="1">
        <f t="array" ref="M1613">_xlfn.IFS(E1613="MA","Massachusetts",E1613="NY","New York",E1613="CT","Connecticut",E1613="PA","Pennsylvania",E1613="RI","Rhode Island",E1613="DE","Delaware",E1613="ME","Maine",E1613="NJ","New Jersey",E1613="VT","Vermont",TRUE,"Other States")</f>
        <v>Massachusetts</v>
      </c>
      <c r="N1613" s="15" t="s">
        <v>11418</v>
      </c>
      <c r="O1613" s="1" t="s">
        <v>4805</v>
      </c>
      <c r="P1613" s="15" t="s">
        <v>4777</v>
      </c>
      <c r="Q1613" s="1" t="s">
        <v>9202</v>
      </c>
      <c r="R1613" s="17">
        <v>28.5</v>
      </c>
      <c r="S1613" s="12" t="str" cm="1">
        <f t="array" ref="S1613">_xlfn.IFS(AND(R1613&gt;=12,R1613&lt;=25),"Low Range",AND(R1613&gt;=25.01,R1613&lt;=40),"Mid Range",AND(R1613&gt;=40.01,R1613&lt;=75),"Mid to Upper Range",TRUE,"Max Upper Range")</f>
        <v>Mid Range</v>
      </c>
      <c r="T1613" s="12" t="str" cm="1">
        <f t="array" ref="T1613">_xlfn.IFS(OR(E1613="NY",E1613="NJ",E1613="CT"),"Tri-State Area",OR(E1613="MA",E1613="PA",E1613="RI"),"East Atlantic",OR(E1613="ME",E1613="VT"),"NE Border",TRUE,"Upper East Coast")</f>
        <v>East Atlantic</v>
      </c>
      <c r="U1613" s="12" t="str">
        <f>IFERROR(_xlfn.XLOOKUP(A1613,DIRECT_FTEs!A:A,DIRECT_FTEs!B:B),"Contractor")</f>
        <v>Contractor</v>
      </c>
    </row>
    <row r="1614" spans="1:21" x14ac:dyDescent="0.25">
      <c r="A1614" s="1" t="s">
        <v>290</v>
      </c>
      <c r="B1614" s="1" t="s">
        <v>2536</v>
      </c>
      <c r="C1614" s="1" t="s">
        <v>2227</v>
      </c>
      <c r="D1614" s="1" t="s">
        <v>2782</v>
      </c>
      <c r="E1614" s="15" t="s">
        <v>2225</v>
      </c>
      <c r="F1614" s="1" t="s">
        <v>5652</v>
      </c>
      <c r="G1614" s="16">
        <v>0.17</v>
      </c>
      <c r="H1614" s="5">
        <v>1697.2800000000004</v>
      </c>
      <c r="I1614" s="10" t="s">
        <v>4760</v>
      </c>
      <c r="J1614" s="5">
        <v>844.8</v>
      </c>
      <c r="K1614" s="1">
        <v>44</v>
      </c>
      <c r="L1614" s="12" t="str" cm="1">
        <f t="array" ref="L1614">_xlfn.IFS(G1614=0.05,"Minimal",G1614=0.07,"Above Minimal",G1614=0.17,"Near Maximum",TRUE,"Maximum")</f>
        <v>Near Maximum</v>
      </c>
      <c r="M1614" s="12" t="str" cm="1">
        <f t="array" ref="M1614">_xlfn.IFS(E1614="MA","Massachusetts",E1614="NY","New York",E1614="CT","Connecticut",E1614="PA","Pennsylvania",E1614="RI","Rhode Island",E1614="DE","Delaware",E1614="ME","Maine",E1614="NJ","New Jersey",E1614="VT","Vermont",TRUE,"Other States")</f>
        <v>Massachusetts</v>
      </c>
      <c r="N1614" s="15" t="s">
        <v>11419</v>
      </c>
      <c r="O1614" s="1" t="s">
        <v>4908</v>
      </c>
      <c r="P1614" s="15" t="s">
        <v>4775</v>
      </c>
      <c r="Q1614" s="1" t="s">
        <v>9203</v>
      </c>
      <c r="R1614" s="17">
        <v>28.259948198728516</v>
      </c>
      <c r="S1614" s="12" t="str" cm="1">
        <f t="array" ref="S1614">_xlfn.IFS(AND(R1614&gt;=12,R1614&lt;=25),"Low Range",AND(R1614&gt;=25.01,R1614&lt;=40),"Mid Range",AND(R1614&gt;=40.01,R1614&lt;=75),"Mid to Upper Range",TRUE,"Max Upper Range")</f>
        <v>Mid Range</v>
      </c>
      <c r="T1614" s="12" t="str" cm="1">
        <f t="array" ref="T1614">_xlfn.IFS(OR(E1614="NY",E1614="NJ",E1614="CT"),"Tri-State Area",OR(E1614="MA",E1614="PA",E1614="RI"),"East Atlantic",OR(E1614="ME",E1614="VT"),"NE Border",TRUE,"Upper East Coast")</f>
        <v>East Atlantic</v>
      </c>
      <c r="U1614" s="12" t="str">
        <f>IFERROR(_xlfn.XLOOKUP(A1614,DIRECT_FTEs!A:A,DIRECT_FTEs!B:B),"Contractor")</f>
        <v>Contractor</v>
      </c>
    </row>
    <row r="1615" spans="1:21" x14ac:dyDescent="0.25">
      <c r="A1615" s="1" t="s">
        <v>291</v>
      </c>
      <c r="B1615" s="1" t="s">
        <v>2560</v>
      </c>
      <c r="C1615" s="1" t="s">
        <v>2783</v>
      </c>
      <c r="D1615" s="1" t="s">
        <v>2784</v>
      </c>
      <c r="E1615" s="15" t="s">
        <v>2225</v>
      </c>
      <c r="F1615" s="1" t="s">
        <v>5653</v>
      </c>
      <c r="G1615" s="16">
        <v>0.17</v>
      </c>
      <c r="H1615" s="5">
        <v>3315.0272000000014</v>
      </c>
      <c r="I1615" s="10" t="s">
        <v>4761</v>
      </c>
      <c r="J1615" s="5">
        <v>0</v>
      </c>
      <c r="K1615" s="1">
        <v>50</v>
      </c>
      <c r="L1615" s="12" t="str" cm="1">
        <f t="array" ref="L1615">_xlfn.IFS(G1615=0.05,"Minimal",G1615=0.07,"Above Minimal",G1615=0.17,"Near Maximum",TRUE,"Maximum")</f>
        <v>Near Maximum</v>
      </c>
      <c r="M1615" s="12" t="str" cm="1">
        <f t="array" ref="M1615">_xlfn.IFS(E1615="MA","Massachusetts",E1615="NY","New York",E1615="CT","Connecticut",E1615="PA","Pennsylvania",E1615="RI","Rhode Island",E1615="DE","Delaware",E1615="ME","Maine",E1615="NJ","New Jersey",E1615="VT","Vermont",TRUE,"Other States")</f>
        <v>Massachusetts</v>
      </c>
      <c r="N1615" s="15" t="s">
        <v>11420</v>
      </c>
      <c r="O1615" s="1" t="s">
        <v>4891</v>
      </c>
      <c r="P1615" s="15" t="s">
        <v>4779</v>
      </c>
      <c r="Q1615" s="1" t="s">
        <v>9204</v>
      </c>
      <c r="R1615" s="17">
        <v>36.536016610765053</v>
      </c>
      <c r="S1615" s="12" t="str" cm="1">
        <f t="array" ref="S1615">_xlfn.IFS(AND(R1615&gt;=12,R1615&lt;=25),"Low Range",AND(R1615&gt;=25.01,R1615&lt;=40),"Mid Range",AND(R1615&gt;=40.01,R1615&lt;=75),"Mid to Upper Range",TRUE,"Max Upper Range")</f>
        <v>Mid Range</v>
      </c>
      <c r="T1615" s="12" t="str" cm="1">
        <f t="array" ref="T1615">_xlfn.IFS(OR(E1615="NY",E1615="NJ",E1615="CT"),"Tri-State Area",OR(E1615="MA",E1615="PA",E1615="RI"),"East Atlantic",OR(E1615="ME",E1615="VT"),"NE Border",TRUE,"Upper East Coast")</f>
        <v>East Atlantic</v>
      </c>
      <c r="U1615" s="12" t="str">
        <f>IFERROR(_xlfn.XLOOKUP(A1615,DIRECT_FTEs!A:A,DIRECT_FTEs!B:B),"Contractor")</f>
        <v>Contractor</v>
      </c>
    </row>
    <row r="1616" spans="1:21" x14ac:dyDescent="0.25">
      <c r="A1616" s="1" t="s">
        <v>292</v>
      </c>
      <c r="B1616" s="1" t="s">
        <v>2312</v>
      </c>
      <c r="C1616" s="1" t="s">
        <v>2785</v>
      </c>
      <c r="D1616" s="1" t="s">
        <v>2786</v>
      </c>
      <c r="E1616" s="15" t="s">
        <v>2225</v>
      </c>
      <c r="F1616" s="1" t="s">
        <v>5654</v>
      </c>
      <c r="G1616" s="16">
        <v>0.17</v>
      </c>
      <c r="H1616" s="5">
        <v>1927.1200000000001</v>
      </c>
      <c r="I1616" s="10" t="s">
        <v>4760</v>
      </c>
      <c r="J1616" s="5">
        <v>274.47000000000003</v>
      </c>
      <c r="K1616" s="1">
        <v>55</v>
      </c>
      <c r="L1616" s="12" t="str" cm="1">
        <f t="array" ref="L1616">_xlfn.IFS(G1616=0.05,"Minimal",G1616=0.07,"Above Minimal",G1616=0.17,"Near Maximum",TRUE,"Maximum")</f>
        <v>Near Maximum</v>
      </c>
      <c r="M1616" s="12" t="str" cm="1">
        <f t="array" ref="M1616">_xlfn.IFS(E1616="MA","Massachusetts",E1616="NY","New York",E1616="CT","Connecticut",E1616="PA","Pennsylvania",E1616="RI","Rhode Island",E1616="DE","Delaware",E1616="ME","Maine",E1616="NJ","New Jersey",E1616="VT","Vermont",TRUE,"Other States")</f>
        <v>Massachusetts</v>
      </c>
      <c r="N1616" s="15" t="s">
        <v>11421</v>
      </c>
      <c r="O1616" s="1" t="s">
        <v>4909</v>
      </c>
      <c r="P1616" s="15" t="s">
        <v>4777</v>
      </c>
      <c r="Q1616" s="1" t="s">
        <v>9205</v>
      </c>
      <c r="R1616" s="17">
        <v>26.293323090711219</v>
      </c>
      <c r="S1616" s="12" t="str" cm="1">
        <f t="array" ref="S1616">_xlfn.IFS(AND(R1616&gt;=12,R1616&lt;=25),"Low Range",AND(R1616&gt;=25.01,R1616&lt;=40),"Mid Range",AND(R1616&gt;=40.01,R1616&lt;=75),"Mid to Upper Range",TRUE,"Max Upper Range")</f>
        <v>Mid Range</v>
      </c>
      <c r="T1616" s="12" t="str" cm="1">
        <f t="array" ref="T1616">_xlfn.IFS(OR(E1616="NY",E1616="NJ",E1616="CT"),"Tri-State Area",OR(E1616="MA",E1616="PA",E1616="RI"),"East Atlantic",OR(E1616="ME",E1616="VT"),"NE Border",TRUE,"Upper East Coast")</f>
        <v>East Atlantic</v>
      </c>
      <c r="U1616" s="12" t="str">
        <f>IFERROR(_xlfn.XLOOKUP(A1616,DIRECT_FTEs!A:A,DIRECT_FTEs!B:B),"Contractor")</f>
        <v>Contractor</v>
      </c>
    </row>
    <row r="1617" spans="1:21" x14ac:dyDescent="0.25">
      <c r="A1617" s="1" t="s">
        <v>293</v>
      </c>
      <c r="B1617" s="1" t="s">
        <v>2787</v>
      </c>
      <c r="C1617" s="1" t="s">
        <v>2470</v>
      </c>
      <c r="D1617" s="1" t="s">
        <v>2788</v>
      </c>
      <c r="E1617" s="15" t="s">
        <v>2225</v>
      </c>
      <c r="F1617" s="1" t="s">
        <v>5655</v>
      </c>
      <c r="G1617" s="16">
        <v>0.17</v>
      </c>
      <c r="H1617" s="5">
        <v>1547.0005516380656</v>
      </c>
      <c r="I1617" s="10" t="s">
        <v>4760</v>
      </c>
      <c r="J1617" s="5">
        <v>1019.6</v>
      </c>
      <c r="K1617" s="1">
        <v>48</v>
      </c>
      <c r="L1617" s="12" t="str" cm="1">
        <f t="array" ref="L1617">_xlfn.IFS(G1617=0.05,"Minimal",G1617=0.07,"Above Minimal",G1617=0.17,"Near Maximum",TRUE,"Maximum")</f>
        <v>Near Maximum</v>
      </c>
      <c r="M1617" s="12" t="str" cm="1">
        <f t="array" ref="M1617">_xlfn.IFS(E1617="MA","Massachusetts",E1617="NY","New York",E1617="CT","Connecticut",E1617="PA","Pennsylvania",E1617="RI","Rhode Island",E1617="DE","Delaware",E1617="ME","Maine",E1617="NJ","New Jersey",E1617="VT","Vermont",TRUE,"Other States")</f>
        <v>Massachusetts</v>
      </c>
      <c r="N1617" s="15" t="s">
        <v>11422</v>
      </c>
      <c r="O1617" s="1" t="s">
        <v>4814</v>
      </c>
      <c r="P1617" s="15" t="s">
        <v>4777</v>
      </c>
      <c r="Q1617" s="1" t="s">
        <v>9206</v>
      </c>
      <c r="R1617" s="17">
        <v>31.160286437301458</v>
      </c>
      <c r="S1617" s="12" t="str" cm="1">
        <f t="array" ref="S1617">_xlfn.IFS(AND(R1617&gt;=12,R1617&lt;=25),"Low Range",AND(R1617&gt;=25.01,R1617&lt;=40),"Mid Range",AND(R1617&gt;=40.01,R1617&lt;=75),"Mid to Upper Range",TRUE,"Max Upper Range")</f>
        <v>Mid Range</v>
      </c>
      <c r="T1617" s="12" t="str" cm="1">
        <f t="array" ref="T1617">_xlfn.IFS(OR(E1617="NY",E1617="NJ",E1617="CT"),"Tri-State Area",OR(E1617="MA",E1617="PA",E1617="RI"),"East Atlantic",OR(E1617="ME",E1617="VT"),"NE Border",TRUE,"Upper East Coast")</f>
        <v>East Atlantic</v>
      </c>
      <c r="U1617" s="12" t="str">
        <f>IFERROR(_xlfn.XLOOKUP(A1617,DIRECT_FTEs!A:A,DIRECT_FTEs!B:B),"Contractor")</f>
        <v>Contractor</v>
      </c>
    </row>
    <row r="1618" spans="1:21" x14ac:dyDescent="0.25">
      <c r="A1618" s="1" t="s">
        <v>294</v>
      </c>
      <c r="B1618" s="1" t="s">
        <v>2438</v>
      </c>
      <c r="C1618" s="1" t="s">
        <v>2724</v>
      </c>
      <c r="D1618" s="1" t="s">
        <v>2789</v>
      </c>
      <c r="E1618" s="15" t="s">
        <v>2225</v>
      </c>
      <c r="F1618" s="1" t="s">
        <v>5656</v>
      </c>
      <c r="G1618" s="16">
        <v>0.17</v>
      </c>
      <c r="H1618" s="5">
        <v>894.27906976744202</v>
      </c>
      <c r="I1618" s="10" t="s">
        <v>4760</v>
      </c>
      <c r="J1618" s="5">
        <v>362</v>
      </c>
      <c r="K1618" s="1">
        <v>45</v>
      </c>
      <c r="L1618" s="12" t="str" cm="1">
        <f t="array" ref="L1618">_xlfn.IFS(G1618=0.05,"Minimal",G1618=0.07,"Above Minimal",G1618=0.17,"Near Maximum",TRUE,"Maximum")</f>
        <v>Near Maximum</v>
      </c>
      <c r="M1618" s="12" t="str" cm="1">
        <f t="array" ref="M1618">_xlfn.IFS(E1618="MA","Massachusetts",E1618="NY","New York",E1618="CT","Connecticut",E1618="PA","Pennsylvania",E1618="RI","Rhode Island",E1618="DE","Delaware",E1618="ME","Maine",E1618="NJ","New Jersey",E1618="VT","Vermont",TRUE,"Other States")</f>
        <v>Massachusetts</v>
      </c>
      <c r="N1618" s="15" t="s">
        <v>11423</v>
      </c>
      <c r="O1618" s="1" t="s">
        <v>4910</v>
      </c>
      <c r="P1618" s="15" t="s">
        <v>4777</v>
      </c>
      <c r="Q1618" s="1" t="s">
        <v>9207</v>
      </c>
      <c r="R1618" s="17">
        <v>26.521621621621623</v>
      </c>
      <c r="S1618" s="12" t="str" cm="1">
        <f t="array" ref="S1618">_xlfn.IFS(AND(R1618&gt;=12,R1618&lt;=25),"Low Range",AND(R1618&gt;=25.01,R1618&lt;=40),"Mid Range",AND(R1618&gt;=40.01,R1618&lt;=75),"Mid to Upper Range",TRUE,"Max Upper Range")</f>
        <v>Mid Range</v>
      </c>
      <c r="T1618" s="12" t="str" cm="1">
        <f t="array" ref="T1618">_xlfn.IFS(OR(E1618="NY",E1618="NJ",E1618="CT"),"Tri-State Area",OR(E1618="MA",E1618="PA",E1618="RI"),"East Atlantic",OR(E1618="ME",E1618="VT"),"NE Border",TRUE,"Upper East Coast")</f>
        <v>East Atlantic</v>
      </c>
      <c r="U1618" s="12" t="str">
        <f>IFERROR(_xlfn.XLOOKUP(A1618,DIRECT_FTEs!A:A,DIRECT_FTEs!B:B),"Contractor")</f>
        <v>Contractor</v>
      </c>
    </row>
    <row r="1619" spans="1:21" x14ac:dyDescent="0.25">
      <c r="A1619" s="1" t="s">
        <v>295</v>
      </c>
      <c r="B1619" s="1" t="s">
        <v>2275</v>
      </c>
      <c r="C1619" s="1" t="s">
        <v>2261</v>
      </c>
      <c r="D1619" s="1" t="s">
        <v>2790</v>
      </c>
      <c r="E1619" s="15" t="s">
        <v>2225</v>
      </c>
      <c r="F1619" s="1" t="s">
        <v>5657</v>
      </c>
      <c r="G1619" s="16">
        <v>0.05</v>
      </c>
      <c r="H1619" s="5">
        <v>608.4</v>
      </c>
      <c r="I1619" s="10" t="s">
        <v>4760</v>
      </c>
      <c r="J1619" s="5">
        <v>900</v>
      </c>
      <c r="K1619" s="1">
        <v>60</v>
      </c>
      <c r="L1619" s="12" t="str" cm="1">
        <f t="array" ref="L1619">_xlfn.IFS(G1619=0.05,"Minimal",G1619=0.07,"Above Minimal",G1619=0.17,"Near Maximum",TRUE,"Maximum")</f>
        <v>Minimal</v>
      </c>
      <c r="M1619" s="12" t="str" cm="1">
        <f t="array" ref="M1619">_xlfn.IFS(E1619="MA","Massachusetts",E1619="NY","New York",E1619="CT","Connecticut",E1619="PA","Pennsylvania",E1619="RI","Rhode Island",E1619="DE","Delaware",E1619="ME","Maine",E1619="NJ","New Jersey",E1619="VT","Vermont",TRUE,"Other States")</f>
        <v>Massachusetts</v>
      </c>
      <c r="N1619" s="15" t="s">
        <v>11424</v>
      </c>
      <c r="O1619" s="1" t="s">
        <v>4911</v>
      </c>
      <c r="P1619" s="15" t="s">
        <v>4778</v>
      </c>
      <c r="Q1619" s="1" t="s">
        <v>9208</v>
      </c>
      <c r="R1619" s="17">
        <v>28.591233659233218</v>
      </c>
      <c r="S1619" s="12" t="str" cm="1">
        <f t="array" ref="S1619">_xlfn.IFS(AND(R1619&gt;=12,R1619&lt;=25),"Low Range",AND(R1619&gt;=25.01,R1619&lt;=40),"Mid Range",AND(R1619&gt;=40.01,R1619&lt;=75),"Mid to Upper Range",TRUE,"Max Upper Range")</f>
        <v>Mid Range</v>
      </c>
      <c r="T1619" s="12" t="str" cm="1">
        <f t="array" ref="T1619">_xlfn.IFS(OR(E1619="NY",E1619="NJ",E1619="CT"),"Tri-State Area",OR(E1619="MA",E1619="PA",E1619="RI"),"East Atlantic",OR(E1619="ME",E1619="VT"),"NE Border",TRUE,"Upper East Coast")</f>
        <v>East Atlantic</v>
      </c>
      <c r="U1619" s="12" t="str">
        <f>IFERROR(_xlfn.XLOOKUP(A1619,DIRECT_FTEs!A:A,DIRECT_FTEs!B:B),"Contractor")</f>
        <v>Contractor</v>
      </c>
    </row>
    <row r="1620" spans="1:21" x14ac:dyDescent="0.25">
      <c r="A1620" s="1" t="s">
        <v>296</v>
      </c>
      <c r="B1620" s="1" t="s">
        <v>2791</v>
      </c>
      <c r="C1620" s="1" t="s">
        <v>2632</v>
      </c>
      <c r="D1620" s="1" t="s">
        <v>2792</v>
      </c>
      <c r="E1620" s="15" t="s">
        <v>2225</v>
      </c>
      <c r="F1620" s="1" t="s">
        <v>5658</v>
      </c>
      <c r="G1620" s="16">
        <v>0.19</v>
      </c>
      <c r="H1620" s="5">
        <v>1817.92</v>
      </c>
      <c r="I1620" s="10" t="s">
        <v>4760</v>
      </c>
      <c r="J1620" s="5">
        <v>586</v>
      </c>
      <c r="K1620" s="1">
        <v>55</v>
      </c>
      <c r="L1620" s="12" t="str" cm="1">
        <f t="array" ref="L1620">_xlfn.IFS(G1620=0.05,"Minimal",G1620=0.07,"Above Minimal",G1620=0.17,"Near Maximum",TRUE,"Maximum")</f>
        <v>Maximum</v>
      </c>
      <c r="M1620" s="12" t="str" cm="1">
        <f t="array" ref="M1620">_xlfn.IFS(E1620="MA","Massachusetts",E1620="NY","New York",E1620="CT","Connecticut",E1620="PA","Pennsylvania",E1620="RI","Rhode Island",E1620="DE","Delaware",E1620="ME","Maine",E1620="NJ","New Jersey",E1620="VT","Vermont",TRUE,"Other States")</f>
        <v>Massachusetts</v>
      </c>
      <c r="N1620" s="15" t="s">
        <v>11425</v>
      </c>
      <c r="O1620" s="1" t="s">
        <v>4912</v>
      </c>
      <c r="P1620" s="15" t="s">
        <v>4778</v>
      </c>
      <c r="Q1620" s="1" t="s">
        <v>9209</v>
      </c>
      <c r="R1620" s="17">
        <v>25.500000000000004</v>
      </c>
      <c r="S1620" s="12" t="str" cm="1">
        <f t="array" ref="S1620">_xlfn.IFS(AND(R1620&gt;=12,R1620&lt;=25),"Low Range",AND(R1620&gt;=25.01,R1620&lt;=40),"Mid Range",AND(R1620&gt;=40.01,R1620&lt;=75),"Mid to Upper Range",TRUE,"Max Upper Range")</f>
        <v>Mid Range</v>
      </c>
      <c r="T1620" s="12" t="str" cm="1">
        <f t="array" ref="T1620">_xlfn.IFS(OR(E1620="NY",E1620="NJ",E1620="CT"),"Tri-State Area",OR(E1620="MA",E1620="PA",E1620="RI"),"East Atlantic",OR(E1620="ME",E1620="VT"),"NE Border",TRUE,"Upper East Coast")</f>
        <v>East Atlantic</v>
      </c>
      <c r="U1620" s="12" t="str">
        <f>IFERROR(_xlfn.XLOOKUP(A1620,DIRECT_FTEs!A:A,DIRECT_FTEs!B:B),"Contractor")</f>
        <v>Contractor</v>
      </c>
    </row>
    <row r="1621" spans="1:21" x14ac:dyDescent="0.25">
      <c r="A1621" s="1" t="s">
        <v>30</v>
      </c>
      <c r="B1621" s="1" t="s">
        <v>2312</v>
      </c>
      <c r="C1621" s="1" t="s">
        <v>2313</v>
      </c>
      <c r="D1621" s="1" t="s">
        <v>2314</v>
      </c>
      <c r="E1621" s="15" t="s">
        <v>2225</v>
      </c>
      <c r="F1621" s="1" t="s">
        <v>5392</v>
      </c>
      <c r="G1621" s="16">
        <v>0.19</v>
      </c>
      <c r="H1621" s="5">
        <v>673.42079999999999</v>
      </c>
      <c r="I1621" s="10" t="s">
        <v>4760</v>
      </c>
      <c r="J1621" s="5">
        <v>220.8</v>
      </c>
      <c r="K1621" s="1">
        <v>53</v>
      </c>
      <c r="L1621" s="12" t="str" cm="1">
        <f t="array" ref="L1621">_xlfn.IFS(G1621=0.05,"Minimal",G1621=0.07,"Above Minimal",G1621=0.17,"Near Maximum",TRUE,"Maximum")</f>
        <v>Maximum</v>
      </c>
      <c r="M1621" s="12" t="str" cm="1">
        <f t="array" ref="M1621">_xlfn.IFS(E1621="MA","Massachusetts",E1621="NY","New York",E1621="CT","Connecticut",E1621="PA","Pennsylvania",E1621="RI","Rhode Island",E1621="DE","Delaware",E1621="ME","Maine",E1621="NJ","New Jersey",E1621="VT","Vermont",TRUE,"Other States")</f>
        <v>Massachusetts</v>
      </c>
      <c r="N1621" s="15" t="s">
        <v>11426</v>
      </c>
      <c r="O1621" s="1" t="s">
        <v>4797</v>
      </c>
      <c r="P1621" s="15" t="s">
        <v>4778</v>
      </c>
      <c r="Q1621" s="1" t="s">
        <v>9210</v>
      </c>
      <c r="R1621" s="17">
        <v>25.424939817043814</v>
      </c>
      <c r="S1621" s="12" t="str" cm="1">
        <f t="array" ref="S1621">_xlfn.IFS(AND(R1621&gt;=12,R1621&lt;=25),"Low Range",AND(R1621&gt;=25.01,R1621&lt;=40),"Mid Range",AND(R1621&gt;=40.01,R1621&lt;=75),"Mid to Upper Range",TRUE,"Max Upper Range")</f>
        <v>Mid Range</v>
      </c>
      <c r="T1621" s="12" t="str" cm="1">
        <f t="array" ref="T1621">_xlfn.IFS(OR(E1621="NY",E1621="NJ",E1621="CT"),"Tri-State Area",OR(E1621="MA",E1621="PA",E1621="RI"),"East Atlantic",OR(E1621="ME",E1621="VT"),"NE Border",TRUE,"Upper East Coast")</f>
        <v>East Atlantic</v>
      </c>
      <c r="U1621" s="12" t="str">
        <f>IFERROR(_xlfn.XLOOKUP(A1621,DIRECT_FTEs!A:A,DIRECT_FTEs!B:B),"Contractor")</f>
        <v>Contractor</v>
      </c>
    </row>
    <row r="1622" spans="1:21" x14ac:dyDescent="0.25">
      <c r="A1622" s="1" t="s">
        <v>297</v>
      </c>
      <c r="B1622" s="1" t="s">
        <v>2277</v>
      </c>
      <c r="C1622" s="1" t="s">
        <v>2540</v>
      </c>
      <c r="D1622" s="1" t="s">
        <v>2793</v>
      </c>
      <c r="E1622" s="15" t="s">
        <v>2225</v>
      </c>
      <c r="F1622" s="1" t="s">
        <v>5659</v>
      </c>
      <c r="G1622" s="16">
        <v>0.19</v>
      </c>
      <c r="H1622" s="5">
        <v>1462.24</v>
      </c>
      <c r="I1622" s="10" t="s">
        <v>4760</v>
      </c>
      <c r="J1622" s="5">
        <v>818</v>
      </c>
      <c r="K1622" s="1">
        <v>62</v>
      </c>
      <c r="L1622" s="12" t="str" cm="1">
        <f t="array" ref="L1622">_xlfn.IFS(G1622=0.05,"Minimal",G1622=0.07,"Above Minimal",G1622=0.17,"Near Maximum",TRUE,"Maximum")</f>
        <v>Maximum</v>
      </c>
      <c r="M1622" s="12" t="str" cm="1">
        <f t="array" ref="M1622">_xlfn.IFS(E1622="MA","Massachusetts",E1622="NY","New York",E1622="CT","Connecticut",E1622="PA","Pennsylvania",E1622="RI","Rhode Island",E1622="DE","Delaware",E1622="ME","Maine",E1622="NJ","New Jersey",E1622="VT","Vermont",TRUE,"Other States")</f>
        <v>Massachusetts</v>
      </c>
      <c r="N1622" s="15" t="s">
        <v>11427</v>
      </c>
      <c r="O1622" s="1" t="s">
        <v>4866</v>
      </c>
      <c r="P1622" s="15" t="s">
        <v>4780</v>
      </c>
      <c r="Q1622" s="1" t="s">
        <v>9211</v>
      </c>
      <c r="R1622" s="17">
        <v>23.519978900171438</v>
      </c>
      <c r="S1622" s="12" t="str" cm="1">
        <f t="array" ref="S1622">_xlfn.IFS(AND(R1622&gt;=12,R1622&lt;=25),"Low Range",AND(R1622&gt;=25.01,R1622&lt;=40),"Mid Range",AND(R1622&gt;=40.01,R1622&lt;=75),"Mid to Upper Range",TRUE,"Max Upper Range")</f>
        <v>Low Range</v>
      </c>
      <c r="T1622" s="12" t="str" cm="1">
        <f t="array" ref="T1622">_xlfn.IFS(OR(E1622="NY",E1622="NJ",E1622="CT"),"Tri-State Area",OR(E1622="MA",E1622="PA",E1622="RI"),"East Atlantic",OR(E1622="ME",E1622="VT"),"NE Border",TRUE,"Upper East Coast")</f>
        <v>East Atlantic</v>
      </c>
      <c r="U1622" s="12" t="str">
        <f>IFERROR(_xlfn.XLOOKUP(A1622,DIRECT_FTEs!A:A,DIRECT_FTEs!B:B),"Contractor")</f>
        <v>Contractor</v>
      </c>
    </row>
    <row r="1623" spans="1:21" x14ac:dyDescent="0.25">
      <c r="A1623" s="1" t="s">
        <v>298</v>
      </c>
      <c r="B1623" s="1" t="s">
        <v>2312</v>
      </c>
      <c r="C1623" s="1" t="s">
        <v>2412</v>
      </c>
      <c r="D1623" s="1" t="s">
        <v>2794</v>
      </c>
      <c r="E1623" s="15" t="s">
        <v>2225</v>
      </c>
      <c r="F1623" s="1" t="s">
        <v>5660</v>
      </c>
      <c r="G1623" s="16">
        <v>0.19</v>
      </c>
      <c r="H1623" s="5">
        <v>968.24</v>
      </c>
      <c r="I1623" s="10" t="s">
        <v>4760</v>
      </c>
      <c r="J1623" s="5">
        <v>886.83</v>
      </c>
      <c r="K1623" s="1">
        <v>38</v>
      </c>
      <c r="L1623" s="12" t="str" cm="1">
        <f t="array" ref="L1623">_xlfn.IFS(G1623=0.05,"Minimal",G1623=0.07,"Above Minimal",G1623=0.17,"Near Maximum",TRUE,"Maximum")</f>
        <v>Maximum</v>
      </c>
      <c r="M1623" s="12" t="str" cm="1">
        <f t="array" ref="M1623">_xlfn.IFS(E1623="MA","Massachusetts",E1623="NY","New York",E1623="CT","Connecticut",E1623="PA","Pennsylvania",E1623="RI","Rhode Island",E1623="DE","Delaware",E1623="ME","Maine",E1623="NJ","New Jersey",E1623="VT","Vermont",TRUE,"Other States")</f>
        <v>Massachusetts</v>
      </c>
      <c r="N1623" s="15" t="s">
        <v>11428</v>
      </c>
      <c r="O1623" s="1" t="s">
        <v>4792</v>
      </c>
      <c r="P1623" s="15" t="s">
        <v>4777</v>
      </c>
      <c r="Q1623" s="1" t="s">
        <v>9212</v>
      </c>
      <c r="R1623" s="17">
        <v>27.554069633387137</v>
      </c>
      <c r="S1623" s="12" t="str" cm="1">
        <f t="array" ref="S1623">_xlfn.IFS(AND(R1623&gt;=12,R1623&lt;=25),"Low Range",AND(R1623&gt;=25.01,R1623&lt;=40),"Mid Range",AND(R1623&gt;=40.01,R1623&lt;=75),"Mid to Upper Range",TRUE,"Max Upper Range")</f>
        <v>Mid Range</v>
      </c>
      <c r="T1623" s="12" t="str" cm="1">
        <f t="array" ref="T1623">_xlfn.IFS(OR(E1623="NY",E1623="NJ",E1623="CT"),"Tri-State Area",OR(E1623="MA",E1623="PA",E1623="RI"),"East Atlantic",OR(E1623="ME",E1623="VT"),"NE Border",TRUE,"Upper East Coast")</f>
        <v>East Atlantic</v>
      </c>
      <c r="U1623" s="12" t="str">
        <f>IFERROR(_xlfn.XLOOKUP(A1623,DIRECT_FTEs!A:A,DIRECT_FTEs!B:B),"Contractor")</f>
        <v>Contractor</v>
      </c>
    </row>
    <row r="1624" spans="1:21" x14ac:dyDescent="0.25">
      <c r="A1624" s="1" t="s">
        <v>299</v>
      </c>
      <c r="B1624" s="1" t="s">
        <v>2386</v>
      </c>
      <c r="C1624" s="1" t="s">
        <v>2452</v>
      </c>
      <c r="D1624" s="1" t="s">
        <v>2795</v>
      </c>
      <c r="E1624" s="15" t="s">
        <v>2225</v>
      </c>
      <c r="F1624" s="1" t="s">
        <v>5661</v>
      </c>
      <c r="G1624" s="16">
        <v>0.05</v>
      </c>
      <c r="H1624" s="5">
        <v>676</v>
      </c>
      <c r="I1624" s="10" t="s">
        <v>4760</v>
      </c>
      <c r="J1624" s="5">
        <v>958</v>
      </c>
      <c r="K1624" s="1">
        <v>46</v>
      </c>
      <c r="L1624" s="12" t="str" cm="1">
        <f t="array" ref="L1624">_xlfn.IFS(G1624=0.05,"Minimal",G1624=0.07,"Above Minimal",G1624=0.17,"Near Maximum",TRUE,"Maximum")</f>
        <v>Minimal</v>
      </c>
      <c r="M1624" s="12" t="str" cm="1">
        <f t="array" ref="M1624">_xlfn.IFS(E1624="MA","Massachusetts",E1624="NY","New York",E1624="CT","Connecticut",E1624="PA","Pennsylvania",E1624="RI","Rhode Island",E1624="DE","Delaware",E1624="ME","Maine",E1624="NJ","New Jersey",E1624="VT","Vermont",TRUE,"Other States")</f>
        <v>Massachusetts</v>
      </c>
      <c r="N1624" s="15" t="s">
        <v>11429</v>
      </c>
      <c r="O1624" s="1" t="s">
        <v>4913</v>
      </c>
      <c r="P1624" s="15" t="s">
        <v>4779</v>
      </c>
      <c r="Q1624" s="1" t="s">
        <v>9213</v>
      </c>
      <c r="R1624" s="17">
        <v>75</v>
      </c>
      <c r="S1624" s="12" t="str" cm="1">
        <f t="array" ref="S1624">_xlfn.IFS(AND(R1624&gt;=12,R1624&lt;=25),"Low Range",AND(R1624&gt;=25.01,R1624&lt;=40),"Mid Range",AND(R1624&gt;=40.01,R1624&lt;=75),"Mid to Upper Range",TRUE,"Max Upper Range")</f>
        <v>Mid to Upper Range</v>
      </c>
      <c r="T1624" s="12" t="str" cm="1">
        <f t="array" ref="T1624">_xlfn.IFS(OR(E1624="NY",E1624="NJ",E1624="CT"),"Tri-State Area",OR(E1624="MA",E1624="PA",E1624="RI"),"East Atlantic",OR(E1624="ME",E1624="VT"),"NE Border",TRUE,"Upper East Coast")</f>
        <v>East Atlantic</v>
      </c>
      <c r="U1624" s="12" t="str">
        <f>IFERROR(_xlfn.XLOOKUP(A1624,DIRECT_FTEs!A:A,DIRECT_FTEs!B:B),"Contractor")</f>
        <v>Contractor</v>
      </c>
    </row>
    <row r="1625" spans="1:21" x14ac:dyDescent="0.25">
      <c r="A1625" s="1" t="s">
        <v>300</v>
      </c>
      <c r="B1625" s="1" t="s">
        <v>2222</v>
      </c>
      <c r="C1625" s="1" t="s">
        <v>2402</v>
      </c>
      <c r="D1625" s="1" t="s">
        <v>2796</v>
      </c>
      <c r="E1625" s="15" t="s">
        <v>2225</v>
      </c>
      <c r="F1625" s="1" t="s">
        <v>5662</v>
      </c>
      <c r="G1625" s="16">
        <v>0.19</v>
      </c>
      <c r="H1625" s="5">
        <v>948.48</v>
      </c>
      <c r="I1625" s="10" t="s">
        <v>4760</v>
      </c>
      <c r="J1625" s="5">
        <v>730</v>
      </c>
      <c r="K1625" s="1">
        <v>50</v>
      </c>
      <c r="L1625" s="12" t="str" cm="1">
        <f t="array" ref="L1625">_xlfn.IFS(G1625=0.05,"Minimal",G1625=0.07,"Above Minimal",G1625=0.17,"Near Maximum",TRUE,"Maximum")</f>
        <v>Maximum</v>
      </c>
      <c r="M1625" s="12" t="str" cm="1">
        <f t="array" ref="M1625">_xlfn.IFS(E1625="MA","Massachusetts",E1625="NY","New York",E1625="CT","Connecticut",E1625="PA","Pennsylvania",E1625="RI","Rhode Island",E1625="DE","Delaware",E1625="ME","Maine",E1625="NJ","New Jersey",E1625="VT","Vermont",TRUE,"Other States")</f>
        <v>Massachusetts</v>
      </c>
      <c r="N1625" s="15" t="s">
        <v>11430</v>
      </c>
      <c r="O1625" s="1" t="s">
        <v>4910</v>
      </c>
      <c r="P1625" s="15" t="s">
        <v>4777</v>
      </c>
      <c r="Q1625" s="1" t="s">
        <v>9214</v>
      </c>
      <c r="R1625" s="17">
        <v>80</v>
      </c>
      <c r="S1625" s="12" t="str" cm="1">
        <f t="array" ref="S1625">_xlfn.IFS(AND(R1625&gt;=12,R1625&lt;=25),"Low Range",AND(R1625&gt;=25.01,R1625&lt;=40),"Mid Range",AND(R1625&gt;=40.01,R1625&lt;=75),"Mid to Upper Range",TRUE,"Max Upper Range")</f>
        <v>Max Upper Range</v>
      </c>
      <c r="T1625" s="12" t="str" cm="1">
        <f t="array" ref="T1625">_xlfn.IFS(OR(E1625="NY",E1625="NJ",E1625="CT"),"Tri-State Area",OR(E1625="MA",E1625="PA",E1625="RI"),"East Atlantic",OR(E1625="ME",E1625="VT"),"NE Border",TRUE,"Upper East Coast")</f>
        <v>East Atlantic</v>
      </c>
      <c r="U1625" s="12" t="str">
        <f>IFERROR(_xlfn.XLOOKUP(A1625,DIRECT_FTEs!A:A,DIRECT_FTEs!B:B),"Contractor")</f>
        <v>Contractor</v>
      </c>
    </row>
    <row r="1626" spans="1:21" x14ac:dyDescent="0.25">
      <c r="A1626" s="1" t="s">
        <v>301</v>
      </c>
      <c r="B1626" s="1" t="s">
        <v>2357</v>
      </c>
      <c r="C1626" s="1" t="s">
        <v>2313</v>
      </c>
      <c r="D1626" s="1" t="s">
        <v>2797</v>
      </c>
      <c r="E1626" s="15" t="s">
        <v>2225</v>
      </c>
      <c r="F1626" s="1" t="s">
        <v>5663</v>
      </c>
      <c r="G1626" s="16">
        <v>0.17</v>
      </c>
      <c r="H1626" s="5">
        <v>1679.6000000000001</v>
      </c>
      <c r="I1626" s="10" t="s">
        <v>4760</v>
      </c>
      <c r="J1626" s="5">
        <v>758</v>
      </c>
      <c r="K1626" s="1">
        <v>45</v>
      </c>
      <c r="L1626" s="12" t="str" cm="1">
        <f t="array" ref="L1626">_xlfn.IFS(G1626=0.05,"Minimal",G1626=0.07,"Above Minimal",G1626=0.17,"Near Maximum",TRUE,"Maximum")</f>
        <v>Near Maximum</v>
      </c>
      <c r="M1626" s="12" t="str" cm="1">
        <f t="array" ref="M1626">_xlfn.IFS(E1626="MA","Massachusetts",E1626="NY","New York",E1626="CT","Connecticut",E1626="PA","Pennsylvania",E1626="RI","Rhode Island",E1626="DE","Delaware",E1626="ME","Maine",E1626="NJ","New Jersey",E1626="VT","Vermont",TRUE,"Other States")</f>
        <v>Massachusetts</v>
      </c>
      <c r="N1626" s="15" t="s">
        <v>11431</v>
      </c>
      <c r="O1626" s="1" t="s">
        <v>4914</v>
      </c>
      <c r="P1626" s="15" t="s">
        <v>4780</v>
      </c>
      <c r="Q1626" s="1" t="s">
        <v>9215</v>
      </c>
      <c r="R1626" s="17">
        <v>106</v>
      </c>
      <c r="S1626" s="12" t="str" cm="1">
        <f t="array" ref="S1626">_xlfn.IFS(AND(R1626&gt;=12,R1626&lt;=25),"Low Range",AND(R1626&gt;=25.01,R1626&lt;=40),"Mid Range",AND(R1626&gt;=40.01,R1626&lt;=75),"Mid to Upper Range",TRUE,"Max Upper Range")</f>
        <v>Max Upper Range</v>
      </c>
      <c r="T1626" s="12" t="str" cm="1">
        <f t="array" ref="T1626">_xlfn.IFS(OR(E1626="NY",E1626="NJ",E1626="CT"),"Tri-State Area",OR(E1626="MA",E1626="PA",E1626="RI"),"East Atlantic",OR(E1626="ME",E1626="VT"),"NE Border",TRUE,"Upper East Coast")</f>
        <v>East Atlantic</v>
      </c>
      <c r="U1626" s="12" t="str">
        <f>IFERROR(_xlfn.XLOOKUP(A1626,DIRECT_FTEs!A:A,DIRECT_FTEs!B:B),"Contractor")</f>
        <v>Contractor</v>
      </c>
    </row>
    <row r="1627" spans="1:21" x14ac:dyDescent="0.25">
      <c r="A1627" s="1" t="s">
        <v>302</v>
      </c>
      <c r="B1627" s="1" t="s">
        <v>2401</v>
      </c>
      <c r="C1627" s="1" t="s">
        <v>2657</v>
      </c>
      <c r="D1627" s="1" t="s">
        <v>2798</v>
      </c>
      <c r="E1627" s="15" t="s">
        <v>2225</v>
      </c>
      <c r="F1627" s="1" t="s">
        <v>5664</v>
      </c>
      <c r="G1627" s="16">
        <v>0.19</v>
      </c>
      <c r="H1627" s="5">
        <v>1936.48</v>
      </c>
      <c r="I1627" s="10" t="s">
        <v>4760</v>
      </c>
      <c r="J1627" s="5">
        <v>826</v>
      </c>
      <c r="K1627" s="1">
        <v>47</v>
      </c>
      <c r="L1627" s="12" t="str" cm="1">
        <f t="array" ref="L1627">_xlfn.IFS(G1627=0.05,"Minimal",G1627=0.07,"Above Minimal",G1627=0.17,"Near Maximum",TRUE,"Maximum")</f>
        <v>Maximum</v>
      </c>
      <c r="M1627" s="12" t="str" cm="1">
        <f t="array" ref="M1627">_xlfn.IFS(E1627="MA","Massachusetts",E1627="NY","New York",E1627="CT","Connecticut",E1627="PA","Pennsylvania",E1627="RI","Rhode Island",E1627="DE","Delaware",E1627="ME","Maine",E1627="NJ","New Jersey",E1627="VT","Vermont",TRUE,"Other States")</f>
        <v>Massachusetts</v>
      </c>
      <c r="N1627" s="15" t="s">
        <v>11432</v>
      </c>
      <c r="O1627" s="1" t="s">
        <v>4812</v>
      </c>
      <c r="P1627" s="15" t="s">
        <v>4774</v>
      </c>
      <c r="Q1627" s="1" t="s">
        <v>9216</v>
      </c>
      <c r="R1627" s="17">
        <v>92.11</v>
      </c>
      <c r="S1627" s="12" t="str" cm="1">
        <f t="array" ref="S1627">_xlfn.IFS(AND(R1627&gt;=12,R1627&lt;=25),"Low Range",AND(R1627&gt;=25.01,R1627&lt;=40),"Mid Range",AND(R1627&gt;=40.01,R1627&lt;=75),"Mid to Upper Range",TRUE,"Max Upper Range")</f>
        <v>Max Upper Range</v>
      </c>
      <c r="T1627" s="12" t="str" cm="1">
        <f t="array" ref="T1627">_xlfn.IFS(OR(E1627="NY",E1627="NJ",E1627="CT"),"Tri-State Area",OR(E1627="MA",E1627="PA",E1627="RI"),"East Atlantic",OR(E1627="ME",E1627="VT"),"NE Border",TRUE,"Upper East Coast")</f>
        <v>East Atlantic</v>
      </c>
      <c r="U1627" s="12" t="str">
        <f>IFERROR(_xlfn.XLOOKUP(A1627,DIRECT_FTEs!A:A,DIRECT_FTEs!B:B),"Contractor")</f>
        <v>Contractor</v>
      </c>
    </row>
    <row r="1628" spans="1:21" x14ac:dyDescent="0.25">
      <c r="A1628" s="1" t="s">
        <v>303</v>
      </c>
      <c r="B1628" s="1" t="s">
        <v>2617</v>
      </c>
      <c r="C1628" s="1" t="s">
        <v>2307</v>
      </c>
      <c r="D1628" s="1" t="s">
        <v>2799</v>
      </c>
      <c r="E1628" s="15" t="s">
        <v>2225</v>
      </c>
      <c r="F1628" s="1" t="s">
        <v>5665</v>
      </c>
      <c r="G1628" s="16">
        <v>0.19</v>
      </c>
      <c r="H1628" s="5">
        <v>1146.08</v>
      </c>
      <c r="I1628" s="10" t="s">
        <v>4760</v>
      </c>
      <c r="J1628" s="5">
        <v>178.4</v>
      </c>
      <c r="K1628" s="1">
        <v>48</v>
      </c>
      <c r="L1628" s="12" t="str" cm="1">
        <f t="array" ref="L1628">_xlfn.IFS(G1628=0.05,"Minimal",G1628=0.07,"Above Minimal",G1628=0.17,"Near Maximum",TRUE,"Maximum")</f>
        <v>Maximum</v>
      </c>
      <c r="M1628" s="12" t="str" cm="1">
        <f t="array" ref="M1628">_xlfn.IFS(E1628="MA","Massachusetts",E1628="NY","New York",E1628="CT","Connecticut",E1628="PA","Pennsylvania",E1628="RI","Rhode Island",E1628="DE","Delaware",E1628="ME","Maine",E1628="NJ","New Jersey",E1628="VT","Vermont",TRUE,"Other States")</f>
        <v>Massachusetts</v>
      </c>
      <c r="N1628" s="15" t="s">
        <v>11433</v>
      </c>
      <c r="O1628" s="1" t="s">
        <v>4814</v>
      </c>
      <c r="P1628" s="15" t="s">
        <v>4777</v>
      </c>
      <c r="Q1628" s="1" t="s">
        <v>9217</v>
      </c>
      <c r="R1628" s="17">
        <v>120.44999999999999</v>
      </c>
      <c r="S1628" s="12" t="str" cm="1">
        <f t="array" ref="S1628">_xlfn.IFS(AND(R1628&gt;=12,R1628&lt;=25),"Low Range",AND(R1628&gt;=25.01,R1628&lt;=40),"Mid Range",AND(R1628&gt;=40.01,R1628&lt;=75),"Mid to Upper Range",TRUE,"Max Upper Range")</f>
        <v>Max Upper Range</v>
      </c>
      <c r="T1628" s="12" t="str" cm="1">
        <f t="array" ref="T1628">_xlfn.IFS(OR(E1628="NY",E1628="NJ",E1628="CT"),"Tri-State Area",OR(E1628="MA",E1628="PA",E1628="RI"),"East Atlantic",OR(E1628="ME",E1628="VT"),"NE Border",TRUE,"Upper East Coast")</f>
        <v>East Atlantic</v>
      </c>
      <c r="U1628" s="12" t="str">
        <f>IFERROR(_xlfn.XLOOKUP(A1628,DIRECT_FTEs!A:A,DIRECT_FTEs!B:B),"Contractor")</f>
        <v>Contractor</v>
      </c>
    </row>
    <row r="1629" spans="1:21" x14ac:dyDescent="0.25">
      <c r="A1629" s="1" t="s">
        <v>304</v>
      </c>
      <c r="B1629" s="1" t="s">
        <v>2493</v>
      </c>
      <c r="C1629" s="1" t="s">
        <v>2364</v>
      </c>
      <c r="D1629" s="1" t="s">
        <v>2800</v>
      </c>
      <c r="E1629" s="15" t="s">
        <v>2225</v>
      </c>
      <c r="F1629" s="1" t="s">
        <v>5666</v>
      </c>
      <c r="G1629" s="16">
        <v>0.19</v>
      </c>
      <c r="H1629" s="5">
        <v>1304.1600000000001</v>
      </c>
      <c r="I1629" s="10" t="s">
        <v>4760</v>
      </c>
      <c r="J1629" s="5">
        <v>1065.46</v>
      </c>
      <c r="K1629" s="1">
        <v>35</v>
      </c>
      <c r="L1629" s="12" t="str" cm="1">
        <f t="array" ref="L1629">_xlfn.IFS(G1629=0.05,"Minimal",G1629=0.07,"Above Minimal",G1629=0.17,"Near Maximum",TRUE,"Maximum")</f>
        <v>Maximum</v>
      </c>
      <c r="M1629" s="12" t="str" cm="1">
        <f t="array" ref="M1629">_xlfn.IFS(E1629="MA","Massachusetts",E1629="NY","New York",E1629="CT","Connecticut",E1629="PA","Pennsylvania",E1629="RI","Rhode Island",E1629="DE","Delaware",E1629="ME","Maine",E1629="NJ","New Jersey",E1629="VT","Vermont",TRUE,"Other States")</f>
        <v>Massachusetts</v>
      </c>
      <c r="N1629" s="15" t="s">
        <v>11434</v>
      </c>
      <c r="O1629" s="1" t="s">
        <v>4828</v>
      </c>
      <c r="P1629" s="15" t="s">
        <v>4778</v>
      </c>
      <c r="Q1629" s="1" t="s">
        <v>9218</v>
      </c>
      <c r="R1629" s="17">
        <v>106.43492711370263</v>
      </c>
      <c r="S1629" s="12" t="str" cm="1">
        <f t="array" ref="S1629">_xlfn.IFS(AND(R1629&gt;=12,R1629&lt;=25),"Low Range",AND(R1629&gt;=25.01,R1629&lt;=40),"Mid Range",AND(R1629&gt;=40.01,R1629&lt;=75),"Mid to Upper Range",TRUE,"Max Upper Range")</f>
        <v>Max Upper Range</v>
      </c>
      <c r="T1629" s="12" t="str" cm="1">
        <f t="array" ref="T1629">_xlfn.IFS(OR(E1629="NY",E1629="NJ",E1629="CT"),"Tri-State Area",OR(E1629="MA",E1629="PA",E1629="RI"),"East Atlantic",OR(E1629="ME",E1629="VT"),"NE Border",TRUE,"Upper East Coast")</f>
        <v>East Atlantic</v>
      </c>
      <c r="U1629" s="12" t="str">
        <f>IFERROR(_xlfn.XLOOKUP(A1629,DIRECT_FTEs!A:A,DIRECT_FTEs!B:B),"Contractor")</f>
        <v>Contractor</v>
      </c>
    </row>
    <row r="1630" spans="1:21" x14ac:dyDescent="0.25">
      <c r="A1630" s="1" t="s">
        <v>2</v>
      </c>
      <c r="B1630" s="1" t="s">
        <v>2229</v>
      </c>
      <c r="C1630" s="1" t="s">
        <v>2230</v>
      </c>
      <c r="D1630" s="1" t="s">
        <v>2231</v>
      </c>
      <c r="E1630" s="15" t="s">
        <v>2225</v>
      </c>
      <c r="F1630" s="1" t="s">
        <v>5364</v>
      </c>
      <c r="G1630" s="16">
        <v>0.17</v>
      </c>
      <c r="H1630" s="5">
        <v>919.36000000000013</v>
      </c>
      <c r="I1630" s="10" t="s">
        <v>4760</v>
      </c>
      <c r="J1630" s="5">
        <v>625.04</v>
      </c>
      <c r="K1630" s="1">
        <v>51</v>
      </c>
      <c r="L1630" s="12" t="str" cm="1">
        <f t="array" ref="L1630">_xlfn.IFS(G1630=0.05,"Minimal",G1630=0.07,"Above Minimal",G1630=0.17,"Near Maximum",TRUE,"Maximum")</f>
        <v>Near Maximum</v>
      </c>
      <c r="M1630" s="12" t="str" cm="1">
        <f t="array" ref="M1630">_xlfn.IFS(E1630="MA","Massachusetts",E1630="NY","New York",E1630="CT","Connecticut",E1630="PA","Pennsylvania",E1630="RI","Rhode Island",E1630="DE","Delaware",E1630="ME","Maine",E1630="NJ","New Jersey",E1630="VT","Vermont",TRUE,"Other States")</f>
        <v>Massachusetts</v>
      </c>
      <c r="N1630" s="15" t="s">
        <v>11435</v>
      </c>
      <c r="O1630" s="1" t="s">
        <v>4787</v>
      </c>
      <c r="P1630" s="15" t="s">
        <v>4774</v>
      </c>
      <c r="Q1630" s="1" t="s">
        <v>9219</v>
      </c>
      <c r="R1630" s="17">
        <v>70.849999999999994</v>
      </c>
      <c r="S1630" s="12" t="str" cm="1">
        <f t="array" ref="S1630">_xlfn.IFS(AND(R1630&gt;=12,R1630&lt;=25),"Low Range",AND(R1630&gt;=25.01,R1630&lt;=40),"Mid Range",AND(R1630&gt;=40.01,R1630&lt;=75),"Mid to Upper Range",TRUE,"Max Upper Range")</f>
        <v>Mid to Upper Range</v>
      </c>
      <c r="T1630" s="12" t="str" cm="1">
        <f t="array" ref="T1630">_xlfn.IFS(OR(E1630="NY",E1630="NJ",E1630="CT"),"Tri-State Area",OR(E1630="MA",E1630="PA",E1630="RI"),"East Atlantic",OR(E1630="ME",E1630="VT"),"NE Border",TRUE,"Upper East Coast")</f>
        <v>East Atlantic</v>
      </c>
      <c r="U1630" s="12" t="str">
        <f>IFERROR(_xlfn.XLOOKUP(A1630,DIRECT_FTEs!A:A,DIRECT_FTEs!B:B),"Contractor")</f>
        <v>Contractor</v>
      </c>
    </row>
    <row r="1631" spans="1:21" x14ac:dyDescent="0.25">
      <c r="A1631" s="1" t="s">
        <v>305</v>
      </c>
      <c r="B1631" s="1" t="s">
        <v>2332</v>
      </c>
      <c r="C1631" s="1" t="s">
        <v>2801</v>
      </c>
      <c r="D1631" s="1" t="s">
        <v>2802</v>
      </c>
      <c r="E1631" s="15" t="s">
        <v>2225</v>
      </c>
      <c r="F1631" s="1" t="s">
        <v>5667</v>
      </c>
      <c r="G1631" s="16">
        <v>0.19</v>
      </c>
      <c r="H1631" s="5">
        <v>1225.1200000000001</v>
      </c>
      <c r="I1631" s="10" t="s">
        <v>4760</v>
      </c>
      <c r="J1631" s="5">
        <v>814</v>
      </c>
      <c r="K1631" s="1">
        <v>51</v>
      </c>
      <c r="L1631" s="12" t="str" cm="1">
        <f t="array" ref="L1631">_xlfn.IFS(G1631=0.05,"Minimal",G1631=0.07,"Above Minimal",G1631=0.17,"Near Maximum",TRUE,"Maximum")</f>
        <v>Maximum</v>
      </c>
      <c r="M1631" s="12" t="str" cm="1">
        <f t="array" ref="M1631">_xlfn.IFS(E1631="MA","Massachusetts",E1631="NY","New York",E1631="CT","Connecticut",E1631="PA","Pennsylvania",E1631="RI","Rhode Island",E1631="DE","Delaware",E1631="ME","Maine",E1631="NJ","New Jersey",E1631="VT","Vermont",TRUE,"Other States")</f>
        <v>Massachusetts</v>
      </c>
      <c r="N1631" s="15" t="s">
        <v>11436</v>
      </c>
      <c r="O1631" s="1" t="s">
        <v>4812</v>
      </c>
      <c r="P1631" s="15" t="s">
        <v>4774</v>
      </c>
      <c r="Q1631" s="1" t="s">
        <v>9220</v>
      </c>
      <c r="R1631" s="17">
        <v>120</v>
      </c>
      <c r="S1631" s="12" t="str" cm="1">
        <f t="array" ref="S1631">_xlfn.IFS(AND(R1631&gt;=12,R1631&lt;=25),"Low Range",AND(R1631&gt;=25.01,R1631&lt;=40),"Mid Range",AND(R1631&gt;=40.01,R1631&lt;=75),"Mid to Upper Range",TRUE,"Max Upper Range")</f>
        <v>Max Upper Range</v>
      </c>
      <c r="T1631" s="12" t="str" cm="1">
        <f t="array" ref="T1631">_xlfn.IFS(OR(E1631="NY",E1631="NJ",E1631="CT"),"Tri-State Area",OR(E1631="MA",E1631="PA",E1631="RI"),"East Atlantic",OR(E1631="ME",E1631="VT"),"NE Border",TRUE,"Upper East Coast")</f>
        <v>East Atlantic</v>
      </c>
      <c r="U1631" s="12" t="str">
        <f>IFERROR(_xlfn.XLOOKUP(A1631,DIRECT_FTEs!A:A,DIRECT_FTEs!B:B),"Contractor")</f>
        <v>Contractor</v>
      </c>
    </row>
    <row r="1632" spans="1:21" x14ac:dyDescent="0.25">
      <c r="A1632" s="1" t="s">
        <v>306</v>
      </c>
      <c r="B1632" s="1" t="s">
        <v>2275</v>
      </c>
      <c r="C1632" s="1" t="s">
        <v>2316</v>
      </c>
      <c r="D1632" s="1" t="s">
        <v>2803</v>
      </c>
      <c r="E1632" s="15" t="s">
        <v>2225</v>
      </c>
      <c r="F1632" s="1" t="s">
        <v>5668</v>
      </c>
      <c r="G1632" s="16">
        <v>0.19</v>
      </c>
      <c r="H1632" s="5">
        <v>1086.8</v>
      </c>
      <c r="I1632" s="10" t="s">
        <v>4760</v>
      </c>
      <c r="J1632" s="5">
        <v>772</v>
      </c>
      <c r="K1632" s="1">
        <v>36</v>
      </c>
      <c r="L1632" s="12" t="str" cm="1">
        <f t="array" ref="L1632">_xlfn.IFS(G1632=0.05,"Minimal",G1632=0.07,"Above Minimal",G1632=0.17,"Near Maximum",TRUE,"Maximum")</f>
        <v>Maximum</v>
      </c>
      <c r="M1632" s="12" t="str" cm="1">
        <f t="array" ref="M1632">_xlfn.IFS(E1632="MA","Massachusetts",E1632="NY","New York",E1632="CT","Connecticut",E1632="PA","Pennsylvania",E1632="RI","Rhode Island",E1632="DE","Delaware",E1632="ME","Maine",E1632="NJ","New Jersey",E1632="VT","Vermont",TRUE,"Other States")</f>
        <v>Massachusetts</v>
      </c>
      <c r="N1632" s="15" t="s">
        <v>11437</v>
      </c>
      <c r="O1632" s="1" t="s">
        <v>4915</v>
      </c>
      <c r="P1632" s="15" t="s">
        <v>4774</v>
      </c>
      <c r="Q1632" s="1" t="s">
        <v>9221</v>
      </c>
      <c r="R1632" s="17">
        <v>50</v>
      </c>
      <c r="S1632" s="12" t="str" cm="1">
        <f t="array" ref="S1632">_xlfn.IFS(AND(R1632&gt;=12,R1632&lt;=25),"Low Range",AND(R1632&gt;=25.01,R1632&lt;=40),"Mid Range",AND(R1632&gt;=40.01,R1632&lt;=75),"Mid to Upper Range",TRUE,"Max Upper Range")</f>
        <v>Mid to Upper Range</v>
      </c>
      <c r="T1632" s="12" t="str" cm="1">
        <f t="array" ref="T1632">_xlfn.IFS(OR(E1632="NY",E1632="NJ",E1632="CT"),"Tri-State Area",OR(E1632="MA",E1632="PA",E1632="RI"),"East Atlantic",OR(E1632="ME",E1632="VT"),"NE Border",TRUE,"Upper East Coast")</f>
        <v>East Atlantic</v>
      </c>
      <c r="U1632" s="12" t="str">
        <f>IFERROR(_xlfn.XLOOKUP(A1632,DIRECT_FTEs!A:A,DIRECT_FTEs!B:B),"Contractor")</f>
        <v>Contractor</v>
      </c>
    </row>
    <row r="1633" spans="1:21" x14ac:dyDescent="0.25">
      <c r="A1633" s="1" t="s">
        <v>307</v>
      </c>
      <c r="B1633" s="1" t="s">
        <v>2248</v>
      </c>
      <c r="C1633" s="1" t="s">
        <v>2316</v>
      </c>
      <c r="D1633" s="1" t="s">
        <v>2804</v>
      </c>
      <c r="E1633" s="15" t="s">
        <v>2225</v>
      </c>
      <c r="F1633" s="1" t="s">
        <v>5669</v>
      </c>
      <c r="G1633" s="16">
        <v>0.19</v>
      </c>
      <c r="H1633" s="5">
        <v>1459.0783104971126</v>
      </c>
      <c r="I1633" s="10" t="s">
        <v>4760</v>
      </c>
      <c r="J1633" s="5">
        <v>508.42</v>
      </c>
      <c r="K1633" s="1">
        <v>47</v>
      </c>
      <c r="L1633" s="12" t="str" cm="1">
        <f t="array" ref="L1633">_xlfn.IFS(G1633=0.05,"Minimal",G1633=0.07,"Above Minimal",G1633=0.17,"Near Maximum",TRUE,"Maximum")</f>
        <v>Maximum</v>
      </c>
      <c r="M1633" s="12" t="str" cm="1">
        <f t="array" ref="M1633">_xlfn.IFS(E1633="MA","Massachusetts",E1633="NY","New York",E1633="CT","Connecticut",E1633="PA","Pennsylvania",E1633="RI","Rhode Island",E1633="DE","Delaware",E1633="ME","Maine",E1633="NJ","New Jersey",E1633="VT","Vermont",TRUE,"Other States")</f>
        <v>Massachusetts</v>
      </c>
      <c r="N1633" s="15" t="s">
        <v>11438</v>
      </c>
      <c r="O1633" s="1" t="s">
        <v>4916</v>
      </c>
      <c r="P1633" s="15" t="s">
        <v>4774</v>
      </c>
      <c r="Q1633" s="1" t="s">
        <v>9222</v>
      </c>
      <c r="R1633" s="17">
        <v>105</v>
      </c>
      <c r="S1633" s="12" t="str" cm="1">
        <f t="array" ref="S1633">_xlfn.IFS(AND(R1633&gt;=12,R1633&lt;=25),"Low Range",AND(R1633&gt;=25.01,R1633&lt;=40),"Mid Range",AND(R1633&gt;=40.01,R1633&lt;=75),"Mid to Upper Range",TRUE,"Max Upper Range")</f>
        <v>Max Upper Range</v>
      </c>
      <c r="T1633" s="12" t="str" cm="1">
        <f t="array" ref="T1633">_xlfn.IFS(OR(E1633="NY",E1633="NJ",E1633="CT"),"Tri-State Area",OR(E1633="MA",E1633="PA",E1633="RI"),"East Atlantic",OR(E1633="ME",E1633="VT"),"NE Border",TRUE,"Upper East Coast")</f>
        <v>East Atlantic</v>
      </c>
      <c r="U1633" s="12" t="str">
        <f>IFERROR(_xlfn.XLOOKUP(A1633,DIRECT_FTEs!A:A,DIRECT_FTEs!B:B),"Contractor")</f>
        <v>Contractor</v>
      </c>
    </row>
    <row r="1634" spans="1:21" x14ac:dyDescent="0.25">
      <c r="A1634" s="1" t="s">
        <v>308</v>
      </c>
      <c r="B1634" s="1" t="s">
        <v>2467</v>
      </c>
      <c r="C1634" s="1" t="s">
        <v>2446</v>
      </c>
      <c r="D1634" s="1" t="s">
        <v>2805</v>
      </c>
      <c r="E1634" s="15" t="s">
        <v>2225</v>
      </c>
      <c r="F1634" s="1" t="s">
        <v>5670</v>
      </c>
      <c r="G1634" s="16">
        <v>0.19</v>
      </c>
      <c r="H1634" s="5">
        <v>1122.3680000000002</v>
      </c>
      <c r="I1634" s="10" t="s">
        <v>4760</v>
      </c>
      <c r="J1634" s="5">
        <v>396.7</v>
      </c>
      <c r="K1634" s="1">
        <v>52</v>
      </c>
      <c r="L1634" s="12" t="str" cm="1">
        <f t="array" ref="L1634">_xlfn.IFS(G1634=0.05,"Minimal",G1634=0.07,"Above Minimal",G1634=0.17,"Near Maximum",TRUE,"Maximum")</f>
        <v>Maximum</v>
      </c>
      <c r="M1634" s="12" t="str" cm="1">
        <f t="array" ref="M1634">_xlfn.IFS(E1634="MA","Massachusetts",E1634="NY","New York",E1634="CT","Connecticut",E1634="PA","Pennsylvania",E1634="RI","Rhode Island",E1634="DE","Delaware",E1634="ME","Maine",E1634="NJ","New Jersey",E1634="VT","Vermont",TRUE,"Other States")</f>
        <v>Massachusetts</v>
      </c>
      <c r="N1634" s="15" t="s">
        <v>11439</v>
      </c>
      <c r="O1634" s="1" t="s">
        <v>4917</v>
      </c>
      <c r="P1634" s="15" t="s">
        <v>4774</v>
      </c>
      <c r="Q1634" s="1" t="s">
        <v>9223</v>
      </c>
      <c r="R1634" s="17">
        <v>82.5</v>
      </c>
      <c r="S1634" s="12" t="str" cm="1">
        <f t="array" ref="S1634">_xlfn.IFS(AND(R1634&gt;=12,R1634&lt;=25),"Low Range",AND(R1634&gt;=25.01,R1634&lt;=40),"Mid Range",AND(R1634&gt;=40.01,R1634&lt;=75),"Mid to Upper Range",TRUE,"Max Upper Range")</f>
        <v>Max Upper Range</v>
      </c>
      <c r="T1634" s="12" t="str" cm="1">
        <f t="array" ref="T1634">_xlfn.IFS(OR(E1634="NY",E1634="NJ",E1634="CT"),"Tri-State Area",OR(E1634="MA",E1634="PA",E1634="RI"),"East Atlantic",OR(E1634="ME",E1634="VT"),"NE Border",TRUE,"Upper East Coast")</f>
        <v>East Atlantic</v>
      </c>
      <c r="U1634" s="12" t="str">
        <f>IFERROR(_xlfn.XLOOKUP(A1634,DIRECT_FTEs!A:A,DIRECT_FTEs!B:B),"Contractor")</f>
        <v>Contractor</v>
      </c>
    </row>
    <row r="1635" spans="1:21" x14ac:dyDescent="0.25">
      <c r="A1635" s="1" t="s">
        <v>309</v>
      </c>
      <c r="B1635" s="1" t="s">
        <v>2608</v>
      </c>
      <c r="C1635" s="1" t="s">
        <v>2242</v>
      </c>
      <c r="D1635" s="1" t="s">
        <v>2806</v>
      </c>
      <c r="E1635" s="15" t="s">
        <v>2225</v>
      </c>
      <c r="F1635" s="1" t="s">
        <v>5671</v>
      </c>
      <c r="G1635" s="16">
        <v>0.19</v>
      </c>
      <c r="H1635" s="5">
        <v>982.07188580015031</v>
      </c>
      <c r="I1635" s="10" t="s">
        <v>4760</v>
      </c>
      <c r="J1635" s="5">
        <v>287.14</v>
      </c>
      <c r="K1635" s="1">
        <v>43</v>
      </c>
      <c r="L1635" s="12" t="str" cm="1">
        <f t="array" ref="L1635">_xlfn.IFS(G1635=0.05,"Minimal",G1635=0.07,"Above Minimal",G1635=0.17,"Near Maximum",TRUE,"Maximum")</f>
        <v>Maximum</v>
      </c>
      <c r="M1635" s="12" t="str" cm="1">
        <f t="array" ref="M1635">_xlfn.IFS(E1635="MA","Massachusetts",E1635="NY","New York",E1635="CT","Connecticut",E1635="PA","Pennsylvania",E1635="RI","Rhode Island",E1635="DE","Delaware",E1635="ME","Maine",E1635="NJ","New Jersey",E1635="VT","Vermont",TRUE,"Other States")</f>
        <v>Massachusetts</v>
      </c>
      <c r="N1635" s="15" t="s">
        <v>11440</v>
      </c>
      <c r="O1635" s="1" t="s">
        <v>4806</v>
      </c>
      <c r="P1635" s="15" t="s">
        <v>4779</v>
      </c>
      <c r="Q1635" s="1" t="s">
        <v>9224</v>
      </c>
      <c r="R1635" s="17">
        <v>97.5</v>
      </c>
      <c r="S1635" s="12" t="str" cm="1">
        <f t="array" ref="S1635">_xlfn.IFS(AND(R1635&gt;=12,R1635&lt;=25),"Low Range",AND(R1635&gt;=25.01,R1635&lt;=40),"Mid Range",AND(R1635&gt;=40.01,R1635&lt;=75),"Mid to Upper Range",TRUE,"Max Upper Range")</f>
        <v>Max Upper Range</v>
      </c>
      <c r="T1635" s="12" t="str" cm="1">
        <f t="array" ref="T1635">_xlfn.IFS(OR(E1635="NY",E1635="NJ",E1635="CT"),"Tri-State Area",OR(E1635="MA",E1635="PA",E1635="RI"),"East Atlantic",OR(E1635="ME",E1635="VT"),"NE Border",TRUE,"Upper East Coast")</f>
        <v>East Atlantic</v>
      </c>
      <c r="U1635" s="12" t="str">
        <f>IFERROR(_xlfn.XLOOKUP(A1635,DIRECT_FTEs!A:A,DIRECT_FTEs!B:B),"Contractor")</f>
        <v>Contractor</v>
      </c>
    </row>
    <row r="1636" spans="1:21" x14ac:dyDescent="0.25">
      <c r="A1636" s="1" t="s">
        <v>310</v>
      </c>
      <c r="B1636" s="1" t="s">
        <v>2467</v>
      </c>
      <c r="C1636" s="1" t="s">
        <v>2350</v>
      </c>
      <c r="D1636" s="1" t="s">
        <v>2807</v>
      </c>
      <c r="E1636" s="15" t="s">
        <v>2225</v>
      </c>
      <c r="F1636" s="1" t="s">
        <v>5672</v>
      </c>
      <c r="G1636" s="16">
        <v>0.19</v>
      </c>
      <c r="H1636" s="5">
        <v>1066.249927733681</v>
      </c>
      <c r="I1636" s="10" t="s">
        <v>4760</v>
      </c>
      <c r="J1636" s="5">
        <v>364.37</v>
      </c>
      <c r="K1636" s="1">
        <v>63</v>
      </c>
      <c r="L1636" s="12" t="str" cm="1">
        <f t="array" ref="L1636">_xlfn.IFS(G1636=0.05,"Minimal",G1636=0.07,"Above Minimal",G1636=0.17,"Near Maximum",TRUE,"Maximum")</f>
        <v>Maximum</v>
      </c>
      <c r="M1636" s="12" t="str" cm="1">
        <f t="array" ref="M1636">_xlfn.IFS(E1636="MA","Massachusetts",E1636="NY","New York",E1636="CT","Connecticut",E1636="PA","Pennsylvania",E1636="RI","Rhode Island",E1636="DE","Delaware",E1636="ME","Maine",E1636="NJ","New Jersey",E1636="VT","Vermont",TRUE,"Other States")</f>
        <v>Massachusetts</v>
      </c>
      <c r="N1636" s="15" t="s">
        <v>11441</v>
      </c>
      <c r="O1636" s="1" t="s">
        <v>4918</v>
      </c>
      <c r="P1636" s="15" t="s">
        <v>4776</v>
      </c>
      <c r="Q1636" s="1" t="s">
        <v>9225</v>
      </c>
      <c r="R1636" s="17">
        <v>30</v>
      </c>
      <c r="S1636" s="12" t="str" cm="1">
        <f t="array" ref="S1636">_xlfn.IFS(AND(R1636&gt;=12,R1636&lt;=25),"Low Range",AND(R1636&gt;=25.01,R1636&lt;=40),"Mid Range",AND(R1636&gt;=40.01,R1636&lt;=75),"Mid to Upper Range",TRUE,"Max Upper Range")</f>
        <v>Mid Range</v>
      </c>
      <c r="T1636" s="12" t="str" cm="1">
        <f t="array" ref="T1636">_xlfn.IFS(OR(E1636="NY",E1636="NJ",E1636="CT"),"Tri-State Area",OR(E1636="MA",E1636="PA",E1636="RI"),"East Atlantic",OR(E1636="ME",E1636="VT"),"NE Border",TRUE,"Upper East Coast")</f>
        <v>East Atlantic</v>
      </c>
      <c r="U1636" s="12" t="str">
        <f>IFERROR(_xlfn.XLOOKUP(A1636,DIRECT_FTEs!A:A,DIRECT_FTEs!B:B),"Contractor")</f>
        <v>Contractor</v>
      </c>
    </row>
    <row r="1637" spans="1:21" x14ac:dyDescent="0.25">
      <c r="A1637" s="1" t="s">
        <v>311</v>
      </c>
      <c r="B1637" s="1" t="s">
        <v>2352</v>
      </c>
      <c r="C1637" s="1" t="s">
        <v>2808</v>
      </c>
      <c r="D1637" s="1" t="s">
        <v>2809</v>
      </c>
      <c r="E1637" s="15" t="s">
        <v>2225</v>
      </c>
      <c r="F1637" s="1" t="s">
        <v>5673</v>
      </c>
      <c r="G1637" s="16">
        <v>0.17</v>
      </c>
      <c r="H1637" s="5">
        <v>1380.8080915161243</v>
      </c>
      <c r="I1637" s="10" t="s">
        <v>4760</v>
      </c>
      <c r="J1637" s="5">
        <v>602.66</v>
      </c>
      <c r="K1637" s="1">
        <v>61</v>
      </c>
      <c r="L1637" s="12" t="str" cm="1">
        <f t="array" ref="L1637">_xlfn.IFS(G1637=0.05,"Minimal",G1637=0.07,"Above Minimal",G1637=0.17,"Near Maximum",TRUE,"Maximum")</f>
        <v>Near Maximum</v>
      </c>
      <c r="M1637" s="12" t="str" cm="1">
        <f t="array" ref="M1637">_xlfn.IFS(E1637="MA","Massachusetts",E1637="NY","New York",E1637="CT","Connecticut",E1637="PA","Pennsylvania",E1637="RI","Rhode Island",E1637="DE","Delaware",E1637="ME","Maine",E1637="NJ","New Jersey",E1637="VT","Vermont",TRUE,"Other States")</f>
        <v>Massachusetts</v>
      </c>
      <c r="N1637" s="15" t="s">
        <v>11442</v>
      </c>
      <c r="O1637" s="1" t="s">
        <v>4874</v>
      </c>
      <c r="P1637" s="15" t="s">
        <v>4774</v>
      </c>
      <c r="Q1637" s="1" t="s">
        <v>9226</v>
      </c>
      <c r="R1637" s="17">
        <v>120</v>
      </c>
      <c r="S1637" s="12" t="str" cm="1">
        <f t="array" ref="S1637">_xlfn.IFS(AND(R1637&gt;=12,R1637&lt;=25),"Low Range",AND(R1637&gt;=25.01,R1637&lt;=40),"Mid Range",AND(R1637&gt;=40.01,R1637&lt;=75),"Mid to Upper Range",TRUE,"Max Upper Range")</f>
        <v>Max Upper Range</v>
      </c>
      <c r="T1637" s="12" t="str" cm="1">
        <f t="array" ref="T1637">_xlfn.IFS(OR(E1637="NY",E1637="NJ",E1637="CT"),"Tri-State Area",OR(E1637="MA",E1637="PA",E1637="RI"),"East Atlantic",OR(E1637="ME",E1637="VT"),"NE Border",TRUE,"Upper East Coast")</f>
        <v>East Atlantic</v>
      </c>
      <c r="U1637" s="12" t="str">
        <f>IFERROR(_xlfn.XLOOKUP(A1637,DIRECT_FTEs!A:A,DIRECT_FTEs!B:B),"Contractor")</f>
        <v>Contractor</v>
      </c>
    </row>
    <row r="1638" spans="1:21" x14ac:dyDescent="0.25">
      <c r="A1638" s="1" t="s">
        <v>312</v>
      </c>
      <c r="B1638" s="1" t="s">
        <v>2290</v>
      </c>
      <c r="C1638" s="1" t="s">
        <v>2325</v>
      </c>
      <c r="D1638" s="1" t="s">
        <v>2810</v>
      </c>
      <c r="E1638" s="15" t="s">
        <v>2225</v>
      </c>
      <c r="F1638" s="1" t="s">
        <v>5674</v>
      </c>
      <c r="G1638" s="16">
        <v>0.05</v>
      </c>
      <c r="H1638" s="5">
        <v>582.4</v>
      </c>
      <c r="I1638" s="10" t="s">
        <v>4760</v>
      </c>
      <c r="J1638" s="5">
        <v>700</v>
      </c>
      <c r="K1638" s="1">
        <v>53</v>
      </c>
      <c r="L1638" s="12" t="str" cm="1">
        <f t="array" ref="L1638">_xlfn.IFS(G1638=0.05,"Minimal",G1638=0.07,"Above Minimal",G1638=0.17,"Near Maximum",TRUE,"Maximum")</f>
        <v>Minimal</v>
      </c>
      <c r="M1638" s="12" t="str" cm="1">
        <f t="array" ref="M1638">_xlfn.IFS(E1638="MA","Massachusetts",E1638="NY","New York",E1638="CT","Connecticut",E1638="PA","Pennsylvania",E1638="RI","Rhode Island",E1638="DE","Delaware",E1638="ME","Maine",E1638="NJ","New Jersey",E1638="VT","Vermont",TRUE,"Other States")</f>
        <v>Massachusetts</v>
      </c>
      <c r="N1638" s="15" t="s">
        <v>11443</v>
      </c>
      <c r="O1638" s="1" t="s">
        <v>4824</v>
      </c>
      <c r="P1638" s="15" t="s">
        <v>4773</v>
      </c>
      <c r="Q1638" s="1" t="s">
        <v>9227</v>
      </c>
      <c r="R1638" s="17">
        <v>105</v>
      </c>
      <c r="S1638" s="12" t="str" cm="1">
        <f t="array" ref="S1638">_xlfn.IFS(AND(R1638&gt;=12,R1638&lt;=25),"Low Range",AND(R1638&gt;=25.01,R1638&lt;=40),"Mid Range",AND(R1638&gt;=40.01,R1638&lt;=75),"Mid to Upper Range",TRUE,"Max Upper Range")</f>
        <v>Max Upper Range</v>
      </c>
      <c r="T1638" s="12" t="str" cm="1">
        <f t="array" ref="T1638">_xlfn.IFS(OR(E1638="NY",E1638="NJ",E1638="CT"),"Tri-State Area",OR(E1638="MA",E1638="PA",E1638="RI"),"East Atlantic",OR(E1638="ME",E1638="VT"),"NE Border",TRUE,"Upper East Coast")</f>
        <v>East Atlantic</v>
      </c>
      <c r="U1638" s="12" t="str">
        <f>IFERROR(_xlfn.XLOOKUP(A1638,DIRECT_FTEs!A:A,DIRECT_FTEs!B:B),"Contractor")</f>
        <v>Contractor</v>
      </c>
    </row>
    <row r="1639" spans="1:21" x14ac:dyDescent="0.25">
      <c r="A1639" s="1" t="s">
        <v>313</v>
      </c>
      <c r="B1639" s="1" t="s">
        <v>2423</v>
      </c>
      <c r="C1639" s="1" t="s">
        <v>2783</v>
      </c>
      <c r="D1639" s="1" t="s">
        <v>2811</v>
      </c>
      <c r="E1639" s="15" t="s">
        <v>2225</v>
      </c>
      <c r="F1639" s="1" t="s">
        <v>5675</v>
      </c>
      <c r="G1639" s="16">
        <v>0.05</v>
      </c>
      <c r="H1639" s="5">
        <v>590.72000000000014</v>
      </c>
      <c r="I1639" s="10" t="s">
        <v>4760</v>
      </c>
      <c r="J1639" s="5">
        <v>473.6</v>
      </c>
      <c r="K1639" s="1">
        <v>53</v>
      </c>
      <c r="L1639" s="12" t="str" cm="1">
        <f t="array" ref="L1639">_xlfn.IFS(G1639=0.05,"Minimal",G1639=0.07,"Above Minimal",G1639=0.17,"Near Maximum",TRUE,"Maximum")</f>
        <v>Minimal</v>
      </c>
      <c r="M1639" s="12" t="str" cm="1">
        <f t="array" ref="M1639">_xlfn.IFS(E1639="MA","Massachusetts",E1639="NY","New York",E1639="CT","Connecticut",E1639="PA","Pennsylvania",E1639="RI","Rhode Island",E1639="DE","Delaware",E1639="ME","Maine",E1639="NJ","New Jersey",E1639="VT","Vermont",TRUE,"Other States")</f>
        <v>Massachusetts</v>
      </c>
      <c r="N1639" s="15" t="s">
        <v>11444</v>
      </c>
      <c r="O1639" s="1" t="s">
        <v>4919</v>
      </c>
      <c r="P1639" s="15" t="s">
        <v>4777</v>
      </c>
      <c r="Q1639" s="1" t="s">
        <v>9228</v>
      </c>
      <c r="R1639" s="17">
        <v>97</v>
      </c>
      <c r="S1639" s="12" t="str" cm="1">
        <f t="array" ref="S1639">_xlfn.IFS(AND(R1639&gt;=12,R1639&lt;=25),"Low Range",AND(R1639&gt;=25.01,R1639&lt;=40),"Mid Range",AND(R1639&gt;=40.01,R1639&lt;=75),"Mid to Upper Range",TRUE,"Max Upper Range")</f>
        <v>Max Upper Range</v>
      </c>
      <c r="T1639" s="12" t="str" cm="1">
        <f t="array" ref="T1639">_xlfn.IFS(OR(E1639="NY",E1639="NJ",E1639="CT"),"Tri-State Area",OR(E1639="MA",E1639="PA",E1639="RI"),"East Atlantic",OR(E1639="ME",E1639="VT"),"NE Border",TRUE,"Upper East Coast")</f>
        <v>East Atlantic</v>
      </c>
      <c r="U1639" s="12" t="str">
        <f>IFERROR(_xlfn.XLOOKUP(A1639,DIRECT_FTEs!A:A,DIRECT_FTEs!B:B),"Contractor")</f>
        <v>Contractor</v>
      </c>
    </row>
    <row r="1640" spans="1:21" x14ac:dyDescent="0.25">
      <c r="A1640" s="1" t="s">
        <v>314</v>
      </c>
      <c r="B1640" s="1" t="s">
        <v>2520</v>
      </c>
      <c r="C1640" s="1" t="s">
        <v>2812</v>
      </c>
      <c r="D1640" s="1" t="s">
        <v>2813</v>
      </c>
      <c r="E1640" s="15" t="s">
        <v>2225</v>
      </c>
      <c r="F1640" s="1" t="s">
        <v>5676</v>
      </c>
      <c r="G1640" s="16">
        <v>0.19</v>
      </c>
      <c r="H1640" s="5">
        <v>592.80000000000007</v>
      </c>
      <c r="I1640" s="10" t="s">
        <v>4760</v>
      </c>
      <c r="J1640" s="5">
        <v>229.4</v>
      </c>
      <c r="K1640" s="1">
        <v>57</v>
      </c>
      <c r="L1640" s="12" t="str" cm="1">
        <f t="array" ref="L1640">_xlfn.IFS(G1640=0.05,"Minimal",G1640=0.07,"Above Minimal",G1640=0.17,"Near Maximum",TRUE,"Maximum")</f>
        <v>Maximum</v>
      </c>
      <c r="M1640" s="12" t="str" cm="1">
        <f t="array" ref="M1640">_xlfn.IFS(E1640="MA","Massachusetts",E1640="NY","New York",E1640="CT","Connecticut",E1640="PA","Pennsylvania",E1640="RI","Rhode Island",E1640="DE","Delaware",E1640="ME","Maine",E1640="NJ","New Jersey",E1640="VT","Vermont",TRUE,"Other States")</f>
        <v>Massachusetts</v>
      </c>
      <c r="N1640" s="15" t="s">
        <v>11445</v>
      </c>
      <c r="O1640" s="1" t="s">
        <v>4920</v>
      </c>
      <c r="P1640" s="15" t="s">
        <v>4778</v>
      </c>
      <c r="Q1640" s="1" t="s">
        <v>9229</v>
      </c>
      <c r="R1640" s="17">
        <v>102</v>
      </c>
      <c r="S1640" s="12" t="str" cm="1">
        <f t="array" ref="S1640">_xlfn.IFS(AND(R1640&gt;=12,R1640&lt;=25),"Low Range",AND(R1640&gt;=25.01,R1640&lt;=40),"Mid Range",AND(R1640&gt;=40.01,R1640&lt;=75),"Mid to Upper Range",TRUE,"Max Upper Range")</f>
        <v>Max Upper Range</v>
      </c>
      <c r="T1640" s="12" t="str" cm="1">
        <f t="array" ref="T1640">_xlfn.IFS(OR(E1640="NY",E1640="NJ",E1640="CT"),"Tri-State Area",OR(E1640="MA",E1640="PA",E1640="RI"),"East Atlantic",OR(E1640="ME",E1640="VT"),"NE Border",TRUE,"Upper East Coast")</f>
        <v>East Atlantic</v>
      </c>
      <c r="U1640" s="12" t="str">
        <f>IFERROR(_xlfn.XLOOKUP(A1640,DIRECT_FTEs!A:A,DIRECT_FTEs!B:B),"Contractor")</f>
        <v>Contractor</v>
      </c>
    </row>
    <row r="1641" spans="1:21" x14ac:dyDescent="0.25">
      <c r="A1641" s="1" t="s">
        <v>31</v>
      </c>
      <c r="B1641" s="1" t="s">
        <v>2315</v>
      </c>
      <c r="C1641" s="1" t="s">
        <v>2316</v>
      </c>
      <c r="D1641" s="1" t="s">
        <v>2317</v>
      </c>
      <c r="E1641" s="15" t="s">
        <v>2225</v>
      </c>
      <c r="F1641" s="1" t="s">
        <v>5393</v>
      </c>
      <c r="G1641" s="16">
        <v>0.19</v>
      </c>
      <c r="H1641" s="5">
        <v>1037.4000000000001</v>
      </c>
      <c r="I1641" s="10" t="s">
        <v>4760</v>
      </c>
      <c r="J1641" s="5">
        <v>434</v>
      </c>
      <c r="K1641" s="1">
        <v>53</v>
      </c>
      <c r="L1641" s="12" t="str" cm="1">
        <f t="array" ref="L1641">_xlfn.IFS(G1641=0.05,"Minimal",G1641=0.07,"Above Minimal",G1641=0.17,"Near Maximum",TRUE,"Maximum")</f>
        <v>Maximum</v>
      </c>
      <c r="M1641" s="12" t="str" cm="1">
        <f t="array" ref="M1641">_xlfn.IFS(E1641="MA","Massachusetts",E1641="NY","New York",E1641="CT","Connecticut",E1641="PA","Pennsylvania",E1641="RI","Rhode Island",E1641="DE","Delaware",E1641="ME","Maine",E1641="NJ","New Jersey",E1641="VT","Vermont",TRUE,"Other States")</f>
        <v>Massachusetts</v>
      </c>
      <c r="N1641" s="15" t="s">
        <v>11446</v>
      </c>
      <c r="O1641" s="1" t="s">
        <v>4794</v>
      </c>
      <c r="P1641" s="15" t="s">
        <v>4777</v>
      </c>
      <c r="Q1641" s="1" t="s">
        <v>9230</v>
      </c>
      <c r="R1641" s="17">
        <v>84</v>
      </c>
      <c r="S1641" s="12" t="str" cm="1">
        <f t="array" ref="S1641">_xlfn.IFS(AND(R1641&gt;=12,R1641&lt;=25),"Low Range",AND(R1641&gt;=25.01,R1641&lt;=40),"Mid Range",AND(R1641&gt;=40.01,R1641&lt;=75),"Mid to Upper Range",TRUE,"Max Upper Range")</f>
        <v>Max Upper Range</v>
      </c>
      <c r="T1641" s="12" t="str" cm="1">
        <f t="array" ref="T1641">_xlfn.IFS(OR(E1641="NY",E1641="NJ",E1641="CT"),"Tri-State Area",OR(E1641="MA",E1641="PA",E1641="RI"),"East Atlantic",OR(E1641="ME",E1641="VT"),"NE Border",TRUE,"Upper East Coast")</f>
        <v>East Atlantic</v>
      </c>
      <c r="U1641" s="12" t="str">
        <f>IFERROR(_xlfn.XLOOKUP(A1641,DIRECT_FTEs!A:A,DIRECT_FTEs!B:B),"Contractor")</f>
        <v>Contractor</v>
      </c>
    </row>
    <row r="1642" spans="1:21" x14ac:dyDescent="0.25">
      <c r="A1642" s="1" t="s">
        <v>315</v>
      </c>
      <c r="B1642" s="1" t="s">
        <v>2338</v>
      </c>
      <c r="C1642" s="1" t="s">
        <v>2309</v>
      </c>
      <c r="D1642" s="1" t="s">
        <v>2814</v>
      </c>
      <c r="E1642" s="15" t="s">
        <v>2225</v>
      </c>
      <c r="F1642" s="1" t="s">
        <v>5677</v>
      </c>
      <c r="G1642" s="16">
        <v>0.19</v>
      </c>
      <c r="H1642" s="5">
        <v>910.9636363636364</v>
      </c>
      <c r="I1642" s="10" t="s">
        <v>4760</v>
      </c>
      <c r="J1642" s="5">
        <v>378.97</v>
      </c>
      <c r="K1642" s="1">
        <v>38</v>
      </c>
      <c r="L1642" s="12" t="str" cm="1">
        <f t="array" ref="L1642">_xlfn.IFS(G1642=0.05,"Minimal",G1642=0.07,"Above Minimal",G1642=0.17,"Near Maximum",TRUE,"Maximum")</f>
        <v>Maximum</v>
      </c>
      <c r="M1642" s="12" t="str" cm="1">
        <f t="array" ref="M1642">_xlfn.IFS(E1642="MA","Massachusetts",E1642="NY","New York",E1642="CT","Connecticut",E1642="PA","Pennsylvania",E1642="RI","Rhode Island",E1642="DE","Delaware",E1642="ME","Maine",E1642="NJ","New Jersey",E1642="VT","Vermont",TRUE,"Other States")</f>
        <v>Massachusetts</v>
      </c>
      <c r="N1642" s="15" t="s">
        <v>11447</v>
      </c>
      <c r="O1642" s="1" t="s">
        <v>4921</v>
      </c>
      <c r="P1642" s="15" t="s">
        <v>4778</v>
      </c>
      <c r="Q1642" s="1" t="s">
        <v>9231</v>
      </c>
      <c r="R1642" s="17">
        <v>108</v>
      </c>
      <c r="S1642" s="12" t="str" cm="1">
        <f t="array" ref="S1642">_xlfn.IFS(AND(R1642&gt;=12,R1642&lt;=25),"Low Range",AND(R1642&gt;=25.01,R1642&lt;=40),"Mid Range",AND(R1642&gt;=40.01,R1642&lt;=75),"Mid to Upper Range",TRUE,"Max Upper Range")</f>
        <v>Max Upper Range</v>
      </c>
      <c r="T1642" s="12" t="str" cm="1">
        <f t="array" ref="T1642">_xlfn.IFS(OR(E1642="NY",E1642="NJ",E1642="CT"),"Tri-State Area",OR(E1642="MA",E1642="PA",E1642="RI"),"East Atlantic",OR(E1642="ME",E1642="VT"),"NE Border",TRUE,"Upper East Coast")</f>
        <v>East Atlantic</v>
      </c>
      <c r="U1642" s="12" t="str">
        <f>IFERROR(_xlfn.XLOOKUP(A1642,DIRECT_FTEs!A:A,DIRECT_FTEs!B:B),"Contractor")</f>
        <v>Contractor</v>
      </c>
    </row>
    <row r="1643" spans="1:21" x14ac:dyDescent="0.25">
      <c r="A1643" s="1" t="s">
        <v>316</v>
      </c>
      <c r="B1643" s="1" t="s">
        <v>2332</v>
      </c>
      <c r="C1643" s="1" t="s">
        <v>2402</v>
      </c>
      <c r="D1643" s="1" t="s">
        <v>2815</v>
      </c>
      <c r="E1643" s="15" t="s">
        <v>2225</v>
      </c>
      <c r="F1643" s="1" t="s">
        <v>5678</v>
      </c>
      <c r="G1643" s="16">
        <v>0.19</v>
      </c>
      <c r="H1643" s="5">
        <v>829.92000000000007</v>
      </c>
      <c r="I1643" s="10" t="s">
        <v>4760</v>
      </c>
      <c r="J1643" s="5">
        <v>347.2</v>
      </c>
      <c r="K1643" s="1">
        <v>53</v>
      </c>
      <c r="L1643" s="12" t="str" cm="1">
        <f t="array" ref="L1643">_xlfn.IFS(G1643=0.05,"Minimal",G1643=0.07,"Above Minimal",G1643=0.17,"Near Maximum",TRUE,"Maximum")</f>
        <v>Maximum</v>
      </c>
      <c r="M1643" s="12" t="str" cm="1">
        <f t="array" ref="M1643">_xlfn.IFS(E1643="MA","Massachusetts",E1643="NY","New York",E1643="CT","Connecticut",E1643="PA","Pennsylvania",E1643="RI","Rhode Island",E1643="DE","Delaware",E1643="ME","Maine",E1643="NJ","New Jersey",E1643="VT","Vermont",TRUE,"Other States")</f>
        <v>Massachusetts</v>
      </c>
      <c r="N1643" s="15" t="s">
        <v>11448</v>
      </c>
      <c r="O1643" s="1" t="s">
        <v>4922</v>
      </c>
      <c r="P1643" s="15" t="s">
        <v>4778</v>
      </c>
      <c r="Q1643" s="1" t="s">
        <v>9232</v>
      </c>
      <c r="R1643" s="17">
        <v>97.5</v>
      </c>
      <c r="S1643" s="12" t="str" cm="1">
        <f t="array" ref="S1643">_xlfn.IFS(AND(R1643&gt;=12,R1643&lt;=25),"Low Range",AND(R1643&gt;=25.01,R1643&lt;=40),"Mid Range",AND(R1643&gt;=40.01,R1643&lt;=75),"Mid to Upper Range",TRUE,"Max Upper Range")</f>
        <v>Max Upper Range</v>
      </c>
      <c r="T1643" s="12" t="str" cm="1">
        <f t="array" ref="T1643">_xlfn.IFS(OR(E1643="NY",E1643="NJ",E1643="CT"),"Tri-State Area",OR(E1643="MA",E1643="PA",E1643="RI"),"East Atlantic",OR(E1643="ME",E1643="VT"),"NE Border",TRUE,"Upper East Coast")</f>
        <v>East Atlantic</v>
      </c>
      <c r="U1643" s="12" t="str">
        <f>IFERROR(_xlfn.XLOOKUP(A1643,DIRECT_FTEs!A:A,DIRECT_FTEs!B:B),"Contractor")</f>
        <v>Contractor</v>
      </c>
    </row>
    <row r="1644" spans="1:21" x14ac:dyDescent="0.25">
      <c r="A1644" s="1" t="s">
        <v>317</v>
      </c>
      <c r="B1644" s="1" t="s">
        <v>2767</v>
      </c>
      <c r="C1644" s="1" t="s">
        <v>2732</v>
      </c>
      <c r="D1644" s="1" t="s">
        <v>2816</v>
      </c>
      <c r="E1644" s="15" t="s">
        <v>2225</v>
      </c>
      <c r="F1644" s="1" t="s">
        <v>5679</v>
      </c>
      <c r="G1644" s="16">
        <v>0.19</v>
      </c>
      <c r="H1644" s="5">
        <v>563.16000000000008</v>
      </c>
      <c r="I1644" s="10" t="s">
        <v>4761</v>
      </c>
      <c r="J1644" s="5">
        <v>0</v>
      </c>
      <c r="K1644" s="1">
        <v>63</v>
      </c>
      <c r="L1644" s="12" t="str" cm="1">
        <f t="array" ref="L1644">_xlfn.IFS(G1644=0.05,"Minimal",G1644=0.07,"Above Minimal",G1644=0.17,"Near Maximum",TRUE,"Maximum")</f>
        <v>Maximum</v>
      </c>
      <c r="M1644" s="12" t="str" cm="1">
        <f t="array" ref="M1644">_xlfn.IFS(E1644="MA","Massachusetts",E1644="NY","New York",E1644="CT","Connecticut",E1644="PA","Pennsylvania",E1644="RI","Rhode Island",E1644="DE","Delaware",E1644="ME","Maine",E1644="NJ","New Jersey",E1644="VT","Vermont",TRUE,"Other States")</f>
        <v>Massachusetts</v>
      </c>
      <c r="N1644" s="15" t="s">
        <v>11449</v>
      </c>
      <c r="O1644" s="1" t="s">
        <v>4923</v>
      </c>
      <c r="P1644" s="15" t="s">
        <v>4779</v>
      </c>
      <c r="Q1644" s="1" t="s">
        <v>9233</v>
      </c>
      <c r="R1644" s="17">
        <v>42</v>
      </c>
      <c r="S1644" s="12" t="str" cm="1">
        <f t="array" ref="S1644">_xlfn.IFS(AND(R1644&gt;=12,R1644&lt;=25),"Low Range",AND(R1644&gt;=25.01,R1644&lt;=40),"Mid Range",AND(R1644&gt;=40.01,R1644&lt;=75),"Mid to Upper Range",TRUE,"Max Upper Range")</f>
        <v>Mid to Upper Range</v>
      </c>
      <c r="T1644" s="12" t="str" cm="1">
        <f t="array" ref="T1644">_xlfn.IFS(OR(E1644="NY",E1644="NJ",E1644="CT"),"Tri-State Area",OR(E1644="MA",E1644="PA",E1644="RI"),"East Atlantic",OR(E1644="ME",E1644="VT"),"NE Border",TRUE,"Upper East Coast")</f>
        <v>East Atlantic</v>
      </c>
      <c r="U1644" s="12" t="str">
        <f>IFERROR(_xlfn.XLOOKUP(A1644,DIRECT_FTEs!A:A,DIRECT_FTEs!B:B),"Contractor")</f>
        <v>Contractor</v>
      </c>
    </row>
    <row r="1645" spans="1:21" x14ac:dyDescent="0.25">
      <c r="A1645" s="1" t="s">
        <v>318</v>
      </c>
      <c r="B1645" s="1" t="s">
        <v>2222</v>
      </c>
      <c r="C1645" s="1" t="s">
        <v>2245</v>
      </c>
      <c r="D1645" s="1" t="s">
        <v>2817</v>
      </c>
      <c r="E1645" s="15" t="s">
        <v>2225</v>
      </c>
      <c r="F1645" s="1" t="s">
        <v>5680</v>
      </c>
      <c r="G1645" s="16">
        <v>0.19</v>
      </c>
      <c r="H1645" s="5">
        <v>558.41657640687561</v>
      </c>
      <c r="I1645" s="10" t="s">
        <v>4761</v>
      </c>
      <c r="J1645" s="5">
        <v>0</v>
      </c>
      <c r="K1645" s="1">
        <v>49</v>
      </c>
      <c r="L1645" s="12" t="str" cm="1">
        <f t="array" ref="L1645">_xlfn.IFS(G1645=0.05,"Minimal",G1645=0.07,"Above Minimal",G1645=0.17,"Near Maximum",TRUE,"Maximum")</f>
        <v>Maximum</v>
      </c>
      <c r="M1645" s="12" t="str" cm="1">
        <f t="array" ref="M1645">_xlfn.IFS(E1645="MA","Massachusetts",E1645="NY","New York",E1645="CT","Connecticut",E1645="PA","Pennsylvania",E1645="RI","Rhode Island",E1645="DE","Delaware",E1645="ME","Maine",E1645="NJ","New Jersey",E1645="VT","Vermont",TRUE,"Other States")</f>
        <v>Massachusetts</v>
      </c>
      <c r="N1645" s="15" t="s">
        <v>11450</v>
      </c>
      <c r="O1645" s="1" t="s">
        <v>4797</v>
      </c>
      <c r="P1645" s="15" t="s">
        <v>4778</v>
      </c>
      <c r="Q1645" s="1" t="s">
        <v>9234</v>
      </c>
      <c r="R1645" s="17">
        <v>52</v>
      </c>
      <c r="S1645" s="12" t="str" cm="1">
        <f t="array" ref="S1645">_xlfn.IFS(AND(R1645&gt;=12,R1645&lt;=25),"Low Range",AND(R1645&gt;=25.01,R1645&lt;=40),"Mid Range",AND(R1645&gt;=40.01,R1645&lt;=75),"Mid to Upper Range",TRUE,"Max Upper Range")</f>
        <v>Mid to Upper Range</v>
      </c>
      <c r="T1645" s="12" t="str" cm="1">
        <f t="array" ref="T1645">_xlfn.IFS(OR(E1645="NY",E1645="NJ",E1645="CT"),"Tri-State Area",OR(E1645="MA",E1645="PA",E1645="RI"),"East Atlantic",OR(E1645="ME",E1645="VT"),"NE Border",TRUE,"Upper East Coast")</f>
        <v>East Atlantic</v>
      </c>
      <c r="U1645" s="12" t="str">
        <f>IFERROR(_xlfn.XLOOKUP(A1645,DIRECT_FTEs!A:A,DIRECT_FTEs!B:B),"Contractor")</f>
        <v>Contractor</v>
      </c>
    </row>
    <row r="1646" spans="1:21" x14ac:dyDescent="0.25">
      <c r="A1646" s="1" t="s">
        <v>319</v>
      </c>
      <c r="B1646" s="1" t="s">
        <v>2600</v>
      </c>
      <c r="C1646" s="1" t="s">
        <v>2412</v>
      </c>
      <c r="D1646" s="1" t="s">
        <v>2818</v>
      </c>
      <c r="E1646" s="15" t="s">
        <v>2225</v>
      </c>
      <c r="F1646" s="1" t="s">
        <v>5681</v>
      </c>
      <c r="G1646" s="16">
        <v>0.19</v>
      </c>
      <c r="H1646" s="5">
        <v>721.95168822871744</v>
      </c>
      <c r="I1646" s="10" t="s">
        <v>4760</v>
      </c>
      <c r="J1646" s="5">
        <v>274.57</v>
      </c>
      <c r="K1646" s="1">
        <v>45</v>
      </c>
      <c r="L1646" s="12" t="str" cm="1">
        <f t="array" ref="L1646">_xlfn.IFS(G1646=0.05,"Minimal",G1646=0.07,"Above Minimal",G1646=0.17,"Near Maximum",TRUE,"Maximum")</f>
        <v>Maximum</v>
      </c>
      <c r="M1646" s="12" t="str" cm="1">
        <f t="array" ref="M1646">_xlfn.IFS(E1646="MA","Massachusetts",E1646="NY","New York",E1646="CT","Connecticut",E1646="PA","Pennsylvania",E1646="RI","Rhode Island",E1646="DE","Delaware",E1646="ME","Maine",E1646="NJ","New Jersey",E1646="VT","Vermont",TRUE,"Other States")</f>
        <v>Massachusetts</v>
      </c>
      <c r="N1646" s="15" t="s">
        <v>11451</v>
      </c>
      <c r="O1646" s="1" t="s">
        <v>4924</v>
      </c>
      <c r="P1646" s="15" t="s">
        <v>4780</v>
      </c>
      <c r="Q1646" s="1" t="s">
        <v>9235</v>
      </c>
      <c r="R1646" s="17">
        <v>120</v>
      </c>
      <c r="S1646" s="12" t="str" cm="1">
        <f t="array" ref="S1646">_xlfn.IFS(AND(R1646&gt;=12,R1646&lt;=25),"Low Range",AND(R1646&gt;=25.01,R1646&lt;=40),"Mid Range",AND(R1646&gt;=40.01,R1646&lt;=75),"Mid to Upper Range",TRUE,"Max Upper Range")</f>
        <v>Max Upper Range</v>
      </c>
      <c r="T1646" s="12" t="str" cm="1">
        <f t="array" ref="T1646">_xlfn.IFS(OR(E1646="NY",E1646="NJ",E1646="CT"),"Tri-State Area",OR(E1646="MA",E1646="PA",E1646="RI"),"East Atlantic",OR(E1646="ME",E1646="VT"),"NE Border",TRUE,"Upper East Coast")</f>
        <v>East Atlantic</v>
      </c>
      <c r="U1646" s="12" t="str">
        <f>IFERROR(_xlfn.XLOOKUP(A1646,DIRECT_FTEs!A:A,DIRECT_FTEs!B:B),"Contractor")</f>
        <v>Contractor</v>
      </c>
    </row>
    <row r="1647" spans="1:21" x14ac:dyDescent="0.25">
      <c r="A1647" s="1" t="s">
        <v>320</v>
      </c>
      <c r="B1647" s="1" t="s">
        <v>2515</v>
      </c>
      <c r="C1647" s="1" t="s">
        <v>2455</v>
      </c>
      <c r="D1647" s="1" t="s">
        <v>2819</v>
      </c>
      <c r="E1647" s="15" t="s">
        <v>2225</v>
      </c>
      <c r="F1647" s="1" t="s">
        <v>5682</v>
      </c>
      <c r="G1647" s="16">
        <v>0.19</v>
      </c>
      <c r="H1647" s="5">
        <v>519.5560642724538</v>
      </c>
      <c r="I1647" s="10" t="s">
        <v>4760</v>
      </c>
      <c r="J1647" s="5">
        <v>220.02</v>
      </c>
      <c r="K1647" s="1">
        <v>67</v>
      </c>
      <c r="L1647" s="12" t="str" cm="1">
        <f t="array" ref="L1647">_xlfn.IFS(G1647=0.05,"Minimal",G1647=0.07,"Above Minimal",G1647=0.17,"Near Maximum",TRUE,"Maximum")</f>
        <v>Maximum</v>
      </c>
      <c r="M1647" s="12" t="str" cm="1">
        <f t="array" ref="M1647">_xlfn.IFS(E1647="MA","Massachusetts",E1647="NY","New York",E1647="CT","Connecticut",E1647="PA","Pennsylvania",E1647="RI","Rhode Island",E1647="DE","Delaware",E1647="ME","Maine",E1647="NJ","New Jersey",E1647="VT","Vermont",TRUE,"Other States")</f>
        <v>Massachusetts</v>
      </c>
      <c r="N1647" s="15" t="s">
        <v>11452</v>
      </c>
      <c r="O1647" s="1" t="s">
        <v>4891</v>
      </c>
      <c r="P1647" s="15" t="s">
        <v>4779</v>
      </c>
      <c r="Q1647" s="1" t="s">
        <v>9236</v>
      </c>
      <c r="R1647" s="17">
        <v>93</v>
      </c>
      <c r="S1647" s="12" t="str" cm="1">
        <f t="array" ref="S1647">_xlfn.IFS(AND(R1647&gt;=12,R1647&lt;=25),"Low Range",AND(R1647&gt;=25.01,R1647&lt;=40),"Mid Range",AND(R1647&gt;=40.01,R1647&lt;=75),"Mid to Upper Range",TRUE,"Max Upper Range")</f>
        <v>Max Upper Range</v>
      </c>
      <c r="T1647" s="12" t="str" cm="1">
        <f t="array" ref="T1647">_xlfn.IFS(OR(E1647="NY",E1647="NJ",E1647="CT"),"Tri-State Area",OR(E1647="MA",E1647="PA",E1647="RI"),"East Atlantic",OR(E1647="ME",E1647="VT"),"NE Border",TRUE,"Upper East Coast")</f>
        <v>East Atlantic</v>
      </c>
      <c r="U1647" s="12" t="str">
        <f>IFERROR(_xlfn.XLOOKUP(A1647,DIRECT_FTEs!A:A,DIRECT_FTEs!B:B),"Contractor")</f>
        <v>Contractor</v>
      </c>
    </row>
    <row r="1648" spans="1:21" x14ac:dyDescent="0.25">
      <c r="A1648" s="1" t="s">
        <v>321</v>
      </c>
      <c r="B1648" s="1" t="s">
        <v>2820</v>
      </c>
      <c r="C1648" s="1" t="s">
        <v>2369</v>
      </c>
      <c r="D1648" s="1" t="s">
        <v>2821</v>
      </c>
      <c r="E1648" s="15" t="s">
        <v>2225</v>
      </c>
      <c r="F1648" s="1" t="s">
        <v>5683</v>
      </c>
      <c r="G1648" s="16">
        <v>0.19</v>
      </c>
      <c r="H1648" s="5">
        <v>615.72726000107696</v>
      </c>
      <c r="I1648" s="10" t="s">
        <v>4760</v>
      </c>
      <c r="J1648" s="5">
        <v>190.01</v>
      </c>
      <c r="K1648" s="1">
        <v>48</v>
      </c>
      <c r="L1648" s="12" t="str" cm="1">
        <f t="array" ref="L1648">_xlfn.IFS(G1648=0.05,"Minimal",G1648=0.07,"Above Minimal",G1648=0.17,"Near Maximum",TRUE,"Maximum")</f>
        <v>Maximum</v>
      </c>
      <c r="M1648" s="12" t="str" cm="1">
        <f t="array" ref="M1648">_xlfn.IFS(E1648="MA","Massachusetts",E1648="NY","New York",E1648="CT","Connecticut",E1648="PA","Pennsylvania",E1648="RI","Rhode Island",E1648="DE","Delaware",E1648="ME","Maine",E1648="NJ","New Jersey",E1648="VT","Vermont",TRUE,"Other States")</f>
        <v>Massachusetts</v>
      </c>
      <c r="N1648" s="15" t="s">
        <v>11453</v>
      </c>
      <c r="O1648" s="1" t="s">
        <v>4800</v>
      </c>
      <c r="P1648" s="15" t="s">
        <v>4780</v>
      </c>
      <c r="Q1648" s="1" t="s">
        <v>9237</v>
      </c>
      <c r="R1648" s="17">
        <v>110</v>
      </c>
      <c r="S1648" s="12" t="str" cm="1">
        <f t="array" ref="S1648">_xlfn.IFS(AND(R1648&gt;=12,R1648&lt;=25),"Low Range",AND(R1648&gt;=25.01,R1648&lt;=40),"Mid Range",AND(R1648&gt;=40.01,R1648&lt;=75),"Mid to Upper Range",TRUE,"Max Upper Range")</f>
        <v>Max Upper Range</v>
      </c>
      <c r="T1648" s="12" t="str" cm="1">
        <f t="array" ref="T1648">_xlfn.IFS(OR(E1648="NY",E1648="NJ",E1648="CT"),"Tri-State Area",OR(E1648="MA",E1648="PA",E1648="RI"),"East Atlantic",OR(E1648="ME",E1648="VT"),"NE Border",TRUE,"Upper East Coast")</f>
        <v>East Atlantic</v>
      </c>
      <c r="U1648" s="12" t="str">
        <f>IFERROR(_xlfn.XLOOKUP(A1648,DIRECT_FTEs!A:A,DIRECT_FTEs!B:B),"Contractor")</f>
        <v>Contractor</v>
      </c>
    </row>
    <row r="1649" spans="1:21" x14ac:dyDescent="0.25">
      <c r="A1649" s="1" t="s">
        <v>32</v>
      </c>
      <c r="B1649" s="1" t="s">
        <v>2296</v>
      </c>
      <c r="C1649" s="1" t="s">
        <v>2242</v>
      </c>
      <c r="D1649" s="1" t="s">
        <v>2318</v>
      </c>
      <c r="E1649" s="15" t="s">
        <v>2225</v>
      </c>
      <c r="F1649" s="1" t="s">
        <v>5394</v>
      </c>
      <c r="G1649" s="16">
        <v>0.17</v>
      </c>
      <c r="H1649" s="5">
        <v>1240.069273743017</v>
      </c>
      <c r="I1649" s="10" t="s">
        <v>4760</v>
      </c>
      <c r="J1649" s="5">
        <v>649.69000000000005</v>
      </c>
      <c r="K1649" s="1">
        <v>41</v>
      </c>
      <c r="L1649" s="12" t="str" cm="1">
        <f t="array" ref="L1649">_xlfn.IFS(G1649=0.05,"Minimal",G1649=0.07,"Above Minimal",G1649=0.17,"Near Maximum",TRUE,"Maximum")</f>
        <v>Near Maximum</v>
      </c>
      <c r="M1649" s="12" t="str" cm="1">
        <f t="array" ref="M1649">_xlfn.IFS(E1649="MA","Massachusetts",E1649="NY","New York",E1649="CT","Connecticut",E1649="PA","Pennsylvania",E1649="RI","Rhode Island",E1649="DE","Delaware",E1649="ME","Maine",E1649="NJ","New Jersey",E1649="VT","Vermont",TRUE,"Other States")</f>
        <v>Massachusetts</v>
      </c>
      <c r="N1649" s="15" t="s">
        <v>11454</v>
      </c>
      <c r="O1649" s="1" t="s">
        <v>4806</v>
      </c>
      <c r="P1649" s="15" t="s">
        <v>4779</v>
      </c>
      <c r="Q1649" s="1" t="s">
        <v>9238</v>
      </c>
      <c r="R1649" s="17">
        <v>34</v>
      </c>
      <c r="S1649" s="12" t="str" cm="1">
        <f t="array" ref="S1649">_xlfn.IFS(AND(R1649&gt;=12,R1649&lt;=25),"Low Range",AND(R1649&gt;=25.01,R1649&lt;=40),"Mid Range",AND(R1649&gt;=40.01,R1649&lt;=75),"Mid to Upper Range",TRUE,"Max Upper Range")</f>
        <v>Mid Range</v>
      </c>
      <c r="T1649" s="12" t="str" cm="1">
        <f t="array" ref="T1649">_xlfn.IFS(OR(E1649="NY",E1649="NJ",E1649="CT"),"Tri-State Area",OR(E1649="MA",E1649="PA",E1649="RI"),"East Atlantic",OR(E1649="ME",E1649="VT"),"NE Border",TRUE,"Upper East Coast")</f>
        <v>East Atlantic</v>
      </c>
      <c r="U1649" s="12" t="str">
        <f>IFERROR(_xlfn.XLOOKUP(A1649,DIRECT_FTEs!A:A,DIRECT_FTEs!B:B),"Contractor")</f>
        <v>Contractor</v>
      </c>
    </row>
    <row r="1650" spans="1:21" x14ac:dyDescent="0.25">
      <c r="A1650" s="1" t="s">
        <v>322</v>
      </c>
      <c r="B1650" s="1" t="s">
        <v>2395</v>
      </c>
      <c r="C1650" s="1" t="s">
        <v>2516</v>
      </c>
      <c r="D1650" s="1" t="s">
        <v>2822</v>
      </c>
      <c r="E1650" s="15" t="s">
        <v>2225</v>
      </c>
      <c r="F1650" s="1" t="s">
        <v>5684</v>
      </c>
      <c r="G1650" s="16">
        <v>0.19</v>
      </c>
      <c r="H1650" s="5">
        <v>524.0672432432433</v>
      </c>
      <c r="I1650" s="10" t="s">
        <v>4760</v>
      </c>
      <c r="J1650" s="5">
        <v>172.65</v>
      </c>
      <c r="K1650" s="1">
        <v>51</v>
      </c>
      <c r="L1650" s="12" t="str" cm="1">
        <f t="array" ref="L1650">_xlfn.IFS(G1650=0.05,"Minimal",G1650=0.07,"Above Minimal",G1650=0.17,"Near Maximum",TRUE,"Maximum")</f>
        <v>Maximum</v>
      </c>
      <c r="M1650" s="12" t="str" cm="1">
        <f t="array" ref="M1650">_xlfn.IFS(E1650="MA","Massachusetts",E1650="NY","New York",E1650="CT","Connecticut",E1650="PA","Pennsylvania",E1650="RI","Rhode Island",E1650="DE","Delaware",E1650="ME","Maine",E1650="NJ","New Jersey",E1650="VT","Vermont",TRUE,"Other States")</f>
        <v>Massachusetts</v>
      </c>
      <c r="N1650" s="15" t="s">
        <v>11455</v>
      </c>
      <c r="O1650" s="1" t="s">
        <v>4792</v>
      </c>
      <c r="P1650" s="15" t="s">
        <v>4777</v>
      </c>
      <c r="Q1650" s="1" t="s">
        <v>9239</v>
      </c>
      <c r="R1650" s="17">
        <v>102</v>
      </c>
      <c r="S1650" s="12" t="str" cm="1">
        <f t="array" ref="S1650">_xlfn.IFS(AND(R1650&gt;=12,R1650&lt;=25),"Low Range",AND(R1650&gt;=25.01,R1650&lt;=40),"Mid Range",AND(R1650&gt;=40.01,R1650&lt;=75),"Mid to Upper Range",TRUE,"Max Upper Range")</f>
        <v>Max Upper Range</v>
      </c>
      <c r="T1650" s="12" t="str" cm="1">
        <f t="array" ref="T1650">_xlfn.IFS(OR(E1650="NY",E1650="NJ",E1650="CT"),"Tri-State Area",OR(E1650="MA",E1650="PA",E1650="RI"),"East Atlantic",OR(E1650="ME",E1650="VT"),"NE Border",TRUE,"Upper East Coast")</f>
        <v>East Atlantic</v>
      </c>
      <c r="U1650" s="12" t="str">
        <f>IFERROR(_xlfn.XLOOKUP(A1650,DIRECT_FTEs!A:A,DIRECT_FTEs!B:B),"Contractor")</f>
        <v>Contractor</v>
      </c>
    </row>
    <row r="1651" spans="1:21" x14ac:dyDescent="0.25">
      <c r="A1651" s="1" t="s">
        <v>323</v>
      </c>
      <c r="B1651" s="1" t="s">
        <v>2222</v>
      </c>
      <c r="C1651" s="1" t="s">
        <v>2431</v>
      </c>
      <c r="D1651" s="1" t="s">
        <v>2823</v>
      </c>
      <c r="E1651" s="15" t="s">
        <v>2225</v>
      </c>
      <c r="F1651" s="1" t="s">
        <v>5685</v>
      </c>
      <c r="G1651" s="16">
        <v>0.19</v>
      </c>
      <c r="H1651" s="5">
        <v>564.96277710644847</v>
      </c>
      <c r="I1651" s="10" t="s">
        <v>4760</v>
      </c>
      <c r="J1651" s="5">
        <v>214.17</v>
      </c>
      <c r="K1651" s="1">
        <v>52</v>
      </c>
      <c r="L1651" s="12" t="str" cm="1">
        <f t="array" ref="L1651">_xlfn.IFS(G1651=0.05,"Minimal",G1651=0.07,"Above Minimal",G1651=0.17,"Near Maximum",TRUE,"Maximum")</f>
        <v>Maximum</v>
      </c>
      <c r="M1651" s="12" t="str" cm="1">
        <f t="array" ref="M1651">_xlfn.IFS(E1651="MA","Massachusetts",E1651="NY","New York",E1651="CT","Connecticut",E1651="PA","Pennsylvania",E1651="RI","Rhode Island",E1651="DE","Delaware",E1651="ME","Maine",E1651="NJ","New Jersey",E1651="VT","Vermont",TRUE,"Other States")</f>
        <v>Massachusetts</v>
      </c>
      <c r="N1651" s="15" t="s">
        <v>11456</v>
      </c>
      <c r="O1651" s="1" t="s">
        <v>4925</v>
      </c>
      <c r="P1651" s="15" t="s">
        <v>4773</v>
      </c>
      <c r="Q1651" s="1" t="s">
        <v>9240</v>
      </c>
      <c r="R1651" s="17">
        <v>80</v>
      </c>
      <c r="S1651" s="12" t="str" cm="1">
        <f t="array" ref="S1651">_xlfn.IFS(AND(R1651&gt;=12,R1651&lt;=25),"Low Range",AND(R1651&gt;=25.01,R1651&lt;=40),"Mid Range",AND(R1651&gt;=40.01,R1651&lt;=75),"Mid to Upper Range",TRUE,"Max Upper Range")</f>
        <v>Max Upper Range</v>
      </c>
      <c r="T1651" s="12" t="str" cm="1">
        <f t="array" ref="T1651">_xlfn.IFS(OR(E1651="NY",E1651="NJ",E1651="CT"),"Tri-State Area",OR(E1651="MA",E1651="PA",E1651="RI"),"East Atlantic",OR(E1651="ME",E1651="VT"),"NE Border",TRUE,"Upper East Coast")</f>
        <v>East Atlantic</v>
      </c>
      <c r="U1651" s="12" t="str">
        <f>IFERROR(_xlfn.XLOOKUP(A1651,DIRECT_FTEs!A:A,DIRECT_FTEs!B:B),"Contractor")</f>
        <v>Contractor</v>
      </c>
    </row>
    <row r="1652" spans="1:21" x14ac:dyDescent="0.25">
      <c r="A1652" s="1" t="s">
        <v>324</v>
      </c>
      <c r="B1652" s="1" t="s">
        <v>2664</v>
      </c>
      <c r="C1652" s="1" t="s">
        <v>2252</v>
      </c>
      <c r="D1652" s="1" t="s">
        <v>2824</v>
      </c>
      <c r="E1652" s="15" t="s">
        <v>2225</v>
      </c>
      <c r="F1652" s="1" t="s">
        <v>5686</v>
      </c>
      <c r="G1652" s="16">
        <v>0.19</v>
      </c>
      <c r="H1652" s="5">
        <v>503.88000000000011</v>
      </c>
      <c r="I1652" s="10" t="s">
        <v>4760</v>
      </c>
      <c r="J1652" s="5">
        <v>133.75</v>
      </c>
      <c r="K1652" s="1">
        <v>55</v>
      </c>
      <c r="L1652" s="12" t="str" cm="1">
        <f t="array" ref="L1652">_xlfn.IFS(G1652=0.05,"Minimal",G1652=0.07,"Above Minimal",G1652=0.17,"Near Maximum",TRUE,"Maximum")</f>
        <v>Maximum</v>
      </c>
      <c r="M1652" s="12" t="str" cm="1">
        <f t="array" ref="M1652">_xlfn.IFS(E1652="MA","Massachusetts",E1652="NY","New York",E1652="CT","Connecticut",E1652="PA","Pennsylvania",E1652="RI","Rhode Island",E1652="DE","Delaware",E1652="ME","Maine",E1652="NJ","New Jersey",E1652="VT","Vermont",TRUE,"Other States")</f>
        <v>Massachusetts</v>
      </c>
      <c r="N1652" s="15" t="s">
        <v>11457</v>
      </c>
      <c r="O1652" s="1" t="s">
        <v>4926</v>
      </c>
      <c r="P1652" s="15" t="s">
        <v>4774</v>
      </c>
      <c r="Q1652" s="1" t="s">
        <v>9241</v>
      </c>
      <c r="R1652" s="17">
        <v>101</v>
      </c>
      <c r="S1652" s="12" t="str" cm="1">
        <f t="array" ref="S1652">_xlfn.IFS(AND(R1652&gt;=12,R1652&lt;=25),"Low Range",AND(R1652&gt;=25.01,R1652&lt;=40),"Mid Range",AND(R1652&gt;=40.01,R1652&lt;=75),"Mid to Upper Range",TRUE,"Max Upper Range")</f>
        <v>Max Upper Range</v>
      </c>
      <c r="T1652" s="12" t="str" cm="1">
        <f t="array" ref="T1652">_xlfn.IFS(OR(E1652="NY",E1652="NJ",E1652="CT"),"Tri-State Area",OR(E1652="MA",E1652="PA",E1652="RI"),"East Atlantic",OR(E1652="ME",E1652="VT"),"NE Border",TRUE,"Upper East Coast")</f>
        <v>East Atlantic</v>
      </c>
      <c r="U1652" s="12" t="str">
        <f>IFERROR(_xlfn.XLOOKUP(A1652,DIRECT_FTEs!A:A,DIRECT_FTEs!B:B),"Contractor")</f>
        <v>Contractor</v>
      </c>
    </row>
    <row r="1653" spans="1:21" x14ac:dyDescent="0.25">
      <c r="A1653" s="1" t="s">
        <v>325</v>
      </c>
      <c r="B1653" s="1" t="s">
        <v>2772</v>
      </c>
      <c r="C1653" s="1" t="s">
        <v>2776</v>
      </c>
      <c r="D1653" s="1" t="s">
        <v>2825</v>
      </c>
      <c r="E1653" s="15" t="s">
        <v>2225</v>
      </c>
      <c r="F1653" s="1" t="s">
        <v>5687</v>
      </c>
      <c r="G1653" s="16">
        <v>0.19</v>
      </c>
      <c r="H1653" s="5">
        <v>464.75478306738762</v>
      </c>
      <c r="I1653" s="10" t="s">
        <v>4760</v>
      </c>
      <c r="J1653" s="5">
        <v>98.11</v>
      </c>
      <c r="K1653" s="1">
        <v>34</v>
      </c>
      <c r="L1653" s="12" t="str" cm="1">
        <f t="array" ref="L1653">_xlfn.IFS(G1653=0.05,"Minimal",G1653=0.07,"Above Minimal",G1653=0.17,"Near Maximum",TRUE,"Maximum")</f>
        <v>Maximum</v>
      </c>
      <c r="M1653" s="12" t="str" cm="1">
        <f t="array" ref="M1653">_xlfn.IFS(E1653="MA","Massachusetts",E1653="NY","New York",E1653="CT","Connecticut",E1653="PA","Pennsylvania",E1653="RI","Rhode Island",E1653="DE","Delaware",E1653="ME","Maine",E1653="NJ","New Jersey",E1653="VT","Vermont",TRUE,"Other States")</f>
        <v>Massachusetts</v>
      </c>
      <c r="N1653" s="15" t="s">
        <v>11458</v>
      </c>
      <c r="O1653" s="1" t="s">
        <v>4927</v>
      </c>
      <c r="P1653" s="15" t="s">
        <v>4774</v>
      </c>
      <c r="Q1653" s="1" t="s">
        <v>9242</v>
      </c>
      <c r="R1653" s="17">
        <v>96</v>
      </c>
      <c r="S1653" s="12" t="str" cm="1">
        <f t="array" ref="S1653">_xlfn.IFS(AND(R1653&gt;=12,R1653&lt;=25),"Low Range",AND(R1653&gt;=25.01,R1653&lt;=40),"Mid Range",AND(R1653&gt;=40.01,R1653&lt;=75),"Mid to Upper Range",TRUE,"Max Upper Range")</f>
        <v>Max Upper Range</v>
      </c>
      <c r="T1653" s="12" t="str" cm="1">
        <f t="array" ref="T1653">_xlfn.IFS(OR(E1653="NY",E1653="NJ",E1653="CT"),"Tri-State Area",OR(E1653="MA",E1653="PA",E1653="RI"),"East Atlantic",OR(E1653="ME",E1653="VT"),"NE Border",TRUE,"Upper East Coast")</f>
        <v>East Atlantic</v>
      </c>
      <c r="U1653" s="12" t="str">
        <f>IFERROR(_xlfn.XLOOKUP(A1653,DIRECT_FTEs!A:A,DIRECT_FTEs!B:B),"Contractor")</f>
        <v>Contractor</v>
      </c>
    </row>
    <row r="1654" spans="1:21" x14ac:dyDescent="0.25">
      <c r="A1654" s="1" t="s">
        <v>326</v>
      </c>
      <c r="B1654" s="1" t="s">
        <v>2244</v>
      </c>
      <c r="C1654" s="1" t="s">
        <v>2227</v>
      </c>
      <c r="D1654" s="1" t="s">
        <v>2826</v>
      </c>
      <c r="E1654" s="15" t="s">
        <v>2225</v>
      </c>
      <c r="F1654" s="1" t="s">
        <v>5688</v>
      </c>
      <c r="G1654" s="16">
        <v>0.19</v>
      </c>
      <c r="H1654" s="5">
        <v>544.46841595572994</v>
      </c>
      <c r="I1654" s="10" t="s">
        <v>4760</v>
      </c>
      <c r="J1654" s="5">
        <v>207.67</v>
      </c>
      <c r="K1654" s="1">
        <v>56</v>
      </c>
      <c r="L1654" s="12" t="str" cm="1">
        <f t="array" ref="L1654">_xlfn.IFS(G1654=0.05,"Minimal",G1654=0.07,"Above Minimal",G1654=0.17,"Near Maximum",TRUE,"Maximum")</f>
        <v>Maximum</v>
      </c>
      <c r="M1654" s="12" t="str" cm="1">
        <f t="array" ref="M1654">_xlfn.IFS(E1654="MA","Massachusetts",E1654="NY","New York",E1654="CT","Connecticut",E1654="PA","Pennsylvania",E1654="RI","Rhode Island",E1654="DE","Delaware",E1654="ME","Maine",E1654="NJ","New Jersey",E1654="VT","Vermont",TRUE,"Other States")</f>
        <v>Massachusetts</v>
      </c>
      <c r="N1654" s="15" t="s">
        <v>11459</v>
      </c>
      <c r="O1654" s="1" t="s">
        <v>4928</v>
      </c>
      <c r="P1654" s="15" t="s">
        <v>4774</v>
      </c>
      <c r="Q1654" s="1" t="s">
        <v>9243</v>
      </c>
      <c r="R1654" s="17">
        <v>45</v>
      </c>
      <c r="S1654" s="12" t="str" cm="1">
        <f t="array" ref="S1654">_xlfn.IFS(AND(R1654&gt;=12,R1654&lt;=25),"Low Range",AND(R1654&gt;=25.01,R1654&lt;=40),"Mid Range",AND(R1654&gt;=40.01,R1654&lt;=75),"Mid to Upper Range",TRUE,"Max Upper Range")</f>
        <v>Mid to Upper Range</v>
      </c>
      <c r="T1654" s="12" t="str" cm="1">
        <f t="array" ref="T1654">_xlfn.IFS(OR(E1654="NY",E1654="NJ",E1654="CT"),"Tri-State Area",OR(E1654="MA",E1654="PA",E1654="RI"),"East Atlantic",OR(E1654="ME",E1654="VT"),"NE Border",TRUE,"Upper East Coast")</f>
        <v>East Atlantic</v>
      </c>
      <c r="U1654" s="12" t="str">
        <f>IFERROR(_xlfn.XLOOKUP(A1654,DIRECT_FTEs!A:A,DIRECT_FTEs!B:B),"Contractor")</f>
        <v>Contractor</v>
      </c>
    </row>
    <row r="1655" spans="1:21" x14ac:dyDescent="0.25">
      <c r="A1655" s="1" t="s">
        <v>327</v>
      </c>
      <c r="B1655" s="1" t="s">
        <v>2555</v>
      </c>
      <c r="C1655" s="1" t="s">
        <v>2827</v>
      </c>
      <c r="D1655" s="1" t="s">
        <v>2828</v>
      </c>
      <c r="E1655" s="15" t="s">
        <v>2225</v>
      </c>
      <c r="F1655" s="1" t="s">
        <v>5689</v>
      </c>
      <c r="G1655" s="16">
        <v>0.19</v>
      </c>
      <c r="H1655" s="5">
        <v>1482</v>
      </c>
      <c r="I1655" s="10" t="s">
        <v>4760</v>
      </c>
      <c r="J1655" s="5">
        <v>382</v>
      </c>
      <c r="K1655" s="1">
        <v>44</v>
      </c>
      <c r="L1655" s="12" t="str" cm="1">
        <f t="array" ref="L1655">_xlfn.IFS(G1655=0.05,"Minimal",G1655=0.07,"Above Minimal",G1655=0.17,"Near Maximum",TRUE,"Maximum")</f>
        <v>Maximum</v>
      </c>
      <c r="M1655" s="12" t="str" cm="1">
        <f t="array" ref="M1655">_xlfn.IFS(E1655="MA","Massachusetts",E1655="NY","New York",E1655="CT","Connecticut",E1655="PA","Pennsylvania",E1655="RI","Rhode Island",E1655="DE","Delaware",E1655="ME","Maine",E1655="NJ","New Jersey",E1655="VT","Vermont",TRUE,"Other States")</f>
        <v>Massachusetts</v>
      </c>
      <c r="N1655" s="15" t="s">
        <v>11460</v>
      </c>
      <c r="O1655" s="1" t="s">
        <v>4802</v>
      </c>
      <c r="P1655" s="15" t="s">
        <v>4774</v>
      </c>
      <c r="Q1655" s="1" t="s">
        <v>9244</v>
      </c>
      <c r="R1655" s="17">
        <v>96</v>
      </c>
      <c r="S1655" s="12" t="str" cm="1">
        <f t="array" ref="S1655">_xlfn.IFS(AND(R1655&gt;=12,R1655&lt;=25),"Low Range",AND(R1655&gt;=25.01,R1655&lt;=40),"Mid Range",AND(R1655&gt;=40.01,R1655&lt;=75),"Mid to Upper Range",TRUE,"Max Upper Range")</f>
        <v>Max Upper Range</v>
      </c>
      <c r="T1655" s="12" t="str" cm="1">
        <f t="array" ref="T1655">_xlfn.IFS(OR(E1655="NY",E1655="NJ",E1655="CT"),"Tri-State Area",OR(E1655="MA",E1655="PA",E1655="RI"),"East Atlantic",OR(E1655="ME",E1655="VT"),"NE Border",TRUE,"Upper East Coast")</f>
        <v>East Atlantic</v>
      </c>
      <c r="U1655" s="12" t="str">
        <f>IFERROR(_xlfn.XLOOKUP(A1655,DIRECT_FTEs!A:A,DIRECT_FTEs!B:B),"Contractor")</f>
        <v>Contractor</v>
      </c>
    </row>
    <row r="1656" spans="1:21" x14ac:dyDescent="0.25">
      <c r="A1656" s="1" t="s">
        <v>328</v>
      </c>
      <c r="B1656" s="1" t="s">
        <v>2829</v>
      </c>
      <c r="C1656" s="1" t="s">
        <v>2294</v>
      </c>
      <c r="D1656" s="1" t="s">
        <v>2830</v>
      </c>
      <c r="E1656" s="15" t="s">
        <v>2225</v>
      </c>
      <c r="F1656" s="1" t="s">
        <v>5690</v>
      </c>
      <c r="G1656" s="16">
        <v>0.19</v>
      </c>
      <c r="H1656" s="5">
        <v>1580.8000000000002</v>
      </c>
      <c r="I1656" s="10" t="s">
        <v>4760</v>
      </c>
      <c r="J1656" s="5">
        <v>344</v>
      </c>
      <c r="K1656" s="1">
        <v>47</v>
      </c>
      <c r="L1656" s="12" t="str" cm="1">
        <f t="array" ref="L1656">_xlfn.IFS(G1656=0.05,"Minimal",G1656=0.07,"Above Minimal",G1656=0.17,"Near Maximum",TRUE,"Maximum")</f>
        <v>Maximum</v>
      </c>
      <c r="M1656" s="12" t="str" cm="1">
        <f t="array" ref="M1656">_xlfn.IFS(E1656="MA","Massachusetts",E1656="NY","New York",E1656="CT","Connecticut",E1656="PA","Pennsylvania",E1656="RI","Rhode Island",E1656="DE","Delaware",E1656="ME","Maine",E1656="NJ","New Jersey",E1656="VT","Vermont",TRUE,"Other States")</f>
        <v>Massachusetts</v>
      </c>
      <c r="N1656" s="15" t="s">
        <v>11461</v>
      </c>
      <c r="O1656" s="1" t="s">
        <v>4929</v>
      </c>
      <c r="P1656" s="15" t="s">
        <v>4775</v>
      </c>
      <c r="Q1656" s="1" t="s">
        <v>9245</v>
      </c>
      <c r="R1656" s="17">
        <v>187.50153846153847</v>
      </c>
      <c r="S1656" s="12" t="str" cm="1">
        <f t="array" ref="S1656">_xlfn.IFS(AND(R1656&gt;=12,R1656&lt;=25),"Low Range",AND(R1656&gt;=25.01,R1656&lt;=40),"Mid Range",AND(R1656&gt;=40.01,R1656&lt;=75),"Mid to Upper Range",TRUE,"Max Upper Range")</f>
        <v>Max Upper Range</v>
      </c>
      <c r="T1656" s="12" t="str" cm="1">
        <f t="array" ref="T1656">_xlfn.IFS(OR(E1656="NY",E1656="NJ",E1656="CT"),"Tri-State Area",OR(E1656="MA",E1656="PA",E1656="RI"),"East Atlantic",OR(E1656="ME",E1656="VT"),"NE Border",TRUE,"Upper East Coast")</f>
        <v>East Atlantic</v>
      </c>
      <c r="U1656" s="12" t="str">
        <f>IFERROR(_xlfn.XLOOKUP(A1656,DIRECT_FTEs!A:A,DIRECT_FTEs!B:B),"Contractor")</f>
        <v>Contractor</v>
      </c>
    </row>
    <row r="1657" spans="1:21" x14ac:dyDescent="0.25">
      <c r="A1657" s="1" t="s">
        <v>329</v>
      </c>
      <c r="B1657" s="1" t="s">
        <v>2296</v>
      </c>
      <c r="C1657" s="1" t="s">
        <v>2333</v>
      </c>
      <c r="D1657" s="1" t="s">
        <v>2831</v>
      </c>
      <c r="E1657" s="15" t="s">
        <v>2225</v>
      </c>
      <c r="F1657" s="1" t="s">
        <v>5691</v>
      </c>
      <c r="G1657" s="16">
        <v>0.17</v>
      </c>
      <c r="H1657" s="5">
        <v>1874.0800000000004</v>
      </c>
      <c r="I1657" s="10" t="s">
        <v>4760</v>
      </c>
      <c r="J1657" s="5">
        <v>730</v>
      </c>
      <c r="K1657" s="1">
        <v>46</v>
      </c>
      <c r="L1657" s="12" t="str" cm="1">
        <f t="array" ref="L1657">_xlfn.IFS(G1657=0.05,"Minimal",G1657=0.07,"Above Minimal",G1657=0.17,"Near Maximum",TRUE,"Maximum")</f>
        <v>Near Maximum</v>
      </c>
      <c r="M1657" s="12" t="str" cm="1">
        <f t="array" ref="M1657">_xlfn.IFS(E1657="MA","Massachusetts",E1657="NY","New York",E1657="CT","Connecticut",E1657="PA","Pennsylvania",E1657="RI","Rhode Island",E1657="DE","Delaware",E1657="ME","Maine",E1657="NJ","New Jersey",E1657="VT","Vermont",TRUE,"Other States")</f>
        <v>Massachusetts</v>
      </c>
      <c r="N1657" s="15" t="s">
        <v>11462</v>
      </c>
      <c r="O1657" s="1" t="s">
        <v>4930</v>
      </c>
      <c r="P1657" s="15" t="s">
        <v>4776</v>
      </c>
      <c r="Q1657" s="1" t="s">
        <v>9246</v>
      </c>
      <c r="R1657" s="17">
        <v>109</v>
      </c>
      <c r="S1657" s="12" t="str" cm="1">
        <f t="array" ref="S1657">_xlfn.IFS(AND(R1657&gt;=12,R1657&lt;=25),"Low Range",AND(R1657&gt;=25.01,R1657&lt;=40),"Mid Range",AND(R1657&gt;=40.01,R1657&lt;=75),"Mid to Upper Range",TRUE,"Max Upper Range")</f>
        <v>Max Upper Range</v>
      </c>
      <c r="T1657" s="12" t="str" cm="1">
        <f t="array" ref="T1657">_xlfn.IFS(OR(E1657="NY",E1657="NJ",E1657="CT"),"Tri-State Area",OR(E1657="MA",E1657="PA",E1657="RI"),"East Atlantic",OR(E1657="ME",E1657="VT"),"NE Border",TRUE,"Upper East Coast")</f>
        <v>East Atlantic</v>
      </c>
      <c r="U1657" s="12" t="str">
        <f>IFERROR(_xlfn.XLOOKUP(A1657,DIRECT_FTEs!A:A,DIRECT_FTEs!B:B),"Contractor")</f>
        <v>Contractor</v>
      </c>
    </row>
    <row r="1658" spans="1:21" x14ac:dyDescent="0.25">
      <c r="A1658" s="1" t="s">
        <v>330</v>
      </c>
      <c r="B1658" s="1" t="s">
        <v>2603</v>
      </c>
      <c r="C1658" s="1" t="s">
        <v>2446</v>
      </c>
      <c r="D1658" s="1" t="s">
        <v>2832</v>
      </c>
      <c r="E1658" s="15" t="s">
        <v>2225</v>
      </c>
      <c r="F1658" s="1" t="s">
        <v>5692</v>
      </c>
      <c r="G1658" s="16">
        <v>0.19</v>
      </c>
      <c r="H1658" s="5">
        <v>1820.0936000000002</v>
      </c>
      <c r="I1658" s="10" t="s">
        <v>4760</v>
      </c>
      <c r="J1658" s="5">
        <v>590.4</v>
      </c>
      <c r="K1658" s="1">
        <v>43</v>
      </c>
      <c r="L1658" s="12" t="str" cm="1">
        <f t="array" ref="L1658">_xlfn.IFS(G1658=0.05,"Minimal",G1658=0.07,"Above Minimal",G1658=0.17,"Near Maximum",TRUE,"Maximum")</f>
        <v>Maximum</v>
      </c>
      <c r="M1658" s="12" t="str" cm="1">
        <f t="array" ref="M1658">_xlfn.IFS(E1658="MA","Massachusetts",E1658="NY","New York",E1658="CT","Connecticut",E1658="PA","Pennsylvania",E1658="RI","Rhode Island",E1658="DE","Delaware",E1658="ME","Maine",E1658="NJ","New Jersey",E1658="VT","Vermont",TRUE,"Other States")</f>
        <v>Massachusetts</v>
      </c>
      <c r="N1658" s="15" t="s">
        <v>11463</v>
      </c>
      <c r="O1658" s="1" t="s">
        <v>4927</v>
      </c>
      <c r="P1658" s="15" t="s">
        <v>4774</v>
      </c>
      <c r="Q1658" s="1" t="s">
        <v>9247</v>
      </c>
      <c r="R1658" s="17">
        <v>87.500031201248049</v>
      </c>
      <c r="S1658" s="12" t="str" cm="1">
        <f t="array" ref="S1658">_xlfn.IFS(AND(R1658&gt;=12,R1658&lt;=25),"Low Range",AND(R1658&gt;=25.01,R1658&lt;=40),"Mid Range",AND(R1658&gt;=40.01,R1658&lt;=75),"Mid to Upper Range",TRUE,"Max Upper Range")</f>
        <v>Max Upper Range</v>
      </c>
      <c r="T1658" s="12" t="str" cm="1">
        <f t="array" ref="T1658">_xlfn.IFS(OR(E1658="NY",E1658="NJ",E1658="CT"),"Tri-State Area",OR(E1658="MA",E1658="PA",E1658="RI"),"East Atlantic",OR(E1658="ME",E1658="VT"),"NE Border",TRUE,"Upper East Coast")</f>
        <v>East Atlantic</v>
      </c>
      <c r="U1658" s="12" t="str">
        <f>IFERROR(_xlfn.XLOOKUP(A1658,DIRECT_FTEs!A:A,DIRECT_FTEs!B:B),"Contractor")</f>
        <v>Contractor</v>
      </c>
    </row>
    <row r="1659" spans="1:21" x14ac:dyDescent="0.25">
      <c r="A1659" s="1" t="s">
        <v>331</v>
      </c>
      <c r="B1659" s="1" t="s">
        <v>2241</v>
      </c>
      <c r="C1659" s="1" t="s">
        <v>2827</v>
      </c>
      <c r="D1659" s="1" t="s">
        <v>2833</v>
      </c>
      <c r="E1659" s="15" t="s">
        <v>2225</v>
      </c>
      <c r="F1659" s="1" t="s">
        <v>5693</v>
      </c>
      <c r="G1659" s="16">
        <v>0.19</v>
      </c>
      <c r="H1659" s="5">
        <v>2380.0920000000001</v>
      </c>
      <c r="I1659" s="10" t="s">
        <v>4760</v>
      </c>
      <c r="J1659" s="5">
        <v>772</v>
      </c>
      <c r="K1659" s="1">
        <v>50</v>
      </c>
      <c r="L1659" s="12" t="str" cm="1">
        <f t="array" ref="L1659">_xlfn.IFS(G1659=0.05,"Minimal",G1659=0.07,"Above Minimal",G1659=0.17,"Near Maximum",TRUE,"Maximum")</f>
        <v>Maximum</v>
      </c>
      <c r="M1659" s="12" t="str" cm="1">
        <f t="array" ref="M1659">_xlfn.IFS(E1659="MA","Massachusetts",E1659="NY","New York",E1659="CT","Connecticut",E1659="PA","Pennsylvania",E1659="RI","Rhode Island",E1659="DE","Delaware",E1659="ME","Maine",E1659="NJ","New Jersey",E1659="VT","Vermont",TRUE,"Other States")</f>
        <v>Massachusetts</v>
      </c>
      <c r="N1659" s="15" t="s">
        <v>11464</v>
      </c>
      <c r="O1659" s="1" t="s">
        <v>4816</v>
      </c>
      <c r="P1659" s="15" t="s">
        <v>4778</v>
      </c>
      <c r="Q1659" s="1" t="s">
        <v>9248</v>
      </c>
      <c r="R1659" s="17">
        <v>52</v>
      </c>
      <c r="S1659" s="12" t="str" cm="1">
        <f t="array" ref="S1659">_xlfn.IFS(AND(R1659&gt;=12,R1659&lt;=25),"Low Range",AND(R1659&gt;=25.01,R1659&lt;=40),"Mid Range",AND(R1659&gt;=40.01,R1659&lt;=75),"Mid to Upper Range",TRUE,"Max Upper Range")</f>
        <v>Mid to Upper Range</v>
      </c>
      <c r="T1659" s="12" t="str" cm="1">
        <f t="array" ref="T1659">_xlfn.IFS(OR(E1659="NY",E1659="NJ",E1659="CT"),"Tri-State Area",OR(E1659="MA",E1659="PA",E1659="RI"),"East Atlantic",OR(E1659="ME",E1659="VT"),"NE Border",TRUE,"Upper East Coast")</f>
        <v>East Atlantic</v>
      </c>
      <c r="U1659" s="12" t="str">
        <f>IFERROR(_xlfn.XLOOKUP(A1659,DIRECT_FTEs!A:A,DIRECT_FTEs!B:B),"Contractor")</f>
        <v>Contractor</v>
      </c>
    </row>
    <row r="1660" spans="1:21" x14ac:dyDescent="0.25">
      <c r="A1660" s="1" t="s">
        <v>33</v>
      </c>
      <c r="B1660" s="1" t="s">
        <v>2319</v>
      </c>
      <c r="C1660" s="1" t="s">
        <v>2302</v>
      </c>
      <c r="D1660" s="1" t="s">
        <v>2320</v>
      </c>
      <c r="E1660" s="15" t="s">
        <v>2225</v>
      </c>
      <c r="F1660" s="1" t="s">
        <v>5395</v>
      </c>
      <c r="G1660" s="16">
        <v>0.17</v>
      </c>
      <c r="H1660" s="5">
        <v>708.10666666666668</v>
      </c>
      <c r="I1660" s="10" t="s">
        <v>4760</v>
      </c>
      <c r="J1660" s="5">
        <v>357.49</v>
      </c>
      <c r="K1660" s="1">
        <v>53</v>
      </c>
      <c r="L1660" s="12" t="str" cm="1">
        <f t="array" ref="L1660">_xlfn.IFS(G1660=0.05,"Minimal",G1660=0.07,"Above Minimal",G1660=0.17,"Near Maximum",TRUE,"Maximum")</f>
        <v>Near Maximum</v>
      </c>
      <c r="M1660" s="12" t="str" cm="1">
        <f t="array" ref="M1660">_xlfn.IFS(E1660="MA","Massachusetts",E1660="NY","New York",E1660="CT","Connecticut",E1660="PA","Pennsylvania",E1660="RI","Rhode Island",E1660="DE","Delaware",E1660="ME","Maine",E1660="NJ","New Jersey",E1660="VT","Vermont",TRUE,"Other States")</f>
        <v>Massachusetts</v>
      </c>
      <c r="N1660" s="15" t="s">
        <v>11465</v>
      </c>
      <c r="O1660" s="1" t="s">
        <v>4807</v>
      </c>
      <c r="P1660" s="15" t="s">
        <v>4779</v>
      </c>
      <c r="Q1660" s="1" t="s">
        <v>9249</v>
      </c>
      <c r="R1660" s="17">
        <v>120</v>
      </c>
      <c r="S1660" s="12" t="str" cm="1">
        <f t="array" ref="S1660">_xlfn.IFS(AND(R1660&gt;=12,R1660&lt;=25),"Low Range",AND(R1660&gt;=25.01,R1660&lt;=40),"Mid Range",AND(R1660&gt;=40.01,R1660&lt;=75),"Mid to Upper Range",TRUE,"Max Upper Range")</f>
        <v>Max Upper Range</v>
      </c>
      <c r="T1660" s="12" t="str" cm="1">
        <f t="array" ref="T1660">_xlfn.IFS(OR(E1660="NY",E1660="NJ",E1660="CT"),"Tri-State Area",OR(E1660="MA",E1660="PA",E1660="RI"),"East Atlantic",OR(E1660="ME",E1660="VT"),"NE Border",TRUE,"Upper East Coast")</f>
        <v>East Atlantic</v>
      </c>
      <c r="U1660" s="12" t="str">
        <f>IFERROR(_xlfn.XLOOKUP(A1660,DIRECT_FTEs!A:A,DIRECT_FTEs!B:B),"Contractor")</f>
        <v>Contractor</v>
      </c>
    </row>
    <row r="1661" spans="1:21" x14ac:dyDescent="0.25">
      <c r="A1661" s="1" t="s">
        <v>332</v>
      </c>
      <c r="B1661" s="1" t="s">
        <v>2834</v>
      </c>
      <c r="C1661" s="1" t="s">
        <v>2278</v>
      </c>
      <c r="D1661" s="1" t="s">
        <v>2835</v>
      </c>
      <c r="E1661" s="15" t="s">
        <v>2225</v>
      </c>
      <c r="F1661" s="1" t="s">
        <v>5694</v>
      </c>
      <c r="G1661" s="16">
        <v>0.19</v>
      </c>
      <c r="H1661" s="5">
        <v>2103.1541597667642</v>
      </c>
      <c r="I1661" s="10" t="s">
        <v>4760</v>
      </c>
      <c r="J1661" s="5">
        <v>681.2</v>
      </c>
      <c r="K1661" s="1">
        <v>38</v>
      </c>
      <c r="L1661" s="12" t="str" cm="1">
        <f t="array" ref="L1661">_xlfn.IFS(G1661=0.05,"Minimal",G1661=0.07,"Above Minimal",G1661=0.17,"Near Maximum",TRUE,"Maximum")</f>
        <v>Maximum</v>
      </c>
      <c r="M1661" s="12" t="str" cm="1">
        <f t="array" ref="M1661">_xlfn.IFS(E1661="MA","Massachusetts",E1661="NY","New York",E1661="CT","Connecticut",E1661="PA","Pennsylvania",E1661="RI","Rhode Island",E1661="DE","Delaware",E1661="ME","Maine",E1661="NJ","New Jersey",E1661="VT","Vermont",TRUE,"Other States")</f>
        <v>Massachusetts</v>
      </c>
      <c r="N1661" s="15" t="s">
        <v>11466</v>
      </c>
      <c r="O1661" s="1" t="s">
        <v>4810</v>
      </c>
      <c r="P1661" s="15" t="s">
        <v>4780</v>
      </c>
      <c r="Q1661" s="1" t="s">
        <v>9250</v>
      </c>
      <c r="R1661" s="17">
        <v>93</v>
      </c>
      <c r="S1661" s="12" t="str" cm="1">
        <f t="array" ref="S1661">_xlfn.IFS(AND(R1661&gt;=12,R1661&lt;=25),"Low Range",AND(R1661&gt;=25.01,R1661&lt;=40),"Mid Range",AND(R1661&gt;=40.01,R1661&lt;=75),"Mid to Upper Range",TRUE,"Max Upper Range")</f>
        <v>Max Upper Range</v>
      </c>
      <c r="T1661" s="12" t="str" cm="1">
        <f t="array" ref="T1661">_xlfn.IFS(OR(E1661="NY",E1661="NJ",E1661="CT"),"Tri-State Area",OR(E1661="MA",E1661="PA",E1661="RI"),"East Atlantic",OR(E1661="ME",E1661="VT"),"NE Border",TRUE,"Upper East Coast")</f>
        <v>East Atlantic</v>
      </c>
      <c r="U1661" s="12" t="str">
        <f>IFERROR(_xlfn.XLOOKUP(A1661,DIRECT_FTEs!A:A,DIRECT_FTEs!B:B),"Contractor")</f>
        <v>Contractor</v>
      </c>
    </row>
    <row r="1662" spans="1:21" x14ac:dyDescent="0.25">
      <c r="A1662" s="1" t="s">
        <v>333</v>
      </c>
      <c r="B1662" s="1" t="s">
        <v>2226</v>
      </c>
      <c r="C1662" s="1" t="s">
        <v>2588</v>
      </c>
      <c r="D1662" s="1" t="s">
        <v>2836</v>
      </c>
      <c r="E1662" s="15" t="s">
        <v>2225</v>
      </c>
      <c r="F1662" s="1" t="s">
        <v>5695</v>
      </c>
      <c r="G1662" s="16">
        <v>0.19</v>
      </c>
      <c r="H1662" s="5">
        <v>1399.9960000000001</v>
      </c>
      <c r="I1662" s="10" t="s">
        <v>4760</v>
      </c>
      <c r="J1662" s="5">
        <v>363.2</v>
      </c>
      <c r="K1662" s="1">
        <v>53</v>
      </c>
      <c r="L1662" s="12" t="str" cm="1">
        <f t="array" ref="L1662">_xlfn.IFS(G1662=0.05,"Minimal",G1662=0.07,"Above Minimal",G1662=0.17,"Near Maximum",TRUE,"Maximum")</f>
        <v>Maximum</v>
      </c>
      <c r="M1662" s="12" t="str" cm="1">
        <f t="array" ref="M1662">_xlfn.IFS(E1662="MA","Massachusetts",E1662="NY","New York",E1662="CT","Connecticut",E1662="PA","Pennsylvania",E1662="RI","Rhode Island",E1662="DE","Delaware",E1662="ME","Maine",E1662="NJ","New Jersey",E1662="VT","Vermont",TRUE,"Other States")</f>
        <v>Massachusetts</v>
      </c>
      <c r="N1662" s="15" t="s">
        <v>11467</v>
      </c>
      <c r="O1662" s="1" t="s">
        <v>4806</v>
      </c>
      <c r="P1662" s="15" t="s">
        <v>4779</v>
      </c>
      <c r="Q1662" s="1" t="s">
        <v>9251</v>
      </c>
      <c r="R1662" s="17">
        <v>110</v>
      </c>
      <c r="S1662" s="12" t="str" cm="1">
        <f t="array" ref="S1662">_xlfn.IFS(AND(R1662&gt;=12,R1662&lt;=25),"Low Range",AND(R1662&gt;=25.01,R1662&lt;=40),"Mid Range",AND(R1662&gt;=40.01,R1662&lt;=75),"Mid to Upper Range",TRUE,"Max Upper Range")</f>
        <v>Max Upper Range</v>
      </c>
      <c r="T1662" s="12" t="str" cm="1">
        <f t="array" ref="T1662">_xlfn.IFS(OR(E1662="NY",E1662="NJ",E1662="CT"),"Tri-State Area",OR(E1662="MA",E1662="PA",E1662="RI"),"East Atlantic",OR(E1662="ME",E1662="VT"),"NE Border",TRUE,"Upper East Coast")</f>
        <v>East Atlantic</v>
      </c>
      <c r="U1662" s="12" t="str">
        <f>IFERROR(_xlfn.XLOOKUP(A1662,DIRECT_FTEs!A:A,DIRECT_FTEs!B:B),"Contractor")</f>
        <v>Contractor</v>
      </c>
    </row>
    <row r="1663" spans="1:21" x14ac:dyDescent="0.25">
      <c r="A1663" s="1" t="s">
        <v>334</v>
      </c>
      <c r="B1663" s="1" t="s">
        <v>2263</v>
      </c>
      <c r="C1663" s="1" t="s">
        <v>2462</v>
      </c>
      <c r="D1663" s="1" t="s">
        <v>2837</v>
      </c>
      <c r="E1663" s="15" t="s">
        <v>2225</v>
      </c>
      <c r="F1663" s="1" t="s">
        <v>5696</v>
      </c>
      <c r="G1663" s="16">
        <v>0.19</v>
      </c>
      <c r="H1663" s="5">
        <v>2371.2000000000003</v>
      </c>
      <c r="I1663" s="10" t="s">
        <v>4760</v>
      </c>
      <c r="J1663" s="5">
        <v>1230</v>
      </c>
      <c r="K1663" s="1">
        <v>43</v>
      </c>
      <c r="L1663" s="12" t="str" cm="1">
        <f t="array" ref="L1663">_xlfn.IFS(G1663=0.05,"Minimal",G1663=0.07,"Above Minimal",G1663=0.17,"Near Maximum",TRUE,"Maximum")</f>
        <v>Maximum</v>
      </c>
      <c r="M1663" s="12" t="str" cm="1">
        <f t="array" ref="M1663">_xlfn.IFS(E1663="MA","Massachusetts",E1663="NY","New York",E1663="CT","Connecticut",E1663="PA","Pennsylvania",E1663="RI","Rhode Island",E1663="DE","Delaware",E1663="ME","Maine",E1663="NJ","New Jersey",E1663="VT","Vermont",TRUE,"Other States")</f>
        <v>Massachusetts</v>
      </c>
      <c r="N1663" s="15" t="s">
        <v>11468</v>
      </c>
      <c r="O1663" s="1" t="s">
        <v>4931</v>
      </c>
      <c r="P1663" s="15" t="s">
        <v>4778</v>
      </c>
      <c r="Q1663" s="1" t="s">
        <v>9252</v>
      </c>
      <c r="R1663" s="17">
        <v>34</v>
      </c>
      <c r="S1663" s="12" t="str" cm="1">
        <f t="array" ref="S1663">_xlfn.IFS(AND(R1663&gt;=12,R1663&lt;=25),"Low Range",AND(R1663&gt;=25.01,R1663&lt;=40),"Mid Range",AND(R1663&gt;=40.01,R1663&lt;=75),"Mid to Upper Range",TRUE,"Max Upper Range")</f>
        <v>Mid Range</v>
      </c>
      <c r="T1663" s="12" t="str" cm="1">
        <f t="array" ref="T1663">_xlfn.IFS(OR(E1663="NY",E1663="NJ",E1663="CT"),"Tri-State Area",OR(E1663="MA",E1663="PA",E1663="RI"),"East Atlantic",OR(E1663="ME",E1663="VT"),"NE Border",TRUE,"Upper East Coast")</f>
        <v>East Atlantic</v>
      </c>
      <c r="U1663" s="12" t="str">
        <f>IFERROR(_xlfn.XLOOKUP(A1663,DIRECT_FTEs!A:A,DIRECT_FTEs!B:B),"Contractor")</f>
        <v>Contractor</v>
      </c>
    </row>
    <row r="1664" spans="1:21" x14ac:dyDescent="0.25">
      <c r="A1664" s="1" t="s">
        <v>335</v>
      </c>
      <c r="B1664" s="1" t="s">
        <v>2620</v>
      </c>
      <c r="C1664" s="1" t="s">
        <v>2336</v>
      </c>
      <c r="D1664" s="1" t="s">
        <v>2838</v>
      </c>
      <c r="E1664" s="15" t="s">
        <v>2225</v>
      </c>
      <c r="F1664" s="1" t="s">
        <v>5697</v>
      </c>
      <c r="G1664" s="16">
        <v>0.19</v>
      </c>
      <c r="H1664" s="5">
        <v>988</v>
      </c>
      <c r="I1664" s="10" t="s">
        <v>4760</v>
      </c>
      <c r="J1664" s="5">
        <v>762.4</v>
      </c>
      <c r="K1664" s="1">
        <v>53</v>
      </c>
      <c r="L1664" s="12" t="str" cm="1">
        <f t="array" ref="L1664">_xlfn.IFS(G1664=0.05,"Minimal",G1664=0.07,"Above Minimal",G1664=0.17,"Near Maximum",TRUE,"Maximum")</f>
        <v>Maximum</v>
      </c>
      <c r="M1664" s="12" t="str" cm="1">
        <f t="array" ref="M1664">_xlfn.IFS(E1664="MA","Massachusetts",E1664="NY","New York",E1664="CT","Connecticut",E1664="PA","Pennsylvania",E1664="RI","Rhode Island",E1664="DE","Delaware",E1664="ME","Maine",E1664="NJ","New Jersey",E1664="VT","Vermont",TRUE,"Other States")</f>
        <v>Massachusetts</v>
      </c>
      <c r="N1664" s="15" t="s">
        <v>11469</v>
      </c>
      <c r="O1664" s="1" t="s">
        <v>12030</v>
      </c>
      <c r="P1664" s="15" t="e">
        <v>#N/A</v>
      </c>
      <c r="Q1664" s="1" t="s">
        <v>9253</v>
      </c>
      <c r="R1664" s="17">
        <v>102</v>
      </c>
      <c r="S1664" s="12" t="str" cm="1">
        <f t="array" ref="S1664">_xlfn.IFS(AND(R1664&gt;=12,R1664&lt;=25),"Low Range",AND(R1664&gt;=25.01,R1664&lt;=40),"Mid Range",AND(R1664&gt;=40.01,R1664&lt;=75),"Mid to Upper Range",TRUE,"Max Upper Range")</f>
        <v>Max Upper Range</v>
      </c>
      <c r="T1664" s="12" t="str" cm="1">
        <f t="array" ref="T1664">_xlfn.IFS(OR(E1664="NY",E1664="NJ",E1664="CT"),"Tri-State Area",OR(E1664="MA",E1664="PA",E1664="RI"),"East Atlantic",OR(E1664="ME",E1664="VT"),"NE Border",TRUE,"Upper East Coast")</f>
        <v>East Atlantic</v>
      </c>
      <c r="U1664" s="12" t="str">
        <f>IFERROR(_xlfn.XLOOKUP(A1664,DIRECT_FTEs!A:A,DIRECT_FTEs!B:B),"Contractor")</f>
        <v>Contractor</v>
      </c>
    </row>
    <row r="1665" spans="1:21" x14ac:dyDescent="0.25">
      <c r="A1665" s="1" t="s">
        <v>336</v>
      </c>
      <c r="B1665" s="1" t="s">
        <v>2238</v>
      </c>
      <c r="C1665" s="1" t="s">
        <v>2452</v>
      </c>
      <c r="D1665" s="1" t="s">
        <v>2839</v>
      </c>
      <c r="E1665" s="15" t="s">
        <v>2225</v>
      </c>
      <c r="F1665" s="1" t="s">
        <v>5698</v>
      </c>
      <c r="G1665" s="16">
        <v>0.19</v>
      </c>
      <c r="H1665" s="5">
        <v>2074.8000000000002</v>
      </c>
      <c r="I1665" s="10" t="s">
        <v>4760</v>
      </c>
      <c r="J1665" s="5">
        <v>868</v>
      </c>
      <c r="K1665" s="1">
        <v>56</v>
      </c>
      <c r="L1665" s="12" t="str" cm="1">
        <f t="array" ref="L1665">_xlfn.IFS(G1665=0.05,"Minimal",G1665=0.07,"Above Minimal",G1665=0.17,"Near Maximum",TRUE,"Maximum")</f>
        <v>Maximum</v>
      </c>
      <c r="M1665" s="12" t="str" cm="1">
        <f t="array" ref="M1665">_xlfn.IFS(E1665="MA","Massachusetts",E1665="NY","New York",E1665="CT","Connecticut",E1665="PA","Pennsylvania",E1665="RI","Rhode Island",E1665="DE","Delaware",E1665="ME","Maine",E1665="NJ","New Jersey",E1665="VT","Vermont",TRUE,"Other States")</f>
        <v>Massachusetts</v>
      </c>
      <c r="N1665" s="15" t="s">
        <v>11470</v>
      </c>
      <c r="O1665" s="1" t="s">
        <v>4794</v>
      </c>
      <c r="P1665" s="15" t="s">
        <v>4777</v>
      </c>
      <c r="Q1665" s="1" t="s">
        <v>9254</v>
      </c>
      <c r="R1665" s="17">
        <v>80</v>
      </c>
      <c r="S1665" s="12" t="str" cm="1">
        <f t="array" ref="S1665">_xlfn.IFS(AND(R1665&gt;=12,R1665&lt;=25),"Low Range",AND(R1665&gt;=25.01,R1665&lt;=40),"Mid Range",AND(R1665&gt;=40.01,R1665&lt;=75),"Mid to Upper Range",TRUE,"Max Upper Range")</f>
        <v>Max Upper Range</v>
      </c>
      <c r="T1665" s="12" t="str" cm="1">
        <f t="array" ref="T1665">_xlfn.IFS(OR(E1665="NY",E1665="NJ",E1665="CT"),"Tri-State Area",OR(E1665="MA",E1665="PA",E1665="RI"),"East Atlantic",OR(E1665="ME",E1665="VT"),"NE Border",TRUE,"Upper East Coast")</f>
        <v>East Atlantic</v>
      </c>
      <c r="U1665" s="12" t="str">
        <f>IFERROR(_xlfn.XLOOKUP(A1665,DIRECT_FTEs!A:A,DIRECT_FTEs!B:B),"Contractor")</f>
        <v>Contractor</v>
      </c>
    </row>
    <row r="1666" spans="1:21" x14ac:dyDescent="0.25">
      <c r="A1666" s="1" t="s">
        <v>337</v>
      </c>
      <c r="B1666" s="1" t="s">
        <v>2284</v>
      </c>
      <c r="C1666" s="1" t="s">
        <v>2501</v>
      </c>
      <c r="D1666" s="1" t="s">
        <v>2840</v>
      </c>
      <c r="E1666" s="15" t="s">
        <v>2225</v>
      </c>
      <c r="F1666" s="1" t="s">
        <v>5699</v>
      </c>
      <c r="G1666" s="16">
        <v>0.19</v>
      </c>
      <c r="H1666" s="5">
        <v>1630.2</v>
      </c>
      <c r="I1666" s="10" t="s">
        <v>4760</v>
      </c>
      <c r="J1666" s="5">
        <v>682</v>
      </c>
      <c r="K1666" s="1">
        <v>54</v>
      </c>
      <c r="L1666" s="12" t="str" cm="1">
        <f t="array" ref="L1666">_xlfn.IFS(G1666=0.05,"Minimal",G1666=0.07,"Above Minimal",G1666=0.17,"Near Maximum",TRUE,"Maximum")</f>
        <v>Maximum</v>
      </c>
      <c r="M1666" s="12" t="str" cm="1">
        <f t="array" ref="M1666">_xlfn.IFS(E1666="MA","Massachusetts",E1666="NY","New York",E1666="CT","Connecticut",E1666="PA","Pennsylvania",E1666="RI","Rhode Island",E1666="DE","Delaware",E1666="ME","Maine",E1666="NJ","New Jersey",E1666="VT","Vermont",TRUE,"Other States")</f>
        <v>Massachusetts</v>
      </c>
      <c r="N1666" s="15" t="s">
        <v>11471</v>
      </c>
      <c r="O1666" s="1" t="s">
        <v>4821</v>
      </c>
      <c r="P1666" s="15" t="s">
        <v>4778</v>
      </c>
      <c r="Q1666" s="1" t="s">
        <v>9255</v>
      </c>
      <c r="R1666" s="17">
        <v>101</v>
      </c>
      <c r="S1666" s="12" t="str" cm="1">
        <f t="array" ref="S1666">_xlfn.IFS(AND(R1666&gt;=12,R1666&lt;=25),"Low Range",AND(R1666&gt;=25.01,R1666&lt;=40),"Mid Range",AND(R1666&gt;=40.01,R1666&lt;=75),"Mid to Upper Range",TRUE,"Max Upper Range")</f>
        <v>Max Upper Range</v>
      </c>
      <c r="T1666" s="12" t="str" cm="1">
        <f t="array" ref="T1666">_xlfn.IFS(OR(E1666="NY",E1666="NJ",E1666="CT"),"Tri-State Area",OR(E1666="MA",E1666="PA",E1666="RI"),"East Atlantic",OR(E1666="ME",E1666="VT"),"NE Border",TRUE,"Upper East Coast")</f>
        <v>East Atlantic</v>
      </c>
      <c r="U1666" s="12" t="str">
        <f>IFERROR(_xlfn.XLOOKUP(A1666,DIRECT_FTEs!A:A,DIRECT_FTEs!B:B),"Contractor")</f>
        <v>Contractor</v>
      </c>
    </row>
    <row r="1667" spans="1:21" x14ac:dyDescent="0.25">
      <c r="A1667" s="1" t="s">
        <v>338</v>
      </c>
      <c r="B1667" s="1" t="s">
        <v>2275</v>
      </c>
      <c r="C1667" s="1" t="s">
        <v>2711</v>
      </c>
      <c r="D1667" s="1" t="s">
        <v>2841</v>
      </c>
      <c r="E1667" s="15" t="s">
        <v>2225</v>
      </c>
      <c r="F1667" s="1" t="s">
        <v>5700</v>
      </c>
      <c r="G1667" s="16">
        <v>0.19</v>
      </c>
      <c r="H1667" s="5">
        <v>1926.6000000000001</v>
      </c>
      <c r="I1667" s="10" t="s">
        <v>4760</v>
      </c>
      <c r="J1667" s="5">
        <v>806</v>
      </c>
      <c r="K1667" s="1">
        <v>57</v>
      </c>
      <c r="L1667" s="12" t="str" cm="1">
        <f t="array" ref="L1667">_xlfn.IFS(G1667=0.05,"Minimal",G1667=0.07,"Above Minimal",G1667=0.17,"Near Maximum",TRUE,"Maximum")</f>
        <v>Maximum</v>
      </c>
      <c r="M1667" s="12" t="str" cm="1">
        <f t="array" ref="M1667">_xlfn.IFS(E1667="MA","Massachusetts",E1667="NY","New York",E1667="CT","Connecticut",E1667="PA","Pennsylvania",E1667="RI","Rhode Island",E1667="DE","Delaware",E1667="ME","Maine",E1667="NJ","New Jersey",E1667="VT","Vermont",TRUE,"Other States")</f>
        <v>Massachusetts</v>
      </c>
      <c r="N1667" s="15" t="s">
        <v>11472</v>
      </c>
      <c r="O1667" s="1" t="s">
        <v>4828</v>
      </c>
      <c r="P1667" s="15" t="s">
        <v>4778</v>
      </c>
      <c r="Q1667" s="1" t="s">
        <v>9256</v>
      </c>
      <c r="R1667" s="17">
        <v>45</v>
      </c>
      <c r="S1667" s="12" t="str" cm="1">
        <f t="array" ref="S1667">_xlfn.IFS(AND(R1667&gt;=12,R1667&lt;=25),"Low Range",AND(R1667&gt;=25.01,R1667&lt;=40),"Mid Range",AND(R1667&gt;=40.01,R1667&lt;=75),"Mid to Upper Range",TRUE,"Max Upper Range")</f>
        <v>Mid to Upper Range</v>
      </c>
      <c r="T1667" s="12" t="str" cm="1">
        <f t="array" ref="T1667">_xlfn.IFS(OR(E1667="NY",E1667="NJ",E1667="CT"),"Tri-State Area",OR(E1667="MA",E1667="PA",E1667="RI"),"East Atlantic",OR(E1667="ME",E1667="VT"),"NE Border",TRUE,"Upper East Coast")</f>
        <v>East Atlantic</v>
      </c>
      <c r="U1667" s="12" t="str">
        <f>IFERROR(_xlfn.XLOOKUP(A1667,DIRECT_FTEs!A:A,DIRECT_FTEs!B:B),"Contractor")</f>
        <v>Contractor</v>
      </c>
    </row>
    <row r="1668" spans="1:21" x14ac:dyDescent="0.25">
      <c r="A1668" s="1" t="s">
        <v>339</v>
      </c>
      <c r="B1668" s="1" t="s">
        <v>2275</v>
      </c>
      <c r="C1668" s="1" t="s">
        <v>2327</v>
      </c>
      <c r="D1668" s="1" t="s">
        <v>2842</v>
      </c>
      <c r="E1668" s="15" t="s">
        <v>2225</v>
      </c>
      <c r="F1668" s="1" t="s">
        <v>5701</v>
      </c>
      <c r="G1668" s="16">
        <v>0.19</v>
      </c>
      <c r="H1668" s="5">
        <v>592.80000000000007</v>
      </c>
      <c r="I1668" s="10" t="s">
        <v>4760</v>
      </c>
      <c r="J1668" s="5">
        <v>248</v>
      </c>
      <c r="K1668" s="1">
        <v>62</v>
      </c>
      <c r="L1668" s="12" t="str" cm="1">
        <f t="array" ref="L1668">_xlfn.IFS(G1668=0.05,"Minimal",G1668=0.07,"Above Minimal",G1668=0.17,"Near Maximum",TRUE,"Maximum")</f>
        <v>Maximum</v>
      </c>
      <c r="M1668" s="12" t="str" cm="1">
        <f t="array" ref="M1668">_xlfn.IFS(E1668="MA","Massachusetts",E1668="NY","New York",E1668="CT","Connecticut",E1668="PA","Pennsylvania",E1668="RI","Rhode Island",E1668="DE","Delaware",E1668="ME","Maine",E1668="NJ","New Jersey",E1668="VT","Vermont",TRUE,"Other States")</f>
        <v>Massachusetts</v>
      </c>
      <c r="N1668" s="15" t="s">
        <v>11473</v>
      </c>
      <c r="O1668" s="1" t="s">
        <v>4792</v>
      </c>
      <c r="P1668" s="15" t="s">
        <v>4777</v>
      </c>
      <c r="Q1668" s="1" t="s">
        <v>9257</v>
      </c>
      <c r="R1668" s="17">
        <v>96</v>
      </c>
      <c r="S1668" s="12" t="str" cm="1">
        <f t="array" ref="S1668">_xlfn.IFS(AND(R1668&gt;=12,R1668&lt;=25),"Low Range",AND(R1668&gt;=25.01,R1668&lt;=40),"Mid Range",AND(R1668&gt;=40.01,R1668&lt;=75),"Mid to Upper Range",TRUE,"Max Upper Range")</f>
        <v>Max Upper Range</v>
      </c>
      <c r="T1668" s="12" t="str" cm="1">
        <f t="array" ref="T1668">_xlfn.IFS(OR(E1668="NY",E1668="NJ",E1668="CT"),"Tri-State Area",OR(E1668="MA",E1668="PA",E1668="RI"),"East Atlantic",OR(E1668="ME",E1668="VT"),"NE Border",TRUE,"Upper East Coast")</f>
        <v>East Atlantic</v>
      </c>
      <c r="U1668" s="12" t="str">
        <f>IFERROR(_xlfn.XLOOKUP(A1668,DIRECT_FTEs!A:A,DIRECT_FTEs!B:B),"Contractor")</f>
        <v>Contractor</v>
      </c>
    </row>
    <row r="1669" spans="1:21" x14ac:dyDescent="0.25">
      <c r="A1669" s="1" t="s">
        <v>340</v>
      </c>
      <c r="B1669" s="1" t="s">
        <v>2304</v>
      </c>
      <c r="C1669" s="1" t="s">
        <v>2768</v>
      </c>
      <c r="D1669" s="1" t="s">
        <v>2843</v>
      </c>
      <c r="E1669" s="15" t="s">
        <v>2225</v>
      </c>
      <c r="F1669" s="1" t="s">
        <v>5702</v>
      </c>
      <c r="G1669" s="16">
        <v>0.17</v>
      </c>
      <c r="H1669" s="5">
        <v>2121.6</v>
      </c>
      <c r="I1669" s="10" t="s">
        <v>4760</v>
      </c>
      <c r="J1669" s="5">
        <v>957.12</v>
      </c>
      <c r="K1669" s="1">
        <v>46</v>
      </c>
      <c r="L1669" s="12" t="str" cm="1">
        <f t="array" ref="L1669">_xlfn.IFS(G1669=0.05,"Minimal",G1669=0.07,"Above Minimal",G1669=0.17,"Near Maximum",TRUE,"Maximum")</f>
        <v>Near Maximum</v>
      </c>
      <c r="M1669" s="12" t="str" cm="1">
        <f t="array" ref="M1669">_xlfn.IFS(E1669="MA","Massachusetts",E1669="NY","New York",E1669="CT","Connecticut",E1669="PA","Pennsylvania",E1669="RI","Rhode Island",E1669="DE","Delaware",E1669="ME","Maine",E1669="NJ","New Jersey",E1669="VT","Vermont",TRUE,"Other States")</f>
        <v>Massachusetts</v>
      </c>
      <c r="N1669" s="15" t="s">
        <v>11474</v>
      </c>
      <c r="O1669" s="1" t="s">
        <v>4933</v>
      </c>
      <c r="P1669" s="15" t="s">
        <v>4780</v>
      </c>
      <c r="Q1669" s="1" t="s">
        <v>9258</v>
      </c>
      <c r="R1669" s="17">
        <v>187.50153846153847</v>
      </c>
      <c r="S1669" s="12" t="str" cm="1">
        <f t="array" ref="S1669">_xlfn.IFS(AND(R1669&gt;=12,R1669&lt;=25),"Low Range",AND(R1669&gt;=25.01,R1669&lt;=40),"Mid Range",AND(R1669&gt;=40.01,R1669&lt;=75),"Mid to Upper Range",TRUE,"Max Upper Range")</f>
        <v>Max Upper Range</v>
      </c>
      <c r="T1669" s="12" t="str" cm="1">
        <f t="array" ref="T1669">_xlfn.IFS(OR(E1669="NY",E1669="NJ",E1669="CT"),"Tri-State Area",OR(E1669="MA",E1669="PA",E1669="RI"),"East Atlantic",OR(E1669="ME",E1669="VT"),"NE Border",TRUE,"Upper East Coast")</f>
        <v>East Atlantic</v>
      </c>
      <c r="U1669" s="12" t="str">
        <f>IFERROR(_xlfn.XLOOKUP(A1669,DIRECT_FTEs!A:A,DIRECT_FTEs!B:B),"Contractor")</f>
        <v>Contractor</v>
      </c>
    </row>
    <row r="1670" spans="1:21" x14ac:dyDescent="0.25">
      <c r="A1670" s="1" t="s">
        <v>34</v>
      </c>
      <c r="B1670" s="1" t="s">
        <v>2321</v>
      </c>
      <c r="C1670" s="1" t="s">
        <v>2322</v>
      </c>
      <c r="D1670" s="1" t="s">
        <v>2323</v>
      </c>
      <c r="E1670" s="15" t="s">
        <v>2225</v>
      </c>
      <c r="F1670" s="1" t="s">
        <v>5396</v>
      </c>
      <c r="G1670" s="16">
        <v>0.17</v>
      </c>
      <c r="H1670" s="5">
        <v>671.84000000000015</v>
      </c>
      <c r="I1670" s="10" t="s">
        <v>4760</v>
      </c>
      <c r="J1670" s="5">
        <v>272.88</v>
      </c>
      <c r="K1670" s="1">
        <v>58</v>
      </c>
      <c r="L1670" s="12" t="str" cm="1">
        <f t="array" ref="L1670">_xlfn.IFS(G1670=0.05,"Minimal",G1670=0.07,"Above Minimal",G1670=0.17,"Near Maximum",TRUE,"Maximum")</f>
        <v>Near Maximum</v>
      </c>
      <c r="M1670" s="12" t="str" cm="1">
        <f t="array" ref="M1670">_xlfn.IFS(E1670="MA","Massachusetts",E1670="NY","New York",E1670="CT","Connecticut",E1670="PA","Pennsylvania",E1670="RI","Rhode Island",E1670="DE","Delaware",E1670="ME","Maine",E1670="NJ","New Jersey",E1670="VT","Vermont",TRUE,"Other States")</f>
        <v>Massachusetts</v>
      </c>
      <c r="N1670" s="15" t="s">
        <v>11475</v>
      </c>
      <c r="O1670" s="1" t="s">
        <v>4793</v>
      </c>
      <c r="P1670" s="15" t="s">
        <v>4777</v>
      </c>
      <c r="Q1670" s="1" t="s">
        <v>9259</v>
      </c>
      <c r="R1670" s="17">
        <v>109</v>
      </c>
      <c r="S1670" s="12" t="str" cm="1">
        <f t="array" ref="S1670">_xlfn.IFS(AND(R1670&gt;=12,R1670&lt;=25),"Low Range",AND(R1670&gt;=25.01,R1670&lt;=40),"Mid Range",AND(R1670&gt;=40.01,R1670&lt;=75),"Mid to Upper Range",TRUE,"Max Upper Range")</f>
        <v>Max Upper Range</v>
      </c>
      <c r="T1670" s="12" t="str" cm="1">
        <f t="array" ref="T1670">_xlfn.IFS(OR(E1670="NY",E1670="NJ",E1670="CT"),"Tri-State Area",OR(E1670="MA",E1670="PA",E1670="RI"),"East Atlantic",OR(E1670="ME",E1670="VT"),"NE Border",TRUE,"Upper East Coast")</f>
        <v>East Atlantic</v>
      </c>
      <c r="U1670" s="12" t="str">
        <f>IFERROR(_xlfn.XLOOKUP(A1670,DIRECT_FTEs!A:A,DIRECT_FTEs!B:B),"Contractor")</f>
        <v>Contractor</v>
      </c>
    </row>
    <row r="1671" spans="1:21" x14ac:dyDescent="0.25">
      <c r="A1671" s="1" t="s">
        <v>341</v>
      </c>
      <c r="B1671" s="1" t="s">
        <v>2734</v>
      </c>
      <c r="C1671" s="1" t="s">
        <v>2390</v>
      </c>
      <c r="D1671" s="1" t="s">
        <v>2844</v>
      </c>
      <c r="E1671" s="15" t="s">
        <v>2225</v>
      </c>
      <c r="F1671" s="1" t="s">
        <v>5703</v>
      </c>
      <c r="G1671" s="16">
        <v>0.17</v>
      </c>
      <c r="H1671" s="5">
        <v>1856.4</v>
      </c>
      <c r="I1671" s="10" t="s">
        <v>4760</v>
      </c>
      <c r="J1671" s="5">
        <v>1158</v>
      </c>
      <c r="K1671" s="1">
        <v>49</v>
      </c>
      <c r="L1671" s="12" t="str" cm="1">
        <f t="array" ref="L1671">_xlfn.IFS(G1671=0.05,"Minimal",G1671=0.07,"Above Minimal",G1671=0.17,"Near Maximum",TRUE,"Maximum")</f>
        <v>Near Maximum</v>
      </c>
      <c r="M1671" s="12" t="str" cm="1">
        <f t="array" ref="M1671">_xlfn.IFS(E1671="MA","Massachusetts",E1671="NY","New York",E1671="CT","Connecticut",E1671="PA","Pennsylvania",E1671="RI","Rhode Island",E1671="DE","Delaware",E1671="ME","Maine",E1671="NJ","New Jersey",E1671="VT","Vermont",TRUE,"Other States")</f>
        <v>Massachusetts</v>
      </c>
      <c r="N1671" s="15" t="s">
        <v>11476</v>
      </c>
      <c r="O1671" s="1" t="s">
        <v>4934</v>
      </c>
      <c r="P1671" s="15" t="s">
        <v>4780</v>
      </c>
      <c r="Q1671" s="1" t="s">
        <v>9260</v>
      </c>
      <c r="R1671" s="17">
        <v>87.500031201248049</v>
      </c>
      <c r="S1671" s="12" t="str" cm="1">
        <f t="array" ref="S1671">_xlfn.IFS(AND(R1671&gt;=12,R1671&lt;=25),"Low Range",AND(R1671&gt;=25.01,R1671&lt;=40),"Mid Range",AND(R1671&gt;=40.01,R1671&lt;=75),"Mid to Upper Range",TRUE,"Max Upper Range")</f>
        <v>Max Upper Range</v>
      </c>
      <c r="T1671" s="12" t="str" cm="1">
        <f t="array" ref="T1671">_xlfn.IFS(OR(E1671="NY",E1671="NJ",E1671="CT"),"Tri-State Area",OR(E1671="MA",E1671="PA",E1671="RI"),"East Atlantic",OR(E1671="ME",E1671="VT"),"NE Border",TRUE,"Upper East Coast")</f>
        <v>East Atlantic</v>
      </c>
      <c r="U1671" s="12" t="str">
        <f>IFERROR(_xlfn.XLOOKUP(A1671,DIRECT_FTEs!A:A,DIRECT_FTEs!B:B),"Contractor")</f>
        <v>Contractor</v>
      </c>
    </row>
    <row r="1672" spans="1:21" x14ac:dyDescent="0.25">
      <c r="A1672" s="1" t="s">
        <v>342</v>
      </c>
      <c r="B1672" s="1" t="s">
        <v>2489</v>
      </c>
      <c r="C1672" s="1" t="s">
        <v>2414</v>
      </c>
      <c r="D1672" s="1" t="s">
        <v>2845</v>
      </c>
      <c r="E1672" s="15" t="s">
        <v>2225</v>
      </c>
      <c r="F1672" s="1" t="s">
        <v>5704</v>
      </c>
      <c r="G1672" s="16">
        <v>0.19</v>
      </c>
      <c r="H1672" s="5">
        <v>1916.7200000000003</v>
      </c>
      <c r="I1672" s="10" t="s">
        <v>4760</v>
      </c>
      <c r="J1672" s="5">
        <v>1024</v>
      </c>
      <c r="K1672" s="1">
        <v>52</v>
      </c>
      <c r="L1672" s="12" t="str" cm="1">
        <f t="array" ref="L1672">_xlfn.IFS(G1672=0.05,"Minimal",G1672=0.07,"Above Minimal",G1672=0.17,"Near Maximum",TRUE,"Maximum")</f>
        <v>Maximum</v>
      </c>
      <c r="M1672" s="12" t="str" cm="1">
        <f t="array" ref="M1672">_xlfn.IFS(E1672="MA","Massachusetts",E1672="NY","New York",E1672="CT","Connecticut",E1672="PA","Pennsylvania",E1672="RI","Rhode Island",E1672="DE","Delaware",E1672="ME","Maine",E1672="NJ","New Jersey",E1672="VT","Vermont",TRUE,"Other States")</f>
        <v>Massachusetts</v>
      </c>
      <c r="N1672" s="15" t="s">
        <v>11477</v>
      </c>
      <c r="O1672" s="1" t="s">
        <v>4935</v>
      </c>
      <c r="P1672" s="15" t="s">
        <v>4773</v>
      </c>
      <c r="Q1672" s="1" t="s">
        <v>9261</v>
      </c>
      <c r="R1672" s="17">
        <v>50.581395348837212</v>
      </c>
      <c r="S1672" s="12" t="str" cm="1">
        <f t="array" ref="S1672">_xlfn.IFS(AND(R1672&gt;=12,R1672&lt;=25),"Low Range",AND(R1672&gt;=25.01,R1672&lt;=40),"Mid Range",AND(R1672&gt;=40.01,R1672&lt;=75),"Mid to Upper Range",TRUE,"Max Upper Range")</f>
        <v>Mid to Upper Range</v>
      </c>
      <c r="T1672" s="12" t="str" cm="1">
        <f t="array" ref="T1672">_xlfn.IFS(OR(E1672="NY",E1672="NJ",E1672="CT"),"Tri-State Area",OR(E1672="MA",E1672="PA",E1672="RI"),"East Atlantic",OR(E1672="ME",E1672="VT"),"NE Border",TRUE,"Upper East Coast")</f>
        <v>East Atlantic</v>
      </c>
      <c r="U1672" s="12" t="str">
        <f>IFERROR(_xlfn.XLOOKUP(A1672,DIRECT_FTEs!A:A,DIRECT_FTEs!B:B),"Contractor")</f>
        <v>Contractor</v>
      </c>
    </row>
    <row r="1673" spans="1:21" x14ac:dyDescent="0.25">
      <c r="A1673" s="1" t="s">
        <v>343</v>
      </c>
      <c r="B1673" s="1" t="s">
        <v>2480</v>
      </c>
      <c r="C1673" s="1" t="s">
        <v>2273</v>
      </c>
      <c r="D1673" s="1" t="s">
        <v>2846</v>
      </c>
      <c r="E1673" s="15" t="s">
        <v>2225</v>
      </c>
      <c r="F1673" s="1" t="s">
        <v>5705</v>
      </c>
      <c r="G1673" s="16">
        <v>0.19</v>
      </c>
      <c r="H1673" s="5">
        <v>2015.5200000000002</v>
      </c>
      <c r="I1673" s="10" t="s">
        <v>4760</v>
      </c>
      <c r="J1673" s="5">
        <v>843.2</v>
      </c>
      <c r="K1673" s="1">
        <v>58</v>
      </c>
      <c r="L1673" s="12" t="str" cm="1">
        <f t="array" ref="L1673">_xlfn.IFS(G1673=0.05,"Minimal",G1673=0.07,"Above Minimal",G1673=0.17,"Near Maximum",TRUE,"Maximum")</f>
        <v>Maximum</v>
      </c>
      <c r="M1673" s="12" t="str" cm="1">
        <f t="array" ref="M1673">_xlfn.IFS(E1673="MA","Massachusetts",E1673="NY","New York",E1673="CT","Connecticut",E1673="PA","Pennsylvania",E1673="RI","Rhode Island",E1673="DE","Delaware",E1673="ME","Maine",E1673="NJ","New Jersey",E1673="VT","Vermont",TRUE,"Other States")</f>
        <v>Massachusetts</v>
      </c>
      <c r="N1673" s="15" t="s">
        <v>11478</v>
      </c>
      <c r="O1673" s="1" t="s">
        <v>4933</v>
      </c>
      <c r="P1673" s="15" t="s">
        <v>4780</v>
      </c>
      <c r="Q1673" s="1" t="s">
        <v>9262</v>
      </c>
      <c r="R1673" s="17">
        <v>117</v>
      </c>
      <c r="S1673" s="12" t="str" cm="1">
        <f t="array" ref="S1673">_xlfn.IFS(AND(R1673&gt;=12,R1673&lt;=25),"Low Range",AND(R1673&gt;=25.01,R1673&lt;=40),"Mid Range",AND(R1673&gt;=40.01,R1673&lt;=75),"Mid to Upper Range",TRUE,"Max Upper Range")</f>
        <v>Max Upper Range</v>
      </c>
      <c r="T1673" s="12" t="str" cm="1">
        <f t="array" ref="T1673">_xlfn.IFS(OR(E1673="NY",E1673="NJ",E1673="CT"),"Tri-State Area",OR(E1673="MA",E1673="PA",E1673="RI"),"East Atlantic",OR(E1673="ME",E1673="VT"),"NE Border",TRUE,"Upper East Coast")</f>
        <v>East Atlantic</v>
      </c>
      <c r="U1673" s="12" t="str">
        <f>IFERROR(_xlfn.XLOOKUP(A1673,DIRECT_FTEs!A:A,DIRECT_FTEs!B:B),"Contractor")</f>
        <v>Contractor</v>
      </c>
    </row>
    <row r="1674" spans="1:21" x14ac:dyDescent="0.25">
      <c r="A1674" s="1" t="s">
        <v>344</v>
      </c>
      <c r="B1674" s="1" t="s">
        <v>2354</v>
      </c>
      <c r="C1674" s="1" t="s">
        <v>2330</v>
      </c>
      <c r="D1674" s="1" t="s">
        <v>2847</v>
      </c>
      <c r="E1674" s="15" t="s">
        <v>2225</v>
      </c>
      <c r="F1674" s="1" t="s">
        <v>5706</v>
      </c>
      <c r="G1674" s="16">
        <v>0.19</v>
      </c>
      <c r="H1674" s="5">
        <v>1659.8400000000001</v>
      </c>
      <c r="I1674" s="10" t="s">
        <v>4760</v>
      </c>
      <c r="J1674" s="5">
        <v>730.86</v>
      </c>
      <c r="K1674" s="1">
        <v>54</v>
      </c>
      <c r="L1674" s="12" t="str" cm="1">
        <f t="array" ref="L1674">_xlfn.IFS(G1674=0.05,"Minimal",G1674=0.07,"Above Minimal",G1674=0.17,"Near Maximum",TRUE,"Maximum")</f>
        <v>Maximum</v>
      </c>
      <c r="M1674" s="12" t="str" cm="1">
        <f t="array" ref="M1674">_xlfn.IFS(E1674="MA","Massachusetts",E1674="NY","New York",E1674="CT","Connecticut",E1674="PA","Pennsylvania",E1674="RI","Rhode Island",E1674="DE","Delaware",E1674="ME","Maine",E1674="NJ","New Jersey",E1674="VT","Vermont",TRUE,"Other States")</f>
        <v>Massachusetts</v>
      </c>
      <c r="N1674" s="15" t="s">
        <v>11479</v>
      </c>
      <c r="O1674" s="1" t="s">
        <v>4936</v>
      </c>
      <c r="P1674" s="15" t="s">
        <v>4774</v>
      </c>
      <c r="Q1674" s="1" t="s">
        <v>9263</v>
      </c>
      <c r="R1674" s="17">
        <v>92</v>
      </c>
      <c r="S1674" s="12" t="str" cm="1">
        <f t="array" ref="S1674">_xlfn.IFS(AND(R1674&gt;=12,R1674&lt;=25),"Low Range",AND(R1674&gt;=25.01,R1674&lt;=40),"Mid Range",AND(R1674&gt;=40.01,R1674&lt;=75),"Mid to Upper Range",TRUE,"Max Upper Range")</f>
        <v>Max Upper Range</v>
      </c>
      <c r="T1674" s="12" t="str" cm="1">
        <f t="array" ref="T1674">_xlfn.IFS(OR(E1674="NY",E1674="NJ",E1674="CT"),"Tri-State Area",OR(E1674="MA",E1674="PA",E1674="RI"),"East Atlantic",OR(E1674="ME",E1674="VT"),"NE Border",TRUE,"Upper East Coast")</f>
        <v>East Atlantic</v>
      </c>
      <c r="U1674" s="12" t="str">
        <f>IFERROR(_xlfn.XLOOKUP(A1674,DIRECT_FTEs!A:A,DIRECT_FTEs!B:B),"Contractor")</f>
        <v>Contractor</v>
      </c>
    </row>
    <row r="1675" spans="1:21" x14ac:dyDescent="0.25">
      <c r="A1675" s="1" t="s">
        <v>345</v>
      </c>
      <c r="B1675" s="1" t="s">
        <v>2272</v>
      </c>
      <c r="C1675" s="1" t="s">
        <v>2278</v>
      </c>
      <c r="D1675" s="1" t="s">
        <v>2848</v>
      </c>
      <c r="E1675" s="15" t="s">
        <v>2225</v>
      </c>
      <c r="F1675" s="1" t="s">
        <v>5707</v>
      </c>
      <c r="G1675" s="16">
        <v>0.19</v>
      </c>
      <c r="H1675" s="5">
        <v>2134.08</v>
      </c>
      <c r="I1675" s="10" t="s">
        <v>4760</v>
      </c>
      <c r="J1675" s="5">
        <v>892.8</v>
      </c>
      <c r="K1675" s="1">
        <v>49</v>
      </c>
      <c r="L1675" s="12" t="str" cm="1">
        <f t="array" ref="L1675">_xlfn.IFS(G1675=0.05,"Minimal",G1675=0.07,"Above Minimal",G1675=0.17,"Near Maximum",TRUE,"Maximum")</f>
        <v>Maximum</v>
      </c>
      <c r="M1675" s="12" t="str" cm="1">
        <f t="array" ref="M1675">_xlfn.IFS(E1675="MA","Massachusetts",E1675="NY","New York",E1675="CT","Connecticut",E1675="PA","Pennsylvania",E1675="RI","Rhode Island",E1675="DE","Delaware",E1675="ME","Maine",E1675="NJ","New Jersey",E1675="VT","Vermont",TRUE,"Other States")</f>
        <v>Massachusetts</v>
      </c>
      <c r="N1675" s="15" t="s">
        <v>11480</v>
      </c>
      <c r="O1675" s="1" t="s">
        <v>4892</v>
      </c>
      <c r="P1675" s="15" t="s">
        <v>4779</v>
      </c>
      <c r="Q1675" s="1" t="s">
        <v>9264</v>
      </c>
      <c r="R1675" s="17">
        <v>74</v>
      </c>
      <c r="S1675" s="12" t="str" cm="1">
        <f t="array" ref="S1675">_xlfn.IFS(AND(R1675&gt;=12,R1675&lt;=25),"Low Range",AND(R1675&gt;=25.01,R1675&lt;=40),"Mid Range",AND(R1675&gt;=40.01,R1675&lt;=75),"Mid to Upper Range",TRUE,"Max Upper Range")</f>
        <v>Mid to Upper Range</v>
      </c>
      <c r="T1675" s="12" t="str" cm="1">
        <f t="array" ref="T1675">_xlfn.IFS(OR(E1675="NY",E1675="NJ",E1675="CT"),"Tri-State Area",OR(E1675="MA",E1675="PA",E1675="RI"),"East Atlantic",OR(E1675="ME",E1675="VT"),"NE Border",TRUE,"Upper East Coast")</f>
        <v>East Atlantic</v>
      </c>
      <c r="U1675" s="12" t="str">
        <f>IFERROR(_xlfn.XLOOKUP(A1675,DIRECT_FTEs!A:A,DIRECT_FTEs!B:B),"Contractor")</f>
        <v>Contractor</v>
      </c>
    </row>
    <row r="1676" spans="1:21" x14ac:dyDescent="0.25">
      <c r="A1676" s="1" t="s">
        <v>346</v>
      </c>
      <c r="B1676" s="1" t="s">
        <v>2630</v>
      </c>
      <c r="C1676" s="1" t="s">
        <v>2468</v>
      </c>
      <c r="D1676" s="1" t="s">
        <v>2849</v>
      </c>
      <c r="E1676" s="15" t="s">
        <v>2225</v>
      </c>
      <c r="F1676" s="1" t="s">
        <v>5708</v>
      </c>
      <c r="G1676" s="16">
        <v>0.19</v>
      </c>
      <c r="H1676" s="5">
        <v>1926.6000000000001</v>
      </c>
      <c r="I1676" s="10" t="s">
        <v>4760</v>
      </c>
      <c r="J1676" s="5">
        <v>806</v>
      </c>
      <c r="K1676" s="1">
        <v>58</v>
      </c>
      <c r="L1676" s="12" t="str" cm="1">
        <f t="array" ref="L1676">_xlfn.IFS(G1676=0.05,"Minimal",G1676=0.07,"Above Minimal",G1676=0.17,"Near Maximum",TRUE,"Maximum")</f>
        <v>Maximum</v>
      </c>
      <c r="M1676" s="12" t="str" cm="1">
        <f t="array" ref="M1676">_xlfn.IFS(E1676="MA","Massachusetts",E1676="NY","New York",E1676="CT","Connecticut",E1676="PA","Pennsylvania",E1676="RI","Rhode Island",E1676="DE","Delaware",E1676="ME","Maine",E1676="NJ","New Jersey",E1676="VT","Vermont",TRUE,"Other States")</f>
        <v>Massachusetts</v>
      </c>
      <c r="N1676" s="15" t="s">
        <v>11481</v>
      </c>
      <c r="O1676" s="1" t="s">
        <v>4937</v>
      </c>
      <c r="P1676" s="15" t="s">
        <v>4774</v>
      </c>
      <c r="Q1676" s="1" t="s">
        <v>9265</v>
      </c>
      <c r="R1676" s="17">
        <v>49</v>
      </c>
      <c r="S1676" s="12" t="str" cm="1">
        <f t="array" ref="S1676">_xlfn.IFS(AND(R1676&gt;=12,R1676&lt;=25),"Low Range",AND(R1676&gt;=25.01,R1676&lt;=40),"Mid Range",AND(R1676&gt;=40.01,R1676&lt;=75),"Mid to Upper Range",TRUE,"Max Upper Range")</f>
        <v>Mid to Upper Range</v>
      </c>
      <c r="T1676" s="12" t="str" cm="1">
        <f t="array" ref="T1676">_xlfn.IFS(OR(E1676="NY",E1676="NJ",E1676="CT"),"Tri-State Area",OR(E1676="MA",E1676="PA",E1676="RI"),"East Atlantic",OR(E1676="ME",E1676="VT"),"NE Border",TRUE,"Upper East Coast")</f>
        <v>East Atlantic</v>
      </c>
      <c r="U1676" s="12" t="str">
        <f>IFERROR(_xlfn.XLOOKUP(A1676,DIRECT_FTEs!A:A,DIRECT_FTEs!B:B),"Contractor")</f>
        <v>Contractor</v>
      </c>
    </row>
    <row r="1677" spans="1:21" x14ac:dyDescent="0.25">
      <c r="A1677" s="1" t="s">
        <v>347</v>
      </c>
      <c r="B1677" s="1" t="s">
        <v>2674</v>
      </c>
      <c r="C1677" s="1" t="s">
        <v>2537</v>
      </c>
      <c r="D1677" s="1" t="s">
        <v>2850</v>
      </c>
      <c r="E1677" s="15" t="s">
        <v>2225</v>
      </c>
      <c r="F1677" s="1" t="s">
        <v>5709</v>
      </c>
      <c r="G1677" s="16">
        <v>0.19</v>
      </c>
      <c r="H1677" s="5">
        <v>829.92000000000007</v>
      </c>
      <c r="I1677" s="10" t="s">
        <v>4760</v>
      </c>
      <c r="J1677" s="5">
        <v>347.2</v>
      </c>
      <c r="K1677" s="1">
        <v>52</v>
      </c>
      <c r="L1677" s="12" t="str" cm="1">
        <f t="array" ref="L1677">_xlfn.IFS(G1677=0.05,"Minimal",G1677=0.07,"Above Minimal",G1677=0.17,"Near Maximum",TRUE,"Maximum")</f>
        <v>Maximum</v>
      </c>
      <c r="M1677" s="12" t="str" cm="1">
        <f t="array" ref="M1677">_xlfn.IFS(E1677="MA","Massachusetts",E1677="NY","New York",E1677="CT","Connecticut",E1677="PA","Pennsylvania",E1677="RI","Rhode Island",E1677="DE","Delaware",E1677="ME","Maine",E1677="NJ","New Jersey",E1677="VT","Vermont",TRUE,"Other States")</f>
        <v>Massachusetts</v>
      </c>
      <c r="N1677" s="15" t="s">
        <v>11482</v>
      </c>
      <c r="O1677" s="1" t="s">
        <v>4938</v>
      </c>
      <c r="P1677" s="15" t="s">
        <v>4775</v>
      </c>
      <c r="Q1677" s="1" t="s">
        <v>9266</v>
      </c>
      <c r="R1677" s="17">
        <v>130</v>
      </c>
      <c r="S1677" s="12" t="str" cm="1">
        <f t="array" ref="S1677">_xlfn.IFS(AND(R1677&gt;=12,R1677&lt;=25),"Low Range",AND(R1677&gt;=25.01,R1677&lt;=40),"Mid Range",AND(R1677&gt;=40.01,R1677&lt;=75),"Mid to Upper Range",TRUE,"Max Upper Range")</f>
        <v>Max Upper Range</v>
      </c>
      <c r="T1677" s="12" t="str" cm="1">
        <f t="array" ref="T1677">_xlfn.IFS(OR(E1677="NY",E1677="NJ",E1677="CT"),"Tri-State Area",OR(E1677="MA",E1677="PA",E1677="RI"),"East Atlantic",OR(E1677="ME",E1677="VT"),"NE Border",TRUE,"Upper East Coast")</f>
        <v>East Atlantic</v>
      </c>
      <c r="U1677" s="12" t="str">
        <f>IFERROR(_xlfn.XLOOKUP(A1677,DIRECT_FTEs!A:A,DIRECT_FTEs!B:B),"Contractor")</f>
        <v>Contractor</v>
      </c>
    </row>
    <row r="1678" spans="1:21" x14ac:dyDescent="0.25">
      <c r="A1678" s="1" t="s">
        <v>348</v>
      </c>
      <c r="B1678" s="1" t="s">
        <v>2254</v>
      </c>
      <c r="C1678" s="1" t="s">
        <v>2242</v>
      </c>
      <c r="D1678" s="1" t="s">
        <v>2851</v>
      </c>
      <c r="E1678" s="15" t="s">
        <v>2225</v>
      </c>
      <c r="F1678" s="1" t="s">
        <v>5710</v>
      </c>
      <c r="G1678" s="16">
        <v>0.19</v>
      </c>
      <c r="H1678" s="5">
        <v>2173.6</v>
      </c>
      <c r="I1678" s="10" t="s">
        <v>4760</v>
      </c>
      <c r="J1678" s="5">
        <v>987.9</v>
      </c>
      <c r="K1678" s="1">
        <v>41</v>
      </c>
      <c r="L1678" s="12" t="str" cm="1">
        <f t="array" ref="L1678">_xlfn.IFS(G1678=0.05,"Minimal",G1678=0.07,"Above Minimal",G1678=0.17,"Near Maximum",TRUE,"Maximum")</f>
        <v>Maximum</v>
      </c>
      <c r="M1678" s="12" t="str" cm="1">
        <f t="array" ref="M1678">_xlfn.IFS(E1678="MA","Massachusetts",E1678="NY","New York",E1678="CT","Connecticut",E1678="PA","Pennsylvania",E1678="RI","Rhode Island",E1678="DE","Delaware",E1678="ME","Maine",E1678="NJ","New Jersey",E1678="VT","Vermont",TRUE,"Other States")</f>
        <v>Massachusetts</v>
      </c>
      <c r="N1678" s="15" t="s">
        <v>11483</v>
      </c>
      <c r="O1678" s="1" t="s">
        <v>4892</v>
      </c>
      <c r="P1678" s="15" t="s">
        <v>4779</v>
      </c>
      <c r="Q1678" s="1" t="s">
        <v>9267</v>
      </c>
      <c r="R1678" s="17">
        <v>48</v>
      </c>
      <c r="S1678" s="12" t="str" cm="1">
        <f t="array" ref="S1678">_xlfn.IFS(AND(R1678&gt;=12,R1678&lt;=25),"Low Range",AND(R1678&gt;=25.01,R1678&lt;=40),"Mid Range",AND(R1678&gt;=40.01,R1678&lt;=75),"Mid to Upper Range",TRUE,"Max Upper Range")</f>
        <v>Mid to Upper Range</v>
      </c>
      <c r="T1678" s="12" t="str" cm="1">
        <f t="array" ref="T1678">_xlfn.IFS(OR(E1678="NY",E1678="NJ",E1678="CT"),"Tri-State Area",OR(E1678="MA",E1678="PA",E1678="RI"),"East Atlantic",OR(E1678="ME",E1678="VT"),"NE Border",TRUE,"Upper East Coast")</f>
        <v>East Atlantic</v>
      </c>
      <c r="U1678" s="12" t="str">
        <f>IFERROR(_xlfn.XLOOKUP(A1678,DIRECT_FTEs!A:A,DIRECT_FTEs!B:B),"Contractor")</f>
        <v>Contractor</v>
      </c>
    </row>
    <row r="1679" spans="1:21" x14ac:dyDescent="0.25">
      <c r="A1679" s="1" t="s">
        <v>349</v>
      </c>
      <c r="B1679" s="1" t="s">
        <v>2290</v>
      </c>
      <c r="C1679" s="1" t="s">
        <v>2310</v>
      </c>
      <c r="D1679" s="1" t="s">
        <v>2852</v>
      </c>
      <c r="E1679" s="15" t="s">
        <v>2225</v>
      </c>
      <c r="F1679" s="1" t="s">
        <v>5711</v>
      </c>
      <c r="G1679" s="16">
        <v>0.17</v>
      </c>
      <c r="H1679" s="5">
        <v>406.64000000000004</v>
      </c>
      <c r="I1679" s="10" t="s">
        <v>4760</v>
      </c>
      <c r="J1679" s="5">
        <v>218</v>
      </c>
      <c r="K1679" s="1">
        <v>62</v>
      </c>
      <c r="L1679" s="12" t="str" cm="1">
        <f t="array" ref="L1679">_xlfn.IFS(G1679=0.05,"Minimal",G1679=0.07,"Above Minimal",G1679=0.17,"Near Maximum",TRUE,"Maximum")</f>
        <v>Near Maximum</v>
      </c>
      <c r="M1679" s="12" t="str" cm="1">
        <f t="array" ref="M1679">_xlfn.IFS(E1679="MA","Massachusetts",E1679="NY","New York",E1679="CT","Connecticut",E1679="PA","Pennsylvania",E1679="RI","Rhode Island",E1679="DE","Delaware",E1679="ME","Maine",E1679="NJ","New Jersey",E1679="VT","Vermont",TRUE,"Other States")</f>
        <v>Massachusetts</v>
      </c>
      <c r="N1679" s="15" t="s">
        <v>11484</v>
      </c>
      <c r="O1679" s="1" t="s">
        <v>4939</v>
      </c>
      <c r="P1679" s="15" t="s">
        <v>4777</v>
      </c>
      <c r="Q1679" s="1" t="s">
        <v>9268</v>
      </c>
      <c r="R1679" s="17">
        <v>95</v>
      </c>
      <c r="S1679" s="12" t="str" cm="1">
        <f t="array" ref="S1679">_xlfn.IFS(AND(R1679&gt;=12,R1679&lt;=25),"Low Range",AND(R1679&gt;=25.01,R1679&lt;=40),"Mid Range",AND(R1679&gt;=40.01,R1679&lt;=75),"Mid to Upper Range",TRUE,"Max Upper Range")</f>
        <v>Max Upper Range</v>
      </c>
      <c r="T1679" s="12" t="str" cm="1">
        <f t="array" ref="T1679">_xlfn.IFS(OR(E1679="NY",E1679="NJ",E1679="CT"),"Tri-State Area",OR(E1679="MA",E1679="PA",E1679="RI"),"East Atlantic",OR(E1679="ME",E1679="VT"),"NE Border",TRUE,"Upper East Coast")</f>
        <v>East Atlantic</v>
      </c>
      <c r="U1679" s="12" t="str">
        <f>IFERROR(_xlfn.XLOOKUP(A1679,DIRECT_FTEs!A:A,DIRECT_FTEs!B:B),"Contractor")</f>
        <v>Contractor</v>
      </c>
    </row>
    <row r="1680" spans="1:21" x14ac:dyDescent="0.25">
      <c r="A1680" s="1" t="s">
        <v>35</v>
      </c>
      <c r="B1680" s="1" t="s">
        <v>2324</v>
      </c>
      <c r="C1680" s="1" t="s">
        <v>2325</v>
      </c>
      <c r="D1680" s="1" t="s">
        <v>2326</v>
      </c>
      <c r="E1680" s="15" t="s">
        <v>2225</v>
      </c>
      <c r="F1680" s="1" t="s">
        <v>5397</v>
      </c>
      <c r="G1680" s="16">
        <v>7.0000000000000007E-2</v>
      </c>
      <c r="H1680" s="5">
        <v>509.60000000000014</v>
      </c>
      <c r="I1680" s="10" t="s">
        <v>4760</v>
      </c>
      <c r="J1680" s="5">
        <v>232</v>
      </c>
      <c r="K1680" s="1">
        <v>55</v>
      </c>
      <c r="L1680" s="12" t="str" cm="1">
        <f t="array" ref="L1680">_xlfn.IFS(G1680=0.05,"Minimal",G1680=0.07,"Above Minimal",G1680=0.17,"Near Maximum",TRUE,"Maximum")</f>
        <v>Above Minimal</v>
      </c>
      <c r="M1680" s="12" t="str" cm="1">
        <f t="array" ref="M1680">_xlfn.IFS(E1680="MA","Massachusetts",E1680="NY","New York",E1680="CT","Connecticut",E1680="PA","Pennsylvania",E1680="RI","Rhode Island",E1680="DE","Delaware",E1680="ME","Maine",E1680="NJ","New Jersey",E1680="VT","Vermont",TRUE,"Other States")</f>
        <v>Massachusetts</v>
      </c>
      <c r="N1680" s="15" t="s">
        <v>11485</v>
      </c>
      <c r="O1680" s="1" t="s">
        <v>4808</v>
      </c>
      <c r="P1680" s="15" t="s">
        <v>4780</v>
      </c>
      <c r="Q1680" s="1" t="s">
        <v>9269</v>
      </c>
      <c r="R1680" s="17">
        <v>98</v>
      </c>
      <c r="S1680" s="12" t="str" cm="1">
        <f t="array" ref="S1680">_xlfn.IFS(AND(R1680&gt;=12,R1680&lt;=25),"Low Range",AND(R1680&gt;=25.01,R1680&lt;=40),"Mid Range",AND(R1680&gt;=40.01,R1680&lt;=75),"Mid to Upper Range",TRUE,"Max Upper Range")</f>
        <v>Max Upper Range</v>
      </c>
      <c r="T1680" s="12" t="str" cm="1">
        <f t="array" ref="T1680">_xlfn.IFS(OR(E1680="NY",E1680="NJ",E1680="CT"),"Tri-State Area",OR(E1680="MA",E1680="PA",E1680="RI"),"East Atlantic",OR(E1680="ME",E1680="VT"),"NE Border",TRUE,"Upper East Coast")</f>
        <v>East Atlantic</v>
      </c>
      <c r="U1680" s="12" t="str">
        <f>IFERROR(_xlfn.XLOOKUP(A1680,DIRECT_FTEs!A:A,DIRECT_FTEs!B:B),"Contractor")</f>
        <v>Contractor</v>
      </c>
    </row>
    <row r="1681" spans="1:21" x14ac:dyDescent="0.25">
      <c r="A1681" s="1" t="s">
        <v>350</v>
      </c>
      <c r="B1681" s="1" t="s">
        <v>2853</v>
      </c>
      <c r="C1681" s="1" t="s">
        <v>2588</v>
      </c>
      <c r="D1681" s="1" t="s">
        <v>2854</v>
      </c>
      <c r="E1681" s="15" t="s">
        <v>2225</v>
      </c>
      <c r="F1681" s="1" t="s">
        <v>5712</v>
      </c>
      <c r="G1681" s="16">
        <v>0.17</v>
      </c>
      <c r="H1681" s="5">
        <v>465.86848882218192</v>
      </c>
      <c r="I1681" s="10" t="s">
        <v>4760</v>
      </c>
      <c r="J1681" s="5">
        <v>155.04</v>
      </c>
      <c r="K1681" s="1">
        <v>54</v>
      </c>
      <c r="L1681" s="12" t="str" cm="1">
        <f t="array" ref="L1681">_xlfn.IFS(G1681=0.05,"Minimal",G1681=0.07,"Above Minimal",G1681=0.17,"Near Maximum",TRUE,"Maximum")</f>
        <v>Near Maximum</v>
      </c>
      <c r="M1681" s="12" t="str" cm="1">
        <f t="array" ref="M1681">_xlfn.IFS(E1681="MA","Massachusetts",E1681="NY","New York",E1681="CT","Connecticut",E1681="PA","Pennsylvania",E1681="RI","Rhode Island",E1681="DE","Delaware",E1681="ME","Maine",E1681="NJ","New Jersey",E1681="VT","Vermont",TRUE,"Other States")</f>
        <v>Massachusetts</v>
      </c>
      <c r="N1681" s="15" t="s">
        <v>11486</v>
      </c>
      <c r="O1681" s="1" t="s">
        <v>4940</v>
      </c>
      <c r="P1681" s="15" t="s">
        <v>4777</v>
      </c>
      <c r="Q1681" s="1" t="s">
        <v>9270</v>
      </c>
      <c r="R1681" s="17">
        <v>58</v>
      </c>
      <c r="S1681" s="12" t="str" cm="1">
        <f t="array" ref="S1681">_xlfn.IFS(AND(R1681&gt;=12,R1681&lt;=25),"Low Range",AND(R1681&gt;=25.01,R1681&lt;=40),"Mid Range",AND(R1681&gt;=40.01,R1681&lt;=75),"Mid to Upper Range",TRUE,"Max Upper Range")</f>
        <v>Mid to Upper Range</v>
      </c>
      <c r="T1681" s="12" t="str" cm="1">
        <f t="array" ref="T1681">_xlfn.IFS(OR(E1681="NY",E1681="NJ",E1681="CT"),"Tri-State Area",OR(E1681="MA",E1681="PA",E1681="RI"),"East Atlantic",OR(E1681="ME",E1681="VT"),"NE Border",TRUE,"Upper East Coast")</f>
        <v>East Atlantic</v>
      </c>
      <c r="U1681" s="12" t="str">
        <f>IFERROR(_xlfn.XLOOKUP(A1681,DIRECT_FTEs!A:A,DIRECT_FTEs!B:B),"Contractor")</f>
        <v>Contractor</v>
      </c>
    </row>
    <row r="1682" spans="1:21" x14ac:dyDescent="0.25">
      <c r="A1682" s="1" t="s">
        <v>351</v>
      </c>
      <c r="B1682" s="1" t="s">
        <v>2515</v>
      </c>
      <c r="C1682" s="1" t="s">
        <v>2606</v>
      </c>
      <c r="D1682" s="1" t="s">
        <v>2855</v>
      </c>
      <c r="E1682" s="15" t="s">
        <v>2225</v>
      </c>
      <c r="F1682" s="1" t="s">
        <v>5713</v>
      </c>
      <c r="G1682" s="16">
        <v>0.17</v>
      </c>
      <c r="H1682" s="5">
        <v>520.67543873015882</v>
      </c>
      <c r="I1682" s="10" t="s">
        <v>4760</v>
      </c>
      <c r="J1682" s="5">
        <v>288.8</v>
      </c>
      <c r="K1682" s="1">
        <v>40</v>
      </c>
      <c r="L1682" s="12" t="str" cm="1">
        <f t="array" ref="L1682">_xlfn.IFS(G1682=0.05,"Minimal",G1682=0.07,"Above Minimal",G1682=0.17,"Near Maximum",TRUE,"Maximum")</f>
        <v>Near Maximum</v>
      </c>
      <c r="M1682" s="12" t="str" cm="1">
        <f t="array" ref="M1682">_xlfn.IFS(E1682="MA","Massachusetts",E1682="NY","New York",E1682="CT","Connecticut",E1682="PA","Pennsylvania",E1682="RI","Rhode Island",E1682="DE","Delaware",E1682="ME","Maine",E1682="NJ","New Jersey",E1682="VT","Vermont",TRUE,"Other States")</f>
        <v>Massachusetts</v>
      </c>
      <c r="N1682" s="15" t="s">
        <v>11487</v>
      </c>
      <c r="O1682" s="1" t="s">
        <v>4807</v>
      </c>
      <c r="P1682" s="15" t="s">
        <v>4779</v>
      </c>
      <c r="Q1682" s="1" t="s">
        <v>9271</v>
      </c>
      <c r="R1682" s="17">
        <v>66</v>
      </c>
      <c r="S1682" s="12" t="str" cm="1">
        <f t="array" ref="S1682">_xlfn.IFS(AND(R1682&gt;=12,R1682&lt;=25),"Low Range",AND(R1682&gt;=25.01,R1682&lt;=40),"Mid Range",AND(R1682&gt;=40.01,R1682&lt;=75),"Mid to Upper Range",TRUE,"Max Upper Range")</f>
        <v>Mid to Upper Range</v>
      </c>
      <c r="T1682" s="12" t="str" cm="1">
        <f t="array" ref="T1682">_xlfn.IFS(OR(E1682="NY",E1682="NJ",E1682="CT"),"Tri-State Area",OR(E1682="MA",E1682="PA",E1682="RI"),"East Atlantic",OR(E1682="ME",E1682="VT"),"NE Border",TRUE,"Upper East Coast")</f>
        <v>East Atlantic</v>
      </c>
      <c r="U1682" s="12" t="str">
        <f>IFERROR(_xlfn.XLOOKUP(A1682,DIRECT_FTEs!A:A,DIRECT_FTEs!B:B),"Contractor")</f>
        <v>Contractor</v>
      </c>
    </row>
    <row r="1683" spans="1:21" x14ac:dyDescent="0.25">
      <c r="A1683" s="1" t="s">
        <v>352</v>
      </c>
      <c r="B1683" s="1" t="s">
        <v>2587</v>
      </c>
      <c r="C1683" s="1" t="s">
        <v>2856</v>
      </c>
      <c r="D1683" s="1" t="s">
        <v>2857</v>
      </c>
      <c r="E1683" s="15" t="s">
        <v>2225</v>
      </c>
      <c r="F1683" s="1" t="s">
        <v>5714</v>
      </c>
      <c r="G1683" s="16">
        <v>0.17</v>
      </c>
      <c r="H1683" s="5">
        <v>769.08</v>
      </c>
      <c r="I1683" s="10" t="s">
        <v>4760</v>
      </c>
      <c r="J1683" s="5">
        <v>336</v>
      </c>
      <c r="K1683" s="1">
        <v>43</v>
      </c>
      <c r="L1683" s="12" t="str" cm="1">
        <f t="array" ref="L1683">_xlfn.IFS(G1683=0.05,"Minimal",G1683=0.07,"Above Minimal",G1683=0.17,"Near Maximum",TRUE,"Maximum")</f>
        <v>Near Maximum</v>
      </c>
      <c r="M1683" s="12" t="str" cm="1">
        <f t="array" ref="M1683">_xlfn.IFS(E1683="MA","Massachusetts",E1683="NY","New York",E1683="CT","Connecticut",E1683="PA","Pennsylvania",E1683="RI","Rhode Island",E1683="DE","Delaware",E1683="ME","Maine",E1683="NJ","New Jersey",E1683="VT","Vermont",TRUE,"Other States")</f>
        <v>Massachusetts</v>
      </c>
      <c r="N1683" s="15" t="s">
        <v>11488</v>
      </c>
      <c r="O1683" s="1" t="s">
        <v>4786</v>
      </c>
      <c r="P1683" s="15" t="s">
        <v>4774</v>
      </c>
      <c r="Q1683" s="1" t="s">
        <v>9272</v>
      </c>
      <c r="R1683" s="17">
        <v>62</v>
      </c>
      <c r="S1683" s="12" t="str" cm="1">
        <f t="array" ref="S1683">_xlfn.IFS(AND(R1683&gt;=12,R1683&lt;=25),"Low Range",AND(R1683&gt;=25.01,R1683&lt;=40),"Mid Range",AND(R1683&gt;=40.01,R1683&lt;=75),"Mid to Upper Range",TRUE,"Max Upper Range")</f>
        <v>Mid to Upper Range</v>
      </c>
      <c r="T1683" s="12" t="str" cm="1">
        <f t="array" ref="T1683">_xlfn.IFS(OR(E1683="NY",E1683="NJ",E1683="CT"),"Tri-State Area",OR(E1683="MA",E1683="PA",E1683="RI"),"East Atlantic",OR(E1683="ME",E1683="VT"),"NE Border",TRUE,"Upper East Coast")</f>
        <v>East Atlantic</v>
      </c>
      <c r="U1683" s="12" t="str">
        <f>IFERROR(_xlfn.XLOOKUP(A1683,DIRECT_FTEs!A:A,DIRECT_FTEs!B:B),"Contractor")</f>
        <v>Contractor</v>
      </c>
    </row>
    <row r="1684" spans="1:21" x14ac:dyDescent="0.25">
      <c r="A1684" s="1" t="s">
        <v>353</v>
      </c>
      <c r="B1684" s="1" t="s">
        <v>2600</v>
      </c>
      <c r="C1684" s="1" t="s">
        <v>2484</v>
      </c>
      <c r="D1684" s="1" t="s">
        <v>2858</v>
      </c>
      <c r="E1684" s="15" t="s">
        <v>2225</v>
      </c>
      <c r="F1684" s="1" t="s">
        <v>5715</v>
      </c>
      <c r="G1684" s="16">
        <v>0.17</v>
      </c>
      <c r="H1684" s="5">
        <v>805.14720000000011</v>
      </c>
      <c r="I1684" s="10" t="s">
        <v>4760</v>
      </c>
      <c r="J1684" s="5">
        <v>207.9</v>
      </c>
      <c r="K1684" s="1">
        <v>53</v>
      </c>
      <c r="L1684" s="12" t="str" cm="1">
        <f t="array" ref="L1684">_xlfn.IFS(G1684=0.05,"Minimal",G1684=0.07,"Above Minimal",G1684=0.17,"Near Maximum",TRUE,"Maximum")</f>
        <v>Near Maximum</v>
      </c>
      <c r="M1684" s="12" t="str" cm="1">
        <f t="array" ref="M1684">_xlfn.IFS(E1684="MA","Massachusetts",E1684="NY","New York",E1684="CT","Connecticut",E1684="PA","Pennsylvania",E1684="RI","Rhode Island",E1684="DE","Delaware",E1684="ME","Maine",E1684="NJ","New Jersey",E1684="VT","Vermont",TRUE,"Other States")</f>
        <v>Massachusetts</v>
      </c>
      <c r="N1684" s="15" t="s">
        <v>11489</v>
      </c>
      <c r="O1684" s="1" t="s">
        <v>4893</v>
      </c>
      <c r="P1684" s="15" t="s">
        <v>4780</v>
      </c>
      <c r="Q1684" s="1" t="s">
        <v>9273</v>
      </c>
      <c r="R1684" s="17">
        <v>55</v>
      </c>
      <c r="S1684" s="12" t="str" cm="1">
        <f t="array" ref="S1684">_xlfn.IFS(AND(R1684&gt;=12,R1684&lt;=25),"Low Range",AND(R1684&gt;=25.01,R1684&lt;=40),"Mid Range",AND(R1684&gt;=40.01,R1684&lt;=75),"Mid to Upper Range",TRUE,"Max Upper Range")</f>
        <v>Mid to Upper Range</v>
      </c>
      <c r="T1684" s="12" t="str" cm="1">
        <f t="array" ref="T1684">_xlfn.IFS(OR(E1684="NY",E1684="NJ",E1684="CT"),"Tri-State Area",OR(E1684="MA",E1684="PA",E1684="RI"),"East Atlantic",OR(E1684="ME",E1684="VT"),"NE Border",TRUE,"Upper East Coast")</f>
        <v>East Atlantic</v>
      </c>
      <c r="U1684" s="12" t="str">
        <f>IFERROR(_xlfn.XLOOKUP(A1684,DIRECT_FTEs!A:A,DIRECT_FTEs!B:B),"Contractor")</f>
        <v>Contractor</v>
      </c>
    </row>
    <row r="1685" spans="1:21" x14ac:dyDescent="0.25">
      <c r="A1685" s="1" t="s">
        <v>354</v>
      </c>
      <c r="B1685" s="1" t="s">
        <v>2664</v>
      </c>
      <c r="C1685" s="1" t="s">
        <v>2724</v>
      </c>
      <c r="D1685" s="1" t="s">
        <v>2859</v>
      </c>
      <c r="E1685" s="15" t="s">
        <v>2225</v>
      </c>
      <c r="F1685" s="1" t="s">
        <v>5716</v>
      </c>
      <c r="G1685" s="16">
        <v>0.17</v>
      </c>
      <c r="H1685" s="5">
        <v>830.60640000000024</v>
      </c>
      <c r="I1685" s="10" t="s">
        <v>4760</v>
      </c>
      <c r="J1685" s="5">
        <v>286.13</v>
      </c>
      <c r="K1685" s="1">
        <v>55</v>
      </c>
      <c r="L1685" s="12" t="str" cm="1">
        <f t="array" ref="L1685">_xlfn.IFS(G1685=0.05,"Minimal",G1685=0.07,"Above Minimal",G1685=0.17,"Near Maximum",TRUE,"Maximum")</f>
        <v>Near Maximum</v>
      </c>
      <c r="M1685" s="12" t="str" cm="1">
        <f t="array" ref="M1685">_xlfn.IFS(E1685="MA","Massachusetts",E1685="NY","New York",E1685="CT","Connecticut",E1685="PA","Pennsylvania",E1685="RI","Rhode Island",E1685="DE","Delaware",E1685="ME","Maine",E1685="NJ","New Jersey",E1685="VT","Vermont",TRUE,"Other States")</f>
        <v>Massachusetts</v>
      </c>
      <c r="N1685" s="15" t="s">
        <v>11490</v>
      </c>
      <c r="O1685" s="1" t="s">
        <v>4941</v>
      </c>
      <c r="P1685" s="15" t="s">
        <v>4778</v>
      </c>
      <c r="Q1685" s="1" t="s">
        <v>9274</v>
      </c>
      <c r="R1685" s="17">
        <v>73.839995470501648</v>
      </c>
      <c r="S1685" s="12" t="str" cm="1">
        <f t="array" ref="S1685">_xlfn.IFS(AND(R1685&gt;=12,R1685&lt;=25),"Low Range",AND(R1685&gt;=25.01,R1685&lt;=40),"Mid Range",AND(R1685&gt;=40.01,R1685&lt;=75),"Mid to Upper Range",TRUE,"Max Upper Range")</f>
        <v>Mid to Upper Range</v>
      </c>
      <c r="T1685" s="12" t="str" cm="1">
        <f t="array" ref="T1685">_xlfn.IFS(OR(E1685="NY",E1685="NJ",E1685="CT"),"Tri-State Area",OR(E1685="MA",E1685="PA",E1685="RI"),"East Atlantic",OR(E1685="ME",E1685="VT"),"NE Border",TRUE,"Upper East Coast")</f>
        <v>East Atlantic</v>
      </c>
      <c r="U1685" s="12" t="str">
        <f>IFERROR(_xlfn.XLOOKUP(A1685,DIRECT_FTEs!A:A,DIRECT_FTEs!B:B),"Contractor")</f>
        <v>Contractor</v>
      </c>
    </row>
    <row r="1686" spans="1:21" x14ac:dyDescent="0.25">
      <c r="A1686" s="1" t="s">
        <v>355</v>
      </c>
      <c r="B1686" s="1" t="s">
        <v>2587</v>
      </c>
      <c r="C1686" s="1" t="s">
        <v>2860</v>
      </c>
      <c r="D1686" s="1" t="s">
        <v>2861</v>
      </c>
      <c r="E1686" s="15" t="s">
        <v>2225</v>
      </c>
      <c r="F1686" s="1" t="s">
        <v>5717</v>
      </c>
      <c r="G1686" s="16">
        <v>0.17</v>
      </c>
      <c r="H1686" s="5">
        <v>570.18000000000006</v>
      </c>
      <c r="I1686" s="10" t="s">
        <v>4760</v>
      </c>
      <c r="J1686" s="5">
        <v>96</v>
      </c>
      <c r="K1686" s="1">
        <v>46</v>
      </c>
      <c r="L1686" s="12" t="str" cm="1">
        <f t="array" ref="L1686">_xlfn.IFS(G1686=0.05,"Minimal",G1686=0.07,"Above Minimal",G1686=0.17,"Near Maximum",TRUE,"Maximum")</f>
        <v>Near Maximum</v>
      </c>
      <c r="M1686" s="12" t="str" cm="1">
        <f t="array" ref="M1686">_xlfn.IFS(E1686="MA","Massachusetts",E1686="NY","New York",E1686="CT","Connecticut",E1686="PA","Pennsylvania",E1686="RI","Rhode Island",E1686="DE","Delaware",E1686="ME","Maine",E1686="NJ","New Jersey",E1686="VT","Vermont",TRUE,"Other States")</f>
        <v>Massachusetts</v>
      </c>
      <c r="N1686" s="15" t="s">
        <v>11491</v>
      </c>
      <c r="O1686" s="1" t="s">
        <v>4942</v>
      </c>
      <c r="P1686" s="15" t="s">
        <v>4779</v>
      </c>
      <c r="Q1686" s="1" t="s">
        <v>9275</v>
      </c>
      <c r="R1686" s="17">
        <v>56.8</v>
      </c>
      <c r="S1686" s="12" t="str" cm="1">
        <f t="array" ref="S1686">_xlfn.IFS(AND(R1686&gt;=12,R1686&lt;=25),"Low Range",AND(R1686&gt;=25.01,R1686&lt;=40),"Mid Range",AND(R1686&gt;=40.01,R1686&lt;=75),"Mid to Upper Range",TRUE,"Max Upper Range")</f>
        <v>Mid to Upper Range</v>
      </c>
      <c r="T1686" s="12" t="str" cm="1">
        <f t="array" ref="T1686">_xlfn.IFS(OR(E1686="NY",E1686="NJ",E1686="CT"),"Tri-State Area",OR(E1686="MA",E1686="PA",E1686="RI"),"East Atlantic",OR(E1686="ME",E1686="VT"),"NE Border",TRUE,"Upper East Coast")</f>
        <v>East Atlantic</v>
      </c>
      <c r="U1686" s="12" t="str">
        <f>IFERROR(_xlfn.XLOOKUP(A1686,DIRECT_FTEs!A:A,DIRECT_FTEs!B:B),"Contractor")</f>
        <v>Contractor</v>
      </c>
    </row>
    <row r="1687" spans="1:21" x14ac:dyDescent="0.25">
      <c r="A1687" s="1" t="s">
        <v>356</v>
      </c>
      <c r="B1687" s="1" t="s">
        <v>2434</v>
      </c>
      <c r="C1687" s="1" t="s">
        <v>2679</v>
      </c>
      <c r="D1687" s="1" t="s">
        <v>2862</v>
      </c>
      <c r="E1687" s="15" t="s">
        <v>2225</v>
      </c>
      <c r="F1687" s="1" t="s">
        <v>5718</v>
      </c>
      <c r="G1687" s="16">
        <v>0.17</v>
      </c>
      <c r="H1687" s="5">
        <v>682.66327237163819</v>
      </c>
      <c r="I1687" s="10" t="s">
        <v>4760</v>
      </c>
      <c r="J1687" s="5">
        <v>236.04</v>
      </c>
      <c r="K1687" s="1">
        <v>41</v>
      </c>
      <c r="L1687" s="12" t="str" cm="1">
        <f t="array" ref="L1687">_xlfn.IFS(G1687=0.05,"Minimal",G1687=0.07,"Above Minimal",G1687=0.17,"Near Maximum",TRUE,"Maximum")</f>
        <v>Near Maximum</v>
      </c>
      <c r="M1687" s="12" t="str" cm="1">
        <f t="array" ref="M1687">_xlfn.IFS(E1687="MA","Massachusetts",E1687="NY","New York",E1687="CT","Connecticut",E1687="PA","Pennsylvania",E1687="RI","Rhode Island",E1687="DE","Delaware",E1687="ME","Maine",E1687="NJ","New Jersey",E1687="VT","Vermont",TRUE,"Other States")</f>
        <v>Massachusetts</v>
      </c>
      <c r="N1687" s="15" t="s">
        <v>11492</v>
      </c>
      <c r="O1687" s="1" t="s">
        <v>4823</v>
      </c>
      <c r="P1687" s="15" t="s">
        <v>4780</v>
      </c>
      <c r="Q1687" s="1" t="s">
        <v>9276</v>
      </c>
      <c r="R1687" s="17">
        <v>49.699994220655377</v>
      </c>
      <c r="S1687" s="12" t="str" cm="1">
        <f t="array" ref="S1687">_xlfn.IFS(AND(R1687&gt;=12,R1687&lt;=25),"Low Range",AND(R1687&gt;=25.01,R1687&lt;=40),"Mid Range",AND(R1687&gt;=40.01,R1687&lt;=75),"Mid to Upper Range",TRUE,"Max Upper Range")</f>
        <v>Mid to Upper Range</v>
      </c>
      <c r="T1687" s="12" t="str" cm="1">
        <f t="array" ref="T1687">_xlfn.IFS(OR(E1687="NY",E1687="NJ",E1687="CT"),"Tri-State Area",OR(E1687="MA",E1687="PA",E1687="RI"),"East Atlantic",OR(E1687="ME",E1687="VT"),"NE Border",TRUE,"Upper East Coast")</f>
        <v>East Atlantic</v>
      </c>
      <c r="U1687" s="12" t="str">
        <f>IFERROR(_xlfn.XLOOKUP(A1687,DIRECT_FTEs!A:A,DIRECT_FTEs!B:B),"Contractor")</f>
        <v>Contractor</v>
      </c>
    </row>
    <row r="1688" spans="1:21" x14ac:dyDescent="0.25">
      <c r="A1688" s="1" t="s">
        <v>357</v>
      </c>
      <c r="B1688" s="1" t="s">
        <v>2371</v>
      </c>
      <c r="C1688" s="1" t="s">
        <v>2357</v>
      </c>
      <c r="D1688" s="1" t="s">
        <v>2863</v>
      </c>
      <c r="E1688" s="15" t="s">
        <v>2225</v>
      </c>
      <c r="F1688" s="1" t="s">
        <v>5719</v>
      </c>
      <c r="G1688" s="16">
        <v>0.19</v>
      </c>
      <c r="H1688" s="5">
        <v>1169.7579519999999</v>
      </c>
      <c r="I1688" s="10" t="s">
        <v>4760</v>
      </c>
      <c r="J1688" s="5">
        <v>379.32</v>
      </c>
      <c r="K1688" s="1">
        <v>49</v>
      </c>
      <c r="L1688" s="12" t="str" cm="1">
        <f t="array" ref="L1688">_xlfn.IFS(G1688=0.05,"Minimal",G1688=0.07,"Above Minimal",G1688=0.17,"Near Maximum",TRUE,"Maximum")</f>
        <v>Maximum</v>
      </c>
      <c r="M1688" s="12" t="str" cm="1">
        <f t="array" ref="M1688">_xlfn.IFS(E1688="MA","Massachusetts",E1688="NY","New York",E1688="CT","Connecticut",E1688="PA","Pennsylvania",E1688="RI","Rhode Island",E1688="DE","Delaware",E1688="ME","Maine",E1688="NJ","New Jersey",E1688="VT","Vermont",TRUE,"Other States")</f>
        <v>Massachusetts</v>
      </c>
      <c r="N1688" s="15" t="s">
        <v>11493</v>
      </c>
      <c r="O1688" s="1" t="s">
        <v>4887</v>
      </c>
      <c r="P1688" s="15" t="s">
        <v>4774</v>
      </c>
      <c r="Q1688" s="1" t="s">
        <v>9277</v>
      </c>
      <c r="R1688" s="17">
        <v>53.960016585712602</v>
      </c>
      <c r="S1688" s="12" t="str" cm="1">
        <f t="array" ref="S1688">_xlfn.IFS(AND(R1688&gt;=12,R1688&lt;=25),"Low Range",AND(R1688&gt;=25.01,R1688&lt;=40),"Mid Range",AND(R1688&gt;=40.01,R1688&lt;=75),"Mid to Upper Range",TRUE,"Max Upper Range")</f>
        <v>Mid to Upper Range</v>
      </c>
      <c r="T1688" s="12" t="str" cm="1">
        <f t="array" ref="T1688">_xlfn.IFS(OR(E1688="NY",E1688="NJ",E1688="CT"),"Tri-State Area",OR(E1688="MA",E1688="PA",E1688="RI"),"East Atlantic",OR(E1688="ME",E1688="VT"),"NE Border",TRUE,"Upper East Coast")</f>
        <v>East Atlantic</v>
      </c>
      <c r="U1688" s="12" t="str">
        <f>IFERROR(_xlfn.XLOOKUP(A1688,DIRECT_FTEs!A:A,DIRECT_FTEs!B:B),"Contractor")</f>
        <v>Contractor</v>
      </c>
    </row>
    <row r="1689" spans="1:21" x14ac:dyDescent="0.25">
      <c r="A1689" s="1" t="s">
        <v>358</v>
      </c>
      <c r="B1689" s="1" t="s">
        <v>2649</v>
      </c>
      <c r="C1689" s="1" t="s">
        <v>2410</v>
      </c>
      <c r="D1689" s="1" t="s">
        <v>2864</v>
      </c>
      <c r="E1689" s="15" t="s">
        <v>2225</v>
      </c>
      <c r="F1689" s="1" t="s">
        <v>5720</v>
      </c>
      <c r="G1689" s="16">
        <v>0.17</v>
      </c>
      <c r="H1689" s="5">
        <v>1288.7816528634366</v>
      </c>
      <c r="I1689" s="10" t="s">
        <v>4760</v>
      </c>
      <c r="J1689" s="5">
        <v>571.66999999999996</v>
      </c>
      <c r="K1689" s="1">
        <v>61</v>
      </c>
      <c r="L1689" s="12" t="str" cm="1">
        <f t="array" ref="L1689">_xlfn.IFS(G1689=0.05,"Minimal",G1689=0.07,"Above Minimal",G1689=0.17,"Near Maximum",TRUE,"Maximum")</f>
        <v>Near Maximum</v>
      </c>
      <c r="M1689" s="12" t="str" cm="1">
        <f t="array" ref="M1689">_xlfn.IFS(E1689="MA","Massachusetts",E1689="NY","New York",E1689="CT","Connecticut",E1689="PA","Pennsylvania",E1689="RI","Rhode Island",E1689="DE","Delaware",E1689="ME","Maine",E1689="NJ","New Jersey",E1689="VT","Vermont",TRUE,"Other States")</f>
        <v>Massachusetts</v>
      </c>
      <c r="N1689" s="15" t="s">
        <v>11494</v>
      </c>
      <c r="O1689" s="1" t="s">
        <v>4943</v>
      </c>
      <c r="P1689" s="15" t="s">
        <v>4780</v>
      </c>
      <c r="Q1689" s="1" t="s">
        <v>9278</v>
      </c>
      <c r="R1689" s="17">
        <v>78.100005176251358</v>
      </c>
      <c r="S1689" s="12" t="str" cm="1">
        <f t="array" ref="S1689">_xlfn.IFS(AND(R1689&gt;=12,R1689&lt;=25),"Low Range",AND(R1689&gt;=25.01,R1689&lt;=40),"Mid Range",AND(R1689&gt;=40.01,R1689&lt;=75),"Mid to Upper Range",TRUE,"Max Upper Range")</f>
        <v>Max Upper Range</v>
      </c>
      <c r="T1689" s="12" t="str" cm="1">
        <f t="array" ref="T1689">_xlfn.IFS(OR(E1689="NY",E1689="NJ",E1689="CT"),"Tri-State Area",OR(E1689="MA",E1689="PA",E1689="RI"),"East Atlantic",OR(E1689="ME",E1689="VT"),"NE Border",TRUE,"Upper East Coast")</f>
        <v>East Atlantic</v>
      </c>
      <c r="U1689" s="12" t="str">
        <f>IFERROR(_xlfn.XLOOKUP(A1689,DIRECT_FTEs!A:A,DIRECT_FTEs!B:B),"Contractor")</f>
        <v>Contractor</v>
      </c>
    </row>
    <row r="1690" spans="1:21" x14ac:dyDescent="0.25">
      <c r="A1690" s="1" t="s">
        <v>36</v>
      </c>
      <c r="B1690" s="1" t="s">
        <v>2290</v>
      </c>
      <c r="C1690" s="1" t="s">
        <v>2327</v>
      </c>
      <c r="D1690" s="1" t="s">
        <v>2328</v>
      </c>
      <c r="E1690" s="15" t="s">
        <v>2225</v>
      </c>
      <c r="F1690" s="1" t="s">
        <v>5398</v>
      </c>
      <c r="G1690" s="16">
        <v>0.17</v>
      </c>
      <c r="H1690" s="5">
        <v>711.46024096385554</v>
      </c>
      <c r="I1690" s="10" t="s">
        <v>4760</v>
      </c>
      <c r="J1690" s="5">
        <v>260.64</v>
      </c>
      <c r="K1690" s="1">
        <v>55</v>
      </c>
      <c r="L1690" s="12" t="str" cm="1">
        <f t="array" ref="L1690">_xlfn.IFS(G1690=0.05,"Minimal",G1690=0.07,"Above Minimal",G1690=0.17,"Near Maximum",TRUE,"Maximum")</f>
        <v>Near Maximum</v>
      </c>
      <c r="M1690" s="12" t="str" cm="1">
        <f t="array" ref="M1690">_xlfn.IFS(E1690="MA","Massachusetts",E1690="NY","New York",E1690="CT","Connecticut",E1690="PA","Pennsylvania",E1690="RI","Rhode Island",E1690="DE","Delaware",E1690="ME","Maine",E1690="NJ","New Jersey",E1690="VT","Vermont",TRUE,"Other States")</f>
        <v>Massachusetts</v>
      </c>
      <c r="N1690" s="15" t="s">
        <v>11495</v>
      </c>
      <c r="O1690" s="1" t="s">
        <v>4809</v>
      </c>
      <c r="P1690" s="15" t="s">
        <v>4780</v>
      </c>
      <c r="Q1690" s="1" t="s">
        <v>9279</v>
      </c>
      <c r="R1690" s="17">
        <v>112</v>
      </c>
      <c r="S1690" s="12" t="str" cm="1">
        <f t="array" ref="S1690">_xlfn.IFS(AND(R1690&gt;=12,R1690&lt;=25),"Low Range",AND(R1690&gt;=25.01,R1690&lt;=40),"Mid Range",AND(R1690&gt;=40.01,R1690&lt;=75),"Mid to Upper Range",TRUE,"Max Upper Range")</f>
        <v>Max Upper Range</v>
      </c>
      <c r="T1690" s="12" t="str" cm="1">
        <f t="array" ref="T1690">_xlfn.IFS(OR(E1690="NY",E1690="NJ",E1690="CT"),"Tri-State Area",OR(E1690="MA",E1690="PA",E1690="RI"),"East Atlantic",OR(E1690="ME",E1690="VT"),"NE Border",TRUE,"Upper East Coast")</f>
        <v>East Atlantic</v>
      </c>
      <c r="U1690" s="12" t="str">
        <f>IFERROR(_xlfn.XLOOKUP(A1690,DIRECT_FTEs!A:A,DIRECT_FTEs!B:B),"Contractor")</f>
        <v>Contractor</v>
      </c>
    </row>
    <row r="1691" spans="1:21" x14ac:dyDescent="0.25">
      <c r="A1691" s="1" t="s">
        <v>359</v>
      </c>
      <c r="B1691" s="1" t="s">
        <v>2241</v>
      </c>
      <c r="C1691" s="1" t="s">
        <v>2732</v>
      </c>
      <c r="D1691" s="1" t="s">
        <v>2865</v>
      </c>
      <c r="E1691" s="15" t="s">
        <v>2225</v>
      </c>
      <c r="F1691" s="1" t="s">
        <v>5721</v>
      </c>
      <c r="G1691" s="16">
        <v>0.19</v>
      </c>
      <c r="H1691" s="5">
        <v>1263.6440107816713</v>
      </c>
      <c r="I1691" s="10" t="s">
        <v>4760</v>
      </c>
      <c r="J1691" s="5">
        <v>467.45</v>
      </c>
      <c r="K1691" s="1">
        <v>46</v>
      </c>
      <c r="L1691" s="12" t="str" cm="1">
        <f t="array" ref="L1691">_xlfn.IFS(G1691=0.05,"Minimal",G1691=0.07,"Above Minimal",G1691=0.17,"Near Maximum",TRUE,"Maximum")</f>
        <v>Maximum</v>
      </c>
      <c r="M1691" s="12" t="str" cm="1">
        <f t="array" ref="M1691">_xlfn.IFS(E1691="MA","Massachusetts",E1691="NY","New York",E1691="CT","Connecticut",E1691="PA","Pennsylvania",E1691="RI","Rhode Island",E1691="DE","Delaware",E1691="ME","Maine",E1691="NJ","New Jersey",E1691="VT","Vermont",TRUE,"Other States")</f>
        <v>Massachusetts</v>
      </c>
      <c r="N1691" s="15" t="s">
        <v>11496</v>
      </c>
      <c r="O1691" s="1" t="s">
        <v>4887</v>
      </c>
      <c r="P1691" s="15" t="s">
        <v>4774</v>
      </c>
      <c r="Q1691" s="1" t="s">
        <v>9280</v>
      </c>
      <c r="R1691" s="17">
        <v>113.6</v>
      </c>
      <c r="S1691" s="12" t="str" cm="1">
        <f t="array" ref="S1691">_xlfn.IFS(AND(R1691&gt;=12,R1691&lt;=25),"Low Range",AND(R1691&gt;=25.01,R1691&lt;=40),"Mid Range",AND(R1691&gt;=40.01,R1691&lt;=75),"Mid to Upper Range",TRUE,"Max Upper Range")</f>
        <v>Max Upper Range</v>
      </c>
      <c r="T1691" s="12" t="str" cm="1">
        <f t="array" ref="T1691">_xlfn.IFS(OR(E1691="NY",E1691="NJ",E1691="CT"),"Tri-State Area",OR(E1691="MA",E1691="PA",E1691="RI"),"East Atlantic",OR(E1691="ME",E1691="VT"),"NE Border",TRUE,"Upper East Coast")</f>
        <v>East Atlantic</v>
      </c>
      <c r="U1691" s="12" t="str">
        <f>IFERROR(_xlfn.XLOOKUP(A1691,DIRECT_FTEs!A:A,DIRECT_FTEs!B:B),"Contractor")</f>
        <v>Contractor</v>
      </c>
    </row>
    <row r="1692" spans="1:21" x14ac:dyDescent="0.25">
      <c r="A1692" s="1" t="s">
        <v>360</v>
      </c>
      <c r="B1692" s="1" t="s">
        <v>2866</v>
      </c>
      <c r="C1692" s="1" t="s">
        <v>2452</v>
      </c>
      <c r="D1692" s="1" t="s">
        <v>2867</v>
      </c>
      <c r="E1692" s="15" t="s">
        <v>2225</v>
      </c>
      <c r="F1692" s="1" t="s">
        <v>5722</v>
      </c>
      <c r="G1692" s="16">
        <v>0.19</v>
      </c>
      <c r="H1692" s="5">
        <v>1231.3444</v>
      </c>
      <c r="I1692" s="10" t="s">
        <v>4760</v>
      </c>
      <c r="J1692" s="5">
        <v>372.8</v>
      </c>
      <c r="K1692" s="1">
        <v>50</v>
      </c>
      <c r="L1692" s="12" t="str" cm="1">
        <f t="array" ref="L1692">_xlfn.IFS(G1692=0.05,"Minimal",G1692=0.07,"Above Minimal",G1692=0.17,"Near Maximum",TRUE,"Maximum")</f>
        <v>Maximum</v>
      </c>
      <c r="M1692" s="12" t="str" cm="1">
        <f t="array" ref="M1692">_xlfn.IFS(E1692="MA","Massachusetts",E1692="NY","New York",E1692="CT","Connecticut",E1692="PA","Pennsylvania",E1692="RI","Rhode Island",E1692="DE","Delaware",E1692="ME","Maine",E1692="NJ","New Jersey",E1692="VT","Vermont",TRUE,"Other States")</f>
        <v>Massachusetts</v>
      </c>
      <c r="N1692" s="15" t="s">
        <v>11497</v>
      </c>
      <c r="O1692" s="1" t="s">
        <v>4944</v>
      </c>
      <c r="P1692" s="15" t="s">
        <v>4780</v>
      </c>
      <c r="Q1692" s="1" t="s">
        <v>9281</v>
      </c>
      <c r="R1692" s="17">
        <v>30</v>
      </c>
      <c r="S1692" s="12" t="str" cm="1">
        <f t="array" ref="S1692">_xlfn.IFS(AND(R1692&gt;=12,R1692&lt;=25),"Low Range",AND(R1692&gt;=25.01,R1692&lt;=40),"Mid Range",AND(R1692&gt;=40.01,R1692&lt;=75),"Mid to Upper Range",TRUE,"Max Upper Range")</f>
        <v>Mid Range</v>
      </c>
      <c r="T1692" s="12" t="str" cm="1">
        <f t="array" ref="T1692">_xlfn.IFS(OR(E1692="NY",E1692="NJ",E1692="CT"),"Tri-State Area",OR(E1692="MA",E1692="PA",E1692="RI"),"East Atlantic",OR(E1692="ME",E1692="VT"),"NE Border",TRUE,"Upper East Coast")</f>
        <v>East Atlantic</v>
      </c>
      <c r="U1692" s="12" t="str">
        <f>IFERROR(_xlfn.XLOOKUP(A1692,DIRECT_FTEs!A:A,DIRECT_FTEs!B:B),"Contractor")</f>
        <v>Contractor</v>
      </c>
    </row>
    <row r="1693" spans="1:21" x14ac:dyDescent="0.25">
      <c r="A1693" s="1" t="s">
        <v>361</v>
      </c>
      <c r="B1693" s="1" t="s">
        <v>2406</v>
      </c>
      <c r="C1693" s="1" t="s">
        <v>2516</v>
      </c>
      <c r="D1693" s="1" t="s">
        <v>2868</v>
      </c>
      <c r="E1693" s="15" t="s">
        <v>2225</v>
      </c>
      <c r="F1693" s="1" t="s">
        <v>5723</v>
      </c>
      <c r="G1693" s="16">
        <v>0.17</v>
      </c>
      <c r="H1693" s="5">
        <v>630.11520000000007</v>
      </c>
      <c r="I1693" s="10" t="s">
        <v>4760</v>
      </c>
      <c r="J1693" s="5">
        <v>208.8</v>
      </c>
      <c r="K1693" s="1">
        <v>40</v>
      </c>
      <c r="L1693" s="12" t="str" cm="1">
        <f t="array" ref="L1693">_xlfn.IFS(G1693=0.05,"Minimal",G1693=0.07,"Above Minimal",G1693=0.17,"Near Maximum",TRUE,"Maximum")</f>
        <v>Near Maximum</v>
      </c>
      <c r="M1693" s="12" t="str" cm="1">
        <f t="array" ref="M1693">_xlfn.IFS(E1693="MA","Massachusetts",E1693="NY","New York",E1693="CT","Connecticut",E1693="PA","Pennsylvania",E1693="RI","Rhode Island",E1693="DE","Delaware",E1693="ME","Maine",E1693="NJ","New Jersey",E1693="VT","Vermont",TRUE,"Other States")</f>
        <v>Massachusetts</v>
      </c>
      <c r="N1693" s="15" t="s">
        <v>11498</v>
      </c>
      <c r="O1693" s="1" t="s">
        <v>4945</v>
      </c>
      <c r="P1693" s="15" t="s">
        <v>4773</v>
      </c>
      <c r="Q1693" s="1" t="s">
        <v>9282</v>
      </c>
      <c r="R1693" s="17">
        <v>46.1013986013986</v>
      </c>
      <c r="S1693" s="12" t="str" cm="1">
        <f t="array" ref="S1693">_xlfn.IFS(AND(R1693&gt;=12,R1693&lt;=25),"Low Range",AND(R1693&gt;=25.01,R1693&lt;=40),"Mid Range",AND(R1693&gt;=40.01,R1693&lt;=75),"Mid to Upper Range",TRUE,"Max Upper Range")</f>
        <v>Mid to Upper Range</v>
      </c>
      <c r="T1693" s="12" t="str" cm="1">
        <f t="array" ref="T1693">_xlfn.IFS(OR(E1693="NY",E1693="NJ",E1693="CT"),"Tri-State Area",OR(E1693="MA",E1693="PA",E1693="RI"),"East Atlantic",OR(E1693="ME",E1693="VT"),"NE Border",TRUE,"Upper East Coast")</f>
        <v>East Atlantic</v>
      </c>
      <c r="U1693" s="12" t="str">
        <f>IFERROR(_xlfn.XLOOKUP(A1693,DIRECT_FTEs!A:A,DIRECT_FTEs!B:B),"Contractor")</f>
        <v>Contractor</v>
      </c>
    </row>
    <row r="1694" spans="1:21" x14ac:dyDescent="0.25">
      <c r="A1694" s="1" t="s">
        <v>362</v>
      </c>
      <c r="B1694" s="1" t="s">
        <v>2229</v>
      </c>
      <c r="C1694" s="1" t="s">
        <v>2390</v>
      </c>
      <c r="D1694" s="1" t="s">
        <v>2869</v>
      </c>
      <c r="E1694" s="15" t="s">
        <v>2598</v>
      </c>
      <c r="F1694" s="1" t="s">
        <v>5724</v>
      </c>
      <c r="G1694" s="16">
        <v>0.19</v>
      </c>
      <c r="H1694" s="5">
        <v>1262.59275</v>
      </c>
      <c r="I1694" s="10" t="s">
        <v>4760</v>
      </c>
      <c r="J1694" s="5">
        <v>466.24</v>
      </c>
      <c r="K1694" s="1">
        <v>51</v>
      </c>
      <c r="L1694" s="12" t="str" cm="1">
        <f t="array" ref="L1694">_xlfn.IFS(G1694=0.05,"Minimal",G1694=0.07,"Above Minimal",G1694=0.17,"Near Maximum",TRUE,"Maximum")</f>
        <v>Maximum</v>
      </c>
      <c r="M1694" s="12" t="str" cm="1">
        <f t="array" ref="M1694">_xlfn.IFS(E1694="MA","Massachusetts",E1694="NY","New York",E1694="CT","Connecticut",E1694="PA","Pennsylvania",E1694="RI","Rhode Island",E1694="DE","Delaware",E1694="ME","Maine",E1694="NJ","New Jersey",E1694="VT","Vermont",TRUE,"Other States")</f>
        <v>Delaware</v>
      </c>
      <c r="N1694" s="15" t="s">
        <v>11499</v>
      </c>
      <c r="O1694" s="1" t="s">
        <v>4946</v>
      </c>
      <c r="P1694" s="15" t="s">
        <v>4774</v>
      </c>
      <c r="Q1694" s="1" t="s">
        <v>9283</v>
      </c>
      <c r="R1694" s="17">
        <v>42</v>
      </c>
      <c r="S1694" s="12" t="str" cm="1">
        <f t="array" ref="S1694">_xlfn.IFS(AND(R1694&gt;=12,R1694&lt;=25),"Low Range",AND(R1694&gt;=25.01,R1694&lt;=40),"Mid Range",AND(R1694&gt;=40.01,R1694&lt;=75),"Mid to Upper Range",TRUE,"Max Upper Range")</f>
        <v>Mid to Upper Range</v>
      </c>
      <c r="T1694" s="12" t="str" cm="1">
        <f t="array" ref="T1694">_xlfn.IFS(OR(E1694="NY",E1694="NJ",E1694="CT"),"Tri-State Area",OR(E1694="MA",E1694="PA",E1694="RI"),"East Atlantic",OR(E1694="ME",E1694="VT"),"NE Border",TRUE,"Upper East Coast")</f>
        <v>Upper East Coast</v>
      </c>
      <c r="U1694" s="12" t="str">
        <f>IFERROR(_xlfn.XLOOKUP(A1694,DIRECT_FTEs!A:A,DIRECT_FTEs!B:B),"Contractor")</f>
        <v>Contractor</v>
      </c>
    </row>
    <row r="1695" spans="1:21" x14ac:dyDescent="0.25">
      <c r="A1695" s="1" t="s">
        <v>363</v>
      </c>
      <c r="B1695" s="1" t="s">
        <v>2590</v>
      </c>
      <c r="C1695" s="1" t="s">
        <v>2375</v>
      </c>
      <c r="D1695" s="1" t="s">
        <v>2870</v>
      </c>
      <c r="E1695" s="15" t="s">
        <v>2225</v>
      </c>
      <c r="F1695" s="1" t="s">
        <v>5725</v>
      </c>
      <c r="G1695" s="16">
        <v>0.19</v>
      </c>
      <c r="H1695" s="5">
        <v>645.75680000000011</v>
      </c>
      <c r="I1695" s="10" t="s">
        <v>4760</v>
      </c>
      <c r="J1695" s="5">
        <v>172.42</v>
      </c>
      <c r="K1695" s="1">
        <v>50</v>
      </c>
      <c r="L1695" s="12" t="str" cm="1">
        <f t="array" ref="L1695">_xlfn.IFS(G1695=0.05,"Minimal",G1695=0.07,"Above Minimal",G1695=0.17,"Near Maximum",TRUE,"Maximum")</f>
        <v>Maximum</v>
      </c>
      <c r="M1695" s="12" t="str" cm="1">
        <f t="array" ref="M1695">_xlfn.IFS(E1695="MA","Massachusetts",E1695="NY","New York",E1695="CT","Connecticut",E1695="PA","Pennsylvania",E1695="RI","Rhode Island",E1695="DE","Delaware",E1695="ME","Maine",E1695="NJ","New Jersey",E1695="VT","Vermont",TRUE,"Other States")</f>
        <v>Massachusetts</v>
      </c>
      <c r="N1695" s="15" t="s">
        <v>11500</v>
      </c>
      <c r="O1695" s="1" t="s">
        <v>4947</v>
      </c>
      <c r="P1695" s="15" t="s">
        <v>4774</v>
      </c>
      <c r="Q1695" s="1" t="s">
        <v>9284</v>
      </c>
      <c r="R1695" s="17">
        <v>28.5</v>
      </c>
      <c r="S1695" s="12" t="str" cm="1">
        <f t="array" ref="S1695">_xlfn.IFS(AND(R1695&gt;=12,R1695&lt;=25),"Low Range",AND(R1695&gt;=25.01,R1695&lt;=40),"Mid Range",AND(R1695&gt;=40.01,R1695&lt;=75),"Mid to Upper Range",TRUE,"Max Upper Range")</f>
        <v>Mid Range</v>
      </c>
      <c r="T1695" s="12" t="str" cm="1">
        <f t="array" ref="T1695">_xlfn.IFS(OR(E1695="NY",E1695="NJ",E1695="CT"),"Tri-State Area",OR(E1695="MA",E1695="PA",E1695="RI"),"East Atlantic",OR(E1695="ME",E1695="VT"),"NE Border",TRUE,"Upper East Coast")</f>
        <v>East Atlantic</v>
      </c>
      <c r="U1695" s="12" t="str">
        <f>IFERROR(_xlfn.XLOOKUP(A1695,DIRECT_FTEs!A:A,DIRECT_FTEs!B:B),"Contractor")</f>
        <v>Contractor</v>
      </c>
    </row>
    <row r="1696" spans="1:21" x14ac:dyDescent="0.25">
      <c r="A1696" s="1" t="s">
        <v>364</v>
      </c>
      <c r="B1696" s="1" t="s">
        <v>2232</v>
      </c>
      <c r="C1696" s="1" t="s">
        <v>2393</v>
      </c>
      <c r="D1696" s="1" t="s">
        <v>2871</v>
      </c>
      <c r="E1696" s="15" t="s">
        <v>2225</v>
      </c>
      <c r="F1696" s="1" t="s">
        <v>5726</v>
      </c>
      <c r="G1696" s="16">
        <v>0.19</v>
      </c>
      <c r="H1696" s="5">
        <v>1354.3504</v>
      </c>
      <c r="I1696" s="10" t="s">
        <v>4760</v>
      </c>
      <c r="J1696" s="5">
        <v>443.47</v>
      </c>
      <c r="K1696" s="1">
        <v>47</v>
      </c>
      <c r="L1696" s="12" t="str" cm="1">
        <f t="array" ref="L1696">_xlfn.IFS(G1696=0.05,"Minimal",G1696=0.07,"Above Minimal",G1696=0.17,"Near Maximum",TRUE,"Maximum")</f>
        <v>Maximum</v>
      </c>
      <c r="M1696" s="12" t="str" cm="1">
        <f t="array" ref="M1696">_xlfn.IFS(E1696="MA","Massachusetts",E1696="NY","New York",E1696="CT","Connecticut",E1696="PA","Pennsylvania",E1696="RI","Rhode Island",E1696="DE","Delaware",E1696="ME","Maine",E1696="NJ","New Jersey",E1696="VT","Vermont",TRUE,"Other States")</f>
        <v>Massachusetts</v>
      </c>
      <c r="N1696" s="15" t="s">
        <v>11501</v>
      </c>
      <c r="O1696" s="1" t="s">
        <v>4948</v>
      </c>
      <c r="P1696" s="15" t="s">
        <v>4774</v>
      </c>
      <c r="Q1696" s="1" t="s">
        <v>9285</v>
      </c>
      <c r="R1696" s="17">
        <v>28.259948198728516</v>
      </c>
      <c r="S1696" s="12" t="str" cm="1">
        <f t="array" ref="S1696">_xlfn.IFS(AND(R1696&gt;=12,R1696&lt;=25),"Low Range",AND(R1696&gt;=25.01,R1696&lt;=40),"Mid Range",AND(R1696&gt;=40.01,R1696&lt;=75),"Mid to Upper Range",TRUE,"Max Upper Range")</f>
        <v>Mid Range</v>
      </c>
      <c r="T1696" s="12" t="str" cm="1">
        <f t="array" ref="T1696">_xlfn.IFS(OR(E1696="NY",E1696="NJ",E1696="CT"),"Tri-State Area",OR(E1696="MA",E1696="PA",E1696="RI"),"East Atlantic",OR(E1696="ME",E1696="VT"),"NE Border",TRUE,"Upper East Coast")</f>
        <v>East Atlantic</v>
      </c>
      <c r="U1696" s="12" t="str">
        <f>IFERROR(_xlfn.XLOOKUP(A1696,DIRECT_FTEs!A:A,DIRECT_FTEs!B:B),"Contractor")</f>
        <v>Contractor</v>
      </c>
    </row>
    <row r="1697" spans="1:21" x14ac:dyDescent="0.25">
      <c r="A1697" s="1" t="s">
        <v>365</v>
      </c>
      <c r="B1697" s="1" t="s">
        <v>2505</v>
      </c>
      <c r="C1697" s="1" t="s">
        <v>2443</v>
      </c>
      <c r="D1697" s="1" t="s">
        <v>2872</v>
      </c>
      <c r="E1697" s="15" t="s">
        <v>2225</v>
      </c>
      <c r="F1697" s="1" t="s">
        <v>5727</v>
      </c>
      <c r="G1697" s="16">
        <v>0.19</v>
      </c>
      <c r="H1697" s="5">
        <v>1262.2688000000001</v>
      </c>
      <c r="I1697" s="10" t="s">
        <v>4760</v>
      </c>
      <c r="J1697" s="5">
        <v>413.2</v>
      </c>
      <c r="K1697" s="1">
        <v>43</v>
      </c>
      <c r="L1697" s="12" t="str" cm="1">
        <f t="array" ref="L1697">_xlfn.IFS(G1697=0.05,"Minimal",G1697=0.07,"Above Minimal",G1697=0.17,"Near Maximum",TRUE,"Maximum")</f>
        <v>Maximum</v>
      </c>
      <c r="M1697" s="12" t="str" cm="1">
        <f t="array" ref="M1697">_xlfn.IFS(E1697="MA","Massachusetts",E1697="NY","New York",E1697="CT","Connecticut",E1697="PA","Pennsylvania",E1697="RI","Rhode Island",E1697="DE","Delaware",E1697="ME","Maine",E1697="NJ","New Jersey",E1697="VT","Vermont",TRUE,"Other States")</f>
        <v>Massachusetts</v>
      </c>
      <c r="N1697" s="15" t="s">
        <v>11502</v>
      </c>
      <c r="O1697" s="1" t="s">
        <v>4891</v>
      </c>
      <c r="P1697" s="15" t="s">
        <v>4779</v>
      </c>
      <c r="Q1697" s="1" t="s">
        <v>9286</v>
      </c>
      <c r="R1697" s="17">
        <v>36.536016610765053</v>
      </c>
      <c r="S1697" s="12" t="str" cm="1">
        <f t="array" ref="S1697">_xlfn.IFS(AND(R1697&gt;=12,R1697&lt;=25),"Low Range",AND(R1697&gt;=25.01,R1697&lt;=40),"Mid Range",AND(R1697&gt;=40.01,R1697&lt;=75),"Mid to Upper Range",TRUE,"Max Upper Range")</f>
        <v>Mid Range</v>
      </c>
      <c r="T1697" s="12" t="str" cm="1">
        <f t="array" ref="T1697">_xlfn.IFS(OR(E1697="NY",E1697="NJ",E1697="CT"),"Tri-State Area",OR(E1697="MA",E1697="PA",E1697="RI"),"East Atlantic",OR(E1697="ME",E1697="VT"),"NE Border",TRUE,"Upper East Coast")</f>
        <v>East Atlantic</v>
      </c>
      <c r="U1697" s="12" t="str">
        <f>IFERROR(_xlfn.XLOOKUP(A1697,DIRECT_FTEs!A:A,DIRECT_FTEs!B:B),"Contractor")</f>
        <v>Contractor</v>
      </c>
    </row>
    <row r="1698" spans="1:21" x14ac:dyDescent="0.25">
      <c r="A1698" s="1" t="s">
        <v>366</v>
      </c>
      <c r="B1698" s="1" t="s">
        <v>2558</v>
      </c>
      <c r="C1698" s="1" t="s">
        <v>2245</v>
      </c>
      <c r="D1698" s="1" t="s">
        <v>2873</v>
      </c>
      <c r="E1698" s="15" t="s">
        <v>2225</v>
      </c>
      <c r="F1698" s="1" t="s">
        <v>5728</v>
      </c>
      <c r="G1698" s="16">
        <v>0.19</v>
      </c>
      <c r="H1698" s="5">
        <v>673.42079999999999</v>
      </c>
      <c r="I1698" s="10" t="s">
        <v>4760</v>
      </c>
      <c r="J1698" s="5">
        <v>220.8</v>
      </c>
      <c r="K1698" s="1">
        <v>36</v>
      </c>
      <c r="L1698" s="12" t="str" cm="1">
        <f t="array" ref="L1698">_xlfn.IFS(G1698=0.05,"Minimal",G1698=0.07,"Above Minimal",G1698=0.17,"Near Maximum",TRUE,"Maximum")</f>
        <v>Maximum</v>
      </c>
      <c r="M1698" s="12" t="str" cm="1">
        <f t="array" ref="M1698">_xlfn.IFS(E1698="MA","Massachusetts",E1698="NY","New York",E1698="CT","Connecticut",E1698="PA","Pennsylvania",E1698="RI","Rhode Island",E1698="DE","Delaware",E1698="ME","Maine",E1698="NJ","New Jersey",E1698="VT","Vermont",TRUE,"Other States")</f>
        <v>Massachusetts</v>
      </c>
      <c r="N1698" s="15" t="s">
        <v>11503</v>
      </c>
      <c r="O1698" s="1" t="s">
        <v>4949</v>
      </c>
      <c r="P1698" s="15" t="s">
        <v>4775</v>
      </c>
      <c r="Q1698" s="1" t="s">
        <v>9287</v>
      </c>
      <c r="R1698" s="17">
        <v>26.293323090711219</v>
      </c>
      <c r="S1698" s="12" t="str" cm="1">
        <f t="array" ref="S1698">_xlfn.IFS(AND(R1698&gt;=12,R1698&lt;=25),"Low Range",AND(R1698&gt;=25.01,R1698&lt;=40),"Mid Range",AND(R1698&gt;=40.01,R1698&lt;=75),"Mid to Upper Range",TRUE,"Max Upper Range")</f>
        <v>Mid Range</v>
      </c>
      <c r="T1698" s="12" t="str" cm="1">
        <f t="array" ref="T1698">_xlfn.IFS(OR(E1698="NY",E1698="NJ",E1698="CT"),"Tri-State Area",OR(E1698="MA",E1698="PA",E1698="RI"),"East Atlantic",OR(E1698="ME",E1698="VT"),"NE Border",TRUE,"Upper East Coast")</f>
        <v>East Atlantic</v>
      </c>
      <c r="U1698" s="12" t="str">
        <f>IFERROR(_xlfn.XLOOKUP(A1698,DIRECT_FTEs!A:A,DIRECT_FTEs!B:B),"Contractor")</f>
        <v>Contractor</v>
      </c>
    </row>
    <row r="1699" spans="1:21" x14ac:dyDescent="0.25">
      <c r="A1699" s="1" t="s">
        <v>37</v>
      </c>
      <c r="B1699" s="1" t="s">
        <v>2329</v>
      </c>
      <c r="C1699" s="1" t="s">
        <v>2330</v>
      </c>
      <c r="D1699" s="1" t="s">
        <v>2331</v>
      </c>
      <c r="E1699" s="15" t="s">
        <v>2225</v>
      </c>
      <c r="F1699" s="1" t="s">
        <v>5399</v>
      </c>
      <c r="G1699" s="16">
        <v>0.17</v>
      </c>
      <c r="H1699" s="5">
        <v>406.64000000000004</v>
      </c>
      <c r="I1699" s="10" t="s">
        <v>4760</v>
      </c>
      <c r="J1699" s="5">
        <v>218</v>
      </c>
      <c r="K1699" s="1">
        <v>42</v>
      </c>
      <c r="L1699" s="12" t="str" cm="1">
        <f t="array" ref="L1699">_xlfn.IFS(G1699=0.05,"Minimal",G1699=0.07,"Above Minimal",G1699=0.17,"Near Maximum",TRUE,"Maximum")</f>
        <v>Near Maximum</v>
      </c>
      <c r="M1699" s="12" t="str" cm="1">
        <f t="array" ref="M1699">_xlfn.IFS(E1699="MA","Massachusetts",E1699="NY","New York",E1699="CT","Connecticut",E1699="PA","Pennsylvania",E1699="RI","Rhode Island",E1699="DE","Delaware",E1699="ME","Maine",E1699="NJ","New Jersey",E1699="VT","Vermont",TRUE,"Other States")</f>
        <v>Massachusetts</v>
      </c>
      <c r="N1699" s="15" t="s">
        <v>11504</v>
      </c>
      <c r="O1699" s="1" t="s">
        <v>4810</v>
      </c>
      <c r="P1699" s="15" t="s">
        <v>4780</v>
      </c>
      <c r="Q1699" s="1" t="s">
        <v>9288</v>
      </c>
      <c r="R1699" s="17">
        <v>31.160286437301458</v>
      </c>
      <c r="S1699" s="12" t="str" cm="1">
        <f t="array" ref="S1699">_xlfn.IFS(AND(R1699&gt;=12,R1699&lt;=25),"Low Range",AND(R1699&gt;=25.01,R1699&lt;=40),"Mid Range",AND(R1699&gt;=40.01,R1699&lt;=75),"Mid to Upper Range",TRUE,"Max Upper Range")</f>
        <v>Mid Range</v>
      </c>
      <c r="T1699" s="12" t="str" cm="1">
        <f t="array" ref="T1699">_xlfn.IFS(OR(E1699="NY",E1699="NJ",E1699="CT"),"Tri-State Area",OR(E1699="MA",E1699="PA",E1699="RI"),"East Atlantic",OR(E1699="ME",E1699="VT"),"NE Border",TRUE,"Upper East Coast")</f>
        <v>East Atlantic</v>
      </c>
      <c r="U1699" s="12" t="str">
        <f>IFERROR(_xlfn.XLOOKUP(A1699,DIRECT_FTEs!A:A,DIRECT_FTEs!B:B),"Contractor")</f>
        <v>Contractor</v>
      </c>
    </row>
    <row r="1700" spans="1:21" x14ac:dyDescent="0.25">
      <c r="A1700" s="1" t="s">
        <v>367</v>
      </c>
      <c r="B1700" s="1" t="s">
        <v>2513</v>
      </c>
      <c r="C1700" s="1" t="s">
        <v>2282</v>
      </c>
      <c r="D1700" s="1" t="s">
        <v>2874</v>
      </c>
      <c r="E1700" s="15" t="s">
        <v>2225</v>
      </c>
      <c r="F1700" s="1" t="s">
        <v>5729</v>
      </c>
      <c r="G1700" s="16">
        <v>0.19</v>
      </c>
      <c r="H1700" s="5">
        <v>1037.4000000000001</v>
      </c>
      <c r="I1700" s="10" t="s">
        <v>4760</v>
      </c>
      <c r="J1700" s="5">
        <v>434</v>
      </c>
      <c r="K1700" s="1">
        <v>47</v>
      </c>
      <c r="L1700" s="12" t="str" cm="1">
        <f t="array" ref="L1700">_xlfn.IFS(G1700=0.05,"Minimal",G1700=0.07,"Above Minimal",G1700=0.17,"Near Maximum",TRUE,"Maximum")</f>
        <v>Maximum</v>
      </c>
      <c r="M1700" s="12" t="str" cm="1">
        <f t="array" ref="M1700">_xlfn.IFS(E1700="MA","Massachusetts",E1700="NY","New York",E1700="CT","Connecticut",E1700="PA","Pennsylvania",E1700="RI","Rhode Island",E1700="DE","Delaware",E1700="ME","Maine",E1700="NJ","New Jersey",E1700="VT","Vermont",TRUE,"Other States")</f>
        <v>Massachusetts</v>
      </c>
      <c r="N1700" s="15" t="s">
        <v>11505</v>
      </c>
      <c r="O1700" s="1" t="s">
        <v>4950</v>
      </c>
      <c r="P1700" s="15" t="s">
        <v>4776</v>
      </c>
      <c r="Q1700" s="1" t="s">
        <v>9289</v>
      </c>
      <c r="R1700" s="17">
        <v>26.521621621621623</v>
      </c>
      <c r="S1700" s="12" t="str" cm="1">
        <f t="array" ref="S1700">_xlfn.IFS(AND(R1700&gt;=12,R1700&lt;=25),"Low Range",AND(R1700&gt;=25.01,R1700&lt;=40),"Mid Range",AND(R1700&gt;=40.01,R1700&lt;=75),"Mid to Upper Range",TRUE,"Max Upper Range")</f>
        <v>Mid Range</v>
      </c>
      <c r="T1700" s="12" t="str" cm="1">
        <f t="array" ref="T1700">_xlfn.IFS(OR(E1700="NY",E1700="NJ",E1700="CT"),"Tri-State Area",OR(E1700="MA",E1700="PA",E1700="RI"),"East Atlantic",OR(E1700="ME",E1700="VT"),"NE Border",TRUE,"Upper East Coast")</f>
        <v>East Atlantic</v>
      </c>
      <c r="U1700" s="12" t="str">
        <f>IFERROR(_xlfn.XLOOKUP(A1700,DIRECT_FTEs!A:A,DIRECT_FTEs!B:B),"Contractor")</f>
        <v>Contractor</v>
      </c>
    </row>
    <row r="1701" spans="1:21" x14ac:dyDescent="0.25">
      <c r="A1701" s="1" t="s">
        <v>368</v>
      </c>
      <c r="B1701" s="1" t="s">
        <v>2520</v>
      </c>
      <c r="C1701" s="1" t="s">
        <v>2563</v>
      </c>
      <c r="D1701" s="1" t="s">
        <v>2875</v>
      </c>
      <c r="E1701" s="15" t="s">
        <v>2225</v>
      </c>
      <c r="F1701" s="1" t="s">
        <v>5730</v>
      </c>
      <c r="G1701" s="16">
        <v>0.17</v>
      </c>
      <c r="H1701" s="5">
        <v>1240.069273743017</v>
      </c>
      <c r="I1701" s="10" t="s">
        <v>4760</v>
      </c>
      <c r="J1701" s="5">
        <v>800.04</v>
      </c>
      <c r="K1701" s="1">
        <v>46</v>
      </c>
      <c r="L1701" s="12" t="str" cm="1">
        <f t="array" ref="L1701">_xlfn.IFS(G1701=0.05,"Minimal",G1701=0.07,"Above Minimal",G1701=0.17,"Near Maximum",TRUE,"Maximum")</f>
        <v>Near Maximum</v>
      </c>
      <c r="M1701" s="12" t="str" cm="1">
        <f t="array" ref="M1701">_xlfn.IFS(E1701="MA","Massachusetts",E1701="NY","New York",E1701="CT","Connecticut",E1701="PA","Pennsylvania",E1701="RI","Rhode Island",E1701="DE","Delaware",E1701="ME","Maine",E1701="NJ","New Jersey",E1701="VT","Vermont",TRUE,"Other States")</f>
        <v>Massachusetts</v>
      </c>
      <c r="N1701" s="15" t="s">
        <v>11506</v>
      </c>
      <c r="O1701" s="1" t="s">
        <v>4951</v>
      </c>
      <c r="P1701" s="15" t="s">
        <v>4777</v>
      </c>
      <c r="Q1701" s="1" t="s">
        <v>9290</v>
      </c>
      <c r="R1701" s="17">
        <v>28.591233659233218</v>
      </c>
      <c r="S1701" s="12" t="str" cm="1">
        <f t="array" ref="S1701">_xlfn.IFS(AND(R1701&gt;=12,R1701&lt;=25),"Low Range",AND(R1701&gt;=25.01,R1701&lt;=40),"Mid Range",AND(R1701&gt;=40.01,R1701&lt;=75),"Mid to Upper Range",TRUE,"Max Upper Range")</f>
        <v>Mid Range</v>
      </c>
      <c r="T1701" s="12" t="str" cm="1">
        <f t="array" ref="T1701">_xlfn.IFS(OR(E1701="NY",E1701="NJ",E1701="CT"),"Tri-State Area",OR(E1701="MA",E1701="PA",E1701="RI"),"East Atlantic",OR(E1701="ME",E1701="VT"),"NE Border",TRUE,"Upper East Coast")</f>
        <v>East Atlantic</v>
      </c>
      <c r="U1701" s="12" t="str">
        <f>IFERROR(_xlfn.XLOOKUP(A1701,DIRECT_FTEs!A:A,DIRECT_FTEs!B:B),"Contractor")</f>
        <v>Contractor</v>
      </c>
    </row>
    <row r="1702" spans="1:21" x14ac:dyDescent="0.25">
      <c r="A1702" s="1" t="s">
        <v>369</v>
      </c>
      <c r="B1702" s="1" t="s">
        <v>2579</v>
      </c>
      <c r="C1702" s="1" t="s">
        <v>2278</v>
      </c>
      <c r="D1702" s="1" t="s">
        <v>2876</v>
      </c>
      <c r="E1702" s="15" t="s">
        <v>2225</v>
      </c>
      <c r="F1702" s="1" t="s">
        <v>5731</v>
      </c>
      <c r="G1702" s="16">
        <v>0.17</v>
      </c>
      <c r="H1702" s="5">
        <v>671.84000000000015</v>
      </c>
      <c r="I1702" s="10" t="s">
        <v>4760</v>
      </c>
      <c r="J1702" s="5">
        <v>257.72000000000003</v>
      </c>
      <c r="K1702" s="1">
        <v>46</v>
      </c>
      <c r="L1702" s="12" t="str" cm="1">
        <f t="array" ref="L1702">_xlfn.IFS(G1702=0.05,"Minimal",G1702=0.07,"Above Minimal",G1702=0.17,"Near Maximum",TRUE,"Maximum")</f>
        <v>Near Maximum</v>
      </c>
      <c r="M1702" s="12" t="str" cm="1">
        <f t="array" ref="M1702">_xlfn.IFS(E1702="MA","Massachusetts",E1702="NY","New York",E1702="CT","Connecticut",E1702="PA","Pennsylvania",E1702="RI","Rhode Island",E1702="DE","Delaware",E1702="ME","Maine",E1702="NJ","New Jersey",E1702="VT","Vermont",TRUE,"Other States")</f>
        <v>Massachusetts</v>
      </c>
      <c r="N1702" s="15" t="s">
        <v>11507</v>
      </c>
      <c r="O1702" s="1" t="s">
        <v>4787</v>
      </c>
      <c r="P1702" s="15" t="s">
        <v>4774</v>
      </c>
      <c r="Q1702" s="1" t="s">
        <v>9291</v>
      </c>
      <c r="R1702" s="17">
        <v>25.500000000000004</v>
      </c>
      <c r="S1702" s="12" t="str" cm="1">
        <f t="array" ref="S1702">_xlfn.IFS(AND(R1702&gt;=12,R1702&lt;=25),"Low Range",AND(R1702&gt;=25.01,R1702&lt;=40),"Mid Range",AND(R1702&gt;=40.01,R1702&lt;=75),"Mid to Upper Range",TRUE,"Max Upper Range")</f>
        <v>Mid Range</v>
      </c>
      <c r="T1702" s="12" t="str" cm="1">
        <f t="array" ref="T1702">_xlfn.IFS(OR(E1702="NY",E1702="NJ",E1702="CT"),"Tri-State Area",OR(E1702="MA",E1702="PA",E1702="RI"),"East Atlantic",OR(E1702="ME",E1702="VT"),"NE Border",TRUE,"Upper East Coast")</f>
        <v>East Atlantic</v>
      </c>
      <c r="U1702" s="12" t="str">
        <f>IFERROR(_xlfn.XLOOKUP(A1702,DIRECT_FTEs!A:A,DIRECT_FTEs!B:B),"Contractor")</f>
        <v>Contractor</v>
      </c>
    </row>
    <row r="1703" spans="1:21" x14ac:dyDescent="0.25">
      <c r="A1703" s="1" t="s">
        <v>370</v>
      </c>
      <c r="B1703" s="1" t="s">
        <v>2296</v>
      </c>
      <c r="C1703" s="1" t="s">
        <v>2325</v>
      </c>
      <c r="D1703" s="1" t="s">
        <v>2877</v>
      </c>
      <c r="E1703" s="15" t="s">
        <v>2225</v>
      </c>
      <c r="F1703" s="1" t="s">
        <v>5732</v>
      </c>
      <c r="G1703" s="16">
        <v>7.0000000000000007E-2</v>
      </c>
      <c r="H1703" s="5">
        <v>509.60000000000014</v>
      </c>
      <c r="I1703" s="10" t="s">
        <v>4760</v>
      </c>
      <c r="J1703" s="5">
        <v>232</v>
      </c>
      <c r="K1703" s="1">
        <v>52</v>
      </c>
      <c r="L1703" s="12" t="str" cm="1">
        <f t="array" ref="L1703">_xlfn.IFS(G1703=0.05,"Minimal",G1703=0.07,"Above Minimal",G1703=0.17,"Near Maximum",TRUE,"Maximum")</f>
        <v>Above Minimal</v>
      </c>
      <c r="M1703" s="12" t="str" cm="1">
        <f t="array" ref="M1703">_xlfn.IFS(E1703="MA","Massachusetts",E1703="NY","New York",E1703="CT","Connecticut",E1703="PA","Pennsylvania",E1703="RI","Rhode Island",E1703="DE","Delaware",E1703="ME","Maine",E1703="NJ","New Jersey",E1703="VT","Vermont",TRUE,"Other States")</f>
        <v>Massachusetts</v>
      </c>
      <c r="N1703" s="15" t="s">
        <v>11508</v>
      </c>
      <c r="O1703" s="1" t="s">
        <v>4936</v>
      </c>
      <c r="P1703" s="15" t="s">
        <v>4774</v>
      </c>
      <c r="Q1703" s="1" t="s">
        <v>9292</v>
      </c>
      <c r="R1703" s="17">
        <v>23.519978900171438</v>
      </c>
      <c r="S1703" s="12" t="str" cm="1">
        <f t="array" ref="S1703">_xlfn.IFS(AND(R1703&gt;=12,R1703&lt;=25),"Low Range",AND(R1703&gt;=25.01,R1703&lt;=40),"Mid Range",AND(R1703&gt;=40.01,R1703&lt;=75),"Mid to Upper Range",TRUE,"Max Upper Range")</f>
        <v>Low Range</v>
      </c>
      <c r="T1703" s="12" t="str" cm="1">
        <f t="array" ref="T1703">_xlfn.IFS(OR(E1703="NY",E1703="NJ",E1703="CT"),"Tri-State Area",OR(E1703="MA",E1703="PA",E1703="RI"),"East Atlantic",OR(E1703="ME",E1703="VT"),"NE Border",TRUE,"Upper East Coast")</f>
        <v>East Atlantic</v>
      </c>
      <c r="U1703" s="12" t="str">
        <f>IFERROR(_xlfn.XLOOKUP(A1703,DIRECT_FTEs!A:A,DIRECT_FTEs!B:B),"Contractor")</f>
        <v>Contractor</v>
      </c>
    </row>
    <row r="1704" spans="1:21" x14ac:dyDescent="0.25">
      <c r="A1704" s="1" t="s">
        <v>371</v>
      </c>
      <c r="B1704" s="1" t="s">
        <v>2467</v>
      </c>
      <c r="C1704" s="1" t="s">
        <v>2330</v>
      </c>
      <c r="D1704" s="1" t="s">
        <v>2878</v>
      </c>
      <c r="E1704" s="15" t="s">
        <v>2225</v>
      </c>
      <c r="F1704" s="1" t="s">
        <v>5733</v>
      </c>
      <c r="G1704" s="16">
        <v>0.17</v>
      </c>
      <c r="H1704" s="5">
        <v>711.46024096385554</v>
      </c>
      <c r="I1704" s="10" t="s">
        <v>4760</v>
      </c>
      <c r="J1704" s="5">
        <v>308.61</v>
      </c>
      <c r="K1704" s="1">
        <v>43</v>
      </c>
      <c r="L1704" s="12" t="str" cm="1">
        <f t="array" ref="L1704">_xlfn.IFS(G1704=0.05,"Minimal",G1704=0.07,"Above Minimal",G1704=0.17,"Near Maximum",TRUE,"Maximum")</f>
        <v>Near Maximum</v>
      </c>
      <c r="M1704" s="12" t="str" cm="1">
        <f t="array" ref="M1704">_xlfn.IFS(E1704="MA","Massachusetts",E1704="NY","New York",E1704="CT","Connecticut",E1704="PA","Pennsylvania",E1704="RI","Rhode Island",E1704="DE","Delaware",E1704="ME","Maine",E1704="NJ","New Jersey",E1704="VT","Vermont",TRUE,"Other States")</f>
        <v>Massachusetts</v>
      </c>
      <c r="N1704" s="15" t="s">
        <v>11509</v>
      </c>
      <c r="O1704" s="1" t="s">
        <v>4808</v>
      </c>
      <c r="P1704" s="15" t="s">
        <v>4780</v>
      </c>
      <c r="Q1704" s="1" t="s">
        <v>9293</v>
      </c>
      <c r="R1704" s="17">
        <v>27.554069633387137</v>
      </c>
      <c r="S1704" s="12" t="str" cm="1">
        <f t="array" ref="S1704">_xlfn.IFS(AND(R1704&gt;=12,R1704&lt;=25),"Low Range",AND(R1704&gt;=25.01,R1704&lt;=40),"Mid Range",AND(R1704&gt;=40.01,R1704&lt;=75),"Mid to Upper Range",TRUE,"Max Upper Range")</f>
        <v>Mid Range</v>
      </c>
      <c r="T1704" s="12" t="str" cm="1">
        <f t="array" ref="T1704">_xlfn.IFS(OR(E1704="NY",E1704="NJ",E1704="CT"),"Tri-State Area",OR(E1704="MA",E1704="PA",E1704="RI"),"East Atlantic",OR(E1704="ME",E1704="VT"),"NE Border",TRUE,"Upper East Coast")</f>
        <v>East Atlantic</v>
      </c>
      <c r="U1704" s="12" t="str">
        <f>IFERROR(_xlfn.XLOOKUP(A1704,DIRECT_FTEs!A:A,DIRECT_FTEs!B:B),"Contractor")</f>
        <v>Contractor</v>
      </c>
    </row>
    <row r="1705" spans="1:21" x14ac:dyDescent="0.25">
      <c r="A1705" s="1" t="s">
        <v>372</v>
      </c>
      <c r="B1705" s="1" t="s">
        <v>2527</v>
      </c>
      <c r="C1705" s="1" t="s">
        <v>2776</v>
      </c>
      <c r="D1705" s="1" t="s">
        <v>2879</v>
      </c>
      <c r="E1705" s="15" t="s">
        <v>2225</v>
      </c>
      <c r="F1705" s="1" t="s">
        <v>5734</v>
      </c>
      <c r="G1705" s="16">
        <v>0</v>
      </c>
      <c r="H1705" s="5">
        <v>0</v>
      </c>
      <c r="I1705" s="10" t="s">
        <v>4760</v>
      </c>
      <c r="J1705" s="5">
        <v>2320</v>
      </c>
      <c r="K1705" s="1">
        <v>40</v>
      </c>
      <c r="L1705" s="12" t="str" cm="1">
        <f t="array" ref="L1705">_xlfn.IFS(G1705=0.05,"Minimal",G1705=0.07,"Above Minimal",G1705=0.17,"Near Maximum",TRUE,"Maximum")</f>
        <v>Maximum</v>
      </c>
      <c r="M1705" s="12" t="str" cm="1">
        <f t="array" ref="M1705">_xlfn.IFS(E1705="MA","Massachusetts",E1705="NY","New York",E1705="CT","Connecticut",E1705="PA","Pennsylvania",E1705="RI","Rhode Island",E1705="DE","Delaware",E1705="ME","Maine",E1705="NJ","New Jersey",E1705="VT","Vermont",TRUE,"Other States")</f>
        <v>Massachusetts</v>
      </c>
      <c r="N1705" s="15" t="s">
        <v>11510</v>
      </c>
      <c r="O1705" s="1" t="s">
        <v>4952</v>
      </c>
      <c r="P1705" s="15" t="s">
        <v>4778</v>
      </c>
      <c r="Q1705" s="1" t="s">
        <v>9294</v>
      </c>
      <c r="R1705" s="17">
        <v>75</v>
      </c>
      <c r="S1705" s="12" t="str" cm="1">
        <f t="array" ref="S1705">_xlfn.IFS(AND(R1705&gt;=12,R1705&lt;=25),"Low Range",AND(R1705&gt;=25.01,R1705&lt;=40),"Mid Range",AND(R1705&gt;=40.01,R1705&lt;=75),"Mid to Upper Range",TRUE,"Max Upper Range")</f>
        <v>Mid to Upper Range</v>
      </c>
      <c r="T1705" s="12" t="str" cm="1">
        <f t="array" ref="T1705">_xlfn.IFS(OR(E1705="NY",E1705="NJ",E1705="CT"),"Tri-State Area",OR(E1705="MA",E1705="PA",E1705="RI"),"East Atlantic",OR(E1705="ME",E1705="VT"),"NE Border",TRUE,"Upper East Coast")</f>
        <v>East Atlantic</v>
      </c>
      <c r="U1705" s="12" t="str">
        <f>IFERROR(_xlfn.XLOOKUP(A1705,DIRECT_FTEs!A:A,DIRECT_FTEs!B:B),"Contractor")</f>
        <v>Contractor</v>
      </c>
    </row>
    <row r="1706" spans="1:21" x14ac:dyDescent="0.25">
      <c r="A1706" s="1" t="s">
        <v>373</v>
      </c>
      <c r="B1706" s="1" t="s">
        <v>2366</v>
      </c>
      <c r="C1706" s="1" t="s">
        <v>2242</v>
      </c>
      <c r="D1706" s="1" t="s">
        <v>2880</v>
      </c>
      <c r="E1706" s="15" t="s">
        <v>2225</v>
      </c>
      <c r="F1706" s="1" t="s">
        <v>5735</v>
      </c>
      <c r="G1706" s="16">
        <v>0</v>
      </c>
      <c r="H1706" s="5">
        <v>0</v>
      </c>
      <c r="I1706" s="10" t="s">
        <v>4760</v>
      </c>
      <c r="J1706" s="5">
        <v>2320</v>
      </c>
      <c r="K1706" s="1">
        <v>54</v>
      </c>
      <c r="L1706" s="12" t="str" cm="1">
        <f t="array" ref="L1706">_xlfn.IFS(G1706=0.05,"Minimal",G1706=0.07,"Above Minimal",G1706=0.17,"Near Maximum",TRUE,"Maximum")</f>
        <v>Maximum</v>
      </c>
      <c r="M1706" s="12" t="str" cm="1">
        <f t="array" ref="M1706">_xlfn.IFS(E1706="MA","Massachusetts",E1706="NY","New York",E1706="CT","Connecticut",E1706="PA","Pennsylvania",E1706="RI","Rhode Island",E1706="DE","Delaware",E1706="ME","Maine",E1706="NJ","New Jersey",E1706="VT","Vermont",TRUE,"Other States")</f>
        <v>Massachusetts</v>
      </c>
      <c r="N1706" s="15" t="s">
        <v>11511</v>
      </c>
      <c r="O1706" s="1" t="s">
        <v>4953</v>
      </c>
      <c r="P1706" s="15" t="s">
        <v>4778</v>
      </c>
      <c r="Q1706" s="1" t="s">
        <v>9295</v>
      </c>
      <c r="R1706" s="17">
        <v>80</v>
      </c>
      <c r="S1706" s="12" t="str" cm="1">
        <f t="array" ref="S1706">_xlfn.IFS(AND(R1706&gt;=12,R1706&lt;=25),"Low Range",AND(R1706&gt;=25.01,R1706&lt;=40),"Mid Range",AND(R1706&gt;=40.01,R1706&lt;=75),"Mid to Upper Range",TRUE,"Max Upper Range")</f>
        <v>Max Upper Range</v>
      </c>
      <c r="T1706" s="12" t="str" cm="1">
        <f t="array" ref="T1706">_xlfn.IFS(OR(E1706="NY",E1706="NJ",E1706="CT"),"Tri-State Area",OR(E1706="MA",E1706="PA",E1706="RI"),"East Atlantic",OR(E1706="ME",E1706="VT"),"NE Border",TRUE,"Upper East Coast")</f>
        <v>East Atlantic</v>
      </c>
      <c r="U1706" s="12" t="str">
        <f>IFERROR(_xlfn.XLOOKUP(A1706,DIRECT_FTEs!A:A,DIRECT_FTEs!B:B),"Contractor")</f>
        <v>Contractor</v>
      </c>
    </row>
    <row r="1707" spans="1:21" x14ac:dyDescent="0.25">
      <c r="A1707" s="1" t="s">
        <v>374</v>
      </c>
      <c r="B1707" s="1" t="s">
        <v>2653</v>
      </c>
      <c r="C1707" s="1" t="s">
        <v>2860</v>
      </c>
      <c r="D1707" s="1" t="s">
        <v>2881</v>
      </c>
      <c r="E1707" s="15" t="s">
        <v>2225</v>
      </c>
      <c r="F1707" s="1" t="s">
        <v>5736</v>
      </c>
      <c r="G1707" s="16">
        <v>0</v>
      </c>
      <c r="H1707" s="5">
        <v>0</v>
      </c>
      <c r="I1707" s="10" t="s">
        <v>4760</v>
      </c>
      <c r="J1707" s="5">
        <v>2320</v>
      </c>
      <c r="K1707" s="1">
        <v>55</v>
      </c>
      <c r="L1707" s="12" t="str" cm="1">
        <f t="array" ref="L1707">_xlfn.IFS(G1707=0.05,"Minimal",G1707=0.07,"Above Minimal",G1707=0.17,"Near Maximum",TRUE,"Maximum")</f>
        <v>Maximum</v>
      </c>
      <c r="M1707" s="12" t="str" cm="1">
        <f t="array" ref="M1707">_xlfn.IFS(E1707="MA","Massachusetts",E1707="NY","New York",E1707="CT","Connecticut",E1707="PA","Pennsylvania",E1707="RI","Rhode Island",E1707="DE","Delaware",E1707="ME","Maine",E1707="NJ","New Jersey",E1707="VT","Vermont",TRUE,"Other States")</f>
        <v>Massachusetts</v>
      </c>
      <c r="N1707" s="15" t="s">
        <v>11512</v>
      </c>
      <c r="O1707" s="1" t="s">
        <v>4830</v>
      </c>
      <c r="P1707" s="15" t="s">
        <v>4780</v>
      </c>
      <c r="Q1707" s="1" t="s">
        <v>9296</v>
      </c>
      <c r="R1707" s="17">
        <v>106</v>
      </c>
      <c r="S1707" s="12" t="str" cm="1">
        <f t="array" ref="S1707">_xlfn.IFS(AND(R1707&gt;=12,R1707&lt;=25),"Low Range",AND(R1707&gt;=25.01,R1707&lt;=40),"Mid Range",AND(R1707&gt;=40.01,R1707&lt;=75),"Mid to Upper Range",TRUE,"Max Upper Range")</f>
        <v>Max Upper Range</v>
      </c>
      <c r="T1707" s="12" t="str" cm="1">
        <f t="array" ref="T1707">_xlfn.IFS(OR(E1707="NY",E1707="NJ",E1707="CT"),"Tri-State Area",OR(E1707="MA",E1707="PA",E1707="RI"),"East Atlantic",OR(E1707="ME",E1707="VT"),"NE Border",TRUE,"Upper East Coast")</f>
        <v>East Atlantic</v>
      </c>
      <c r="U1707" s="12" t="str">
        <f>IFERROR(_xlfn.XLOOKUP(A1707,DIRECT_FTEs!A:A,DIRECT_FTEs!B:B),"Contractor")</f>
        <v>Contractor</v>
      </c>
    </row>
    <row r="1708" spans="1:21" x14ac:dyDescent="0.25">
      <c r="A1708" s="1" t="s">
        <v>375</v>
      </c>
      <c r="B1708" s="1" t="s">
        <v>2374</v>
      </c>
      <c r="C1708" s="1" t="s">
        <v>2622</v>
      </c>
      <c r="D1708" s="1" t="s">
        <v>2882</v>
      </c>
      <c r="E1708" s="15" t="s">
        <v>2225</v>
      </c>
      <c r="F1708" s="1" t="s">
        <v>5737</v>
      </c>
      <c r="G1708" s="16">
        <v>0</v>
      </c>
      <c r="H1708" s="5">
        <v>0</v>
      </c>
      <c r="I1708" s="10" t="s">
        <v>4761</v>
      </c>
      <c r="J1708" s="5">
        <v>0</v>
      </c>
      <c r="K1708" s="1">
        <v>49</v>
      </c>
      <c r="L1708" s="12" t="str" cm="1">
        <f t="array" ref="L1708">_xlfn.IFS(G1708=0.05,"Minimal",G1708=0.07,"Above Minimal",G1708=0.17,"Near Maximum",TRUE,"Maximum")</f>
        <v>Maximum</v>
      </c>
      <c r="M1708" s="12" t="str" cm="1">
        <f t="array" ref="M1708">_xlfn.IFS(E1708="MA","Massachusetts",E1708="NY","New York",E1708="CT","Connecticut",E1708="PA","Pennsylvania",E1708="RI","Rhode Island",E1708="DE","Delaware",E1708="ME","Maine",E1708="NJ","New Jersey",E1708="VT","Vermont",TRUE,"Other States")</f>
        <v>Massachusetts</v>
      </c>
      <c r="N1708" s="15" t="s">
        <v>11513</v>
      </c>
      <c r="O1708" s="1" t="s">
        <v>4801</v>
      </c>
      <c r="P1708" s="15" t="s">
        <v>4774</v>
      </c>
      <c r="Q1708" s="1" t="s">
        <v>9297</v>
      </c>
      <c r="R1708" s="17">
        <v>92.11</v>
      </c>
      <c r="S1708" s="12" t="str" cm="1">
        <f t="array" ref="S1708">_xlfn.IFS(AND(R1708&gt;=12,R1708&lt;=25),"Low Range",AND(R1708&gt;=25.01,R1708&lt;=40),"Mid Range",AND(R1708&gt;=40.01,R1708&lt;=75),"Mid to Upper Range",TRUE,"Max Upper Range")</f>
        <v>Max Upper Range</v>
      </c>
      <c r="T1708" s="12" t="str" cm="1">
        <f t="array" ref="T1708">_xlfn.IFS(OR(E1708="NY",E1708="NJ",E1708="CT"),"Tri-State Area",OR(E1708="MA",E1708="PA",E1708="RI"),"East Atlantic",OR(E1708="ME",E1708="VT"),"NE Border",TRUE,"Upper East Coast")</f>
        <v>East Atlantic</v>
      </c>
      <c r="U1708" s="12" t="str">
        <f>IFERROR(_xlfn.XLOOKUP(A1708,DIRECT_FTEs!A:A,DIRECT_FTEs!B:B),"Contractor")</f>
        <v>Contractor</v>
      </c>
    </row>
    <row r="1709" spans="1:21" x14ac:dyDescent="0.25">
      <c r="A1709" s="1" t="s">
        <v>38</v>
      </c>
      <c r="B1709" s="1" t="s">
        <v>2332</v>
      </c>
      <c r="C1709" s="1" t="s">
        <v>2333</v>
      </c>
      <c r="D1709" s="1" t="s">
        <v>2334</v>
      </c>
      <c r="E1709" s="15" t="s">
        <v>2225</v>
      </c>
      <c r="F1709" s="1" t="s">
        <v>5400</v>
      </c>
      <c r="G1709" s="16">
        <v>0.17</v>
      </c>
      <c r="H1709" s="5">
        <v>465.86848882218192</v>
      </c>
      <c r="I1709" s="10" t="s">
        <v>4760</v>
      </c>
      <c r="J1709" s="5">
        <v>258.39999999999998</v>
      </c>
      <c r="K1709" s="1">
        <v>57</v>
      </c>
      <c r="L1709" s="12" t="str" cm="1">
        <f t="array" ref="L1709">_xlfn.IFS(G1709=0.05,"Minimal",G1709=0.07,"Above Minimal",G1709=0.17,"Near Maximum",TRUE,"Maximum")</f>
        <v>Near Maximum</v>
      </c>
      <c r="M1709" s="12" t="str" cm="1">
        <f t="array" ref="M1709">_xlfn.IFS(E1709="MA","Massachusetts",E1709="NY","New York",E1709="CT","Connecticut",E1709="PA","Pennsylvania",E1709="RI","Rhode Island",E1709="DE","Delaware",E1709="ME","Maine",E1709="NJ","New Jersey",E1709="VT","Vermont",TRUE,"Other States")</f>
        <v>Massachusetts</v>
      </c>
      <c r="N1709" s="15" t="s">
        <v>11514</v>
      </c>
      <c r="O1709" s="1" t="s">
        <v>4798</v>
      </c>
      <c r="P1709" s="15" t="s">
        <v>4779</v>
      </c>
      <c r="Q1709" s="1" t="s">
        <v>9298</v>
      </c>
      <c r="R1709" s="17">
        <v>120.44999999999999</v>
      </c>
      <c r="S1709" s="12" t="str" cm="1">
        <f t="array" ref="S1709">_xlfn.IFS(AND(R1709&gt;=12,R1709&lt;=25),"Low Range",AND(R1709&gt;=25.01,R1709&lt;=40),"Mid Range",AND(R1709&gt;=40.01,R1709&lt;=75),"Mid to Upper Range",TRUE,"Max Upper Range")</f>
        <v>Max Upper Range</v>
      </c>
      <c r="T1709" s="12" t="str" cm="1">
        <f t="array" ref="T1709">_xlfn.IFS(OR(E1709="NY",E1709="NJ",E1709="CT"),"Tri-State Area",OR(E1709="MA",E1709="PA",E1709="RI"),"East Atlantic",OR(E1709="ME",E1709="VT"),"NE Border",TRUE,"Upper East Coast")</f>
        <v>East Atlantic</v>
      </c>
      <c r="U1709" s="12" t="str">
        <f>IFERROR(_xlfn.XLOOKUP(A1709,DIRECT_FTEs!A:A,DIRECT_FTEs!B:B),"Contractor")</f>
        <v>Contractor</v>
      </c>
    </row>
    <row r="1710" spans="1:21" x14ac:dyDescent="0.25">
      <c r="A1710" s="1" t="s">
        <v>376</v>
      </c>
      <c r="B1710" s="1" t="s">
        <v>2730</v>
      </c>
      <c r="C1710" s="1" t="s">
        <v>2883</v>
      </c>
      <c r="D1710" s="1" t="s">
        <v>2884</v>
      </c>
      <c r="E1710" s="15" t="s">
        <v>2225</v>
      </c>
      <c r="F1710" s="1" t="s">
        <v>5738</v>
      </c>
      <c r="G1710" s="16">
        <v>0</v>
      </c>
      <c r="H1710" s="5">
        <v>0</v>
      </c>
      <c r="I1710" s="10" t="s">
        <v>4760</v>
      </c>
      <c r="J1710" s="5">
        <v>2200</v>
      </c>
      <c r="K1710" s="1">
        <v>45</v>
      </c>
      <c r="L1710" s="12" t="str" cm="1">
        <f t="array" ref="L1710">_xlfn.IFS(G1710=0.05,"Minimal",G1710=0.07,"Above Minimal",G1710=0.17,"Near Maximum",TRUE,"Maximum")</f>
        <v>Maximum</v>
      </c>
      <c r="M1710" s="12" t="str" cm="1">
        <f t="array" ref="M1710">_xlfn.IFS(E1710="MA","Massachusetts",E1710="NY","New York",E1710="CT","Connecticut",E1710="PA","Pennsylvania",E1710="RI","Rhode Island",E1710="DE","Delaware",E1710="ME","Maine",E1710="NJ","New Jersey",E1710="VT","Vermont",TRUE,"Other States")</f>
        <v>Massachusetts</v>
      </c>
      <c r="N1710" s="15" t="s">
        <v>11515</v>
      </c>
      <c r="O1710" s="1" t="s">
        <v>4954</v>
      </c>
      <c r="P1710" s="15" t="s">
        <v>4780</v>
      </c>
      <c r="Q1710" s="1" t="s">
        <v>9299</v>
      </c>
      <c r="R1710" s="17">
        <v>106.43492711370263</v>
      </c>
      <c r="S1710" s="12" t="str" cm="1">
        <f t="array" ref="S1710">_xlfn.IFS(AND(R1710&gt;=12,R1710&lt;=25),"Low Range",AND(R1710&gt;=25.01,R1710&lt;=40),"Mid Range",AND(R1710&gt;=40.01,R1710&lt;=75),"Mid to Upper Range",TRUE,"Max Upper Range")</f>
        <v>Max Upper Range</v>
      </c>
      <c r="T1710" s="12" t="str" cm="1">
        <f t="array" ref="T1710">_xlfn.IFS(OR(E1710="NY",E1710="NJ",E1710="CT"),"Tri-State Area",OR(E1710="MA",E1710="PA",E1710="RI"),"East Atlantic",OR(E1710="ME",E1710="VT"),"NE Border",TRUE,"Upper East Coast")</f>
        <v>East Atlantic</v>
      </c>
      <c r="U1710" s="12" t="str">
        <f>IFERROR(_xlfn.XLOOKUP(A1710,DIRECT_FTEs!A:A,DIRECT_FTEs!B:B),"Contractor")</f>
        <v>Direct</v>
      </c>
    </row>
    <row r="1711" spans="1:21" x14ac:dyDescent="0.25">
      <c r="A1711" s="1" t="s">
        <v>377</v>
      </c>
      <c r="B1711" s="1" t="s">
        <v>2241</v>
      </c>
      <c r="C1711" s="1" t="s">
        <v>2478</v>
      </c>
      <c r="D1711" s="1" t="s">
        <v>2885</v>
      </c>
      <c r="E1711" s="15" t="s">
        <v>2225</v>
      </c>
      <c r="F1711" s="1" t="s">
        <v>5739</v>
      </c>
      <c r="G1711" s="16">
        <v>0</v>
      </c>
      <c r="H1711" s="5">
        <v>0</v>
      </c>
      <c r="I1711" s="10" t="s">
        <v>4760</v>
      </c>
      <c r="J1711" s="5">
        <v>2400</v>
      </c>
      <c r="K1711" s="1">
        <v>49</v>
      </c>
      <c r="L1711" s="12" t="str" cm="1">
        <f t="array" ref="L1711">_xlfn.IFS(G1711=0.05,"Minimal",G1711=0.07,"Above Minimal",G1711=0.17,"Near Maximum",TRUE,"Maximum")</f>
        <v>Maximum</v>
      </c>
      <c r="M1711" s="12" t="str" cm="1">
        <f t="array" ref="M1711">_xlfn.IFS(E1711="MA","Massachusetts",E1711="NY","New York",E1711="CT","Connecticut",E1711="PA","Pennsylvania",E1711="RI","Rhode Island",E1711="DE","Delaware",E1711="ME","Maine",E1711="NJ","New Jersey",E1711="VT","Vermont",TRUE,"Other States")</f>
        <v>Massachusetts</v>
      </c>
      <c r="N1711" s="15" t="s">
        <v>11516</v>
      </c>
      <c r="O1711" s="1" t="s">
        <v>4944</v>
      </c>
      <c r="P1711" s="15" t="s">
        <v>4780</v>
      </c>
      <c r="Q1711" s="1" t="s">
        <v>9300</v>
      </c>
      <c r="R1711" s="17">
        <v>70.849999999999994</v>
      </c>
      <c r="S1711" s="12" t="str" cm="1">
        <f t="array" ref="S1711">_xlfn.IFS(AND(R1711&gt;=12,R1711&lt;=25),"Low Range",AND(R1711&gt;=25.01,R1711&lt;=40),"Mid Range",AND(R1711&gt;=40.01,R1711&lt;=75),"Mid to Upper Range",TRUE,"Max Upper Range")</f>
        <v>Mid to Upper Range</v>
      </c>
      <c r="T1711" s="12" t="str" cm="1">
        <f t="array" ref="T1711">_xlfn.IFS(OR(E1711="NY",E1711="NJ",E1711="CT"),"Tri-State Area",OR(E1711="MA",E1711="PA",E1711="RI"),"East Atlantic",OR(E1711="ME",E1711="VT"),"NE Border",TRUE,"Upper East Coast")</f>
        <v>East Atlantic</v>
      </c>
      <c r="U1711" s="12" t="str">
        <f>IFERROR(_xlfn.XLOOKUP(A1711,DIRECT_FTEs!A:A,DIRECT_FTEs!B:B),"Contractor")</f>
        <v>Direct</v>
      </c>
    </row>
    <row r="1712" spans="1:21" x14ac:dyDescent="0.25">
      <c r="A1712" s="1" t="s">
        <v>378</v>
      </c>
      <c r="B1712" s="1" t="s">
        <v>2500</v>
      </c>
      <c r="C1712" s="1" t="s">
        <v>2585</v>
      </c>
      <c r="D1712" s="1" t="s">
        <v>2886</v>
      </c>
      <c r="E1712" s="15" t="s">
        <v>2225</v>
      </c>
      <c r="F1712" s="1" t="s">
        <v>5740</v>
      </c>
      <c r="G1712" s="16">
        <v>0.19</v>
      </c>
      <c r="H1712" s="5">
        <v>537.47199999999998</v>
      </c>
      <c r="I1712" s="10" t="s">
        <v>4760</v>
      </c>
      <c r="J1712" s="5">
        <v>157.08000000000001</v>
      </c>
      <c r="K1712" s="1">
        <v>63</v>
      </c>
      <c r="L1712" s="12" t="str" cm="1">
        <f t="array" ref="L1712">_xlfn.IFS(G1712=0.05,"Minimal",G1712=0.07,"Above Minimal",G1712=0.17,"Near Maximum",TRUE,"Maximum")</f>
        <v>Maximum</v>
      </c>
      <c r="M1712" s="12" t="str" cm="1">
        <f t="array" ref="M1712">_xlfn.IFS(E1712="MA","Massachusetts",E1712="NY","New York",E1712="CT","Connecticut",E1712="PA","Pennsylvania",E1712="RI","Rhode Island",E1712="DE","Delaware",E1712="ME","Maine",E1712="NJ","New Jersey",E1712="VT","Vermont",TRUE,"Other States")</f>
        <v>Massachusetts</v>
      </c>
      <c r="N1712" s="15" t="s">
        <v>11517</v>
      </c>
      <c r="O1712" s="1" t="s">
        <v>4900</v>
      </c>
      <c r="P1712" s="15" t="s">
        <v>4777</v>
      </c>
      <c r="Q1712" s="1" t="s">
        <v>9301</v>
      </c>
      <c r="R1712" s="17">
        <v>120</v>
      </c>
      <c r="S1712" s="12" t="str" cm="1">
        <f t="array" ref="S1712">_xlfn.IFS(AND(R1712&gt;=12,R1712&lt;=25),"Low Range",AND(R1712&gt;=25.01,R1712&lt;=40),"Mid Range",AND(R1712&gt;=40.01,R1712&lt;=75),"Mid to Upper Range",TRUE,"Max Upper Range")</f>
        <v>Max Upper Range</v>
      </c>
      <c r="T1712" s="12" t="str" cm="1">
        <f t="array" ref="T1712">_xlfn.IFS(OR(E1712="NY",E1712="NJ",E1712="CT"),"Tri-State Area",OR(E1712="MA",E1712="PA",E1712="RI"),"East Atlantic",OR(E1712="ME",E1712="VT"),"NE Border",TRUE,"Upper East Coast")</f>
        <v>East Atlantic</v>
      </c>
      <c r="U1712" s="12" t="str">
        <f>IFERROR(_xlfn.XLOOKUP(A1712,DIRECT_FTEs!A:A,DIRECT_FTEs!B:B),"Contractor")</f>
        <v>Contractor</v>
      </c>
    </row>
    <row r="1713" spans="1:21" x14ac:dyDescent="0.25">
      <c r="A1713" s="1" t="s">
        <v>379</v>
      </c>
      <c r="B1713" s="1" t="s">
        <v>2539</v>
      </c>
      <c r="C1713" s="1" t="s">
        <v>2887</v>
      </c>
      <c r="D1713" s="1" t="s">
        <v>2888</v>
      </c>
      <c r="E1713" s="15" t="s">
        <v>2225</v>
      </c>
      <c r="F1713" s="1" t="s">
        <v>5741</v>
      </c>
      <c r="G1713" s="16">
        <v>0.17</v>
      </c>
      <c r="H1713" s="5">
        <v>1442.6880000000001</v>
      </c>
      <c r="I1713" s="10" t="s">
        <v>4760</v>
      </c>
      <c r="J1713" s="5">
        <v>676</v>
      </c>
      <c r="K1713" s="1">
        <v>40</v>
      </c>
      <c r="L1713" s="12" t="str" cm="1">
        <f t="array" ref="L1713">_xlfn.IFS(G1713=0.05,"Minimal",G1713=0.07,"Above Minimal",G1713=0.17,"Near Maximum",TRUE,"Maximum")</f>
        <v>Near Maximum</v>
      </c>
      <c r="M1713" s="12" t="str" cm="1">
        <f t="array" ref="M1713">_xlfn.IFS(E1713="MA","Massachusetts",E1713="NY","New York",E1713="CT","Connecticut",E1713="PA","Pennsylvania",E1713="RI","Rhode Island",E1713="DE","Delaware",E1713="ME","Maine",E1713="NJ","New Jersey",E1713="VT","Vermont",TRUE,"Other States")</f>
        <v>Massachusetts</v>
      </c>
      <c r="N1713" s="15" t="s">
        <v>11518</v>
      </c>
      <c r="O1713" s="1" t="s">
        <v>4836</v>
      </c>
      <c r="P1713" s="15" t="s">
        <v>4778</v>
      </c>
      <c r="Q1713" s="1" t="s">
        <v>9302</v>
      </c>
      <c r="R1713" s="17">
        <v>50</v>
      </c>
      <c r="S1713" s="12" t="str" cm="1">
        <f t="array" ref="S1713">_xlfn.IFS(AND(R1713&gt;=12,R1713&lt;=25),"Low Range",AND(R1713&gt;=25.01,R1713&lt;=40),"Mid Range",AND(R1713&gt;=40.01,R1713&lt;=75),"Mid to Upper Range",TRUE,"Max Upper Range")</f>
        <v>Mid to Upper Range</v>
      </c>
      <c r="T1713" s="12" t="str" cm="1">
        <f t="array" ref="T1713">_xlfn.IFS(OR(E1713="NY",E1713="NJ",E1713="CT"),"Tri-State Area",OR(E1713="MA",E1713="PA",E1713="RI"),"East Atlantic",OR(E1713="ME",E1713="VT"),"NE Border",TRUE,"Upper East Coast")</f>
        <v>East Atlantic</v>
      </c>
      <c r="U1713" s="12" t="str">
        <f>IFERROR(_xlfn.XLOOKUP(A1713,DIRECT_FTEs!A:A,DIRECT_FTEs!B:B),"Contractor")</f>
        <v>Contractor</v>
      </c>
    </row>
    <row r="1714" spans="1:21" x14ac:dyDescent="0.25">
      <c r="A1714" s="1" t="s">
        <v>380</v>
      </c>
      <c r="B1714" s="1" t="s">
        <v>2684</v>
      </c>
      <c r="C1714" s="1" t="s">
        <v>2273</v>
      </c>
      <c r="D1714" s="1" t="s">
        <v>2889</v>
      </c>
      <c r="E1714" s="15" t="s">
        <v>2225</v>
      </c>
      <c r="F1714" s="1" t="s">
        <v>5742</v>
      </c>
      <c r="G1714" s="16">
        <v>0.17</v>
      </c>
      <c r="H1714" s="5">
        <v>1131.5200000000002</v>
      </c>
      <c r="I1714" s="10" t="s">
        <v>4760</v>
      </c>
      <c r="J1714" s="5">
        <v>822</v>
      </c>
      <c r="K1714" s="1">
        <v>41</v>
      </c>
      <c r="L1714" s="12" t="str" cm="1">
        <f t="array" ref="L1714">_xlfn.IFS(G1714=0.05,"Minimal",G1714=0.07,"Above Minimal",G1714=0.17,"Near Maximum",TRUE,"Maximum")</f>
        <v>Near Maximum</v>
      </c>
      <c r="M1714" s="12" t="str" cm="1">
        <f t="array" ref="M1714">_xlfn.IFS(E1714="MA","Massachusetts",E1714="NY","New York",E1714="CT","Connecticut",E1714="PA","Pennsylvania",E1714="RI","Rhode Island",E1714="DE","Delaware",E1714="ME","Maine",E1714="NJ","New Jersey",E1714="VT","Vermont",TRUE,"Other States")</f>
        <v>Massachusetts</v>
      </c>
      <c r="N1714" s="15" t="s">
        <v>11519</v>
      </c>
      <c r="O1714" s="1" t="s">
        <v>4812</v>
      </c>
      <c r="P1714" s="15" t="s">
        <v>4774</v>
      </c>
      <c r="Q1714" s="1" t="s">
        <v>9303</v>
      </c>
      <c r="R1714" s="17">
        <v>105</v>
      </c>
      <c r="S1714" s="12" t="str" cm="1">
        <f t="array" ref="S1714">_xlfn.IFS(AND(R1714&gt;=12,R1714&lt;=25),"Low Range",AND(R1714&gt;=25.01,R1714&lt;=40),"Mid Range",AND(R1714&gt;=40.01,R1714&lt;=75),"Mid to Upper Range",TRUE,"Max Upper Range")</f>
        <v>Max Upper Range</v>
      </c>
      <c r="T1714" s="12" t="str" cm="1">
        <f t="array" ref="T1714">_xlfn.IFS(OR(E1714="NY",E1714="NJ",E1714="CT"),"Tri-State Area",OR(E1714="MA",E1714="PA",E1714="RI"),"East Atlantic",OR(E1714="ME",E1714="VT"),"NE Border",TRUE,"Upper East Coast")</f>
        <v>East Atlantic</v>
      </c>
      <c r="U1714" s="12" t="str">
        <f>IFERROR(_xlfn.XLOOKUP(A1714,DIRECT_FTEs!A:A,DIRECT_FTEs!B:B),"Contractor")</f>
        <v>Contractor</v>
      </c>
    </row>
    <row r="1715" spans="1:21" x14ac:dyDescent="0.25">
      <c r="A1715" s="1" t="s">
        <v>381</v>
      </c>
      <c r="B1715" s="1" t="s">
        <v>2260</v>
      </c>
      <c r="C1715" s="1" t="s">
        <v>2691</v>
      </c>
      <c r="D1715" s="1" t="s">
        <v>2890</v>
      </c>
      <c r="E1715" s="15" t="s">
        <v>2225</v>
      </c>
      <c r="F1715" s="1" t="s">
        <v>5743</v>
      </c>
      <c r="G1715" s="16">
        <v>0.17</v>
      </c>
      <c r="H1715" s="5">
        <v>1428.5440000000003</v>
      </c>
      <c r="I1715" s="10" t="s">
        <v>4760</v>
      </c>
      <c r="J1715" s="5">
        <v>818.4</v>
      </c>
      <c r="K1715" s="1">
        <v>37</v>
      </c>
      <c r="L1715" s="12" t="str" cm="1">
        <f t="array" ref="L1715">_xlfn.IFS(G1715=0.05,"Minimal",G1715=0.07,"Above Minimal",G1715=0.17,"Near Maximum",TRUE,"Maximum")</f>
        <v>Near Maximum</v>
      </c>
      <c r="M1715" s="12" t="str" cm="1">
        <f t="array" ref="M1715">_xlfn.IFS(E1715="MA","Massachusetts",E1715="NY","New York",E1715="CT","Connecticut",E1715="PA","Pennsylvania",E1715="RI","Rhode Island",E1715="DE","Delaware",E1715="ME","Maine",E1715="NJ","New Jersey",E1715="VT","Vermont",TRUE,"Other States")</f>
        <v>Massachusetts</v>
      </c>
      <c r="N1715" s="15" t="s">
        <v>11520</v>
      </c>
      <c r="O1715" s="1" t="s">
        <v>4955</v>
      </c>
      <c r="P1715" s="15" t="s">
        <v>4774</v>
      </c>
      <c r="Q1715" s="1" t="s">
        <v>9304</v>
      </c>
      <c r="R1715" s="17">
        <v>82.5</v>
      </c>
      <c r="S1715" s="12" t="str" cm="1">
        <f t="array" ref="S1715">_xlfn.IFS(AND(R1715&gt;=12,R1715&lt;=25),"Low Range",AND(R1715&gt;=25.01,R1715&lt;=40),"Mid Range",AND(R1715&gt;=40.01,R1715&lt;=75),"Mid to Upper Range",TRUE,"Max Upper Range")</f>
        <v>Max Upper Range</v>
      </c>
      <c r="T1715" s="12" t="str" cm="1">
        <f t="array" ref="T1715">_xlfn.IFS(OR(E1715="NY",E1715="NJ",E1715="CT"),"Tri-State Area",OR(E1715="MA",E1715="PA",E1715="RI"),"East Atlantic",OR(E1715="ME",E1715="VT"),"NE Border",TRUE,"Upper East Coast")</f>
        <v>East Atlantic</v>
      </c>
      <c r="U1715" s="12" t="str">
        <f>IFERROR(_xlfn.XLOOKUP(A1715,DIRECT_FTEs!A:A,DIRECT_FTEs!B:B),"Contractor")</f>
        <v>Contractor</v>
      </c>
    </row>
    <row r="1716" spans="1:21" x14ac:dyDescent="0.25">
      <c r="A1716" s="1" t="s">
        <v>382</v>
      </c>
      <c r="B1716" s="1" t="s">
        <v>2235</v>
      </c>
      <c r="C1716" s="1" t="s">
        <v>2435</v>
      </c>
      <c r="D1716" s="1" t="s">
        <v>2891</v>
      </c>
      <c r="E1716" s="15" t="s">
        <v>2225</v>
      </c>
      <c r="F1716" s="1" t="s">
        <v>5744</v>
      </c>
      <c r="G1716" s="16">
        <v>0.19</v>
      </c>
      <c r="H1716" s="5">
        <v>1517.568</v>
      </c>
      <c r="I1716" s="10" t="s">
        <v>4760</v>
      </c>
      <c r="J1716" s="5">
        <v>354</v>
      </c>
      <c r="K1716" s="1">
        <v>58</v>
      </c>
      <c r="L1716" s="12" t="str" cm="1">
        <f t="array" ref="L1716">_xlfn.IFS(G1716=0.05,"Minimal",G1716=0.07,"Above Minimal",G1716=0.17,"Near Maximum",TRUE,"Maximum")</f>
        <v>Maximum</v>
      </c>
      <c r="M1716" s="12" t="str" cm="1">
        <f t="array" ref="M1716">_xlfn.IFS(E1716="MA","Massachusetts",E1716="NY","New York",E1716="CT","Connecticut",E1716="PA","Pennsylvania",E1716="RI","Rhode Island",E1716="DE","Delaware",E1716="ME","Maine",E1716="NJ","New Jersey",E1716="VT","Vermont",TRUE,"Other States")</f>
        <v>Massachusetts</v>
      </c>
      <c r="N1716" s="15" t="s">
        <v>11521</v>
      </c>
      <c r="O1716" s="1" t="s">
        <v>4807</v>
      </c>
      <c r="P1716" s="15" t="s">
        <v>4779</v>
      </c>
      <c r="Q1716" s="1" t="s">
        <v>9305</v>
      </c>
      <c r="R1716" s="17">
        <v>97.5</v>
      </c>
      <c r="S1716" s="12" t="str" cm="1">
        <f t="array" ref="S1716">_xlfn.IFS(AND(R1716&gt;=12,R1716&lt;=25),"Low Range",AND(R1716&gt;=25.01,R1716&lt;=40),"Mid Range",AND(R1716&gt;=40.01,R1716&lt;=75),"Mid to Upper Range",TRUE,"Max Upper Range")</f>
        <v>Max Upper Range</v>
      </c>
      <c r="T1716" s="12" t="str" cm="1">
        <f t="array" ref="T1716">_xlfn.IFS(OR(E1716="NY",E1716="NJ",E1716="CT"),"Tri-State Area",OR(E1716="MA",E1716="PA",E1716="RI"),"East Atlantic",OR(E1716="ME",E1716="VT"),"NE Border",TRUE,"Upper East Coast")</f>
        <v>East Atlantic</v>
      </c>
      <c r="U1716" s="12" t="str">
        <f>IFERROR(_xlfn.XLOOKUP(A1716,DIRECT_FTEs!A:A,DIRECT_FTEs!B:B),"Contractor")</f>
        <v>Contractor</v>
      </c>
    </row>
    <row r="1717" spans="1:21" x14ac:dyDescent="0.25">
      <c r="A1717" s="1" t="s">
        <v>383</v>
      </c>
      <c r="B1717" s="1" t="s">
        <v>2354</v>
      </c>
      <c r="C1717" s="1" t="s">
        <v>2333</v>
      </c>
      <c r="D1717" s="1" t="s">
        <v>2892</v>
      </c>
      <c r="E1717" s="15" t="s">
        <v>2225</v>
      </c>
      <c r="F1717" s="1" t="s">
        <v>5745</v>
      </c>
      <c r="G1717" s="16">
        <v>0.17</v>
      </c>
      <c r="H1717" s="5">
        <v>636.48000000000013</v>
      </c>
      <c r="I1717" s="10" t="s">
        <v>4760</v>
      </c>
      <c r="J1717" s="5">
        <v>190</v>
      </c>
      <c r="K1717" s="1">
        <v>55</v>
      </c>
      <c r="L1717" s="12" t="str" cm="1">
        <f t="array" ref="L1717">_xlfn.IFS(G1717=0.05,"Minimal",G1717=0.07,"Above Minimal",G1717=0.17,"Near Maximum",TRUE,"Maximum")</f>
        <v>Near Maximum</v>
      </c>
      <c r="M1717" s="12" t="str" cm="1">
        <f t="array" ref="M1717">_xlfn.IFS(E1717="MA","Massachusetts",E1717="NY","New York",E1717="CT","Connecticut",E1717="PA","Pennsylvania",E1717="RI","Rhode Island",E1717="DE","Delaware",E1717="ME","Maine",E1717="NJ","New Jersey",E1717="VT","Vermont",TRUE,"Other States")</f>
        <v>Massachusetts</v>
      </c>
      <c r="N1717" s="15" t="s">
        <v>11522</v>
      </c>
      <c r="O1717" s="1" t="s">
        <v>4833</v>
      </c>
      <c r="P1717" s="15" t="s">
        <v>4774</v>
      </c>
      <c r="Q1717" s="1" t="s">
        <v>9306</v>
      </c>
      <c r="R1717" s="17">
        <v>30</v>
      </c>
      <c r="S1717" s="12" t="str" cm="1">
        <f t="array" ref="S1717">_xlfn.IFS(AND(R1717&gt;=12,R1717&lt;=25),"Low Range",AND(R1717&gt;=25.01,R1717&lt;=40),"Mid Range",AND(R1717&gt;=40.01,R1717&lt;=75),"Mid to Upper Range",TRUE,"Max Upper Range")</f>
        <v>Mid Range</v>
      </c>
      <c r="T1717" s="12" t="str" cm="1">
        <f t="array" ref="T1717">_xlfn.IFS(OR(E1717="NY",E1717="NJ",E1717="CT"),"Tri-State Area",OR(E1717="MA",E1717="PA",E1717="RI"),"East Atlantic",OR(E1717="ME",E1717="VT"),"NE Border",TRUE,"Upper East Coast")</f>
        <v>East Atlantic</v>
      </c>
      <c r="U1717" s="12" t="str">
        <f>IFERROR(_xlfn.XLOOKUP(A1717,DIRECT_FTEs!A:A,DIRECT_FTEs!B:B),"Contractor")</f>
        <v>Contractor</v>
      </c>
    </row>
    <row r="1718" spans="1:21" x14ac:dyDescent="0.25">
      <c r="A1718" s="1" t="s">
        <v>384</v>
      </c>
      <c r="B1718" s="1" t="s">
        <v>2371</v>
      </c>
      <c r="C1718" s="1" t="s">
        <v>2735</v>
      </c>
      <c r="D1718" s="1" t="s">
        <v>2893</v>
      </c>
      <c r="E1718" s="15" t="s">
        <v>2377</v>
      </c>
      <c r="F1718" s="1" t="s">
        <v>5746</v>
      </c>
      <c r="G1718" s="16">
        <v>7.0000000000000007E-2</v>
      </c>
      <c r="H1718" s="5">
        <v>559.10400000000016</v>
      </c>
      <c r="I1718" s="10" t="s">
        <v>4760</v>
      </c>
      <c r="J1718" s="5">
        <v>867.2</v>
      </c>
      <c r="K1718" s="1">
        <v>53</v>
      </c>
      <c r="L1718" s="12" t="str" cm="1">
        <f t="array" ref="L1718">_xlfn.IFS(G1718=0.05,"Minimal",G1718=0.07,"Above Minimal",G1718=0.17,"Near Maximum",TRUE,"Maximum")</f>
        <v>Above Minimal</v>
      </c>
      <c r="M1718" s="12" t="str" cm="1">
        <f t="array" ref="M1718">_xlfn.IFS(E1718="MA","Massachusetts",E1718="NY","New York",E1718="CT","Connecticut",E1718="PA","Pennsylvania",E1718="RI","Rhode Island",E1718="DE","Delaware",E1718="ME","Maine",E1718="NJ","New Jersey",E1718="VT","Vermont",TRUE,"Other States")</f>
        <v>Rhode Island</v>
      </c>
      <c r="N1718" s="15" t="s">
        <v>11523</v>
      </c>
      <c r="O1718" s="1" t="s">
        <v>4956</v>
      </c>
      <c r="P1718" s="15" t="s">
        <v>4774</v>
      </c>
      <c r="Q1718" s="1" t="s">
        <v>9307</v>
      </c>
      <c r="R1718" s="17">
        <v>120</v>
      </c>
      <c r="S1718" s="12" t="str" cm="1">
        <f t="array" ref="S1718">_xlfn.IFS(AND(R1718&gt;=12,R1718&lt;=25),"Low Range",AND(R1718&gt;=25.01,R1718&lt;=40),"Mid Range",AND(R1718&gt;=40.01,R1718&lt;=75),"Mid to Upper Range",TRUE,"Max Upper Range")</f>
        <v>Max Upper Range</v>
      </c>
      <c r="T1718" s="12" t="str" cm="1">
        <f t="array" ref="T1718">_xlfn.IFS(OR(E1718="NY",E1718="NJ",E1718="CT"),"Tri-State Area",OR(E1718="MA",E1718="PA",E1718="RI"),"East Atlantic",OR(E1718="ME",E1718="VT"),"NE Border",TRUE,"Upper East Coast")</f>
        <v>East Atlantic</v>
      </c>
      <c r="U1718" s="12" t="str">
        <f>IFERROR(_xlfn.XLOOKUP(A1718,DIRECT_FTEs!A:A,DIRECT_FTEs!B:B),"Contractor")</f>
        <v>Contractor</v>
      </c>
    </row>
    <row r="1719" spans="1:21" x14ac:dyDescent="0.25">
      <c r="A1719" s="1" t="s">
        <v>39</v>
      </c>
      <c r="B1719" s="1" t="s">
        <v>2335</v>
      </c>
      <c r="C1719" s="1" t="s">
        <v>2336</v>
      </c>
      <c r="D1719" s="1" t="s">
        <v>2337</v>
      </c>
      <c r="E1719" s="15" t="s">
        <v>2225</v>
      </c>
      <c r="F1719" s="1" t="s">
        <v>5401</v>
      </c>
      <c r="G1719" s="16">
        <v>0.17</v>
      </c>
      <c r="H1719" s="5">
        <v>520.67543873015882</v>
      </c>
      <c r="I1719" s="10" t="s">
        <v>4760</v>
      </c>
      <c r="J1719" s="5">
        <v>231.04</v>
      </c>
      <c r="K1719" s="1">
        <v>66</v>
      </c>
      <c r="L1719" s="12" t="str" cm="1">
        <f t="array" ref="L1719">_xlfn.IFS(G1719=0.05,"Minimal",G1719=0.07,"Above Minimal",G1719=0.17,"Near Maximum",TRUE,"Maximum")</f>
        <v>Near Maximum</v>
      </c>
      <c r="M1719" s="12" t="str" cm="1">
        <f t="array" ref="M1719">_xlfn.IFS(E1719="MA","Massachusetts",E1719="NY","New York",E1719="CT","Connecticut",E1719="PA","Pennsylvania",E1719="RI","Rhode Island",E1719="DE","Delaware",E1719="ME","Maine",E1719="NJ","New Jersey",E1719="VT","Vermont",TRUE,"Other States")</f>
        <v>Massachusetts</v>
      </c>
      <c r="N1719" s="15" t="s">
        <v>11524</v>
      </c>
      <c r="O1719" s="1" t="s">
        <v>4811</v>
      </c>
      <c r="P1719" s="15" t="s">
        <v>4774</v>
      </c>
      <c r="Q1719" s="1" t="s">
        <v>9308</v>
      </c>
      <c r="R1719" s="17">
        <v>105</v>
      </c>
      <c r="S1719" s="12" t="str" cm="1">
        <f t="array" ref="S1719">_xlfn.IFS(AND(R1719&gt;=12,R1719&lt;=25),"Low Range",AND(R1719&gt;=25.01,R1719&lt;=40),"Mid Range",AND(R1719&gt;=40.01,R1719&lt;=75),"Mid to Upper Range",TRUE,"Max Upper Range")</f>
        <v>Max Upper Range</v>
      </c>
      <c r="T1719" s="12" t="str" cm="1">
        <f t="array" ref="T1719">_xlfn.IFS(OR(E1719="NY",E1719="NJ",E1719="CT"),"Tri-State Area",OR(E1719="MA",E1719="PA",E1719="RI"),"East Atlantic",OR(E1719="ME",E1719="VT"),"NE Border",TRUE,"Upper East Coast")</f>
        <v>East Atlantic</v>
      </c>
      <c r="U1719" s="12" t="str">
        <f>IFERROR(_xlfn.XLOOKUP(A1719,DIRECT_FTEs!A:A,DIRECT_FTEs!B:B),"Contractor")</f>
        <v>Contractor</v>
      </c>
    </row>
    <row r="1720" spans="1:21" x14ac:dyDescent="0.25">
      <c r="A1720" s="1" t="s">
        <v>385</v>
      </c>
      <c r="B1720" s="1" t="s">
        <v>2544</v>
      </c>
      <c r="C1720" s="1" t="s">
        <v>2685</v>
      </c>
      <c r="D1720" s="1" t="s">
        <v>2894</v>
      </c>
      <c r="E1720" s="15" t="s">
        <v>2640</v>
      </c>
      <c r="F1720" s="1" t="s">
        <v>5747</v>
      </c>
      <c r="G1720" s="16">
        <v>0.17</v>
      </c>
      <c r="H1720" s="5">
        <v>1541.6960000000001</v>
      </c>
      <c r="I1720" s="10" t="s">
        <v>4760</v>
      </c>
      <c r="J1720" s="5">
        <v>655.98</v>
      </c>
      <c r="K1720" s="1">
        <v>57</v>
      </c>
      <c r="L1720" s="12" t="str" cm="1">
        <f t="array" ref="L1720">_xlfn.IFS(G1720=0.05,"Minimal",G1720=0.07,"Above Minimal",G1720=0.17,"Near Maximum",TRUE,"Maximum")</f>
        <v>Near Maximum</v>
      </c>
      <c r="M1720" s="12" t="str" cm="1">
        <f t="array" ref="M1720">_xlfn.IFS(E1720="MA","Massachusetts",E1720="NY","New York",E1720="CT","Connecticut",E1720="PA","Pennsylvania",E1720="RI","Rhode Island",E1720="DE","Delaware",E1720="ME","Maine",E1720="NJ","New Jersey",E1720="VT","Vermont",TRUE,"Other States")</f>
        <v>Maine</v>
      </c>
      <c r="N1720" s="15" t="s">
        <v>11525</v>
      </c>
      <c r="O1720" s="1" t="s">
        <v>4797</v>
      </c>
      <c r="P1720" s="15" t="s">
        <v>4778</v>
      </c>
      <c r="Q1720" s="1" t="s">
        <v>9309</v>
      </c>
      <c r="R1720" s="17">
        <v>97</v>
      </c>
      <c r="S1720" s="12" t="str" cm="1">
        <f t="array" ref="S1720">_xlfn.IFS(AND(R1720&gt;=12,R1720&lt;=25),"Low Range",AND(R1720&gt;=25.01,R1720&lt;=40),"Mid Range",AND(R1720&gt;=40.01,R1720&lt;=75),"Mid to Upper Range",TRUE,"Max Upper Range")</f>
        <v>Max Upper Range</v>
      </c>
      <c r="T1720" s="12" t="str" cm="1">
        <f t="array" ref="T1720">_xlfn.IFS(OR(E1720="NY",E1720="NJ",E1720="CT"),"Tri-State Area",OR(E1720="MA",E1720="PA",E1720="RI"),"East Atlantic",OR(E1720="ME",E1720="VT"),"NE Border",TRUE,"Upper East Coast")</f>
        <v>NE Border</v>
      </c>
      <c r="U1720" s="12" t="str">
        <f>IFERROR(_xlfn.XLOOKUP(A1720,DIRECT_FTEs!A:A,DIRECT_FTEs!B:B),"Contractor")</f>
        <v>Contractor</v>
      </c>
    </row>
    <row r="1721" spans="1:21" x14ac:dyDescent="0.25">
      <c r="A1721" s="1" t="s">
        <v>386</v>
      </c>
      <c r="B1721" s="1" t="s">
        <v>2397</v>
      </c>
      <c r="C1721" s="1" t="s">
        <v>2501</v>
      </c>
      <c r="D1721" s="1" t="s">
        <v>2895</v>
      </c>
      <c r="E1721" s="15" t="s">
        <v>2640</v>
      </c>
      <c r="F1721" s="1" t="s">
        <v>5748</v>
      </c>
      <c r="G1721" s="16">
        <v>0.17</v>
      </c>
      <c r="H1721" s="5">
        <v>1237.6004413104524</v>
      </c>
      <c r="I1721" s="10" t="s">
        <v>4760</v>
      </c>
      <c r="J1721" s="5">
        <v>810.8</v>
      </c>
      <c r="K1721" s="1">
        <v>43</v>
      </c>
      <c r="L1721" s="12" t="str" cm="1">
        <f t="array" ref="L1721">_xlfn.IFS(G1721=0.05,"Minimal",G1721=0.07,"Above Minimal",G1721=0.17,"Near Maximum",TRUE,"Maximum")</f>
        <v>Near Maximum</v>
      </c>
      <c r="M1721" s="12" t="str" cm="1">
        <f t="array" ref="M1721">_xlfn.IFS(E1721="MA","Massachusetts",E1721="NY","New York",E1721="CT","Connecticut",E1721="PA","Pennsylvania",E1721="RI","Rhode Island",E1721="DE","Delaware",E1721="ME","Maine",E1721="NJ","New Jersey",E1721="VT","Vermont",TRUE,"Other States")</f>
        <v>Maine</v>
      </c>
      <c r="N1721" s="15" t="s">
        <v>11526</v>
      </c>
      <c r="O1721" s="1" t="s">
        <v>4931</v>
      </c>
      <c r="P1721" s="15" t="s">
        <v>4778</v>
      </c>
      <c r="Q1721" s="1" t="s">
        <v>9310</v>
      </c>
      <c r="R1721" s="17">
        <v>102</v>
      </c>
      <c r="S1721" s="12" t="str" cm="1">
        <f t="array" ref="S1721">_xlfn.IFS(AND(R1721&gt;=12,R1721&lt;=25),"Low Range",AND(R1721&gt;=25.01,R1721&lt;=40),"Mid Range",AND(R1721&gt;=40.01,R1721&lt;=75),"Mid to Upper Range",TRUE,"Max Upper Range")</f>
        <v>Max Upper Range</v>
      </c>
      <c r="T1721" s="12" t="str" cm="1">
        <f t="array" ref="T1721">_xlfn.IFS(OR(E1721="NY",E1721="NJ",E1721="CT"),"Tri-State Area",OR(E1721="MA",E1721="PA",E1721="RI"),"East Atlantic",OR(E1721="ME",E1721="VT"),"NE Border",TRUE,"Upper East Coast")</f>
        <v>NE Border</v>
      </c>
      <c r="U1721" s="12" t="str">
        <f>IFERROR(_xlfn.XLOOKUP(A1721,DIRECT_FTEs!A:A,DIRECT_FTEs!B:B),"Contractor")</f>
        <v>Contractor</v>
      </c>
    </row>
    <row r="1722" spans="1:21" x14ac:dyDescent="0.25">
      <c r="A1722" s="1" t="s">
        <v>387</v>
      </c>
      <c r="B1722" s="1" t="s">
        <v>2287</v>
      </c>
      <c r="C1722" s="1" t="s">
        <v>2223</v>
      </c>
      <c r="D1722" s="1" t="s">
        <v>2896</v>
      </c>
      <c r="E1722" s="15" t="s">
        <v>2640</v>
      </c>
      <c r="F1722" s="1" t="s">
        <v>5749</v>
      </c>
      <c r="G1722" s="16">
        <v>0.17</v>
      </c>
      <c r="H1722" s="5">
        <v>615.26400000000001</v>
      </c>
      <c r="I1722" s="10" t="s">
        <v>4760</v>
      </c>
      <c r="J1722" s="5">
        <v>316.8</v>
      </c>
      <c r="K1722" s="1">
        <v>58</v>
      </c>
      <c r="L1722" s="12" t="str" cm="1">
        <f t="array" ref="L1722">_xlfn.IFS(G1722=0.05,"Minimal",G1722=0.07,"Above Minimal",G1722=0.17,"Near Maximum",TRUE,"Maximum")</f>
        <v>Near Maximum</v>
      </c>
      <c r="M1722" s="12" t="str" cm="1">
        <f t="array" ref="M1722">_xlfn.IFS(E1722="MA","Massachusetts",E1722="NY","New York",E1722="CT","Connecticut",E1722="PA","Pennsylvania",E1722="RI","Rhode Island",E1722="DE","Delaware",E1722="ME","Maine",E1722="NJ","New Jersey",E1722="VT","Vermont",TRUE,"Other States")</f>
        <v>Maine</v>
      </c>
      <c r="N1722" s="15" t="s">
        <v>11527</v>
      </c>
      <c r="O1722" s="1" t="s">
        <v>4791</v>
      </c>
      <c r="P1722" s="15" t="s">
        <v>4776</v>
      </c>
      <c r="Q1722" s="1" t="s">
        <v>9311</v>
      </c>
      <c r="R1722" s="17">
        <v>84</v>
      </c>
      <c r="S1722" s="12" t="str" cm="1">
        <f t="array" ref="S1722">_xlfn.IFS(AND(R1722&gt;=12,R1722&lt;=25),"Low Range",AND(R1722&gt;=25.01,R1722&lt;=40),"Mid Range",AND(R1722&gt;=40.01,R1722&lt;=75),"Mid to Upper Range",TRUE,"Max Upper Range")</f>
        <v>Max Upper Range</v>
      </c>
      <c r="T1722" s="12" t="str" cm="1">
        <f t="array" ref="T1722">_xlfn.IFS(OR(E1722="NY",E1722="NJ",E1722="CT"),"Tri-State Area",OR(E1722="MA",E1722="PA",E1722="RI"),"East Atlantic",OR(E1722="ME",E1722="VT"),"NE Border",TRUE,"Upper East Coast")</f>
        <v>NE Border</v>
      </c>
      <c r="U1722" s="12" t="str">
        <f>IFERROR(_xlfn.XLOOKUP(A1722,DIRECT_FTEs!A:A,DIRECT_FTEs!B:B),"Contractor")</f>
        <v>Contractor</v>
      </c>
    </row>
    <row r="1723" spans="1:21" x14ac:dyDescent="0.25">
      <c r="A1723" s="1" t="s">
        <v>388</v>
      </c>
      <c r="B1723" s="1" t="s">
        <v>2384</v>
      </c>
      <c r="C1723" s="1" t="s">
        <v>2635</v>
      </c>
      <c r="D1723" s="1" t="s">
        <v>2897</v>
      </c>
      <c r="E1723" s="15" t="s">
        <v>2640</v>
      </c>
      <c r="F1723" s="1" t="s">
        <v>5750</v>
      </c>
      <c r="G1723" s="16">
        <v>0.17</v>
      </c>
      <c r="H1723" s="5">
        <v>644.11776000000009</v>
      </c>
      <c r="I1723" s="10" t="s">
        <v>4760</v>
      </c>
      <c r="J1723" s="5">
        <v>844.8</v>
      </c>
      <c r="K1723" s="1">
        <v>64</v>
      </c>
      <c r="L1723" s="12" t="str" cm="1">
        <f t="array" ref="L1723">_xlfn.IFS(G1723=0.05,"Minimal",G1723=0.07,"Above Minimal",G1723=0.17,"Near Maximum",TRUE,"Maximum")</f>
        <v>Near Maximum</v>
      </c>
      <c r="M1723" s="12" t="str" cm="1">
        <f t="array" ref="M1723">_xlfn.IFS(E1723="MA","Massachusetts",E1723="NY","New York",E1723="CT","Connecticut",E1723="PA","Pennsylvania",E1723="RI","Rhode Island",E1723="DE","Delaware",E1723="ME","Maine",E1723="NJ","New Jersey",E1723="VT","Vermont",TRUE,"Other States")</f>
        <v>Maine</v>
      </c>
      <c r="N1723" s="15" t="s">
        <v>11528</v>
      </c>
      <c r="O1723" s="1" t="s">
        <v>4792</v>
      </c>
      <c r="P1723" s="15" t="s">
        <v>4777</v>
      </c>
      <c r="Q1723" s="1" t="s">
        <v>9312</v>
      </c>
      <c r="R1723" s="17">
        <v>108</v>
      </c>
      <c r="S1723" s="12" t="str" cm="1">
        <f t="array" ref="S1723">_xlfn.IFS(AND(R1723&gt;=12,R1723&lt;=25),"Low Range",AND(R1723&gt;=25.01,R1723&lt;=40),"Mid Range",AND(R1723&gt;=40.01,R1723&lt;=75),"Mid to Upper Range",TRUE,"Max Upper Range")</f>
        <v>Max Upper Range</v>
      </c>
      <c r="T1723" s="12" t="str" cm="1">
        <f t="array" ref="T1723">_xlfn.IFS(OR(E1723="NY",E1723="NJ",E1723="CT"),"Tri-State Area",OR(E1723="MA",E1723="PA",E1723="RI"),"East Atlantic",OR(E1723="ME",E1723="VT"),"NE Border",TRUE,"Upper East Coast")</f>
        <v>NE Border</v>
      </c>
      <c r="U1723" s="12" t="str">
        <f>IFERROR(_xlfn.XLOOKUP(A1723,DIRECT_FTEs!A:A,DIRECT_FTEs!B:B),"Contractor")</f>
        <v>Contractor</v>
      </c>
    </row>
    <row r="1724" spans="1:21" x14ac:dyDescent="0.25">
      <c r="A1724" s="1" t="s">
        <v>3</v>
      </c>
      <c r="B1724" s="1" t="s">
        <v>2232</v>
      </c>
      <c r="C1724" s="1" t="s">
        <v>2233</v>
      </c>
      <c r="D1724" s="1" t="s">
        <v>2234</v>
      </c>
      <c r="E1724" s="15" t="s">
        <v>2225</v>
      </c>
      <c r="F1724" s="1" t="s">
        <v>5365</v>
      </c>
      <c r="G1724" s="16">
        <v>0.17</v>
      </c>
      <c r="H1724" s="5">
        <v>2121.6</v>
      </c>
      <c r="I1724" s="10" t="s">
        <v>4760</v>
      </c>
      <c r="J1724" s="5">
        <v>657.6</v>
      </c>
      <c r="K1724" s="1">
        <v>40</v>
      </c>
      <c r="L1724" s="12" t="str" cm="1">
        <f t="array" ref="L1724">_xlfn.IFS(G1724=0.05,"Minimal",G1724=0.07,"Above Minimal",G1724=0.17,"Near Maximum",TRUE,"Maximum")</f>
        <v>Near Maximum</v>
      </c>
      <c r="M1724" s="12" t="str" cm="1">
        <f t="array" ref="M1724">_xlfn.IFS(E1724="MA","Massachusetts",E1724="NY","New York",E1724="CT","Connecticut",E1724="PA","Pennsylvania",E1724="RI","Rhode Island",E1724="DE","Delaware",E1724="ME","Maine",E1724="NJ","New Jersey",E1724="VT","Vermont",TRUE,"Other States")</f>
        <v>Massachusetts</v>
      </c>
      <c r="N1724" s="15" t="s">
        <v>11529</v>
      </c>
      <c r="O1724" s="1" t="s">
        <v>4788</v>
      </c>
      <c r="P1724" s="15" t="s">
        <v>4774</v>
      </c>
      <c r="Q1724" s="1" t="s">
        <v>9313</v>
      </c>
      <c r="R1724" s="17">
        <v>97.5</v>
      </c>
      <c r="S1724" s="12" t="str" cm="1">
        <f t="array" ref="S1724">_xlfn.IFS(AND(R1724&gt;=12,R1724&lt;=25),"Low Range",AND(R1724&gt;=25.01,R1724&lt;=40),"Mid Range",AND(R1724&gt;=40.01,R1724&lt;=75),"Mid to Upper Range",TRUE,"Max Upper Range")</f>
        <v>Max Upper Range</v>
      </c>
      <c r="T1724" s="12" t="str" cm="1">
        <f t="array" ref="T1724">_xlfn.IFS(OR(E1724="NY",E1724="NJ",E1724="CT"),"Tri-State Area",OR(E1724="MA",E1724="PA",E1724="RI"),"East Atlantic",OR(E1724="ME",E1724="VT"),"NE Border",TRUE,"Upper East Coast")</f>
        <v>East Atlantic</v>
      </c>
      <c r="U1724" s="12" t="str">
        <f>IFERROR(_xlfn.XLOOKUP(A1724,DIRECT_FTEs!A:A,DIRECT_FTEs!B:B),"Contractor")</f>
        <v>Contractor</v>
      </c>
    </row>
    <row r="1725" spans="1:21" x14ac:dyDescent="0.25">
      <c r="A1725" s="1" t="s">
        <v>389</v>
      </c>
      <c r="B1725" s="1" t="s">
        <v>2347</v>
      </c>
      <c r="C1725" s="1" t="s">
        <v>2530</v>
      </c>
      <c r="D1725" s="1" t="s">
        <v>2898</v>
      </c>
      <c r="E1725" s="15" t="s">
        <v>2640</v>
      </c>
      <c r="F1725" s="1" t="s">
        <v>5751</v>
      </c>
      <c r="G1725" s="16">
        <v>0.17</v>
      </c>
      <c r="H1725" s="5">
        <v>507.48671999999999</v>
      </c>
      <c r="I1725" s="10" t="s">
        <v>4760</v>
      </c>
      <c r="J1725" s="5">
        <v>78</v>
      </c>
      <c r="K1725" s="1">
        <v>54</v>
      </c>
      <c r="L1725" s="12" t="str" cm="1">
        <f t="array" ref="L1725">_xlfn.IFS(G1725=0.05,"Minimal",G1725=0.07,"Above Minimal",G1725=0.17,"Near Maximum",TRUE,"Maximum")</f>
        <v>Near Maximum</v>
      </c>
      <c r="M1725" s="12" t="str" cm="1">
        <f t="array" ref="M1725">_xlfn.IFS(E1725="MA","Massachusetts",E1725="NY","New York",E1725="CT","Connecticut",E1725="PA","Pennsylvania",E1725="RI","Rhode Island",E1725="DE","Delaware",E1725="ME","Maine",E1725="NJ","New Jersey",E1725="VT","Vermont",TRUE,"Other States")</f>
        <v>Maine</v>
      </c>
      <c r="N1725" s="15" t="s">
        <v>11530</v>
      </c>
      <c r="O1725" s="1" t="s">
        <v>4805</v>
      </c>
      <c r="P1725" s="15" t="s">
        <v>4777</v>
      </c>
      <c r="Q1725" s="1" t="s">
        <v>9314</v>
      </c>
      <c r="R1725" s="17">
        <v>42</v>
      </c>
      <c r="S1725" s="12" t="str" cm="1">
        <f t="array" ref="S1725">_xlfn.IFS(AND(R1725&gt;=12,R1725&lt;=25),"Low Range",AND(R1725&gt;=25.01,R1725&lt;=40),"Mid Range",AND(R1725&gt;=40.01,R1725&lt;=75),"Mid to Upper Range",TRUE,"Max Upper Range")</f>
        <v>Mid to Upper Range</v>
      </c>
      <c r="T1725" s="12" t="str" cm="1">
        <f t="array" ref="T1725">_xlfn.IFS(OR(E1725="NY",E1725="NJ",E1725="CT"),"Tri-State Area",OR(E1725="MA",E1725="PA",E1725="RI"),"East Atlantic",OR(E1725="ME",E1725="VT"),"NE Border",TRUE,"Upper East Coast")</f>
        <v>NE Border</v>
      </c>
      <c r="U1725" s="12" t="str">
        <f>IFERROR(_xlfn.XLOOKUP(A1725,DIRECT_FTEs!A:A,DIRECT_FTEs!B:B),"Contractor")</f>
        <v>Contractor</v>
      </c>
    </row>
    <row r="1726" spans="1:21" x14ac:dyDescent="0.25">
      <c r="A1726" s="1" t="s">
        <v>390</v>
      </c>
      <c r="B1726" s="1" t="s">
        <v>2603</v>
      </c>
      <c r="C1726" s="1" t="s">
        <v>2642</v>
      </c>
      <c r="D1726" s="1" t="s">
        <v>2899</v>
      </c>
      <c r="E1726" s="15" t="s">
        <v>2640</v>
      </c>
      <c r="F1726" s="1" t="s">
        <v>5752</v>
      </c>
      <c r="G1726" s="16">
        <v>0.17</v>
      </c>
      <c r="H1726" s="5">
        <v>664.48512000000017</v>
      </c>
      <c r="I1726" s="10" t="s">
        <v>4760</v>
      </c>
      <c r="J1726" s="5">
        <v>269.60000000000002</v>
      </c>
      <c r="K1726" s="1">
        <v>53</v>
      </c>
      <c r="L1726" s="12" t="str" cm="1">
        <f t="array" ref="L1726">_xlfn.IFS(G1726=0.05,"Minimal",G1726=0.07,"Above Minimal",G1726=0.17,"Near Maximum",TRUE,"Maximum")</f>
        <v>Near Maximum</v>
      </c>
      <c r="M1726" s="12" t="str" cm="1">
        <f t="array" ref="M1726">_xlfn.IFS(E1726="MA","Massachusetts",E1726="NY","New York",E1726="CT","Connecticut",E1726="PA","Pennsylvania",E1726="RI","Rhode Island",E1726="DE","Delaware",E1726="ME","Maine",E1726="NJ","New Jersey",E1726="VT","Vermont",TRUE,"Other States")</f>
        <v>Maine</v>
      </c>
      <c r="N1726" s="15" t="s">
        <v>11531</v>
      </c>
      <c r="O1726" s="1" t="s">
        <v>4957</v>
      </c>
      <c r="P1726" s="15" t="s">
        <v>4778</v>
      </c>
      <c r="Q1726" s="1" t="s">
        <v>9315</v>
      </c>
      <c r="R1726" s="17">
        <v>110</v>
      </c>
      <c r="S1726" s="12" t="str" cm="1">
        <f t="array" ref="S1726">_xlfn.IFS(AND(R1726&gt;=12,R1726&lt;=25),"Low Range",AND(R1726&gt;=25.01,R1726&lt;=40),"Mid Range",AND(R1726&gt;=40.01,R1726&lt;=75),"Mid to Upper Range",TRUE,"Max Upper Range")</f>
        <v>Max Upper Range</v>
      </c>
      <c r="T1726" s="12" t="str" cm="1">
        <f t="array" ref="T1726">_xlfn.IFS(OR(E1726="NY",E1726="NJ",E1726="CT"),"Tri-State Area",OR(E1726="MA",E1726="PA",E1726="RI"),"East Atlantic",OR(E1726="ME",E1726="VT"),"NE Border",TRUE,"Upper East Coast")</f>
        <v>NE Border</v>
      </c>
      <c r="U1726" s="12" t="str">
        <f>IFERROR(_xlfn.XLOOKUP(A1726,DIRECT_FTEs!A:A,DIRECT_FTEs!B:B),"Contractor")</f>
        <v>Contractor</v>
      </c>
    </row>
    <row r="1727" spans="1:21" x14ac:dyDescent="0.25">
      <c r="A1727" s="1" t="s">
        <v>391</v>
      </c>
      <c r="B1727" s="1" t="s">
        <v>2287</v>
      </c>
      <c r="C1727" s="1" t="s">
        <v>2468</v>
      </c>
      <c r="D1727" s="1" t="s">
        <v>2900</v>
      </c>
      <c r="E1727" s="15" t="s">
        <v>2640</v>
      </c>
      <c r="F1727" s="1" t="s">
        <v>5753</v>
      </c>
      <c r="G1727" s="16">
        <v>0.17</v>
      </c>
      <c r="H1727" s="5">
        <v>456.14400000000001</v>
      </c>
      <c r="I1727" s="10" t="s">
        <v>4760</v>
      </c>
      <c r="J1727" s="5">
        <v>1019.6</v>
      </c>
      <c r="K1727" s="1">
        <v>39</v>
      </c>
      <c r="L1727" s="12" t="str" cm="1">
        <f t="array" ref="L1727">_xlfn.IFS(G1727=0.05,"Minimal",G1727=0.07,"Above Minimal",G1727=0.17,"Near Maximum",TRUE,"Maximum")</f>
        <v>Near Maximum</v>
      </c>
      <c r="M1727" s="12" t="str" cm="1">
        <f t="array" ref="M1727">_xlfn.IFS(E1727="MA","Massachusetts",E1727="NY","New York",E1727="CT","Connecticut",E1727="PA","Pennsylvania",E1727="RI","Rhode Island",E1727="DE","Delaware",E1727="ME","Maine",E1727="NJ","New Jersey",E1727="VT","Vermont",TRUE,"Other States")</f>
        <v>Maine</v>
      </c>
      <c r="N1727" s="15" t="s">
        <v>11532</v>
      </c>
      <c r="O1727" s="1" t="s">
        <v>4857</v>
      </c>
      <c r="P1727" s="15" t="s">
        <v>4775</v>
      </c>
      <c r="Q1727" s="1" t="s">
        <v>9316</v>
      </c>
      <c r="R1727" s="17">
        <v>23</v>
      </c>
      <c r="S1727" s="12" t="str" cm="1">
        <f t="array" ref="S1727">_xlfn.IFS(AND(R1727&gt;=12,R1727&lt;=25),"Low Range",AND(R1727&gt;=25.01,R1727&lt;=40),"Mid Range",AND(R1727&gt;=40.01,R1727&lt;=75),"Mid to Upper Range",TRUE,"Max Upper Range")</f>
        <v>Low Range</v>
      </c>
      <c r="T1727" s="12" t="str" cm="1">
        <f t="array" ref="T1727">_xlfn.IFS(OR(E1727="NY",E1727="NJ",E1727="CT"),"Tri-State Area",OR(E1727="MA",E1727="PA",E1727="RI"),"East Atlantic",OR(E1727="ME",E1727="VT"),"NE Border",TRUE,"Upper East Coast")</f>
        <v>NE Border</v>
      </c>
      <c r="U1727" s="12" t="str">
        <f>IFERROR(_xlfn.XLOOKUP(A1727,DIRECT_FTEs!A:A,DIRECT_FTEs!B:B),"Contractor")</f>
        <v>Contractor</v>
      </c>
    </row>
    <row r="1728" spans="1:21" x14ac:dyDescent="0.25">
      <c r="A1728" s="1" t="s">
        <v>40</v>
      </c>
      <c r="B1728" s="1" t="s">
        <v>2338</v>
      </c>
      <c r="C1728" s="1" t="s">
        <v>2261</v>
      </c>
      <c r="D1728" s="1" t="s">
        <v>2339</v>
      </c>
      <c r="E1728" s="15" t="s">
        <v>2225</v>
      </c>
      <c r="F1728" s="1" t="s">
        <v>5402</v>
      </c>
      <c r="G1728" s="16">
        <v>0.17</v>
      </c>
      <c r="H1728" s="5">
        <v>894.27906976744202</v>
      </c>
      <c r="I1728" s="10" t="s">
        <v>4760</v>
      </c>
      <c r="J1728" s="5">
        <v>362</v>
      </c>
      <c r="K1728" s="1">
        <v>45</v>
      </c>
      <c r="L1728" s="12" t="str" cm="1">
        <f t="array" ref="L1728">_xlfn.IFS(G1728=0.05,"Minimal",G1728=0.07,"Above Minimal",G1728=0.17,"Near Maximum",TRUE,"Maximum")</f>
        <v>Near Maximum</v>
      </c>
      <c r="M1728" s="12" t="str" cm="1">
        <f t="array" ref="M1728">_xlfn.IFS(E1728="MA","Massachusetts",E1728="NY","New York",E1728="CT","Connecticut",E1728="PA","Pennsylvania",E1728="RI","Rhode Island",E1728="DE","Delaware",E1728="ME","Maine",E1728="NJ","New Jersey",E1728="VT","Vermont",TRUE,"Other States")</f>
        <v>Massachusetts</v>
      </c>
      <c r="N1728" s="15" t="s">
        <v>11533</v>
      </c>
      <c r="O1728" s="1" t="s">
        <v>4812</v>
      </c>
      <c r="P1728" s="15" t="s">
        <v>4774</v>
      </c>
      <c r="Q1728" s="1" t="s">
        <v>9317</v>
      </c>
      <c r="R1728" s="17">
        <v>26.350027648313453</v>
      </c>
      <c r="S1728" s="12" t="str" cm="1">
        <f t="array" ref="S1728">_xlfn.IFS(AND(R1728&gt;=12,R1728&lt;=25),"Low Range",AND(R1728&gt;=25.01,R1728&lt;=40),"Mid Range",AND(R1728&gt;=40.01,R1728&lt;=75),"Mid to Upper Range",TRUE,"Max Upper Range")</f>
        <v>Mid Range</v>
      </c>
      <c r="T1728" s="12" t="str" cm="1">
        <f t="array" ref="T1728">_xlfn.IFS(OR(E1728="NY",E1728="NJ",E1728="CT"),"Tri-State Area",OR(E1728="MA",E1728="PA",E1728="RI"),"East Atlantic",OR(E1728="ME",E1728="VT"),"NE Border",TRUE,"Upper East Coast")</f>
        <v>East Atlantic</v>
      </c>
      <c r="U1728" s="12" t="str">
        <f>IFERROR(_xlfn.XLOOKUP(A1728,DIRECT_FTEs!A:A,DIRECT_FTEs!B:B),"Contractor")</f>
        <v>Contractor</v>
      </c>
    </row>
    <row r="1729" spans="1:21" x14ac:dyDescent="0.25">
      <c r="A1729" s="1" t="s">
        <v>392</v>
      </c>
      <c r="B1729" s="1" t="s">
        <v>2730</v>
      </c>
      <c r="C1729" s="1" t="s">
        <v>2361</v>
      </c>
      <c r="D1729" s="1" t="s">
        <v>2901</v>
      </c>
      <c r="E1729" s="15" t="s">
        <v>2225</v>
      </c>
      <c r="F1729" s="1" t="s">
        <v>5754</v>
      </c>
      <c r="G1729" s="16">
        <v>0.17</v>
      </c>
      <c r="H1729" s="5">
        <v>546.13061789731057</v>
      </c>
      <c r="I1729" s="10" t="s">
        <v>4760</v>
      </c>
      <c r="J1729" s="5">
        <v>218</v>
      </c>
      <c r="K1729" s="1">
        <v>56</v>
      </c>
      <c r="L1729" s="12" t="str" cm="1">
        <f t="array" ref="L1729">_xlfn.IFS(G1729=0.05,"Minimal",G1729=0.07,"Above Minimal",G1729=0.17,"Near Maximum",TRUE,"Maximum")</f>
        <v>Near Maximum</v>
      </c>
      <c r="M1729" s="12" t="str" cm="1">
        <f t="array" ref="M1729">_xlfn.IFS(E1729="MA","Massachusetts",E1729="NY","New York",E1729="CT","Connecticut",E1729="PA","Pennsylvania",E1729="RI","Rhode Island",E1729="DE","Delaware",E1729="ME","Maine",E1729="NJ","New Jersey",E1729="VT","Vermont",TRUE,"Other States")</f>
        <v>Massachusetts</v>
      </c>
      <c r="N1729" s="15" t="s">
        <v>11534</v>
      </c>
      <c r="O1729" s="1" t="s">
        <v>4958</v>
      </c>
      <c r="P1729" s="15" t="s">
        <v>4778</v>
      </c>
      <c r="Q1729" s="1" t="s">
        <v>9318</v>
      </c>
      <c r="R1729" s="17">
        <v>29.449968253968255</v>
      </c>
      <c r="S1729" s="12" t="str" cm="1">
        <f t="array" ref="S1729">_xlfn.IFS(AND(R1729&gt;=12,R1729&lt;=25),"Low Range",AND(R1729&gt;=25.01,R1729&lt;=40),"Mid Range",AND(R1729&gt;=40.01,R1729&lt;=75),"Mid to Upper Range",TRUE,"Max Upper Range")</f>
        <v>Mid Range</v>
      </c>
      <c r="T1729" s="12" t="str" cm="1">
        <f t="array" ref="T1729">_xlfn.IFS(OR(E1729="NY",E1729="NJ",E1729="CT"),"Tri-State Area",OR(E1729="MA",E1729="PA",E1729="RI"),"East Atlantic",OR(E1729="ME",E1729="VT"),"NE Border",TRUE,"Upper East Coast")</f>
        <v>East Atlantic</v>
      </c>
      <c r="U1729" s="12" t="str">
        <f>IFERROR(_xlfn.XLOOKUP(A1729,DIRECT_FTEs!A:A,DIRECT_FTEs!B:B),"Contractor")</f>
        <v>Contractor</v>
      </c>
    </row>
    <row r="1730" spans="1:21" x14ac:dyDescent="0.25">
      <c r="A1730" s="1" t="s">
        <v>393</v>
      </c>
      <c r="B1730" s="1" t="s">
        <v>2617</v>
      </c>
      <c r="C1730" s="1" t="s">
        <v>2402</v>
      </c>
      <c r="D1730" s="1" t="s">
        <v>2902</v>
      </c>
      <c r="E1730" s="15" t="s">
        <v>2225</v>
      </c>
      <c r="F1730" s="1" t="s">
        <v>5755</v>
      </c>
      <c r="G1730" s="16">
        <v>0.17</v>
      </c>
      <c r="H1730" s="5">
        <v>837.30042880000008</v>
      </c>
      <c r="I1730" s="10" t="s">
        <v>4760</v>
      </c>
      <c r="J1730" s="5">
        <v>258.39999999999998</v>
      </c>
      <c r="K1730" s="1">
        <v>54</v>
      </c>
      <c r="L1730" s="12" t="str" cm="1">
        <f t="array" ref="L1730">_xlfn.IFS(G1730=0.05,"Minimal",G1730=0.07,"Above Minimal",G1730=0.17,"Near Maximum",TRUE,"Maximum")</f>
        <v>Near Maximum</v>
      </c>
      <c r="M1730" s="12" t="str" cm="1">
        <f t="array" ref="M1730">_xlfn.IFS(E1730="MA","Massachusetts",E1730="NY","New York",E1730="CT","Connecticut",E1730="PA","Pennsylvania",E1730="RI","Rhode Island",E1730="DE","Delaware",E1730="ME","Maine",E1730="NJ","New Jersey",E1730="VT","Vermont",TRUE,"Other States")</f>
        <v>Massachusetts</v>
      </c>
      <c r="N1730" s="15" t="s">
        <v>11535</v>
      </c>
      <c r="O1730" s="1" t="s">
        <v>4959</v>
      </c>
      <c r="P1730" s="15" t="s">
        <v>4779</v>
      </c>
      <c r="Q1730" s="1" t="s">
        <v>9319</v>
      </c>
      <c r="R1730" s="17">
        <v>43.5</v>
      </c>
      <c r="S1730" s="12" t="str" cm="1">
        <f t="array" ref="S1730">_xlfn.IFS(AND(R1730&gt;=12,R1730&lt;=25),"Low Range",AND(R1730&gt;=25.01,R1730&lt;=40),"Mid Range",AND(R1730&gt;=40.01,R1730&lt;=75),"Mid to Upper Range",TRUE,"Max Upper Range")</f>
        <v>Mid to Upper Range</v>
      </c>
      <c r="T1730" s="12" t="str" cm="1">
        <f t="array" ref="T1730">_xlfn.IFS(OR(E1730="NY",E1730="NJ",E1730="CT"),"Tri-State Area",OR(E1730="MA",E1730="PA",E1730="RI"),"East Atlantic",OR(E1730="ME",E1730="VT"),"NE Border",TRUE,"Upper East Coast")</f>
        <v>East Atlantic</v>
      </c>
      <c r="U1730" s="12" t="str">
        <f>IFERROR(_xlfn.XLOOKUP(A1730,DIRECT_FTEs!A:A,DIRECT_FTEs!B:B),"Contractor")</f>
        <v>Contractor</v>
      </c>
    </row>
    <row r="1731" spans="1:21" x14ac:dyDescent="0.25">
      <c r="A1731" s="1" t="s">
        <v>394</v>
      </c>
      <c r="B1731" s="1" t="s">
        <v>2757</v>
      </c>
      <c r="C1731" s="1" t="s">
        <v>2269</v>
      </c>
      <c r="D1731" s="1" t="s">
        <v>2903</v>
      </c>
      <c r="E1731" s="15" t="s">
        <v>2225</v>
      </c>
      <c r="F1731" s="1" t="s">
        <v>5756</v>
      </c>
      <c r="G1731" s="16">
        <v>0.17</v>
      </c>
      <c r="H1731" s="5">
        <v>1031.0253222907493</v>
      </c>
      <c r="I1731" s="10" t="s">
        <v>4760</v>
      </c>
      <c r="J1731" s="5">
        <v>231.04</v>
      </c>
      <c r="K1731" s="1">
        <v>59</v>
      </c>
      <c r="L1731" s="12" t="str" cm="1">
        <f t="array" ref="L1731">_xlfn.IFS(G1731=0.05,"Minimal",G1731=0.07,"Above Minimal",G1731=0.17,"Near Maximum",TRUE,"Maximum")</f>
        <v>Near Maximum</v>
      </c>
      <c r="M1731" s="12" t="str" cm="1">
        <f t="array" ref="M1731">_xlfn.IFS(E1731="MA","Massachusetts",E1731="NY","New York",E1731="CT","Connecticut",E1731="PA","Pennsylvania",E1731="RI","Rhode Island",E1731="DE","Delaware",E1731="ME","Maine",E1731="NJ","New Jersey",E1731="VT","Vermont",TRUE,"Other States")</f>
        <v>Massachusetts</v>
      </c>
      <c r="N1731" s="15" t="s">
        <v>11536</v>
      </c>
      <c r="O1731" s="1" t="s">
        <v>4960</v>
      </c>
      <c r="P1731" s="15" t="s">
        <v>4779</v>
      </c>
      <c r="Q1731" s="1" t="s">
        <v>9320</v>
      </c>
      <c r="R1731" s="17">
        <v>45.54</v>
      </c>
      <c r="S1731" s="12" t="str" cm="1">
        <f t="array" ref="S1731">_xlfn.IFS(AND(R1731&gt;=12,R1731&lt;=25),"Low Range",AND(R1731&gt;=25.01,R1731&lt;=40),"Mid Range",AND(R1731&gt;=40.01,R1731&lt;=75),"Mid to Upper Range",TRUE,"Max Upper Range")</f>
        <v>Mid to Upper Range</v>
      </c>
      <c r="T1731" s="12" t="str" cm="1">
        <f t="array" ref="T1731">_xlfn.IFS(OR(E1731="NY",E1731="NJ",E1731="CT"),"Tri-State Area",OR(E1731="MA",E1731="PA",E1731="RI"),"East Atlantic",OR(E1731="ME",E1731="VT"),"NE Border",TRUE,"Upper East Coast")</f>
        <v>East Atlantic</v>
      </c>
      <c r="U1731" s="12" t="str">
        <f>IFERROR(_xlfn.XLOOKUP(A1731,DIRECT_FTEs!A:A,DIRECT_FTEs!B:B),"Contractor")</f>
        <v>Contractor</v>
      </c>
    </row>
    <row r="1732" spans="1:21" x14ac:dyDescent="0.25">
      <c r="A1732" s="1" t="s">
        <v>395</v>
      </c>
      <c r="B1732" s="1" t="s">
        <v>2904</v>
      </c>
      <c r="C1732" s="1" t="s">
        <v>2808</v>
      </c>
      <c r="D1732" s="1" t="s">
        <v>2905</v>
      </c>
      <c r="E1732" s="15" t="s">
        <v>2225</v>
      </c>
      <c r="F1732" s="1" t="s">
        <v>5757</v>
      </c>
      <c r="G1732" s="16">
        <v>0.17</v>
      </c>
      <c r="H1732" s="5">
        <v>904.50308140161735</v>
      </c>
      <c r="I1732" s="10" t="s">
        <v>4760</v>
      </c>
      <c r="J1732" s="5">
        <v>336</v>
      </c>
      <c r="K1732" s="1">
        <v>42</v>
      </c>
      <c r="L1732" s="12" t="str" cm="1">
        <f t="array" ref="L1732">_xlfn.IFS(G1732=0.05,"Minimal",G1732=0.07,"Above Minimal",G1732=0.17,"Near Maximum",TRUE,"Maximum")</f>
        <v>Near Maximum</v>
      </c>
      <c r="M1732" s="12" t="str" cm="1">
        <f t="array" ref="M1732">_xlfn.IFS(E1732="MA","Massachusetts",E1732="NY","New York",E1732="CT","Connecticut",E1732="PA","Pennsylvania",E1732="RI","Rhode Island",E1732="DE","Delaware",E1732="ME","Maine",E1732="NJ","New Jersey",E1732="VT","Vermont",TRUE,"Other States")</f>
        <v>Massachusetts</v>
      </c>
      <c r="N1732" s="15" t="s">
        <v>11537</v>
      </c>
      <c r="O1732" s="1" t="s">
        <v>4961</v>
      </c>
      <c r="P1732" s="15" t="s">
        <v>4780</v>
      </c>
      <c r="Q1732" s="1" t="s">
        <v>9321</v>
      </c>
      <c r="R1732" s="17">
        <v>46.980000000000004</v>
      </c>
      <c r="S1732" s="12" t="str" cm="1">
        <f t="array" ref="S1732">_xlfn.IFS(AND(R1732&gt;=12,R1732&lt;=25),"Low Range",AND(R1732&gt;=25.01,R1732&lt;=40),"Mid Range",AND(R1732&gt;=40.01,R1732&lt;=75),"Mid to Upper Range",TRUE,"Max Upper Range")</f>
        <v>Mid to Upper Range</v>
      </c>
      <c r="T1732" s="12" t="str" cm="1">
        <f t="array" ref="T1732">_xlfn.IFS(OR(E1732="NY",E1732="NJ",E1732="CT"),"Tri-State Area",OR(E1732="MA",E1732="PA",E1732="RI"),"East Atlantic",OR(E1732="ME",E1732="VT"),"NE Border",TRUE,"Upper East Coast")</f>
        <v>East Atlantic</v>
      </c>
      <c r="U1732" s="12" t="str">
        <f>IFERROR(_xlfn.XLOOKUP(A1732,DIRECT_FTEs!A:A,DIRECT_FTEs!B:B),"Contractor")</f>
        <v>Contractor</v>
      </c>
    </row>
    <row r="1733" spans="1:21" x14ac:dyDescent="0.25">
      <c r="A1733" s="1" t="s">
        <v>396</v>
      </c>
      <c r="B1733" s="1" t="s">
        <v>2608</v>
      </c>
      <c r="C1733" s="1" t="s">
        <v>2294</v>
      </c>
      <c r="D1733" s="1" t="s">
        <v>2906</v>
      </c>
      <c r="E1733" s="15" t="s">
        <v>2225</v>
      </c>
      <c r="F1733" s="1" t="s">
        <v>5758</v>
      </c>
      <c r="G1733" s="16">
        <v>0.17</v>
      </c>
      <c r="H1733" s="5">
        <v>881.38336000000015</v>
      </c>
      <c r="I1733" s="10" t="s">
        <v>4760</v>
      </c>
      <c r="J1733" s="5">
        <v>131.66999999999999</v>
      </c>
      <c r="K1733" s="1">
        <v>42</v>
      </c>
      <c r="L1733" s="12" t="str" cm="1">
        <f t="array" ref="L1733">_xlfn.IFS(G1733=0.05,"Minimal",G1733=0.07,"Above Minimal",G1733=0.17,"Near Maximum",TRUE,"Maximum")</f>
        <v>Near Maximum</v>
      </c>
      <c r="M1733" s="12" t="str" cm="1">
        <f t="array" ref="M1733">_xlfn.IFS(E1733="MA","Massachusetts",E1733="NY","New York",E1733="CT","Connecticut",E1733="PA","Pennsylvania",E1733="RI","Rhode Island",E1733="DE","Delaware",E1733="ME","Maine",E1733="NJ","New Jersey",E1733="VT","Vermont",TRUE,"Other States")</f>
        <v>Massachusetts</v>
      </c>
      <c r="N1733" s="15" t="s">
        <v>11538</v>
      </c>
      <c r="O1733" s="1" t="s">
        <v>4962</v>
      </c>
      <c r="P1733" s="15" t="s">
        <v>4780</v>
      </c>
      <c r="Q1733" s="1" t="s">
        <v>9322</v>
      </c>
      <c r="R1733" s="17">
        <v>32.25</v>
      </c>
      <c r="S1733" s="12" t="str" cm="1">
        <f t="array" ref="S1733">_xlfn.IFS(AND(R1733&gt;=12,R1733&lt;=25),"Low Range",AND(R1733&gt;=25.01,R1733&lt;=40),"Mid Range",AND(R1733&gt;=40.01,R1733&lt;=75),"Mid to Upper Range",TRUE,"Max Upper Range")</f>
        <v>Mid Range</v>
      </c>
      <c r="T1733" s="12" t="str" cm="1">
        <f t="array" ref="T1733">_xlfn.IFS(OR(E1733="NY",E1733="NJ",E1733="CT"),"Tri-State Area",OR(E1733="MA",E1733="PA",E1733="RI"),"East Atlantic",OR(E1733="ME",E1733="VT"),"NE Border",TRUE,"Upper East Coast")</f>
        <v>East Atlantic</v>
      </c>
      <c r="U1733" s="12" t="str">
        <f>IFERROR(_xlfn.XLOOKUP(A1733,DIRECT_FTEs!A:A,DIRECT_FTEs!B:B),"Contractor")</f>
        <v>Contractor</v>
      </c>
    </row>
    <row r="1734" spans="1:21" x14ac:dyDescent="0.25">
      <c r="A1734" s="1" t="s">
        <v>397</v>
      </c>
      <c r="B1734" s="1" t="s">
        <v>2676</v>
      </c>
      <c r="C1734" s="1" t="s">
        <v>2553</v>
      </c>
      <c r="D1734" s="1" t="s">
        <v>2907</v>
      </c>
      <c r="E1734" s="15" t="s">
        <v>2225</v>
      </c>
      <c r="F1734" s="1" t="s">
        <v>5759</v>
      </c>
      <c r="G1734" s="16">
        <v>0.17</v>
      </c>
      <c r="H1734" s="5">
        <v>504.09216000000004</v>
      </c>
      <c r="I1734" s="10" t="s">
        <v>4760</v>
      </c>
      <c r="J1734" s="5">
        <v>286.13</v>
      </c>
      <c r="K1734" s="1">
        <v>43</v>
      </c>
      <c r="L1734" s="12" t="str" cm="1">
        <f t="array" ref="L1734">_xlfn.IFS(G1734=0.05,"Minimal",G1734=0.07,"Above Minimal",G1734=0.17,"Near Maximum",TRUE,"Maximum")</f>
        <v>Near Maximum</v>
      </c>
      <c r="M1734" s="12" t="str" cm="1">
        <f t="array" ref="M1734">_xlfn.IFS(E1734="MA","Massachusetts",E1734="NY","New York",E1734="CT","Connecticut",E1734="PA","Pennsylvania",E1734="RI","Rhode Island",E1734="DE","Delaware",E1734="ME","Maine",E1734="NJ","New Jersey",E1734="VT","Vermont",TRUE,"Other States")</f>
        <v>Massachusetts</v>
      </c>
      <c r="N1734" s="15" t="s">
        <v>11539</v>
      </c>
      <c r="O1734" s="1" t="s">
        <v>4963</v>
      </c>
      <c r="P1734" s="15" t="s">
        <v>4780</v>
      </c>
      <c r="Q1734" s="1" t="s">
        <v>9323</v>
      </c>
      <c r="R1734" s="17">
        <v>38.612176039119802</v>
      </c>
      <c r="S1734" s="12" t="str" cm="1">
        <f t="array" ref="S1734">_xlfn.IFS(AND(R1734&gt;=12,R1734&lt;=25),"Low Range",AND(R1734&gt;=25.01,R1734&lt;=40),"Mid Range",AND(R1734&gt;=40.01,R1734&lt;=75),"Mid to Upper Range",TRUE,"Max Upper Range")</f>
        <v>Mid Range</v>
      </c>
      <c r="T1734" s="12" t="str" cm="1">
        <f t="array" ref="T1734">_xlfn.IFS(OR(E1734="NY",E1734="NJ",E1734="CT"),"Tri-State Area",OR(E1734="MA",E1734="PA",E1734="RI"),"East Atlantic",OR(E1734="ME",E1734="VT"),"NE Border",TRUE,"Upper East Coast")</f>
        <v>East Atlantic</v>
      </c>
      <c r="U1734" s="12" t="str">
        <f>IFERROR(_xlfn.XLOOKUP(A1734,DIRECT_FTEs!A:A,DIRECT_FTEs!B:B),"Contractor")</f>
        <v>Contractor</v>
      </c>
    </row>
    <row r="1735" spans="1:21" x14ac:dyDescent="0.25">
      <c r="A1735" s="1" t="s">
        <v>398</v>
      </c>
      <c r="B1735" s="1" t="s">
        <v>2608</v>
      </c>
      <c r="C1735" s="1" t="s">
        <v>2375</v>
      </c>
      <c r="D1735" s="1" t="s">
        <v>2908</v>
      </c>
      <c r="E1735" s="15" t="s">
        <v>2225</v>
      </c>
      <c r="F1735" s="1" t="s">
        <v>5760</v>
      </c>
      <c r="G1735" s="16">
        <v>0.17</v>
      </c>
      <c r="H1735" s="5">
        <v>903.75060000000019</v>
      </c>
      <c r="I1735" s="10" t="s">
        <v>4760</v>
      </c>
      <c r="J1735" s="5">
        <v>120</v>
      </c>
      <c r="K1735" s="1">
        <v>55</v>
      </c>
      <c r="L1735" s="12" t="str" cm="1">
        <f t="array" ref="L1735">_xlfn.IFS(G1735=0.05,"Minimal",G1735=0.07,"Above Minimal",G1735=0.17,"Near Maximum",TRUE,"Maximum")</f>
        <v>Near Maximum</v>
      </c>
      <c r="M1735" s="12" t="str" cm="1">
        <f t="array" ref="M1735">_xlfn.IFS(E1735="MA","Massachusetts",E1735="NY","New York",E1735="CT","Connecticut",E1735="PA","Pennsylvania",E1735="RI","Rhode Island",E1735="DE","Delaware",E1735="ME","Maine",E1735="NJ","New Jersey",E1735="VT","Vermont",TRUE,"Other States")</f>
        <v>Massachusetts</v>
      </c>
      <c r="N1735" s="15" t="s">
        <v>11540</v>
      </c>
      <c r="O1735" s="1" t="s">
        <v>4827</v>
      </c>
      <c r="P1735" s="15" t="s">
        <v>4776</v>
      </c>
      <c r="Q1735" s="1" t="s">
        <v>9324</v>
      </c>
      <c r="R1735" s="17">
        <v>59.198276923076918</v>
      </c>
      <c r="S1735" s="12" t="str" cm="1">
        <f t="array" ref="S1735">_xlfn.IFS(AND(R1735&gt;=12,R1735&lt;=25),"Low Range",AND(R1735&gt;=25.01,R1735&lt;=40),"Mid Range",AND(R1735&gt;=40.01,R1735&lt;=75),"Mid to Upper Range",TRUE,"Max Upper Range")</f>
        <v>Mid to Upper Range</v>
      </c>
      <c r="T1735" s="12" t="str" cm="1">
        <f t="array" ref="T1735">_xlfn.IFS(OR(E1735="NY",E1735="NJ",E1735="CT"),"Tri-State Area",OR(E1735="MA",E1735="PA",E1735="RI"),"East Atlantic",OR(E1735="ME",E1735="VT"),"NE Border",TRUE,"Upper East Coast")</f>
        <v>East Atlantic</v>
      </c>
      <c r="U1735" s="12" t="str">
        <f>IFERROR(_xlfn.XLOOKUP(A1735,DIRECT_FTEs!A:A,DIRECT_FTEs!B:B),"Contractor")</f>
        <v>Contractor</v>
      </c>
    </row>
    <row r="1736" spans="1:21" x14ac:dyDescent="0.25">
      <c r="A1736" s="1" t="s">
        <v>399</v>
      </c>
      <c r="B1736" s="1" t="s">
        <v>2474</v>
      </c>
      <c r="C1736" s="1" t="s">
        <v>2223</v>
      </c>
      <c r="D1736" s="1" t="s">
        <v>2909</v>
      </c>
      <c r="E1736" s="15" t="s">
        <v>2247</v>
      </c>
      <c r="F1736" s="1" t="s">
        <v>5761</v>
      </c>
      <c r="G1736" s="16">
        <v>0.17</v>
      </c>
      <c r="H1736" s="5">
        <v>462.22592000000014</v>
      </c>
      <c r="I1736" s="10" t="s">
        <v>4760</v>
      </c>
      <c r="J1736" s="5">
        <v>238.58</v>
      </c>
      <c r="K1736" s="1">
        <v>52</v>
      </c>
      <c r="L1736" s="12" t="str" cm="1">
        <f t="array" ref="L1736">_xlfn.IFS(G1736=0.05,"Minimal",G1736=0.07,"Above Minimal",G1736=0.17,"Near Maximum",TRUE,"Maximum")</f>
        <v>Near Maximum</v>
      </c>
      <c r="M1736" s="12" t="str" cm="1">
        <f t="array" ref="M1736">_xlfn.IFS(E1736="MA","Massachusetts",E1736="NY","New York",E1736="CT","Connecticut",E1736="PA","Pennsylvania",E1736="RI","Rhode Island",E1736="DE","Delaware",E1736="ME","Maine",E1736="NJ","New Jersey",E1736="VT","Vermont",TRUE,"Other States")</f>
        <v>New York</v>
      </c>
      <c r="N1736" s="15" t="s">
        <v>11541</v>
      </c>
      <c r="O1736" s="1" t="s">
        <v>4884</v>
      </c>
      <c r="P1736" s="15" t="s">
        <v>4774</v>
      </c>
      <c r="Q1736" s="1" t="s">
        <v>9325</v>
      </c>
      <c r="R1736" s="17">
        <v>72.894889867841414</v>
      </c>
      <c r="S1736" s="12" t="str" cm="1">
        <f t="array" ref="S1736">_xlfn.IFS(AND(R1736&gt;=12,R1736&lt;=25),"Low Range",AND(R1736&gt;=25.01,R1736&lt;=40),"Mid Range",AND(R1736&gt;=40.01,R1736&lt;=75),"Mid to Upper Range",TRUE,"Max Upper Range")</f>
        <v>Mid to Upper Range</v>
      </c>
      <c r="T1736" s="12" t="str" cm="1">
        <f t="array" ref="T1736">_xlfn.IFS(OR(E1736="NY",E1736="NJ",E1736="CT"),"Tri-State Area",OR(E1736="MA",E1736="PA",E1736="RI"),"East Atlantic",OR(E1736="ME",E1736="VT"),"NE Border",TRUE,"Upper East Coast")</f>
        <v>Tri-State Area</v>
      </c>
      <c r="U1736" s="12" t="str">
        <f>IFERROR(_xlfn.XLOOKUP(A1736,DIRECT_FTEs!A:A,DIRECT_FTEs!B:B),"Contractor")</f>
        <v>Contractor</v>
      </c>
    </row>
    <row r="1737" spans="1:21" x14ac:dyDescent="0.25">
      <c r="A1737" s="1" t="s">
        <v>41</v>
      </c>
      <c r="B1737" s="1" t="s">
        <v>2275</v>
      </c>
      <c r="C1737" s="1" t="s">
        <v>2340</v>
      </c>
      <c r="D1737" s="1" t="s">
        <v>2341</v>
      </c>
      <c r="E1737" s="15" t="s">
        <v>2225</v>
      </c>
      <c r="F1737" s="1" t="s">
        <v>5403</v>
      </c>
      <c r="G1737" s="16">
        <v>0.05</v>
      </c>
      <c r="H1737" s="5">
        <v>608.4</v>
      </c>
      <c r="I1737" s="10" t="s">
        <v>4760</v>
      </c>
      <c r="J1737" s="5">
        <v>720</v>
      </c>
      <c r="K1737" s="1">
        <v>51</v>
      </c>
      <c r="L1737" s="12" t="str" cm="1">
        <f t="array" ref="L1737">_xlfn.IFS(G1737=0.05,"Minimal",G1737=0.07,"Above Minimal",G1737=0.17,"Near Maximum",TRUE,"Maximum")</f>
        <v>Minimal</v>
      </c>
      <c r="M1737" s="12" t="str" cm="1">
        <f t="array" ref="M1737">_xlfn.IFS(E1737="MA","Massachusetts",E1737="NY","New York",E1737="CT","Connecticut",E1737="PA","Pennsylvania",E1737="RI","Rhode Island",E1737="DE","Delaware",E1737="ME","Maine",E1737="NJ","New Jersey",E1737="VT","Vermont",TRUE,"Other States")</f>
        <v>Massachusetts</v>
      </c>
      <c r="N1737" s="15" t="s">
        <v>11542</v>
      </c>
      <c r="O1737" s="1" t="s">
        <v>4792</v>
      </c>
      <c r="P1737" s="15" t="s">
        <v>4777</v>
      </c>
      <c r="Q1737" s="1" t="s">
        <v>9326</v>
      </c>
      <c r="R1737" s="17">
        <v>63.949595687331538</v>
      </c>
      <c r="S1737" s="12" t="str" cm="1">
        <f t="array" ref="S1737">_xlfn.IFS(AND(R1737&gt;=12,R1737&lt;=25),"Low Range",AND(R1737&gt;=25.01,R1737&lt;=40),"Mid Range",AND(R1737&gt;=40.01,R1737&lt;=75),"Mid to Upper Range",TRUE,"Max Upper Range")</f>
        <v>Mid to Upper Range</v>
      </c>
      <c r="T1737" s="12" t="str" cm="1">
        <f t="array" ref="T1737">_xlfn.IFS(OR(E1737="NY",E1737="NJ",E1737="CT"),"Tri-State Area",OR(E1737="MA",E1737="PA",E1737="RI"),"East Atlantic",OR(E1737="ME",E1737="VT"),"NE Border",TRUE,"Upper East Coast")</f>
        <v>East Atlantic</v>
      </c>
      <c r="U1737" s="12" t="str">
        <f>IFERROR(_xlfn.XLOOKUP(A1737,DIRECT_FTEs!A:A,DIRECT_FTEs!B:B),"Contractor")</f>
        <v>Contractor</v>
      </c>
    </row>
    <row r="1738" spans="1:21" x14ac:dyDescent="0.25">
      <c r="A1738" s="1" t="s">
        <v>400</v>
      </c>
      <c r="B1738" s="1" t="s">
        <v>2560</v>
      </c>
      <c r="C1738" s="1" t="s">
        <v>2338</v>
      </c>
      <c r="D1738" s="1" t="s">
        <v>2910</v>
      </c>
      <c r="E1738" s="15" t="s">
        <v>2250</v>
      </c>
      <c r="F1738" s="1" t="s">
        <v>5762</v>
      </c>
      <c r="G1738" s="16">
        <v>0.19</v>
      </c>
      <c r="H1738" s="5">
        <v>1083.4803199999999</v>
      </c>
      <c r="I1738" s="10" t="s">
        <v>4760</v>
      </c>
      <c r="J1738" s="5">
        <v>303.45999999999998</v>
      </c>
      <c r="K1738" s="1">
        <v>46</v>
      </c>
      <c r="L1738" s="12" t="str" cm="1">
        <f t="array" ref="L1738">_xlfn.IFS(G1738=0.05,"Minimal",G1738=0.07,"Above Minimal",G1738=0.17,"Near Maximum",TRUE,"Maximum")</f>
        <v>Maximum</v>
      </c>
      <c r="M1738" s="12" t="str" cm="1">
        <f t="array" ref="M1738">_xlfn.IFS(E1738="MA","Massachusetts",E1738="NY","New York",E1738="CT","Connecticut",E1738="PA","Pennsylvania",E1738="RI","Rhode Island",E1738="DE","Delaware",E1738="ME","Maine",E1738="NJ","New Jersey",E1738="VT","Vermont",TRUE,"Other States")</f>
        <v>Pennsylvania</v>
      </c>
      <c r="N1738" s="15" t="s">
        <v>11543</v>
      </c>
      <c r="O1738" s="1" t="s">
        <v>4843</v>
      </c>
      <c r="P1738" s="15" t="s">
        <v>4774</v>
      </c>
      <c r="Q1738" s="1" t="s">
        <v>9327</v>
      </c>
      <c r="R1738" s="17">
        <v>62.314999999999998</v>
      </c>
      <c r="S1738" s="12" t="str" cm="1">
        <f t="array" ref="S1738">_xlfn.IFS(AND(R1738&gt;=12,R1738&lt;=25),"Low Range",AND(R1738&gt;=25.01,R1738&lt;=40),"Mid Range",AND(R1738&gt;=40.01,R1738&lt;=75),"Mid to Upper Range",TRUE,"Max Upper Range")</f>
        <v>Mid to Upper Range</v>
      </c>
      <c r="T1738" s="12" t="str" cm="1">
        <f t="array" ref="T1738">_xlfn.IFS(OR(E1738="NY",E1738="NJ",E1738="CT"),"Tri-State Area",OR(E1738="MA",E1738="PA",E1738="RI"),"East Atlantic",OR(E1738="ME",E1738="VT"),"NE Border",TRUE,"Upper East Coast")</f>
        <v>East Atlantic</v>
      </c>
      <c r="U1738" s="12" t="str">
        <f>IFERROR(_xlfn.XLOOKUP(A1738,DIRECT_FTEs!A:A,DIRECT_FTEs!B:B),"Contractor")</f>
        <v>Contractor</v>
      </c>
    </row>
    <row r="1739" spans="1:21" x14ac:dyDescent="0.25">
      <c r="A1739" s="1" t="s">
        <v>401</v>
      </c>
      <c r="B1739" s="1" t="s">
        <v>2911</v>
      </c>
      <c r="C1739" s="1" t="s">
        <v>2912</v>
      </c>
      <c r="D1739" s="1" t="s">
        <v>2913</v>
      </c>
      <c r="E1739" s="15" t="s">
        <v>2225</v>
      </c>
      <c r="F1739" s="1" t="s">
        <v>5763</v>
      </c>
      <c r="G1739" s="16">
        <v>0.17</v>
      </c>
      <c r="H1739" s="5">
        <v>903.51872000000003</v>
      </c>
      <c r="I1739" s="10" t="s">
        <v>4760</v>
      </c>
      <c r="J1739" s="5">
        <v>564.02</v>
      </c>
      <c r="K1739" s="1">
        <v>57</v>
      </c>
      <c r="L1739" s="12" t="str" cm="1">
        <f t="array" ref="L1739">_xlfn.IFS(G1739=0.05,"Minimal",G1739=0.07,"Above Minimal",G1739=0.17,"Near Maximum",TRUE,"Maximum")</f>
        <v>Near Maximum</v>
      </c>
      <c r="M1739" s="12" t="str" cm="1">
        <f t="array" ref="M1739">_xlfn.IFS(E1739="MA","Massachusetts",E1739="NY","New York",E1739="CT","Connecticut",E1739="PA","Pennsylvania",E1739="RI","Rhode Island",E1739="DE","Delaware",E1739="ME","Maine",E1739="NJ","New Jersey",E1739="VT","Vermont",TRUE,"Other States")</f>
        <v>Massachusetts</v>
      </c>
      <c r="N1739" s="15" t="s">
        <v>11544</v>
      </c>
      <c r="O1739" s="1" t="s">
        <v>4836</v>
      </c>
      <c r="P1739" s="15" t="s">
        <v>4778</v>
      </c>
      <c r="Q1739" s="1" t="s">
        <v>9328</v>
      </c>
      <c r="R1739" s="17">
        <v>35.64</v>
      </c>
      <c r="S1739" s="12" t="str" cm="1">
        <f t="array" ref="S1739">_xlfn.IFS(AND(R1739&gt;=12,R1739&lt;=25),"Low Range",AND(R1739&gt;=25.01,R1739&lt;=40),"Mid Range",AND(R1739&gt;=40.01,R1739&lt;=75),"Mid to Upper Range",TRUE,"Max Upper Range")</f>
        <v>Mid Range</v>
      </c>
      <c r="T1739" s="12" t="str" cm="1">
        <f t="array" ref="T1739">_xlfn.IFS(OR(E1739="NY",E1739="NJ",E1739="CT"),"Tri-State Area",OR(E1739="MA",E1739="PA",E1739="RI"),"East Atlantic",OR(E1739="ME",E1739="VT"),"NE Border",TRUE,"Upper East Coast")</f>
        <v>East Atlantic</v>
      </c>
      <c r="U1739" s="12" t="str">
        <f>IFERROR(_xlfn.XLOOKUP(A1739,DIRECT_FTEs!A:A,DIRECT_FTEs!B:B),"Contractor")</f>
        <v>Contractor</v>
      </c>
    </row>
    <row r="1740" spans="1:21" x14ac:dyDescent="0.25">
      <c r="A1740" s="1" t="s">
        <v>402</v>
      </c>
      <c r="B1740" s="1" t="s">
        <v>2260</v>
      </c>
      <c r="C1740" s="1" t="s">
        <v>2588</v>
      </c>
      <c r="D1740" s="1" t="s">
        <v>2914</v>
      </c>
      <c r="E1740" s="15" t="s">
        <v>2247</v>
      </c>
      <c r="F1740" s="1" t="s">
        <v>5764</v>
      </c>
      <c r="G1740" s="16">
        <v>0.19</v>
      </c>
      <c r="H1740" s="5">
        <v>538.73663999999997</v>
      </c>
      <c r="I1740" s="10" t="s">
        <v>4760</v>
      </c>
      <c r="J1740" s="5">
        <v>413.24</v>
      </c>
      <c r="K1740" s="1">
        <v>48</v>
      </c>
      <c r="L1740" s="12" t="str" cm="1">
        <f t="array" ref="L1740">_xlfn.IFS(G1740=0.05,"Minimal",G1740=0.07,"Above Minimal",G1740=0.17,"Near Maximum",TRUE,"Maximum")</f>
        <v>Maximum</v>
      </c>
      <c r="M1740" s="12" t="str" cm="1">
        <f t="array" ref="M1740">_xlfn.IFS(E1740="MA","Massachusetts",E1740="NY","New York",E1740="CT","Connecticut",E1740="PA","Pennsylvania",E1740="RI","Rhode Island",E1740="DE","Delaware",E1740="ME","Maine",E1740="NJ","New Jersey",E1740="VT","Vermont",TRUE,"Other States")</f>
        <v>New York</v>
      </c>
      <c r="N1740" s="15" t="s">
        <v>11545</v>
      </c>
      <c r="O1740" s="1" t="s">
        <v>4910</v>
      </c>
      <c r="P1740" s="15" t="s">
        <v>4777</v>
      </c>
      <c r="Q1740" s="1" t="s">
        <v>9329</v>
      </c>
      <c r="R1740" s="17">
        <v>63.896394230769232</v>
      </c>
      <c r="S1740" s="12" t="str" cm="1">
        <f t="array" ref="S1740">_xlfn.IFS(AND(R1740&gt;=12,R1740&lt;=25),"Low Range",AND(R1740&gt;=25.01,R1740&lt;=40),"Mid Range",AND(R1740&gt;=40.01,R1740&lt;=75),"Mid to Upper Range",TRUE,"Max Upper Range")</f>
        <v>Mid to Upper Range</v>
      </c>
      <c r="T1740" s="12" t="str" cm="1">
        <f t="array" ref="T1740">_xlfn.IFS(OR(E1740="NY",E1740="NJ",E1740="CT"),"Tri-State Area",OR(E1740="MA",E1740="PA",E1740="RI"),"East Atlantic",OR(E1740="ME",E1740="VT"),"NE Border",TRUE,"Upper East Coast")</f>
        <v>Tri-State Area</v>
      </c>
      <c r="U1740" s="12" t="str">
        <f>IFERROR(_xlfn.XLOOKUP(A1740,DIRECT_FTEs!A:A,DIRECT_FTEs!B:B),"Contractor")</f>
        <v>Contractor</v>
      </c>
    </row>
    <row r="1741" spans="1:21" x14ac:dyDescent="0.25">
      <c r="A1741" s="1" t="s">
        <v>403</v>
      </c>
      <c r="B1741" s="1" t="s">
        <v>2244</v>
      </c>
      <c r="C1741" s="1" t="s">
        <v>2540</v>
      </c>
      <c r="D1741" s="1" t="s">
        <v>2915</v>
      </c>
      <c r="E1741" s="15" t="s">
        <v>2247</v>
      </c>
      <c r="F1741" s="1" t="s">
        <v>5765</v>
      </c>
      <c r="G1741" s="16">
        <v>0.19</v>
      </c>
      <c r="H1741" s="5">
        <v>829.92000000000007</v>
      </c>
      <c r="I1741" s="10" t="s">
        <v>4760</v>
      </c>
      <c r="J1741" s="5">
        <v>298.24</v>
      </c>
      <c r="K1741" s="1">
        <v>45</v>
      </c>
      <c r="L1741" s="12" t="str" cm="1">
        <f t="array" ref="L1741">_xlfn.IFS(G1741=0.05,"Minimal",G1741=0.07,"Above Minimal",G1741=0.17,"Near Maximum",TRUE,"Maximum")</f>
        <v>Maximum</v>
      </c>
      <c r="M1741" s="12" t="str" cm="1">
        <f t="array" ref="M1741">_xlfn.IFS(E1741="MA","Massachusetts",E1741="NY","New York",E1741="CT","Connecticut",E1741="PA","Pennsylvania",E1741="RI","Rhode Island",E1741="DE","Delaware",E1741="ME","Maine",E1741="NJ","New Jersey",E1741="VT","Vermont",TRUE,"Other States")</f>
        <v>New York</v>
      </c>
      <c r="N1741" s="15" t="s">
        <v>11546</v>
      </c>
      <c r="O1741" s="1" t="s">
        <v>4964</v>
      </c>
      <c r="P1741" s="15" t="s">
        <v>4774</v>
      </c>
      <c r="Q1741" s="1" t="s">
        <v>9330</v>
      </c>
      <c r="R1741" s="17">
        <v>32.68</v>
      </c>
      <c r="S1741" s="12" t="str" cm="1">
        <f t="array" ref="S1741">_xlfn.IFS(AND(R1741&gt;=12,R1741&lt;=25),"Low Range",AND(R1741&gt;=25.01,R1741&lt;=40),"Mid Range",AND(R1741&gt;=40.01,R1741&lt;=75),"Mid to Upper Range",TRUE,"Max Upper Range")</f>
        <v>Mid Range</v>
      </c>
      <c r="T1741" s="12" t="str" cm="1">
        <f t="array" ref="T1741">_xlfn.IFS(OR(E1741="NY",E1741="NJ",E1741="CT"),"Tri-State Area",OR(E1741="MA",E1741="PA",E1741="RI"),"East Atlantic",OR(E1741="ME",E1741="VT"),"NE Border",TRUE,"Upper East Coast")</f>
        <v>Tri-State Area</v>
      </c>
      <c r="U1741" s="12" t="str">
        <f>IFERROR(_xlfn.XLOOKUP(A1741,DIRECT_FTEs!A:A,DIRECT_FTEs!B:B),"Contractor")</f>
        <v>Contractor</v>
      </c>
    </row>
    <row r="1742" spans="1:21" x14ac:dyDescent="0.25">
      <c r="A1742" s="1" t="s">
        <v>404</v>
      </c>
      <c r="B1742" s="1" t="s">
        <v>2448</v>
      </c>
      <c r="C1742" s="1" t="s">
        <v>2468</v>
      </c>
      <c r="D1742" s="1" t="s">
        <v>2916</v>
      </c>
      <c r="E1742" s="15" t="s">
        <v>2247</v>
      </c>
      <c r="F1742" s="1" t="s">
        <v>5766</v>
      </c>
      <c r="G1742" s="16">
        <v>0.17</v>
      </c>
      <c r="H1742" s="5">
        <v>992.05541899441346</v>
      </c>
      <c r="I1742" s="10" t="s">
        <v>4760</v>
      </c>
      <c r="J1742" s="5">
        <v>208.8</v>
      </c>
      <c r="K1742" s="1">
        <v>48</v>
      </c>
      <c r="L1742" s="12" t="str" cm="1">
        <f t="array" ref="L1742">_xlfn.IFS(G1742=0.05,"Minimal",G1742=0.07,"Above Minimal",G1742=0.17,"Near Maximum",TRUE,"Maximum")</f>
        <v>Near Maximum</v>
      </c>
      <c r="M1742" s="12" t="str" cm="1">
        <f t="array" ref="M1742">_xlfn.IFS(E1742="MA","Massachusetts",E1742="NY","New York",E1742="CT","Connecticut",E1742="PA","Pennsylvania",E1742="RI","Rhode Island",E1742="DE","Delaware",E1742="ME","Maine",E1742="NJ","New Jersey",E1742="VT","Vermont",TRUE,"Other States")</f>
        <v>New York</v>
      </c>
      <c r="N1742" s="15" t="s">
        <v>11547</v>
      </c>
      <c r="O1742" s="1" t="s">
        <v>4965</v>
      </c>
      <c r="P1742" s="15" t="s">
        <v>4775</v>
      </c>
      <c r="Q1742" s="1" t="s">
        <v>9331</v>
      </c>
      <c r="R1742" s="17">
        <v>68.539999999999992</v>
      </c>
      <c r="S1742" s="12" t="str" cm="1">
        <f t="array" ref="S1742">_xlfn.IFS(AND(R1742&gt;=12,R1742&lt;=25),"Low Range",AND(R1742&gt;=25.01,R1742&lt;=40),"Mid Range",AND(R1742&gt;=40.01,R1742&lt;=75),"Mid to Upper Range",TRUE,"Max Upper Range")</f>
        <v>Mid to Upper Range</v>
      </c>
      <c r="T1742" s="12" t="str" cm="1">
        <f t="array" ref="T1742">_xlfn.IFS(OR(E1742="NY",E1742="NJ",E1742="CT"),"Tri-State Area",OR(E1742="MA",E1742="PA",E1742="RI"),"East Atlantic",OR(E1742="ME",E1742="VT"),"NE Border",TRUE,"Upper East Coast")</f>
        <v>Tri-State Area</v>
      </c>
      <c r="U1742" s="12" t="str">
        <f>IFERROR(_xlfn.XLOOKUP(A1742,DIRECT_FTEs!A:A,DIRECT_FTEs!B:B),"Contractor")</f>
        <v>Contractor</v>
      </c>
    </row>
    <row r="1743" spans="1:21" x14ac:dyDescent="0.25">
      <c r="A1743" s="1" t="s">
        <v>405</v>
      </c>
      <c r="B1743" s="1" t="s">
        <v>2644</v>
      </c>
      <c r="C1743" s="1" t="s">
        <v>2591</v>
      </c>
      <c r="D1743" s="1" t="s">
        <v>2917</v>
      </c>
      <c r="E1743" s="15" t="s">
        <v>2250</v>
      </c>
      <c r="F1743" s="1" t="s">
        <v>5767</v>
      </c>
      <c r="G1743" s="16">
        <v>0.19</v>
      </c>
      <c r="H1743" s="5">
        <v>633.13066666666657</v>
      </c>
      <c r="I1743" s="10" t="s">
        <v>4760</v>
      </c>
      <c r="J1743" s="5">
        <v>469.04</v>
      </c>
      <c r="K1743" s="1">
        <v>47</v>
      </c>
      <c r="L1743" s="12" t="str" cm="1">
        <f t="array" ref="L1743">_xlfn.IFS(G1743=0.05,"Minimal",G1743=0.07,"Above Minimal",G1743=0.17,"Near Maximum",TRUE,"Maximum")</f>
        <v>Maximum</v>
      </c>
      <c r="M1743" s="12" t="str" cm="1">
        <f t="array" ref="M1743">_xlfn.IFS(E1743="MA","Massachusetts",E1743="NY","New York",E1743="CT","Connecticut",E1743="PA","Pennsylvania",E1743="RI","Rhode Island",E1743="DE","Delaware",E1743="ME","Maine",E1743="NJ","New Jersey",E1743="VT","Vermont",TRUE,"Other States")</f>
        <v>Pennsylvania</v>
      </c>
      <c r="N1743" s="15" t="s">
        <v>11548</v>
      </c>
      <c r="O1743" s="1" t="s">
        <v>4884</v>
      </c>
      <c r="P1743" s="15" t="s">
        <v>4774</v>
      </c>
      <c r="Q1743" s="1" t="s">
        <v>9332</v>
      </c>
      <c r="R1743" s="17">
        <v>63.879999999999995</v>
      </c>
      <c r="S1743" s="12" t="str" cm="1">
        <f t="array" ref="S1743">_xlfn.IFS(AND(R1743&gt;=12,R1743&lt;=25),"Low Range",AND(R1743&gt;=25.01,R1743&lt;=40),"Mid Range",AND(R1743&gt;=40.01,R1743&lt;=75),"Mid to Upper Range",TRUE,"Max Upper Range")</f>
        <v>Mid to Upper Range</v>
      </c>
      <c r="T1743" s="12" t="str" cm="1">
        <f t="array" ref="T1743">_xlfn.IFS(OR(E1743="NY",E1743="NJ",E1743="CT"),"Tri-State Area",OR(E1743="MA",E1743="PA",E1743="RI"),"East Atlantic",OR(E1743="ME",E1743="VT"),"NE Border",TRUE,"Upper East Coast")</f>
        <v>East Atlantic</v>
      </c>
      <c r="U1743" s="12" t="str">
        <f>IFERROR(_xlfn.XLOOKUP(A1743,DIRECT_FTEs!A:A,DIRECT_FTEs!B:B),"Contractor")</f>
        <v>Contractor</v>
      </c>
    </row>
    <row r="1744" spans="1:21" x14ac:dyDescent="0.25">
      <c r="A1744" s="1" t="s">
        <v>406</v>
      </c>
      <c r="B1744" s="1" t="s">
        <v>2544</v>
      </c>
      <c r="C1744" s="1" t="s">
        <v>2446</v>
      </c>
      <c r="D1744" s="1" t="s">
        <v>2918</v>
      </c>
      <c r="E1744" s="15" t="s">
        <v>2225</v>
      </c>
      <c r="F1744" s="1" t="s">
        <v>5768</v>
      </c>
      <c r="G1744" s="16">
        <v>0.19</v>
      </c>
      <c r="H1744" s="5">
        <v>600.70400000000006</v>
      </c>
      <c r="I1744" s="10" t="s">
        <v>4760</v>
      </c>
      <c r="J1744" s="5">
        <v>172.42</v>
      </c>
      <c r="K1744" s="1">
        <v>42</v>
      </c>
      <c r="L1744" s="12" t="str" cm="1">
        <f t="array" ref="L1744">_xlfn.IFS(G1744=0.05,"Minimal",G1744=0.07,"Above Minimal",G1744=0.17,"Near Maximum",TRUE,"Maximum")</f>
        <v>Maximum</v>
      </c>
      <c r="M1744" s="12" t="str" cm="1">
        <f t="array" ref="M1744">_xlfn.IFS(E1744="MA","Massachusetts",E1744="NY","New York",E1744="CT","Connecticut",E1744="PA","Pennsylvania",E1744="RI","Rhode Island",E1744="DE","Delaware",E1744="ME","Maine",E1744="NJ","New Jersey",E1744="VT","Vermont",TRUE,"Other States")</f>
        <v>Massachusetts</v>
      </c>
      <c r="N1744" s="15" t="s">
        <v>11549</v>
      </c>
      <c r="O1744" s="1" t="s">
        <v>4966</v>
      </c>
      <c r="P1744" s="15" t="s">
        <v>4777</v>
      </c>
      <c r="Q1744" s="1" t="s">
        <v>9333</v>
      </c>
      <c r="R1744" s="17">
        <v>34.08</v>
      </c>
      <c r="S1744" s="12" t="str" cm="1">
        <f t="array" ref="S1744">_xlfn.IFS(AND(R1744&gt;=12,R1744&lt;=25),"Low Range",AND(R1744&gt;=25.01,R1744&lt;=40),"Mid Range",AND(R1744&gt;=40.01,R1744&lt;=75),"Mid to Upper Range",TRUE,"Max Upper Range")</f>
        <v>Mid Range</v>
      </c>
      <c r="T1744" s="12" t="str" cm="1">
        <f t="array" ref="T1744">_xlfn.IFS(OR(E1744="NY",E1744="NJ",E1744="CT"),"Tri-State Area",OR(E1744="MA",E1744="PA",E1744="RI"),"East Atlantic",OR(E1744="ME",E1744="VT"),"NE Border",TRUE,"Upper East Coast")</f>
        <v>East Atlantic</v>
      </c>
      <c r="U1744" s="12" t="str">
        <f>IFERROR(_xlfn.XLOOKUP(A1744,DIRECT_FTEs!A:A,DIRECT_FTEs!B:B),"Contractor")</f>
        <v>Contractor</v>
      </c>
    </row>
    <row r="1745" spans="1:21" x14ac:dyDescent="0.25">
      <c r="A1745" s="1" t="s">
        <v>42</v>
      </c>
      <c r="B1745" s="1" t="s">
        <v>2342</v>
      </c>
      <c r="C1745" s="1" t="s">
        <v>2294</v>
      </c>
      <c r="D1745" s="1" t="s">
        <v>2343</v>
      </c>
      <c r="E1745" s="15" t="s">
        <v>2225</v>
      </c>
      <c r="F1745" s="1" t="s">
        <v>5404</v>
      </c>
      <c r="G1745" s="16">
        <v>0.19</v>
      </c>
      <c r="H1745" s="5">
        <v>1817.92</v>
      </c>
      <c r="I1745" s="10" t="s">
        <v>4760</v>
      </c>
      <c r="J1745" s="5">
        <v>468.8</v>
      </c>
      <c r="K1745" s="1">
        <v>50</v>
      </c>
      <c r="L1745" s="12" t="str" cm="1">
        <f t="array" ref="L1745">_xlfn.IFS(G1745=0.05,"Minimal",G1745=0.07,"Above Minimal",G1745=0.17,"Near Maximum",TRUE,"Maximum")</f>
        <v>Maximum</v>
      </c>
      <c r="M1745" s="12" t="str" cm="1">
        <f t="array" ref="M1745">_xlfn.IFS(E1745="MA","Massachusetts",E1745="NY","New York",E1745="CT","Connecticut",E1745="PA","Pennsylvania",E1745="RI","Rhode Island",E1745="DE","Delaware",E1745="ME","Maine",E1745="NJ","New Jersey",E1745="VT","Vermont",TRUE,"Other States")</f>
        <v>Massachusetts</v>
      </c>
      <c r="N1745" s="15" t="s">
        <v>11550</v>
      </c>
      <c r="O1745" s="1" t="s">
        <v>4797</v>
      </c>
      <c r="P1745" s="15" t="s">
        <v>4778</v>
      </c>
      <c r="Q1745" s="1" t="s">
        <v>9334</v>
      </c>
      <c r="R1745" s="17">
        <v>52.5</v>
      </c>
      <c r="S1745" s="12" t="str" cm="1">
        <f t="array" ref="S1745">_xlfn.IFS(AND(R1745&gt;=12,R1745&lt;=25),"Low Range",AND(R1745&gt;=25.01,R1745&lt;=40),"Mid Range",AND(R1745&gt;=40.01,R1745&lt;=75),"Mid to Upper Range",TRUE,"Max Upper Range")</f>
        <v>Mid to Upper Range</v>
      </c>
      <c r="T1745" s="12" t="str" cm="1">
        <f t="array" ref="T1745">_xlfn.IFS(OR(E1745="NY",E1745="NJ",E1745="CT"),"Tri-State Area",OR(E1745="MA",E1745="PA",E1745="RI"),"East Atlantic",OR(E1745="ME",E1745="VT"),"NE Border",TRUE,"Upper East Coast")</f>
        <v>East Atlantic</v>
      </c>
      <c r="U1745" s="12" t="str">
        <f>IFERROR(_xlfn.XLOOKUP(A1745,DIRECT_FTEs!A:A,DIRECT_FTEs!B:B),"Contractor")</f>
        <v>Contractor</v>
      </c>
    </row>
    <row r="1746" spans="1:21" x14ac:dyDescent="0.25">
      <c r="A1746" s="1" t="s">
        <v>407</v>
      </c>
      <c r="B1746" s="1" t="s">
        <v>2527</v>
      </c>
      <c r="C1746" s="1" t="s">
        <v>2278</v>
      </c>
      <c r="D1746" s="1" t="s">
        <v>2919</v>
      </c>
      <c r="E1746" s="15" t="s">
        <v>2225</v>
      </c>
      <c r="F1746" s="1" t="s">
        <v>5769</v>
      </c>
      <c r="G1746" s="16">
        <v>0.19</v>
      </c>
      <c r="H1746" s="5">
        <v>1106.56</v>
      </c>
      <c r="I1746" s="10" t="s">
        <v>4760</v>
      </c>
      <c r="J1746" s="5">
        <v>443.47</v>
      </c>
      <c r="K1746" s="1">
        <v>41</v>
      </c>
      <c r="L1746" s="12" t="str" cm="1">
        <f t="array" ref="L1746">_xlfn.IFS(G1746=0.05,"Minimal",G1746=0.07,"Above Minimal",G1746=0.17,"Near Maximum",TRUE,"Maximum")</f>
        <v>Maximum</v>
      </c>
      <c r="M1746" s="12" t="str" cm="1">
        <f t="array" ref="M1746">_xlfn.IFS(E1746="MA","Massachusetts",E1746="NY","New York",E1746="CT","Connecticut",E1746="PA","Pennsylvania",E1746="RI","Rhode Island",E1746="DE","Delaware",E1746="ME","Maine",E1746="NJ","New Jersey",E1746="VT","Vermont",TRUE,"Other States")</f>
        <v>Massachusetts</v>
      </c>
      <c r="N1746" s="15" t="s">
        <v>11551</v>
      </c>
      <c r="O1746" s="1" t="s">
        <v>4967</v>
      </c>
      <c r="P1746" s="15" t="s">
        <v>4777</v>
      </c>
      <c r="Q1746" s="1" t="s">
        <v>9335</v>
      </c>
      <c r="R1746" s="17">
        <v>70.139664804469277</v>
      </c>
      <c r="S1746" s="12" t="str" cm="1">
        <f t="array" ref="S1746">_xlfn.IFS(AND(R1746&gt;=12,R1746&lt;=25),"Low Range",AND(R1746&gt;=25.01,R1746&lt;=40),"Mid Range",AND(R1746&gt;=40.01,R1746&lt;=75),"Mid to Upper Range",TRUE,"Max Upper Range")</f>
        <v>Mid to Upper Range</v>
      </c>
      <c r="T1746" s="12" t="str" cm="1">
        <f t="array" ref="T1746">_xlfn.IFS(OR(E1746="NY",E1746="NJ",E1746="CT"),"Tri-State Area",OR(E1746="MA",E1746="PA",E1746="RI"),"East Atlantic",OR(E1746="ME",E1746="VT"),"NE Border",TRUE,"Upper East Coast")</f>
        <v>East Atlantic</v>
      </c>
      <c r="U1746" s="12" t="str">
        <f>IFERROR(_xlfn.XLOOKUP(A1746,DIRECT_FTEs!A:A,DIRECT_FTEs!B:B),"Contractor")</f>
        <v>Contractor</v>
      </c>
    </row>
    <row r="1747" spans="1:21" x14ac:dyDescent="0.25">
      <c r="A1747" s="1" t="s">
        <v>408</v>
      </c>
      <c r="B1747" s="1" t="s">
        <v>2757</v>
      </c>
      <c r="C1747" s="1" t="s">
        <v>2446</v>
      </c>
      <c r="D1747" s="1" t="s">
        <v>2920</v>
      </c>
      <c r="E1747" s="15" t="s">
        <v>2678</v>
      </c>
      <c r="F1747" s="1" t="s">
        <v>5770</v>
      </c>
      <c r="G1747" s="16">
        <v>0.19</v>
      </c>
      <c r="H1747" s="5">
        <v>636.12915662650607</v>
      </c>
      <c r="I1747" s="10" t="s">
        <v>4760</v>
      </c>
      <c r="J1747" s="5">
        <v>413.2</v>
      </c>
      <c r="K1747" s="1">
        <v>51</v>
      </c>
      <c r="L1747" s="12" t="str" cm="1">
        <f t="array" ref="L1747">_xlfn.IFS(G1747=0.05,"Minimal",G1747=0.07,"Above Minimal",G1747=0.17,"Near Maximum",TRUE,"Maximum")</f>
        <v>Maximum</v>
      </c>
      <c r="M1747" s="12" t="str" cm="1">
        <f t="array" ref="M1747">_xlfn.IFS(E1747="MA","Massachusetts",E1747="NY","New York",E1747="CT","Connecticut",E1747="PA","Pennsylvania",E1747="RI","Rhode Island",E1747="DE","Delaware",E1747="ME","Maine",E1747="NJ","New Jersey",E1747="VT","Vermont",TRUE,"Other States")</f>
        <v>New Jersey</v>
      </c>
      <c r="N1747" s="15" t="s">
        <v>11552</v>
      </c>
      <c r="O1747" s="1" t="s">
        <v>4968</v>
      </c>
      <c r="P1747" s="15" t="s">
        <v>4777</v>
      </c>
      <c r="Q1747" s="1" t="s">
        <v>9336</v>
      </c>
      <c r="R1747" s="17">
        <v>38</v>
      </c>
      <c r="S1747" s="12" t="str" cm="1">
        <f t="array" ref="S1747">_xlfn.IFS(AND(R1747&gt;=12,R1747&lt;=25),"Low Range",AND(R1747&gt;=25.01,R1747&lt;=40),"Mid Range",AND(R1747&gt;=40.01,R1747&lt;=75),"Mid to Upper Range",TRUE,"Max Upper Range")</f>
        <v>Mid Range</v>
      </c>
      <c r="T1747" s="12" t="str" cm="1">
        <f t="array" ref="T1747">_xlfn.IFS(OR(E1747="NY",E1747="NJ",E1747="CT"),"Tri-State Area",OR(E1747="MA",E1747="PA",E1747="RI"),"East Atlantic",OR(E1747="ME",E1747="VT"),"NE Border",TRUE,"Upper East Coast")</f>
        <v>Tri-State Area</v>
      </c>
      <c r="U1747" s="12" t="str">
        <f>IFERROR(_xlfn.XLOOKUP(A1747,DIRECT_FTEs!A:A,DIRECT_FTEs!B:B),"Contractor")</f>
        <v>Contractor</v>
      </c>
    </row>
    <row r="1748" spans="1:21" x14ac:dyDescent="0.25">
      <c r="A1748" s="1" t="s">
        <v>409</v>
      </c>
      <c r="B1748" s="1" t="s">
        <v>2921</v>
      </c>
      <c r="C1748" s="1" t="s">
        <v>2618</v>
      </c>
      <c r="D1748" s="1" t="s">
        <v>2922</v>
      </c>
      <c r="E1748" s="15" t="s">
        <v>2225</v>
      </c>
      <c r="F1748" s="1" t="s">
        <v>5771</v>
      </c>
      <c r="G1748" s="16">
        <v>0.19</v>
      </c>
      <c r="H1748" s="5">
        <v>363.584</v>
      </c>
      <c r="I1748" s="10" t="s">
        <v>4760</v>
      </c>
      <c r="J1748" s="5">
        <v>220.8</v>
      </c>
      <c r="K1748" s="1">
        <v>55</v>
      </c>
      <c r="L1748" s="12" t="str" cm="1">
        <f t="array" ref="L1748">_xlfn.IFS(G1748=0.05,"Minimal",G1748=0.07,"Above Minimal",G1748=0.17,"Near Maximum",TRUE,"Maximum")</f>
        <v>Maximum</v>
      </c>
      <c r="M1748" s="12" t="str" cm="1">
        <f t="array" ref="M1748">_xlfn.IFS(E1748="MA","Massachusetts",E1748="NY","New York",E1748="CT","Connecticut",E1748="PA","Pennsylvania",E1748="RI","Rhode Island",E1748="DE","Delaware",E1748="ME","Maine",E1748="NJ","New Jersey",E1748="VT","Vermont",TRUE,"Other States")</f>
        <v>Massachusetts</v>
      </c>
      <c r="N1748" s="15" t="s">
        <v>11553</v>
      </c>
      <c r="O1748" s="1" t="s">
        <v>4824</v>
      </c>
      <c r="P1748" s="15" t="s">
        <v>4773</v>
      </c>
      <c r="Q1748" s="1" t="s">
        <v>9337</v>
      </c>
      <c r="R1748" s="17">
        <v>70</v>
      </c>
      <c r="S1748" s="12" t="str" cm="1">
        <f t="array" ref="S1748">_xlfn.IFS(AND(R1748&gt;=12,R1748&lt;=25),"Low Range",AND(R1748&gt;=25.01,R1748&lt;=40),"Mid Range",AND(R1748&gt;=40.01,R1748&lt;=75),"Mid to Upper Range",TRUE,"Max Upper Range")</f>
        <v>Mid to Upper Range</v>
      </c>
      <c r="T1748" s="12" t="str" cm="1">
        <f t="array" ref="T1748">_xlfn.IFS(OR(E1748="NY",E1748="NJ",E1748="CT"),"Tri-State Area",OR(E1748="MA",E1748="PA",E1748="RI"),"East Atlantic",OR(E1748="ME",E1748="VT"),"NE Border",TRUE,"Upper East Coast")</f>
        <v>East Atlantic</v>
      </c>
      <c r="U1748" s="12" t="str">
        <f>IFERROR(_xlfn.XLOOKUP(A1748,DIRECT_FTEs!A:A,DIRECT_FTEs!B:B),"Contractor")</f>
        <v>Contractor</v>
      </c>
    </row>
    <row r="1749" spans="1:21" x14ac:dyDescent="0.25">
      <c r="A1749" s="1" t="s">
        <v>410</v>
      </c>
      <c r="B1749" s="1" t="s">
        <v>2229</v>
      </c>
      <c r="C1749" s="1" t="s">
        <v>2785</v>
      </c>
      <c r="D1749" s="1" t="s">
        <v>2923</v>
      </c>
      <c r="E1749" s="15" t="s">
        <v>2280</v>
      </c>
      <c r="F1749" s="1" t="s">
        <v>5772</v>
      </c>
      <c r="G1749" s="16">
        <v>0.19</v>
      </c>
      <c r="H1749" s="5">
        <v>416.54123706453908</v>
      </c>
      <c r="I1749" s="10" t="s">
        <v>4760</v>
      </c>
      <c r="J1749" s="5">
        <v>434</v>
      </c>
      <c r="K1749" s="1">
        <v>67</v>
      </c>
      <c r="L1749" s="12" t="str" cm="1">
        <f t="array" ref="L1749">_xlfn.IFS(G1749=0.05,"Minimal",G1749=0.07,"Above Minimal",G1749=0.17,"Near Maximum",TRUE,"Maximum")</f>
        <v>Maximum</v>
      </c>
      <c r="M1749" s="12" t="str" cm="1">
        <f t="array" ref="M1749">_xlfn.IFS(E1749="MA","Massachusetts",E1749="NY","New York",E1749="CT","Connecticut",E1749="PA","Pennsylvania",E1749="RI","Rhode Island",E1749="DE","Delaware",E1749="ME","Maine",E1749="NJ","New Jersey",E1749="VT","Vermont",TRUE,"Other States")</f>
        <v>Vermont</v>
      </c>
      <c r="N1749" s="15" t="s">
        <v>11554</v>
      </c>
      <c r="O1749" s="1" t="s">
        <v>4802</v>
      </c>
      <c r="P1749" s="15" t="s">
        <v>4774</v>
      </c>
      <c r="Q1749" s="1" t="s">
        <v>9338</v>
      </c>
      <c r="R1749" s="17">
        <v>40.24096385542169</v>
      </c>
      <c r="S1749" s="12" t="str" cm="1">
        <f t="array" ref="S1749">_xlfn.IFS(AND(R1749&gt;=12,R1749&lt;=25),"Low Range",AND(R1749&gt;=25.01,R1749&lt;=40),"Mid Range",AND(R1749&gt;=40.01,R1749&lt;=75),"Mid to Upper Range",TRUE,"Max Upper Range")</f>
        <v>Mid to Upper Range</v>
      </c>
      <c r="T1749" s="12" t="str" cm="1">
        <f t="array" ref="T1749">_xlfn.IFS(OR(E1749="NY",E1749="NJ",E1749="CT"),"Tri-State Area",OR(E1749="MA",E1749="PA",E1749="RI"),"East Atlantic",OR(E1749="ME",E1749="VT"),"NE Border",TRUE,"Upper East Coast")</f>
        <v>NE Border</v>
      </c>
      <c r="U1749" s="12" t="str">
        <f>IFERROR(_xlfn.XLOOKUP(A1749,DIRECT_FTEs!A:A,DIRECT_FTEs!B:B),"Contractor")</f>
        <v>Contractor</v>
      </c>
    </row>
    <row r="1750" spans="1:21" x14ac:dyDescent="0.25">
      <c r="A1750" s="1" t="s">
        <v>411</v>
      </c>
      <c r="B1750" s="1" t="s">
        <v>2866</v>
      </c>
      <c r="C1750" s="1" t="s">
        <v>2735</v>
      </c>
      <c r="D1750" s="1" t="s">
        <v>2924</v>
      </c>
      <c r="E1750" s="15" t="s">
        <v>2225</v>
      </c>
      <c r="F1750" s="1" t="s">
        <v>5773</v>
      </c>
      <c r="G1750" s="16">
        <v>0.17</v>
      </c>
      <c r="H1750" s="5">
        <v>416.54035098412709</v>
      </c>
      <c r="I1750" s="10" t="s">
        <v>4760</v>
      </c>
      <c r="J1750" s="5">
        <v>148.5</v>
      </c>
      <c r="K1750" s="1">
        <v>39</v>
      </c>
      <c r="L1750" s="12" t="str" cm="1">
        <f t="array" ref="L1750">_xlfn.IFS(G1750=0.05,"Minimal",G1750=0.07,"Above Minimal",G1750=0.17,"Near Maximum",TRUE,"Maximum")</f>
        <v>Near Maximum</v>
      </c>
      <c r="M1750" s="12" t="str" cm="1">
        <f t="array" ref="M1750">_xlfn.IFS(E1750="MA","Massachusetts",E1750="NY","New York",E1750="CT","Connecticut",E1750="PA","Pennsylvania",E1750="RI","Rhode Island",E1750="DE","Delaware",E1750="ME","Maine",E1750="NJ","New Jersey",E1750="VT","Vermont",TRUE,"Other States")</f>
        <v>Massachusetts</v>
      </c>
      <c r="N1750" s="15" t="s">
        <v>11555</v>
      </c>
      <c r="O1750" s="1" t="s">
        <v>4969</v>
      </c>
      <c r="P1750" s="15" t="s">
        <v>4778</v>
      </c>
      <c r="Q1750" s="1" t="s">
        <v>9339</v>
      </c>
      <c r="R1750" s="17">
        <v>52</v>
      </c>
      <c r="S1750" s="12" t="str" cm="1">
        <f t="array" ref="S1750">_xlfn.IFS(AND(R1750&gt;=12,R1750&lt;=25),"Low Range",AND(R1750&gt;=25.01,R1750&lt;=40),"Mid Range",AND(R1750&gt;=40.01,R1750&lt;=75),"Mid to Upper Range",TRUE,"Max Upper Range")</f>
        <v>Mid to Upper Range</v>
      </c>
      <c r="T1750" s="12" t="str" cm="1">
        <f t="array" ref="T1750">_xlfn.IFS(OR(E1750="NY",E1750="NJ",E1750="CT"),"Tri-State Area",OR(E1750="MA",E1750="PA",E1750="RI"),"East Atlantic",OR(E1750="ME",E1750="VT"),"NE Border",TRUE,"Upper East Coast")</f>
        <v>East Atlantic</v>
      </c>
      <c r="U1750" s="12" t="str">
        <f>IFERROR(_xlfn.XLOOKUP(A1750,DIRECT_FTEs!A:A,DIRECT_FTEs!B:B),"Contractor")</f>
        <v>Contractor</v>
      </c>
    </row>
    <row r="1751" spans="1:21" x14ac:dyDescent="0.25">
      <c r="A1751" s="1" t="s">
        <v>412</v>
      </c>
      <c r="B1751" s="1" t="s">
        <v>2536</v>
      </c>
      <c r="C1751" s="1" t="s">
        <v>2245</v>
      </c>
      <c r="D1751" s="1" t="s">
        <v>2925</v>
      </c>
      <c r="E1751" s="15" t="s">
        <v>2225</v>
      </c>
      <c r="F1751" s="1" t="s">
        <v>5774</v>
      </c>
      <c r="G1751" s="16">
        <v>0.17</v>
      </c>
      <c r="H1751" s="5">
        <v>715.42325581395357</v>
      </c>
      <c r="I1751" s="10" t="s">
        <v>4760</v>
      </c>
      <c r="J1751" s="5">
        <v>181.92</v>
      </c>
      <c r="K1751" s="1">
        <v>54</v>
      </c>
      <c r="L1751" s="12" t="str" cm="1">
        <f t="array" ref="L1751">_xlfn.IFS(G1751=0.05,"Minimal",G1751=0.07,"Above Minimal",G1751=0.17,"Near Maximum",TRUE,"Maximum")</f>
        <v>Near Maximum</v>
      </c>
      <c r="M1751" s="12" t="str" cm="1">
        <f t="array" ref="M1751">_xlfn.IFS(E1751="MA","Massachusetts",E1751="NY","New York",E1751="CT","Connecticut",E1751="PA","Pennsylvania",E1751="RI","Rhode Island",E1751="DE","Delaware",E1751="ME","Maine",E1751="NJ","New Jersey",E1751="VT","Vermont",TRUE,"Other States")</f>
        <v>Massachusetts</v>
      </c>
      <c r="N1751" s="15" t="s">
        <v>11556</v>
      </c>
      <c r="O1751" s="1" t="s">
        <v>4970</v>
      </c>
      <c r="P1751" s="15" t="s">
        <v>4779</v>
      </c>
      <c r="Q1751" s="1" t="s">
        <v>9340</v>
      </c>
      <c r="R1751" s="17">
        <v>57</v>
      </c>
      <c r="S1751" s="12" t="str" cm="1">
        <f t="array" ref="S1751">_xlfn.IFS(AND(R1751&gt;=12,R1751&lt;=25),"Low Range",AND(R1751&gt;=25.01,R1751&lt;=40),"Mid Range",AND(R1751&gt;=40.01,R1751&lt;=75),"Mid to Upper Range",TRUE,"Max Upper Range")</f>
        <v>Mid to Upper Range</v>
      </c>
      <c r="T1751" s="12" t="str" cm="1">
        <f t="array" ref="T1751">_xlfn.IFS(OR(E1751="NY",E1751="NJ",E1751="CT"),"Tri-State Area",OR(E1751="MA",E1751="PA",E1751="RI"),"East Atlantic",OR(E1751="ME",E1751="VT"),"NE Border",TRUE,"Upper East Coast")</f>
        <v>East Atlantic</v>
      </c>
      <c r="U1751" s="12" t="str">
        <f>IFERROR(_xlfn.XLOOKUP(A1751,DIRECT_FTEs!A:A,DIRECT_FTEs!B:B),"Contractor")</f>
        <v>Contractor</v>
      </c>
    </row>
    <row r="1752" spans="1:21" x14ac:dyDescent="0.25">
      <c r="A1752" s="1" t="s">
        <v>413</v>
      </c>
      <c r="B1752" s="1" t="s">
        <v>2368</v>
      </c>
      <c r="C1752" s="1" t="s">
        <v>2294</v>
      </c>
      <c r="D1752" s="1" t="s">
        <v>2926</v>
      </c>
      <c r="E1752" s="15" t="s">
        <v>2225</v>
      </c>
      <c r="F1752" s="1" t="s">
        <v>5775</v>
      </c>
      <c r="G1752" s="16">
        <v>0.17</v>
      </c>
      <c r="H1752" s="5">
        <v>1654.8480000000002</v>
      </c>
      <c r="I1752" s="10" t="s">
        <v>4760</v>
      </c>
      <c r="J1752" s="5">
        <v>289.60000000000002</v>
      </c>
      <c r="K1752" s="1">
        <v>55</v>
      </c>
      <c r="L1752" s="12" t="str" cm="1">
        <f t="array" ref="L1752">_xlfn.IFS(G1752=0.05,"Minimal",G1752=0.07,"Above Minimal",G1752=0.17,"Near Maximum",TRUE,"Maximum")</f>
        <v>Near Maximum</v>
      </c>
      <c r="M1752" s="12" t="str" cm="1">
        <f t="array" ref="M1752">_xlfn.IFS(E1752="MA","Massachusetts",E1752="NY","New York",E1752="CT","Connecticut",E1752="PA","Pennsylvania",E1752="RI","Rhode Island",E1752="DE","Delaware",E1752="ME","Maine",E1752="NJ","New Jersey",E1752="VT","Vermont",TRUE,"Other States")</f>
        <v>Massachusetts</v>
      </c>
      <c r="N1752" s="15" t="s">
        <v>11557</v>
      </c>
      <c r="O1752" s="1" t="s">
        <v>4815</v>
      </c>
      <c r="P1752" s="15" t="s">
        <v>4778</v>
      </c>
      <c r="Q1752" s="1" t="s">
        <v>9341</v>
      </c>
      <c r="R1752" s="17">
        <v>52</v>
      </c>
      <c r="S1752" s="12" t="str" cm="1">
        <f t="array" ref="S1752">_xlfn.IFS(AND(R1752&gt;=12,R1752&lt;=25),"Low Range",AND(R1752&gt;=25.01,R1752&lt;=40),"Mid Range",AND(R1752&gt;=40.01,R1752&lt;=75),"Mid to Upper Range",TRUE,"Max Upper Range")</f>
        <v>Mid to Upper Range</v>
      </c>
      <c r="T1752" s="12" t="str" cm="1">
        <f t="array" ref="T1752">_xlfn.IFS(OR(E1752="NY",E1752="NJ",E1752="CT"),"Tri-State Area",OR(E1752="MA",E1752="PA",E1752="RI"),"East Atlantic",OR(E1752="ME",E1752="VT"),"NE Border",TRUE,"Upper East Coast")</f>
        <v>East Atlantic</v>
      </c>
      <c r="U1752" s="12" t="str">
        <f>IFERROR(_xlfn.XLOOKUP(A1752,DIRECT_FTEs!A:A,DIRECT_FTEs!B:B),"Contractor")</f>
        <v>Contractor</v>
      </c>
    </row>
    <row r="1753" spans="1:21" x14ac:dyDescent="0.25">
      <c r="A1753" s="1" t="s">
        <v>414</v>
      </c>
      <c r="B1753" s="1" t="s">
        <v>2866</v>
      </c>
      <c r="C1753" s="1" t="s">
        <v>2498</v>
      </c>
      <c r="D1753" s="1" t="s">
        <v>2927</v>
      </c>
      <c r="E1753" s="15" t="s">
        <v>2225</v>
      </c>
      <c r="F1753" s="1" t="s">
        <v>5776</v>
      </c>
      <c r="G1753" s="16">
        <v>0.17</v>
      </c>
      <c r="H1753" s="5">
        <v>1301.248</v>
      </c>
      <c r="I1753" s="10" t="s">
        <v>4760</v>
      </c>
      <c r="J1753" s="5">
        <v>362</v>
      </c>
      <c r="K1753" s="1">
        <v>47</v>
      </c>
      <c r="L1753" s="12" t="str" cm="1">
        <f t="array" ref="L1753">_xlfn.IFS(G1753=0.05,"Minimal",G1753=0.07,"Above Minimal",G1753=0.17,"Near Maximum",TRUE,"Maximum")</f>
        <v>Near Maximum</v>
      </c>
      <c r="M1753" s="12" t="str" cm="1">
        <f t="array" ref="M1753">_xlfn.IFS(E1753="MA","Massachusetts",E1753="NY","New York",E1753="CT","Connecticut",E1753="PA","Pennsylvania",E1753="RI","Rhode Island",E1753="DE","Delaware",E1753="ME","Maine",E1753="NJ","New Jersey",E1753="VT","Vermont",TRUE,"Other States")</f>
        <v>Massachusetts</v>
      </c>
      <c r="N1753" s="15" t="s">
        <v>11558</v>
      </c>
      <c r="O1753" s="1" t="s">
        <v>4843</v>
      </c>
      <c r="P1753" s="15" t="s">
        <v>4774</v>
      </c>
      <c r="Q1753" s="1" t="s">
        <v>9342</v>
      </c>
      <c r="R1753" s="17">
        <v>120</v>
      </c>
      <c r="S1753" s="12" t="str" cm="1">
        <f t="array" ref="S1753">_xlfn.IFS(AND(R1753&gt;=12,R1753&lt;=25),"Low Range",AND(R1753&gt;=25.01,R1753&lt;=40),"Mid Range",AND(R1753&gt;=40.01,R1753&lt;=75),"Mid to Upper Range",TRUE,"Max Upper Range")</f>
        <v>Max Upper Range</v>
      </c>
      <c r="T1753" s="12" t="str" cm="1">
        <f t="array" ref="T1753">_xlfn.IFS(OR(E1753="NY",E1753="NJ",E1753="CT"),"Tri-State Area",OR(E1753="MA",E1753="PA",E1753="RI"),"East Atlantic",OR(E1753="ME",E1753="VT"),"NE Border",TRUE,"Upper East Coast")</f>
        <v>East Atlantic</v>
      </c>
      <c r="U1753" s="12" t="str">
        <f>IFERROR(_xlfn.XLOOKUP(A1753,DIRECT_FTEs!A:A,DIRECT_FTEs!B:B),"Contractor")</f>
        <v>Contractor</v>
      </c>
    </row>
    <row r="1754" spans="1:21" x14ac:dyDescent="0.25">
      <c r="A1754" s="1" t="s">
        <v>415</v>
      </c>
      <c r="B1754" s="1" t="s">
        <v>2378</v>
      </c>
      <c r="C1754" s="1" t="s">
        <v>2595</v>
      </c>
      <c r="D1754" s="1" t="s">
        <v>2928</v>
      </c>
      <c r="E1754" s="15" t="s">
        <v>2225</v>
      </c>
      <c r="F1754" s="1" t="s">
        <v>5777</v>
      </c>
      <c r="G1754" s="16">
        <v>0.05</v>
      </c>
      <c r="H1754" s="5">
        <v>478.40000000000003</v>
      </c>
      <c r="I1754" s="10" t="s">
        <v>4760</v>
      </c>
      <c r="J1754" s="5">
        <v>900</v>
      </c>
      <c r="K1754" s="1">
        <v>49</v>
      </c>
      <c r="L1754" s="12" t="str" cm="1">
        <f t="array" ref="L1754">_xlfn.IFS(G1754=0.05,"Minimal",G1754=0.07,"Above Minimal",G1754=0.17,"Near Maximum",TRUE,"Maximum")</f>
        <v>Minimal</v>
      </c>
      <c r="M1754" s="12" t="str" cm="1">
        <f t="array" ref="M1754">_xlfn.IFS(E1754="MA","Massachusetts",E1754="NY","New York",E1754="CT","Connecticut",E1754="PA","Pennsylvania",E1754="RI","Rhode Island",E1754="DE","Delaware",E1754="ME","Maine",E1754="NJ","New Jersey",E1754="VT","Vermont",TRUE,"Other States")</f>
        <v>Massachusetts</v>
      </c>
      <c r="N1754" s="15" t="s">
        <v>11559</v>
      </c>
      <c r="O1754" s="1" t="s">
        <v>4971</v>
      </c>
      <c r="P1754" s="15" t="s">
        <v>4780</v>
      </c>
      <c r="Q1754" s="1" t="s">
        <v>9343</v>
      </c>
      <c r="R1754" s="17">
        <v>93</v>
      </c>
      <c r="S1754" s="12" t="str" cm="1">
        <f t="array" ref="S1754">_xlfn.IFS(AND(R1754&gt;=12,R1754&lt;=25),"Low Range",AND(R1754&gt;=25.01,R1754&lt;=40),"Mid Range",AND(R1754&gt;=40.01,R1754&lt;=75),"Mid to Upper Range",TRUE,"Max Upper Range")</f>
        <v>Max Upper Range</v>
      </c>
      <c r="T1754" s="12" t="str" cm="1">
        <f t="array" ref="T1754">_xlfn.IFS(OR(E1754="NY",E1754="NJ",E1754="CT"),"Tri-State Area",OR(E1754="MA",E1754="PA",E1754="RI"),"East Atlantic",OR(E1754="ME",E1754="VT"),"NE Border",TRUE,"Upper East Coast")</f>
        <v>East Atlantic</v>
      </c>
      <c r="U1754" s="12" t="str">
        <f>IFERROR(_xlfn.XLOOKUP(A1754,DIRECT_FTEs!A:A,DIRECT_FTEs!B:B),"Contractor")</f>
        <v>Contractor</v>
      </c>
    </row>
    <row r="1755" spans="1:21" x14ac:dyDescent="0.25">
      <c r="A1755" s="1" t="s">
        <v>416</v>
      </c>
      <c r="B1755" s="1" t="s">
        <v>2284</v>
      </c>
      <c r="C1755" s="1" t="s">
        <v>2776</v>
      </c>
      <c r="D1755" s="1" t="s">
        <v>2929</v>
      </c>
      <c r="E1755" s="15" t="s">
        <v>2225</v>
      </c>
      <c r="F1755" s="1" t="s">
        <v>5778</v>
      </c>
      <c r="G1755" s="16">
        <v>0.19</v>
      </c>
      <c r="H1755" s="5">
        <v>1169.7919999999999</v>
      </c>
      <c r="I1755" s="10" t="s">
        <v>4760</v>
      </c>
      <c r="J1755" s="5">
        <v>586</v>
      </c>
      <c r="K1755" s="1">
        <v>42</v>
      </c>
      <c r="L1755" s="12" t="str" cm="1">
        <f t="array" ref="L1755">_xlfn.IFS(G1755=0.05,"Minimal",G1755=0.07,"Above Minimal",G1755=0.17,"Near Maximum",TRUE,"Maximum")</f>
        <v>Maximum</v>
      </c>
      <c r="M1755" s="12" t="str" cm="1">
        <f t="array" ref="M1755">_xlfn.IFS(E1755="MA","Massachusetts",E1755="NY","New York",E1755="CT","Connecticut",E1755="PA","Pennsylvania",E1755="RI","Rhode Island",E1755="DE","Delaware",E1755="ME","Maine",E1755="NJ","New Jersey",E1755="VT","Vermont",TRUE,"Other States")</f>
        <v>Massachusetts</v>
      </c>
      <c r="N1755" s="15" t="s">
        <v>11560</v>
      </c>
      <c r="O1755" s="1" t="s">
        <v>4972</v>
      </c>
      <c r="P1755" s="15" t="s">
        <v>4780</v>
      </c>
      <c r="Q1755" s="1" t="s">
        <v>9344</v>
      </c>
      <c r="R1755" s="17">
        <v>110</v>
      </c>
      <c r="S1755" s="12" t="str" cm="1">
        <f t="array" ref="S1755">_xlfn.IFS(AND(R1755&gt;=12,R1755&lt;=25),"Low Range",AND(R1755&gt;=25.01,R1755&lt;=40),"Mid Range",AND(R1755&gt;=40.01,R1755&lt;=75),"Mid to Upper Range",TRUE,"Max Upper Range")</f>
        <v>Max Upper Range</v>
      </c>
      <c r="T1755" s="12" t="str" cm="1">
        <f t="array" ref="T1755">_xlfn.IFS(OR(E1755="NY",E1755="NJ",E1755="CT"),"Tri-State Area",OR(E1755="MA",E1755="PA",E1755="RI"),"East Atlantic",OR(E1755="ME",E1755="VT"),"NE Border",TRUE,"Upper East Coast")</f>
        <v>East Atlantic</v>
      </c>
      <c r="U1755" s="12" t="str">
        <f>IFERROR(_xlfn.XLOOKUP(A1755,DIRECT_FTEs!A:A,DIRECT_FTEs!B:B),"Contractor")</f>
        <v>Contractor</v>
      </c>
    </row>
    <row r="1756" spans="1:21" x14ac:dyDescent="0.25">
      <c r="A1756" s="1" t="s">
        <v>43</v>
      </c>
      <c r="B1756" s="1" t="s">
        <v>2344</v>
      </c>
      <c r="C1756" s="1" t="s">
        <v>2345</v>
      </c>
      <c r="D1756" s="1" t="s">
        <v>2346</v>
      </c>
      <c r="E1756" s="15" t="s">
        <v>2225</v>
      </c>
      <c r="F1756" s="1" t="s">
        <v>5405</v>
      </c>
      <c r="G1756" s="16">
        <v>0.17</v>
      </c>
      <c r="H1756" s="5">
        <v>2033.2</v>
      </c>
      <c r="I1756" s="10" t="s">
        <v>4760</v>
      </c>
      <c r="J1756" s="5">
        <v>856</v>
      </c>
      <c r="K1756" s="1">
        <v>49</v>
      </c>
      <c r="L1756" s="12" t="str" cm="1">
        <f t="array" ref="L1756">_xlfn.IFS(G1756=0.05,"Minimal",G1756=0.07,"Above Minimal",G1756=0.17,"Near Maximum",TRUE,"Maximum")</f>
        <v>Near Maximum</v>
      </c>
      <c r="M1756" s="12" t="str" cm="1">
        <f t="array" ref="M1756">_xlfn.IFS(E1756="MA","Massachusetts",E1756="NY","New York",E1756="CT","Connecticut",E1756="PA","Pennsylvania",E1756="RI","Rhode Island",E1756="DE","Delaware",E1756="ME","Maine",E1756="NJ","New Jersey",E1756="VT","Vermont",TRUE,"Other States")</f>
        <v>Massachusetts</v>
      </c>
      <c r="N1756" s="15" t="s">
        <v>11561</v>
      </c>
      <c r="O1756" s="1" t="s">
        <v>4813</v>
      </c>
      <c r="P1756" s="15" t="s">
        <v>4775</v>
      </c>
      <c r="Q1756" s="1" t="s">
        <v>9345</v>
      </c>
      <c r="R1756" s="17">
        <v>34</v>
      </c>
      <c r="S1756" s="12" t="str" cm="1">
        <f t="array" ref="S1756">_xlfn.IFS(AND(R1756&gt;=12,R1756&lt;=25),"Low Range",AND(R1756&gt;=25.01,R1756&lt;=40),"Mid Range",AND(R1756&gt;=40.01,R1756&lt;=75),"Mid to Upper Range",TRUE,"Max Upper Range")</f>
        <v>Mid Range</v>
      </c>
      <c r="T1756" s="12" t="str" cm="1">
        <f t="array" ref="T1756">_xlfn.IFS(OR(E1756="NY",E1756="NJ",E1756="CT"),"Tri-State Area",OR(E1756="MA",E1756="PA",E1756="RI"),"East Atlantic",OR(E1756="ME",E1756="VT"),"NE Border",TRUE,"Upper East Coast")</f>
        <v>East Atlantic</v>
      </c>
      <c r="U1756" s="12" t="str">
        <f>IFERROR(_xlfn.XLOOKUP(A1756,DIRECT_FTEs!A:A,DIRECT_FTEs!B:B),"Contractor")</f>
        <v>Contractor</v>
      </c>
    </row>
    <row r="1757" spans="1:21" x14ac:dyDescent="0.25">
      <c r="A1757" s="1" t="s">
        <v>417</v>
      </c>
      <c r="B1757" s="1" t="s">
        <v>2716</v>
      </c>
      <c r="C1757" s="1" t="s">
        <v>2638</v>
      </c>
      <c r="D1757" s="1" t="s">
        <v>2930</v>
      </c>
      <c r="E1757" s="15" t="s">
        <v>2225</v>
      </c>
      <c r="F1757" s="1" t="s">
        <v>5779</v>
      </c>
      <c r="G1757" s="16">
        <v>0.19</v>
      </c>
      <c r="H1757" s="5">
        <v>1422.72</v>
      </c>
      <c r="I1757" s="10" t="s">
        <v>4760</v>
      </c>
      <c r="J1757" s="5">
        <v>872.6</v>
      </c>
      <c r="K1757" s="1">
        <v>57</v>
      </c>
      <c r="L1757" s="12" t="str" cm="1">
        <f t="array" ref="L1757">_xlfn.IFS(G1757=0.05,"Minimal",G1757=0.07,"Above Minimal",G1757=0.17,"Near Maximum",TRUE,"Maximum")</f>
        <v>Maximum</v>
      </c>
      <c r="M1757" s="12" t="str" cm="1">
        <f t="array" ref="M1757">_xlfn.IFS(E1757="MA","Massachusetts",E1757="NY","New York",E1757="CT","Connecticut",E1757="PA","Pennsylvania",E1757="RI","Rhode Island",E1757="DE","Delaware",E1757="ME","Maine",E1757="NJ","New Jersey",E1757="VT","Vermont",TRUE,"Other States")</f>
        <v>Massachusetts</v>
      </c>
      <c r="N1757" s="15" t="s">
        <v>11562</v>
      </c>
      <c r="O1757" s="1" t="s">
        <v>4908</v>
      </c>
      <c r="P1757" s="15" t="s">
        <v>4775</v>
      </c>
      <c r="Q1757" s="1" t="s">
        <v>9346</v>
      </c>
      <c r="R1757" s="17">
        <v>102</v>
      </c>
      <c r="S1757" s="12" t="str" cm="1">
        <f t="array" ref="S1757">_xlfn.IFS(AND(R1757&gt;=12,R1757&lt;=25),"Low Range",AND(R1757&gt;=25.01,R1757&lt;=40),"Mid Range",AND(R1757&gt;=40.01,R1757&lt;=75),"Mid to Upper Range",TRUE,"Max Upper Range")</f>
        <v>Max Upper Range</v>
      </c>
      <c r="T1757" s="12" t="str" cm="1">
        <f t="array" ref="T1757">_xlfn.IFS(OR(E1757="NY",E1757="NJ",E1757="CT"),"Tri-State Area",OR(E1757="MA",E1757="PA",E1757="RI"),"East Atlantic",OR(E1757="ME",E1757="VT"),"NE Border",TRUE,"Upper East Coast")</f>
        <v>East Atlantic</v>
      </c>
      <c r="U1757" s="12" t="str">
        <f>IFERROR(_xlfn.XLOOKUP(A1757,DIRECT_FTEs!A:A,DIRECT_FTEs!B:B),"Contractor")</f>
        <v>Contractor</v>
      </c>
    </row>
    <row r="1758" spans="1:21" x14ac:dyDescent="0.25">
      <c r="A1758" s="1" t="s">
        <v>418</v>
      </c>
      <c r="B1758" s="1" t="s">
        <v>2931</v>
      </c>
      <c r="C1758" s="1" t="s">
        <v>2657</v>
      </c>
      <c r="D1758" s="1" t="s">
        <v>2932</v>
      </c>
      <c r="E1758" s="15" t="s">
        <v>2225</v>
      </c>
      <c r="F1758" s="1" t="s">
        <v>5780</v>
      </c>
      <c r="G1758" s="16">
        <v>0.17</v>
      </c>
      <c r="H1758" s="5">
        <v>693.05600000000004</v>
      </c>
      <c r="I1758" s="10" t="s">
        <v>4760</v>
      </c>
      <c r="J1758" s="5">
        <v>792</v>
      </c>
      <c r="K1758" s="1">
        <v>44</v>
      </c>
      <c r="L1758" s="12" t="str" cm="1">
        <f t="array" ref="L1758">_xlfn.IFS(G1758=0.05,"Minimal",G1758=0.07,"Above Minimal",G1758=0.17,"Near Maximum",TRUE,"Maximum")</f>
        <v>Near Maximum</v>
      </c>
      <c r="M1758" s="12" t="str" cm="1">
        <f t="array" ref="M1758">_xlfn.IFS(E1758="MA","Massachusetts",E1758="NY","New York",E1758="CT","Connecticut",E1758="PA","Pennsylvania",E1758="RI","Rhode Island",E1758="DE","Delaware",E1758="ME","Maine",E1758="NJ","New Jersey",E1758="VT","Vermont",TRUE,"Other States")</f>
        <v>Massachusetts</v>
      </c>
      <c r="N1758" s="15" t="s">
        <v>11563</v>
      </c>
      <c r="O1758" s="1" t="s">
        <v>4844</v>
      </c>
      <c r="P1758" s="15" t="s">
        <v>4776</v>
      </c>
      <c r="Q1758" s="1" t="s">
        <v>9347</v>
      </c>
      <c r="R1758" s="17">
        <v>80</v>
      </c>
      <c r="S1758" s="12" t="str" cm="1">
        <f t="array" ref="S1758">_xlfn.IFS(AND(R1758&gt;=12,R1758&lt;=25),"Low Range",AND(R1758&gt;=25.01,R1758&lt;=40),"Mid Range",AND(R1758&gt;=40.01,R1758&lt;=75),"Mid to Upper Range",TRUE,"Max Upper Range")</f>
        <v>Max Upper Range</v>
      </c>
      <c r="T1758" s="12" t="str" cm="1">
        <f t="array" ref="T1758">_xlfn.IFS(OR(E1758="NY",E1758="NJ",E1758="CT"),"Tri-State Area",OR(E1758="MA",E1758="PA",E1758="RI"),"East Atlantic",OR(E1758="ME",E1758="VT"),"NE Border",TRUE,"Upper East Coast")</f>
        <v>East Atlantic</v>
      </c>
      <c r="U1758" s="12" t="str">
        <f>IFERROR(_xlfn.XLOOKUP(A1758,DIRECT_FTEs!A:A,DIRECT_FTEs!B:B),"Contractor")</f>
        <v>Contractor</v>
      </c>
    </row>
    <row r="1759" spans="1:21" x14ac:dyDescent="0.25">
      <c r="A1759" s="1" t="s">
        <v>419</v>
      </c>
      <c r="B1759" s="1" t="s">
        <v>2674</v>
      </c>
      <c r="C1759" s="1" t="s">
        <v>2744</v>
      </c>
      <c r="D1759" s="1" t="s">
        <v>2933</v>
      </c>
      <c r="E1759" s="15" t="s">
        <v>2225</v>
      </c>
      <c r="F1759" s="1" t="s">
        <v>5781</v>
      </c>
      <c r="G1759" s="16">
        <v>0.19</v>
      </c>
      <c r="H1759" s="5">
        <v>2055.04</v>
      </c>
      <c r="I1759" s="10" t="s">
        <v>4760</v>
      </c>
      <c r="J1759" s="5">
        <v>908.46</v>
      </c>
      <c r="K1759" s="1">
        <v>56</v>
      </c>
      <c r="L1759" s="12" t="str" cm="1">
        <f t="array" ref="L1759">_xlfn.IFS(G1759=0.05,"Minimal",G1759=0.07,"Above Minimal",G1759=0.17,"Near Maximum",TRUE,"Maximum")</f>
        <v>Maximum</v>
      </c>
      <c r="M1759" s="12" t="str" cm="1">
        <f t="array" ref="M1759">_xlfn.IFS(E1759="MA","Massachusetts",E1759="NY","New York",E1759="CT","Connecticut",E1759="PA","Pennsylvania",E1759="RI","Rhode Island",E1759="DE","Delaware",E1759="ME","Maine",E1759="NJ","New Jersey",E1759="VT","Vermont",TRUE,"Other States")</f>
        <v>Massachusetts</v>
      </c>
      <c r="N1759" s="15" t="s">
        <v>11564</v>
      </c>
      <c r="O1759" s="1" t="s">
        <v>4973</v>
      </c>
      <c r="P1759" s="15" t="s">
        <v>4774</v>
      </c>
      <c r="Q1759" s="1" t="s">
        <v>9348</v>
      </c>
      <c r="R1759" s="17">
        <v>101</v>
      </c>
      <c r="S1759" s="12" t="str" cm="1">
        <f t="array" ref="S1759">_xlfn.IFS(AND(R1759&gt;=12,R1759&lt;=25),"Low Range",AND(R1759&gt;=25.01,R1759&lt;=40),"Mid Range",AND(R1759&gt;=40.01,R1759&lt;=75),"Mid to Upper Range",TRUE,"Max Upper Range")</f>
        <v>Max Upper Range</v>
      </c>
      <c r="T1759" s="12" t="str" cm="1">
        <f t="array" ref="T1759">_xlfn.IFS(OR(E1759="NY",E1759="NJ",E1759="CT"),"Tri-State Area",OR(E1759="MA",E1759="PA",E1759="RI"),"East Atlantic",OR(E1759="ME",E1759="VT"),"NE Border",TRUE,"Upper East Coast")</f>
        <v>East Atlantic</v>
      </c>
      <c r="U1759" s="12" t="str">
        <f>IFERROR(_xlfn.XLOOKUP(A1759,DIRECT_FTEs!A:A,DIRECT_FTEs!B:B),"Contractor")</f>
        <v>Contractor</v>
      </c>
    </row>
    <row r="1760" spans="1:21" x14ac:dyDescent="0.25">
      <c r="A1760" s="1" t="s">
        <v>420</v>
      </c>
      <c r="B1760" s="1" t="s">
        <v>2620</v>
      </c>
      <c r="C1760" s="1" t="s">
        <v>2601</v>
      </c>
      <c r="D1760" s="1" t="s">
        <v>2934</v>
      </c>
      <c r="E1760" s="15" t="s">
        <v>2225</v>
      </c>
      <c r="F1760" s="1" t="s">
        <v>5782</v>
      </c>
      <c r="G1760" s="16">
        <v>0.05</v>
      </c>
      <c r="H1760" s="5">
        <v>199.68</v>
      </c>
      <c r="I1760" s="10" t="s">
        <v>4760</v>
      </c>
      <c r="J1760" s="5">
        <v>958</v>
      </c>
      <c r="K1760" s="1">
        <v>49</v>
      </c>
      <c r="L1760" s="12" t="str" cm="1">
        <f t="array" ref="L1760">_xlfn.IFS(G1760=0.05,"Minimal",G1760=0.07,"Above Minimal",G1760=0.17,"Near Maximum",TRUE,"Maximum")</f>
        <v>Minimal</v>
      </c>
      <c r="M1760" s="12" t="str" cm="1">
        <f t="array" ref="M1760">_xlfn.IFS(E1760="MA","Massachusetts",E1760="NY","New York",E1760="CT","Connecticut",E1760="PA","Pennsylvania",E1760="RI","Rhode Island",E1760="DE","Delaware",E1760="ME","Maine",E1760="NJ","New Jersey",E1760="VT","Vermont",TRUE,"Other States")</f>
        <v>Massachusetts</v>
      </c>
      <c r="N1760" s="15" t="s">
        <v>11565</v>
      </c>
      <c r="O1760" s="1" t="s">
        <v>4974</v>
      </c>
      <c r="P1760" s="15" t="s">
        <v>4774</v>
      </c>
      <c r="Q1760" s="1" t="s">
        <v>9349</v>
      </c>
      <c r="R1760" s="17">
        <v>96</v>
      </c>
      <c r="S1760" s="12" t="str" cm="1">
        <f t="array" ref="S1760">_xlfn.IFS(AND(R1760&gt;=12,R1760&lt;=25),"Low Range",AND(R1760&gt;=25.01,R1760&lt;=40),"Mid Range",AND(R1760&gt;=40.01,R1760&lt;=75),"Mid to Upper Range",TRUE,"Max Upper Range")</f>
        <v>Max Upper Range</v>
      </c>
      <c r="T1760" s="12" t="str" cm="1">
        <f t="array" ref="T1760">_xlfn.IFS(OR(E1760="NY",E1760="NJ",E1760="CT"),"Tri-State Area",OR(E1760="MA",E1760="PA",E1760="RI"),"East Atlantic",OR(E1760="ME",E1760="VT"),"NE Border",TRUE,"Upper East Coast")</f>
        <v>East Atlantic</v>
      </c>
      <c r="U1760" s="12" t="str">
        <f>IFERROR(_xlfn.XLOOKUP(A1760,DIRECT_FTEs!A:A,DIRECT_FTEs!B:B),"Contractor")</f>
        <v>Contractor</v>
      </c>
    </row>
    <row r="1761" spans="1:21" x14ac:dyDescent="0.25">
      <c r="A1761" s="1" t="s">
        <v>421</v>
      </c>
      <c r="B1761" s="1" t="s">
        <v>2304</v>
      </c>
      <c r="C1761" s="1" t="s">
        <v>2887</v>
      </c>
      <c r="D1761" s="1" t="s">
        <v>2935</v>
      </c>
      <c r="E1761" s="15" t="s">
        <v>2225</v>
      </c>
      <c r="F1761" s="1" t="s">
        <v>5783</v>
      </c>
      <c r="G1761" s="16">
        <v>0.19</v>
      </c>
      <c r="H1761" s="5">
        <v>1501.76</v>
      </c>
      <c r="I1761" s="10" t="s">
        <v>4760</v>
      </c>
      <c r="J1761" s="5">
        <v>730</v>
      </c>
      <c r="K1761" s="1">
        <v>45</v>
      </c>
      <c r="L1761" s="12" t="str" cm="1">
        <f t="array" ref="L1761">_xlfn.IFS(G1761=0.05,"Minimal",G1761=0.07,"Above Minimal",G1761=0.17,"Near Maximum",TRUE,"Maximum")</f>
        <v>Maximum</v>
      </c>
      <c r="M1761" s="12" t="str" cm="1">
        <f t="array" ref="M1761">_xlfn.IFS(E1761="MA","Massachusetts",E1761="NY","New York",E1761="CT","Connecticut",E1761="PA","Pennsylvania",E1761="RI","Rhode Island",E1761="DE","Delaware",E1761="ME","Maine",E1761="NJ","New Jersey",E1761="VT","Vermont",TRUE,"Other States")</f>
        <v>Massachusetts</v>
      </c>
      <c r="N1761" s="15" t="s">
        <v>11566</v>
      </c>
      <c r="O1761" s="1" t="s">
        <v>4975</v>
      </c>
      <c r="P1761" s="15" t="s">
        <v>4774</v>
      </c>
      <c r="Q1761" s="1" t="s">
        <v>9350</v>
      </c>
      <c r="R1761" s="17">
        <v>45</v>
      </c>
      <c r="S1761" s="12" t="str" cm="1">
        <f t="array" ref="S1761">_xlfn.IFS(AND(R1761&gt;=12,R1761&lt;=25),"Low Range",AND(R1761&gt;=25.01,R1761&lt;=40),"Mid Range",AND(R1761&gt;=40.01,R1761&lt;=75),"Mid to Upper Range",TRUE,"Max Upper Range")</f>
        <v>Mid to Upper Range</v>
      </c>
      <c r="T1761" s="12" t="str" cm="1">
        <f t="array" ref="T1761">_xlfn.IFS(OR(E1761="NY",E1761="NJ",E1761="CT"),"Tri-State Area",OR(E1761="MA",E1761="PA",E1761="RI"),"East Atlantic",OR(E1761="ME",E1761="VT"),"NE Border",TRUE,"Upper East Coast")</f>
        <v>East Atlantic</v>
      </c>
      <c r="U1761" s="12" t="str">
        <f>IFERROR(_xlfn.XLOOKUP(A1761,DIRECT_FTEs!A:A,DIRECT_FTEs!B:B),"Contractor")</f>
        <v>Contractor</v>
      </c>
    </row>
    <row r="1762" spans="1:21" x14ac:dyDescent="0.25">
      <c r="A1762" s="1" t="s">
        <v>422</v>
      </c>
      <c r="B1762" s="1" t="s">
        <v>2772</v>
      </c>
      <c r="C1762" s="1" t="s">
        <v>2936</v>
      </c>
      <c r="D1762" s="1" t="s">
        <v>2937</v>
      </c>
      <c r="E1762" s="15" t="s">
        <v>2225</v>
      </c>
      <c r="F1762" s="1" t="s">
        <v>5784</v>
      </c>
      <c r="G1762" s="16">
        <v>0.17</v>
      </c>
      <c r="H1762" s="5">
        <v>1386.1120000000001</v>
      </c>
      <c r="I1762" s="10" t="s">
        <v>4760</v>
      </c>
      <c r="J1762" s="5">
        <v>151.6</v>
      </c>
      <c r="K1762" s="1">
        <v>63</v>
      </c>
      <c r="L1762" s="12" t="str" cm="1">
        <f t="array" ref="L1762">_xlfn.IFS(G1762=0.05,"Minimal",G1762=0.07,"Above Minimal",G1762=0.17,"Near Maximum",TRUE,"Maximum")</f>
        <v>Near Maximum</v>
      </c>
      <c r="M1762" s="12" t="str" cm="1">
        <f t="array" ref="M1762">_xlfn.IFS(E1762="MA","Massachusetts",E1762="NY","New York",E1762="CT","Connecticut",E1762="PA","Pennsylvania",E1762="RI","Rhode Island",E1762="DE","Delaware",E1762="ME","Maine",E1762="NJ","New Jersey",E1762="VT","Vermont",TRUE,"Other States")</f>
        <v>Massachusetts</v>
      </c>
      <c r="N1762" s="15" t="s">
        <v>11567</v>
      </c>
      <c r="O1762" s="1" t="s">
        <v>4976</v>
      </c>
      <c r="P1762" s="15" t="s">
        <v>4774</v>
      </c>
      <c r="Q1762" s="1" t="s">
        <v>9351</v>
      </c>
      <c r="R1762" s="17">
        <v>96</v>
      </c>
      <c r="S1762" s="12" t="str" cm="1">
        <f t="array" ref="S1762">_xlfn.IFS(AND(R1762&gt;=12,R1762&lt;=25),"Low Range",AND(R1762&gt;=25.01,R1762&lt;=40),"Mid Range",AND(R1762&gt;=40.01,R1762&lt;=75),"Mid to Upper Range",TRUE,"Max Upper Range")</f>
        <v>Max Upper Range</v>
      </c>
      <c r="T1762" s="12" t="str" cm="1">
        <f t="array" ref="T1762">_xlfn.IFS(OR(E1762="NY",E1762="NJ",E1762="CT"),"Tri-State Area",OR(E1762="MA",E1762="PA",E1762="RI"),"East Atlantic",OR(E1762="ME",E1762="VT"),"NE Border",TRUE,"Upper East Coast")</f>
        <v>East Atlantic</v>
      </c>
      <c r="U1762" s="12" t="str">
        <f>IFERROR(_xlfn.XLOOKUP(A1762,DIRECT_FTEs!A:A,DIRECT_FTEs!B:B),"Contractor")</f>
        <v>Contractor</v>
      </c>
    </row>
    <row r="1763" spans="1:21" x14ac:dyDescent="0.25">
      <c r="A1763" s="1" t="s">
        <v>423</v>
      </c>
      <c r="B1763" s="1" t="s">
        <v>2587</v>
      </c>
      <c r="C1763" s="1" t="s">
        <v>2227</v>
      </c>
      <c r="D1763" s="1" t="s">
        <v>2938</v>
      </c>
      <c r="E1763" s="15" t="s">
        <v>2225</v>
      </c>
      <c r="F1763" s="1" t="s">
        <v>5785</v>
      </c>
      <c r="G1763" s="16">
        <v>0.19</v>
      </c>
      <c r="H1763" s="5">
        <v>1043.328</v>
      </c>
      <c r="I1763" s="10" t="s">
        <v>4760</v>
      </c>
      <c r="J1763" s="5">
        <v>826</v>
      </c>
      <c r="K1763" s="1">
        <v>44</v>
      </c>
      <c r="L1763" s="12" t="str" cm="1">
        <f t="array" ref="L1763">_xlfn.IFS(G1763=0.05,"Minimal",G1763=0.07,"Above Minimal",G1763=0.17,"Near Maximum",TRUE,"Maximum")</f>
        <v>Maximum</v>
      </c>
      <c r="M1763" s="12" t="str" cm="1">
        <f t="array" ref="M1763">_xlfn.IFS(E1763="MA","Massachusetts",E1763="NY","New York",E1763="CT","Connecticut",E1763="PA","Pennsylvania",E1763="RI","Rhode Island",E1763="DE","Delaware",E1763="ME","Maine",E1763="NJ","New Jersey",E1763="VT","Vermont",TRUE,"Other States")</f>
        <v>Massachusetts</v>
      </c>
      <c r="N1763" s="15" t="s">
        <v>11568</v>
      </c>
      <c r="O1763" s="1" t="s">
        <v>4943</v>
      </c>
      <c r="P1763" s="15" t="s">
        <v>4780</v>
      </c>
      <c r="Q1763" s="1" t="s">
        <v>9352</v>
      </c>
      <c r="R1763" s="17">
        <v>109</v>
      </c>
      <c r="S1763" s="12" t="str" cm="1">
        <f t="array" ref="S1763">_xlfn.IFS(AND(R1763&gt;=12,R1763&lt;=25),"Low Range",AND(R1763&gt;=25.01,R1763&lt;=40),"Mid Range",AND(R1763&gt;=40.01,R1763&lt;=75),"Mid to Upper Range",TRUE,"Max Upper Range")</f>
        <v>Max Upper Range</v>
      </c>
      <c r="T1763" s="12" t="str" cm="1">
        <f t="array" ref="T1763">_xlfn.IFS(OR(E1763="NY",E1763="NJ",E1763="CT"),"Tri-State Area",OR(E1763="MA",E1763="PA",E1763="RI"),"East Atlantic",OR(E1763="ME",E1763="VT"),"NE Border",TRUE,"Upper East Coast")</f>
        <v>East Atlantic</v>
      </c>
      <c r="U1763" s="12" t="str">
        <f>IFERROR(_xlfn.XLOOKUP(A1763,DIRECT_FTEs!A:A,DIRECT_FTEs!B:B),"Contractor")</f>
        <v>Contractor</v>
      </c>
    </row>
    <row r="1764" spans="1:21" x14ac:dyDescent="0.25">
      <c r="A1764" s="1" t="s">
        <v>44</v>
      </c>
      <c r="B1764" s="1" t="s">
        <v>2347</v>
      </c>
      <c r="C1764" s="1" t="s">
        <v>2348</v>
      </c>
      <c r="D1764" s="1" t="s">
        <v>2349</v>
      </c>
      <c r="E1764" s="15" t="s">
        <v>2225</v>
      </c>
      <c r="F1764" s="1" t="s">
        <v>5406</v>
      </c>
      <c r="G1764" s="16">
        <v>0.19</v>
      </c>
      <c r="H1764" s="5">
        <v>1462.24</v>
      </c>
      <c r="I1764" s="10" t="s">
        <v>4760</v>
      </c>
      <c r="J1764" s="5">
        <v>664.63</v>
      </c>
      <c r="K1764" s="1">
        <v>38</v>
      </c>
      <c r="L1764" s="12" t="str" cm="1">
        <f t="array" ref="L1764">_xlfn.IFS(G1764=0.05,"Minimal",G1764=0.07,"Above Minimal",G1764=0.17,"Near Maximum",TRUE,"Maximum")</f>
        <v>Maximum</v>
      </c>
      <c r="M1764" s="12" t="str" cm="1">
        <f t="array" ref="M1764">_xlfn.IFS(E1764="MA","Massachusetts",E1764="NY","New York",E1764="CT","Connecticut",E1764="PA","Pennsylvania",E1764="RI","Rhode Island",E1764="DE","Delaware",E1764="ME","Maine",E1764="NJ","New Jersey",E1764="VT","Vermont",TRUE,"Other States")</f>
        <v>Massachusetts</v>
      </c>
      <c r="N1764" s="15" t="s">
        <v>11569</v>
      </c>
      <c r="O1764" s="1" t="s">
        <v>4787</v>
      </c>
      <c r="P1764" s="15" t="s">
        <v>4774</v>
      </c>
      <c r="Q1764" s="1" t="s">
        <v>9353</v>
      </c>
      <c r="R1764" s="17">
        <v>87.500031201248049</v>
      </c>
      <c r="S1764" s="12" t="str" cm="1">
        <f t="array" ref="S1764">_xlfn.IFS(AND(R1764&gt;=12,R1764&lt;=25),"Low Range",AND(R1764&gt;=25.01,R1764&lt;=40),"Mid Range",AND(R1764&gt;=40.01,R1764&lt;=75),"Mid to Upper Range",TRUE,"Max Upper Range")</f>
        <v>Max Upper Range</v>
      </c>
      <c r="T1764" s="12" t="str" cm="1">
        <f t="array" ref="T1764">_xlfn.IFS(OR(E1764="NY",E1764="NJ",E1764="CT"),"Tri-State Area",OR(E1764="MA",E1764="PA",E1764="RI"),"East Atlantic",OR(E1764="ME",E1764="VT"),"NE Border",TRUE,"Upper East Coast")</f>
        <v>East Atlantic</v>
      </c>
      <c r="U1764" s="12" t="str">
        <f>IFERROR(_xlfn.XLOOKUP(A1764,DIRECT_FTEs!A:A,DIRECT_FTEs!B:B),"Contractor")</f>
        <v>Contractor</v>
      </c>
    </row>
    <row r="1765" spans="1:21" x14ac:dyDescent="0.25">
      <c r="A1765" s="1" t="s">
        <v>424</v>
      </c>
      <c r="B1765" s="1" t="s">
        <v>2352</v>
      </c>
      <c r="C1765" s="1" t="s">
        <v>2939</v>
      </c>
      <c r="D1765" s="1" t="s">
        <v>2940</v>
      </c>
      <c r="E1765" s="15" t="s">
        <v>2225</v>
      </c>
      <c r="F1765" s="1" t="s">
        <v>5786</v>
      </c>
      <c r="G1765" s="16">
        <v>0.19</v>
      </c>
      <c r="H1765" s="5">
        <v>869.44</v>
      </c>
      <c r="I1765" s="10" t="s">
        <v>4760</v>
      </c>
      <c r="J1765" s="5">
        <v>691.3</v>
      </c>
      <c r="K1765" s="1">
        <v>44</v>
      </c>
      <c r="L1765" s="12" t="str" cm="1">
        <f t="array" ref="L1765">_xlfn.IFS(G1765=0.05,"Minimal",G1765=0.07,"Above Minimal",G1765=0.17,"Near Maximum",TRUE,"Maximum")</f>
        <v>Maximum</v>
      </c>
      <c r="M1765" s="12" t="str" cm="1">
        <f t="array" ref="M1765">_xlfn.IFS(E1765="MA","Massachusetts",E1765="NY","New York",E1765="CT","Connecticut",E1765="PA","Pennsylvania",E1765="RI","Rhode Island",E1765="DE","Delaware",E1765="ME","Maine",E1765="NJ","New Jersey",E1765="VT","Vermont",TRUE,"Other States")</f>
        <v>Massachusetts</v>
      </c>
      <c r="N1765" s="15" t="s">
        <v>11570</v>
      </c>
      <c r="O1765" s="1" t="s">
        <v>4792</v>
      </c>
      <c r="P1765" s="15" t="s">
        <v>4777</v>
      </c>
      <c r="Q1765" s="1" t="s">
        <v>9354</v>
      </c>
      <c r="R1765" s="17">
        <v>43.5</v>
      </c>
      <c r="S1765" s="12" t="str" cm="1">
        <f t="array" ref="S1765">_xlfn.IFS(AND(R1765&gt;=12,R1765&lt;=25),"Low Range",AND(R1765&gt;=25.01,R1765&lt;=40),"Mid Range",AND(R1765&gt;=40.01,R1765&lt;=75),"Mid to Upper Range",TRUE,"Max Upper Range")</f>
        <v>Mid to Upper Range</v>
      </c>
      <c r="T1765" s="12" t="str" cm="1">
        <f t="array" ref="T1765">_xlfn.IFS(OR(E1765="NY",E1765="NJ",E1765="CT"),"Tri-State Area",OR(E1765="MA",E1765="PA",E1765="RI"),"East Atlantic",OR(E1765="ME",E1765="VT"),"NE Border",TRUE,"Upper East Coast")</f>
        <v>East Atlantic</v>
      </c>
      <c r="U1765" s="12" t="str">
        <f>IFERROR(_xlfn.XLOOKUP(A1765,DIRECT_FTEs!A:A,DIRECT_FTEs!B:B),"Contractor")</f>
        <v>Contractor</v>
      </c>
    </row>
    <row r="1766" spans="1:21" x14ac:dyDescent="0.25">
      <c r="A1766" s="1" t="s">
        <v>425</v>
      </c>
      <c r="B1766" s="1" t="s">
        <v>2791</v>
      </c>
      <c r="C1766" s="1" t="s">
        <v>2264</v>
      </c>
      <c r="D1766" s="1" t="s">
        <v>2941</v>
      </c>
      <c r="E1766" s="15" t="s">
        <v>2225</v>
      </c>
      <c r="F1766" s="1" t="s">
        <v>5787</v>
      </c>
      <c r="G1766" s="16">
        <v>0.19</v>
      </c>
      <c r="H1766" s="5">
        <v>1501.76</v>
      </c>
      <c r="I1766" s="10" t="s">
        <v>4760</v>
      </c>
      <c r="J1766" s="5">
        <v>1058.51</v>
      </c>
      <c r="K1766" s="1">
        <v>40</v>
      </c>
      <c r="L1766" s="12" t="str" cm="1">
        <f t="array" ref="L1766">_xlfn.IFS(G1766=0.05,"Minimal",G1766=0.07,"Above Minimal",G1766=0.17,"Near Maximum",TRUE,"Maximum")</f>
        <v>Maximum</v>
      </c>
      <c r="M1766" s="12" t="str" cm="1">
        <f t="array" ref="M1766">_xlfn.IFS(E1766="MA","Massachusetts",E1766="NY","New York",E1766="CT","Connecticut",E1766="PA","Pennsylvania",E1766="RI","Rhode Island",E1766="DE","Delaware",E1766="ME","Maine",E1766="NJ","New Jersey",E1766="VT","Vermont",TRUE,"Other States")</f>
        <v>Massachusetts</v>
      </c>
      <c r="N1766" s="15" t="s">
        <v>11571</v>
      </c>
      <c r="O1766" s="1" t="s">
        <v>4951</v>
      </c>
      <c r="P1766" s="15" t="s">
        <v>4777</v>
      </c>
      <c r="Q1766" s="1" t="s">
        <v>9355</v>
      </c>
      <c r="R1766" s="17">
        <v>45.54</v>
      </c>
      <c r="S1766" s="12" t="str" cm="1">
        <f t="array" ref="S1766">_xlfn.IFS(AND(R1766&gt;=12,R1766&lt;=25),"Low Range",AND(R1766&gt;=25.01,R1766&lt;=40),"Mid Range",AND(R1766&gt;=40.01,R1766&lt;=75),"Mid to Upper Range",TRUE,"Max Upper Range")</f>
        <v>Mid to Upper Range</v>
      </c>
      <c r="T1766" s="12" t="str" cm="1">
        <f t="array" ref="T1766">_xlfn.IFS(OR(E1766="NY",E1766="NJ",E1766="CT"),"Tri-State Area",OR(E1766="MA",E1766="PA",E1766="RI"),"East Atlantic",OR(E1766="ME",E1766="VT"),"NE Border",TRUE,"Upper East Coast")</f>
        <v>East Atlantic</v>
      </c>
      <c r="U1766" s="12" t="str">
        <f>IFERROR(_xlfn.XLOOKUP(A1766,DIRECT_FTEs!A:A,DIRECT_FTEs!B:B),"Contractor")</f>
        <v>Contractor</v>
      </c>
    </row>
    <row r="1767" spans="1:21" x14ac:dyDescent="0.25">
      <c r="A1767" s="1" t="s">
        <v>426</v>
      </c>
      <c r="B1767" s="1" t="s">
        <v>2298</v>
      </c>
      <c r="C1767" s="1" t="s">
        <v>2369</v>
      </c>
      <c r="D1767" s="1" t="s">
        <v>2942</v>
      </c>
      <c r="E1767" s="15" t="s">
        <v>2225</v>
      </c>
      <c r="F1767" s="1" t="s">
        <v>5788</v>
      </c>
      <c r="G1767" s="16">
        <v>0.19</v>
      </c>
      <c r="H1767" s="5">
        <v>1167.2626483976901</v>
      </c>
      <c r="I1767" s="10" t="s">
        <v>4760</v>
      </c>
      <c r="J1767" s="5">
        <v>814</v>
      </c>
      <c r="K1767" s="1">
        <v>39</v>
      </c>
      <c r="L1767" s="12" t="str" cm="1">
        <f t="array" ref="L1767">_xlfn.IFS(G1767=0.05,"Minimal",G1767=0.07,"Above Minimal",G1767=0.17,"Near Maximum",TRUE,"Maximum")</f>
        <v>Maximum</v>
      </c>
      <c r="M1767" s="12" t="str" cm="1">
        <f t="array" ref="M1767">_xlfn.IFS(E1767="MA","Massachusetts",E1767="NY","New York",E1767="CT","Connecticut",E1767="PA","Pennsylvania",E1767="RI","Rhode Island",E1767="DE","Delaware",E1767="ME","Maine",E1767="NJ","New Jersey",E1767="VT","Vermont",TRUE,"Other States")</f>
        <v>Massachusetts</v>
      </c>
      <c r="N1767" s="15" t="s">
        <v>11572</v>
      </c>
      <c r="O1767" s="1" t="s">
        <v>4977</v>
      </c>
      <c r="P1767" s="15" t="s">
        <v>4777</v>
      </c>
      <c r="Q1767" s="1" t="s">
        <v>9356</v>
      </c>
      <c r="R1767" s="17">
        <v>35.879999999999995</v>
      </c>
      <c r="S1767" s="12" t="str" cm="1">
        <f t="array" ref="S1767">_xlfn.IFS(AND(R1767&gt;=12,R1767&lt;=25),"Low Range",AND(R1767&gt;=25.01,R1767&lt;=40),"Mid Range",AND(R1767&gt;=40.01,R1767&lt;=75),"Mid to Upper Range",TRUE,"Max Upper Range")</f>
        <v>Mid Range</v>
      </c>
      <c r="T1767" s="12" t="str" cm="1">
        <f t="array" ref="T1767">_xlfn.IFS(OR(E1767="NY",E1767="NJ",E1767="CT"),"Tri-State Area",OR(E1767="MA",E1767="PA",E1767="RI"),"East Atlantic",OR(E1767="ME",E1767="VT"),"NE Border",TRUE,"Upper East Coast")</f>
        <v>East Atlantic</v>
      </c>
      <c r="U1767" s="12" t="str">
        <f>IFERROR(_xlfn.XLOOKUP(A1767,DIRECT_FTEs!A:A,DIRECT_FTEs!B:B),"Contractor")</f>
        <v>Contractor</v>
      </c>
    </row>
    <row r="1768" spans="1:21" x14ac:dyDescent="0.25">
      <c r="A1768" s="1" t="s">
        <v>427</v>
      </c>
      <c r="B1768" s="1" t="s">
        <v>2244</v>
      </c>
      <c r="C1768" s="1" t="s">
        <v>2412</v>
      </c>
      <c r="D1768" s="1" t="s">
        <v>2943</v>
      </c>
      <c r="E1768" s="15" t="s">
        <v>2225</v>
      </c>
      <c r="F1768" s="1" t="s">
        <v>5789</v>
      </c>
      <c r="G1768" s="16">
        <v>0.19</v>
      </c>
      <c r="H1768" s="5">
        <v>897.89440000000002</v>
      </c>
      <c r="I1768" s="10" t="s">
        <v>4760</v>
      </c>
      <c r="J1768" s="5">
        <v>772</v>
      </c>
      <c r="K1768" s="1">
        <v>42</v>
      </c>
      <c r="L1768" s="12" t="str" cm="1">
        <f t="array" ref="L1768">_xlfn.IFS(G1768=0.05,"Minimal",G1768=0.07,"Above Minimal",G1768=0.17,"Near Maximum",TRUE,"Maximum")</f>
        <v>Maximum</v>
      </c>
      <c r="M1768" s="12" t="str" cm="1">
        <f t="array" ref="M1768">_xlfn.IFS(E1768="MA","Massachusetts",E1768="NY","New York",E1768="CT","Connecticut",E1768="PA","Pennsylvania",E1768="RI","Rhode Island",E1768="DE","Delaware",E1768="ME","Maine",E1768="NJ","New Jersey",E1768="VT","Vermont",TRUE,"Other States")</f>
        <v>Massachusetts</v>
      </c>
      <c r="N1768" s="15" t="s">
        <v>11573</v>
      </c>
      <c r="O1768" s="1" t="s">
        <v>4978</v>
      </c>
      <c r="P1768" s="15" t="s">
        <v>4777</v>
      </c>
      <c r="Q1768" s="1" t="s">
        <v>9357</v>
      </c>
      <c r="R1768" s="17">
        <v>46.980000000000004</v>
      </c>
      <c r="S1768" s="12" t="str" cm="1">
        <f t="array" ref="S1768">_xlfn.IFS(AND(R1768&gt;=12,R1768&lt;=25),"Low Range",AND(R1768&gt;=25.01,R1768&lt;=40),"Mid Range",AND(R1768&gt;=40.01,R1768&lt;=75),"Mid to Upper Range",TRUE,"Max Upper Range")</f>
        <v>Mid to Upper Range</v>
      </c>
      <c r="T1768" s="12" t="str" cm="1">
        <f t="array" ref="T1768">_xlfn.IFS(OR(E1768="NY",E1768="NJ",E1768="CT"),"Tri-State Area",OR(E1768="MA",E1768="PA",E1768="RI"),"East Atlantic",OR(E1768="ME",E1768="VT"),"NE Border",TRUE,"Upper East Coast")</f>
        <v>East Atlantic</v>
      </c>
      <c r="U1768" s="12" t="str">
        <f>IFERROR(_xlfn.XLOOKUP(A1768,DIRECT_FTEs!A:A,DIRECT_FTEs!B:B),"Contractor")</f>
        <v>Contractor</v>
      </c>
    </row>
    <row r="1769" spans="1:21" x14ac:dyDescent="0.25">
      <c r="A1769" s="1" t="s">
        <v>428</v>
      </c>
      <c r="B1769" s="1" t="s">
        <v>2944</v>
      </c>
      <c r="C1769" s="1" t="s">
        <v>2783</v>
      </c>
      <c r="D1769" s="1" t="s">
        <v>2945</v>
      </c>
      <c r="E1769" s="15" t="s">
        <v>2225</v>
      </c>
      <c r="F1769" s="1" t="s">
        <v>5790</v>
      </c>
      <c r="G1769" s="16">
        <v>0.19</v>
      </c>
      <c r="H1769" s="5">
        <v>897.89440000000002</v>
      </c>
      <c r="I1769" s="10" t="s">
        <v>4760</v>
      </c>
      <c r="J1769" s="5">
        <v>481.51</v>
      </c>
      <c r="K1769" s="1">
        <v>54</v>
      </c>
      <c r="L1769" s="12" t="str" cm="1">
        <f t="array" ref="L1769">_xlfn.IFS(G1769=0.05,"Minimal",G1769=0.07,"Above Minimal",G1769=0.17,"Near Maximum",TRUE,"Maximum")</f>
        <v>Maximum</v>
      </c>
      <c r="M1769" s="12" t="str" cm="1">
        <f t="array" ref="M1769">_xlfn.IFS(E1769="MA","Massachusetts",E1769="NY","New York",E1769="CT","Connecticut",E1769="PA","Pennsylvania",E1769="RI","Rhode Island",E1769="DE","Delaware",E1769="ME","Maine",E1769="NJ","New Jersey",E1769="VT","Vermont",TRUE,"Other States")</f>
        <v>Massachusetts</v>
      </c>
      <c r="N1769" s="15" t="s">
        <v>11574</v>
      </c>
      <c r="O1769" s="1" t="s">
        <v>4852</v>
      </c>
      <c r="P1769" s="15" t="s">
        <v>4776</v>
      </c>
      <c r="Q1769" s="1" t="s">
        <v>9358</v>
      </c>
      <c r="R1769" s="17">
        <v>32.25</v>
      </c>
      <c r="S1769" s="12" t="str" cm="1">
        <f t="array" ref="S1769">_xlfn.IFS(AND(R1769&gt;=12,R1769&lt;=25),"Low Range",AND(R1769&gt;=25.01,R1769&lt;=40),"Mid Range",AND(R1769&gt;=40.01,R1769&lt;=75),"Mid to Upper Range",TRUE,"Max Upper Range")</f>
        <v>Mid Range</v>
      </c>
      <c r="T1769" s="12" t="str" cm="1">
        <f t="array" ref="T1769">_xlfn.IFS(OR(E1769="NY",E1769="NJ",E1769="CT"),"Tri-State Area",OR(E1769="MA",E1769="PA",E1769="RI"),"East Atlantic",OR(E1769="ME",E1769="VT"),"NE Border",TRUE,"Upper East Coast")</f>
        <v>East Atlantic</v>
      </c>
      <c r="U1769" s="12" t="str">
        <f>IFERROR(_xlfn.XLOOKUP(A1769,DIRECT_FTEs!A:A,DIRECT_FTEs!B:B),"Contractor")</f>
        <v>Contractor</v>
      </c>
    </row>
    <row r="1770" spans="1:21" x14ac:dyDescent="0.25">
      <c r="A1770" s="1" t="s">
        <v>429</v>
      </c>
      <c r="B1770" s="1" t="s">
        <v>2454</v>
      </c>
      <c r="C1770" s="1" t="s">
        <v>2316</v>
      </c>
      <c r="D1770" s="1" t="s">
        <v>2946</v>
      </c>
      <c r="E1770" s="15" t="s">
        <v>2225</v>
      </c>
      <c r="F1770" s="1" t="s">
        <v>5791</v>
      </c>
      <c r="G1770" s="16">
        <v>0.19</v>
      </c>
      <c r="H1770" s="5">
        <v>785.65750864012023</v>
      </c>
      <c r="I1770" s="10" t="s">
        <v>4760</v>
      </c>
      <c r="J1770" s="5">
        <v>408.94</v>
      </c>
      <c r="K1770" s="1">
        <v>58</v>
      </c>
      <c r="L1770" s="12" t="str" cm="1">
        <f t="array" ref="L1770">_xlfn.IFS(G1770=0.05,"Minimal",G1770=0.07,"Above Minimal",G1770=0.17,"Near Maximum",TRUE,"Maximum")</f>
        <v>Maximum</v>
      </c>
      <c r="M1770" s="12" t="str" cm="1">
        <f t="array" ref="M1770">_xlfn.IFS(E1770="MA","Massachusetts",E1770="NY","New York",E1770="CT","Connecticut",E1770="PA","Pennsylvania",E1770="RI","Rhode Island",E1770="DE","Delaware",E1770="ME","Maine",E1770="NJ","New Jersey",E1770="VT","Vermont",TRUE,"Other States")</f>
        <v>Massachusetts</v>
      </c>
      <c r="N1770" s="15" t="s">
        <v>11575</v>
      </c>
      <c r="O1770" s="1" t="s">
        <v>4951</v>
      </c>
      <c r="P1770" s="15" t="s">
        <v>4777</v>
      </c>
      <c r="Q1770" s="1" t="s">
        <v>9359</v>
      </c>
      <c r="R1770" s="17">
        <v>38.612176039119802</v>
      </c>
      <c r="S1770" s="12" t="str" cm="1">
        <f t="array" ref="S1770">_xlfn.IFS(AND(R1770&gt;=12,R1770&lt;=25),"Low Range",AND(R1770&gt;=25.01,R1770&lt;=40),"Mid Range",AND(R1770&gt;=40.01,R1770&lt;=75),"Mid to Upper Range",TRUE,"Max Upper Range")</f>
        <v>Mid Range</v>
      </c>
      <c r="T1770" s="12" t="str" cm="1">
        <f t="array" ref="T1770">_xlfn.IFS(OR(E1770="NY",E1770="NJ",E1770="CT"),"Tri-State Area",OR(E1770="MA",E1770="PA",E1770="RI"),"East Atlantic",OR(E1770="ME",E1770="VT"),"NE Border",TRUE,"Upper East Coast")</f>
        <v>East Atlantic</v>
      </c>
      <c r="U1770" s="12" t="str">
        <f>IFERROR(_xlfn.XLOOKUP(A1770,DIRECT_FTEs!A:A,DIRECT_FTEs!B:B),"Contractor")</f>
        <v>Contractor</v>
      </c>
    </row>
    <row r="1771" spans="1:21" x14ac:dyDescent="0.25">
      <c r="A1771" s="1" t="s">
        <v>430</v>
      </c>
      <c r="B1771" s="1" t="s">
        <v>2329</v>
      </c>
      <c r="C1771" s="1" t="s">
        <v>2340</v>
      </c>
      <c r="D1771" s="1" t="s">
        <v>2947</v>
      </c>
      <c r="E1771" s="15" t="s">
        <v>2225</v>
      </c>
      <c r="F1771" s="1" t="s">
        <v>5792</v>
      </c>
      <c r="G1771" s="16">
        <v>0.19</v>
      </c>
      <c r="H1771" s="5">
        <v>852.99994218694485</v>
      </c>
      <c r="I1771" s="10" t="s">
        <v>4760</v>
      </c>
      <c r="J1771" s="5">
        <v>338.74</v>
      </c>
      <c r="K1771" s="1">
        <v>46</v>
      </c>
      <c r="L1771" s="12" t="str" cm="1">
        <f t="array" ref="L1771">_xlfn.IFS(G1771=0.05,"Minimal",G1771=0.07,"Above Minimal",G1771=0.17,"Near Maximum",TRUE,"Maximum")</f>
        <v>Maximum</v>
      </c>
      <c r="M1771" s="12" t="str" cm="1">
        <f t="array" ref="M1771">_xlfn.IFS(E1771="MA","Massachusetts",E1771="NY","New York",E1771="CT","Connecticut",E1771="PA","Pennsylvania",E1771="RI","Rhode Island",E1771="DE","Delaware",E1771="ME","Maine",E1771="NJ","New Jersey",E1771="VT","Vermont",TRUE,"Other States")</f>
        <v>Massachusetts</v>
      </c>
      <c r="N1771" s="15" t="s">
        <v>11576</v>
      </c>
      <c r="O1771" s="1" t="s">
        <v>4956</v>
      </c>
      <c r="P1771" s="15" t="s">
        <v>4774</v>
      </c>
      <c r="Q1771" s="1" t="s">
        <v>9360</v>
      </c>
      <c r="R1771" s="17">
        <v>59.198276923076918</v>
      </c>
      <c r="S1771" s="12" t="str" cm="1">
        <f t="array" ref="S1771">_xlfn.IFS(AND(R1771&gt;=12,R1771&lt;=25),"Low Range",AND(R1771&gt;=25.01,R1771&lt;=40),"Mid Range",AND(R1771&gt;=40.01,R1771&lt;=75),"Mid to Upper Range",TRUE,"Max Upper Range")</f>
        <v>Mid to Upper Range</v>
      </c>
      <c r="T1771" s="12" t="str" cm="1">
        <f t="array" ref="T1771">_xlfn.IFS(OR(E1771="NY",E1771="NJ",E1771="CT"),"Tri-State Area",OR(E1771="MA",E1771="PA",E1771="RI"),"East Atlantic",OR(E1771="ME",E1771="VT"),"NE Border",TRUE,"Upper East Coast")</f>
        <v>East Atlantic</v>
      </c>
      <c r="U1771" s="12" t="str">
        <f>IFERROR(_xlfn.XLOOKUP(A1771,DIRECT_FTEs!A:A,DIRECT_FTEs!B:B),"Contractor")</f>
        <v>Contractor</v>
      </c>
    </row>
    <row r="1772" spans="1:21" x14ac:dyDescent="0.25">
      <c r="A1772" s="1" t="s">
        <v>431</v>
      </c>
      <c r="B1772" s="1" t="s">
        <v>2548</v>
      </c>
      <c r="C1772" s="1" t="s">
        <v>2429</v>
      </c>
      <c r="D1772" s="1" t="s">
        <v>2948</v>
      </c>
      <c r="E1772" s="15" t="s">
        <v>2225</v>
      </c>
      <c r="F1772" s="1" t="s">
        <v>5793</v>
      </c>
      <c r="G1772" s="16">
        <v>0.19</v>
      </c>
      <c r="H1772" s="5">
        <v>1234.6048818261813</v>
      </c>
      <c r="I1772" s="10" t="s">
        <v>4760</v>
      </c>
      <c r="J1772" s="5">
        <v>369.26</v>
      </c>
      <c r="K1772" s="1">
        <v>47</v>
      </c>
      <c r="L1772" s="12" t="str" cm="1">
        <f t="array" ref="L1772">_xlfn.IFS(G1772=0.05,"Minimal",G1772=0.07,"Above Minimal",G1772=0.17,"Near Maximum",TRUE,"Maximum")</f>
        <v>Maximum</v>
      </c>
      <c r="M1772" s="12" t="str" cm="1">
        <f t="array" ref="M1772">_xlfn.IFS(E1772="MA","Massachusetts",E1772="NY","New York",E1772="CT","Connecticut",E1772="PA","Pennsylvania",E1772="RI","Rhode Island",E1772="DE","Delaware",E1772="ME","Maine",E1772="NJ","New Jersey",E1772="VT","Vermont",TRUE,"Other States")</f>
        <v>Massachusetts</v>
      </c>
      <c r="N1772" s="15" t="s">
        <v>11577</v>
      </c>
      <c r="O1772" s="1" t="s">
        <v>4979</v>
      </c>
      <c r="P1772" s="15" t="s">
        <v>4779</v>
      </c>
      <c r="Q1772" s="1" t="s">
        <v>9361</v>
      </c>
      <c r="R1772" s="17">
        <v>72.894889867841414</v>
      </c>
      <c r="S1772" s="12" t="str" cm="1">
        <f t="array" ref="S1772">_xlfn.IFS(AND(R1772&gt;=12,R1772&lt;=25),"Low Range",AND(R1772&gt;=25.01,R1772&lt;=40),"Mid Range",AND(R1772&gt;=40.01,R1772&lt;=75),"Mid to Upper Range",TRUE,"Max Upper Range")</f>
        <v>Mid to Upper Range</v>
      </c>
      <c r="T1772" s="12" t="str" cm="1">
        <f t="array" ref="T1772">_xlfn.IFS(OR(E1772="NY",E1772="NJ",E1772="CT"),"Tri-State Area",OR(E1772="MA",E1772="PA",E1772="RI"),"East Atlantic",OR(E1772="ME",E1772="VT"),"NE Border",TRUE,"Upper East Coast")</f>
        <v>East Atlantic</v>
      </c>
      <c r="U1772" s="12" t="str">
        <f>IFERROR(_xlfn.XLOOKUP(A1772,DIRECT_FTEs!A:A,DIRECT_FTEs!B:B),"Contractor")</f>
        <v>Contractor</v>
      </c>
    </row>
    <row r="1773" spans="1:21" x14ac:dyDescent="0.25">
      <c r="A1773" s="1" t="s">
        <v>432</v>
      </c>
      <c r="B1773" s="1" t="s">
        <v>2949</v>
      </c>
      <c r="C1773" s="1" t="s">
        <v>2801</v>
      </c>
      <c r="D1773" s="1" t="s">
        <v>2950</v>
      </c>
      <c r="E1773" s="15" t="s">
        <v>2225</v>
      </c>
      <c r="F1773" s="1" t="s">
        <v>5794</v>
      </c>
      <c r="G1773" s="16">
        <v>0.17</v>
      </c>
      <c r="H1773" s="5">
        <v>1584.1280000000002</v>
      </c>
      <c r="I1773" s="10" t="s">
        <v>4760</v>
      </c>
      <c r="J1773" s="5">
        <v>621.22</v>
      </c>
      <c r="K1773" s="1">
        <v>67</v>
      </c>
      <c r="L1773" s="12" t="str" cm="1">
        <f t="array" ref="L1773">_xlfn.IFS(G1773=0.05,"Minimal",G1773=0.07,"Above Minimal",G1773=0.17,"Near Maximum",TRUE,"Maximum")</f>
        <v>Near Maximum</v>
      </c>
      <c r="M1773" s="12" t="str" cm="1">
        <f t="array" ref="M1773">_xlfn.IFS(E1773="MA","Massachusetts",E1773="NY","New York",E1773="CT","Connecticut",E1773="PA","Pennsylvania",E1773="RI","Rhode Island",E1773="DE","Delaware",E1773="ME","Maine",E1773="NJ","New Jersey",E1773="VT","Vermont",TRUE,"Other States")</f>
        <v>Massachusetts</v>
      </c>
      <c r="N1773" s="15" t="s">
        <v>11578</v>
      </c>
      <c r="O1773" s="1" t="s">
        <v>4980</v>
      </c>
      <c r="P1773" s="15" t="s">
        <v>4779</v>
      </c>
      <c r="Q1773" s="1" t="s">
        <v>9362</v>
      </c>
      <c r="R1773" s="17">
        <v>63.949595687331538</v>
      </c>
      <c r="S1773" s="12" t="str" cm="1">
        <f t="array" ref="S1773">_xlfn.IFS(AND(R1773&gt;=12,R1773&lt;=25),"Low Range",AND(R1773&gt;=25.01,R1773&lt;=40),"Mid Range",AND(R1773&gt;=40.01,R1773&lt;=75),"Mid to Upper Range",TRUE,"Max Upper Range")</f>
        <v>Mid to Upper Range</v>
      </c>
      <c r="T1773" s="12" t="str" cm="1">
        <f t="array" ref="T1773">_xlfn.IFS(OR(E1773="NY",E1773="NJ",E1773="CT"),"Tri-State Area",OR(E1773="MA",E1773="PA",E1773="RI"),"East Atlantic",OR(E1773="ME",E1773="VT"),"NE Border",TRUE,"Upper East Coast")</f>
        <v>East Atlantic</v>
      </c>
      <c r="U1773" s="12" t="str">
        <f>IFERROR(_xlfn.XLOOKUP(A1773,DIRECT_FTEs!A:A,DIRECT_FTEs!B:B),"Contractor")</f>
        <v>Contractor</v>
      </c>
    </row>
    <row r="1774" spans="1:21" x14ac:dyDescent="0.25">
      <c r="A1774" s="1" t="s">
        <v>45</v>
      </c>
      <c r="B1774" s="1" t="s">
        <v>2315</v>
      </c>
      <c r="C1774" s="1" t="s">
        <v>2350</v>
      </c>
      <c r="D1774" s="1" t="s">
        <v>2351</v>
      </c>
      <c r="E1774" s="15" t="s">
        <v>2225</v>
      </c>
      <c r="F1774" s="1" t="s">
        <v>5407</v>
      </c>
      <c r="G1774" s="16">
        <v>0.17</v>
      </c>
      <c r="H1774" s="5">
        <v>1591.2000000000003</v>
      </c>
      <c r="I1774" s="10" t="s">
        <v>4760</v>
      </c>
      <c r="J1774" s="5">
        <v>1008</v>
      </c>
      <c r="K1774" s="1">
        <v>49</v>
      </c>
      <c r="L1774" s="12" t="str" cm="1">
        <f t="array" ref="L1774">_xlfn.IFS(G1774=0.05,"Minimal",G1774=0.07,"Above Minimal",G1774=0.17,"Near Maximum",TRUE,"Maximum")</f>
        <v>Near Maximum</v>
      </c>
      <c r="M1774" s="12" t="str" cm="1">
        <f t="array" ref="M1774">_xlfn.IFS(E1774="MA","Massachusetts",E1774="NY","New York",E1774="CT","Connecticut",E1774="PA","Pennsylvania",E1774="RI","Rhode Island",E1774="DE","Delaware",E1774="ME","Maine",E1774="NJ","New Jersey",E1774="VT","Vermont",TRUE,"Other States")</f>
        <v>Massachusetts</v>
      </c>
      <c r="N1774" s="15" t="s">
        <v>11579</v>
      </c>
      <c r="O1774" s="1" t="s">
        <v>4787</v>
      </c>
      <c r="P1774" s="15" t="s">
        <v>4774</v>
      </c>
      <c r="Q1774" s="1" t="s">
        <v>9363</v>
      </c>
      <c r="R1774" s="17">
        <v>62.314999999999998</v>
      </c>
      <c r="S1774" s="12" t="str" cm="1">
        <f t="array" ref="S1774">_xlfn.IFS(AND(R1774&gt;=12,R1774&lt;=25),"Low Range",AND(R1774&gt;=25.01,R1774&lt;=40),"Mid Range",AND(R1774&gt;=40.01,R1774&lt;=75),"Mid to Upper Range",TRUE,"Max Upper Range")</f>
        <v>Mid to Upper Range</v>
      </c>
      <c r="T1774" s="12" t="str" cm="1">
        <f t="array" ref="T1774">_xlfn.IFS(OR(E1774="NY",E1774="NJ",E1774="CT"),"Tri-State Area",OR(E1774="MA",E1774="PA",E1774="RI"),"East Atlantic",OR(E1774="ME",E1774="VT"),"NE Border",TRUE,"Upper East Coast")</f>
        <v>East Atlantic</v>
      </c>
      <c r="U1774" s="12" t="str">
        <f>IFERROR(_xlfn.XLOOKUP(A1774,DIRECT_FTEs!A:A,DIRECT_FTEs!B:B),"Contractor")</f>
        <v>Contractor</v>
      </c>
    </row>
    <row r="1775" spans="1:21" x14ac:dyDescent="0.25">
      <c r="A1775" s="1" t="s">
        <v>433</v>
      </c>
      <c r="B1775" s="1" t="s">
        <v>2406</v>
      </c>
      <c r="C1775" s="1" t="s">
        <v>2435</v>
      </c>
      <c r="D1775" s="1" t="s">
        <v>2951</v>
      </c>
      <c r="E1775" s="15" t="s">
        <v>2225</v>
      </c>
      <c r="F1775" s="1" t="s">
        <v>5795</v>
      </c>
      <c r="G1775" s="16">
        <v>0.05</v>
      </c>
      <c r="H1775" s="5">
        <v>472.57600000000008</v>
      </c>
      <c r="I1775" s="10" t="s">
        <v>4760</v>
      </c>
      <c r="J1775" s="5">
        <v>700</v>
      </c>
      <c r="K1775" s="1">
        <v>50</v>
      </c>
      <c r="L1775" s="12" t="str" cm="1">
        <f t="array" ref="L1775">_xlfn.IFS(G1775=0.05,"Minimal",G1775=0.07,"Above Minimal",G1775=0.17,"Near Maximum",TRUE,"Maximum")</f>
        <v>Minimal</v>
      </c>
      <c r="M1775" s="12" t="str" cm="1">
        <f t="array" ref="M1775">_xlfn.IFS(E1775="MA","Massachusetts",E1775="NY","New York",E1775="CT","Connecticut",E1775="PA","Pennsylvania",E1775="RI","Rhode Island",E1775="DE","Delaware",E1775="ME","Maine",E1775="NJ","New Jersey",E1775="VT","Vermont",TRUE,"Other States")</f>
        <v>Massachusetts</v>
      </c>
      <c r="N1775" s="15" t="s">
        <v>11580</v>
      </c>
      <c r="O1775" s="1" t="s">
        <v>4884</v>
      </c>
      <c r="P1775" s="15" t="s">
        <v>4774</v>
      </c>
      <c r="Q1775" s="1" t="s">
        <v>9364</v>
      </c>
      <c r="R1775" s="17">
        <v>35.64</v>
      </c>
      <c r="S1775" s="12" t="str" cm="1">
        <f t="array" ref="S1775">_xlfn.IFS(AND(R1775&gt;=12,R1775&lt;=25),"Low Range",AND(R1775&gt;=25.01,R1775&lt;=40),"Mid Range",AND(R1775&gt;=40.01,R1775&lt;=75),"Mid to Upper Range",TRUE,"Max Upper Range")</f>
        <v>Mid Range</v>
      </c>
      <c r="T1775" s="12" t="str" cm="1">
        <f t="array" ref="T1775">_xlfn.IFS(OR(E1775="NY",E1775="NJ",E1775="CT"),"Tri-State Area",OR(E1775="MA",E1775="PA",E1775="RI"),"East Atlantic",OR(E1775="ME",E1775="VT"),"NE Border",TRUE,"Upper East Coast")</f>
        <v>East Atlantic</v>
      </c>
      <c r="U1775" s="12" t="str">
        <f>IFERROR(_xlfn.XLOOKUP(A1775,DIRECT_FTEs!A:A,DIRECT_FTEs!B:B),"Contractor")</f>
        <v>Contractor</v>
      </c>
    </row>
    <row r="1776" spans="1:21" x14ac:dyDescent="0.25">
      <c r="A1776" s="1" t="s">
        <v>434</v>
      </c>
      <c r="B1776" s="1" t="s">
        <v>2464</v>
      </c>
      <c r="C1776" s="1" t="s">
        <v>2468</v>
      </c>
      <c r="D1776" s="1" t="s">
        <v>2952</v>
      </c>
      <c r="E1776" s="15" t="s">
        <v>2225</v>
      </c>
      <c r="F1776" s="1" t="s">
        <v>5796</v>
      </c>
      <c r="G1776" s="16">
        <v>0.05</v>
      </c>
      <c r="H1776" s="5">
        <v>236.28823496187522</v>
      </c>
      <c r="I1776" s="10" t="s">
        <v>4760</v>
      </c>
      <c r="J1776" s="5">
        <v>1184</v>
      </c>
      <c r="K1776" s="1">
        <v>55</v>
      </c>
      <c r="L1776" s="12" t="str" cm="1">
        <f t="array" ref="L1776">_xlfn.IFS(G1776=0.05,"Minimal",G1776=0.07,"Above Minimal",G1776=0.17,"Near Maximum",TRUE,"Maximum")</f>
        <v>Minimal</v>
      </c>
      <c r="M1776" s="12" t="str" cm="1">
        <f t="array" ref="M1776">_xlfn.IFS(E1776="MA","Massachusetts",E1776="NY","New York",E1776="CT","Connecticut",E1776="PA","Pennsylvania",E1776="RI","Rhode Island",E1776="DE","Delaware",E1776="ME","Maine",E1776="NJ","New Jersey",E1776="VT","Vermont",TRUE,"Other States")</f>
        <v>Massachusetts</v>
      </c>
      <c r="N1776" s="15" t="s">
        <v>11581</v>
      </c>
      <c r="O1776" s="1" t="s">
        <v>4981</v>
      </c>
      <c r="P1776" s="15" t="s">
        <v>4780</v>
      </c>
      <c r="Q1776" s="1" t="s">
        <v>9365</v>
      </c>
      <c r="R1776" s="17">
        <v>63.896394230769232</v>
      </c>
      <c r="S1776" s="12" t="str" cm="1">
        <f t="array" ref="S1776">_xlfn.IFS(AND(R1776&gt;=12,R1776&lt;=25),"Low Range",AND(R1776&gt;=25.01,R1776&lt;=40),"Mid Range",AND(R1776&gt;=40.01,R1776&lt;=75),"Mid to Upper Range",TRUE,"Max Upper Range")</f>
        <v>Mid to Upper Range</v>
      </c>
      <c r="T1776" s="12" t="str" cm="1">
        <f t="array" ref="T1776">_xlfn.IFS(OR(E1776="NY",E1776="NJ",E1776="CT"),"Tri-State Area",OR(E1776="MA",E1776="PA",E1776="RI"),"East Atlantic",OR(E1776="ME",E1776="VT"),"NE Border",TRUE,"Upper East Coast")</f>
        <v>East Atlantic</v>
      </c>
      <c r="U1776" s="12" t="str">
        <f>IFERROR(_xlfn.XLOOKUP(A1776,DIRECT_FTEs!A:A,DIRECT_FTEs!B:B),"Contractor")</f>
        <v>Contractor</v>
      </c>
    </row>
    <row r="1777" spans="1:21" x14ac:dyDescent="0.25">
      <c r="A1777" s="1" t="s">
        <v>435</v>
      </c>
      <c r="B1777" s="1" t="s">
        <v>2953</v>
      </c>
      <c r="C1777" s="1" t="s">
        <v>2585</v>
      </c>
      <c r="D1777" s="1" t="s">
        <v>2954</v>
      </c>
      <c r="E1777" s="15" t="s">
        <v>2225</v>
      </c>
      <c r="F1777" s="1" t="s">
        <v>5797</v>
      </c>
      <c r="G1777" s="16">
        <v>0.19</v>
      </c>
      <c r="H1777" s="5">
        <v>728.77090909090919</v>
      </c>
      <c r="I1777" s="10" t="s">
        <v>4760</v>
      </c>
      <c r="J1777" s="5">
        <v>198.4</v>
      </c>
      <c r="K1777" s="1">
        <v>46</v>
      </c>
      <c r="L1777" s="12" t="str" cm="1">
        <f t="array" ref="L1777">_xlfn.IFS(G1777=0.05,"Minimal",G1777=0.07,"Above Minimal",G1777=0.17,"Near Maximum",TRUE,"Maximum")</f>
        <v>Maximum</v>
      </c>
      <c r="M1777" s="12" t="str" cm="1">
        <f t="array" ref="M1777">_xlfn.IFS(E1777="MA","Massachusetts",E1777="NY","New York",E1777="CT","Connecticut",E1777="PA","Pennsylvania",E1777="RI","Rhode Island",E1777="DE","Delaware",E1777="ME","Maine",E1777="NJ","New Jersey",E1777="VT","Vermont",TRUE,"Other States")</f>
        <v>Massachusetts</v>
      </c>
      <c r="N1777" s="15" t="s">
        <v>11582</v>
      </c>
      <c r="O1777" s="1" t="s">
        <v>4899</v>
      </c>
      <c r="P1777" s="15" t="s">
        <v>4777</v>
      </c>
      <c r="Q1777" s="1" t="s">
        <v>9366</v>
      </c>
      <c r="R1777" s="17">
        <v>32.68</v>
      </c>
      <c r="S1777" s="12" t="str" cm="1">
        <f t="array" ref="S1777">_xlfn.IFS(AND(R1777&gt;=12,R1777&lt;=25),"Low Range",AND(R1777&gt;=25.01,R1777&lt;=40),"Mid Range",AND(R1777&gt;=40.01,R1777&lt;=75),"Mid to Upper Range",TRUE,"Max Upper Range")</f>
        <v>Mid Range</v>
      </c>
      <c r="T1777" s="12" t="str" cm="1">
        <f t="array" ref="T1777">_xlfn.IFS(OR(E1777="NY",E1777="NJ",E1777="CT"),"Tri-State Area",OR(E1777="MA",E1777="PA",E1777="RI"),"East Atlantic",OR(E1777="ME",E1777="VT"),"NE Border",TRUE,"Upper East Coast")</f>
        <v>East Atlantic</v>
      </c>
      <c r="U1777" s="12" t="str">
        <f>IFERROR(_xlfn.XLOOKUP(A1777,DIRECT_FTEs!A:A,DIRECT_FTEs!B:B),"Contractor")</f>
        <v>Contractor</v>
      </c>
    </row>
    <row r="1778" spans="1:21" x14ac:dyDescent="0.25">
      <c r="A1778" s="1" t="s">
        <v>436</v>
      </c>
      <c r="B1778" s="1" t="s">
        <v>2324</v>
      </c>
      <c r="C1778" s="1" t="s">
        <v>2685</v>
      </c>
      <c r="D1778" s="1" t="s">
        <v>2955</v>
      </c>
      <c r="E1778" s="15" t="s">
        <v>2225</v>
      </c>
      <c r="F1778" s="1" t="s">
        <v>5798</v>
      </c>
      <c r="G1778" s="16">
        <v>0.19</v>
      </c>
      <c r="H1778" s="5">
        <v>450.52800000000002</v>
      </c>
      <c r="I1778" s="10" t="s">
        <v>4760</v>
      </c>
      <c r="J1778" s="5">
        <v>372</v>
      </c>
      <c r="K1778" s="1">
        <v>47</v>
      </c>
      <c r="L1778" s="12" t="str" cm="1">
        <f t="array" ref="L1778">_xlfn.IFS(G1778=0.05,"Minimal",G1778=0.07,"Above Minimal",G1778=0.17,"Near Maximum",TRUE,"Maximum")</f>
        <v>Maximum</v>
      </c>
      <c r="M1778" s="12" t="str" cm="1">
        <f t="array" ref="M1778">_xlfn.IFS(E1778="MA","Massachusetts",E1778="NY","New York",E1778="CT","Connecticut",E1778="PA","Pennsylvania",E1778="RI","Rhode Island",E1778="DE","Delaware",E1778="ME","Maine",E1778="NJ","New Jersey",E1778="VT","Vermont",TRUE,"Other States")</f>
        <v>Massachusetts</v>
      </c>
      <c r="N1778" s="15" t="s">
        <v>11583</v>
      </c>
      <c r="O1778" s="1" t="s">
        <v>4891</v>
      </c>
      <c r="P1778" s="15" t="s">
        <v>4779</v>
      </c>
      <c r="Q1778" s="1" t="s">
        <v>9367</v>
      </c>
      <c r="R1778" s="17">
        <v>68.539999999999992</v>
      </c>
      <c r="S1778" s="12" t="str" cm="1">
        <f t="array" ref="S1778">_xlfn.IFS(AND(R1778&gt;=12,R1778&lt;=25),"Low Range",AND(R1778&gt;=25.01,R1778&lt;=40),"Mid Range",AND(R1778&gt;=40.01,R1778&lt;=75),"Mid to Upper Range",TRUE,"Max Upper Range")</f>
        <v>Mid to Upper Range</v>
      </c>
      <c r="T1778" s="12" t="str" cm="1">
        <f t="array" ref="T1778">_xlfn.IFS(OR(E1778="NY",E1778="NJ",E1778="CT"),"Tri-State Area",OR(E1778="MA",E1778="PA",E1778="RI"),"East Atlantic",OR(E1778="ME",E1778="VT"),"NE Border",TRUE,"Upper East Coast")</f>
        <v>East Atlantic</v>
      </c>
      <c r="U1778" s="12" t="str">
        <f>IFERROR(_xlfn.XLOOKUP(A1778,DIRECT_FTEs!A:A,DIRECT_FTEs!B:B),"Contractor")</f>
        <v>Contractor</v>
      </c>
    </row>
    <row r="1779" spans="1:21" x14ac:dyDescent="0.25">
      <c r="A1779" s="1" t="s">
        <v>437</v>
      </c>
      <c r="B1779" s="1" t="s">
        <v>2904</v>
      </c>
      <c r="C1779" s="1" t="s">
        <v>2622</v>
      </c>
      <c r="D1779" s="1" t="s">
        <v>2956</v>
      </c>
      <c r="E1779" s="15" t="s">
        <v>2225</v>
      </c>
      <c r="F1779" s="1" t="s">
        <v>5799</v>
      </c>
      <c r="G1779" s="16">
        <v>0.19</v>
      </c>
      <c r="H1779" s="5">
        <v>446.73326112550046</v>
      </c>
      <c r="I1779" s="10" t="s">
        <v>4760</v>
      </c>
      <c r="J1779" s="5">
        <v>347.2</v>
      </c>
      <c r="K1779" s="1">
        <v>36</v>
      </c>
      <c r="L1779" s="12" t="str" cm="1">
        <f t="array" ref="L1779">_xlfn.IFS(G1779=0.05,"Minimal",G1779=0.07,"Above Minimal",G1779=0.17,"Near Maximum",TRUE,"Maximum")</f>
        <v>Maximum</v>
      </c>
      <c r="M1779" s="12" t="str" cm="1">
        <f t="array" ref="M1779">_xlfn.IFS(E1779="MA","Massachusetts",E1779="NY","New York",E1779="CT","Connecticut",E1779="PA","Pennsylvania",E1779="RI","Rhode Island",E1779="DE","Delaware",E1779="ME","Maine",E1779="NJ","New Jersey",E1779="VT","Vermont",TRUE,"Other States")</f>
        <v>Massachusetts</v>
      </c>
      <c r="N1779" s="15" t="s">
        <v>11584</v>
      </c>
      <c r="O1779" s="1" t="s">
        <v>4982</v>
      </c>
      <c r="P1779" s="15" t="s">
        <v>4773</v>
      </c>
      <c r="Q1779" s="1" t="s">
        <v>9368</v>
      </c>
      <c r="R1779" s="17">
        <v>63.879999999999995</v>
      </c>
      <c r="S1779" s="12" t="str" cm="1">
        <f t="array" ref="S1779">_xlfn.IFS(AND(R1779&gt;=12,R1779&lt;=25),"Low Range",AND(R1779&gt;=25.01,R1779&lt;=40),"Mid Range",AND(R1779&gt;=40.01,R1779&lt;=75),"Mid to Upper Range",TRUE,"Max Upper Range")</f>
        <v>Mid to Upper Range</v>
      </c>
      <c r="T1779" s="12" t="str" cm="1">
        <f t="array" ref="T1779">_xlfn.IFS(OR(E1779="NY",E1779="NJ",E1779="CT"),"Tri-State Area",OR(E1779="MA",E1779="PA",E1779="RI"),"East Atlantic",OR(E1779="ME",E1779="VT"),"NE Border",TRUE,"Upper East Coast")</f>
        <v>East Atlantic</v>
      </c>
      <c r="U1779" s="12" t="str">
        <f>IFERROR(_xlfn.XLOOKUP(A1779,DIRECT_FTEs!A:A,DIRECT_FTEs!B:B),"Contractor")</f>
        <v>Contractor</v>
      </c>
    </row>
    <row r="1780" spans="1:21" x14ac:dyDescent="0.25">
      <c r="A1780" s="1" t="s">
        <v>438</v>
      </c>
      <c r="B1780" s="1" t="s">
        <v>2505</v>
      </c>
      <c r="C1780" s="1" t="s">
        <v>2883</v>
      </c>
      <c r="D1780" s="1" t="s">
        <v>2957</v>
      </c>
      <c r="E1780" s="15" t="s">
        <v>2225</v>
      </c>
      <c r="F1780" s="1" t="s">
        <v>5800</v>
      </c>
      <c r="G1780" s="16">
        <v>0.19</v>
      </c>
      <c r="H1780" s="5">
        <v>577.56135058297389</v>
      </c>
      <c r="I1780" s="10" t="s">
        <v>4761</v>
      </c>
      <c r="J1780" s="5">
        <v>0</v>
      </c>
      <c r="K1780" s="1">
        <v>40</v>
      </c>
      <c r="L1780" s="12" t="str" cm="1">
        <f t="array" ref="L1780">_xlfn.IFS(G1780=0.05,"Minimal",G1780=0.07,"Above Minimal",G1780=0.17,"Near Maximum",TRUE,"Maximum")</f>
        <v>Maximum</v>
      </c>
      <c r="M1780" s="12" t="str" cm="1">
        <f t="array" ref="M1780">_xlfn.IFS(E1780="MA","Massachusetts",E1780="NY","New York",E1780="CT","Connecticut",E1780="PA","Pennsylvania",E1780="RI","Rhode Island",E1780="DE","Delaware",E1780="ME","Maine",E1780="NJ","New Jersey",E1780="VT","Vermont",TRUE,"Other States")</f>
        <v>Massachusetts</v>
      </c>
      <c r="N1780" s="15" t="s">
        <v>11585</v>
      </c>
      <c r="O1780" s="1" t="s">
        <v>4983</v>
      </c>
      <c r="P1780" s="15" t="s">
        <v>4774</v>
      </c>
      <c r="Q1780" s="1" t="s">
        <v>9369</v>
      </c>
      <c r="R1780" s="17">
        <v>34.08</v>
      </c>
      <c r="S1780" s="12" t="str" cm="1">
        <f t="array" ref="S1780">_xlfn.IFS(AND(R1780&gt;=12,R1780&lt;=25),"Low Range",AND(R1780&gt;=25.01,R1780&lt;=40),"Mid Range",AND(R1780&gt;=40.01,R1780&lt;=75),"Mid to Upper Range",TRUE,"Max Upper Range")</f>
        <v>Mid Range</v>
      </c>
      <c r="T1780" s="12" t="str" cm="1">
        <f t="array" ref="T1780">_xlfn.IFS(OR(E1780="NY",E1780="NJ",E1780="CT"),"Tri-State Area",OR(E1780="MA",E1780="PA",E1780="RI"),"East Atlantic",OR(E1780="ME",E1780="VT"),"NE Border",TRUE,"Upper East Coast")</f>
        <v>East Atlantic</v>
      </c>
      <c r="U1780" s="12" t="str">
        <f>IFERROR(_xlfn.XLOOKUP(A1780,DIRECT_FTEs!A:A,DIRECT_FTEs!B:B),"Contractor")</f>
        <v>Contractor</v>
      </c>
    </row>
    <row r="1781" spans="1:21" x14ac:dyDescent="0.25">
      <c r="A1781" s="1" t="s">
        <v>439</v>
      </c>
      <c r="B1781" s="1" t="s">
        <v>2787</v>
      </c>
      <c r="C1781" s="1" t="s">
        <v>2606</v>
      </c>
      <c r="D1781" s="1" t="s">
        <v>2958</v>
      </c>
      <c r="E1781" s="15" t="s">
        <v>2356</v>
      </c>
      <c r="F1781" s="1" t="s">
        <v>5801</v>
      </c>
      <c r="G1781" s="16">
        <v>0.19</v>
      </c>
      <c r="H1781" s="5">
        <v>415.64485141796303</v>
      </c>
      <c r="I1781" s="10" t="s">
        <v>4761</v>
      </c>
      <c r="J1781" s="5">
        <v>0</v>
      </c>
      <c r="K1781" s="1">
        <v>57</v>
      </c>
      <c r="L1781" s="12" t="str" cm="1">
        <f t="array" ref="L1781">_xlfn.IFS(G1781=0.05,"Minimal",G1781=0.07,"Above Minimal",G1781=0.17,"Near Maximum",TRUE,"Maximum")</f>
        <v>Maximum</v>
      </c>
      <c r="M1781" s="12" t="str" cm="1">
        <f t="array" ref="M1781">_xlfn.IFS(E1781="MA","Massachusetts",E1781="NY","New York",E1781="CT","Connecticut",E1781="PA","Pennsylvania",E1781="RI","Rhode Island",E1781="DE","Delaware",E1781="ME","Maine",E1781="NJ","New Jersey",E1781="VT","Vermont",TRUE,"Other States")</f>
        <v>Connecticut</v>
      </c>
      <c r="N1781" s="15" t="s">
        <v>11586</v>
      </c>
      <c r="O1781" s="1" t="s">
        <v>4984</v>
      </c>
      <c r="P1781" s="15" t="s">
        <v>4774</v>
      </c>
      <c r="Q1781" s="1" t="s">
        <v>9370</v>
      </c>
      <c r="R1781" s="17">
        <v>52.5</v>
      </c>
      <c r="S1781" s="12" t="str" cm="1">
        <f t="array" ref="S1781">_xlfn.IFS(AND(R1781&gt;=12,R1781&lt;=25),"Low Range",AND(R1781&gt;=25.01,R1781&lt;=40),"Mid Range",AND(R1781&gt;=40.01,R1781&lt;=75),"Mid to Upper Range",TRUE,"Max Upper Range")</f>
        <v>Mid to Upper Range</v>
      </c>
      <c r="T1781" s="12" t="str" cm="1">
        <f t="array" ref="T1781">_xlfn.IFS(OR(E1781="NY",E1781="NJ",E1781="CT"),"Tri-State Area",OR(E1781="MA",E1781="PA",E1781="RI"),"East Atlantic",OR(E1781="ME",E1781="VT"),"NE Border",TRUE,"Upper East Coast")</f>
        <v>Tri-State Area</v>
      </c>
      <c r="U1781" s="12" t="str">
        <f>IFERROR(_xlfn.XLOOKUP(A1781,DIRECT_FTEs!A:A,DIRECT_FTEs!B:B),"Contractor")</f>
        <v>Contractor</v>
      </c>
    </row>
    <row r="1782" spans="1:21" x14ac:dyDescent="0.25">
      <c r="A1782" s="1" t="s">
        <v>440</v>
      </c>
      <c r="B1782" s="1" t="s">
        <v>2576</v>
      </c>
      <c r="C1782" s="1" t="s">
        <v>2424</v>
      </c>
      <c r="D1782" s="1" t="s">
        <v>2959</v>
      </c>
      <c r="E1782" s="15" t="s">
        <v>2250</v>
      </c>
      <c r="F1782" s="1" t="s">
        <v>5802</v>
      </c>
      <c r="G1782" s="16">
        <v>0.19</v>
      </c>
      <c r="H1782" s="5">
        <v>492.58180800086149</v>
      </c>
      <c r="I1782" s="10" t="s">
        <v>4760</v>
      </c>
      <c r="J1782" s="5">
        <v>172.93</v>
      </c>
      <c r="K1782" s="1">
        <v>48</v>
      </c>
      <c r="L1782" s="12" t="str" cm="1">
        <f t="array" ref="L1782">_xlfn.IFS(G1782=0.05,"Minimal",G1782=0.07,"Above Minimal",G1782=0.17,"Near Maximum",TRUE,"Maximum")</f>
        <v>Maximum</v>
      </c>
      <c r="M1782" s="12" t="str" cm="1">
        <f t="array" ref="M1782">_xlfn.IFS(E1782="MA","Massachusetts",E1782="NY","New York",E1782="CT","Connecticut",E1782="PA","Pennsylvania",E1782="RI","Rhode Island",E1782="DE","Delaware",E1782="ME","Maine",E1782="NJ","New Jersey",E1782="VT","Vermont",TRUE,"Other States")</f>
        <v>Pennsylvania</v>
      </c>
      <c r="N1782" s="15" t="s">
        <v>11587</v>
      </c>
      <c r="O1782" s="1" t="s">
        <v>4953</v>
      </c>
      <c r="P1782" s="15" t="s">
        <v>4778</v>
      </c>
      <c r="Q1782" s="1" t="s">
        <v>9371</v>
      </c>
      <c r="R1782" s="17">
        <v>70.139664804469277</v>
      </c>
      <c r="S1782" s="12" t="str" cm="1">
        <f t="array" ref="S1782">_xlfn.IFS(AND(R1782&gt;=12,R1782&lt;=25),"Low Range",AND(R1782&gt;=25.01,R1782&lt;=40),"Mid Range",AND(R1782&gt;=40.01,R1782&lt;=75),"Mid to Upper Range",TRUE,"Max Upper Range")</f>
        <v>Mid to Upper Range</v>
      </c>
      <c r="T1782" s="12" t="str" cm="1">
        <f t="array" ref="T1782">_xlfn.IFS(OR(E1782="NY",E1782="NJ",E1782="CT"),"Tri-State Area",OR(E1782="MA",E1782="PA",E1782="RI"),"East Atlantic",OR(E1782="ME",E1782="VT"),"NE Border",TRUE,"Upper East Coast")</f>
        <v>East Atlantic</v>
      </c>
      <c r="U1782" s="12" t="str">
        <f>IFERROR(_xlfn.XLOOKUP(A1782,DIRECT_FTEs!A:A,DIRECT_FTEs!B:B),"Contractor")</f>
        <v>Contractor</v>
      </c>
    </row>
    <row r="1783" spans="1:21" x14ac:dyDescent="0.25">
      <c r="A1783" s="1" t="s">
        <v>46</v>
      </c>
      <c r="B1783" s="1" t="s">
        <v>2352</v>
      </c>
      <c r="C1783" s="1" t="s">
        <v>2336</v>
      </c>
      <c r="D1783" s="1" t="s">
        <v>2353</v>
      </c>
      <c r="E1783" s="15" t="s">
        <v>2225</v>
      </c>
      <c r="F1783" s="1" t="s">
        <v>5408</v>
      </c>
      <c r="G1783" s="16">
        <v>0.19</v>
      </c>
      <c r="H1783" s="5">
        <v>968.24</v>
      </c>
      <c r="I1783" s="10" t="s">
        <v>4760</v>
      </c>
      <c r="J1783" s="5">
        <v>865.2</v>
      </c>
      <c r="K1783" s="1">
        <v>56</v>
      </c>
      <c r="L1783" s="12" t="str" cm="1">
        <f t="array" ref="L1783">_xlfn.IFS(G1783=0.05,"Minimal",G1783=0.07,"Above Minimal",G1783=0.17,"Near Maximum",TRUE,"Maximum")</f>
        <v>Maximum</v>
      </c>
      <c r="M1783" s="12" t="str" cm="1">
        <f t="array" ref="M1783">_xlfn.IFS(E1783="MA","Massachusetts",E1783="NY","New York",E1783="CT","Connecticut",E1783="PA","Pennsylvania",E1783="RI","Rhode Island",E1783="DE","Delaware",E1783="ME","Maine",E1783="NJ","New Jersey",E1783="VT","Vermont",TRUE,"Other States")</f>
        <v>Massachusetts</v>
      </c>
      <c r="N1783" s="15" t="s">
        <v>11588</v>
      </c>
      <c r="O1783" s="1" t="s">
        <v>4814</v>
      </c>
      <c r="P1783" s="15" t="s">
        <v>4777</v>
      </c>
      <c r="Q1783" s="1" t="s">
        <v>9372</v>
      </c>
      <c r="R1783" s="17">
        <v>40.051282051282051</v>
      </c>
      <c r="S1783" s="12" t="str" cm="1">
        <f t="array" ref="S1783">_xlfn.IFS(AND(R1783&gt;=12,R1783&lt;=25),"Low Range",AND(R1783&gt;=25.01,R1783&lt;=40),"Mid Range",AND(R1783&gt;=40.01,R1783&lt;=75),"Mid to Upper Range",TRUE,"Max Upper Range")</f>
        <v>Mid to Upper Range</v>
      </c>
      <c r="T1783" s="12" t="str" cm="1">
        <f t="array" ref="T1783">_xlfn.IFS(OR(E1783="NY",E1783="NJ",E1783="CT"),"Tri-State Area",OR(E1783="MA",E1783="PA",E1783="RI"),"East Atlantic",OR(E1783="ME",E1783="VT"),"NE Border",TRUE,"Upper East Coast")</f>
        <v>East Atlantic</v>
      </c>
      <c r="U1783" s="12" t="str">
        <f>IFERROR(_xlfn.XLOOKUP(A1783,DIRECT_FTEs!A:A,DIRECT_FTEs!B:B),"Contractor")</f>
        <v>Contractor</v>
      </c>
    </row>
    <row r="1784" spans="1:21" x14ac:dyDescent="0.25">
      <c r="A1784" s="1" t="s">
        <v>441</v>
      </c>
      <c r="B1784" s="1" t="s">
        <v>2750</v>
      </c>
      <c r="C1784" s="1" t="s">
        <v>2462</v>
      </c>
      <c r="D1784" s="1" t="s">
        <v>2960</v>
      </c>
      <c r="E1784" s="15" t="s">
        <v>2225</v>
      </c>
      <c r="F1784" s="1" t="s">
        <v>5803</v>
      </c>
      <c r="G1784" s="16">
        <v>0.19</v>
      </c>
      <c r="H1784" s="5">
        <v>419.25379459459464</v>
      </c>
      <c r="I1784" s="10" t="s">
        <v>4760</v>
      </c>
      <c r="J1784" s="5">
        <v>152.78</v>
      </c>
      <c r="K1784" s="1">
        <v>58</v>
      </c>
      <c r="L1784" s="12" t="str" cm="1">
        <f t="array" ref="L1784">_xlfn.IFS(G1784=0.05,"Minimal",G1784=0.07,"Above Minimal",G1784=0.17,"Near Maximum",TRUE,"Maximum")</f>
        <v>Maximum</v>
      </c>
      <c r="M1784" s="12" t="str" cm="1">
        <f t="array" ref="M1784">_xlfn.IFS(E1784="MA","Massachusetts",E1784="NY","New York",E1784="CT","Connecticut",E1784="PA","Pennsylvania",E1784="RI","Rhode Island",E1784="DE","Delaware",E1784="ME","Maine",E1784="NJ","New Jersey",E1784="VT","Vermont",TRUE,"Other States")</f>
        <v>Massachusetts</v>
      </c>
      <c r="N1784" s="15" t="s">
        <v>11589</v>
      </c>
      <c r="O1784" s="1" t="s">
        <v>4878</v>
      </c>
      <c r="P1784" s="15" t="s">
        <v>4777</v>
      </c>
      <c r="Q1784" s="1" t="s">
        <v>9373</v>
      </c>
      <c r="R1784" s="17">
        <v>38</v>
      </c>
      <c r="S1784" s="12" t="str" cm="1">
        <f t="array" ref="S1784">_xlfn.IFS(AND(R1784&gt;=12,R1784&lt;=25),"Low Range",AND(R1784&gt;=25.01,R1784&lt;=40),"Mid Range",AND(R1784&gt;=40.01,R1784&lt;=75),"Mid to Upper Range",TRUE,"Max Upper Range")</f>
        <v>Mid Range</v>
      </c>
      <c r="T1784" s="12" t="str" cm="1">
        <f t="array" ref="T1784">_xlfn.IFS(OR(E1784="NY",E1784="NJ",E1784="CT"),"Tri-State Area",OR(E1784="MA",E1784="PA",E1784="RI"),"East Atlantic",OR(E1784="ME",E1784="VT"),"NE Border",TRUE,"Upper East Coast")</f>
        <v>East Atlantic</v>
      </c>
      <c r="U1784" s="12" t="str">
        <f>IFERROR(_xlfn.XLOOKUP(A1784,DIRECT_FTEs!A:A,DIRECT_FTEs!B:B),"Contractor")</f>
        <v>Contractor</v>
      </c>
    </row>
    <row r="1785" spans="1:21" x14ac:dyDescent="0.25">
      <c r="A1785" s="1" t="s">
        <v>442</v>
      </c>
      <c r="B1785" s="1" t="s">
        <v>2371</v>
      </c>
      <c r="C1785" s="1" t="s">
        <v>2808</v>
      </c>
      <c r="D1785" s="1" t="s">
        <v>2961</v>
      </c>
      <c r="E1785" s="15" t="s">
        <v>2225</v>
      </c>
      <c r="F1785" s="1" t="s">
        <v>5804</v>
      </c>
      <c r="G1785" s="16">
        <v>0.19</v>
      </c>
      <c r="H1785" s="5">
        <v>451.97022168515878</v>
      </c>
      <c r="I1785" s="10" t="s">
        <v>4761</v>
      </c>
      <c r="J1785" s="5">
        <v>0</v>
      </c>
      <c r="K1785" s="1">
        <v>48</v>
      </c>
      <c r="L1785" s="12" t="str" cm="1">
        <f t="array" ref="L1785">_xlfn.IFS(G1785=0.05,"Minimal",G1785=0.07,"Above Minimal",G1785=0.17,"Near Maximum",TRUE,"Maximum")</f>
        <v>Maximum</v>
      </c>
      <c r="M1785" s="12" t="str" cm="1">
        <f t="array" ref="M1785">_xlfn.IFS(E1785="MA","Massachusetts",E1785="NY","New York",E1785="CT","Connecticut",E1785="PA","Pennsylvania",E1785="RI","Rhode Island",E1785="DE","Delaware",E1785="ME","Maine",E1785="NJ","New Jersey",E1785="VT","Vermont",TRUE,"Other States")</f>
        <v>Massachusetts</v>
      </c>
      <c r="N1785" s="15" t="s">
        <v>11590</v>
      </c>
      <c r="O1785" s="1" t="s">
        <v>4985</v>
      </c>
      <c r="P1785" s="15" t="s">
        <v>4775</v>
      </c>
      <c r="Q1785" s="1" t="s">
        <v>9374</v>
      </c>
      <c r="R1785" s="17">
        <v>70</v>
      </c>
      <c r="S1785" s="12" t="str" cm="1">
        <f t="array" ref="S1785">_xlfn.IFS(AND(R1785&gt;=12,R1785&lt;=25),"Low Range",AND(R1785&gt;=25.01,R1785&lt;=40),"Mid Range",AND(R1785&gt;=40.01,R1785&lt;=75),"Mid to Upper Range",TRUE,"Max Upper Range")</f>
        <v>Mid to Upper Range</v>
      </c>
      <c r="T1785" s="12" t="str" cm="1">
        <f t="array" ref="T1785">_xlfn.IFS(OR(E1785="NY",E1785="NJ",E1785="CT"),"Tri-State Area",OR(E1785="MA",E1785="PA",E1785="RI"),"East Atlantic",OR(E1785="ME",E1785="VT"),"NE Border",TRUE,"Upper East Coast")</f>
        <v>East Atlantic</v>
      </c>
      <c r="U1785" s="12" t="str">
        <f>IFERROR(_xlfn.XLOOKUP(A1785,DIRECT_FTEs!A:A,DIRECT_FTEs!B:B),"Contractor")</f>
        <v>Contractor</v>
      </c>
    </row>
    <row r="1786" spans="1:21" x14ac:dyDescent="0.25">
      <c r="A1786" s="1" t="s">
        <v>443</v>
      </c>
      <c r="B1786" s="1" t="s">
        <v>2304</v>
      </c>
      <c r="C1786" s="1" t="s">
        <v>2236</v>
      </c>
      <c r="D1786" s="1" t="s">
        <v>2962</v>
      </c>
      <c r="E1786" s="15" t="s">
        <v>2225</v>
      </c>
      <c r="F1786" s="1" t="s">
        <v>5805</v>
      </c>
      <c r="G1786" s="16">
        <v>0.19</v>
      </c>
      <c r="H1786" s="5">
        <v>377.83227087482766</v>
      </c>
      <c r="I1786" s="10" t="s">
        <v>4761</v>
      </c>
      <c r="J1786" s="5">
        <v>0</v>
      </c>
      <c r="K1786" s="1">
        <v>48</v>
      </c>
      <c r="L1786" s="12" t="str" cm="1">
        <f t="array" ref="L1786">_xlfn.IFS(G1786=0.05,"Minimal",G1786=0.07,"Above Minimal",G1786=0.17,"Near Maximum",TRUE,"Maximum")</f>
        <v>Maximum</v>
      </c>
      <c r="M1786" s="12" t="str" cm="1">
        <f t="array" ref="M1786">_xlfn.IFS(E1786="MA","Massachusetts",E1786="NY","New York",E1786="CT","Connecticut",E1786="PA","Pennsylvania",E1786="RI","Rhode Island",E1786="DE","Delaware",E1786="ME","Maine",E1786="NJ","New Jersey",E1786="VT","Vermont",TRUE,"Other States")</f>
        <v>Massachusetts</v>
      </c>
      <c r="N1786" s="15" t="s">
        <v>11591</v>
      </c>
      <c r="O1786" s="1" t="s">
        <v>4986</v>
      </c>
      <c r="P1786" s="15" t="s">
        <v>4776</v>
      </c>
      <c r="Q1786" s="1" t="s">
        <v>9375</v>
      </c>
      <c r="R1786" s="17">
        <v>40.24096385542169</v>
      </c>
      <c r="S1786" s="12" t="str" cm="1">
        <f t="array" ref="S1786">_xlfn.IFS(AND(R1786&gt;=12,R1786&lt;=25),"Low Range",AND(R1786&gt;=25.01,R1786&lt;=40),"Mid Range",AND(R1786&gt;=40.01,R1786&lt;=75),"Mid to Upper Range",TRUE,"Max Upper Range")</f>
        <v>Mid to Upper Range</v>
      </c>
      <c r="T1786" s="12" t="str" cm="1">
        <f t="array" ref="T1786">_xlfn.IFS(OR(E1786="NY",E1786="NJ",E1786="CT"),"Tri-State Area",OR(E1786="MA",E1786="PA",E1786="RI"),"East Atlantic",OR(E1786="ME",E1786="VT"),"NE Border",TRUE,"Upper East Coast")</f>
        <v>East Atlantic</v>
      </c>
      <c r="U1786" s="12" t="str">
        <f>IFERROR(_xlfn.XLOOKUP(A1786,DIRECT_FTEs!A:A,DIRECT_FTEs!B:B),"Contractor")</f>
        <v>Contractor</v>
      </c>
    </row>
    <row r="1787" spans="1:21" x14ac:dyDescent="0.25">
      <c r="A1787" s="1" t="s">
        <v>444</v>
      </c>
      <c r="B1787" s="1" t="s">
        <v>2761</v>
      </c>
      <c r="C1787" s="1" t="s">
        <v>2414</v>
      </c>
      <c r="D1787" s="1" t="s">
        <v>2963</v>
      </c>
      <c r="E1787" s="15" t="s">
        <v>2225</v>
      </c>
      <c r="F1787" s="1" t="s">
        <v>5806</v>
      </c>
      <c r="G1787" s="16">
        <v>0.19</v>
      </c>
      <c r="H1787" s="5">
        <v>403.1040000000001</v>
      </c>
      <c r="I1787" s="10" t="s">
        <v>4760</v>
      </c>
      <c r="J1787" s="5">
        <v>99.71</v>
      </c>
      <c r="K1787" s="1">
        <v>53</v>
      </c>
      <c r="L1787" s="12" t="str" cm="1">
        <f t="array" ref="L1787">_xlfn.IFS(G1787=0.05,"Minimal",G1787=0.07,"Above Minimal",G1787=0.17,"Near Maximum",TRUE,"Maximum")</f>
        <v>Maximum</v>
      </c>
      <c r="M1787" s="12" t="str" cm="1">
        <f t="array" ref="M1787">_xlfn.IFS(E1787="MA","Massachusetts",E1787="NY","New York",E1787="CT","Connecticut",E1787="PA","Pennsylvania",E1787="RI","Rhode Island",E1787="DE","Delaware",E1787="ME","Maine",E1787="NJ","New Jersey",E1787="VT","Vermont",TRUE,"Other States")</f>
        <v>Massachusetts</v>
      </c>
      <c r="N1787" s="15" t="s">
        <v>11592</v>
      </c>
      <c r="O1787" s="1" t="s">
        <v>4936</v>
      </c>
      <c r="P1787" s="15" t="s">
        <v>4774</v>
      </c>
      <c r="Q1787" s="1" t="s">
        <v>9376</v>
      </c>
      <c r="R1787" s="17">
        <v>23</v>
      </c>
      <c r="S1787" s="12" t="str" cm="1">
        <f t="array" ref="S1787">_xlfn.IFS(AND(R1787&gt;=12,R1787&lt;=25),"Low Range",AND(R1787&gt;=25.01,R1787&lt;=40),"Mid Range",AND(R1787&gt;=40.01,R1787&lt;=75),"Mid to Upper Range",TRUE,"Max Upper Range")</f>
        <v>Low Range</v>
      </c>
      <c r="T1787" s="12" t="str" cm="1">
        <f t="array" ref="T1787">_xlfn.IFS(OR(E1787="NY",E1787="NJ",E1787="CT"),"Tri-State Area",OR(E1787="MA",E1787="PA",E1787="RI"),"East Atlantic",OR(E1787="ME",E1787="VT"),"NE Border",TRUE,"Upper East Coast")</f>
        <v>East Atlantic</v>
      </c>
      <c r="U1787" s="12" t="str">
        <f>IFERROR(_xlfn.XLOOKUP(A1787,DIRECT_FTEs!A:A,DIRECT_FTEs!B:B),"Contractor")</f>
        <v>Contractor</v>
      </c>
    </row>
    <row r="1788" spans="1:21" x14ac:dyDescent="0.25">
      <c r="A1788" s="1" t="s">
        <v>445</v>
      </c>
      <c r="B1788" s="1" t="s">
        <v>2392</v>
      </c>
      <c r="C1788" s="1" t="s">
        <v>2267</v>
      </c>
      <c r="D1788" s="1" t="s">
        <v>2964</v>
      </c>
      <c r="E1788" s="15" t="s">
        <v>2225</v>
      </c>
      <c r="F1788" s="1" t="s">
        <v>5807</v>
      </c>
      <c r="G1788" s="16">
        <v>0.19</v>
      </c>
      <c r="H1788" s="5">
        <v>401.91744862782866</v>
      </c>
      <c r="I1788" s="10" t="s">
        <v>4760</v>
      </c>
      <c r="J1788" s="5">
        <v>123.27</v>
      </c>
      <c r="K1788" s="1">
        <v>50</v>
      </c>
      <c r="L1788" s="12" t="str" cm="1">
        <f t="array" ref="L1788">_xlfn.IFS(G1788=0.05,"Minimal",G1788=0.07,"Above Minimal",G1788=0.17,"Near Maximum",TRUE,"Maximum")</f>
        <v>Maximum</v>
      </c>
      <c r="M1788" s="12" t="str" cm="1">
        <f t="array" ref="M1788">_xlfn.IFS(E1788="MA","Massachusetts",E1788="NY","New York",E1788="CT","Connecticut",E1788="PA","Pennsylvania",E1788="RI","Rhode Island",E1788="DE","Delaware",E1788="ME","Maine",E1788="NJ","New Jersey",E1788="VT","Vermont",TRUE,"Other States")</f>
        <v>Massachusetts</v>
      </c>
      <c r="N1788" s="15" t="s">
        <v>11593</v>
      </c>
      <c r="O1788" s="1" t="s">
        <v>4987</v>
      </c>
      <c r="P1788" s="15" t="s">
        <v>4777</v>
      </c>
      <c r="Q1788" s="1" t="s">
        <v>9377</v>
      </c>
      <c r="R1788" s="17">
        <v>26.350027648313453</v>
      </c>
      <c r="S1788" s="12" t="str" cm="1">
        <f t="array" ref="S1788">_xlfn.IFS(AND(R1788&gt;=12,R1788&lt;=25),"Low Range",AND(R1788&gt;=25.01,R1788&lt;=40),"Mid Range",AND(R1788&gt;=40.01,R1788&lt;=75),"Mid to Upper Range",TRUE,"Max Upper Range")</f>
        <v>Mid Range</v>
      </c>
      <c r="T1788" s="12" t="str" cm="1">
        <f t="array" ref="T1788">_xlfn.IFS(OR(E1788="NY",E1788="NJ",E1788="CT"),"Tri-State Area",OR(E1788="MA",E1788="PA",E1788="RI"),"East Atlantic",OR(E1788="ME",E1788="VT"),"NE Border",TRUE,"Upper East Coast")</f>
        <v>East Atlantic</v>
      </c>
      <c r="U1788" s="12" t="str">
        <f>IFERROR(_xlfn.XLOOKUP(A1788,DIRECT_FTEs!A:A,DIRECT_FTEs!B:B),"Contractor")</f>
        <v>Contractor</v>
      </c>
    </row>
    <row r="1789" spans="1:21" x14ac:dyDescent="0.25">
      <c r="A1789" s="1" t="s">
        <v>446</v>
      </c>
      <c r="B1789" s="1" t="s">
        <v>2944</v>
      </c>
      <c r="C1789" s="1" t="s">
        <v>2414</v>
      </c>
      <c r="D1789" s="1" t="s">
        <v>2965</v>
      </c>
      <c r="E1789" s="15" t="s">
        <v>2377</v>
      </c>
      <c r="F1789" s="1" t="s">
        <v>5808</v>
      </c>
      <c r="G1789" s="16">
        <v>0.19</v>
      </c>
      <c r="H1789" s="5">
        <v>371.80382645391006</v>
      </c>
      <c r="I1789" s="10" t="s">
        <v>4760</v>
      </c>
      <c r="J1789" s="5">
        <v>84.07</v>
      </c>
      <c r="K1789" s="1">
        <v>52</v>
      </c>
      <c r="L1789" s="12" t="str" cm="1">
        <f t="array" ref="L1789">_xlfn.IFS(G1789=0.05,"Minimal",G1789=0.07,"Above Minimal",G1789=0.17,"Near Maximum",TRUE,"Maximum")</f>
        <v>Maximum</v>
      </c>
      <c r="M1789" s="12" t="str" cm="1">
        <f t="array" ref="M1789">_xlfn.IFS(E1789="MA","Massachusetts",E1789="NY","New York",E1789="CT","Connecticut",E1789="PA","Pennsylvania",E1789="RI","Rhode Island",E1789="DE","Delaware",E1789="ME","Maine",E1789="NJ","New Jersey",E1789="VT","Vermont",TRUE,"Other States")</f>
        <v>Rhode Island</v>
      </c>
      <c r="N1789" s="15" t="s">
        <v>11594</v>
      </c>
      <c r="O1789" s="1" t="s">
        <v>4988</v>
      </c>
      <c r="P1789" s="15" t="s">
        <v>4777</v>
      </c>
      <c r="Q1789" s="1" t="s">
        <v>9378</v>
      </c>
      <c r="R1789" s="17">
        <v>29.449968253968255</v>
      </c>
      <c r="S1789" s="12" t="str" cm="1">
        <f t="array" ref="S1789">_xlfn.IFS(AND(R1789&gt;=12,R1789&lt;=25),"Low Range",AND(R1789&gt;=25.01,R1789&lt;=40),"Mid Range",AND(R1789&gt;=40.01,R1789&lt;=75),"Mid to Upper Range",TRUE,"Max Upper Range")</f>
        <v>Mid Range</v>
      </c>
      <c r="T1789" s="12" t="str" cm="1">
        <f t="array" ref="T1789">_xlfn.IFS(OR(E1789="NY",E1789="NJ",E1789="CT"),"Tri-State Area",OR(E1789="MA",E1789="PA",E1789="RI"),"East Atlantic",OR(E1789="ME",E1789="VT"),"NE Border",TRUE,"Upper East Coast")</f>
        <v>East Atlantic</v>
      </c>
      <c r="U1789" s="12" t="str">
        <f>IFERROR(_xlfn.XLOOKUP(A1789,DIRECT_FTEs!A:A,DIRECT_FTEs!B:B),"Contractor")</f>
        <v>Contractor</v>
      </c>
    </row>
    <row r="1790" spans="1:21" x14ac:dyDescent="0.25">
      <c r="A1790" s="1" t="s">
        <v>447</v>
      </c>
      <c r="B1790" s="1" t="s">
        <v>2730</v>
      </c>
      <c r="C1790" s="1" t="s">
        <v>2966</v>
      </c>
      <c r="D1790" s="1" t="s">
        <v>2967</v>
      </c>
      <c r="E1790" s="15" t="s">
        <v>2225</v>
      </c>
      <c r="F1790" s="1" t="s">
        <v>5809</v>
      </c>
      <c r="G1790" s="16">
        <v>0.19</v>
      </c>
      <c r="H1790" s="5">
        <v>435.57473276458393</v>
      </c>
      <c r="I1790" s="10" t="s">
        <v>4760</v>
      </c>
      <c r="J1790" s="5">
        <v>144.47999999999999</v>
      </c>
      <c r="K1790" s="1">
        <v>53</v>
      </c>
      <c r="L1790" s="12" t="str" cm="1">
        <f t="array" ref="L1790">_xlfn.IFS(G1790=0.05,"Minimal",G1790=0.07,"Above Minimal",G1790=0.17,"Near Maximum",TRUE,"Maximum")</f>
        <v>Maximum</v>
      </c>
      <c r="M1790" s="12" t="str" cm="1">
        <f t="array" ref="M1790">_xlfn.IFS(E1790="MA","Massachusetts",E1790="NY","New York",E1790="CT","Connecticut",E1790="PA","Pennsylvania",E1790="RI","Rhode Island",E1790="DE","Delaware",E1790="ME","Maine",E1790="NJ","New Jersey",E1790="VT","Vermont",TRUE,"Other States")</f>
        <v>Massachusetts</v>
      </c>
      <c r="N1790" s="15" t="s">
        <v>11595</v>
      </c>
      <c r="O1790" s="1" t="s">
        <v>4946</v>
      </c>
      <c r="P1790" s="15" t="s">
        <v>4774</v>
      </c>
      <c r="Q1790" s="1" t="s">
        <v>9379</v>
      </c>
      <c r="R1790" s="17">
        <v>50.581395348837212</v>
      </c>
      <c r="S1790" s="12" t="str" cm="1">
        <f t="array" ref="S1790">_xlfn.IFS(AND(R1790&gt;=12,R1790&lt;=25),"Low Range",AND(R1790&gt;=25.01,R1790&lt;=40),"Mid Range",AND(R1790&gt;=40.01,R1790&lt;=75),"Mid to Upper Range",TRUE,"Max Upper Range")</f>
        <v>Mid to Upper Range</v>
      </c>
      <c r="T1790" s="12" t="str" cm="1">
        <f t="array" ref="T1790">_xlfn.IFS(OR(E1790="NY",E1790="NJ",E1790="CT"),"Tri-State Area",OR(E1790="MA",E1790="PA",E1790="RI"),"East Atlantic",OR(E1790="ME",E1790="VT"),"NE Border",TRUE,"Upper East Coast")</f>
        <v>East Atlantic</v>
      </c>
      <c r="U1790" s="12" t="str">
        <f>IFERROR(_xlfn.XLOOKUP(A1790,DIRECT_FTEs!A:A,DIRECT_FTEs!B:B),"Contractor")</f>
        <v>Contractor</v>
      </c>
    </row>
    <row r="1791" spans="1:21" x14ac:dyDescent="0.25">
      <c r="A1791" s="1" t="s">
        <v>448</v>
      </c>
      <c r="B1791" s="1" t="s">
        <v>2399</v>
      </c>
      <c r="C1791" s="1" t="s">
        <v>2785</v>
      </c>
      <c r="D1791" s="1" t="s">
        <v>2968</v>
      </c>
      <c r="E1791" s="15" t="s">
        <v>2225</v>
      </c>
      <c r="F1791" s="1" t="s">
        <v>5810</v>
      </c>
      <c r="G1791" s="16">
        <v>0.19</v>
      </c>
      <c r="H1791" s="5">
        <v>592.80000000000007</v>
      </c>
      <c r="I1791" s="10" t="s">
        <v>4760</v>
      </c>
      <c r="J1791" s="5">
        <v>382</v>
      </c>
      <c r="K1791" s="1">
        <v>56</v>
      </c>
      <c r="L1791" s="12" t="str" cm="1">
        <f t="array" ref="L1791">_xlfn.IFS(G1791=0.05,"Minimal",G1791=0.07,"Above Minimal",G1791=0.17,"Near Maximum",TRUE,"Maximum")</f>
        <v>Maximum</v>
      </c>
      <c r="M1791" s="12" t="str" cm="1">
        <f t="array" ref="M1791">_xlfn.IFS(E1791="MA","Massachusetts",E1791="NY","New York",E1791="CT","Connecticut",E1791="PA","Pennsylvania",E1791="RI","Rhode Island",E1791="DE","Delaware",E1791="ME","Maine",E1791="NJ","New Jersey",E1791="VT","Vermont",TRUE,"Other States")</f>
        <v>Massachusetts</v>
      </c>
      <c r="N1791" s="15" t="s">
        <v>11596</v>
      </c>
      <c r="O1791" s="1" t="s">
        <v>4819</v>
      </c>
      <c r="P1791" s="15" t="s">
        <v>4773</v>
      </c>
      <c r="Q1791" s="1" t="s">
        <v>9380</v>
      </c>
      <c r="R1791" s="17">
        <v>117</v>
      </c>
      <c r="S1791" s="12" t="str" cm="1">
        <f t="array" ref="S1791">_xlfn.IFS(AND(R1791&gt;=12,R1791&lt;=25),"Low Range",AND(R1791&gt;=25.01,R1791&lt;=40),"Mid Range",AND(R1791&gt;=40.01,R1791&lt;=75),"Mid to Upper Range",TRUE,"Max Upper Range")</f>
        <v>Max Upper Range</v>
      </c>
      <c r="T1791" s="12" t="str" cm="1">
        <f t="array" ref="T1791">_xlfn.IFS(OR(E1791="NY",E1791="NJ",E1791="CT"),"Tri-State Area",OR(E1791="MA",E1791="PA",E1791="RI"),"East Atlantic",OR(E1791="ME",E1791="VT"),"NE Border",TRUE,"Upper East Coast")</f>
        <v>East Atlantic</v>
      </c>
      <c r="U1791" s="12" t="str">
        <f>IFERROR(_xlfn.XLOOKUP(A1791,DIRECT_FTEs!A:A,DIRECT_FTEs!B:B),"Contractor")</f>
        <v>Contractor</v>
      </c>
    </row>
    <row r="1792" spans="1:21" x14ac:dyDescent="0.25">
      <c r="A1792" s="1" t="s">
        <v>47</v>
      </c>
      <c r="B1792" s="1" t="s">
        <v>2354</v>
      </c>
      <c r="C1792" s="1" t="s">
        <v>2340</v>
      </c>
      <c r="D1792" s="1" t="s">
        <v>2355</v>
      </c>
      <c r="E1792" s="15" t="s">
        <v>2356</v>
      </c>
      <c r="F1792" s="1" t="s">
        <v>5409</v>
      </c>
      <c r="G1792" s="16">
        <v>0.05</v>
      </c>
      <c r="H1792" s="5">
        <v>676</v>
      </c>
      <c r="I1792" s="10" t="s">
        <v>4760</v>
      </c>
      <c r="J1792" s="5">
        <v>766.4</v>
      </c>
      <c r="K1792" s="1">
        <v>59</v>
      </c>
      <c r="L1792" s="12" t="str" cm="1">
        <f t="array" ref="L1792">_xlfn.IFS(G1792=0.05,"Minimal",G1792=0.07,"Above Minimal",G1792=0.17,"Near Maximum",TRUE,"Maximum")</f>
        <v>Minimal</v>
      </c>
      <c r="M1792" s="12" t="str" cm="1">
        <f t="array" ref="M1792">_xlfn.IFS(E1792="MA","Massachusetts",E1792="NY","New York",E1792="CT","Connecticut",E1792="PA","Pennsylvania",E1792="RI","Rhode Island",E1792="DE","Delaware",E1792="ME","Maine",E1792="NJ","New Jersey",E1792="VT","Vermont",TRUE,"Other States")</f>
        <v>Connecticut</v>
      </c>
      <c r="N1792" s="15" t="s">
        <v>11597</v>
      </c>
      <c r="O1792" s="1" t="s">
        <v>4797</v>
      </c>
      <c r="P1792" s="15" t="s">
        <v>4778</v>
      </c>
      <c r="Q1792" s="1" t="s">
        <v>9381</v>
      </c>
      <c r="R1792" s="17">
        <v>92</v>
      </c>
      <c r="S1792" s="12" t="str" cm="1">
        <f t="array" ref="S1792">_xlfn.IFS(AND(R1792&gt;=12,R1792&lt;=25),"Low Range",AND(R1792&gt;=25.01,R1792&lt;=40),"Mid Range",AND(R1792&gt;=40.01,R1792&lt;=75),"Mid to Upper Range",TRUE,"Max Upper Range")</f>
        <v>Max Upper Range</v>
      </c>
      <c r="T1792" s="12" t="str" cm="1">
        <f t="array" ref="T1792">_xlfn.IFS(OR(E1792="NY",E1792="NJ",E1792="CT"),"Tri-State Area",OR(E1792="MA",E1792="PA",E1792="RI"),"East Atlantic",OR(E1792="ME",E1792="VT"),"NE Border",TRUE,"Upper East Coast")</f>
        <v>Tri-State Area</v>
      </c>
      <c r="U1792" s="12" t="str">
        <f>IFERROR(_xlfn.XLOOKUP(A1792,DIRECT_FTEs!A:A,DIRECT_FTEs!B:B),"Contractor")</f>
        <v>Contractor</v>
      </c>
    </row>
    <row r="1793" spans="1:21" x14ac:dyDescent="0.25">
      <c r="A1793" s="1" t="s">
        <v>449</v>
      </c>
      <c r="B1793" s="1" t="s">
        <v>2263</v>
      </c>
      <c r="C1793" s="1" t="s">
        <v>2242</v>
      </c>
      <c r="D1793" s="1" t="s">
        <v>2969</v>
      </c>
      <c r="E1793" s="15" t="s">
        <v>2225</v>
      </c>
      <c r="F1793" s="1" t="s">
        <v>5811</v>
      </c>
      <c r="G1793" s="16">
        <v>0.19</v>
      </c>
      <c r="H1793" s="5">
        <v>1675.6479999999999</v>
      </c>
      <c r="I1793" s="10" t="s">
        <v>4760</v>
      </c>
      <c r="J1793" s="5">
        <v>344</v>
      </c>
      <c r="K1793" s="1">
        <v>44</v>
      </c>
      <c r="L1793" s="12" t="str" cm="1">
        <f t="array" ref="L1793">_xlfn.IFS(G1793=0.05,"Minimal",G1793=0.07,"Above Minimal",G1793=0.17,"Near Maximum",TRUE,"Maximum")</f>
        <v>Maximum</v>
      </c>
      <c r="M1793" s="12" t="str" cm="1">
        <f t="array" ref="M1793">_xlfn.IFS(E1793="MA","Massachusetts",E1793="NY","New York",E1793="CT","Connecticut",E1793="PA","Pennsylvania",E1793="RI","Rhode Island",E1793="DE","Delaware",E1793="ME","Maine",E1793="NJ","New Jersey",E1793="VT","Vermont",TRUE,"Other States")</f>
        <v>Massachusetts</v>
      </c>
      <c r="N1793" s="15" t="s">
        <v>11598</v>
      </c>
      <c r="O1793" s="1" t="s">
        <v>4989</v>
      </c>
      <c r="P1793" s="15" t="s">
        <v>4778</v>
      </c>
      <c r="Q1793" s="1" t="s">
        <v>9382</v>
      </c>
      <c r="R1793" s="17">
        <v>115</v>
      </c>
      <c r="S1793" s="12" t="str" cm="1">
        <f t="array" ref="S1793">_xlfn.IFS(AND(R1793&gt;=12,R1793&lt;=25),"Low Range",AND(R1793&gt;=25.01,R1793&lt;=40),"Mid Range",AND(R1793&gt;=40.01,R1793&lt;=75),"Mid to Upper Range",TRUE,"Max Upper Range")</f>
        <v>Max Upper Range</v>
      </c>
      <c r="T1793" s="12" t="str" cm="1">
        <f t="array" ref="T1793">_xlfn.IFS(OR(E1793="NY",E1793="NJ",E1793="CT"),"Tri-State Area",OR(E1793="MA",E1793="PA",E1793="RI"),"East Atlantic",OR(E1793="ME",E1793="VT"),"NE Border",TRUE,"Upper East Coast")</f>
        <v>East Atlantic</v>
      </c>
      <c r="U1793" s="12" t="str">
        <f>IFERROR(_xlfn.XLOOKUP(A1793,DIRECT_FTEs!A:A,DIRECT_FTEs!B:B),"Contractor")</f>
        <v>Contractor</v>
      </c>
    </row>
    <row r="1794" spans="1:21" x14ac:dyDescent="0.25">
      <c r="A1794" s="1" t="s">
        <v>450</v>
      </c>
      <c r="B1794" s="1" t="s">
        <v>2508</v>
      </c>
      <c r="C1794" s="1" t="s">
        <v>2236</v>
      </c>
      <c r="D1794" s="1" t="s">
        <v>2970</v>
      </c>
      <c r="E1794" s="15" t="s">
        <v>2225</v>
      </c>
      <c r="F1794" s="1" t="s">
        <v>5812</v>
      </c>
      <c r="G1794" s="16">
        <v>0.17</v>
      </c>
      <c r="H1794" s="5">
        <v>1302.8038400000003</v>
      </c>
      <c r="I1794" s="10" t="s">
        <v>4760</v>
      </c>
      <c r="J1794" s="5">
        <v>730</v>
      </c>
      <c r="K1794" s="1">
        <v>49</v>
      </c>
      <c r="L1794" s="12" t="str" cm="1">
        <f t="array" ref="L1794">_xlfn.IFS(G1794=0.05,"Minimal",G1794=0.07,"Above Minimal",G1794=0.17,"Near Maximum",TRUE,"Maximum")</f>
        <v>Near Maximum</v>
      </c>
      <c r="M1794" s="12" t="str" cm="1">
        <f t="array" ref="M1794">_xlfn.IFS(E1794="MA","Massachusetts",E1794="NY","New York",E1794="CT","Connecticut",E1794="PA","Pennsylvania",E1794="RI","Rhode Island",E1794="DE","Delaware",E1794="ME","Maine",E1794="NJ","New Jersey",E1794="VT","Vermont",TRUE,"Other States")</f>
        <v>Massachusetts</v>
      </c>
      <c r="N1794" s="15" t="s">
        <v>11599</v>
      </c>
      <c r="O1794" s="1" t="s">
        <v>4799</v>
      </c>
      <c r="P1794" s="15" t="s">
        <v>4780</v>
      </c>
      <c r="Q1794" s="1" t="s">
        <v>9383</v>
      </c>
      <c r="R1794" s="17">
        <v>74</v>
      </c>
      <c r="S1794" s="12" t="str" cm="1">
        <f t="array" ref="S1794">_xlfn.IFS(AND(R1794&gt;=12,R1794&lt;=25),"Low Range",AND(R1794&gt;=25.01,R1794&lt;=40),"Mid Range",AND(R1794&gt;=40.01,R1794&lt;=75),"Mid to Upper Range",TRUE,"Max Upper Range")</f>
        <v>Mid to Upper Range</v>
      </c>
      <c r="T1794" s="12" t="str" cm="1">
        <f t="array" ref="T1794">_xlfn.IFS(OR(E1794="NY",E1794="NJ",E1794="CT"),"Tri-State Area",OR(E1794="MA",E1794="PA",E1794="RI"),"East Atlantic",OR(E1794="ME",E1794="VT"),"NE Border",TRUE,"Upper East Coast")</f>
        <v>East Atlantic</v>
      </c>
      <c r="U1794" s="12" t="str">
        <f>IFERROR(_xlfn.XLOOKUP(A1794,DIRECT_FTEs!A:A,DIRECT_FTEs!B:B),"Contractor")</f>
        <v>Contractor</v>
      </c>
    </row>
    <row r="1795" spans="1:21" x14ac:dyDescent="0.25">
      <c r="A1795" s="1" t="s">
        <v>451</v>
      </c>
      <c r="B1795" s="1" t="s">
        <v>2315</v>
      </c>
      <c r="C1795" s="1" t="s">
        <v>2971</v>
      </c>
      <c r="D1795" s="1" t="s">
        <v>2972</v>
      </c>
      <c r="E1795" s="15" t="s">
        <v>2225</v>
      </c>
      <c r="F1795" s="1" t="s">
        <v>5813</v>
      </c>
      <c r="G1795" s="16">
        <v>0.19</v>
      </c>
      <c r="H1795" s="5">
        <v>1904.0736000000002</v>
      </c>
      <c r="I1795" s="10" t="s">
        <v>4760</v>
      </c>
      <c r="J1795" s="5">
        <v>590.4</v>
      </c>
      <c r="K1795" s="1">
        <v>54</v>
      </c>
      <c r="L1795" s="12" t="str" cm="1">
        <f t="array" ref="L1795">_xlfn.IFS(G1795=0.05,"Minimal",G1795=0.07,"Above Minimal",G1795=0.17,"Near Maximum",TRUE,"Maximum")</f>
        <v>Maximum</v>
      </c>
      <c r="M1795" s="12" t="str" cm="1">
        <f t="array" ref="M1795">_xlfn.IFS(E1795="MA","Massachusetts",E1795="NY","New York",E1795="CT","Connecticut",E1795="PA","Pennsylvania",E1795="RI","Rhode Island",E1795="DE","Delaware",E1795="ME","Maine",E1795="NJ","New Jersey",E1795="VT","Vermont",TRUE,"Other States")</f>
        <v>Massachusetts</v>
      </c>
      <c r="N1795" s="15" t="s">
        <v>11600</v>
      </c>
      <c r="O1795" s="1" t="s">
        <v>4900</v>
      </c>
      <c r="P1795" s="15" t="s">
        <v>4777</v>
      </c>
      <c r="Q1795" s="1" t="s">
        <v>9384</v>
      </c>
      <c r="R1795" s="17">
        <v>90</v>
      </c>
      <c r="S1795" s="12" t="str" cm="1">
        <f t="array" ref="S1795">_xlfn.IFS(AND(R1795&gt;=12,R1795&lt;=25),"Low Range",AND(R1795&gt;=25.01,R1795&lt;=40),"Mid Range",AND(R1795&gt;=40.01,R1795&lt;=75),"Mid to Upper Range",TRUE,"Max Upper Range")</f>
        <v>Max Upper Range</v>
      </c>
      <c r="T1795" s="12" t="str" cm="1">
        <f t="array" ref="T1795">_xlfn.IFS(OR(E1795="NY",E1795="NJ",E1795="CT"),"Tri-State Area",OR(E1795="MA",E1795="PA",E1795="RI"),"East Atlantic",OR(E1795="ME",E1795="VT"),"NE Border",TRUE,"Upper East Coast")</f>
        <v>East Atlantic</v>
      </c>
      <c r="U1795" s="12" t="str">
        <f>IFERROR(_xlfn.XLOOKUP(A1795,DIRECT_FTEs!A:A,DIRECT_FTEs!B:B),"Contractor")</f>
        <v>Contractor</v>
      </c>
    </row>
    <row r="1796" spans="1:21" x14ac:dyDescent="0.25">
      <c r="A1796" s="1" t="s">
        <v>452</v>
      </c>
      <c r="B1796" s="1" t="s">
        <v>2248</v>
      </c>
      <c r="C1796" s="1" t="s">
        <v>2657</v>
      </c>
      <c r="D1796" s="1" t="s">
        <v>2973</v>
      </c>
      <c r="E1796" s="15" t="s">
        <v>2225</v>
      </c>
      <c r="F1796" s="1" t="s">
        <v>5814</v>
      </c>
      <c r="G1796" s="16">
        <v>0.19</v>
      </c>
      <c r="H1796" s="5">
        <v>1682.5233278134112</v>
      </c>
      <c r="I1796" s="10" t="s">
        <v>4760</v>
      </c>
      <c r="J1796" s="5">
        <v>772</v>
      </c>
      <c r="K1796" s="1">
        <v>39</v>
      </c>
      <c r="L1796" s="12" t="str" cm="1">
        <f t="array" ref="L1796">_xlfn.IFS(G1796=0.05,"Minimal",G1796=0.07,"Above Minimal",G1796=0.17,"Near Maximum",TRUE,"Maximum")</f>
        <v>Maximum</v>
      </c>
      <c r="M1796" s="12" t="str" cm="1">
        <f t="array" ref="M1796">_xlfn.IFS(E1796="MA","Massachusetts",E1796="NY","New York",E1796="CT","Connecticut",E1796="PA","Pennsylvania",E1796="RI","Rhode Island",E1796="DE","Delaware",E1796="ME","Maine",E1796="NJ","New Jersey",E1796="VT","Vermont",TRUE,"Other States")</f>
        <v>Massachusetts</v>
      </c>
      <c r="N1796" s="15" t="s">
        <v>11601</v>
      </c>
      <c r="O1796" s="1" t="s">
        <v>4891</v>
      </c>
      <c r="P1796" s="15" t="s">
        <v>4779</v>
      </c>
      <c r="Q1796" s="1" t="s">
        <v>9385</v>
      </c>
      <c r="R1796" s="17">
        <v>49</v>
      </c>
      <c r="S1796" s="12" t="str" cm="1">
        <f t="array" ref="S1796">_xlfn.IFS(AND(R1796&gt;=12,R1796&lt;=25),"Low Range",AND(R1796&gt;=25.01,R1796&lt;=40),"Mid Range",AND(R1796&gt;=40.01,R1796&lt;=75),"Mid to Upper Range",TRUE,"Max Upper Range")</f>
        <v>Mid to Upper Range</v>
      </c>
      <c r="T1796" s="12" t="str" cm="1">
        <f t="array" ref="T1796">_xlfn.IFS(OR(E1796="NY",E1796="NJ",E1796="CT"),"Tri-State Area",OR(E1796="MA",E1796="PA",E1796="RI"),"East Atlantic",OR(E1796="ME",E1796="VT"),"NE Border",TRUE,"Upper East Coast")</f>
        <v>East Atlantic</v>
      </c>
      <c r="U1796" s="12" t="str">
        <f>IFERROR(_xlfn.XLOOKUP(A1796,DIRECT_FTEs!A:A,DIRECT_FTEs!B:B),"Contractor")</f>
        <v>Contractor</v>
      </c>
    </row>
    <row r="1797" spans="1:21" x14ac:dyDescent="0.25">
      <c r="A1797" s="1" t="s">
        <v>453</v>
      </c>
      <c r="B1797" s="1" t="s">
        <v>2649</v>
      </c>
      <c r="C1797" s="1" t="s">
        <v>2565</v>
      </c>
      <c r="D1797" s="1" t="s">
        <v>2974</v>
      </c>
      <c r="E1797" s="15" t="s">
        <v>2225</v>
      </c>
      <c r="F1797" s="1" t="s">
        <v>5815</v>
      </c>
      <c r="G1797" s="16">
        <v>0.19</v>
      </c>
      <c r="H1797" s="5">
        <v>1119.9968000000001</v>
      </c>
      <c r="I1797" s="10" t="s">
        <v>4760</v>
      </c>
      <c r="J1797" s="5">
        <v>681.2</v>
      </c>
      <c r="K1797" s="1">
        <v>39</v>
      </c>
      <c r="L1797" s="12" t="str" cm="1">
        <f t="array" ref="L1797">_xlfn.IFS(G1797=0.05,"Minimal",G1797=0.07,"Above Minimal",G1797=0.17,"Near Maximum",TRUE,"Maximum")</f>
        <v>Maximum</v>
      </c>
      <c r="M1797" s="12" t="str" cm="1">
        <f t="array" ref="M1797">_xlfn.IFS(E1797="MA","Massachusetts",E1797="NY","New York",E1797="CT","Connecticut",E1797="PA","Pennsylvania",E1797="RI","Rhode Island",E1797="DE","Delaware",E1797="ME","Maine",E1797="NJ","New Jersey",E1797="VT","Vermont",TRUE,"Other States")</f>
        <v>Massachusetts</v>
      </c>
      <c r="N1797" s="15" t="s">
        <v>11602</v>
      </c>
      <c r="O1797" s="1" t="s">
        <v>4946</v>
      </c>
      <c r="P1797" s="15" t="s">
        <v>4774</v>
      </c>
      <c r="Q1797" s="1" t="s">
        <v>9386</v>
      </c>
      <c r="R1797" s="17">
        <v>130</v>
      </c>
      <c r="S1797" s="12" t="str" cm="1">
        <f t="array" ref="S1797">_xlfn.IFS(AND(R1797&gt;=12,R1797&lt;=25),"Low Range",AND(R1797&gt;=25.01,R1797&lt;=40),"Mid Range",AND(R1797&gt;=40.01,R1797&lt;=75),"Mid to Upper Range",TRUE,"Max Upper Range")</f>
        <v>Max Upper Range</v>
      </c>
      <c r="T1797" s="12" t="str" cm="1">
        <f t="array" ref="T1797">_xlfn.IFS(OR(E1797="NY",E1797="NJ",E1797="CT"),"Tri-State Area",OR(E1797="MA",E1797="PA",E1797="RI"),"East Atlantic",OR(E1797="ME",E1797="VT"),"NE Border",TRUE,"Upper East Coast")</f>
        <v>East Atlantic</v>
      </c>
      <c r="U1797" s="12" t="str">
        <f>IFERROR(_xlfn.XLOOKUP(A1797,DIRECT_FTEs!A:A,DIRECT_FTEs!B:B),"Contractor")</f>
        <v>Contractor</v>
      </c>
    </row>
    <row r="1798" spans="1:21" x14ac:dyDescent="0.25">
      <c r="A1798" s="1" t="s">
        <v>454</v>
      </c>
      <c r="B1798" s="1" t="s">
        <v>2229</v>
      </c>
      <c r="C1798" s="1" t="s">
        <v>2258</v>
      </c>
      <c r="D1798" s="1" t="s">
        <v>2975</v>
      </c>
      <c r="E1798" s="15" t="s">
        <v>2225</v>
      </c>
      <c r="F1798" s="1" t="s">
        <v>5816</v>
      </c>
      <c r="G1798" s="16">
        <v>0.19</v>
      </c>
      <c r="H1798" s="5">
        <v>1896.96</v>
      </c>
      <c r="I1798" s="10" t="s">
        <v>4760</v>
      </c>
      <c r="J1798" s="5">
        <v>454</v>
      </c>
      <c r="K1798" s="1">
        <v>41</v>
      </c>
      <c r="L1798" s="12" t="str" cm="1">
        <f t="array" ref="L1798">_xlfn.IFS(G1798=0.05,"Minimal",G1798=0.07,"Above Minimal",G1798=0.17,"Near Maximum",TRUE,"Maximum")</f>
        <v>Maximum</v>
      </c>
      <c r="M1798" s="12" t="str" cm="1">
        <f t="array" ref="M1798">_xlfn.IFS(E1798="MA","Massachusetts",E1798="NY","New York",E1798="CT","Connecticut",E1798="PA","Pennsylvania",E1798="RI","Rhode Island",E1798="DE","Delaware",E1798="ME","Maine",E1798="NJ","New Jersey",E1798="VT","Vermont",TRUE,"Other States")</f>
        <v>Massachusetts</v>
      </c>
      <c r="N1798" s="15" t="s">
        <v>11603</v>
      </c>
      <c r="O1798" s="1" t="s">
        <v>4830</v>
      </c>
      <c r="P1798" s="15" t="s">
        <v>4780</v>
      </c>
      <c r="Q1798" s="1" t="s">
        <v>9387</v>
      </c>
      <c r="R1798" s="17">
        <v>48</v>
      </c>
      <c r="S1798" s="12" t="str" cm="1">
        <f t="array" ref="S1798">_xlfn.IFS(AND(R1798&gt;=12,R1798&lt;=25),"Low Range",AND(R1798&gt;=25.01,R1798&lt;=40),"Mid Range",AND(R1798&gt;=40.01,R1798&lt;=75),"Mid to Upper Range",TRUE,"Max Upper Range")</f>
        <v>Mid to Upper Range</v>
      </c>
      <c r="T1798" s="12" t="str" cm="1">
        <f t="array" ref="T1798">_xlfn.IFS(OR(E1798="NY",E1798="NJ",E1798="CT"),"Tri-State Area",OR(E1798="MA",E1798="PA",E1798="RI"),"East Atlantic",OR(E1798="ME",E1798="VT"),"NE Border",TRUE,"Upper East Coast")</f>
        <v>East Atlantic</v>
      </c>
      <c r="U1798" s="12" t="str">
        <f>IFERROR(_xlfn.XLOOKUP(A1798,DIRECT_FTEs!A:A,DIRECT_FTEs!B:B),"Contractor")</f>
        <v>Contractor</v>
      </c>
    </row>
    <row r="1799" spans="1:21" x14ac:dyDescent="0.25">
      <c r="A1799" s="1" t="s">
        <v>455</v>
      </c>
      <c r="B1799" s="1" t="s">
        <v>2332</v>
      </c>
      <c r="C1799" s="1" t="s">
        <v>2588</v>
      </c>
      <c r="D1799" s="1" t="s">
        <v>2976</v>
      </c>
      <c r="E1799" s="15" t="s">
        <v>2225</v>
      </c>
      <c r="F1799" s="1" t="s">
        <v>5817</v>
      </c>
      <c r="G1799" s="16">
        <v>0.19</v>
      </c>
      <c r="H1799" s="5">
        <v>790.4</v>
      </c>
      <c r="I1799" s="10" t="s">
        <v>4760</v>
      </c>
      <c r="J1799" s="5">
        <v>1230</v>
      </c>
      <c r="K1799" s="1">
        <v>53</v>
      </c>
      <c r="L1799" s="12" t="str" cm="1">
        <f t="array" ref="L1799">_xlfn.IFS(G1799=0.05,"Minimal",G1799=0.07,"Above Minimal",G1799=0.17,"Near Maximum",TRUE,"Maximum")</f>
        <v>Maximum</v>
      </c>
      <c r="M1799" s="12" t="str" cm="1">
        <f t="array" ref="M1799">_xlfn.IFS(E1799="MA","Massachusetts",E1799="NY","New York",E1799="CT","Connecticut",E1799="PA","Pennsylvania",E1799="RI","Rhode Island",E1799="DE","Delaware",E1799="ME","Maine",E1799="NJ","New Jersey",E1799="VT","Vermont",TRUE,"Other States")</f>
        <v>Massachusetts</v>
      </c>
      <c r="N1799" s="15" t="s">
        <v>11604</v>
      </c>
      <c r="O1799" s="1" t="s">
        <v>4990</v>
      </c>
      <c r="P1799" s="15" t="s">
        <v>4780</v>
      </c>
      <c r="Q1799" s="1" t="s">
        <v>9388</v>
      </c>
      <c r="R1799" s="17">
        <v>95</v>
      </c>
      <c r="S1799" s="12" t="str" cm="1">
        <f t="array" ref="S1799">_xlfn.IFS(AND(R1799&gt;=12,R1799&lt;=25),"Low Range",AND(R1799&gt;=25.01,R1799&lt;=40),"Mid Range",AND(R1799&gt;=40.01,R1799&lt;=75),"Mid to Upper Range",TRUE,"Max Upper Range")</f>
        <v>Max Upper Range</v>
      </c>
      <c r="T1799" s="12" t="str" cm="1">
        <f t="array" ref="T1799">_xlfn.IFS(OR(E1799="NY",E1799="NJ",E1799="CT"),"Tri-State Area",OR(E1799="MA",E1799="PA",E1799="RI"),"East Atlantic",OR(E1799="ME",E1799="VT"),"NE Border",TRUE,"Upper East Coast")</f>
        <v>East Atlantic</v>
      </c>
      <c r="U1799" s="12" t="str">
        <f>IFERROR(_xlfn.XLOOKUP(A1799,DIRECT_FTEs!A:A,DIRECT_FTEs!B:B),"Contractor")</f>
        <v>Contractor</v>
      </c>
    </row>
    <row r="1800" spans="1:21" x14ac:dyDescent="0.25">
      <c r="A1800" s="1" t="s">
        <v>456</v>
      </c>
      <c r="B1800" s="1" t="s">
        <v>2281</v>
      </c>
      <c r="C1800" s="1" t="s">
        <v>2977</v>
      </c>
      <c r="D1800" s="1" t="s">
        <v>2978</v>
      </c>
      <c r="E1800" s="15" t="s">
        <v>2225</v>
      </c>
      <c r="F1800" s="1" t="s">
        <v>5818</v>
      </c>
      <c r="G1800" s="16">
        <v>0.19</v>
      </c>
      <c r="H1800" s="5">
        <v>1659.8400000000001</v>
      </c>
      <c r="I1800" s="10" t="s">
        <v>4760</v>
      </c>
      <c r="J1800" s="5">
        <v>762.4</v>
      </c>
      <c r="K1800" s="1">
        <v>47</v>
      </c>
      <c r="L1800" s="12" t="str" cm="1">
        <f t="array" ref="L1800">_xlfn.IFS(G1800=0.05,"Minimal",G1800=0.07,"Above Minimal",G1800=0.17,"Near Maximum",TRUE,"Maximum")</f>
        <v>Maximum</v>
      </c>
      <c r="M1800" s="12" t="str" cm="1">
        <f t="array" ref="M1800">_xlfn.IFS(E1800="MA","Massachusetts",E1800="NY","New York",E1800="CT","Connecticut",E1800="PA","Pennsylvania",E1800="RI","Rhode Island",E1800="DE","Delaware",E1800="ME","Maine",E1800="NJ","New Jersey",E1800="VT","Vermont",TRUE,"Other States")</f>
        <v>Massachusetts</v>
      </c>
      <c r="N1800" s="15" t="s">
        <v>11605</v>
      </c>
      <c r="O1800" s="1" t="s">
        <v>4991</v>
      </c>
      <c r="P1800" s="15" t="s">
        <v>4781</v>
      </c>
      <c r="Q1800" s="1" t="s">
        <v>9389</v>
      </c>
      <c r="R1800" s="17">
        <v>98</v>
      </c>
      <c r="S1800" s="12" t="str" cm="1">
        <f t="array" ref="S1800">_xlfn.IFS(AND(R1800&gt;=12,R1800&lt;=25),"Low Range",AND(R1800&gt;=25.01,R1800&lt;=40),"Mid Range",AND(R1800&gt;=40.01,R1800&lt;=75),"Mid to Upper Range",TRUE,"Max Upper Range")</f>
        <v>Max Upper Range</v>
      </c>
      <c r="T1800" s="12" t="str" cm="1">
        <f t="array" ref="T1800">_xlfn.IFS(OR(E1800="NY",E1800="NJ",E1800="CT"),"Tri-State Area",OR(E1800="MA",E1800="PA",E1800="RI"),"East Atlantic",OR(E1800="ME",E1800="VT"),"NE Border",TRUE,"Upper East Coast")</f>
        <v>East Atlantic</v>
      </c>
      <c r="U1800" s="12" t="str">
        <f>IFERROR(_xlfn.XLOOKUP(A1800,DIRECT_FTEs!A:A,DIRECT_FTEs!B:B),"Contractor")</f>
        <v>Contractor</v>
      </c>
    </row>
    <row r="1801" spans="1:21" x14ac:dyDescent="0.25">
      <c r="A1801" s="1" t="s">
        <v>457</v>
      </c>
      <c r="B1801" s="1" t="s">
        <v>2389</v>
      </c>
      <c r="C1801" s="1" t="s">
        <v>2618</v>
      </c>
      <c r="D1801" s="1" t="s">
        <v>2979</v>
      </c>
      <c r="E1801" s="15" t="s">
        <v>2225</v>
      </c>
      <c r="F1801" s="1" t="s">
        <v>5819</v>
      </c>
      <c r="G1801" s="16">
        <v>0.19</v>
      </c>
      <c r="H1801" s="5">
        <v>1304.1600000000001</v>
      </c>
      <c r="I1801" s="10" t="s">
        <v>4760</v>
      </c>
      <c r="J1801" s="5">
        <v>694.4</v>
      </c>
      <c r="K1801" s="1">
        <v>46</v>
      </c>
      <c r="L1801" s="12" t="str" cm="1">
        <f t="array" ref="L1801">_xlfn.IFS(G1801=0.05,"Minimal",G1801=0.07,"Above Minimal",G1801=0.17,"Near Maximum",TRUE,"Maximum")</f>
        <v>Maximum</v>
      </c>
      <c r="M1801" s="12" t="str" cm="1">
        <f t="array" ref="M1801">_xlfn.IFS(E1801="MA","Massachusetts",E1801="NY","New York",E1801="CT","Connecticut",E1801="PA","Pennsylvania",E1801="RI","Rhode Island",E1801="DE","Delaware",E1801="ME","Maine",E1801="NJ","New Jersey",E1801="VT","Vermont",TRUE,"Other States")</f>
        <v>Massachusetts</v>
      </c>
      <c r="N1801" s="15" t="s">
        <v>11606</v>
      </c>
      <c r="O1801" s="1" t="s">
        <v>4926</v>
      </c>
      <c r="P1801" s="15" t="s">
        <v>4774</v>
      </c>
      <c r="Q1801" s="1" t="s">
        <v>9390</v>
      </c>
      <c r="R1801" s="17">
        <v>66</v>
      </c>
      <c r="S1801" s="12" t="str" cm="1">
        <f t="array" ref="S1801">_xlfn.IFS(AND(R1801&gt;=12,R1801&lt;=25),"Low Range",AND(R1801&gt;=25.01,R1801&lt;=40),"Mid Range",AND(R1801&gt;=40.01,R1801&lt;=75),"Mid to Upper Range",TRUE,"Max Upper Range")</f>
        <v>Mid to Upper Range</v>
      </c>
      <c r="T1801" s="12" t="str" cm="1">
        <f t="array" ref="T1801">_xlfn.IFS(OR(E1801="NY",E1801="NJ",E1801="CT"),"Tri-State Area",OR(E1801="MA",E1801="PA",E1801="RI"),"East Atlantic",OR(E1801="ME",E1801="VT"),"NE Border",TRUE,"Upper East Coast")</f>
        <v>East Atlantic</v>
      </c>
      <c r="U1801" s="12" t="str">
        <f>IFERROR(_xlfn.XLOOKUP(A1801,DIRECT_FTEs!A:A,DIRECT_FTEs!B:B),"Contractor")</f>
        <v>Contractor</v>
      </c>
    </row>
    <row r="1802" spans="1:21" x14ac:dyDescent="0.25">
      <c r="A1802" s="1" t="s">
        <v>458</v>
      </c>
      <c r="B1802" s="1" t="s">
        <v>2222</v>
      </c>
      <c r="C1802" s="1" t="s">
        <v>2258</v>
      </c>
      <c r="D1802" s="1" t="s">
        <v>2980</v>
      </c>
      <c r="E1802" s="15" t="s">
        <v>2225</v>
      </c>
      <c r="F1802" s="1" t="s">
        <v>5820</v>
      </c>
      <c r="G1802" s="16">
        <v>0.19</v>
      </c>
      <c r="H1802" s="5">
        <v>1541.28</v>
      </c>
      <c r="I1802" s="10" t="s">
        <v>4760</v>
      </c>
      <c r="J1802" s="5">
        <v>682</v>
      </c>
      <c r="K1802" s="1">
        <v>53</v>
      </c>
      <c r="L1802" s="12" t="str" cm="1">
        <f t="array" ref="L1802">_xlfn.IFS(G1802=0.05,"Minimal",G1802=0.07,"Above Minimal",G1802=0.17,"Near Maximum",TRUE,"Maximum")</f>
        <v>Maximum</v>
      </c>
      <c r="M1802" s="12" t="str" cm="1">
        <f t="array" ref="M1802">_xlfn.IFS(E1802="MA","Massachusetts",E1802="NY","New York",E1802="CT","Connecticut",E1802="PA","Pennsylvania",E1802="RI","Rhode Island",E1802="DE","Delaware",E1802="ME","Maine",E1802="NJ","New Jersey",E1802="VT","Vermont",TRUE,"Other States")</f>
        <v>Massachusetts</v>
      </c>
      <c r="N1802" s="15" t="s">
        <v>11607</v>
      </c>
      <c r="O1802" s="1" t="s">
        <v>4844</v>
      </c>
      <c r="P1802" s="15" t="s">
        <v>4776</v>
      </c>
      <c r="Q1802" s="1" t="s">
        <v>9391</v>
      </c>
      <c r="R1802" s="17">
        <v>55</v>
      </c>
      <c r="S1802" s="12" t="str" cm="1">
        <f t="array" ref="S1802">_xlfn.IFS(AND(R1802&gt;=12,R1802&lt;=25),"Low Range",AND(R1802&gt;=25.01,R1802&lt;=40),"Mid Range",AND(R1802&gt;=40.01,R1802&lt;=75),"Mid to Upper Range",TRUE,"Max Upper Range")</f>
        <v>Mid to Upper Range</v>
      </c>
      <c r="T1802" s="12" t="str" cm="1">
        <f t="array" ref="T1802">_xlfn.IFS(OR(E1802="NY",E1802="NJ",E1802="CT"),"Tri-State Area",OR(E1802="MA",E1802="PA",E1802="RI"),"East Atlantic",OR(E1802="ME",E1802="VT"),"NE Border",TRUE,"Upper East Coast")</f>
        <v>East Atlantic</v>
      </c>
      <c r="U1802" s="12" t="str">
        <f>IFERROR(_xlfn.XLOOKUP(A1802,DIRECT_FTEs!A:A,DIRECT_FTEs!B:B),"Contractor")</f>
        <v>Contractor</v>
      </c>
    </row>
    <row r="1803" spans="1:21" x14ac:dyDescent="0.25">
      <c r="A1803" s="1" t="s">
        <v>48</v>
      </c>
      <c r="B1803" s="1" t="s">
        <v>2357</v>
      </c>
      <c r="C1803" s="1" t="s">
        <v>2358</v>
      </c>
      <c r="D1803" s="1" t="s">
        <v>2359</v>
      </c>
      <c r="E1803" s="15" t="s">
        <v>2250</v>
      </c>
      <c r="F1803" s="1" t="s">
        <v>5410</v>
      </c>
      <c r="G1803" s="16">
        <v>0.19</v>
      </c>
      <c r="H1803" s="5">
        <v>948.48</v>
      </c>
      <c r="I1803" s="10" t="s">
        <v>4760</v>
      </c>
      <c r="J1803" s="5">
        <v>730</v>
      </c>
      <c r="K1803" s="1">
        <v>46</v>
      </c>
      <c r="L1803" s="12" t="str" cm="1">
        <f t="array" ref="L1803">_xlfn.IFS(G1803=0.05,"Minimal",G1803=0.07,"Above Minimal",G1803=0.17,"Near Maximum",TRUE,"Maximum")</f>
        <v>Maximum</v>
      </c>
      <c r="M1803" s="12" t="str" cm="1">
        <f t="array" ref="M1803">_xlfn.IFS(E1803="MA","Massachusetts",E1803="NY","New York",E1803="CT","Connecticut",E1803="PA","Pennsylvania",E1803="RI","Rhode Island",E1803="DE","Delaware",E1803="ME","Maine",E1803="NJ","New Jersey",E1803="VT","Vermont",TRUE,"Other States")</f>
        <v>Pennsylvania</v>
      </c>
      <c r="N1803" s="15" t="s">
        <v>11608</v>
      </c>
      <c r="O1803" s="1" t="s">
        <v>4815</v>
      </c>
      <c r="P1803" s="15" t="s">
        <v>4778</v>
      </c>
      <c r="Q1803" s="1" t="s">
        <v>9392</v>
      </c>
      <c r="R1803" s="17">
        <v>95</v>
      </c>
      <c r="S1803" s="12" t="str" cm="1">
        <f t="array" ref="S1803">_xlfn.IFS(AND(R1803&gt;=12,R1803&lt;=25),"Low Range",AND(R1803&gt;=25.01,R1803&lt;=40),"Mid Range",AND(R1803&gt;=40.01,R1803&lt;=75),"Mid to Upper Range",TRUE,"Max Upper Range")</f>
        <v>Max Upper Range</v>
      </c>
      <c r="T1803" s="12" t="str" cm="1">
        <f t="array" ref="T1803">_xlfn.IFS(OR(E1803="NY",E1803="NJ",E1803="CT"),"Tri-State Area",OR(E1803="MA",E1803="PA",E1803="RI"),"East Atlantic",OR(E1803="ME",E1803="VT"),"NE Border",TRUE,"Upper East Coast")</f>
        <v>East Atlantic</v>
      </c>
      <c r="U1803" s="12" t="str">
        <f>IFERROR(_xlfn.XLOOKUP(A1803,DIRECT_FTEs!A:A,DIRECT_FTEs!B:B),"Contractor")</f>
        <v>Contractor</v>
      </c>
    </row>
    <row r="1804" spans="1:21" x14ac:dyDescent="0.25">
      <c r="A1804" s="1" t="s">
        <v>459</v>
      </c>
      <c r="B1804" s="1" t="s">
        <v>2579</v>
      </c>
      <c r="C1804" s="1" t="s">
        <v>2358</v>
      </c>
      <c r="D1804" s="1" t="s">
        <v>2981</v>
      </c>
      <c r="E1804" s="15" t="s">
        <v>2225</v>
      </c>
      <c r="F1804" s="1" t="s">
        <v>5821</v>
      </c>
      <c r="G1804" s="16">
        <v>0.19</v>
      </c>
      <c r="H1804" s="5">
        <v>474.24</v>
      </c>
      <c r="I1804" s="10" t="s">
        <v>4760</v>
      </c>
      <c r="J1804" s="5">
        <v>806</v>
      </c>
      <c r="K1804" s="1">
        <v>60</v>
      </c>
      <c r="L1804" s="12" t="str" cm="1">
        <f t="array" ref="L1804">_xlfn.IFS(G1804=0.05,"Minimal",G1804=0.07,"Above Minimal",G1804=0.17,"Near Maximum",TRUE,"Maximum")</f>
        <v>Maximum</v>
      </c>
      <c r="M1804" s="12" t="str" cm="1">
        <f t="array" ref="M1804">_xlfn.IFS(E1804="MA","Massachusetts",E1804="NY","New York",E1804="CT","Connecticut",E1804="PA","Pennsylvania",E1804="RI","Rhode Island",E1804="DE","Delaware",E1804="ME","Maine",E1804="NJ","New Jersey",E1804="VT","Vermont",TRUE,"Other States")</f>
        <v>Massachusetts</v>
      </c>
      <c r="N1804" s="15" t="s">
        <v>11609</v>
      </c>
      <c r="O1804" s="1" t="s">
        <v>4992</v>
      </c>
      <c r="P1804" s="15" t="s">
        <v>4781</v>
      </c>
      <c r="Q1804" s="1" t="s">
        <v>9393</v>
      </c>
      <c r="R1804" s="17">
        <v>73.839995470501648</v>
      </c>
      <c r="S1804" s="12" t="str" cm="1">
        <f t="array" ref="S1804">_xlfn.IFS(AND(R1804&gt;=12,R1804&lt;=25),"Low Range",AND(R1804&gt;=25.01,R1804&lt;=40),"Mid Range",AND(R1804&gt;=40.01,R1804&lt;=75),"Mid to Upper Range",TRUE,"Max Upper Range")</f>
        <v>Mid to Upper Range</v>
      </c>
      <c r="T1804" s="12" t="str" cm="1">
        <f t="array" ref="T1804">_xlfn.IFS(OR(E1804="NY",E1804="NJ",E1804="CT"),"Tri-State Area",OR(E1804="MA",E1804="PA",E1804="RI"),"East Atlantic",OR(E1804="ME",E1804="VT"),"NE Border",TRUE,"Upper East Coast")</f>
        <v>East Atlantic</v>
      </c>
      <c r="U1804" s="12" t="str">
        <f>IFERROR(_xlfn.XLOOKUP(A1804,DIRECT_FTEs!A:A,DIRECT_FTEs!B:B),"Contractor")</f>
        <v>Contractor</v>
      </c>
    </row>
    <row r="1805" spans="1:21" x14ac:dyDescent="0.25">
      <c r="A1805" s="1" t="s">
        <v>460</v>
      </c>
      <c r="B1805" s="1" t="s">
        <v>2347</v>
      </c>
      <c r="C1805" s="1" t="s">
        <v>2278</v>
      </c>
      <c r="D1805" s="1" t="s">
        <v>2982</v>
      </c>
      <c r="E1805" s="15" t="s">
        <v>2225</v>
      </c>
      <c r="F1805" s="1" t="s">
        <v>5822</v>
      </c>
      <c r="G1805" s="16">
        <v>0.19</v>
      </c>
      <c r="H1805" s="5">
        <v>1896.96</v>
      </c>
      <c r="I1805" s="10" t="s">
        <v>4760</v>
      </c>
      <c r="J1805" s="5">
        <v>248</v>
      </c>
      <c r="K1805" s="1">
        <v>59</v>
      </c>
      <c r="L1805" s="12" t="str" cm="1">
        <f t="array" ref="L1805">_xlfn.IFS(G1805=0.05,"Minimal",G1805=0.07,"Above Minimal",G1805=0.17,"Near Maximum",TRUE,"Maximum")</f>
        <v>Maximum</v>
      </c>
      <c r="M1805" s="12" t="str" cm="1">
        <f t="array" ref="M1805">_xlfn.IFS(E1805="MA","Massachusetts",E1805="NY","New York",E1805="CT","Connecticut",E1805="PA","Pennsylvania",E1805="RI","Rhode Island",E1805="DE","Delaware",E1805="ME","Maine",E1805="NJ","New Jersey",E1805="VT","Vermont",TRUE,"Other States")</f>
        <v>Massachusetts</v>
      </c>
      <c r="N1805" s="15" t="s">
        <v>11610</v>
      </c>
      <c r="O1805" s="1" t="s">
        <v>4816</v>
      </c>
      <c r="P1805" s="15" t="s">
        <v>4778</v>
      </c>
      <c r="Q1805" s="1" t="s">
        <v>9394</v>
      </c>
      <c r="R1805" s="17">
        <v>56.8</v>
      </c>
      <c r="S1805" s="12" t="str" cm="1">
        <f t="array" ref="S1805">_xlfn.IFS(AND(R1805&gt;=12,R1805&lt;=25),"Low Range",AND(R1805&gt;=25.01,R1805&lt;=40),"Mid Range",AND(R1805&gt;=40.01,R1805&lt;=75),"Mid to Upper Range",TRUE,"Max Upper Range")</f>
        <v>Mid to Upper Range</v>
      </c>
      <c r="T1805" s="12" t="str" cm="1">
        <f t="array" ref="T1805">_xlfn.IFS(OR(E1805="NY",E1805="NJ",E1805="CT"),"Tri-State Area",OR(E1805="MA",E1805="PA",E1805="RI"),"East Atlantic",OR(E1805="ME",E1805="VT"),"NE Border",TRUE,"Upper East Coast")</f>
        <v>East Atlantic</v>
      </c>
      <c r="U1805" s="12" t="str">
        <f>IFERROR(_xlfn.XLOOKUP(A1805,DIRECT_FTEs!A:A,DIRECT_FTEs!B:B),"Contractor")</f>
        <v>Contractor</v>
      </c>
    </row>
    <row r="1806" spans="1:21" x14ac:dyDescent="0.25">
      <c r="A1806" s="1" t="s">
        <v>461</v>
      </c>
      <c r="B1806" s="1" t="s">
        <v>2539</v>
      </c>
      <c r="C1806" s="1" t="s">
        <v>2591</v>
      </c>
      <c r="D1806" s="1" t="s">
        <v>2983</v>
      </c>
      <c r="E1806" s="15" t="s">
        <v>2225</v>
      </c>
      <c r="F1806" s="1" t="s">
        <v>5823</v>
      </c>
      <c r="G1806" s="16">
        <v>0.17</v>
      </c>
      <c r="H1806" s="5">
        <v>1485.1200000000001</v>
      </c>
      <c r="I1806" s="10" t="s">
        <v>4760</v>
      </c>
      <c r="J1806" s="5">
        <v>957.12</v>
      </c>
      <c r="K1806" s="1">
        <v>38</v>
      </c>
      <c r="L1806" s="12" t="str" cm="1">
        <f t="array" ref="L1806">_xlfn.IFS(G1806=0.05,"Minimal",G1806=0.07,"Above Minimal",G1806=0.17,"Near Maximum",TRUE,"Maximum")</f>
        <v>Near Maximum</v>
      </c>
      <c r="M1806" s="12" t="str" cm="1">
        <f t="array" ref="M1806">_xlfn.IFS(E1806="MA","Massachusetts",E1806="NY","New York",E1806="CT","Connecticut",E1806="PA","Pennsylvania",E1806="RI","Rhode Island",E1806="DE","Delaware",E1806="ME","Maine",E1806="NJ","New Jersey",E1806="VT","Vermont",TRUE,"Other States")</f>
        <v>Massachusetts</v>
      </c>
      <c r="N1806" s="15" t="s">
        <v>11611</v>
      </c>
      <c r="O1806" s="1" t="s">
        <v>4993</v>
      </c>
      <c r="P1806" s="15" t="s">
        <v>4774</v>
      </c>
      <c r="Q1806" s="1" t="s">
        <v>9395</v>
      </c>
      <c r="R1806" s="17">
        <v>56.8</v>
      </c>
      <c r="S1806" s="12" t="str" cm="1">
        <f t="array" ref="S1806">_xlfn.IFS(AND(R1806&gt;=12,R1806&lt;=25),"Low Range",AND(R1806&gt;=25.01,R1806&lt;=40),"Mid Range",AND(R1806&gt;=40.01,R1806&lt;=75),"Mid to Upper Range",TRUE,"Max Upper Range")</f>
        <v>Mid to Upper Range</v>
      </c>
      <c r="T1806" s="12" t="str" cm="1">
        <f t="array" ref="T1806">_xlfn.IFS(OR(E1806="NY",E1806="NJ",E1806="CT"),"Tri-State Area",OR(E1806="MA",E1806="PA",E1806="RI"),"East Atlantic",OR(E1806="ME",E1806="VT"),"NE Border",TRUE,"Upper East Coast")</f>
        <v>East Atlantic</v>
      </c>
      <c r="U1806" s="12" t="str">
        <f>IFERROR(_xlfn.XLOOKUP(A1806,DIRECT_FTEs!A:A,DIRECT_FTEs!B:B),"Contractor")</f>
        <v>Contractor</v>
      </c>
    </row>
    <row r="1807" spans="1:21" x14ac:dyDescent="0.25">
      <c r="A1807" s="1" t="s">
        <v>462</v>
      </c>
      <c r="B1807" s="1" t="s">
        <v>2363</v>
      </c>
      <c r="C1807" s="1" t="s">
        <v>2252</v>
      </c>
      <c r="D1807" s="1" t="s">
        <v>2984</v>
      </c>
      <c r="E1807" s="15" t="s">
        <v>2225</v>
      </c>
      <c r="F1807" s="1" t="s">
        <v>5824</v>
      </c>
      <c r="G1807" s="16">
        <v>0.17</v>
      </c>
      <c r="H1807" s="5">
        <v>1371.9680000000003</v>
      </c>
      <c r="I1807" s="10" t="s">
        <v>4760</v>
      </c>
      <c r="J1807" s="5">
        <v>1158</v>
      </c>
      <c r="K1807" s="1">
        <v>56</v>
      </c>
      <c r="L1807" s="12" t="str" cm="1">
        <f t="array" ref="L1807">_xlfn.IFS(G1807=0.05,"Minimal",G1807=0.07,"Above Minimal",G1807=0.17,"Near Maximum",TRUE,"Maximum")</f>
        <v>Near Maximum</v>
      </c>
      <c r="M1807" s="12" t="str" cm="1">
        <f t="array" ref="M1807">_xlfn.IFS(E1807="MA","Massachusetts",E1807="NY","New York",E1807="CT","Connecticut",E1807="PA","Pennsylvania",E1807="RI","Rhode Island",E1807="DE","Delaware",E1807="ME","Maine",E1807="NJ","New Jersey",E1807="VT","Vermont",TRUE,"Other States")</f>
        <v>Massachusetts</v>
      </c>
      <c r="N1807" s="15" t="s">
        <v>11612</v>
      </c>
      <c r="O1807" s="1" t="s">
        <v>4848</v>
      </c>
      <c r="P1807" s="15" t="s">
        <v>4780</v>
      </c>
      <c r="Q1807" s="1" t="s">
        <v>9396</v>
      </c>
      <c r="R1807" s="17">
        <v>49.699994220655377</v>
      </c>
      <c r="S1807" s="12" t="str" cm="1">
        <f t="array" ref="S1807">_xlfn.IFS(AND(R1807&gt;=12,R1807&lt;=25),"Low Range",AND(R1807&gt;=25.01,R1807&lt;=40),"Mid Range",AND(R1807&gt;=40.01,R1807&lt;=75),"Mid to Upper Range",TRUE,"Max Upper Range")</f>
        <v>Mid to Upper Range</v>
      </c>
      <c r="T1807" s="12" t="str" cm="1">
        <f t="array" ref="T1807">_xlfn.IFS(OR(E1807="NY",E1807="NJ",E1807="CT"),"Tri-State Area",OR(E1807="MA",E1807="PA",E1807="RI"),"East Atlantic",OR(E1807="ME",E1807="VT"),"NE Border",TRUE,"Upper East Coast")</f>
        <v>East Atlantic</v>
      </c>
      <c r="U1807" s="12" t="str">
        <f>IFERROR(_xlfn.XLOOKUP(A1807,DIRECT_FTEs!A:A,DIRECT_FTEs!B:B),"Contractor")</f>
        <v>Contractor</v>
      </c>
    </row>
    <row r="1808" spans="1:21" x14ac:dyDescent="0.25">
      <c r="A1808" s="1" t="s">
        <v>463</v>
      </c>
      <c r="B1808" s="1" t="s">
        <v>2911</v>
      </c>
      <c r="C1808" s="1" t="s">
        <v>2475</v>
      </c>
      <c r="D1808" s="1" t="s">
        <v>2985</v>
      </c>
      <c r="E1808" s="15" t="s">
        <v>2225</v>
      </c>
      <c r="F1808" s="1" t="s">
        <v>5825</v>
      </c>
      <c r="G1808" s="16">
        <v>0.19</v>
      </c>
      <c r="H1808" s="5">
        <v>1612.4160000000002</v>
      </c>
      <c r="I1808" s="10" t="s">
        <v>4760</v>
      </c>
      <c r="J1808" s="5">
        <v>1024</v>
      </c>
      <c r="K1808" s="1">
        <v>35</v>
      </c>
      <c r="L1808" s="12" t="str" cm="1">
        <f t="array" ref="L1808">_xlfn.IFS(G1808=0.05,"Minimal",G1808=0.07,"Above Minimal",G1808=0.17,"Near Maximum",TRUE,"Maximum")</f>
        <v>Maximum</v>
      </c>
      <c r="M1808" s="12" t="str" cm="1">
        <f t="array" ref="M1808">_xlfn.IFS(E1808="MA","Massachusetts",E1808="NY","New York",E1808="CT","Connecticut",E1808="PA","Pennsylvania",E1808="RI","Rhode Island",E1808="DE","Delaware",E1808="ME","Maine",E1808="NJ","New Jersey",E1808="VT","Vermont",TRUE,"Other States")</f>
        <v>Massachusetts</v>
      </c>
      <c r="N1808" s="15" t="s">
        <v>11613</v>
      </c>
      <c r="O1808" s="1" t="s">
        <v>4994</v>
      </c>
      <c r="P1808" s="15" t="s">
        <v>4774</v>
      </c>
      <c r="Q1808" s="1" t="s">
        <v>9397</v>
      </c>
      <c r="R1808" s="17">
        <v>53.960016585712602</v>
      </c>
      <c r="S1808" s="12" t="str" cm="1">
        <f t="array" ref="S1808">_xlfn.IFS(AND(R1808&gt;=12,R1808&lt;=25),"Low Range",AND(R1808&gt;=25.01,R1808&lt;=40),"Mid Range",AND(R1808&gt;=40.01,R1808&lt;=75),"Mid to Upper Range",TRUE,"Max Upper Range")</f>
        <v>Mid to Upper Range</v>
      </c>
      <c r="T1808" s="12" t="str" cm="1">
        <f t="array" ref="T1808">_xlfn.IFS(OR(E1808="NY",E1808="NJ",E1808="CT"),"Tri-State Area",OR(E1808="MA",E1808="PA",E1808="RI"),"East Atlantic",OR(E1808="ME",E1808="VT"),"NE Border",TRUE,"Upper East Coast")</f>
        <v>East Atlantic</v>
      </c>
      <c r="U1808" s="12" t="str">
        <f>IFERROR(_xlfn.XLOOKUP(A1808,DIRECT_FTEs!A:A,DIRECT_FTEs!B:B),"Contractor")</f>
        <v>Contractor</v>
      </c>
    </row>
    <row r="1809" spans="1:21" x14ac:dyDescent="0.25">
      <c r="A1809" s="1" t="s">
        <v>464</v>
      </c>
      <c r="B1809" s="1" t="s">
        <v>2688</v>
      </c>
      <c r="C1809" s="1" t="s">
        <v>2563</v>
      </c>
      <c r="D1809" s="1" t="s">
        <v>2986</v>
      </c>
      <c r="E1809" s="15" t="s">
        <v>2225</v>
      </c>
      <c r="F1809" s="1" t="s">
        <v>5826</v>
      </c>
      <c r="G1809" s="16">
        <v>0.19</v>
      </c>
      <c r="H1809" s="5">
        <v>1327.8720000000001</v>
      </c>
      <c r="I1809" s="10" t="s">
        <v>4760</v>
      </c>
      <c r="J1809" s="5">
        <v>843.2</v>
      </c>
      <c r="K1809" s="1">
        <v>50</v>
      </c>
      <c r="L1809" s="12" t="str" cm="1">
        <f t="array" ref="L1809">_xlfn.IFS(G1809=0.05,"Minimal",G1809=0.07,"Above Minimal",G1809=0.17,"Near Maximum",TRUE,"Maximum")</f>
        <v>Maximum</v>
      </c>
      <c r="M1809" s="12" t="str" cm="1">
        <f t="array" ref="M1809">_xlfn.IFS(E1809="MA","Massachusetts",E1809="NY","New York",E1809="CT","Connecticut",E1809="PA","Pennsylvania",E1809="RI","Rhode Island",E1809="DE","Delaware",E1809="ME","Maine",E1809="NJ","New Jersey",E1809="VT","Vermont",TRUE,"Other States")</f>
        <v>Massachusetts</v>
      </c>
      <c r="N1809" s="15" t="s">
        <v>11614</v>
      </c>
      <c r="O1809" s="1" t="s">
        <v>4862</v>
      </c>
      <c r="P1809" s="15" t="s">
        <v>4777</v>
      </c>
      <c r="Q1809" s="1" t="s">
        <v>9398</v>
      </c>
      <c r="R1809" s="17">
        <v>78.100005176251358</v>
      </c>
      <c r="S1809" s="12" t="str" cm="1">
        <f t="array" ref="S1809">_xlfn.IFS(AND(R1809&gt;=12,R1809&lt;=25),"Low Range",AND(R1809&gt;=25.01,R1809&lt;=40),"Mid Range",AND(R1809&gt;=40.01,R1809&lt;=75),"Mid to Upper Range",TRUE,"Max Upper Range")</f>
        <v>Max Upper Range</v>
      </c>
      <c r="T1809" s="12" t="str" cm="1">
        <f t="array" ref="T1809">_xlfn.IFS(OR(E1809="NY",E1809="NJ",E1809="CT"),"Tri-State Area",OR(E1809="MA",E1809="PA",E1809="RI"),"East Atlantic",OR(E1809="ME",E1809="VT"),"NE Border",TRUE,"Upper East Coast")</f>
        <v>East Atlantic</v>
      </c>
      <c r="U1809" s="12" t="str">
        <f>IFERROR(_xlfn.XLOOKUP(A1809,DIRECT_FTEs!A:A,DIRECT_FTEs!B:B),"Contractor")</f>
        <v>Contractor</v>
      </c>
    </row>
    <row r="1810" spans="1:21" x14ac:dyDescent="0.25">
      <c r="A1810" s="1" t="s">
        <v>465</v>
      </c>
      <c r="B1810" s="1" t="s">
        <v>2254</v>
      </c>
      <c r="C1810" s="1" t="s">
        <v>2478</v>
      </c>
      <c r="D1810" s="1" t="s">
        <v>2987</v>
      </c>
      <c r="E1810" s="15" t="s">
        <v>2225</v>
      </c>
      <c r="F1810" s="1" t="s">
        <v>5827</v>
      </c>
      <c r="G1810" s="16">
        <v>0.19</v>
      </c>
      <c r="H1810" s="5">
        <v>1707.2639999999999</v>
      </c>
      <c r="I1810" s="10" t="s">
        <v>4761</v>
      </c>
      <c r="J1810" s="5">
        <v>0</v>
      </c>
      <c r="K1810" s="1">
        <v>53</v>
      </c>
      <c r="L1810" s="12" t="str" cm="1">
        <f t="array" ref="L1810">_xlfn.IFS(G1810=0.05,"Minimal",G1810=0.07,"Above Minimal",G1810=0.17,"Near Maximum",TRUE,"Maximum")</f>
        <v>Maximum</v>
      </c>
      <c r="M1810" s="12" t="str" cm="1">
        <f t="array" ref="M1810">_xlfn.IFS(E1810="MA","Massachusetts",E1810="NY","New York",E1810="CT","Connecticut",E1810="PA","Pennsylvania",E1810="RI","Rhode Island",E1810="DE","Delaware",E1810="ME","Maine",E1810="NJ","New Jersey",E1810="VT","Vermont",TRUE,"Other States")</f>
        <v>Massachusetts</v>
      </c>
      <c r="N1810" s="15" t="s">
        <v>11615</v>
      </c>
      <c r="O1810" s="1" t="s">
        <v>4839</v>
      </c>
      <c r="P1810" s="15" t="s">
        <v>4780</v>
      </c>
      <c r="Q1810" s="1" t="s">
        <v>9399</v>
      </c>
      <c r="R1810" s="17">
        <v>112</v>
      </c>
      <c r="S1810" s="12" t="str" cm="1">
        <f t="array" ref="S1810">_xlfn.IFS(AND(R1810&gt;=12,R1810&lt;=25),"Low Range",AND(R1810&gt;=25.01,R1810&lt;=40),"Mid Range",AND(R1810&gt;=40.01,R1810&lt;=75),"Mid to Upper Range",TRUE,"Max Upper Range")</f>
        <v>Max Upper Range</v>
      </c>
      <c r="T1810" s="12" t="str" cm="1">
        <f t="array" ref="T1810">_xlfn.IFS(OR(E1810="NY",E1810="NJ",E1810="CT"),"Tri-State Area",OR(E1810="MA",E1810="PA",E1810="RI"),"East Atlantic",OR(E1810="ME",E1810="VT"),"NE Border",TRUE,"Upper East Coast")</f>
        <v>East Atlantic</v>
      </c>
      <c r="U1810" s="12" t="str">
        <f>IFERROR(_xlfn.XLOOKUP(A1810,DIRECT_FTEs!A:A,DIRECT_FTEs!B:B),"Contractor")</f>
        <v>Contractor</v>
      </c>
    </row>
    <row r="1811" spans="1:21" x14ac:dyDescent="0.25">
      <c r="A1811" s="1" t="s">
        <v>49</v>
      </c>
      <c r="B1811" s="1" t="s">
        <v>2360</v>
      </c>
      <c r="C1811" s="1" t="s">
        <v>2361</v>
      </c>
      <c r="D1811" s="1" t="s">
        <v>2362</v>
      </c>
      <c r="E1811" s="15" t="s">
        <v>2225</v>
      </c>
      <c r="F1811" s="1" t="s">
        <v>5411</v>
      </c>
      <c r="G1811" s="16">
        <v>0.17</v>
      </c>
      <c r="H1811" s="5">
        <v>1679.6000000000001</v>
      </c>
      <c r="I1811" s="10" t="s">
        <v>4760</v>
      </c>
      <c r="J1811" s="5">
        <v>454.8</v>
      </c>
      <c r="K1811" s="1">
        <v>52</v>
      </c>
      <c r="L1811" s="12" t="str" cm="1">
        <f t="array" ref="L1811">_xlfn.IFS(G1811=0.05,"Minimal",G1811=0.07,"Above Minimal",G1811=0.17,"Near Maximum",TRUE,"Maximum")</f>
        <v>Near Maximum</v>
      </c>
      <c r="M1811" s="12" t="str" cm="1">
        <f t="array" ref="M1811">_xlfn.IFS(E1811="MA","Massachusetts",E1811="NY","New York",E1811="CT","Connecticut",E1811="PA","Pennsylvania",E1811="RI","Rhode Island",E1811="DE","Delaware",E1811="ME","Maine",E1811="NJ","New Jersey",E1811="VT","Vermont",TRUE,"Other States")</f>
        <v>Massachusetts</v>
      </c>
      <c r="N1811" s="15" t="s">
        <v>11616</v>
      </c>
      <c r="O1811" s="1" t="s">
        <v>4809</v>
      </c>
      <c r="P1811" s="15" t="s">
        <v>4780</v>
      </c>
      <c r="Q1811" s="1" t="s">
        <v>9400</v>
      </c>
      <c r="R1811" s="17">
        <v>113.6</v>
      </c>
      <c r="S1811" s="12" t="str" cm="1">
        <f t="array" ref="S1811">_xlfn.IFS(AND(R1811&gt;=12,R1811&lt;=25),"Low Range",AND(R1811&gt;=25.01,R1811&lt;=40),"Mid Range",AND(R1811&gt;=40.01,R1811&lt;=75),"Mid to Upper Range",TRUE,"Max Upper Range")</f>
        <v>Max Upper Range</v>
      </c>
      <c r="T1811" s="12" t="str" cm="1">
        <f t="array" ref="T1811">_xlfn.IFS(OR(E1811="NY",E1811="NJ",E1811="CT"),"Tri-State Area",OR(E1811="MA",E1811="PA",E1811="RI"),"East Atlantic",OR(E1811="ME",E1811="VT"),"NE Border",TRUE,"Upper East Coast")</f>
        <v>East Atlantic</v>
      </c>
      <c r="U1811" s="12" t="str">
        <f>IFERROR(_xlfn.XLOOKUP(A1811,DIRECT_FTEs!A:A,DIRECT_FTEs!B:B),"Contractor")</f>
        <v>Contractor</v>
      </c>
    </row>
    <row r="1812" spans="1:21" x14ac:dyDescent="0.25">
      <c r="A1812" s="1" t="s">
        <v>466</v>
      </c>
      <c r="B1812" s="1" t="s">
        <v>2408</v>
      </c>
      <c r="C1812" s="1" t="s">
        <v>2282</v>
      </c>
      <c r="D1812" s="1" t="s">
        <v>2988</v>
      </c>
      <c r="E1812" s="15" t="s">
        <v>2225</v>
      </c>
      <c r="F1812" s="1" t="s">
        <v>5828</v>
      </c>
      <c r="G1812" s="16">
        <v>0.19</v>
      </c>
      <c r="H1812" s="5">
        <v>1541.28</v>
      </c>
      <c r="I1812" s="10" t="s">
        <v>4760</v>
      </c>
      <c r="J1812" s="5">
        <v>892.8</v>
      </c>
      <c r="K1812" s="1">
        <v>63</v>
      </c>
      <c r="L1812" s="12" t="str" cm="1">
        <f t="array" ref="L1812">_xlfn.IFS(G1812=0.05,"Minimal",G1812=0.07,"Above Minimal",G1812=0.17,"Near Maximum",TRUE,"Maximum")</f>
        <v>Maximum</v>
      </c>
      <c r="M1812" s="12" t="str" cm="1">
        <f t="array" ref="M1812">_xlfn.IFS(E1812="MA","Massachusetts",E1812="NY","New York",E1812="CT","Connecticut",E1812="PA","Pennsylvania",E1812="RI","Rhode Island",E1812="DE","Delaware",E1812="ME","Maine",E1812="NJ","New Jersey",E1812="VT","Vermont",TRUE,"Other States")</f>
        <v>Massachusetts</v>
      </c>
      <c r="N1812" s="15" t="s">
        <v>11617</v>
      </c>
      <c r="O1812" s="1" t="s">
        <v>4792</v>
      </c>
      <c r="P1812" s="15" t="s">
        <v>4777</v>
      </c>
      <c r="Q1812" s="1" t="s">
        <v>9401</v>
      </c>
      <c r="R1812" s="17">
        <v>56.800056481219997</v>
      </c>
      <c r="S1812" s="12" t="str" cm="1">
        <f t="array" ref="S1812">_xlfn.IFS(AND(R1812&gt;=12,R1812&lt;=25),"Low Range",AND(R1812&gt;=25.01,R1812&lt;=40),"Mid Range",AND(R1812&gt;=40.01,R1812&lt;=75),"Mid to Upper Range",TRUE,"Max Upper Range")</f>
        <v>Mid to Upper Range</v>
      </c>
      <c r="T1812" s="12" t="str" cm="1">
        <f t="array" ref="T1812">_xlfn.IFS(OR(E1812="NY",E1812="NJ",E1812="CT"),"Tri-State Area",OR(E1812="MA",E1812="PA",E1812="RI"),"East Atlantic",OR(E1812="ME",E1812="VT"),"NE Border",TRUE,"Upper East Coast")</f>
        <v>East Atlantic</v>
      </c>
      <c r="U1812" s="12" t="str">
        <f>IFERROR(_xlfn.XLOOKUP(A1812,DIRECT_FTEs!A:A,DIRECT_FTEs!B:B),"Contractor")</f>
        <v>Contractor</v>
      </c>
    </row>
    <row r="1813" spans="1:21" x14ac:dyDescent="0.25">
      <c r="A1813" s="1" t="s">
        <v>467</v>
      </c>
      <c r="B1813" s="1" t="s">
        <v>2989</v>
      </c>
      <c r="C1813" s="1" t="s">
        <v>2421</v>
      </c>
      <c r="D1813" s="1" t="s">
        <v>2990</v>
      </c>
      <c r="E1813" s="15" t="s">
        <v>2225</v>
      </c>
      <c r="F1813" s="1" t="s">
        <v>5829</v>
      </c>
      <c r="G1813" s="16">
        <v>0.19</v>
      </c>
      <c r="H1813" s="5">
        <v>822.01600000000008</v>
      </c>
      <c r="I1813" s="10" t="s">
        <v>4760</v>
      </c>
      <c r="J1813" s="5">
        <v>806</v>
      </c>
      <c r="K1813" s="1">
        <v>43</v>
      </c>
      <c r="L1813" s="12" t="str" cm="1">
        <f t="array" ref="L1813">_xlfn.IFS(G1813=0.05,"Minimal",G1813=0.07,"Above Minimal",G1813=0.17,"Near Maximum",TRUE,"Maximum")</f>
        <v>Maximum</v>
      </c>
      <c r="M1813" s="12" t="str" cm="1">
        <f t="array" ref="M1813">_xlfn.IFS(E1813="MA","Massachusetts",E1813="NY","New York",E1813="CT","Connecticut",E1813="PA","Pennsylvania",E1813="RI","Rhode Island",E1813="DE","Delaware",E1813="ME","Maine",E1813="NJ","New Jersey",E1813="VT","Vermont",TRUE,"Other States")</f>
        <v>Massachusetts</v>
      </c>
      <c r="N1813" s="15" t="s">
        <v>11618</v>
      </c>
      <c r="O1813" s="1" t="s">
        <v>4995</v>
      </c>
      <c r="P1813" s="15" t="s">
        <v>4777</v>
      </c>
      <c r="Q1813" s="1" t="s">
        <v>9402</v>
      </c>
      <c r="R1813" s="17">
        <v>46.1013986013986</v>
      </c>
      <c r="S1813" s="12" t="str" cm="1">
        <f t="array" ref="S1813">_xlfn.IFS(AND(R1813&gt;=12,R1813&lt;=25),"Low Range",AND(R1813&gt;=25.01,R1813&lt;=40),"Mid Range",AND(R1813&gt;=40.01,R1813&lt;=75),"Mid to Upper Range",TRUE,"Max Upper Range")</f>
        <v>Mid to Upper Range</v>
      </c>
      <c r="T1813" s="12" t="str" cm="1">
        <f t="array" ref="T1813">_xlfn.IFS(OR(E1813="NY",E1813="NJ",E1813="CT"),"Tri-State Area",OR(E1813="MA",E1813="PA",E1813="RI"),"East Atlantic",OR(E1813="ME",E1813="VT"),"NE Border",TRUE,"Upper East Coast")</f>
        <v>East Atlantic</v>
      </c>
      <c r="U1813" s="12" t="str">
        <f>IFERROR(_xlfn.XLOOKUP(A1813,DIRECT_FTEs!A:A,DIRECT_FTEs!B:B),"Contractor")</f>
        <v>Contractor</v>
      </c>
    </row>
    <row r="1814" spans="1:21" x14ac:dyDescent="0.25">
      <c r="A1814" s="1" t="s">
        <v>468</v>
      </c>
      <c r="B1814" s="1" t="s">
        <v>2244</v>
      </c>
      <c r="C1814" s="1" t="s">
        <v>2325</v>
      </c>
      <c r="D1814" s="1" t="s">
        <v>2991</v>
      </c>
      <c r="E1814" s="15" t="s">
        <v>2225</v>
      </c>
      <c r="F1814" s="1" t="s">
        <v>5830</v>
      </c>
      <c r="G1814" s="16">
        <v>0.19</v>
      </c>
      <c r="H1814" s="5">
        <v>822.01600000000008</v>
      </c>
      <c r="I1814" s="10" t="s">
        <v>4760</v>
      </c>
      <c r="J1814" s="5">
        <v>243.04</v>
      </c>
      <c r="K1814" s="1">
        <v>46</v>
      </c>
      <c r="L1814" s="12" t="str" cm="1">
        <f t="array" ref="L1814">_xlfn.IFS(G1814=0.05,"Minimal",G1814=0.07,"Above Minimal",G1814=0.17,"Near Maximum",TRUE,"Maximum")</f>
        <v>Maximum</v>
      </c>
      <c r="M1814" s="12" t="str" cm="1">
        <f t="array" ref="M1814">_xlfn.IFS(E1814="MA","Massachusetts",E1814="NY","New York",E1814="CT","Connecticut",E1814="PA","Pennsylvania",E1814="RI","Rhode Island",E1814="DE","Delaware",E1814="ME","Maine",E1814="NJ","New Jersey",E1814="VT","Vermont",TRUE,"Other States")</f>
        <v>Massachusetts</v>
      </c>
      <c r="N1814" s="15" t="s">
        <v>11619</v>
      </c>
      <c r="O1814" s="1" t="s">
        <v>4996</v>
      </c>
      <c r="P1814" s="15" t="s">
        <v>4777</v>
      </c>
      <c r="Q1814" s="1" t="s">
        <v>9403</v>
      </c>
      <c r="R1814" s="17">
        <v>28.5</v>
      </c>
      <c r="S1814" s="12" t="str" cm="1">
        <f t="array" ref="S1814">_xlfn.IFS(AND(R1814&gt;=12,R1814&lt;=25),"Low Range",AND(R1814&gt;=25.01,R1814&lt;=40),"Mid Range",AND(R1814&gt;=40.01,R1814&lt;=75),"Mid to Upper Range",TRUE,"Max Upper Range")</f>
        <v>Mid Range</v>
      </c>
      <c r="T1814" s="12" t="str" cm="1">
        <f t="array" ref="T1814">_xlfn.IFS(OR(E1814="NY",E1814="NJ",E1814="CT"),"Tri-State Area",OR(E1814="MA",E1814="PA",E1814="RI"),"East Atlantic",OR(E1814="ME",E1814="VT"),"NE Border",TRUE,"Upper East Coast")</f>
        <v>East Atlantic</v>
      </c>
      <c r="U1814" s="12" t="str">
        <f>IFERROR(_xlfn.XLOOKUP(A1814,DIRECT_FTEs!A:A,DIRECT_FTEs!B:B),"Contractor")</f>
        <v>Contractor</v>
      </c>
    </row>
    <row r="1815" spans="1:21" x14ac:dyDescent="0.25">
      <c r="A1815" s="1" t="s">
        <v>469</v>
      </c>
      <c r="B1815" s="1" t="s">
        <v>2992</v>
      </c>
      <c r="C1815" s="1" t="s">
        <v>2446</v>
      </c>
      <c r="D1815" s="1" t="s">
        <v>2993</v>
      </c>
      <c r="E1815" s="15" t="s">
        <v>2225</v>
      </c>
      <c r="F1815" s="1" t="s">
        <v>5831</v>
      </c>
      <c r="G1815" s="16">
        <v>0.19</v>
      </c>
      <c r="H1815" s="5">
        <v>1896.96</v>
      </c>
      <c r="I1815" s="10" t="s">
        <v>4760</v>
      </c>
      <c r="J1815" s="5">
        <v>961.2</v>
      </c>
      <c r="K1815" s="1">
        <v>61</v>
      </c>
      <c r="L1815" s="12" t="str" cm="1">
        <f t="array" ref="L1815">_xlfn.IFS(G1815=0.05,"Minimal",G1815=0.07,"Above Minimal",G1815=0.17,"Near Maximum",TRUE,"Maximum")</f>
        <v>Maximum</v>
      </c>
      <c r="M1815" s="12" t="str" cm="1">
        <f t="array" ref="M1815">_xlfn.IFS(E1815="MA","Massachusetts",E1815="NY","New York",E1815="CT","Connecticut",E1815="PA","Pennsylvania",E1815="RI","Rhode Island",E1815="DE","Delaware",E1815="ME","Maine",E1815="NJ","New Jersey",E1815="VT","Vermont",TRUE,"Other States")</f>
        <v>Massachusetts</v>
      </c>
      <c r="N1815" s="15" t="s">
        <v>11620</v>
      </c>
      <c r="O1815" s="1" t="s">
        <v>4997</v>
      </c>
      <c r="P1815" s="15" t="s">
        <v>4777</v>
      </c>
      <c r="Q1815" s="1" t="s">
        <v>9404</v>
      </c>
      <c r="R1815" s="17">
        <v>28.259948198728516</v>
      </c>
      <c r="S1815" s="12" t="str" cm="1">
        <f t="array" ref="S1815">_xlfn.IFS(AND(R1815&gt;=12,R1815&lt;=25),"Low Range",AND(R1815&gt;=25.01,R1815&lt;=40),"Mid Range",AND(R1815&gt;=40.01,R1815&lt;=75),"Mid to Upper Range",TRUE,"Max Upper Range")</f>
        <v>Mid Range</v>
      </c>
      <c r="T1815" s="12" t="str" cm="1">
        <f t="array" ref="T1815">_xlfn.IFS(OR(E1815="NY",E1815="NJ",E1815="CT"),"Tri-State Area",OR(E1815="MA",E1815="PA",E1815="RI"),"East Atlantic",OR(E1815="ME",E1815="VT"),"NE Border",TRUE,"Upper East Coast")</f>
        <v>East Atlantic</v>
      </c>
      <c r="U1815" s="12" t="str">
        <f>IFERROR(_xlfn.XLOOKUP(A1815,DIRECT_FTEs!A:A,DIRECT_FTEs!B:B),"Contractor")</f>
        <v>Contractor</v>
      </c>
    </row>
    <row r="1816" spans="1:21" x14ac:dyDescent="0.25">
      <c r="A1816" s="1" t="s">
        <v>470</v>
      </c>
      <c r="B1816" s="1" t="s">
        <v>2594</v>
      </c>
      <c r="C1816" s="1" t="s">
        <v>2563</v>
      </c>
      <c r="D1816" s="1" t="s">
        <v>2994</v>
      </c>
      <c r="E1816" s="15" t="s">
        <v>2225</v>
      </c>
      <c r="F1816" s="1" t="s">
        <v>5832</v>
      </c>
      <c r="G1816" s="16">
        <v>0.17</v>
      </c>
      <c r="H1816" s="5">
        <v>1315.3920000000001</v>
      </c>
      <c r="I1816" s="10" t="s">
        <v>4760</v>
      </c>
      <c r="J1816" s="5">
        <v>336</v>
      </c>
      <c r="K1816" s="1">
        <v>37</v>
      </c>
      <c r="L1816" s="12" t="str" cm="1">
        <f t="array" ref="L1816">_xlfn.IFS(G1816=0.05,"Minimal",G1816=0.07,"Above Minimal",G1816=0.17,"Near Maximum",TRUE,"Maximum")</f>
        <v>Near Maximum</v>
      </c>
      <c r="M1816" s="12" t="str" cm="1">
        <f t="array" ref="M1816">_xlfn.IFS(E1816="MA","Massachusetts",E1816="NY","New York",E1816="CT","Connecticut",E1816="PA","Pennsylvania",E1816="RI","Rhode Island",E1816="DE","Delaware",E1816="ME","Maine",E1816="NJ","New Jersey",E1816="VT","Vermont",TRUE,"Other States")</f>
        <v>Massachusetts</v>
      </c>
      <c r="N1816" s="15" t="s">
        <v>11621</v>
      </c>
      <c r="O1816" s="1" t="s">
        <v>4866</v>
      </c>
      <c r="P1816" s="15" t="s">
        <v>4780</v>
      </c>
      <c r="Q1816" s="1" t="s">
        <v>9405</v>
      </c>
      <c r="R1816" s="17">
        <v>36.536016610765053</v>
      </c>
      <c r="S1816" s="12" t="str" cm="1">
        <f t="array" ref="S1816">_xlfn.IFS(AND(R1816&gt;=12,R1816&lt;=25),"Low Range",AND(R1816&gt;=25.01,R1816&lt;=40),"Mid Range",AND(R1816&gt;=40.01,R1816&lt;=75),"Mid to Upper Range",TRUE,"Max Upper Range")</f>
        <v>Mid Range</v>
      </c>
      <c r="T1816" s="12" t="str" cm="1">
        <f t="array" ref="T1816">_xlfn.IFS(OR(E1816="NY",E1816="NJ",E1816="CT"),"Tri-State Area",OR(E1816="MA",E1816="PA",E1816="RI"),"East Atlantic",OR(E1816="ME",E1816="VT"),"NE Border",TRUE,"Upper East Coast")</f>
        <v>East Atlantic</v>
      </c>
      <c r="U1816" s="12" t="str">
        <f>IFERROR(_xlfn.XLOOKUP(A1816,DIRECT_FTEs!A:A,DIRECT_FTEs!B:B),"Contractor")</f>
        <v>Contractor</v>
      </c>
    </row>
    <row r="1817" spans="1:21" x14ac:dyDescent="0.25">
      <c r="A1817" s="1" t="s">
        <v>471</v>
      </c>
      <c r="B1817" s="1" t="s">
        <v>2548</v>
      </c>
      <c r="C1817" s="1" t="s">
        <v>2642</v>
      </c>
      <c r="D1817" s="1" t="s">
        <v>2995</v>
      </c>
      <c r="E1817" s="15" t="s">
        <v>2225</v>
      </c>
      <c r="F1817" s="1" t="s">
        <v>5833</v>
      </c>
      <c r="G1817" s="16">
        <v>0.17</v>
      </c>
      <c r="H1817" s="5">
        <v>1555.8400000000001</v>
      </c>
      <c r="I1817" s="10" t="s">
        <v>4760</v>
      </c>
      <c r="J1817" s="5">
        <v>270.27</v>
      </c>
      <c r="K1817" s="1">
        <v>42</v>
      </c>
      <c r="L1817" s="12" t="str" cm="1">
        <f t="array" ref="L1817">_xlfn.IFS(G1817=0.05,"Minimal",G1817=0.07,"Above Minimal",G1817=0.17,"Near Maximum",TRUE,"Maximum")</f>
        <v>Near Maximum</v>
      </c>
      <c r="M1817" s="12" t="str" cm="1">
        <f t="array" ref="M1817">_xlfn.IFS(E1817="MA","Massachusetts",E1817="NY","New York",E1817="CT","Connecticut",E1817="PA","Pennsylvania",E1817="RI","Rhode Island",E1817="DE","Delaware",E1817="ME","Maine",E1817="NJ","New Jersey",E1817="VT","Vermont",TRUE,"Other States")</f>
        <v>Massachusetts</v>
      </c>
      <c r="N1817" s="15" t="s">
        <v>11622</v>
      </c>
      <c r="O1817" s="1" t="s">
        <v>4885</v>
      </c>
      <c r="P1817" s="15" t="s">
        <v>4774</v>
      </c>
      <c r="Q1817" s="1" t="s">
        <v>9406</v>
      </c>
      <c r="R1817" s="17">
        <v>26.293323090711219</v>
      </c>
      <c r="S1817" s="12" t="str" cm="1">
        <f t="array" ref="S1817">_xlfn.IFS(AND(R1817&gt;=12,R1817&lt;=25),"Low Range",AND(R1817&gt;=25.01,R1817&lt;=40),"Mid Range",AND(R1817&gt;=40.01,R1817&lt;=75),"Mid to Upper Range",TRUE,"Max Upper Range")</f>
        <v>Mid Range</v>
      </c>
      <c r="T1817" s="12" t="str" cm="1">
        <f t="array" ref="T1817">_xlfn.IFS(OR(E1817="NY",E1817="NJ",E1817="CT"),"Tri-State Area",OR(E1817="MA",E1817="PA",E1817="RI"),"East Atlantic",OR(E1817="ME",E1817="VT"),"NE Border",TRUE,"Upper East Coast")</f>
        <v>East Atlantic</v>
      </c>
      <c r="U1817" s="12" t="str">
        <f>IFERROR(_xlfn.XLOOKUP(A1817,DIRECT_FTEs!A:A,DIRECT_FTEs!B:B),"Contractor")</f>
        <v>Contractor</v>
      </c>
    </row>
    <row r="1818" spans="1:21" x14ac:dyDescent="0.25">
      <c r="A1818" s="1" t="s">
        <v>4</v>
      </c>
      <c r="B1818" s="1" t="s">
        <v>2235</v>
      </c>
      <c r="C1818" s="1" t="s">
        <v>2236</v>
      </c>
      <c r="D1818" s="1" t="s">
        <v>2237</v>
      </c>
      <c r="E1818" s="15" t="s">
        <v>2225</v>
      </c>
      <c r="F1818" s="1" t="s">
        <v>5366</v>
      </c>
      <c r="G1818" s="16">
        <v>0.17</v>
      </c>
      <c r="H1818" s="5">
        <v>1644.2400000000002</v>
      </c>
      <c r="I1818" s="10" t="s">
        <v>4760</v>
      </c>
      <c r="J1818" s="5">
        <v>654.72</v>
      </c>
      <c r="K1818" s="1">
        <v>40</v>
      </c>
      <c r="L1818" s="12" t="str" cm="1">
        <f t="array" ref="L1818">_xlfn.IFS(G1818=0.05,"Minimal",G1818=0.07,"Above Minimal",G1818=0.17,"Near Maximum",TRUE,"Maximum")</f>
        <v>Near Maximum</v>
      </c>
      <c r="M1818" s="12" t="str" cm="1">
        <f t="array" ref="M1818">_xlfn.IFS(E1818="MA","Massachusetts",E1818="NY","New York",E1818="CT","Connecticut",E1818="PA","Pennsylvania",E1818="RI","Rhode Island",E1818="DE","Delaware",E1818="ME","Maine",E1818="NJ","New Jersey",E1818="VT","Vermont",TRUE,"Other States")</f>
        <v>Massachusetts</v>
      </c>
      <c r="N1818" s="15" t="s">
        <v>11623</v>
      </c>
      <c r="O1818" s="1" t="s">
        <v>4789</v>
      </c>
      <c r="P1818" s="15" t="s">
        <v>4774</v>
      </c>
      <c r="Q1818" s="1" t="s">
        <v>9407</v>
      </c>
      <c r="R1818" s="17">
        <v>31.160286437301458</v>
      </c>
      <c r="S1818" s="12" t="str" cm="1">
        <f t="array" ref="S1818">_xlfn.IFS(AND(R1818&gt;=12,R1818&lt;=25),"Low Range",AND(R1818&gt;=25.01,R1818&lt;=40),"Mid Range",AND(R1818&gt;=40.01,R1818&lt;=75),"Mid to Upper Range",TRUE,"Max Upper Range")</f>
        <v>Mid Range</v>
      </c>
      <c r="T1818" s="12" t="str" cm="1">
        <f t="array" ref="T1818">_xlfn.IFS(OR(E1818="NY",E1818="NJ",E1818="CT"),"Tri-State Area",OR(E1818="MA",E1818="PA",E1818="RI"),"East Atlantic",OR(E1818="ME",E1818="VT"),"NE Border",TRUE,"Upper East Coast")</f>
        <v>East Atlantic</v>
      </c>
      <c r="U1818" s="12" t="str">
        <f>IFERROR(_xlfn.XLOOKUP(A1818,DIRECT_FTEs!A:A,DIRECT_FTEs!B:B),"Contractor")</f>
        <v>Contractor</v>
      </c>
    </row>
    <row r="1819" spans="1:21" x14ac:dyDescent="0.25">
      <c r="A1819" s="1" t="s">
        <v>472</v>
      </c>
      <c r="B1819" s="1" t="s">
        <v>2384</v>
      </c>
      <c r="C1819" s="1" t="s">
        <v>2996</v>
      </c>
      <c r="D1819" s="1" t="s">
        <v>2997</v>
      </c>
      <c r="E1819" s="15" t="s">
        <v>2225</v>
      </c>
      <c r="F1819" s="1" t="s">
        <v>5834</v>
      </c>
      <c r="G1819" s="16">
        <v>0.17</v>
      </c>
      <c r="H1819" s="5">
        <v>480.89600000000007</v>
      </c>
      <c r="I1819" s="10" t="s">
        <v>4760</v>
      </c>
      <c r="J1819" s="5">
        <v>286.13</v>
      </c>
      <c r="K1819" s="1">
        <v>41</v>
      </c>
      <c r="L1819" s="12" t="str" cm="1">
        <f t="array" ref="L1819">_xlfn.IFS(G1819=0.05,"Minimal",G1819=0.07,"Above Minimal",G1819=0.17,"Near Maximum",TRUE,"Maximum")</f>
        <v>Near Maximum</v>
      </c>
      <c r="M1819" s="12" t="str" cm="1">
        <f t="array" ref="M1819">_xlfn.IFS(E1819="MA","Massachusetts",E1819="NY","New York",E1819="CT","Connecticut",E1819="PA","Pennsylvania",E1819="RI","Rhode Island",E1819="DE","Delaware",E1819="ME","Maine",E1819="NJ","New Jersey",E1819="VT","Vermont",TRUE,"Other States")</f>
        <v>Massachusetts</v>
      </c>
      <c r="N1819" s="15" t="s">
        <v>11624</v>
      </c>
      <c r="O1819" s="1" t="s">
        <v>4998</v>
      </c>
      <c r="P1819" s="15" t="s">
        <v>4778</v>
      </c>
      <c r="Q1819" s="1" t="s">
        <v>9408</v>
      </c>
      <c r="R1819" s="17">
        <v>26.521621621621623</v>
      </c>
      <c r="S1819" s="12" t="str" cm="1">
        <f t="array" ref="S1819">_xlfn.IFS(AND(R1819&gt;=12,R1819&lt;=25),"Low Range",AND(R1819&gt;=25.01,R1819&lt;=40),"Mid Range",AND(R1819&gt;=40.01,R1819&lt;=75),"Mid to Upper Range",TRUE,"Max Upper Range")</f>
        <v>Mid Range</v>
      </c>
      <c r="T1819" s="12" t="str" cm="1">
        <f t="array" ref="T1819">_xlfn.IFS(OR(E1819="NY",E1819="NJ",E1819="CT"),"Tri-State Area",OR(E1819="MA",E1819="PA",E1819="RI"),"East Atlantic",OR(E1819="ME",E1819="VT"),"NE Border",TRUE,"Upper East Coast")</f>
        <v>East Atlantic</v>
      </c>
      <c r="U1819" s="12" t="str">
        <f>IFERROR(_xlfn.XLOOKUP(A1819,DIRECT_FTEs!A:A,DIRECT_FTEs!B:B),"Contractor")</f>
        <v>Contractor</v>
      </c>
    </row>
    <row r="1820" spans="1:21" x14ac:dyDescent="0.25">
      <c r="A1820" s="1" t="s">
        <v>473</v>
      </c>
      <c r="B1820" s="1" t="s">
        <v>2416</v>
      </c>
      <c r="C1820" s="1" t="s">
        <v>2261</v>
      </c>
      <c r="D1820" s="1" t="s">
        <v>2998</v>
      </c>
      <c r="E1820" s="15" t="s">
        <v>2225</v>
      </c>
      <c r="F1820" s="1" t="s">
        <v>5835</v>
      </c>
      <c r="G1820" s="16">
        <v>0.17</v>
      </c>
      <c r="H1820" s="5">
        <v>1442.6880000000001</v>
      </c>
      <c r="I1820" s="10" t="s">
        <v>4760</v>
      </c>
      <c r="J1820" s="5">
        <v>362</v>
      </c>
      <c r="K1820" s="1">
        <v>56</v>
      </c>
      <c r="L1820" s="12" t="str" cm="1">
        <f t="array" ref="L1820">_xlfn.IFS(G1820=0.05,"Minimal",G1820=0.07,"Above Minimal",G1820=0.17,"Near Maximum",TRUE,"Maximum")</f>
        <v>Near Maximum</v>
      </c>
      <c r="M1820" s="12" t="str" cm="1">
        <f t="array" ref="M1820">_xlfn.IFS(E1820="MA","Massachusetts",E1820="NY","New York",E1820="CT","Connecticut",E1820="PA","Pennsylvania",E1820="RI","Rhode Island",E1820="DE","Delaware",E1820="ME","Maine",E1820="NJ","New Jersey",E1820="VT","Vermont",TRUE,"Other States")</f>
        <v>Massachusetts</v>
      </c>
      <c r="N1820" s="15" t="s">
        <v>11625</v>
      </c>
      <c r="O1820" s="1" t="s">
        <v>4805</v>
      </c>
      <c r="P1820" s="15" t="s">
        <v>4777</v>
      </c>
      <c r="Q1820" s="1" t="s">
        <v>9409</v>
      </c>
      <c r="R1820" s="17">
        <v>28.591233659233218</v>
      </c>
      <c r="S1820" s="12" t="str" cm="1">
        <f t="array" ref="S1820">_xlfn.IFS(AND(R1820&gt;=12,R1820&lt;=25),"Low Range",AND(R1820&gt;=25.01,R1820&lt;=40),"Mid Range",AND(R1820&gt;=40.01,R1820&lt;=75),"Mid to Upper Range",TRUE,"Max Upper Range")</f>
        <v>Mid Range</v>
      </c>
      <c r="T1820" s="12" t="str" cm="1">
        <f t="array" ref="T1820">_xlfn.IFS(OR(E1820="NY",E1820="NJ",E1820="CT"),"Tri-State Area",OR(E1820="MA",E1820="PA",E1820="RI"),"East Atlantic",OR(E1820="ME",E1820="VT"),"NE Border",TRUE,"Upper East Coast")</f>
        <v>East Atlantic</v>
      </c>
      <c r="U1820" s="12" t="str">
        <f>IFERROR(_xlfn.XLOOKUP(A1820,DIRECT_FTEs!A:A,DIRECT_FTEs!B:B),"Contractor")</f>
        <v>Contractor</v>
      </c>
    </row>
    <row r="1821" spans="1:21" x14ac:dyDescent="0.25">
      <c r="A1821" s="1" t="s">
        <v>474</v>
      </c>
      <c r="B1821" s="1" t="s">
        <v>2374</v>
      </c>
      <c r="C1821" s="1" t="s">
        <v>2642</v>
      </c>
      <c r="D1821" s="1" t="s">
        <v>2999</v>
      </c>
      <c r="E1821" s="15" t="s">
        <v>2225</v>
      </c>
      <c r="F1821" s="1" t="s">
        <v>5836</v>
      </c>
      <c r="G1821" s="16">
        <v>0.05</v>
      </c>
      <c r="H1821" s="5">
        <v>332.8</v>
      </c>
      <c r="I1821" s="10" t="s">
        <v>4760</v>
      </c>
      <c r="J1821" s="5">
        <v>900</v>
      </c>
      <c r="K1821" s="1">
        <v>56</v>
      </c>
      <c r="L1821" s="12" t="str" cm="1">
        <f t="array" ref="L1821">_xlfn.IFS(G1821=0.05,"Minimal",G1821=0.07,"Above Minimal",G1821=0.17,"Near Maximum",TRUE,"Maximum")</f>
        <v>Minimal</v>
      </c>
      <c r="M1821" s="12" t="str" cm="1">
        <f t="array" ref="M1821">_xlfn.IFS(E1821="MA","Massachusetts",E1821="NY","New York",E1821="CT","Connecticut",E1821="PA","Pennsylvania",E1821="RI","Rhode Island",E1821="DE","Delaware",E1821="ME","Maine",E1821="NJ","New Jersey",E1821="VT","Vermont",TRUE,"Other States")</f>
        <v>Massachusetts</v>
      </c>
      <c r="N1821" s="15" t="s">
        <v>11626</v>
      </c>
      <c r="O1821" s="1" t="s">
        <v>4999</v>
      </c>
      <c r="P1821" s="15" t="s">
        <v>4779</v>
      </c>
      <c r="Q1821" s="1" t="s">
        <v>9410</v>
      </c>
      <c r="R1821" s="17">
        <v>23.901332924774017</v>
      </c>
      <c r="S1821" s="12" t="str" cm="1">
        <f t="array" ref="S1821">_xlfn.IFS(AND(R1821&gt;=12,R1821&lt;=25),"Low Range",AND(R1821&gt;=25.01,R1821&lt;=40),"Mid Range",AND(R1821&gt;=40.01,R1821&lt;=75),"Mid to Upper Range",TRUE,"Max Upper Range")</f>
        <v>Low Range</v>
      </c>
      <c r="T1821" s="12" t="str" cm="1">
        <f t="array" ref="T1821">_xlfn.IFS(OR(E1821="NY",E1821="NJ",E1821="CT"),"Tri-State Area",OR(E1821="MA",E1821="PA",E1821="RI"),"East Atlantic",OR(E1821="ME",E1821="VT"),"NE Border",TRUE,"Upper East Coast")</f>
        <v>East Atlantic</v>
      </c>
      <c r="U1821" s="12" t="str">
        <f>IFERROR(_xlfn.XLOOKUP(A1821,DIRECT_FTEs!A:A,DIRECT_FTEs!B:B),"Contractor")</f>
        <v>Contractor</v>
      </c>
    </row>
    <row r="1822" spans="1:21" x14ac:dyDescent="0.25">
      <c r="A1822" s="1" t="s">
        <v>50</v>
      </c>
      <c r="B1822" s="1" t="s">
        <v>2363</v>
      </c>
      <c r="C1822" s="1" t="s">
        <v>2364</v>
      </c>
      <c r="D1822" s="1" t="s">
        <v>2365</v>
      </c>
      <c r="E1822" s="15" t="s">
        <v>2225</v>
      </c>
      <c r="F1822" s="1" t="s">
        <v>5412</v>
      </c>
      <c r="G1822" s="16">
        <v>0.19</v>
      </c>
      <c r="H1822" s="5">
        <v>1936.48</v>
      </c>
      <c r="I1822" s="10" t="s">
        <v>4760</v>
      </c>
      <c r="J1822" s="5">
        <v>826</v>
      </c>
      <c r="K1822" s="1">
        <v>52</v>
      </c>
      <c r="L1822" s="12" t="str" cm="1">
        <f t="array" ref="L1822">_xlfn.IFS(G1822=0.05,"Minimal",G1822=0.07,"Above Minimal",G1822=0.17,"Near Maximum",TRUE,"Maximum")</f>
        <v>Maximum</v>
      </c>
      <c r="M1822" s="12" t="str" cm="1">
        <f t="array" ref="M1822">_xlfn.IFS(E1822="MA","Massachusetts",E1822="NY","New York",E1822="CT","Connecticut",E1822="PA","Pennsylvania",E1822="RI","Rhode Island",E1822="DE","Delaware",E1822="ME","Maine",E1822="NJ","New Jersey",E1822="VT","Vermont",TRUE,"Other States")</f>
        <v>Massachusetts</v>
      </c>
      <c r="N1822" s="15" t="s">
        <v>11627</v>
      </c>
      <c r="O1822" s="1" t="s">
        <v>4816</v>
      </c>
      <c r="P1822" s="15" t="s">
        <v>4778</v>
      </c>
      <c r="Q1822" s="1" t="s">
        <v>9411</v>
      </c>
      <c r="R1822" s="17">
        <v>25.500000000000004</v>
      </c>
      <c r="S1822" s="12" t="str" cm="1">
        <f t="array" ref="S1822">_xlfn.IFS(AND(R1822&gt;=12,R1822&lt;=25),"Low Range",AND(R1822&gt;=25.01,R1822&lt;=40),"Mid Range",AND(R1822&gt;=40.01,R1822&lt;=75),"Mid to Upper Range",TRUE,"Max Upper Range")</f>
        <v>Mid Range</v>
      </c>
      <c r="T1822" s="12" t="str" cm="1">
        <f t="array" ref="T1822">_xlfn.IFS(OR(E1822="NY",E1822="NJ",E1822="CT"),"Tri-State Area",OR(E1822="MA",E1822="PA",E1822="RI"),"East Atlantic",OR(E1822="ME",E1822="VT"),"NE Border",TRUE,"Upper East Coast")</f>
        <v>East Atlantic</v>
      </c>
      <c r="U1822" s="12" t="str">
        <f>IFERROR(_xlfn.XLOOKUP(A1822,DIRECT_FTEs!A:A,DIRECT_FTEs!B:B),"Contractor")</f>
        <v>Contractor</v>
      </c>
    </row>
    <row r="1823" spans="1:21" x14ac:dyDescent="0.25">
      <c r="A1823" s="1" t="s">
        <v>475</v>
      </c>
      <c r="B1823" s="1" t="s">
        <v>2296</v>
      </c>
      <c r="C1823" s="1" t="s">
        <v>2615</v>
      </c>
      <c r="D1823" s="1" t="s">
        <v>3000</v>
      </c>
      <c r="E1823" s="15" t="s">
        <v>2225</v>
      </c>
      <c r="F1823" s="1" t="s">
        <v>5837</v>
      </c>
      <c r="G1823" s="16">
        <v>0.19</v>
      </c>
      <c r="H1823" s="5">
        <v>1596.6079999999999</v>
      </c>
      <c r="I1823" s="10" t="s">
        <v>4760</v>
      </c>
      <c r="J1823" s="5">
        <v>586</v>
      </c>
      <c r="K1823" s="1">
        <v>52</v>
      </c>
      <c r="L1823" s="12" t="str" cm="1">
        <f t="array" ref="L1823">_xlfn.IFS(G1823=0.05,"Minimal",G1823=0.07,"Above Minimal",G1823=0.17,"Near Maximum",TRUE,"Maximum")</f>
        <v>Maximum</v>
      </c>
      <c r="M1823" s="12" t="str" cm="1">
        <f t="array" ref="M1823">_xlfn.IFS(E1823="MA","Massachusetts",E1823="NY","New York",E1823="CT","Connecticut",E1823="PA","Pennsylvania",E1823="RI","Rhode Island",E1823="DE","Delaware",E1823="ME","Maine",E1823="NJ","New Jersey",E1823="VT","Vermont",TRUE,"Other States")</f>
        <v>Massachusetts</v>
      </c>
      <c r="N1823" s="15" t="s">
        <v>11628</v>
      </c>
      <c r="O1823" s="1" t="s">
        <v>5000</v>
      </c>
      <c r="P1823" s="15" t="s">
        <v>4780</v>
      </c>
      <c r="Q1823" s="1" t="s">
        <v>9412</v>
      </c>
      <c r="R1823" s="17">
        <v>25.424939817043814</v>
      </c>
      <c r="S1823" s="12" t="str" cm="1">
        <f t="array" ref="S1823">_xlfn.IFS(AND(R1823&gt;=12,R1823&lt;=25),"Low Range",AND(R1823&gt;=25.01,R1823&lt;=40),"Mid Range",AND(R1823&gt;=40.01,R1823&lt;=75),"Mid to Upper Range",TRUE,"Max Upper Range")</f>
        <v>Mid Range</v>
      </c>
      <c r="T1823" s="12" t="str" cm="1">
        <f t="array" ref="T1823">_xlfn.IFS(OR(E1823="NY",E1823="NJ",E1823="CT"),"Tri-State Area",OR(E1823="MA",E1823="PA",E1823="RI"),"East Atlantic",OR(E1823="ME",E1823="VT"),"NE Border",TRUE,"Upper East Coast")</f>
        <v>East Atlantic</v>
      </c>
      <c r="U1823" s="12" t="str">
        <f>IFERROR(_xlfn.XLOOKUP(A1823,DIRECT_FTEs!A:A,DIRECT_FTEs!B:B),"Contractor")</f>
        <v>Contractor</v>
      </c>
    </row>
    <row r="1824" spans="1:21" x14ac:dyDescent="0.25">
      <c r="A1824" s="1" t="s">
        <v>476</v>
      </c>
      <c r="B1824" s="1" t="s">
        <v>2493</v>
      </c>
      <c r="C1824" s="1" t="s">
        <v>2801</v>
      </c>
      <c r="D1824" s="1" t="s">
        <v>3001</v>
      </c>
      <c r="E1824" s="15" t="s">
        <v>2225</v>
      </c>
      <c r="F1824" s="1" t="s">
        <v>5838</v>
      </c>
      <c r="G1824" s="16">
        <v>0.19</v>
      </c>
      <c r="H1824" s="5">
        <v>1517.568</v>
      </c>
      <c r="I1824" s="10" t="s">
        <v>4760</v>
      </c>
      <c r="J1824" s="5">
        <v>818</v>
      </c>
      <c r="K1824" s="1">
        <v>40</v>
      </c>
      <c r="L1824" s="12" t="str" cm="1">
        <f t="array" ref="L1824">_xlfn.IFS(G1824=0.05,"Minimal",G1824=0.07,"Above Minimal",G1824=0.17,"Near Maximum",TRUE,"Maximum")</f>
        <v>Maximum</v>
      </c>
      <c r="M1824" s="12" t="str" cm="1">
        <f t="array" ref="M1824">_xlfn.IFS(E1824="MA","Massachusetts",E1824="NY","New York",E1824="CT","Connecticut",E1824="PA","Pennsylvania",E1824="RI","Rhode Island",E1824="DE","Delaware",E1824="ME","Maine",E1824="NJ","New Jersey",E1824="VT","Vermont",TRUE,"Other States")</f>
        <v>Massachusetts</v>
      </c>
      <c r="N1824" s="15" t="s">
        <v>11629</v>
      </c>
      <c r="O1824" s="1" t="s">
        <v>4802</v>
      </c>
      <c r="P1824" s="15" t="s">
        <v>4774</v>
      </c>
      <c r="Q1824" s="1" t="s">
        <v>9413</v>
      </c>
      <c r="R1824" s="17">
        <v>23.519978900171438</v>
      </c>
      <c r="S1824" s="12" t="str" cm="1">
        <f t="array" ref="S1824">_xlfn.IFS(AND(R1824&gt;=12,R1824&lt;=25),"Low Range",AND(R1824&gt;=25.01,R1824&lt;=40),"Mid Range",AND(R1824&gt;=40.01,R1824&lt;=75),"Mid to Upper Range",TRUE,"Max Upper Range")</f>
        <v>Low Range</v>
      </c>
      <c r="T1824" s="12" t="str" cm="1">
        <f t="array" ref="T1824">_xlfn.IFS(OR(E1824="NY",E1824="NJ",E1824="CT"),"Tri-State Area",OR(E1824="MA",E1824="PA",E1824="RI"),"East Atlantic",OR(E1824="ME",E1824="VT"),"NE Border",TRUE,"Upper East Coast")</f>
        <v>East Atlantic</v>
      </c>
      <c r="U1824" s="12" t="str">
        <f>IFERROR(_xlfn.XLOOKUP(A1824,DIRECT_FTEs!A:A,DIRECT_FTEs!B:B),"Contractor")</f>
        <v>Contractor</v>
      </c>
    </row>
    <row r="1825" spans="1:21" x14ac:dyDescent="0.25">
      <c r="A1825" s="1" t="s">
        <v>477</v>
      </c>
      <c r="B1825" s="1" t="s">
        <v>2672</v>
      </c>
      <c r="C1825" s="1" t="s">
        <v>2327</v>
      </c>
      <c r="D1825" s="1" t="s">
        <v>3002</v>
      </c>
      <c r="E1825" s="15" t="s">
        <v>2225</v>
      </c>
      <c r="F1825" s="1" t="s">
        <v>5839</v>
      </c>
      <c r="G1825" s="16">
        <v>0.17</v>
      </c>
      <c r="H1825" s="5">
        <v>636.48000000000013</v>
      </c>
      <c r="I1825" s="10" t="s">
        <v>4760</v>
      </c>
      <c r="J1825" s="5">
        <v>792</v>
      </c>
      <c r="K1825" s="1">
        <v>63</v>
      </c>
      <c r="L1825" s="12" t="str" cm="1">
        <f t="array" ref="L1825">_xlfn.IFS(G1825=0.05,"Minimal",G1825=0.07,"Above Minimal",G1825=0.17,"Near Maximum",TRUE,"Maximum")</f>
        <v>Near Maximum</v>
      </c>
      <c r="M1825" s="12" t="str" cm="1">
        <f t="array" ref="M1825">_xlfn.IFS(E1825="MA","Massachusetts",E1825="NY","New York",E1825="CT","Connecticut",E1825="PA","Pennsylvania",E1825="RI","Rhode Island",E1825="DE","Delaware",E1825="ME","Maine",E1825="NJ","New Jersey",E1825="VT","Vermont",TRUE,"Other States")</f>
        <v>Massachusetts</v>
      </c>
      <c r="N1825" s="15" t="s">
        <v>11630</v>
      </c>
      <c r="O1825" s="1" t="s">
        <v>5001</v>
      </c>
      <c r="P1825" s="15" t="s">
        <v>4780</v>
      </c>
      <c r="Q1825" s="1" t="s">
        <v>9414</v>
      </c>
      <c r="R1825" s="17">
        <v>27.554069633387137</v>
      </c>
      <c r="S1825" s="12" t="str" cm="1">
        <f t="array" ref="S1825">_xlfn.IFS(AND(R1825&gt;=12,R1825&lt;=25),"Low Range",AND(R1825&gt;=25.01,R1825&lt;=40),"Mid Range",AND(R1825&gt;=40.01,R1825&lt;=75),"Mid to Upper Range",TRUE,"Max Upper Range")</f>
        <v>Mid Range</v>
      </c>
      <c r="T1825" s="12" t="str" cm="1">
        <f t="array" ref="T1825">_xlfn.IFS(OR(E1825="NY",E1825="NJ",E1825="CT"),"Tri-State Area",OR(E1825="MA",E1825="PA",E1825="RI"),"East Atlantic",OR(E1825="ME",E1825="VT"),"NE Border",TRUE,"Upper East Coast")</f>
        <v>East Atlantic</v>
      </c>
      <c r="U1825" s="12" t="str">
        <f>IFERROR(_xlfn.XLOOKUP(A1825,DIRECT_FTEs!A:A,DIRECT_FTEs!B:B),"Contractor")</f>
        <v>Contractor</v>
      </c>
    </row>
    <row r="1826" spans="1:21" x14ac:dyDescent="0.25">
      <c r="A1826" s="1" t="s">
        <v>478</v>
      </c>
      <c r="B1826" s="1" t="s">
        <v>2474</v>
      </c>
      <c r="C1826" s="1" t="s">
        <v>2470</v>
      </c>
      <c r="D1826" s="1" t="s">
        <v>3003</v>
      </c>
      <c r="E1826" s="15" t="s">
        <v>2225</v>
      </c>
      <c r="F1826" s="1" t="s">
        <v>5840</v>
      </c>
      <c r="G1826" s="16">
        <v>0.19</v>
      </c>
      <c r="H1826" s="5">
        <v>1517.568</v>
      </c>
      <c r="I1826" s="10" t="s">
        <v>4760</v>
      </c>
      <c r="J1826" s="5">
        <v>886.83</v>
      </c>
      <c r="K1826" s="1">
        <v>58</v>
      </c>
      <c r="L1826" s="12" t="str" cm="1">
        <f t="array" ref="L1826">_xlfn.IFS(G1826=0.05,"Minimal",G1826=0.07,"Above Minimal",G1826=0.17,"Near Maximum",TRUE,"Maximum")</f>
        <v>Maximum</v>
      </c>
      <c r="M1826" s="12" t="str" cm="1">
        <f t="array" ref="M1826">_xlfn.IFS(E1826="MA","Massachusetts",E1826="NY","New York",E1826="CT","Connecticut",E1826="PA","Pennsylvania",E1826="RI","Rhode Island",E1826="DE","Delaware",E1826="ME","Maine",E1826="NJ","New Jersey",E1826="VT","Vermont",TRUE,"Other States")</f>
        <v>Massachusetts</v>
      </c>
      <c r="N1826" s="15" t="s">
        <v>11631</v>
      </c>
      <c r="O1826" s="1" t="s">
        <v>4792</v>
      </c>
      <c r="P1826" s="15" t="s">
        <v>4777</v>
      </c>
      <c r="Q1826" s="1" t="s">
        <v>9415</v>
      </c>
      <c r="R1826" s="17">
        <v>37.5</v>
      </c>
      <c r="S1826" s="12" t="str" cm="1">
        <f t="array" ref="S1826">_xlfn.IFS(AND(R1826&gt;=12,R1826&lt;=25),"Low Range",AND(R1826&gt;=25.01,R1826&lt;=40),"Mid Range",AND(R1826&gt;=40.01,R1826&lt;=75),"Mid to Upper Range",TRUE,"Max Upper Range")</f>
        <v>Mid Range</v>
      </c>
      <c r="T1826" s="12" t="str" cm="1">
        <f t="array" ref="T1826">_xlfn.IFS(OR(E1826="NY",E1826="NJ",E1826="CT"),"Tri-State Area",OR(E1826="MA",E1826="PA",E1826="RI"),"East Atlantic",OR(E1826="ME",E1826="VT"),"NE Border",TRUE,"Upper East Coast")</f>
        <v>East Atlantic</v>
      </c>
      <c r="U1826" s="12" t="str">
        <f>IFERROR(_xlfn.XLOOKUP(A1826,DIRECT_FTEs!A:A,DIRECT_FTEs!B:B),"Contractor")</f>
        <v>Contractor</v>
      </c>
    </row>
    <row r="1827" spans="1:21" x14ac:dyDescent="0.25">
      <c r="A1827" s="1" t="s">
        <v>479</v>
      </c>
      <c r="B1827" s="1" t="s">
        <v>2594</v>
      </c>
      <c r="C1827" s="1" t="s">
        <v>3004</v>
      </c>
      <c r="D1827" s="1" t="s">
        <v>3005</v>
      </c>
      <c r="E1827" s="15" t="s">
        <v>2225</v>
      </c>
      <c r="F1827" s="1" t="s">
        <v>5841</v>
      </c>
      <c r="G1827" s="16">
        <v>0.05</v>
      </c>
      <c r="H1827" s="5">
        <v>453.44</v>
      </c>
      <c r="I1827" s="10" t="s">
        <v>4760</v>
      </c>
      <c r="J1827" s="5">
        <v>958</v>
      </c>
      <c r="K1827" s="1">
        <v>58</v>
      </c>
      <c r="L1827" s="12" t="str" cm="1">
        <f t="array" ref="L1827">_xlfn.IFS(G1827=0.05,"Minimal",G1827=0.07,"Above Minimal",G1827=0.17,"Near Maximum",TRUE,"Maximum")</f>
        <v>Minimal</v>
      </c>
      <c r="M1827" s="12" t="str" cm="1">
        <f t="array" ref="M1827">_xlfn.IFS(E1827="MA","Massachusetts",E1827="NY","New York",E1827="CT","Connecticut",E1827="PA","Pennsylvania",E1827="RI","Rhode Island",E1827="DE","Delaware",E1827="ME","Maine",E1827="NJ","New Jersey",E1827="VT","Vermont",TRUE,"Other States")</f>
        <v>Massachusetts</v>
      </c>
      <c r="N1827" s="15" t="s">
        <v>11632</v>
      </c>
      <c r="O1827" s="1" t="s">
        <v>5002</v>
      </c>
      <c r="P1827" s="15" t="s">
        <v>4773</v>
      </c>
      <c r="Q1827" s="1" t="s">
        <v>9416</v>
      </c>
      <c r="R1827" s="17">
        <v>106</v>
      </c>
      <c r="S1827" s="12" t="str" cm="1">
        <f t="array" ref="S1827">_xlfn.IFS(AND(R1827&gt;=12,R1827&lt;=25),"Low Range",AND(R1827&gt;=25.01,R1827&lt;=40),"Mid Range",AND(R1827&gt;=40.01,R1827&lt;=75),"Mid to Upper Range",TRUE,"Max Upper Range")</f>
        <v>Max Upper Range</v>
      </c>
      <c r="T1827" s="12" t="str" cm="1">
        <f t="array" ref="T1827">_xlfn.IFS(OR(E1827="NY",E1827="NJ",E1827="CT"),"Tri-State Area",OR(E1827="MA",E1827="PA",E1827="RI"),"East Atlantic",OR(E1827="ME",E1827="VT"),"NE Border",TRUE,"Upper East Coast")</f>
        <v>East Atlantic</v>
      </c>
      <c r="U1827" s="12" t="str">
        <f>IFERROR(_xlfn.XLOOKUP(A1827,DIRECT_FTEs!A:A,DIRECT_FTEs!B:B),"Contractor")</f>
        <v>Contractor</v>
      </c>
    </row>
    <row r="1828" spans="1:21" x14ac:dyDescent="0.25">
      <c r="A1828" s="1" t="s">
        <v>480</v>
      </c>
      <c r="B1828" s="1" t="s">
        <v>2757</v>
      </c>
      <c r="C1828" s="1" t="s">
        <v>2449</v>
      </c>
      <c r="D1828" s="1" t="s">
        <v>3006</v>
      </c>
      <c r="E1828" s="15" t="s">
        <v>2225</v>
      </c>
      <c r="F1828" s="1" t="s">
        <v>5842</v>
      </c>
      <c r="G1828" s="16">
        <v>0.19</v>
      </c>
      <c r="H1828" s="5">
        <v>1383.2004932293294</v>
      </c>
      <c r="I1828" s="10" t="s">
        <v>4760</v>
      </c>
      <c r="J1828" s="5">
        <v>730</v>
      </c>
      <c r="K1828" s="1">
        <v>46</v>
      </c>
      <c r="L1828" s="12" t="str" cm="1">
        <f t="array" ref="L1828">_xlfn.IFS(G1828=0.05,"Minimal",G1828=0.07,"Above Minimal",G1828=0.17,"Near Maximum",TRUE,"Maximum")</f>
        <v>Maximum</v>
      </c>
      <c r="M1828" s="12" t="str" cm="1">
        <f t="array" ref="M1828">_xlfn.IFS(E1828="MA","Massachusetts",E1828="NY","New York",E1828="CT","Connecticut",E1828="PA","Pennsylvania",E1828="RI","Rhode Island",E1828="DE","Delaware",E1828="ME","Maine",E1828="NJ","New Jersey",E1828="VT","Vermont",TRUE,"Other States")</f>
        <v>Massachusetts</v>
      </c>
      <c r="N1828" s="15" t="s">
        <v>11633</v>
      </c>
      <c r="O1828" s="1" t="s">
        <v>4973</v>
      </c>
      <c r="P1828" s="15" t="s">
        <v>4774</v>
      </c>
      <c r="Q1828" s="1" t="s">
        <v>9417</v>
      </c>
      <c r="R1828" s="17">
        <v>92.11</v>
      </c>
      <c r="S1828" s="12" t="str" cm="1">
        <f t="array" ref="S1828">_xlfn.IFS(AND(R1828&gt;=12,R1828&lt;=25),"Low Range",AND(R1828&gt;=25.01,R1828&lt;=40),"Mid Range",AND(R1828&gt;=40.01,R1828&lt;=75),"Mid to Upper Range",TRUE,"Max Upper Range")</f>
        <v>Max Upper Range</v>
      </c>
      <c r="T1828" s="12" t="str" cm="1">
        <f t="array" ref="T1828">_xlfn.IFS(OR(E1828="NY",E1828="NJ",E1828="CT"),"Tri-State Area",OR(E1828="MA",E1828="PA",E1828="RI"),"East Atlantic",OR(E1828="ME",E1828="VT"),"NE Border",TRUE,"Upper East Coast")</f>
        <v>East Atlantic</v>
      </c>
      <c r="U1828" s="12" t="str">
        <f>IFERROR(_xlfn.XLOOKUP(A1828,DIRECT_FTEs!A:A,DIRECT_FTEs!B:B),"Contractor")</f>
        <v>Contractor</v>
      </c>
    </row>
    <row r="1829" spans="1:21" x14ac:dyDescent="0.25">
      <c r="A1829" s="1" t="s">
        <v>481</v>
      </c>
      <c r="B1829" s="1" t="s">
        <v>3007</v>
      </c>
      <c r="C1829" s="1" t="s">
        <v>2525</v>
      </c>
      <c r="D1829" s="1" t="s">
        <v>3008</v>
      </c>
      <c r="E1829" s="15" t="s">
        <v>2225</v>
      </c>
      <c r="F1829" s="1" t="s">
        <v>5843</v>
      </c>
      <c r="G1829" s="16">
        <v>0.17</v>
      </c>
      <c r="H1829" s="5">
        <v>715.42325581395357</v>
      </c>
      <c r="I1829" s="10" t="s">
        <v>4760</v>
      </c>
      <c r="J1829" s="5">
        <v>120</v>
      </c>
      <c r="K1829" s="1">
        <v>37</v>
      </c>
      <c r="L1829" s="12" t="str" cm="1">
        <f t="array" ref="L1829">_xlfn.IFS(G1829=0.05,"Minimal",G1829=0.07,"Above Minimal",G1829=0.17,"Near Maximum",TRUE,"Maximum")</f>
        <v>Near Maximum</v>
      </c>
      <c r="M1829" s="12" t="str" cm="1">
        <f t="array" ref="M1829">_xlfn.IFS(E1829="MA","Massachusetts",E1829="NY","New York",E1829="CT","Connecticut",E1829="PA","Pennsylvania",E1829="RI","Rhode Island",E1829="DE","Delaware",E1829="ME","Maine",E1829="NJ","New Jersey",E1829="VT","Vermont",TRUE,"Other States")</f>
        <v>Massachusetts</v>
      </c>
      <c r="N1829" s="15" t="s">
        <v>11634</v>
      </c>
      <c r="O1829" s="1" t="s">
        <v>5003</v>
      </c>
      <c r="P1829" s="15" t="s">
        <v>4774</v>
      </c>
      <c r="Q1829" s="1" t="s">
        <v>9418</v>
      </c>
      <c r="R1829" s="17">
        <v>120.44999999999999</v>
      </c>
      <c r="S1829" s="12" t="str" cm="1">
        <f t="array" ref="S1829">_xlfn.IFS(AND(R1829&gt;=12,R1829&lt;=25),"Low Range",AND(R1829&gt;=25.01,R1829&lt;=40),"Mid Range",AND(R1829&gt;=40.01,R1829&lt;=75),"Mid to Upper Range",TRUE,"Max Upper Range")</f>
        <v>Max Upper Range</v>
      </c>
      <c r="T1829" s="12" t="str" cm="1">
        <f t="array" ref="T1829">_xlfn.IFS(OR(E1829="NY",E1829="NJ",E1829="CT"),"Tri-State Area",OR(E1829="MA",E1829="PA",E1829="RI"),"East Atlantic",OR(E1829="ME",E1829="VT"),"NE Border",TRUE,"Upper East Coast")</f>
        <v>East Atlantic</v>
      </c>
      <c r="U1829" s="12" t="str">
        <f>IFERROR(_xlfn.XLOOKUP(A1829,DIRECT_FTEs!A:A,DIRECT_FTEs!B:B),"Contractor")</f>
        <v>Contractor</v>
      </c>
    </row>
    <row r="1830" spans="1:21" x14ac:dyDescent="0.25">
      <c r="A1830" s="1" t="s">
        <v>482</v>
      </c>
      <c r="B1830" s="1" t="s">
        <v>2260</v>
      </c>
      <c r="C1830" s="1" t="s">
        <v>2345</v>
      </c>
      <c r="D1830" s="1" t="s">
        <v>3009</v>
      </c>
      <c r="E1830" s="15" t="s">
        <v>2225</v>
      </c>
      <c r="F1830" s="1" t="s">
        <v>5844</v>
      </c>
      <c r="G1830" s="16">
        <v>0.17</v>
      </c>
      <c r="H1830" s="5">
        <v>1654.8480000000002</v>
      </c>
      <c r="I1830" s="10" t="s">
        <v>4760</v>
      </c>
      <c r="J1830" s="5">
        <v>207.1</v>
      </c>
      <c r="K1830" s="1">
        <v>46</v>
      </c>
      <c r="L1830" s="12" t="str" cm="1">
        <f t="array" ref="L1830">_xlfn.IFS(G1830=0.05,"Minimal",G1830=0.07,"Above Minimal",G1830=0.17,"Near Maximum",TRUE,"Maximum")</f>
        <v>Near Maximum</v>
      </c>
      <c r="M1830" s="12" t="str" cm="1">
        <f t="array" ref="M1830">_xlfn.IFS(E1830="MA","Massachusetts",E1830="NY","New York",E1830="CT","Connecticut",E1830="PA","Pennsylvania",E1830="RI","Rhode Island",E1830="DE","Delaware",E1830="ME","Maine",E1830="NJ","New Jersey",E1830="VT","Vermont",TRUE,"Other States")</f>
        <v>Massachusetts</v>
      </c>
      <c r="N1830" s="15" t="s">
        <v>11635</v>
      </c>
      <c r="O1830" s="1" t="s">
        <v>5004</v>
      </c>
      <c r="P1830" s="15" t="s">
        <v>4774</v>
      </c>
      <c r="Q1830" s="1" t="s">
        <v>9419</v>
      </c>
      <c r="R1830" s="17">
        <v>106.43492711370263</v>
      </c>
      <c r="S1830" s="12" t="str" cm="1">
        <f t="array" ref="S1830">_xlfn.IFS(AND(R1830&gt;=12,R1830&lt;=25),"Low Range",AND(R1830&gt;=25.01,R1830&lt;=40),"Mid Range",AND(R1830&gt;=40.01,R1830&lt;=75),"Mid to Upper Range",TRUE,"Max Upper Range")</f>
        <v>Max Upper Range</v>
      </c>
      <c r="T1830" s="12" t="str" cm="1">
        <f t="array" ref="T1830">_xlfn.IFS(OR(E1830="NY",E1830="NJ",E1830="CT"),"Tri-State Area",OR(E1830="MA",E1830="PA",E1830="RI"),"East Atlantic",OR(E1830="ME",E1830="VT"),"NE Border",TRUE,"Upper East Coast")</f>
        <v>East Atlantic</v>
      </c>
      <c r="U1830" s="12" t="str">
        <f>IFERROR(_xlfn.XLOOKUP(A1830,DIRECT_FTEs!A:A,DIRECT_FTEs!B:B),"Contractor")</f>
        <v>Contractor</v>
      </c>
    </row>
    <row r="1831" spans="1:21" x14ac:dyDescent="0.25">
      <c r="A1831" s="1" t="s">
        <v>51</v>
      </c>
      <c r="B1831" s="1" t="s">
        <v>2366</v>
      </c>
      <c r="C1831" s="1" t="s">
        <v>2338</v>
      </c>
      <c r="D1831" s="1" t="s">
        <v>2367</v>
      </c>
      <c r="E1831" s="15" t="s">
        <v>2225</v>
      </c>
      <c r="F1831" s="1" t="s">
        <v>5413</v>
      </c>
      <c r="G1831" s="16">
        <v>0.19</v>
      </c>
      <c r="H1831" s="5">
        <v>1304.1600000000001</v>
      </c>
      <c r="I1831" s="10" t="s">
        <v>4760</v>
      </c>
      <c r="J1831" s="5">
        <v>1060.3800000000001</v>
      </c>
      <c r="K1831" s="1">
        <v>54</v>
      </c>
      <c r="L1831" s="12" t="str" cm="1">
        <f t="array" ref="L1831">_xlfn.IFS(G1831=0.05,"Minimal",G1831=0.07,"Above Minimal",G1831=0.17,"Near Maximum",TRUE,"Maximum")</f>
        <v>Maximum</v>
      </c>
      <c r="M1831" s="12" t="str" cm="1">
        <f t="array" ref="M1831">_xlfn.IFS(E1831="MA","Massachusetts",E1831="NY","New York",E1831="CT","Connecticut",E1831="PA","Pennsylvania",E1831="RI","Rhode Island",E1831="DE","Delaware",E1831="ME","Maine",E1831="NJ","New Jersey",E1831="VT","Vermont",TRUE,"Other States")</f>
        <v>Massachusetts</v>
      </c>
      <c r="N1831" s="15" t="s">
        <v>11636</v>
      </c>
      <c r="O1831" s="1" t="s">
        <v>4792</v>
      </c>
      <c r="P1831" s="15" t="s">
        <v>4777</v>
      </c>
      <c r="Q1831" s="1" t="s">
        <v>9420</v>
      </c>
      <c r="R1831" s="17">
        <v>70.849999999999994</v>
      </c>
      <c r="S1831" s="12" t="str" cm="1">
        <f t="array" ref="S1831">_xlfn.IFS(AND(R1831&gt;=12,R1831&lt;=25),"Low Range",AND(R1831&gt;=25.01,R1831&lt;=40),"Mid Range",AND(R1831&gt;=40.01,R1831&lt;=75),"Mid to Upper Range",TRUE,"Max Upper Range")</f>
        <v>Mid to Upper Range</v>
      </c>
      <c r="T1831" s="12" t="str" cm="1">
        <f t="array" ref="T1831">_xlfn.IFS(OR(E1831="NY",E1831="NJ",E1831="CT"),"Tri-State Area",OR(E1831="MA",E1831="PA",E1831="RI"),"East Atlantic",OR(E1831="ME",E1831="VT"),"NE Border",TRUE,"Upper East Coast")</f>
        <v>East Atlantic</v>
      </c>
      <c r="U1831" s="12" t="str">
        <f>IFERROR(_xlfn.XLOOKUP(A1831,DIRECT_FTEs!A:A,DIRECT_FTEs!B:B),"Contractor")</f>
        <v>Contractor</v>
      </c>
    </row>
    <row r="1832" spans="1:21" x14ac:dyDescent="0.25">
      <c r="A1832" s="1" t="s">
        <v>483</v>
      </c>
      <c r="B1832" s="1" t="s">
        <v>2704</v>
      </c>
      <c r="C1832" s="1" t="s">
        <v>2530</v>
      </c>
      <c r="D1832" s="1" t="s">
        <v>3010</v>
      </c>
      <c r="E1832" s="15" t="s">
        <v>2225</v>
      </c>
      <c r="F1832" s="1" t="s">
        <v>5845</v>
      </c>
      <c r="G1832" s="16">
        <v>0.19</v>
      </c>
      <c r="H1832" s="5">
        <v>1454.336</v>
      </c>
      <c r="I1832" s="10" t="s">
        <v>4760</v>
      </c>
      <c r="J1832" s="5">
        <v>826</v>
      </c>
      <c r="K1832" s="1">
        <v>46</v>
      </c>
      <c r="L1832" s="12" t="str" cm="1">
        <f t="array" ref="L1832">_xlfn.IFS(G1832=0.05,"Minimal",G1832=0.07,"Above Minimal",G1832=0.17,"Near Maximum",TRUE,"Maximum")</f>
        <v>Maximum</v>
      </c>
      <c r="M1832" s="12" t="str" cm="1">
        <f t="array" ref="M1832">_xlfn.IFS(E1832="MA","Massachusetts",E1832="NY","New York",E1832="CT","Connecticut",E1832="PA","Pennsylvania",E1832="RI","Rhode Island",E1832="DE","Delaware",E1832="ME","Maine",E1832="NJ","New Jersey",E1832="VT","Vermont",TRUE,"Other States")</f>
        <v>Massachusetts</v>
      </c>
      <c r="N1832" s="15" t="s">
        <v>11637</v>
      </c>
      <c r="O1832" s="1" t="s">
        <v>5005</v>
      </c>
      <c r="P1832" s="15" t="s">
        <v>4774</v>
      </c>
      <c r="Q1832" s="1" t="s">
        <v>9421</v>
      </c>
      <c r="R1832" s="17">
        <v>120</v>
      </c>
      <c r="S1832" s="12" t="str" cm="1">
        <f t="array" ref="S1832">_xlfn.IFS(AND(R1832&gt;=12,R1832&lt;=25),"Low Range",AND(R1832&gt;=25.01,R1832&lt;=40),"Mid Range",AND(R1832&gt;=40.01,R1832&lt;=75),"Mid to Upper Range",TRUE,"Max Upper Range")</f>
        <v>Max Upper Range</v>
      </c>
      <c r="T1832" s="12" t="str" cm="1">
        <f t="array" ref="T1832">_xlfn.IFS(OR(E1832="NY",E1832="NJ",E1832="CT"),"Tri-State Area",OR(E1832="MA",E1832="PA",E1832="RI"),"East Atlantic",OR(E1832="ME",E1832="VT"),"NE Border",TRUE,"Upper East Coast")</f>
        <v>East Atlantic</v>
      </c>
      <c r="U1832" s="12" t="str">
        <f>IFERROR(_xlfn.XLOOKUP(A1832,DIRECT_FTEs!A:A,DIRECT_FTEs!B:B),"Contractor")</f>
        <v>Contractor</v>
      </c>
    </row>
    <row r="1833" spans="1:21" x14ac:dyDescent="0.25">
      <c r="A1833" s="1" t="s">
        <v>484</v>
      </c>
      <c r="B1833" s="1" t="s">
        <v>2495</v>
      </c>
      <c r="C1833" s="1" t="s">
        <v>2588</v>
      </c>
      <c r="D1833" s="1" t="s">
        <v>3011</v>
      </c>
      <c r="E1833" s="15" t="s">
        <v>2225</v>
      </c>
      <c r="F1833" s="1" t="s">
        <v>5846</v>
      </c>
      <c r="G1833" s="16">
        <v>0.19</v>
      </c>
      <c r="H1833" s="5">
        <v>1169.7919999999999</v>
      </c>
      <c r="I1833" s="10" t="s">
        <v>4760</v>
      </c>
      <c r="J1833" s="5">
        <v>635.54999999999995</v>
      </c>
      <c r="K1833" s="1">
        <v>41</v>
      </c>
      <c r="L1833" s="12" t="str" cm="1">
        <f t="array" ref="L1833">_xlfn.IFS(G1833=0.05,"Minimal",G1833=0.07,"Above Minimal",G1833=0.17,"Near Maximum",TRUE,"Maximum")</f>
        <v>Maximum</v>
      </c>
      <c r="M1833" s="12" t="str" cm="1">
        <f t="array" ref="M1833">_xlfn.IFS(E1833="MA","Massachusetts",E1833="NY","New York",E1833="CT","Connecticut",E1833="PA","Pennsylvania",E1833="RI","Rhode Island",E1833="DE","Delaware",E1833="ME","Maine",E1833="NJ","New Jersey",E1833="VT","Vermont",TRUE,"Other States")</f>
        <v>Massachusetts</v>
      </c>
      <c r="N1833" s="15" t="s">
        <v>11638</v>
      </c>
      <c r="O1833" s="1" t="s">
        <v>4801</v>
      </c>
      <c r="P1833" s="15" t="s">
        <v>4774</v>
      </c>
      <c r="Q1833" s="1" t="s">
        <v>9422</v>
      </c>
      <c r="R1833" s="17">
        <v>50</v>
      </c>
      <c r="S1833" s="12" t="str" cm="1">
        <f t="array" ref="S1833">_xlfn.IFS(AND(R1833&gt;=12,R1833&lt;=25),"Low Range",AND(R1833&gt;=25.01,R1833&lt;=40),"Mid Range",AND(R1833&gt;=40.01,R1833&lt;=75),"Mid to Upper Range",TRUE,"Max Upper Range")</f>
        <v>Mid to Upper Range</v>
      </c>
      <c r="T1833" s="12" t="str" cm="1">
        <f t="array" ref="T1833">_xlfn.IFS(OR(E1833="NY",E1833="NJ",E1833="CT"),"Tri-State Area",OR(E1833="MA",E1833="PA",E1833="RI"),"East Atlantic",OR(E1833="ME",E1833="VT"),"NE Border",TRUE,"Upper East Coast")</f>
        <v>East Atlantic</v>
      </c>
      <c r="U1833" s="12" t="str">
        <f>IFERROR(_xlfn.XLOOKUP(A1833,DIRECT_FTEs!A:A,DIRECT_FTEs!B:B),"Contractor")</f>
        <v>Contractor</v>
      </c>
    </row>
    <row r="1834" spans="1:21" x14ac:dyDescent="0.25">
      <c r="A1834" s="1" t="s">
        <v>485</v>
      </c>
      <c r="B1834" s="1" t="s">
        <v>2335</v>
      </c>
      <c r="C1834" s="1" t="s">
        <v>2856</v>
      </c>
      <c r="D1834" s="1" t="s">
        <v>3012</v>
      </c>
      <c r="E1834" s="15" t="s">
        <v>2225</v>
      </c>
      <c r="F1834" s="1" t="s">
        <v>5847</v>
      </c>
      <c r="G1834" s="16">
        <v>0.19</v>
      </c>
      <c r="H1834" s="5">
        <v>1422.72</v>
      </c>
      <c r="I1834" s="10" t="s">
        <v>4760</v>
      </c>
      <c r="J1834" s="5">
        <v>1057.71</v>
      </c>
      <c r="K1834" s="1">
        <v>48</v>
      </c>
      <c r="L1834" s="12" t="str" cm="1">
        <f t="array" ref="L1834">_xlfn.IFS(G1834=0.05,"Minimal",G1834=0.07,"Above Minimal",G1834=0.17,"Near Maximum",TRUE,"Maximum")</f>
        <v>Maximum</v>
      </c>
      <c r="M1834" s="12" t="str" cm="1">
        <f t="array" ref="M1834">_xlfn.IFS(E1834="MA","Massachusetts",E1834="NY","New York",E1834="CT","Connecticut",E1834="PA","Pennsylvania",E1834="RI","Rhode Island",E1834="DE","Delaware",E1834="ME","Maine",E1834="NJ","New Jersey",E1834="VT","Vermont",TRUE,"Other States")</f>
        <v>Massachusetts</v>
      </c>
      <c r="N1834" s="15" t="s">
        <v>11639</v>
      </c>
      <c r="O1834" s="1" t="s">
        <v>4828</v>
      </c>
      <c r="P1834" s="15" t="s">
        <v>4778</v>
      </c>
      <c r="Q1834" s="1" t="s">
        <v>9423</v>
      </c>
      <c r="R1834" s="17">
        <v>105</v>
      </c>
      <c r="S1834" s="12" t="str" cm="1">
        <f t="array" ref="S1834">_xlfn.IFS(AND(R1834&gt;=12,R1834&lt;=25),"Low Range",AND(R1834&gt;=25.01,R1834&lt;=40),"Mid Range",AND(R1834&gt;=40.01,R1834&lt;=75),"Mid to Upper Range",TRUE,"Max Upper Range")</f>
        <v>Max Upper Range</v>
      </c>
      <c r="T1834" s="12" t="str" cm="1">
        <f t="array" ref="T1834">_xlfn.IFS(OR(E1834="NY",E1834="NJ",E1834="CT"),"Tri-State Area",OR(E1834="MA",E1834="PA",E1834="RI"),"East Atlantic",OR(E1834="ME",E1834="VT"),"NE Border",TRUE,"Upper East Coast")</f>
        <v>East Atlantic</v>
      </c>
      <c r="U1834" s="12" t="str">
        <f>IFERROR(_xlfn.XLOOKUP(A1834,DIRECT_FTEs!A:A,DIRECT_FTEs!B:B),"Contractor")</f>
        <v>Contractor</v>
      </c>
    </row>
    <row r="1835" spans="1:21" x14ac:dyDescent="0.25">
      <c r="A1835" s="1" t="s">
        <v>486</v>
      </c>
      <c r="B1835" s="1" t="s">
        <v>2464</v>
      </c>
      <c r="C1835" s="1" t="s">
        <v>3013</v>
      </c>
      <c r="D1835" s="1" t="s">
        <v>3014</v>
      </c>
      <c r="E1835" s="15" t="s">
        <v>2225</v>
      </c>
      <c r="F1835" s="1" t="s">
        <v>5848</v>
      </c>
      <c r="G1835" s="16">
        <v>0.19</v>
      </c>
      <c r="H1835" s="5">
        <v>774.59199999999998</v>
      </c>
      <c r="I1835" s="10" t="s">
        <v>4760</v>
      </c>
      <c r="J1835" s="5">
        <v>803.83</v>
      </c>
      <c r="K1835" s="1">
        <v>49</v>
      </c>
      <c r="L1835" s="12" t="str" cm="1">
        <f t="array" ref="L1835">_xlfn.IFS(G1835=0.05,"Minimal",G1835=0.07,"Above Minimal",G1835=0.17,"Near Maximum",TRUE,"Maximum")</f>
        <v>Maximum</v>
      </c>
      <c r="M1835" s="12" t="str" cm="1">
        <f t="array" ref="M1835">_xlfn.IFS(E1835="MA","Massachusetts",E1835="NY","New York",E1835="CT","Connecticut",E1835="PA","Pennsylvania",E1835="RI","Rhode Island",E1835="DE","Delaware",E1835="ME","Maine",E1835="NJ","New Jersey",E1835="VT","Vermont",TRUE,"Other States")</f>
        <v>Massachusetts</v>
      </c>
      <c r="N1835" s="15" t="s">
        <v>11640</v>
      </c>
      <c r="O1835" s="1" t="s">
        <v>5006</v>
      </c>
      <c r="P1835" s="15" t="s">
        <v>4777</v>
      </c>
      <c r="Q1835" s="1" t="s">
        <v>9424</v>
      </c>
      <c r="R1835" s="17">
        <v>82.5</v>
      </c>
      <c r="S1835" s="12" t="str" cm="1">
        <f t="array" ref="S1835">_xlfn.IFS(AND(R1835&gt;=12,R1835&lt;=25),"Low Range",AND(R1835&gt;=25.01,R1835&lt;=40),"Mid Range",AND(R1835&gt;=40.01,R1835&lt;=75),"Mid to Upper Range",TRUE,"Max Upper Range")</f>
        <v>Max Upper Range</v>
      </c>
      <c r="T1835" s="12" t="str" cm="1">
        <f t="array" ref="T1835">_xlfn.IFS(OR(E1835="NY",E1835="NJ",E1835="CT"),"Tri-State Area",OR(E1835="MA",E1835="PA",E1835="RI"),"East Atlantic",OR(E1835="ME",E1835="VT"),"NE Border",TRUE,"Upper East Coast")</f>
        <v>East Atlantic</v>
      </c>
      <c r="U1835" s="12" t="str">
        <f>IFERROR(_xlfn.XLOOKUP(A1835,DIRECT_FTEs!A:A,DIRECT_FTEs!B:B),"Contractor")</f>
        <v>Contractor</v>
      </c>
    </row>
    <row r="1836" spans="1:21" x14ac:dyDescent="0.25">
      <c r="A1836" s="1" t="s">
        <v>487</v>
      </c>
      <c r="B1836" s="1" t="s">
        <v>2500</v>
      </c>
      <c r="C1836" s="1" t="s">
        <v>2776</v>
      </c>
      <c r="D1836" s="1" t="s">
        <v>3015</v>
      </c>
      <c r="E1836" s="15" t="s">
        <v>2225</v>
      </c>
      <c r="F1836" s="1" t="s">
        <v>5849</v>
      </c>
      <c r="G1836" s="16">
        <v>0.19</v>
      </c>
      <c r="H1836" s="5">
        <v>2055.04</v>
      </c>
      <c r="I1836" s="10" t="s">
        <v>4760</v>
      </c>
      <c r="J1836" s="5">
        <v>772</v>
      </c>
      <c r="K1836" s="1">
        <v>44</v>
      </c>
      <c r="L1836" s="12" t="str" cm="1">
        <f t="array" ref="L1836">_xlfn.IFS(G1836=0.05,"Minimal",G1836=0.07,"Above Minimal",G1836=0.17,"Near Maximum",TRUE,"Maximum")</f>
        <v>Maximum</v>
      </c>
      <c r="M1836" s="12" t="str" cm="1">
        <f t="array" ref="M1836">_xlfn.IFS(E1836="MA","Massachusetts",E1836="NY","New York",E1836="CT","Connecticut",E1836="PA","Pennsylvania",E1836="RI","Rhode Island",E1836="DE","Delaware",E1836="ME","Maine",E1836="NJ","New Jersey",E1836="VT","Vermont",TRUE,"Other States")</f>
        <v>Massachusetts</v>
      </c>
      <c r="N1836" s="15" t="s">
        <v>11641</v>
      </c>
      <c r="O1836" s="1" t="s">
        <v>4984</v>
      </c>
      <c r="P1836" s="15" t="s">
        <v>4774</v>
      </c>
      <c r="Q1836" s="1" t="s">
        <v>9425</v>
      </c>
      <c r="R1836" s="17">
        <v>97.5</v>
      </c>
      <c r="S1836" s="12" t="str" cm="1">
        <f t="array" ref="S1836">_xlfn.IFS(AND(R1836&gt;=12,R1836&lt;=25),"Low Range",AND(R1836&gt;=25.01,R1836&lt;=40),"Mid Range",AND(R1836&gt;=40.01,R1836&lt;=75),"Mid to Upper Range",TRUE,"Max Upper Range")</f>
        <v>Max Upper Range</v>
      </c>
      <c r="T1836" s="12" t="str" cm="1">
        <f t="array" ref="T1836">_xlfn.IFS(OR(E1836="NY",E1836="NJ",E1836="CT"),"Tri-State Area",OR(E1836="MA",E1836="PA",E1836="RI"),"East Atlantic",OR(E1836="ME",E1836="VT"),"NE Border",TRUE,"Upper East Coast")</f>
        <v>East Atlantic</v>
      </c>
      <c r="U1836" s="12" t="str">
        <f>IFERROR(_xlfn.XLOOKUP(A1836,DIRECT_FTEs!A:A,DIRECT_FTEs!B:B),"Contractor")</f>
        <v>Contractor</v>
      </c>
    </row>
    <row r="1837" spans="1:21" x14ac:dyDescent="0.25">
      <c r="A1837" s="1" t="s">
        <v>488</v>
      </c>
      <c r="B1837" s="1" t="s">
        <v>2505</v>
      </c>
      <c r="C1837" s="1" t="s">
        <v>2390</v>
      </c>
      <c r="D1837" s="1" t="s">
        <v>3016</v>
      </c>
      <c r="E1837" s="15" t="s">
        <v>2225</v>
      </c>
      <c r="F1837" s="1" t="s">
        <v>5850</v>
      </c>
      <c r="G1837" s="16">
        <v>0.19</v>
      </c>
      <c r="H1837" s="5">
        <v>758.78399999999999</v>
      </c>
      <c r="I1837" s="10" t="s">
        <v>4760</v>
      </c>
      <c r="J1837" s="5">
        <v>896</v>
      </c>
      <c r="K1837" s="1">
        <v>39</v>
      </c>
      <c r="L1837" s="12" t="str" cm="1">
        <f t="array" ref="L1837">_xlfn.IFS(G1837=0.05,"Minimal",G1837=0.07,"Above Minimal",G1837=0.17,"Near Maximum",TRUE,"Maximum")</f>
        <v>Maximum</v>
      </c>
      <c r="M1837" s="12" t="str" cm="1">
        <f t="array" ref="M1837">_xlfn.IFS(E1837="MA","Massachusetts",E1837="NY","New York",E1837="CT","Connecticut",E1837="PA","Pennsylvania",E1837="RI","Rhode Island",E1837="DE","Delaware",E1837="ME","Maine",E1837="NJ","New Jersey",E1837="VT","Vermont",TRUE,"Other States")</f>
        <v>Massachusetts</v>
      </c>
      <c r="N1837" s="15" t="s">
        <v>11642</v>
      </c>
      <c r="O1837" s="1" t="s">
        <v>4852</v>
      </c>
      <c r="P1837" s="15" t="s">
        <v>4776</v>
      </c>
      <c r="Q1837" s="1" t="s">
        <v>9426</v>
      </c>
      <c r="R1837" s="17">
        <v>30</v>
      </c>
      <c r="S1837" s="12" t="str" cm="1">
        <f t="array" ref="S1837">_xlfn.IFS(AND(R1837&gt;=12,R1837&lt;=25),"Low Range",AND(R1837&gt;=25.01,R1837&lt;=40),"Mid Range",AND(R1837&gt;=40.01,R1837&lt;=75),"Mid to Upper Range",TRUE,"Max Upper Range")</f>
        <v>Mid Range</v>
      </c>
      <c r="T1837" s="12" t="str" cm="1">
        <f t="array" ref="T1837">_xlfn.IFS(OR(E1837="NY",E1837="NJ",E1837="CT"),"Tri-State Area",OR(E1837="MA",E1837="PA",E1837="RI"),"East Atlantic",OR(E1837="ME",E1837="VT"),"NE Border",TRUE,"Upper East Coast")</f>
        <v>East Atlantic</v>
      </c>
      <c r="U1837" s="12" t="str">
        <f>IFERROR(_xlfn.XLOOKUP(A1837,DIRECT_FTEs!A:A,DIRECT_FTEs!B:B),"Contractor")</f>
        <v>Contractor</v>
      </c>
    </row>
    <row r="1838" spans="1:21" x14ac:dyDescent="0.25">
      <c r="A1838" s="1" t="s">
        <v>489</v>
      </c>
      <c r="B1838" s="1" t="s">
        <v>2293</v>
      </c>
      <c r="C1838" s="1" t="s">
        <v>2465</v>
      </c>
      <c r="D1838" s="1" t="s">
        <v>3017</v>
      </c>
      <c r="E1838" s="15" t="s">
        <v>2225</v>
      </c>
      <c r="F1838" s="1" t="s">
        <v>5851</v>
      </c>
      <c r="G1838" s="16">
        <v>0.17</v>
      </c>
      <c r="H1838" s="5">
        <v>1343.68</v>
      </c>
      <c r="I1838" s="10" t="s">
        <v>4760</v>
      </c>
      <c r="J1838" s="5">
        <v>239.84</v>
      </c>
      <c r="K1838" s="1">
        <v>57</v>
      </c>
      <c r="L1838" s="12" t="str" cm="1">
        <f t="array" ref="L1838">_xlfn.IFS(G1838=0.05,"Minimal",G1838=0.07,"Above Minimal",G1838=0.17,"Near Maximum",TRUE,"Maximum")</f>
        <v>Near Maximum</v>
      </c>
      <c r="M1838" s="12" t="str" cm="1">
        <f t="array" ref="M1838">_xlfn.IFS(E1838="MA","Massachusetts",E1838="NY","New York",E1838="CT","Connecticut",E1838="PA","Pennsylvania",E1838="RI","Rhode Island",E1838="DE","Delaware",E1838="ME","Maine",E1838="NJ","New Jersey",E1838="VT","Vermont",TRUE,"Other States")</f>
        <v>Massachusetts</v>
      </c>
      <c r="N1838" s="15" t="s">
        <v>11643</v>
      </c>
      <c r="O1838" s="1" t="s">
        <v>5007</v>
      </c>
      <c r="P1838" s="15" t="s">
        <v>4778</v>
      </c>
      <c r="Q1838" s="1" t="s">
        <v>9427</v>
      </c>
      <c r="R1838" s="17">
        <v>120</v>
      </c>
      <c r="S1838" s="12" t="str" cm="1">
        <f t="array" ref="S1838">_xlfn.IFS(AND(R1838&gt;=12,R1838&lt;=25),"Low Range",AND(R1838&gt;=25.01,R1838&lt;=40),"Mid Range",AND(R1838&gt;=40.01,R1838&lt;=75),"Mid to Upper Range",TRUE,"Max Upper Range")</f>
        <v>Max Upper Range</v>
      </c>
      <c r="T1838" s="12" t="str" cm="1">
        <f t="array" ref="T1838">_xlfn.IFS(OR(E1838="NY",E1838="NJ",E1838="CT"),"Tri-State Area",OR(E1838="MA",E1838="PA",E1838="RI"),"East Atlantic",OR(E1838="ME",E1838="VT"),"NE Border",TRUE,"Upper East Coast")</f>
        <v>East Atlantic</v>
      </c>
      <c r="U1838" s="12" t="str">
        <f>IFERROR(_xlfn.XLOOKUP(A1838,DIRECT_FTEs!A:A,DIRECT_FTEs!B:B),"Contractor")</f>
        <v>Contractor</v>
      </c>
    </row>
    <row r="1839" spans="1:21" x14ac:dyDescent="0.25">
      <c r="A1839" s="1" t="s">
        <v>52</v>
      </c>
      <c r="B1839" s="1" t="s">
        <v>2272</v>
      </c>
      <c r="C1839" s="1" t="s">
        <v>2369</v>
      </c>
      <c r="D1839" s="1" t="s">
        <v>2370</v>
      </c>
      <c r="E1839" s="15" t="s">
        <v>2225</v>
      </c>
      <c r="F1839" s="1" t="s">
        <v>5414</v>
      </c>
      <c r="G1839" s="16">
        <v>0.19</v>
      </c>
      <c r="H1839" s="5">
        <v>1086.8</v>
      </c>
      <c r="I1839" s="10" t="s">
        <v>4760</v>
      </c>
      <c r="J1839" s="5">
        <v>772</v>
      </c>
      <c r="K1839" s="1">
        <v>66</v>
      </c>
      <c r="L1839" s="12" t="str" cm="1">
        <f t="array" ref="L1839">_xlfn.IFS(G1839=0.05,"Minimal",G1839=0.07,"Above Minimal",G1839=0.17,"Near Maximum",TRUE,"Maximum")</f>
        <v>Maximum</v>
      </c>
      <c r="M1839" s="12" t="str">
        <f>_xlfn.XLOOKUP(_xlfn.TEXTAFTER(A1839,"-"),Department!A:A,Department!B:B)</f>
        <v>Supply Chain</v>
      </c>
      <c r="N1839" s="15" t="s">
        <v>5355</v>
      </c>
      <c r="O1839" s="1" t="s">
        <v>4797</v>
      </c>
      <c r="P1839" s="15" t="s">
        <v>4778</v>
      </c>
      <c r="Q1839" s="1" t="s">
        <v>9428</v>
      </c>
      <c r="R1839" s="17">
        <v>105</v>
      </c>
      <c r="S1839" s="12" t="str" cm="1">
        <f t="array" ref="S1839">_xlfn.IFS(AND(R1839&gt;=12,R1839&lt;=25),"Low Range",AND(R1839&gt;=25.01,R1839&lt;=40),"Mid Range",AND(R1839&gt;=40.01,R1839&lt;=75),"Mid to Upper Range",TRUE,"Max Upper Range")</f>
        <v>Max Upper Range</v>
      </c>
      <c r="T1839" s="12" t="str" cm="1">
        <f t="array" ref="T1839">_xlfn.IFS(OR(E1839="NY",E1839="NJ",E1839="CT"),"Tri-State Area",OR(E1839="MA",E1839="PA",E1839="RI"),"East Atlantic",OR(E1839="ME",E1839="VT"),"NE Border",TRUE,"Upper East Coast")</f>
        <v>East Atlantic</v>
      </c>
      <c r="U1839" s="12" t="str">
        <f>IFERROR(_xlfn.XLOOKUP(A1839,DIRECT_FTEs!A:A,DIRECT_FTEs!B:B),"Contractor")</f>
        <v>Contractor</v>
      </c>
    </row>
    <row r="1840" spans="1:21" x14ac:dyDescent="0.25">
      <c r="A1840" s="1" t="s">
        <v>490</v>
      </c>
      <c r="B1840" s="1" t="s">
        <v>2829</v>
      </c>
      <c r="C1840" s="1" t="s">
        <v>2622</v>
      </c>
      <c r="D1840" s="1" t="s">
        <v>3018</v>
      </c>
      <c r="E1840" s="15" t="s">
        <v>2225</v>
      </c>
      <c r="F1840" s="1" t="s">
        <v>5852</v>
      </c>
      <c r="G1840" s="16">
        <v>0.19</v>
      </c>
      <c r="H1840" s="5">
        <v>1549.184</v>
      </c>
      <c r="I1840" s="10" t="s">
        <v>4760</v>
      </c>
      <c r="J1840" s="5">
        <v>379.32</v>
      </c>
      <c r="K1840" s="1">
        <v>48</v>
      </c>
      <c r="L1840" s="12" t="str" cm="1">
        <f t="array" ref="L1840">_xlfn.IFS(G1840=0.05,"Minimal",G1840=0.07,"Above Minimal",G1840=0.17,"Near Maximum",TRUE,"Maximum")</f>
        <v>Maximum</v>
      </c>
      <c r="N1840" s="15" t="s">
        <v>11644</v>
      </c>
      <c r="O1840" s="1" t="s">
        <v>4808</v>
      </c>
      <c r="P1840" s="15" t="s">
        <v>4780</v>
      </c>
      <c r="Q1840" s="1" t="s">
        <v>9429</v>
      </c>
      <c r="R1840" s="17">
        <v>97</v>
      </c>
      <c r="S1840" s="12" t="str" cm="1">
        <f t="array" ref="S1840">_xlfn.IFS(AND(R1840&gt;=12,R1840&lt;=25),"Low Range",AND(R1840&gt;=25.01,R1840&lt;=40),"Mid Range",AND(R1840&gt;=40.01,R1840&lt;=75),"Mid to Upper Range",TRUE,"Max Upper Range")</f>
        <v>Max Upper Range</v>
      </c>
      <c r="T1840" s="12" t="str" cm="1">
        <f t="array" ref="T1840">_xlfn.IFS(OR(E1840="NY",E1840="NJ",E1840="CT"),"Tri-State Area",OR(E1840="MA",E1840="PA",E1840="RI"),"East Atlantic",OR(E1840="ME",E1840="VT"),"NE Border",TRUE,"Upper East Coast")</f>
        <v>East Atlantic</v>
      </c>
      <c r="U1840" s="12" t="str">
        <f>IFERROR(_xlfn.XLOOKUP(A1840,DIRECT_FTEs!A:A,DIRECT_FTEs!B:B),"Contractor")</f>
        <v>Contractor</v>
      </c>
    </row>
    <row r="1841" spans="1:21" x14ac:dyDescent="0.25">
      <c r="A1841" s="1" t="s">
        <v>491</v>
      </c>
      <c r="B1841" s="1" t="s">
        <v>2352</v>
      </c>
      <c r="C1841" s="1" t="s">
        <v>2478</v>
      </c>
      <c r="D1841" s="1" t="s">
        <v>3019</v>
      </c>
      <c r="E1841" s="15" t="s">
        <v>2225</v>
      </c>
      <c r="F1841" s="1" t="s">
        <v>5853</v>
      </c>
      <c r="G1841" s="16">
        <v>0.17</v>
      </c>
      <c r="H1841" s="5">
        <v>820.35200000000009</v>
      </c>
      <c r="I1841" s="10" t="s">
        <v>4760</v>
      </c>
      <c r="J1841" s="5">
        <v>567.84</v>
      </c>
      <c r="K1841" s="1">
        <v>47</v>
      </c>
      <c r="L1841" s="12" t="str" cm="1">
        <f t="array" ref="L1841">_xlfn.IFS(G1841=0.05,"Minimal",G1841=0.07,"Above Minimal",G1841=0.17,"Near Maximum",TRUE,"Maximum")</f>
        <v>Near Maximum</v>
      </c>
      <c r="N1841" s="15" t="s">
        <v>11645</v>
      </c>
      <c r="O1841" s="1" t="s">
        <v>4801</v>
      </c>
      <c r="P1841" s="15" t="s">
        <v>4774</v>
      </c>
      <c r="Q1841" s="1" t="s">
        <v>9430</v>
      </c>
      <c r="R1841" s="17">
        <v>102</v>
      </c>
      <c r="S1841" s="12" t="str" cm="1">
        <f t="array" ref="S1841">_xlfn.IFS(AND(R1841&gt;=12,R1841&lt;=25),"Low Range",AND(R1841&gt;=25.01,R1841&lt;=40),"Mid Range",AND(R1841&gt;=40.01,R1841&lt;=75),"Mid to Upper Range",TRUE,"Max Upper Range")</f>
        <v>Max Upper Range</v>
      </c>
      <c r="T1841" s="12" t="str" cm="1">
        <f t="array" ref="T1841">_xlfn.IFS(OR(E1841="NY",E1841="NJ",E1841="CT"),"Tri-State Area",OR(E1841="MA",E1841="PA",E1841="RI"),"East Atlantic",OR(E1841="ME",E1841="VT"),"NE Border",TRUE,"Upper East Coast")</f>
        <v>East Atlantic</v>
      </c>
      <c r="U1841" s="12" t="str">
        <f>IFERROR(_xlfn.XLOOKUP(A1841,DIRECT_FTEs!A:A,DIRECT_FTEs!B:B),"Contractor")</f>
        <v>Contractor</v>
      </c>
    </row>
    <row r="1842" spans="1:21" x14ac:dyDescent="0.25">
      <c r="A1842" s="1" t="s">
        <v>492</v>
      </c>
      <c r="B1842" s="1" t="s">
        <v>2366</v>
      </c>
      <c r="C1842" s="1" t="s">
        <v>2261</v>
      </c>
      <c r="D1842" s="1" t="s">
        <v>3020</v>
      </c>
      <c r="E1842" s="15" t="s">
        <v>2225</v>
      </c>
      <c r="F1842" s="1" t="s">
        <v>5854</v>
      </c>
      <c r="G1842" s="16">
        <v>0.19</v>
      </c>
      <c r="H1842" s="5">
        <v>1043.328</v>
      </c>
      <c r="I1842" s="10" t="s">
        <v>4760</v>
      </c>
      <c r="J1842" s="5">
        <v>398.98</v>
      </c>
      <c r="K1842" s="1">
        <v>56</v>
      </c>
      <c r="L1842" s="12" t="str" cm="1">
        <f t="array" ref="L1842">_xlfn.IFS(G1842=0.05,"Minimal",G1842=0.07,"Above Minimal",G1842=0.17,"Near Maximum",TRUE,"Maximum")</f>
        <v>Maximum</v>
      </c>
      <c r="N1842" s="15" t="s">
        <v>11646</v>
      </c>
      <c r="O1842" s="1" t="s">
        <v>5008</v>
      </c>
      <c r="P1842" s="15" t="s">
        <v>4779</v>
      </c>
      <c r="Q1842" s="1" t="s">
        <v>9431</v>
      </c>
      <c r="R1842" s="17">
        <v>84</v>
      </c>
      <c r="S1842" s="12" t="str" cm="1">
        <f t="array" ref="S1842">_xlfn.IFS(AND(R1842&gt;=12,R1842&lt;=25),"Low Range",AND(R1842&gt;=25.01,R1842&lt;=40),"Mid Range",AND(R1842&gt;=40.01,R1842&lt;=75),"Mid to Upper Range",TRUE,"Max Upper Range")</f>
        <v>Max Upper Range</v>
      </c>
      <c r="T1842" s="12" t="str" cm="1">
        <f t="array" ref="T1842">_xlfn.IFS(OR(E1842="NY",E1842="NJ",E1842="CT"),"Tri-State Area",OR(E1842="MA",E1842="PA",E1842="RI"),"East Atlantic",OR(E1842="ME",E1842="VT"),"NE Border",TRUE,"Upper East Coast")</f>
        <v>East Atlantic</v>
      </c>
      <c r="U1842" s="12" t="str">
        <f>IFERROR(_xlfn.XLOOKUP(A1842,DIRECT_FTEs!A:A,DIRECT_FTEs!B:B),"Contractor")</f>
        <v>Contractor</v>
      </c>
    </row>
    <row r="1843" spans="1:21" x14ac:dyDescent="0.25">
      <c r="A1843" s="1" t="s">
        <v>493</v>
      </c>
      <c r="B1843" s="1" t="s">
        <v>2315</v>
      </c>
      <c r="C1843" s="1" t="s">
        <v>2410</v>
      </c>
      <c r="D1843" s="1" t="s">
        <v>3021</v>
      </c>
      <c r="E1843" s="15" t="s">
        <v>2225</v>
      </c>
      <c r="F1843" s="1" t="s">
        <v>5855</v>
      </c>
      <c r="G1843" s="16">
        <v>0.19</v>
      </c>
      <c r="H1843" s="5">
        <v>980.09600000000012</v>
      </c>
      <c r="I1843" s="10" t="s">
        <v>4760</v>
      </c>
      <c r="J1843" s="5">
        <v>372.8</v>
      </c>
      <c r="K1843" s="1">
        <v>54</v>
      </c>
      <c r="L1843" s="12" t="str" cm="1">
        <f t="array" ref="L1843">_xlfn.IFS(G1843=0.05,"Minimal",G1843=0.07,"Above Minimal",G1843=0.17,"Near Maximum",TRUE,"Maximum")</f>
        <v>Maximum</v>
      </c>
      <c r="N1843" s="15" t="s">
        <v>11647</v>
      </c>
      <c r="O1843" s="1" t="s">
        <v>5009</v>
      </c>
      <c r="P1843" s="15" t="s">
        <v>4779</v>
      </c>
      <c r="Q1843" s="1" t="s">
        <v>9432</v>
      </c>
      <c r="R1843" s="17">
        <v>108</v>
      </c>
      <c r="S1843" s="12" t="str" cm="1">
        <f t="array" ref="S1843">_xlfn.IFS(AND(R1843&gt;=12,R1843&lt;=25),"Low Range",AND(R1843&gt;=25.01,R1843&lt;=40),"Mid Range",AND(R1843&gt;=40.01,R1843&lt;=75),"Mid to Upper Range",TRUE,"Max Upper Range")</f>
        <v>Max Upper Range</v>
      </c>
      <c r="T1843" s="12" t="str" cm="1">
        <f t="array" ref="T1843">_xlfn.IFS(OR(E1843="NY",E1843="NJ",E1843="CT"),"Tri-State Area",OR(E1843="MA",E1843="PA",E1843="RI"),"East Atlantic",OR(E1843="ME",E1843="VT"),"NE Border",TRUE,"Upper East Coast")</f>
        <v>East Atlantic</v>
      </c>
      <c r="U1843" s="12" t="str">
        <f>IFERROR(_xlfn.XLOOKUP(A1843,DIRECT_FTEs!A:A,DIRECT_FTEs!B:B),"Contractor")</f>
        <v>Contractor</v>
      </c>
    </row>
    <row r="1844" spans="1:21" x14ac:dyDescent="0.25">
      <c r="A1844" s="1" t="s">
        <v>494</v>
      </c>
      <c r="B1844" s="1" t="s">
        <v>2761</v>
      </c>
      <c r="C1844" s="1" t="s">
        <v>2316</v>
      </c>
      <c r="D1844" s="1" t="s">
        <v>3022</v>
      </c>
      <c r="E1844" s="15" t="s">
        <v>2225</v>
      </c>
      <c r="F1844" s="1" t="s">
        <v>5856</v>
      </c>
      <c r="G1844" s="16">
        <v>0.17</v>
      </c>
      <c r="H1844" s="5">
        <v>777.92000000000007</v>
      </c>
      <c r="I1844" s="10" t="s">
        <v>4760</v>
      </c>
      <c r="J1844" s="5">
        <v>208.8</v>
      </c>
      <c r="K1844" s="1">
        <v>54</v>
      </c>
      <c r="L1844" s="12" t="str" cm="1">
        <f t="array" ref="L1844">_xlfn.IFS(G1844=0.05,"Minimal",G1844=0.07,"Above Minimal",G1844=0.17,"Near Maximum",TRUE,"Maximum")</f>
        <v>Near Maximum</v>
      </c>
      <c r="N1844" s="15" t="s">
        <v>11648</v>
      </c>
      <c r="O1844" s="1" t="s">
        <v>4792</v>
      </c>
      <c r="P1844" s="15" t="s">
        <v>4777</v>
      </c>
      <c r="Q1844" s="1" t="s">
        <v>9433</v>
      </c>
      <c r="R1844" s="17">
        <v>97.5</v>
      </c>
      <c r="S1844" s="12" t="str" cm="1">
        <f t="array" ref="S1844">_xlfn.IFS(AND(R1844&gt;=12,R1844&lt;=25),"Low Range",AND(R1844&gt;=25.01,R1844&lt;=40),"Mid Range",AND(R1844&gt;=40.01,R1844&lt;=75),"Mid to Upper Range",TRUE,"Max Upper Range")</f>
        <v>Max Upper Range</v>
      </c>
      <c r="T1844" s="12" t="str" cm="1">
        <f t="array" ref="T1844">_xlfn.IFS(OR(E1844="NY",E1844="NJ",E1844="CT"),"Tri-State Area",OR(E1844="MA",E1844="PA",E1844="RI"),"East Atlantic",OR(E1844="ME",E1844="VT"),"NE Border",TRUE,"Upper East Coast")</f>
        <v>East Atlantic</v>
      </c>
      <c r="U1844" s="12" t="str">
        <f>IFERROR(_xlfn.XLOOKUP(A1844,DIRECT_FTEs!A:A,DIRECT_FTEs!B:B),"Contractor")</f>
        <v>Contractor</v>
      </c>
    </row>
    <row r="1845" spans="1:21" x14ac:dyDescent="0.25">
      <c r="A1845" s="1" t="s">
        <v>495</v>
      </c>
      <c r="B1845" s="1" t="s">
        <v>2352</v>
      </c>
      <c r="C1845" s="1" t="s">
        <v>2657</v>
      </c>
      <c r="D1845" s="1" t="s">
        <v>3023</v>
      </c>
      <c r="E1845" s="15" t="s">
        <v>2225</v>
      </c>
      <c r="F1845" s="1" t="s">
        <v>5857</v>
      </c>
      <c r="G1845" s="16">
        <v>0.19</v>
      </c>
      <c r="H1845" s="5">
        <v>1501.76</v>
      </c>
      <c r="I1845" s="10" t="s">
        <v>4760</v>
      </c>
      <c r="J1845" s="5">
        <v>455.05</v>
      </c>
      <c r="K1845" s="1">
        <v>52</v>
      </c>
      <c r="L1845" s="12" t="str" cm="1">
        <f t="array" ref="L1845">_xlfn.IFS(G1845=0.05,"Minimal",G1845=0.07,"Above Minimal",G1845=0.17,"Near Maximum",TRUE,"Maximum")</f>
        <v>Maximum</v>
      </c>
      <c r="N1845" s="15" t="s">
        <v>11649</v>
      </c>
      <c r="O1845" s="1" t="s">
        <v>4946</v>
      </c>
      <c r="P1845" s="15" t="s">
        <v>4774</v>
      </c>
      <c r="Q1845" s="1" t="s">
        <v>9434</v>
      </c>
      <c r="R1845" s="17">
        <v>52</v>
      </c>
      <c r="S1845" s="12" t="str" cm="1">
        <f t="array" ref="S1845">_xlfn.IFS(AND(R1845&gt;=12,R1845&lt;=25),"Low Range",AND(R1845&gt;=25.01,R1845&lt;=40),"Mid Range",AND(R1845&gt;=40.01,R1845&lt;=75),"Mid to Upper Range",TRUE,"Max Upper Range")</f>
        <v>Mid to Upper Range</v>
      </c>
      <c r="T1845" s="12" t="str" cm="1">
        <f t="array" ref="T1845">_xlfn.IFS(OR(E1845="NY",E1845="NJ",E1845="CT"),"Tri-State Area",OR(E1845="MA",E1845="PA",E1845="RI"),"East Atlantic",OR(E1845="ME",E1845="VT"),"NE Border",TRUE,"Upper East Coast")</f>
        <v>East Atlantic</v>
      </c>
      <c r="U1845" s="12" t="str">
        <f>IFERROR(_xlfn.XLOOKUP(A1845,DIRECT_FTEs!A:A,DIRECT_FTEs!B:B),"Contractor")</f>
        <v>Contractor</v>
      </c>
    </row>
    <row r="1846" spans="1:21" x14ac:dyDescent="0.25">
      <c r="A1846" s="1" t="s">
        <v>496</v>
      </c>
      <c r="B1846" s="1" t="s">
        <v>2548</v>
      </c>
      <c r="C1846" s="1" t="s">
        <v>2563</v>
      </c>
      <c r="D1846" s="1" t="s">
        <v>3024</v>
      </c>
      <c r="E1846" s="15" t="s">
        <v>2225</v>
      </c>
      <c r="F1846" s="1" t="s">
        <v>5858</v>
      </c>
      <c r="G1846" s="16">
        <v>0.19</v>
      </c>
      <c r="H1846" s="5">
        <v>1167.2626483976901</v>
      </c>
      <c r="I1846" s="10" t="s">
        <v>4760</v>
      </c>
      <c r="J1846" s="5">
        <v>172.42</v>
      </c>
      <c r="K1846" s="1">
        <v>43</v>
      </c>
      <c r="L1846" s="12" t="str" cm="1">
        <f t="array" ref="L1846">_xlfn.IFS(G1846=0.05,"Minimal",G1846=0.07,"Above Minimal",G1846=0.17,"Near Maximum",TRUE,"Maximum")</f>
        <v>Maximum</v>
      </c>
      <c r="N1846" s="15" t="s">
        <v>11650</v>
      </c>
      <c r="O1846" s="1" t="s">
        <v>4890</v>
      </c>
      <c r="P1846" s="15" t="s">
        <v>4778</v>
      </c>
      <c r="Q1846" s="1" t="s">
        <v>9435</v>
      </c>
      <c r="R1846" s="17">
        <v>52</v>
      </c>
      <c r="S1846" s="12" t="str" cm="1">
        <f t="array" ref="S1846">_xlfn.IFS(AND(R1846&gt;=12,R1846&lt;=25),"Low Range",AND(R1846&gt;=25.01,R1846&lt;=40),"Mid Range",AND(R1846&gt;=40.01,R1846&lt;=75),"Mid to Upper Range",TRUE,"Max Upper Range")</f>
        <v>Mid to Upper Range</v>
      </c>
      <c r="T1846" s="12" t="str" cm="1">
        <f t="array" ref="T1846">_xlfn.IFS(OR(E1846="NY",E1846="NJ",E1846="CT"),"Tri-State Area",OR(E1846="MA",E1846="PA",E1846="RI"),"East Atlantic",OR(E1846="ME",E1846="VT"),"NE Border",TRUE,"Upper East Coast")</f>
        <v>East Atlantic</v>
      </c>
      <c r="U1846" s="12" t="str">
        <f>IFERROR(_xlfn.XLOOKUP(A1846,DIRECT_FTEs!A:A,DIRECT_FTEs!B:B),"Contractor")</f>
        <v>Contractor</v>
      </c>
    </row>
    <row r="1847" spans="1:21" x14ac:dyDescent="0.25">
      <c r="A1847" s="1" t="s">
        <v>497</v>
      </c>
      <c r="B1847" s="1" t="s">
        <v>2730</v>
      </c>
      <c r="C1847" s="1" t="s">
        <v>2336</v>
      </c>
      <c r="D1847" s="1" t="s">
        <v>3025</v>
      </c>
      <c r="E1847" s="15" t="s">
        <v>2225</v>
      </c>
      <c r="F1847" s="1" t="s">
        <v>5859</v>
      </c>
      <c r="G1847" s="16">
        <v>0.19</v>
      </c>
      <c r="H1847" s="5">
        <v>897.89440000000002</v>
      </c>
      <c r="I1847" s="10" t="s">
        <v>4760</v>
      </c>
      <c r="J1847" s="5">
        <v>443.47</v>
      </c>
      <c r="K1847" s="1">
        <v>59</v>
      </c>
      <c r="L1847" s="12" t="str" cm="1">
        <f t="array" ref="L1847">_xlfn.IFS(G1847=0.05,"Minimal",G1847=0.07,"Above Minimal",G1847=0.17,"Near Maximum",TRUE,"Maximum")</f>
        <v>Maximum</v>
      </c>
      <c r="N1847" s="15" t="s">
        <v>11651</v>
      </c>
      <c r="O1847" s="1" t="s">
        <v>5010</v>
      </c>
      <c r="P1847" s="15" t="s">
        <v>4780</v>
      </c>
      <c r="Q1847" s="1" t="s">
        <v>9436</v>
      </c>
      <c r="R1847" s="17">
        <v>120</v>
      </c>
      <c r="S1847" s="12" t="str" cm="1">
        <f t="array" ref="S1847">_xlfn.IFS(AND(R1847&gt;=12,R1847&lt;=25),"Low Range",AND(R1847&gt;=25.01,R1847&lt;=40),"Mid Range",AND(R1847&gt;=40.01,R1847&lt;=75),"Mid to Upper Range",TRUE,"Max Upper Range")</f>
        <v>Max Upper Range</v>
      </c>
      <c r="T1847" s="12" t="str" cm="1">
        <f t="array" ref="T1847">_xlfn.IFS(OR(E1847="NY",E1847="NJ",E1847="CT"),"Tri-State Area",OR(E1847="MA",E1847="PA",E1847="RI"),"East Atlantic",OR(E1847="ME",E1847="VT"),"NE Border",TRUE,"Upper East Coast")</f>
        <v>East Atlantic</v>
      </c>
      <c r="U1847" s="12" t="str">
        <f>IFERROR(_xlfn.XLOOKUP(A1847,DIRECT_FTEs!A:A,DIRECT_FTEs!B:B),"Contractor")</f>
        <v>Contractor</v>
      </c>
    </row>
    <row r="1848" spans="1:21" x14ac:dyDescent="0.25">
      <c r="A1848" s="1" t="s">
        <v>498</v>
      </c>
      <c r="B1848" s="1" t="s">
        <v>2674</v>
      </c>
      <c r="C1848" s="1" t="s">
        <v>2414</v>
      </c>
      <c r="D1848" s="1" t="s">
        <v>3026</v>
      </c>
      <c r="E1848" s="15" t="s">
        <v>2225</v>
      </c>
      <c r="F1848" s="1" t="s">
        <v>5860</v>
      </c>
      <c r="G1848" s="16">
        <v>0.17</v>
      </c>
      <c r="H1848" s="5">
        <v>702.95671825694967</v>
      </c>
      <c r="I1848" s="10" t="s">
        <v>4761</v>
      </c>
      <c r="J1848" s="5">
        <v>0</v>
      </c>
      <c r="K1848" s="1">
        <v>44</v>
      </c>
      <c r="L1848" s="12" t="str" cm="1">
        <f t="array" ref="L1848">_xlfn.IFS(G1848=0.05,"Minimal",G1848=0.07,"Above Minimal",G1848=0.17,"Near Maximum",TRUE,"Maximum")</f>
        <v>Near Maximum</v>
      </c>
      <c r="N1848" s="15" t="s">
        <v>11652</v>
      </c>
      <c r="O1848" s="1" t="s">
        <v>4786</v>
      </c>
      <c r="P1848" s="15" t="s">
        <v>4774</v>
      </c>
      <c r="Q1848" s="1" t="s">
        <v>9437</v>
      </c>
      <c r="R1848" s="17">
        <v>93</v>
      </c>
      <c r="S1848" s="12" t="str" cm="1">
        <f t="array" ref="S1848">_xlfn.IFS(AND(R1848&gt;=12,R1848&lt;=25),"Low Range",AND(R1848&gt;=25.01,R1848&lt;=40),"Mid Range",AND(R1848&gt;=40.01,R1848&lt;=75),"Mid to Upper Range",TRUE,"Max Upper Range")</f>
        <v>Max Upper Range</v>
      </c>
      <c r="T1848" s="12" t="str" cm="1">
        <f t="array" ref="T1848">_xlfn.IFS(OR(E1848="NY",E1848="NJ",E1848="CT"),"Tri-State Area",OR(E1848="MA",E1848="PA",E1848="RI"),"East Atlantic",OR(E1848="ME",E1848="VT"),"NE Border",TRUE,"Upper East Coast")</f>
        <v>East Atlantic</v>
      </c>
      <c r="U1848" s="12" t="str">
        <f>IFERROR(_xlfn.XLOOKUP(A1848,DIRECT_FTEs!A:A,DIRECT_FTEs!B:B),"Contractor")</f>
        <v>Contractor</v>
      </c>
    </row>
    <row r="1849" spans="1:21" x14ac:dyDescent="0.25">
      <c r="A1849" s="1" t="s">
        <v>53</v>
      </c>
      <c r="B1849" s="1" t="s">
        <v>2371</v>
      </c>
      <c r="C1849" s="1" t="s">
        <v>2372</v>
      </c>
      <c r="D1849" s="1" t="s">
        <v>2373</v>
      </c>
      <c r="E1849" s="15" t="s">
        <v>2225</v>
      </c>
      <c r="F1849" s="1" t="s">
        <v>5415</v>
      </c>
      <c r="G1849" s="16">
        <v>0.19</v>
      </c>
      <c r="H1849" s="5">
        <v>1877.2</v>
      </c>
      <c r="I1849" s="10" t="s">
        <v>4760</v>
      </c>
      <c r="J1849" s="5">
        <v>719.8</v>
      </c>
      <c r="K1849" s="1">
        <v>49</v>
      </c>
      <c r="L1849" s="12" t="str" cm="1">
        <f t="array" ref="L1849">_xlfn.IFS(G1849=0.05,"Minimal",G1849=0.07,"Above Minimal",G1849=0.17,"Near Maximum",TRUE,"Maximum")</f>
        <v>Maximum</v>
      </c>
      <c r="N1849" s="15" t="s">
        <v>11653</v>
      </c>
      <c r="O1849" s="1" t="s">
        <v>4817</v>
      </c>
      <c r="P1849" s="15" t="s">
        <v>4780</v>
      </c>
      <c r="Q1849" s="1" t="s">
        <v>9438</v>
      </c>
      <c r="R1849" s="17">
        <v>110</v>
      </c>
      <c r="S1849" s="12" t="str" cm="1">
        <f t="array" ref="S1849">_xlfn.IFS(AND(R1849&gt;=12,R1849&lt;=25),"Low Range",AND(R1849&gt;=25.01,R1849&lt;=40),"Mid Range",AND(R1849&gt;=40.01,R1849&lt;=75),"Mid to Upper Range",TRUE,"Max Upper Range")</f>
        <v>Max Upper Range</v>
      </c>
      <c r="T1849" s="12" t="str" cm="1">
        <f t="array" ref="T1849">_xlfn.IFS(OR(E1849="NY",E1849="NJ",E1849="CT"),"Tri-State Area",OR(E1849="MA",E1849="PA",E1849="RI"),"East Atlantic",OR(E1849="ME",E1849="VT"),"NE Border",TRUE,"Upper East Coast")</f>
        <v>East Atlantic</v>
      </c>
      <c r="U1849" s="12" t="str">
        <f>IFERROR(_xlfn.XLOOKUP(A1849,DIRECT_FTEs!A:A,DIRECT_FTEs!B:B),"Contractor")</f>
        <v>Contractor</v>
      </c>
    </row>
    <row r="1850" spans="1:21" x14ac:dyDescent="0.25">
      <c r="A1850" s="1" t="s">
        <v>499</v>
      </c>
      <c r="B1850" s="1" t="s">
        <v>2527</v>
      </c>
      <c r="C1850" s="1" t="s">
        <v>2294</v>
      </c>
      <c r="D1850" s="1" t="s">
        <v>3027</v>
      </c>
      <c r="E1850" s="15" t="s">
        <v>2225</v>
      </c>
      <c r="F1850" s="1" t="s">
        <v>5861</v>
      </c>
      <c r="G1850" s="16">
        <v>0.19</v>
      </c>
      <c r="H1850" s="5">
        <v>852.99994218694485</v>
      </c>
      <c r="I1850" s="10" t="s">
        <v>4760</v>
      </c>
      <c r="J1850" s="5">
        <v>220.8</v>
      </c>
      <c r="K1850" s="1">
        <v>56</v>
      </c>
      <c r="L1850" s="12" t="str" cm="1">
        <f t="array" ref="L1850">_xlfn.IFS(G1850=0.05,"Minimal",G1850=0.07,"Above Minimal",G1850=0.17,"Near Maximum",TRUE,"Maximum")</f>
        <v>Maximum</v>
      </c>
      <c r="N1850" s="15" t="s">
        <v>11654</v>
      </c>
      <c r="O1850" s="1" t="s">
        <v>4990</v>
      </c>
      <c r="P1850" s="15" t="s">
        <v>4780</v>
      </c>
      <c r="Q1850" s="1" t="s">
        <v>9439</v>
      </c>
      <c r="R1850" s="17">
        <v>34</v>
      </c>
      <c r="S1850" s="12" t="str" cm="1">
        <f t="array" ref="S1850">_xlfn.IFS(AND(R1850&gt;=12,R1850&lt;=25),"Low Range",AND(R1850&gt;=25.01,R1850&lt;=40),"Mid Range",AND(R1850&gt;=40.01,R1850&lt;=75),"Mid to Upper Range",TRUE,"Max Upper Range")</f>
        <v>Mid Range</v>
      </c>
      <c r="T1850" s="12" t="str" cm="1">
        <f t="array" ref="T1850">_xlfn.IFS(OR(E1850="NY",E1850="NJ",E1850="CT"),"Tri-State Area",OR(E1850="MA",E1850="PA",E1850="RI"),"East Atlantic",OR(E1850="ME",E1850="VT"),"NE Border",TRUE,"Upper East Coast")</f>
        <v>East Atlantic</v>
      </c>
      <c r="U1850" s="12" t="str">
        <f>IFERROR(_xlfn.XLOOKUP(A1850,DIRECT_FTEs!A:A,DIRECT_FTEs!B:B),"Contractor")</f>
        <v>Contractor</v>
      </c>
    </row>
    <row r="1851" spans="1:21" x14ac:dyDescent="0.25">
      <c r="A1851" s="1" t="s">
        <v>500</v>
      </c>
      <c r="B1851" s="1" t="s">
        <v>2312</v>
      </c>
      <c r="C1851" s="1" t="s">
        <v>2591</v>
      </c>
      <c r="D1851" s="1" t="s">
        <v>3028</v>
      </c>
      <c r="E1851" s="15" t="s">
        <v>2225</v>
      </c>
      <c r="F1851" s="1" t="s">
        <v>5862</v>
      </c>
      <c r="G1851" s="16">
        <v>0.19</v>
      </c>
      <c r="H1851" s="5">
        <v>1234.6048818261813</v>
      </c>
      <c r="I1851" s="10" t="s">
        <v>4760</v>
      </c>
      <c r="J1851" s="5">
        <v>401.62</v>
      </c>
      <c r="K1851" s="1">
        <v>45</v>
      </c>
      <c r="L1851" s="12" t="str" cm="1">
        <f t="array" ref="L1851">_xlfn.IFS(G1851=0.05,"Minimal",G1851=0.07,"Above Minimal",G1851=0.17,"Near Maximum",TRUE,"Maximum")</f>
        <v>Maximum</v>
      </c>
      <c r="N1851" s="15" t="s">
        <v>11655</v>
      </c>
      <c r="O1851" s="1" t="s">
        <v>5011</v>
      </c>
      <c r="P1851" s="15" t="s">
        <v>4774</v>
      </c>
      <c r="Q1851" s="1" t="s">
        <v>9440</v>
      </c>
      <c r="R1851" s="17">
        <v>102</v>
      </c>
      <c r="S1851" s="12" t="str" cm="1">
        <f t="array" ref="S1851">_xlfn.IFS(AND(R1851&gt;=12,R1851&lt;=25),"Low Range",AND(R1851&gt;=25.01,R1851&lt;=40),"Mid Range",AND(R1851&gt;=40.01,R1851&lt;=75),"Mid to Upper Range",TRUE,"Max Upper Range")</f>
        <v>Max Upper Range</v>
      </c>
      <c r="T1851" s="12" t="str" cm="1">
        <f t="array" ref="T1851">_xlfn.IFS(OR(E1851="NY",E1851="NJ",E1851="CT"),"Tri-State Area",OR(E1851="MA",E1851="PA",E1851="RI"),"East Atlantic",OR(E1851="ME",E1851="VT"),"NE Border",TRUE,"Upper East Coast")</f>
        <v>East Atlantic</v>
      </c>
      <c r="U1851" s="12" t="str">
        <f>IFERROR(_xlfn.XLOOKUP(A1851,DIRECT_FTEs!A:A,DIRECT_FTEs!B:B),"Contractor")</f>
        <v>Contractor</v>
      </c>
    </row>
    <row r="1852" spans="1:21" x14ac:dyDescent="0.25">
      <c r="A1852" s="1" t="s">
        <v>501</v>
      </c>
      <c r="B1852" s="1" t="s">
        <v>2281</v>
      </c>
      <c r="C1852" s="1" t="s">
        <v>2518</v>
      </c>
      <c r="D1852" s="1" t="s">
        <v>3029</v>
      </c>
      <c r="E1852" s="15" t="s">
        <v>2225</v>
      </c>
      <c r="F1852" s="1" t="s">
        <v>5863</v>
      </c>
      <c r="G1852" s="16">
        <v>0.19</v>
      </c>
      <c r="H1852" s="5">
        <v>1770.4960000000001</v>
      </c>
      <c r="I1852" s="10" t="s">
        <v>4760</v>
      </c>
      <c r="J1852" s="5">
        <v>344.08</v>
      </c>
      <c r="K1852" s="1">
        <v>55</v>
      </c>
      <c r="L1852" s="12" t="str" cm="1">
        <f t="array" ref="L1852">_xlfn.IFS(G1852=0.05,"Minimal",G1852=0.07,"Above Minimal",G1852=0.17,"Near Maximum",TRUE,"Maximum")</f>
        <v>Maximum</v>
      </c>
      <c r="N1852" s="15" t="s">
        <v>11656</v>
      </c>
      <c r="O1852" s="1" t="s">
        <v>4960</v>
      </c>
      <c r="P1852" s="15" t="s">
        <v>4779</v>
      </c>
      <c r="Q1852" s="1" t="s">
        <v>9441</v>
      </c>
      <c r="R1852" s="17">
        <v>80</v>
      </c>
      <c r="S1852" s="12" t="str" cm="1">
        <f t="array" ref="S1852">_xlfn.IFS(AND(R1852&gt;=12,R1852&lt;=25),"Low Range",AND(R1852&gt;=25.01,R1852&lt;=40),"Mid Range",AND(R1852&gt;=40.01,R1852&lt;=75),"Mid to Upper Range",TRUE,"Max Upper Range")</f>
        <v>Max Upper Range</v>
      </c>
      <c r="T1852" s="12" t="str" cm="1">
        <f t="array" ref="T1852">_xlfn.IFS(OR(E1852="NY",E1852="NJ",E1852="CT"),"Tri-State Area",OR(E1852="MA",E1852="PA",E1852="RI"),"East Atlantic",OR(E1852="ME",E1852="VT"),"NE Border",TRUE,"Upper East Coast")</f>
        <v>East Atlantic</v>
      </c>
      <c r="U1852" s="12" t="str">
        <f>IFERROR(_xlfn.XLOOKUP(A1852,DIRECT_FTEs!A:A,DIRECT_FTEs!B:B),"Contractor")</f>
        <v>Contractor</v>
      </c>
    </row>
    <row r="1853" spans="1:21" x14ac:dyDescent="0.25">
      <c r="A1853" s="1" t="s">
        <v>502</v>
      </c>
      <c r="B1853" s="1" t="s">
        <v>2319</v>
      </c>
      <c r="C1853" s="1" t="s">
        <v>2622</v>
      </c>
      <c r="D1853" s="1" t="s">
        <v>3030</v>
      </c>
      <c r="E1853" s="15" t="s">
        <v>2225</v>
      </c>
      <c r="F1853" s="1" t="s">
        <v>5864</v>
      </c>
      <c r="G1853" s="16">
        <v>0.19</v>
      </c>
      <c r="H1853" s="5">
        <v>1795.7888</v>
      </c>
      <c r="I1853" s="10" t="s">
        <v>4760</v>
      </c>
      <c r="J1853" s="5">
        <v>348.57</v>
      </c>
      <c r="K1853" s="1">
        <v>48</v>
      </c>
      <c r="L1853" s="12" t="str" cm="1">
        <f t="array" ref="L1853">_xlfn.IFS(G1853=0.05,"Minimal",G1853=0.07,"Above Minimal",G1853=0.17,"Near Maximum",TRUE,"Maximum")</f>
        <v>Maximum</v>
      </c>
      <c r="N1853" s="15" t="s">
        <v>11657</v>
      </c>
      <c r="O1853" s="1" t="s">
        <v>4874</v>
      </c>
      <c r="P1853" s="15" t="s">
        <v>4774</v>
      </c>
      <c r="Q1853" s="1" t="s">
        <v>9442</v>
      </c>
      <c r="R1853" s="17">
        <v>101</v>
      </c>
      <c r="S1853" s="12" t="str" cm="1">
        <f t="array" ref="S1853">_xlfn.IFS(AND(R1853&gt;=12,R1853&lt;=25),"Low Range",AND(R1853&gt;=25.01,R1853&lt;=40),"Mid Range",AND(R1853&gt;=40.01,R1853&lt;=75),"Mid to Upper Range",TRUE,"Max Upper Range")</f>
        <v>Max Upper Range</v>
      </c>
      <c r="T1853" s="12" t="str" cm="1">
        <f t="array" ref="T1853">_xlfn.IFS(OR(E1853="NY",E1853="NJ",E1853="CT"),"Tri-State Area",OR(E1853="MA",E1853="PA",E1853="RI"),"East Atlantic",OR(E1853="ME",E1853="VT"),"NE Border",TRUE,"Upper East Coast")</f>
        <v>East Atlantic</v>
      </c>
      <c r="U1853" s="12" t="str">
        <f>IFERROR(_xlfn.XLOOKUP(A1853,DIRECT_FTEs!A:A,DIRECT_FTEs!B:B),"Contractor")</f>
        <v>Contractor</v>
      </c>
    </row>
    <row r="1854" spans="1:21" x14ac:dyDescent="0.25">
      <c r="A1854" s="1" t="s">
        <v>503</v>
      </c>
      <c r="B1854" s="1" t="s">
        <v>2378</v>
      </c>
      <c r="C1854" s="1" t="s">
        <v>2404</v>
      </c>
      <c r="D1854" s="1" t="s">
        <v>3031</v>
      </c>
      <c r="E1854" s="15" t="s">
        <v>2225</v>
      </c>
      <c r="F1854" s="1" t="s">
        <v>5865</v>
      </c>
      <c r="G1854" s="16">
        <v>0.17</v>
      </c>
      <c r="H1854" s="5">
        <v>803.37999887037574</v>
      </c>
      <c r="I1854" s="10" t="s">
        <v>4760</v>
      </c>
      <c r="J1854" s="5">
        <v>633.19000000000005</v>
      </c>
      <c r="K1854" s="1">
        <v>56</v>
      </c>
      <c r="L1854" s="12" t="str" cm="1">
        <f t="array" ref="L1854">_xlfn.IFS(G1854=0.05,"Minimal",G1854=0.07,"Above Minimal",G1854=0.17,"Near Maximum",TRUE,"Maximum")</f>
        <v>Near Maximum</v>
      </c>
      <c r="N1854" s="15" t="s">
        <v>11658</v>
      </c>
      <c r="O1854" s="1" t="s">
        <v>4868</v>
      </c>
      <c r="P1854" s="15" t="s">
        <v>4780</v>
      </c>
      <c r="Q1854" s="1" t="s">
        <v>9443</v>
      </c>
      <c r="R1854" s="17">
        <v>96</v>
      </c>
      <c r="S1854" s="12" t="str" cm="1">
        <f t="array" ref="S1854">_xlfn.IFS(AND(R1854&gt;=12,R1854&lt;=25),"Low Range",AND(R1854&gt;=25.01,R1854&lt;=40),"Mid Range",AND(R1854&gt;=40.01,R1854&lt;=75),"Mid to Upper Range",TRUE,"Max Upper Range")</f>
        <v>Max Upper Range</v>
      </c>
      <c r="T1854" s="12" t="str" cm="1">
        <f t="array" ref="T1854">_xlfn.IFS(OR(E1854="NY",E1854="NJ",E1854="CT"),"Tri-State Area",OR(E1854="MA",E1854="PA",E1854="RI"),"East Atlantic",OR(E1854="ME",E1854="VT"),"NE Border",TRUE,"Upper East Coast")</f>
        <v>East Atlantic</v>
      </c>
      <c r="U1854" s="12" t="str">
        <f>IFERROR(_xlfn.XLOOKUP(A1854,DIRECT_FTEs!A:A,DIRECT_FTEs!B:B),"Contractor")</f>
        <v>Contractor</v>
      </c>
    </row>
    <row r="1855" spans="1:21" x14ac:dyDescent="0.25">
      <c r="A1855" s="1" t="s">
        <v>504</v>
      </c>
      <c r="B1855" s="1" t="s">
        <v>2904</v>
      </c>
      <c r="C1855" s="1" t="s">
        <v>2470</v>
      </c>
      <c r="D1855" s="1" t="s">
        <v>3032</v>
      </c>
      <c r="E1855" s="15" t="s">
        <v>2225</v>
      </c>
      <c r="F1855" s="1" t="s">
        <v>5866</v>
      </c>
      <c r="G1855" s="16">
        <v>0.05</v>
      </c>
      <c r="H1855" s="5">
        <v>191.78181818181821</v>
      </c>
      <c r="I1855" s="10" t="s">
        <v>4760</v>
      </c>
      <c r="J1855" s="5">
        <v>700</v>
      </c>
      <c r="K1855" s="1">
        <v>41</v>
      </c>
      <c r="L1855" s="12" t="str" cm="1">
        <f t="array" ref="L1855">_xlfn.IFS(G1855=0.05,"Minimal",G1855=0.07,"Above Minimal",G1855=0.17,"Near Maximum",TRUE,"Maximum")</f>
        <v>Minimal</v>
      </c>
      <c r="N1855" s="15" t="s">
        <v>11659</v>
      </c>
      <c r="O1855" s="1" t="s">
        <v>4855</v>
      </c>
      <c r="P1855" s="15" t="s">
        <v>4774</v>
      </c>
      <c r="Q1855" s="1" t="s">
        <v>9444</v>
      </c>
      <c r="R1855" s="17">
        <v>45</v>
      </c>
      <c r="S1855" s="12" t="str" cm="1">
        <f t="array" ref="S1855">_xlfn.IFS(AND(R1855&gt;=12,R1855&lt;=25),"Low Range",AND(R1855&gt;=25.01,R1855&lt;=40),"Mid Range",AND(R1855&gt;=40.01,R1855&lt;=75),"Mid to Upper Range",TRUE,"Max Upper Range")</f>
        <v>Mid to Upper Range</v>
      </c>
      <c r="T1855" s="12" t="str" cm="1">
        <f t="array" ref="T1855">_xlfn.IFS(OR(E1855="NY",E1855="NJ",E1855="CT"),"Tri-State Area",OR(E1855="MA",E1855="PA",E1855="RI"),"East Atlantic",OR(E1855="ME",E1855="VT"),"NE Border",TRUE,"Upper East Coast")</f>
        <v>East Atlantic</v>
      </c>
      <c r="U1855" s="12" t="str">
        <f>IFERROR(_xlfn.XLOOKUP(A1855,DIRECT_FTEs!A:A,DIRECT_FTEs!B:B),"Contractor")</f>
        <v>Contractor</v>
      </c>
    </row>
    <row r="1856" spans="1:21" x14ac:dyDescent="0.25">
      <c r="A1856" s="1" t="s">
        <v>505</v>
      </c>
      <c r="B1856" s="1" t="s">
        <v>2298</v>
      </c>
      <c r="C1856" s="1" t="s">
        <v>2638</v>
      </c>
      <c r="D1856" s="1" t="s">
        <v>3033</v>
      </c>
      <c r="E1856" s="15" t="s">
        <v>2225</v>
      </c>
      <c r="F1856" s="1" t="s">
        <v>5867</v>
      </c>
      <c r="G1856" s="16">
        <v>0.05</v>
      </c>
      <c r="H1856" s="5">
        <v>118.56</v>
      </c>
      <c r="I1856" s="10" t="s">
        <v>4760</v>
      </c>
      <c r="J1856" s="5">
        <v>236.8</v>
      </c>
      <c r="K1856" s="1">
        <v>65</v>
      </c>
      <c r="L1856" s="12" t="str" cm="1">
        <f t="array" ref="L1856">_xlfn.IFS(G1856=0.05,"Minimal",G1856=0.07,"Above Minimal",G1856=0.17,"Near Maximum",TRUE,"Maximum")</f>
        <v>Minimal</v>
      </c>
      <c r="N1856" s="15" t="s">
        <v>11660</v>
      </c>
      <c r="O1856" s="1" t="s">
        <v>4902</v>
      </c>
      <c r="P1856" s="15" t="s">
        <v>4779</v>
      </c>
      <c r="Q1856" s="1" t="s">
        <v>9445</v>
      </c>
      <c r="R1856" s="17">
        <v>96</v>
      </c>
      <c r="S1856" s="12" t="str" cm="1">
        <f t="array" ref="S1856">_xlfn.IFS(AND(R1856&gt;=12,R1856&lt;=25),"Low Range",AND(R1856&gt;=25.01,R1856&lt;=40),"Mid Range",AND(R1856&gt;=40.01,R1856&lt;=75),"Mid to Upper Range",TRUE,"Max Upper Range")</f>
        <v>Max Upper Range</v>
      </c>
      <c r="T1856" s="12" t="str" cm="1">
        <f t="array" ref="T1856">_xlfn.IFS(OR(E1856="NY",E1856="NJ",E1856="CT"),"Tri-State Area",OR(E1856="MA",E1856="PA",E1856="RI"),"East Atlantic",OR(E1856="ME",E1856="VT"),"NE Border",TRUE,"Upper East Coast")</f>
        <v>East Atlantic</v>
      </c>
      <c r="U1856" s="12" t="str">
        <f>IFERROR(_xlfn.XLOOKUP(A1856,DIRECT_FTEs!A:A,DIRECT_FTEs!B:B),"Contractor")</f>
        <v>Contractor</v>
      </c>
    </row>
    <row r="1857" spans="1:21" x14ac:dyDescent="0.25">
      <c r="A1857" s="1" t="s">
        <v>506</v>
      </c>
      <c r="B1857" s="1" t="s">
        <v>2532</v>
      </c>
      <c r="C1857" s="1" t="s">
        <v>2375</v>
      </c>
      <c r="D1857" s="1" t="s">
        <v>3034</v>
      </c>
      <c r="E1857" s="15" t="s">
        <v>2225</v>
      </c>
      <c r="F1857" s="1" t="s">
        <v>5868</v>
      </c>
      <c r="G1857" s="16">
        <v>0.19</v>
      </c>
      <c r="H1857" s="5">
        <v>446.73326112550046</v>
      </c>
      <c r="I1857" s="10" t="s">
        <v>4760</v>
      </c>
      <c r="J1857" s="5">
        <v>434</v>
      </c>
      <c r="K1857" s="1">
        <v>34</v>
      </c>
      <c r="L1857" s="12" t="str" cm="1">
        <f t="array" ref="L1857">_xlfn.IFS(G1857=0.05,"Minimal",G1857=0.07,"Above Minimal",G1857=0.17,"Near Maximum",TRUE,"Maximum")</f>
        <v>Maximum</v>
      </c>
      <c r="N1857" s="15" t="s">
        <v>11661</v>
      </c>
      <c r="O1857" s="1" t="s">
        <v>4901</v>
      </c>
      <c r="P1857" s="15" t="s">
        <v>4779</v>
      </c>
      <c r="Q1857" s="1" t="s">
        <v>9446</v>
      </c>
      <c r="R1857" s="17">
        <v>109</v>
      </c>
      <c r="S1857" s="12" t="str" cm="1">
        <f t="array" ref="S1857">_xlfn.IFS(AND(R1857&gt;=12,R1857&lt;=25),"Low Range",AND(R1857&gt;=25.01,R1857&lt;=40),"Mid Range",AND(R1857&gt;=40.01,R1857&lt;=75),"Mid to Upper Range",TRUE,"Max Upper Range")</f>
        <v>Max Upper Range</v>
      </c>
      <c r="T1857" s="12" t="str" cm="1">
        <f t="array" ref="T1857">_xlfn.IFS(OR(E1857="NY",E1857="NJ",E1857="CT"),"Tri-State Area",OR(E1857="MA",E1857="PA",E1857="RI"),"East Atlantic",OR(E1857="ME",E1857="VT"),"NE Border",TRUE,"Upper East Coast")</f>
        <v>East Atlantic</v>
      </c>
      <c r="U1857" s="12" t="str">
        <f>IFERROR(_xlfn.XLOOKUP(A1857,DIRECT_FTEs!A:A,DIRECT_FTEs!B:B),"Contractor")</f>
        <v>Contractor</v>
      </c>
    </row>
    <row r="1858" spans="1:21" x14ac:dyDescent="0.25">
      <c r="A1858" s="1" t="s">
        <v>507</v>
      </c>
      <c r="B1858" s="1" t="s">
        <v>2363</v>
      </c>
      <c r="C1858" s="1" t="s">
        <v>2375</v>
      </c>
      <c r="D1858" s="1" t="s">
        <v>3035</v>
      </c>
      <c r="E1858" s="15" t="s">
        <v>2225</v>
      </c>
      <c r="F1858" s="1" t="s">
        <v>5869</v>
      </c>
      <c r="G1858" s="16">
        <v>0.19</v>
      </c>
      <c r="H1858" s="5">
        <v>577.56135058297389</v>
      </c>
      <c r="I1858" s="10" t="s">
        <v>4760</v>
      </c>
      <c r="J1858" s="5">
        <v>372</v>
      </c>
      <c r="K1858" s="1">
        <v>56</v>
      </c>
      <c r="L1858" s="12" t="str" cm="1">
        <f t="array" ref="L1858">_xlfn.IFS(G1858=0.05,"Minimal",G1858=0.07,"Above Minimal",G1858=0.17,"Near Maximum",TRUE,"Maximum")</f>
        <v>Maximum</v>
      </c>
      <c r="N1858" s="15" t="s">
        <v>11662</v>
      </c>
      <c r="O1858" s="1" t="s">
        <v>4864</v>
      </c>
      <c r="P1858" s="15" t="s">
        <v>4778</v>
      </c>
      <c r="Q1858" s="1" t="s">
        <v>9447</v>
      </c>
      <c r="R1858" s="17">
        <v>87.500031201248049</v>
      </c>
      <c r="S1858" s="12" t="str" cm="1">
        <f t="array" ref="S1858">_xlfn.IFS(AND(R1858&gt;=12,R1858&lt;=25),"Low Range",AND(R1858&gt;=25.01,R1858&lt;=40),"Mid Range",AND(R1858&gt;=40.01,R1858&lt;=75),"Mid to Upper Range",TRUE,"Max Upper Range")</f>
        <v>Max Upper Range</v>
      </c>
      <c r="T1858" s="12" t="str" cm="1">
        <f t="array" ref="T1858">_xlfn.IFS(OR(E1858="NY",E1858="NJ",E1858="CT"),"Tri-State Area",OR(E1858="MA",E1858="PA",E1858="RI"),"East Atlantic",OR(E1858="ME",E1858="VT"),"NE Border",TRUE,"Upper East Coast")</f>
        <v>East Atlantic</v>
      </c>
      <c r="U1858" s="12" t="str">
        <f>IFERROR(_xlfn.XLOOKUP(A1858,DIRECT_FTEs!A:A,DIRECT_FTEs!B:B),"Contractor")</f>
        <v>Contractor</v>
      </c>
    </row>
    <row r="1859" spans="1:21" x14ac:dyDescent="0.25">
      <c r="A1859" s="1" t="s">
        <v>54</v>
      </c>
      <c r="B1859" s="1" t="s">
        <v>2374</v>
      </c>
      <c r="C1859" s="1" t="s">
        <v>2375</v>
      </c>
      <c r="D1859" s="1" t="s">
        <v>2376</v>
      </c>
      <c r="E1859" s="15" t="s">
        <v>2377</v>
      </c>
      <c r="F1859" s="1" t="s">
        <v>5416</v>
      </c>
      <c r="G1859" s="16">
        <v>0.19</v>
      </c>
      <c r="H1859" s="5">
        <v>1459.0783104971126</v>
      </c>
      <c r="I1859" s="10" t="s">
        <v>4760</v>
      </c>
      <c r="J1859" s="5">
        <v>494.9</v>
      </c>
      <c r="K1859" s="1">
        <v>56</v>
      </c>
      <c r="L1859" s="12" t="str" cm="1">
        <f t="array" ref="L1859">_xlfn.IFS(G1859=0.05,"Minimal",G1859=0.07,"Above Minimal",G1859=0.17,"Near Maximum",TRUE,"Maximum")</f>
        <v>Maximum</v>
      </c>
      <c r="N1859" s="15" t="s">
        <v>11663</v>
      </c>
      <c r="O1859" s="1" t="s">
        <v>4815</v>
      </c>
      <c r="P1859" s="15" t="s">
        <v>4778</v>
      </c>
      <c r="Q1859" s="1" t="s">
        <v>9448</v>
      </c>
      <c r="R1859" s="17">
        <v>50.581395348837212</v>
      </c>
      <c r="S1859" s="12" t="str" cm="1">
        <f t="array" ref="S1859">_xlfn.IFS(AND(R1859&gt;=12,R1859&lt;=25),"Low Range",AND(R1859&gt;=25.01,R1859&lt;=40),"Mid Range",AND(R1859&gt;=40.01,R1859&lt;=75),"Mid to Upper Range",TRUE,"Max Upper Range")</f>
        <v>Mid to Upper Range</v>
      </c>
      <c r="T1859" s="12" t="str" cm="1">
        <f t="array" ref="T1859">_xlfn.IFS(OR(E1859="NY",E1859="NJ",E1859="CT"),"Tri-State Area",OR(E1859="MA",E1859="PA",E1859="RI"),"East Atlantic",OR(E1859="ME",E1859="VT"),"NE Border",TRUE,"Upper East Coast")</f>
        <v>East Atlantic</v>
      </c>
      <c r="U1859" s="12" t="str">
        <f>IFERROR(_xlfn.XLOOKUP(A1859,DIRECT_FTEs!A:A,DIRECT_FTEs!B:B),"Contractor")</f>
        <v>Contractor</v>
      </c>
    </row>
    <row r="1860" spans="1:21" x14ac:dyDescent="0.25">
      <c r="A1860" s="1" t="s">
        <v>508</v>
      </c>
      <c r="B1860" s="1" t="s">
        <v>2335</v>
      </c>
      <c r="C1860" s="1" t="s">
        <v>2307</v>
      </c>
      <c r="D1860" s="1" t="s">
        <v>3036</v>
      </c>
      <c r="E1860" s="15" t="s">
        <v>2225</v>
      </c>
      <c r="F1860" s="1" t="s">
        <v>5870</v>
      </c>
      <c r="G1860" s="16">
        <v>0.19</v>
      </c>
      <c r="H1860" s="5">
        <v>415.64485141796303</v>
      </c>
      <c r="I1860" s="10" t="s">
        <v>4760</v>
      </c>
      <c r="J1860" s="5">
        <v>347.2</v>
      </c>
      <c r="K1860" s="1">
        <v>62</v>
      </c>
      <c r="L1860" s="12" t="str" cm="1">
        <f t="array" ref="L1860">_xlfn.IFS(G1860=0.05,"Minimal",G1860=0.07,"Above Minimal",G1860=0.17,"Near Maximum",TRUE,"Maximum")</f>
        <v>Maximum</v>
      </c>
      <c r="N1860" s="15" t="s">
        <v>11664</v>
      </c>
      <c r="O1860" s="1" t="s">
        <v>4792</v>
      </c>
      <c r="P1860" s="15" t="s">
        <v>4777</v>
      </c>
      <c r="Q1860" s="1" t="s">
        <v>9449</v>
      </c>
      <c r="R1860" s="17">
        <v>117</v>
      </c>
      <c r="S1860" s="12" t="str" cm="1">
        <f t="array" ref="S1860">_xlfn.IFS(AND(R1860&gt;=12,R1860&lt;=25),"Low Range",AND(R1860&gt;=25.01,R1860&lt;=40),"Mid Range",AND(R1860&gt;=40.01,R1860&lt;=75),"Mid to Upper Range",TRUE,"Max Upper Range")</f>
        <v>Max Upper Range</v>
      </c>
      <c r="T1860" s="12" t="str" cm="1">
        <f t="array" ref="T1860">_xlfn.IFS(OR(E1860="NY",E1860="NJ",E1860="CT"),"Tri-State Area",OR(E1860="MA",E1860="PA",E1860="RI"),"East Atlantic",OR(E1860="ME",E1860="VT"),"NE Border",TRUE,"Upper East Coast")</f>
        <v>East Atlantic</v>
      </c>
      <c r="U1860" s="12" t="str">
        <f>IFERROR(_xlfn.XLOOKUP(A1860,DIRECT_FTEs!A:A,DIRECT_FTEs!B:B),"Contractor")</f>
        <v>Contractor</v>
      </c>
    </row>
    <row r="1861" spans="1:21" x14ac:dyDescent="0.25">
      <c r="A1861" s="1" t="s">
        <v>509</v>
      </c>
      <c r="B1861" s="1" t="s">
        <v>2338</v>
      </c>
      <c r="C1861" s="1" t="s">
        <v>2971</v>
      </c>
      <c r="D1861" s="1" t="s">
        <v>3037</v>
      </c>
      <c r="E1861" s="15" t="s">
        <v>2225</v>
      </c>
      <c r="F1861" s="1" t="s">
        <v>5871</v>
      </c>
      <c r="G1861" s="16">
        <v>0.19</v>
      </c>
      <c r="H1861" s="5">
        <v>492.58180800086149</v>
      </c>
      <c r="I1861" s="10" t="s">
        <v>4760</v>
      </c>
      <c r="J1861" s="5">
        <v>188.4</v>
      </c>
      <c r="K1861" s="1">
        <v>45</v>
      </c>
      <c r="L1861" s="12" t="str" cm="1">
        <f t="array" ref="L1861">_xlfn.IFS(G1861=0.05,"Minimal",G1861=0.07,"Above Minimal",G1861=0.17,"Near Maximum",TRUE,"Maximum")</f>
        <v>Maximum</v>
      </c>
      <c r="N1861" s="15" t="s">
        <v>11665</v>
      </c>
      <c r="O1861" s="1" t="s">
        <v>5012</v>
      </c>
      <c r="P1861" s="15" t="s">
        <v>4778</v>
      </c>
      <c r="Q1861" s="1" t="s">
        <v>9450</v>
      </c>
      <c r="R1861" s="17">
        <v>92</v>
      </c>
      <c r="S1861" s="12" t="str" cm="1">
        <f t="array" ref="S1861">_xlfn.IFS(AND(R1861&gt;=12,R1861&lt;=25),"Low Range",AND(R1861&gt;=25.01,R1861&lt;=40),"Mid Range",AND(R1861&gt;=40.01,R1861&lt;=75),"Mid to Upper Range",TRUE,"Max Upper Range")</f>
        <v>Max Upper Range</v>
      </c>
      <c r="T1861" s="12" t="str" cm="1">
        <f t="array" ref="T1861">_xlfn.IFS(OR(E1861="NY",E1861="NJ",E1861="CT"),"Tri-State Area",OR(E1861="MA",E1861="PA",E1861="RI"),"East Atlantic",OR(E1861="ME",E1861="VT"),"NE Border",TRUE,"Upper East Coast")</f>
        <v>East Atlantic</v>
      </c>
      <c r="U1861" s="12" t="str">
        <f>IFERROR(_xlfn.XLOOKUP(A1861,DIRECT_FTEs!A:A,DIRECT_FTEs!B:B),"Contractor")</f>
        <v>Contractor</v>
      </c>
    </row>
    <row r="1862" spans="1:21" x14ac:dyDescent="0.25">
      <c r="A1862" s="1" t="s">
        <v>510</v>
      </c>
      <c r="B1862" s="1" t="s">
        <v>2266</v>
      </c>
      <c r="C1862" s="1" t="s">
        <v>2735</v>
      </c>
      <c r="D1862" s="1" t="s">
        <v>3038</v>
      </c>
      <c r="E1862" s="15" t="s">
        <v>2225</v>
      </c>
      <c r="F1862" s="1" t="s">
        <v>5872</v>
      </c>
      <c r="G1862" s="16">
        <v>0.19</v>
      </c>
      <c r="H1862" s="5">
        <v>419.25379459459464</v>
      </c>
      <c r="I1862" s="10" t="s">
        <v>4760</v>
      </c>
      <c r="J1862" s="5">
        <v>200.89</v>
      </c>
      <c r="K1862" s="1">
        <v>38</v>
      </c>
      <c r="L1862" s="12" t="str" cm="1">
        <f t="array" ref="L1862">_xlfn.IFS(G1862=0.05,"Minimal",G1862=0.07,"Above Minimal",G1862=0.17,"Near Maximum",TRUE,"Maximum")</f>
        <v>Maximum</v>
      </c>
      <c r="N1862" s="15" t="s">
        <v>11666</v>
      </c>
      <c r="O1862" s="1" t="s">
        <v>5013</v>
      </c>
      <c r="P1862" s="15" t="s">
        <v>4778</v>
      </c>
      <c r="Q1862" s="1" t="s">
        <v>9451</v>
      </c>
      <c r="R1862" s="17">
        <v>74</v>
      </c>
      <c r="S1862" s="12" t="str" cm="1">
        <f t="array" ref="S1862">_xlfn.IFS(AND(R1862&gt;=12,R1862&lt;=25),"Low Range",AND(R1862&gt;=25.01,R1862&lt;=40),"Mid Range",AND(R1862&gt;=40.01,R1862&lt;=75),"Mid to Upper Range",TRUE,"Max Upper Range")</f>
        <v>Mid to Upper Range</v>
      </c>
      <c r="T1862" s="12" t="str" cm="1">
        <f t="array" ref="T1862">_xlfn.IFS(OR(E1862="NY",E1862="NJ",E1862="CT"),"Tri-State Area",OR(E1862="MA",E1862="PA",E1862="RI"),"East Atlantic",OR(E1862="ME",E1862="VT"),"NE Border",TRUE,"Upper East Coast")</f>
        <v>East Atlantic</v>
      </c>
      <c r="U1862" s="12" t="str">
        <f>IFERROR(_xlfn.XLOOKUP(A1862,DIRECT_FTEs!A:A,DIRECT_FTEs!B:B),"Contractor")</f>
        <v>Contractor</v>
      </c>
    </row>
    <row r="1863" spans="1:21" x14ac:dyDescent="0.25">
      <c r="A1863" s="1" t="s">
        <v>511</v>
      </c>
      <c r="B1863" s="1" t="s">
        <v>2251</v>
      </c>
      <c r="C1863" s="1" t="s">
        <v>2236</v>
      </c>
      <c r="D1863" s="1" t="s">
        <v>3039</v>
      </c>
      <c r="E1863" s="15" t="s">
        <v>2225</v>
      </c>
      <c r="F1863" s="1" t="s">
        <v>5873</v>
      </c>
      <c r="G1863" s="16">
        <v>0.19</v>
      </c>
      <c r="H1863" s="5">
        <v>451.97022168515878</v>
      </c>
      <c r="I1863" s="10" t="s">
        <v>4760</v>
      </c>
      <c r="J1863" s="5">
        <v>158.41999999999999</v>
      </c>
      <c r="K1863" s="1">
        <v>49</v>
      </c>
      <c r="L1863" s="12" t="str" cm="1">
        <f t="array" ref="L1863">_xlfn.IFS(G1863=0.05,"Minimal",G1863=0.07,"Above Minimal",G1863=0.17,"Near Maximum",TRUE,"Maximum")</f>
        <v>Maximum</v>
      </c>
      <c r="N1863" s="15" t="s">
        <v>11667</v>
      </c>
      <c r="O1863" s="1" t="s">
        <v>4986</v>
      </c>
      <c r="P1863" s="15" t="s">
        <v>4776</v>
      </c>
      <c r="Q1863" s="1" t="s">
        <v>9452</v>
      </c>
      <c r="R1863" s="17">
        <v>90</v>
      </c>
      <c r="S1863" s="12" t="str" cm="1">
        <f t="array" ref="S1863">_xlfn.IFS(AND(R1863&gt;=12,R1863&lt;=25),"Low Range",AND(R1863&gt;=25.01,R1863&lt;=40),"Mid Range",AND(R1863&gt;=40.01,R1863&lt;=75),"Mid to Upper Range",TRUE,"Max Upper Range")</f>
        <v>Max Upper Range</v>
      </c>
      <c r="T1863" s="12" t="str" cm="1">
        <f t="array" ref="T1863">_xlfn.IFS(OR(E1863="NY",E1863="NJ",E1863="CT"),"Tri-State Area",OR(E1863="MA",E1863="PA",E1863="RI"),"East Atlantic",OR(E1863="ME",E1863="VT"),"NE Border",TRUE,"Upper East Coast")</f>
        <v>East Atlantic</v>
      </c>
      <c r="U1863" s="12" t="str">
        <f>IFERROR(_xlfn.XLOOKUP(A1863,DIRECT_FTEs!A:A,DIRECT_FTEs!B:B),"Contractor")</f>
        <v>Contractor</v>
      </c>
    </row>
    <row r="1864" spans="1:21" x14ac:dyDescent="0.25">
      <c r="A1864" s="1" t="s">
        <v>512</v>
      </c>
      <c r="B1864" s="1" t="s">
        <v>2767</v>
      </c>
      <c r="C1864" s="1" t="s">
        <v>2642</v>
      </c>
      <c r="D1864" s="1" t="s">
        <v>3040</v>
      </c>
      <c r="E1864" s="15" t="s">
        <v>2225</v>
      </c>
      <c r="F1864" s="1" t="s">
        <v>5874</v>
      </c>
      <c r="G1864" s="16">
        <v>0.19</v>
      </c>
      <c r="H1864" s="5">
        <v>377.83227087482766</v>
      </c>
      <c r="I1864" s="10" t="s">
        <v>4760</v>
      </c>
      <c r="J1864" s="5">
        <v>89.98</v>
      </c>
      <c r="K1864" s="1">
        <v>58</v>
      </c>
      <c r="L1864" s="12" t="str" cm="1">
        <f t="array" ref="L1864">_xlfn.IFS(G1864=0.05,"Minimal",G1864=0.07,"Above Minimal",G1864=0.17,"Near Maximum",TRUE,"Maximum")</f>
        <v>Maximum</v>
      </c>
      <c r="N1864" s="15" t="s">
        <v>11668</v>
      </c>
      <c r="O1864" s="1" t="s">
        <v>4931</v>
      </c>
      <c r="P1864" s="15" t="s">
        <v>4778</v>
      </c>
      <c r="Q1864" s="1" t="s">
        <v>9453</v>
      </c>
      <c r="R1864" s="17">
        <v>49</v>
      </c>
      <c r="S1864" s="12" t="str" cm="1">
        <f t="array" ref="S1864">_xlfn.IFS(AND(R1864&gt;=12,R1864&lt;=25),"Low Range",AND(R1864&gt;=25.01,R1864&lt;=40),"Mid Range",AND(R1864&gt;=40.01,R1864&lt;=75),"Mid to Upper Range",TRUE,"Max Upper Range")</f>
        <v>Mid to Upper Range</v>
      </c>
      <c r="T1864" s="12" t="str" cm="1">
        <f t="array" ref="T1864">_xlfn.IFS(OR(E1864="NY",E1864="NJ",E1864="CT"),"Tri-State Area",OR(E1864="MA",E1864="PA",E1864="RI"),"East Atlantic",OR(E1864="ME",E1864="VT"),"NE Border",TRUE,"Upper East Coast")</f>
        <v>East Atlantic</v>
      </c>
      <c r="U1864" s="12" t="str">
        <f>IFERROR(_xlfn.XLOOKUP(A1864,DIRECT_FTEs!A:A,DIRECT_FTEs!B:B),"Contractor")</f>
        <v>Contractor</v>
      </c>
    </row>
    <row r="1865" spans="1:21" x14ac:dyDescent="0.25">
      <c r="A1865" s="1" t="s">
        <v>513</v>
      </c>
      <c r="B1865" s="1" t="s">
        <v>2944</v>
      </c>
      <c r="C1865" s="1" t="s">
        <v>3041</v>
      </c>
      <c r="D1865" s="1" t="s">
        <v>3042</v>
      </c>
      <c r="E1865" s="15" t="s">
        <v>2225</v>
      </c>
      <c r="F1865" s="1" t="s">
        <v>5875</v>
      </c>
      <c r="G1865" s="16">
        <v>0.19</v>
      </c>
      <c r="H1865" s="5">
        <v>401.91744862782866</v>
      </c>
      <c r="I1865" s="10" t="s">
        <v>4760</v>
      </c>
      <c r="J1865" s="5">
        <v>137.71</v>
      </c>
      <c r="K1865" s="1">
        <v>41</v>
      </c>
      <c r="L1865" s="12" t="str" cm="1">
        <f t="array" ref="L1865">_xlfn.IFS(G1865=0.05,"Minimal",G1865=0.07,"Above Minimal",G1865=0.17,"Near Maximum",TRUE,"Maximum")</f>
        <v>Maximum</v>
      </c>
      <c r="N1865" s="15" t="s">
        <v>11669</v>
      </c>
      <c r="O1865" s="1" t="s">
        <v>5014</v>
      </c>
      <c r="P1865" s="15" t="s">
        <v>4780</v>
      </c>
      <c r="Q1865" s="1" t="s">
        <v>9454</v>
      </c>
      <c r="R1865" s="17">
        <v>130</v>
      </c>
      <c r="S1865" s="12" t="str" cm="1">
        <f t="array" ref="S1865">_xlfn.IFS(AND(R1865&gt;=12,R1865&lt;=25),"Low Range",AND(R1865&gt;=25.01,R1865&lt;=40),"Mid Range",AND(R1865&gt;=40.01,R1865&lt;=75),"Mid to Upper Range",TRUE,"Max Upper Range")</f>
        <v>Max Upper Range</v>
      </c>
      <c r="T1865" s="12" t="str" cm="1">
        <f t="array" ref="T1865">_xlfn.IFS(OR(E1865="NY",E1865="NJ",E1865="CT"),"Tri-State Area",OR(E1865="MA",E1865="PA",E1865="RI"),"East Atlantic",OR(E1865="ME",E1865="VT"),"NE Border",TRUE,"Upper East Coast")</f>
        <v>East Atlantic</v>
      </c>
      <c r="U1865" s="12" t="str">
        <f>IFERROR(_xlfn.XLOOKUP(A1865,DIRECT_FTEs!A:A,DIRECT_FTEs!B:B),"Contractor")</f>
        <v>Contractor</v>
      </c>
    </row>
    <row r="1866" spans="1:21" x14ac:dyDescent="0.25">
      <c r="A1866" s="1" t="s">
        <v>514</v>
      </c>
      <c r="B1866" s="1" t="s">
        <v>2248</v>
      </c>
      <c r="C1866" s="1" t="s">
        <v>2338</v>
      </c>
      <c r="D1866" s="1" t="s">
        <v>3043</v>
      </c>
      <c r="E1866" s="15" t="s">
        <v>2225</v>
      </c>
      <c r="F1866" s="1" t="s">
        <v>5876</v>
      </c>
      <c r="G1866" s="16">
        <v>0.19</v>
      </c>
      <c r="H1866" s="5">
        <v>371.80382645391006</v>
      </c>
      <c r="I1866" s="10" t="s">
        <v>4760</v>
      </c>
      <c r="J1866" s="5">
        <v>162.29</v>
      </c>
      <c r="K1866" s="1">
        <v>33</v>
      </c>
      <c r="L1866" s="12" t="str" cm="1">
        <f t="array" ref="L1866">_xlfn.IFS(G1866=0.05,"Minimal",G1866=0.07,"Above Minimal",G1866=0.17,"Near Maximum",TRUE,"Maximum")</f>
        <v>Maximum</v>
      </c>
      <c r="N1866" s="15" t="s">
        <v>11670</v>
      </c>
      <c r="O1866" s="1" t="s">
        <v>4819</v>
      </c>
      <c r="P1866" s="15" t="s">
        <v>4773</v>
      </c>
      <c r="Q1866" s="1" t="s">
        <v>9455</v>
      </c>
      <c r="R1866" s="17">
        <v>48</v>
      </c>
      <c r="S1866" s="12" t="str" cm="1">
        <f t="array" ref="S1866">_xlfn.IFS(AND(R1866&gt;=12,R1866&lt;=25),"Low Range",AND(R1866&gt;=25.01,R1866&lt;=40),"Mid Range",AND(R1866&gt;=40.01,R1866&lt;=75),"Mid to Upper Range",TRUE,"Max Upper Range")</f>
        <v>Mid to Upper Range</v>
      </c>
      <c r="T1866" s="12" t="str" cm="1">
        <f t="array" ref="T1866">_xlfn.IFS(OR(E1866="NY",E1866="NJ",E1866="CT"),"Tri-State Area",OR(E1866="MA",E1866="PA",E1866="RI"),"East Atlantic",OR(E1866="ME",E1866="VT"),"NE Border",TRUE,"Upper East Coast")</f>
        <v>East Atlantic</v>
      </c>
      <c r="U1866" s="12" t="str">
        <f>IFERROR(_xlfn.XLOOKUP(A1866,DIRECT_FTEs!A:A,DIRECT_FTEs!B:B),"Contractor")</f>
        <v>Contractor</v>
      </c>
    </row>
    <row r="1867" spans="1:21" x14ac:dyDescent="0.25">
      <c r="A1867" s="1" t="s">
        <v>515</v>
      </c>
      <c r="B1867" s="1" t="s">
        <v>2384</v>
      </c>
      <c r="C1867" s="1" t="s">
        <v>2267</v>
      </c>
      <c r="D1867" s="1" t="s">
        <v>3044</v>
      </c>
      <c r="E1867" s="15" t="s">
        <v>2225</v>
      </c>
      <c r="F1867" s="1" t="s">
        <v>5877</v>
      </c>
      <c r="G1867" s="16">
        <v>0.19</v>
      </c>
      <c r="H1867" s="5">
        <v>435.57473276458393</v>
      </c>
      <c r="I1867" s="10" t="s">
        <v>4760</v>
      </c>
      <c r="J1867" s="5">
        <v>157.4</v>
      </c>
      <c r="K1867" s="1">
        <v>47</v>
      </c>
      <c r="L1867" s="12" t="str" cm="1">
        <f t="array" ref="L1867">_xlfn.IFS(G1867=0.05,"Minimal",G1867=0.07,"Above Minimal",G1867=0.17,"Near Maximum",TRUE,"Maximum")</f>
        <v>Maximum</v>
      </c>
      <c r="N1867" s="15" t="s">
        <v>11671</v>
      </c>
      <c r="O1867" s="1" t="s">
        <v>4797</v>
      </c>
      <c r="P1867" s="15" t="s">
        <v>4778</v>
      </c>
      <c r="Q1867" s="1" t="s">
        <v>9456</v>
      </c>
      <c r="R1867" s="17">
        <v>95</v>
      </c>
      <c r="S1867" s="12" t="str" cm="1">
        <f t="array" ref="S1867">_xlfn.IFS(AND(R1867&gt;=12,R1867&lt;=25),"Low Range",AND(R1867&gt;=25.01,R1867&lt;=40),"Mid Range",AND(R1867&gt;=40.01,R1867&lt;=75),"Mid to Upper Range",TRUE,"Max Upper Range")</f>
        <v>Max Upper Range</v>
      </c>
      <c r="T1867" s="12" t="str" cm="1">
        <f t="array" ref="T1867">_xlfn.IFS(OR(E1867="NY",E1867="NJ",E1867="CT"),"Tri-State Area",OR(E1867="MA",E1867="PA",E1867="RI"),"East Atlantic",OR(E1867="ME",E1867="VT"),"NE Border",TRUE,"Upper East Coast")</f>
        <v>East Atlantic</v>
      </c>
      <c r="U1867" s="12" t="str">
        <f>IFERROR(_xlfn.XLOOKUP(A1867,DIRECT_FTEs!A:A,DIRECT_FTEs!B:B),"Contractor")</f>
        <v>Contractor</v>
      </c>
    </row>
    <row r="1868" spans="1:21" x14ac:dyDescent="0.25">
      <c r="A1868" s="1" t="s">
        <v>55</v>
      </c>
      <c r="B1868" s="1" t="s">
        <v>2378</v>
      </c>
      <c r="C1868" s="1" t="s">
        <v>2379</v>
      </c>
      <c r="D1868" s="1" t="s">
        <v>2380</v>
      </c>
      <c r="E1868" s="15" t="s">
        <v>2225</v>
      </c>
      <c r="F1868" s="1" t="s">
        <v>5417</v>
      </c>
      <c r="G1868" s="16">
        <v>0.19</v>
      </c>
      <c r="H1868" s="5">
        <v>1122.3680000000002</v>
      </c>
      <c r="I1868" s="10" t="s">
        <v>4760</v>
      </c>
      <c r="J1868" s="5">
        <v>410.87</v>
      </c>
      <c r="K1868" s="1">
        <v>49</v>
      </c>
      <c r="L1868" s="12" t="str" cm="1">
        <f t="array" ref="L1868">_xlfn.IFS(G1868=0.05,"Minimal",G1868=0.07,"Above Minimal",G1868=0.17,"Near Maximum",TRUE,"Maximum")</f>
        <v>Maximum</v>
      </c>
      <c r="N1868" s="15" t="s">
        <v>11672</v>
      </c>
      <c r="O1868" s="1" t="s">
        <v>4818</v>
      </c>
      <c r="P1868" s="15" t="s">
        <v>4780</v>
      </c>
      <c r="Q1868" s="1" t="s">
        <v>9457</v>
      </c>
      <c r="R1868" s="17">
        <v>98</v>
      </c>
      <c r="S1868" s="12" t="str" cm="1">
        <f t="array" ref="S1868">_xlfn.IFS(AND(R1868&gt;=12,R1868&lt;=25),"Low Range",AND(R1868&gt;=25.01,R1868&lt;=40),"Mid Range",AND(R1868&gt;=40.01,R1868&lt;=75),"Mid to Upper Range",TRUE,"Max Upper Range")</f>
        <v>Max Upper Range</v>
      </c>
      <c r="T1868" s="12" t="str" cm="1">
        <f t="array" ref="T1868">_xlfn.IFS(OR(E1868="NY",E1868="NJ",E1868="CT"),"Tri-State Area",OR(E1868="MA",E1868="PA",E1868="RI"),"East Atlantic",OR(E1868="ME",E1868="VT"),"NE Border",TRUE,"Upper East Coast")</f>
        <v>East Atlantic</v>
      </c>
      <c r="U1868" s="12" t="str">
        <f>IFERROR(_xlfn.XLOOKUP(A1868,DIRECT_FTEs!A:A,DIRECT_FTEs!B:B),"Contractor")</f>
        <v>Contractor</v>
      </c>
    </row>
    <row r="1869" spans="1:21" x14ac:dyDescent="0.25">
      <c r="A1869" s="1" t="s">
        <v>516</v>
      </c>
      <c r="B1869" s="1" t="s">
        <v>3007</v>
      </c>
      <c r="C1869" s="1" t="s">
        <v>2269</v>
      </c>
      <c r="D1869" s="1" t="s">
        <v>3045</v>
      </c>
      <c r="E1869" s="15" t="s">
        <v>2225</v>
      </c>
      <c r="F1869" s="1" t="s">
        <v>5878</v>
      </c>
      <c r="G1869" s="16">
        <v>0.19</v>
      </c>
      <c r="H1869" s="5">
        <v>592.80000000000007</v>
      </c>
      <c r="I1869" s="10" t="s">
        <v>4760</v>
      </c>
      <c r="J1869" s="5">
        <v>171.26</v>
      </c>
      <c r="K1869" s="1">
        <v>56</v>
      </c>
      <c r="L1869" s="12" t="str" cm="1">
        <f t="array" ref="L1869">_xlfn.IFS(G1869=0.05,"Minimal",G1869=0.07,"Above Minimal",G1869=0.17,"Near Maximum",TRUE,"Maximum")</f>
        <v>Maximum</v>
      </c>
      <c r="N1869" s="15" t="s">
        <v>11673</v>
      </c>
      <c r="O1869" s="1" t="s">
        <v>5015</v>
      </c>
      <c r="P1869" s="15" t="s">
        <v>4780</v>
      </c>
      <c r="Q1869" s="1" t="s">
        <v>9458</v>
      </c>
      <c r="R1869" s="17">
        <v>58</v>
      </c>
      <c r="S1869" s="12" t="str" cm="1">
        <f t="array" ref="S1869">_xlfn.IFS(AND(R1869&gt;=12,R1869&lt;=25),"Low Range",AND(R1869&gt;=25.01,R1869&lt;=40),"Mid Range",AND(R1869&gt;=40.01,R1869&lt;=75),"Mid to Upper Range",TRUE,"Max Upper Range")</f>
        <v>Mid to Upper Range</v>
      </c>
      <c r="T1869" s="12" t="str" cm="1">
        <f t="array" ref="T1869">_xlfn.IFS(OR(E1869="NY",E1869="NJ",E1869="CT"),"Tri-State Area",OR(E1869="MA",E1869="PA",E1869="RI"),"East Atlantic",OR(E1869="ME",E1869="VT"),"NE Border",TRUE,"Upper East Coast")</f>
        <v>East Atlantic</v>
      </c>
      <c r="U1869" s="12" t="str">
        <f>IFERROR(_xlfn.XLOOKUP(A1869,DIRECT_FTEs!A:A,DIRECT_FTEs!B:B),"Contractor")</f>
        <v>Contractor</v>
      </c>
    </row>
    <row r="1870" spans="1:21" x14ac:dyDescent="0.25">
      <c r="A1870" s="1" t="s">
        <v>517</v>
      </c>
      <c r="B1870" s="1" t="s">
        <v>2448</v>
      </c>
      <c r="C1870" s="1" t="s">
        <v>2732</v>
      </c>
      <c r="D1870" s="1" t="s">
        <v>3046</v>
      </c>
      <c r="E1870" s="15" t="s">
        <v>2225</v>
      </c>
      <c r="F1870" s="1" t="s">
        <v>5879</v>
      </c>
      <c r="G1870" s="16">
        <v>0.19</v>
      </c>
      <c r="H1870" s="5">
        <v>1675.6479999999999</v>
      </c>
      <c r="I1870" s="10" t="s">
        <v>4760</v>
      </c>
      <c r="J1870" s="5">
        <v>382</v>
      </c>
      <c r="K1870" s="1">
        <v>51</v>
      </c>
      <c r="L1870" s="12" t="str" cm="1">
        <f t="array" ref="L1870">_xlfn.IFS(G1870=0.05,"Minimal",G1870=0.07,"Above Minimal",G1870=0.17,"Near Maximum",TRUE,"Maximum")</f>
        <v>Maximum</v>
      </c>
      <c r="N1870" s="15" t="s">
        <v>11674</v>
      </c>
      <c r="O1870" s="1" t="s">
        <v>4858</v>
      </c>
      <c r="P1870" s="15" t="s">
        <v>4779</v>
      </c>
      <c r="Q1870" s="1" t="s">
        <v>9459</v>
      </c>
      <c r="R1870" s="17">
        <v>66</v>
      </c>
      <c r="S1870" s="12" t="str" cm="1">
        <f t="array" ref="S1870">_xlfn.IFS(AND(R1870&gt;=12,R1870&lt;=25),"Low Range",AND(R1870&gt;=25.01,R1870&lt;=40),"Mid Range",AND(R1870&gt;=40.01,R1870&lt;=75),"Mid to Upper Range",TRUE,"Max Upper Range")</f>
        <v>Mid to Upper Range</v>
      </c>
      <c r="T1870" s="12" t="str" cm="1">
        <f t="array" ref="T1870">_xlfn.IFS(OR(E1870="NY",E1870="NJ",E1870="CT"),"Tri-State Area",OR(E1870="MA",E1870="PA",E1870="RI"),"East Atlantic",OR(E1870="ME",E1870="VT"),"NE Border",TRUE,"Upper East Coast")</f>
        <v>East Atlantic</v>
      </c>
      <c r="U1870" s="12" t="str">
        <f>IFERROR(_xlfn.XLOOKUP(A1870,DIRECT_FTEs!A:A,DIRECT_FTEs!B:B),"Contractor")</f>
        <v>Contractor</v>
      </c>
    </row>
    <row r="1871" spans="1:21" x14ac:dyDescent="0.25">
      <c r="A1871" s="1" t="s">
        <v>518</v>
      </c>
      <c r="B1871" s="1" t="s">
        <v>2298</v>
      </c>
      <c r="C1871" s="1" t="s">
        <v>2255</v>
      </c>
      <c r="D1871" s="1" t="s">
        <v>3047</v>
      </c>
      <c r="E1871" s="15" t="s">
        <v>2225</v>
      </c>
      <c r="F1871" s="1" t="s">
        <v>5880</v>
      </c>
      <c r="G1871" s="16">
        <v>0.19</v>
      </c>
      <c r="H1871" s="5">
        <v>1456.0748800000001</v>
      </c>
      <c r="I1871" s="10" t="s">
        <v>4760</v>
      </c>
      <c r="J1871" s="5">
        <v>163.19999999999999</v>
      </c>
      <c r="K1871" s="1">
        <v>49</v>
      </c>
      <c r="L1871" s="12" t="str" cm="1">
        <f t="array" ref="L1871">_xlfn.IFS(G1871=0.05,"Minimal",G1871=0.07,"Above Minimal",G1871=0.17,"Near Maximum",TRUE,"Maximum")</f>
        <v>Maximum</v>
      </c>
      <c r="N1871" s="15" t="s">
        <v>11675</v>
      </c>
      <c r="O1871" s="1" t="s">
        <v>4854</v>
      </c>
      <c r="P1871" s="15" t="s">
        <v>4778</v>
      </c>
      <c r="Q1871" s="1" t="s">
        <v>9460</v>
      </c>
      <c r="R1871" s="17">
        <v>62</v>
      </c>
      <c r="S1871" s="12" t="str" cm="1">
        <f t="array" ref="S1871">_xlfn.IFS(AND(R1871&gt;=12,R1871&lt;=25),"Low Range",AND(R1871&gt;=25.01,R1871&lt;=40),"Mid Range",AND(R1871&gt;=40.01,R1871&lt;=75),"Mid to Upper Range",TRUE,"Max Upper Range")</f>
        <v>Mid to Upper Range</v>
      </c>
      <c r="T1871" s="12" t="str" cm="1">
        <f t="array" ref="T1871">_xlfn.IFS(OR(E1871="NY",E1871="NJ",E1871="CT"),"Tri-State Area",OR(E1871="MA",E1871="PA",E1871="RI"),"East Atlantic",OR(E1871="ME",E1871="VT"),"NE Border",TRUE,"Upper East Coast")</f>
        <v>East Atlantic</v>
      </c>
      <c r="U1871" s="12" t="str">
        <f>IFERROR(_xlfn.XLOOKUP(A1871,DIRECT_FTEs!A:A,DIRECT_FTEs!B:B),"Contractor")</f>
        <v>Contractor</v>
      </c>
    </row>
    <row r="1872" spans="1:21" x14ac:dyDescent="0.25">
      <c r="A1872" s="1" t="s">
        <v>519</v>
      </c>
      <c r="B1872" s="1" t="s">
        <v>2576</v>
      </c>
      <c r="C1872" s="1" t="s">
        <v>2642</v>
      </c>
      <c r="D1872" s="1" t="s">
        <v>3048</v>
      </c>
      <c r="E1872" s="15" t="s">
        <v>2225</v>
      </c>
      <c r="F1872" s="1" t="s">
        <v>5881</v>
      </c>
      <c r="G1872" s="16">
        <v>0.19</v>
      </c>
      <c r="H1872" s="5">
        <v>1904.0736000000002</v>
      </c>
      <c r="I1872" s="10" t="s">
        <v>4760</v>
      </c>
      <c r="J1872" s="5">
        <v>344</v>
      </c>
      <c r="K1872" s="1">
        <v>50</v>
      </c>
      <c r="L1872" s="12" t="str" cm="1">
        <f t="array" ref="L1872">_xlfn.IFS(G1872=0.05,"Minimal",G1872=0.07,"Above Minimal",G1872=0.17,"Near Maximum",TRUE,"Maximum")</f>
        <v>Maximum</v>
      </c>
      <c r="N1872" s="15" t="s">
        <v>11676</v>
      </c>
      <c r="O1872" s="1" t="s">
        <v>4858</v>
      </c>
      <c r="P1872" s="15" t="s">
        <v>4779</v>
      </c>
      <c r="Q1872" s="1" t="s">
        <v>9461</v>
      </c>
      <c r="R1872" s="17">
        <v>55</v>
      </c>
      <c r="S1872" s="12" t="str" cm="1">
        <f t="array" ref="S1872">_xlfn.IFS(AND(R1872&gt;=12,R1872&lt;=25),"Low Range",AND(R1872&gt;=25.01,R1872&lt;=40),"Mid Range",AND(R1872&gt;=40.01,R1872&lt;=75),"Mid to Upper Range",TRUE,"Max Upper Range")</f>
        <v>Mid to Upper Range</v>
      </c>
      <c r="T1872" s="12" t="str" cm="1">
        <f t="array" ref="T1872">_xlfn.IFS(OR(E1872="NY",E1872="NJ",E1872="CT"),"Tri-State Area",OR(E1872="MA",E1872="PA",E1872="RI"),"East Atlantic",OR(E1872="ME",E1872="VT"),"NE Border",TRUE,"Upper East Coast")</f>
        <v>East Atlantic</v>
      </c>
      <c r="U1872" s="12" t="str">
        <f>IFERROR(_xlfn.XLOOKUP(A1872,DIRECT_FTEs!A:A,DIRECT_FTEs!B:B),"Contractor")</f>
        <v>Contractor</v>
      </c>
    </row>
    <row r="1873" spans="1:21" x14ac:dyDescent="0.25">
      <c r="A1873" s="1" t="s">
        <v>520</v>
      </c>
      <c r="B1873" s="1" t="s">
        <v>2634</v>
      </c>
      <c r="C1873" s="1" t="s">
        <v>2387</v>
      </c>
      <c r="D1873" s="1" t="s">
        <v>3049</v>
      </c>
      <c r="E1873" s="15" t="s">
        <v>2225</v>
      </c>
      <c r="F1873" s="1" t="s">
        <v>5882</v>
      </c>
      <c r="G1873" s="16">
        <v>0.17</v>
      </c>
      <c r="H1873" s="5">
        <v>1505.4156090962103</v>
      </c>
      <c r="I1873" s="10" t="s">
        <v>4760</v>
      </c>
      <c r="J1873" s="5">
        <v>730</v>
      </c>
      <c r="K1873" s="1">
        <v>55</v>
      </c>
      <c r="L1873" s="12" t="str" cm="1">
        <f t="array" ref="L1873">_xlfn.IFS(G1873=0.05,"Minimal",G1873=0.07,"Above Minimal",G1873=0.17,"Near Maximum",TRUE,"Maximum")</f>
        <v>Near Maximum</v>
      </c>
      <c r="N1873" s="15" t="s">
        <v>11677</v>
      </c>
      <c r="O1873" s="1" t="s">
        <v>5016</v>
      </c>
      <c r="P1873" s="15" t="s">
        <v>4774</v>
      </c>
      <c r="Q1873" s="1" t="s">
        <v>9462</v>
      </c>
      <c r="R1873" s="17">
        <v>95</v>
      </c>
      <c r="S1873" s="12" t="str" cm="1">
        <f t="array" ref="S1873">_xlfn.IFS(AND(R1873&gt;=12,R1873&lt;=25),"Low Range",AND(R1873&gt;=25.01,R1873&lt;=40),"Mid Range",AND(R1873&gt;=40.01,R1873&lt;=75),"Mid to Upper Range",TRUE,"Max Upper Range")</f>
        <v>Max Upper Range</v>
      </c>
      <c r="T1873" s="12" t="str" cm="1">
        <f t="array" ref="T1873">_xlfn.IFS(OR(E1873="NY",E1873="NJ",E1873="CT"),"Tri-State Area",OR(E1873="MA",E1873="PA",E1873="RI"),"East Atlantic",OR(E1873="ME",E1873="VT"),"NE Border",TRUE,"Upper East Coast")</f>
        <v>East Atlantic</v>
      </c>
      <c r="U1873" s="12" t="str">
        <f>IFERROR(_xlfn.XLOOKUP(A1873,DIRECT_FTEs!A:A,DIRECT_FTEs!B:B),"Contractor")</f>
        <v>Contractor</v>
      </c>
    </row>
    <row r="1874" spans="1:21" x14ac:dyDescent="0.25">
      <c r="A1874" s="1" t="s">
        <v>521</v>
      </c>
      <c r="B1874" s="1" t="s">
        <v>2284</v>
      </c>
      <c r="C1874" s="1" t="s">
        <v>2537</v>
      </c>
      <c r="D1874" s="1" t="s">
        <v>3050</v>
      </c>
      <c r="E1874" s="15" t="s">
        <v>2225</v>
      </c>
      <c r="F1874" s="1" t="s">
        <v>5883</v>
      </c>
      <c r="G1874" s="16">
        <v>0.19</v>
      </c>
      <c r="H1874" s="5">
        <v>1119.9968000000001</v>
      </c>
      <c r="I1874" s="10" t="s">
        <v>4760</v>
      </c>
      <c r="J1874" s="5">
        <v>590.4</v>
      </c>
      <c r="K1874" s="1">
        <v>26</v>
      </c>
      <c r="L1874" s="12" t="str" cm="1">
        <f t="array" ref="L1874">_xlfn.IFS(G1874=0.05,"Minimal",G1874=0.07,"Above Minimal",G1874=0.17,"Near Maximum",TRUE,"Maximum")</f>
        <v>Maximum</v>
      </c>
      <c r="N1874" s="15" t="s">
        <v>11678</v>
      </c>
      <c r="O1874" s="1" t="s">
        <v>5017</v>
      </c>
      <c r="P1874" s="15" t="s">
        <v>4774</v>
      </c>
      <c r="Q1874" s="1" t="s">
        <v>9463</v>
      </c>
      <c r="R1874" s="17">
        <v>73.839995470501648</v>
      </c>
      <c r="S1874" s="12" t="str" cm="1">
        <f t="array" ref="S1874">_xlfn.IFS(AND(R1874&gt;=12,R1874&lt;=25),"Low Range",AND(R1874&gt;=25.01,R1874&lt;=40),"Mid Range",AND(R1874&gt;=40.01,R1874&lt;=75),"Mid to Upper Range",TRUE,"Max Upper Range")</f>
        <v>Mid to Upper Range</v>
      </c>
      <c r="T1874" s="12" t="str" cm="1">
        <f t="array" ref="T1874">_xlfn.IFS(OR(E1874="NY",E1874="NJ",E1874="CT"),"Tri-State Area",OR(E1874="MA",E1874="PA",E1874="RI"),"East Atlantic",OR(E1874="ME",E1874="VT"),"NE Border",TRUE,"Upper East Coast")</f>
        <v>East Atlantic</v>
      </c>
      <c r="U1874" s="12" t="str">
        <f>IFERROR(_xlfn.XLOOKUP(A1874,DIRECT_FTEs!A:A,DIRECT_FTEs!B:B),"Contractor")</f>
        <v>Contractor</v>
      </c>
    </row>
    <row r="1875" spans="1:21" x14ac:dyDescent="0.25">
      <c r="A1875" s="1" t="s">
        <v>56</v>
      </c>
      <c r="B1875" s="1" t="s">
        <v>2378</v>
      </c>
      <c r="C1875" s="1" t="s">
        <v>2233</v>
      </c>
      <c r="D1875" s="1" t="s">
        <v>2381</v>
      </c>
      <c r="E1875" s="15" t="s">
        <v>2225</v>
      </c>
      <c r="F1875" s="1" t="s">
        <v>5418</v>
      </c>
      <c r="G1875" s="16">
        <v>0.17</v>
      </c>
      <c r="H1875" s="5">
        <v>1004.2240000000002</v>
      </c>
      <c r="I1875" s="10" t="s">
        <v>4760</v>
      </c>
      <c r="J1875" s="5">
        <v>400</v>
      </c>
      <c r="K1875" s="1">
        <v>49</v>
      </c>
      <c r="L1875" s="12" t="str" cm="1">
        <f t="array" ref="L1875">_xlfn.IFS(G1875=0.05,"Minimal",G1875=0.07,"Above Minimal",G1875=0.17,"Near Maximum",TRUE,"Maximum")</f>
        <v>Near Maximum</v>
      </c>
      <c r="N1875" s="15" t="s">
        <v>11679</v>
      </c>
      <c r="O1875" s="1" t="s">
        <v>4812</v>
      </c>
      <c r="P1875" s="15" t="s">
        <v>4774</v>
      </c>
      <c r="Q1875" s="1" t="s">
        <v>9464</v>
      </c>
      <c r="R1875" s="17">
        <v>56.8</v>
      </c>
      <c r="S1875" s="12" t="str" cm="1">
        <f t="array" ref="S1875">_xlfn.IFS(AND(R1875&gt;=12,R1875&lt;=25),"Low Range",AND(R1875&gt;=25.01,R1875&lt;=40),"Mid Range",AND(R1875&gt;=40.01,R1875&lt;=75),"Mid to Upper Range",TRUE,"Max Upper Range")</f>
        <v>Mid to Upper Range</v>
      </c>
      <c r="T1875" s="12" t="str" cm="1">
        <f t="array" ref="T1875">_xlfn.IFS(OR(E1875="NY",E1875="NJ",E1875="CT"),"Tri-State Area",OR(E1875="MA",E1875="PA",E1875="RI"),"East Atlantic",OR(E1875="ME",E1875="VT"),"NE Border",TRUE,"Upper East Coast")</f>
        <v>East Atlantic</v>
      </c>
      <c r="U1875" s="12" t="str">
        <f>IFERROR(_xlfn.XLOOKUP(A1875,DIRECT_FTEs!A:A,DIRECT_FTEs!B:B),"Contractor")</f>
        <v>Contractor</v>
      </c>
    </row>
    <row r="1876" spans="1:21" x14ac:dyDescent="0.25">
      <c r="A1876" s="1" t="s">
        <v>522</v>
      </c>
      <c r="B1876" s="1" t="s">
        <v>2757</v>
      </c>
      <c r="C1876" s="1" t="s">
        <v>2478</v>
      </c>
      <c r="D1876" s="1" t="s">
        <v>3051</v>
      </c>
      <c r="E1876" s="15" t="s">
        <v>2225</v>
      </c>
      <c r="F1876" s="1" t="s">
        <v>5884</v>
      </c>
      <c r="G1876" s="16">
        <v>0.19</v>
      </c>
      <c r="H1876" s="5">
        <v>1896.96</v>
      </c>
      <c r="I1876" s="10" t="s">
        <v>4760</v>
      </c>
      <c r="J1876" s="5">
        <v>772</v>
      </c>
      <c r="K1876" s="1">
        <v>58</v>
      </c>
      <c r="L1876" s="12" t="str" cm="1">
        <f t="array" ref="L1876">_xlfn.IFS(G1876=0.05,"Minimal",G1876=0.07,"Above Minimal",G1876=0.17,"Near Maximum",TRUE,"Maximum")</f>
        <v>Maximum</v>
      </c>
      <c r="N1876" s="15" t="s">
        <v>11680</v>
      </c>
      <c r="O1876" s="1" t="s">
        <v>4968</v>
      </c>
      <c r="P1876" s="15" t="s">
        <v>4777</v>
      </c>
      <c r="Q1876" s="1" t="s">
        <v>9465</v>
      </c>
      <c r="R1876" s="17">
        <v>49.699994220655377</v>
      </c>
      <c r="S1876" s="12" t="str" cm="1">
        <f t="array" ref="S1876">_xlfn.IFS(AND(R1876&gt;=12,R1876&lt;=25),"Low Range",AND(R1876&gt;=25.01,R1876&lt;=40),"Mid Range",AND(R1876&gt;=40.01,R1876&lt;=75),"Mid to Upper Range",TRUE,"Max Upper Range")</f>
        <v>Mid to Upper Range</v>
      </c>
      <c r="T1876" s="12" t="str" cm="1">
        <f t="array" ref="T1876">_xlfn.IFS(OR(E1876="NY",E1876="NJ",E1876="CT"),"Tri-State Area",OR(E1876="MA",E1876="PA",E1876="RI"),"East Atlantic",OR(E1876="ME",E1876="VT"),"NE Border",TRUE,"Upper East Coast")</f>
        <v>East Atlantic</v>
      </c>
      <c r="U1876" s="12" t="str">
        <f>IFERROR(_xlfn.XLOOKUP(A1876,DIRECT_FTEs!A:A,DIRECT_FTEs!B:B),"Contractor")</f>
        <v>Contractor</v>
      </c>
    </row>
    <row r="1877" spans="1:21" x14ac:dyDescent="0.25">
      <c r="A1877" s="1" t="s">
        <v>523</v>
      </c>
      <c r="B1877" s="1" t="s">
        <v>2587</v>
      </c>
      <c r="C1877" s="1" t="s">
        <v>2996</v>
      </c>
      <c r="D1877" s="1" t="s">
        <v>3052</v>
      </c>
      <c r="E1877" s="15" t="s">
        <v>2225</v>
      </c>
      <c r="F1877" s="1" t="s">
        <v>5885</v>
      </c>
      <c r="G1877" s="16">
        <v>0.19</v>
      </c>
      <c r="H1877" s="5">
        <v>790.4</v>
      </c>
      <c r="I1877" s="10" t="s">
        <v>4760</v>
      </c>
      <c r="J1877" s="5">
        <v>732.29</v>
      </c>
      <c r="K1877" s="1">
        <v>46</v>
      </c>
      <c r="L1877" s="12" t="str" cm="1">
        <f t="array" ref="L1877">_xlfn.IFS(G1877=0.05,"Minimal",G1877=0.07,"Above Minimal",G1877=0.17,"Near Maximum",TRUE,"Maximum")</f>
        <v>Maximum</v>
      </c>
      <c r="N1877" s="15" t="s">
        <v>11681</v>
      </c>
      <c r="O1877" s="1" t="s">
        <v>4895</v>
      </c>
      <c r="P1877" s="15" t="s">
        <v>4774</v>
      </c>
      <c r="Q1877" s="1" t="s">
        <v>9466</v>
      </c>
      <c r="R1877" s="17">
        <v>53.960016585712602</v>
      </c>
      <c r="S1877" s="12" t="str" cm="1">
        <f t="array" ref="S1877">_xlfn.IFS(AND(R1877&gt;=12,R1877&lt;=25),"Low Range",AND(R1877&gt;=25.01,R1877&lt;=40),"Mid Range",AND(R1877&gt;=40.01,R1877&lt;=75),"Mid to Upper Range",TRUE,"Max Upper Range")</f>
        <v>Mid to Upper Range</v>
      </c>
      <c r="T1877" s="12" t="str" cm="1">
        <f t="array" ref="T1877">_xlfn.IFS(OR(E1877="NY",E1877="NJ",E1877="CT"),"Tri-State Area",OR(E1877="MA",E1877="PA",E1877="RI"),"East Atlantic",OR(E1877="ME",E1877="VT"),"NE Border",TRUE,"Upper East Coast")</f>
        <v>East Atlantic</v>
      </c>
      <c r="U1877" s="12" t="str">
        <f>IFERROR(_xlfn.XLOOKUP(A1877,DIRECT_FTEs!A:A,DIRECT_FTEs!B:B),"Contractor")</f>
        <v>Contractor</v>
      </c>
    </row>
    <row r="1878" spans="1:21" x14ac:dyDescent="0.25">
      <c r="A1878" s="1" t="s">
        <v>524</v>
      </c>
      <c r="B1878" s="1" t="s">
        <v>2489</v>
      </c>
      <c r="C1878" s="1" t="s">
        <v>2327</v>
      </c>
      <c r="D1878" s="1" t="s">
        <v>3053</v>
      </c>
      <c r="E1878" s="15" t="s">
        <v>2225</v>
      </c>
      <c r="F1878" s="1" t="s">
        <v>5886</v>
      </c>
      <c r="G1878" s="16">
        <v>0.19</v>
      </c>
      <c r="H1878" s="5">
        <v>1659.8400000000001</v>
      </c>
      <c r="I1878" s="10" t="s">
        <v>4760</v>
      </c>
      <c r="J1878" s="5">
        <v>454</v>
      </c>
      <c r="K1878" s="1">
        <v>48</v>
      </c>
      <c r="L1878" s="12" t="str" cm="1">
        <f t="array" ref="L1878">_xlfn.IFS(G1878=0.05,"Minimal",G1878=0.07,"Above Minimal",G1878=0.17,"Near Maximum",TRUE,"Maximum")</f>
        <v>Maximum</v>
      </c>
      <c r="N1878" s="15" t="s">
        <v>11682</v>
      </c>
      <c r="O1878" s="1" t="s">
        <v>5018</v>
      </c>
      <c r="P1878" s="15" t="s">
        <v>4777</v>
      </c>
      <c r="Q1878" s="1" t="s">
        <v>9467</v>
      </c>
      <c r="R1878" s="17">
        <v>78.100005176251358</v>
      </c>
      <c r="S1878" s="12" t="str" cm="1">
        <f t="array" ref="S1878">_xlfn.IFS(AND(R1878&gt;=12,R1878&lt;=25),"Low Range",AND(R1878&gt;=25.01,R1878&lt;=40),"Mid Range",AND(R1878&gt;=40.01,R1878&lt;=75),"Mid to Upper Range",TRUE,"Max Upper Range")</f>
        <v>Max Upper Range</v>
      </c>
      <c r="T1878" s="12" t="str" cm="1">
        <f t="array" ref="T1878">_xlfn.IFS(OR(E1878="NY",E1878="NJ",E1878="CT"),"Tri-State Area",OR(E1878="MA",E1878="PA",E1878="RI"),"East Atlantic",OR(E1878="ME",E1878="VT"),"NE Border",TRUE,"Upper East Coast")</f>
        <v>East Atlantic</v>
      </c>
      <c r="U1878" s="12" t="str">
        <f>IFERROR(_xlfn.XLOOKUP(A1878,DIRECT_FTEs!A:A,DIRECT_FTEs!B:B),"Contractor")</f>
        <v>Contractor</v>
      </c>
    </row>
    <row r="1879" spans="1:21" x14ac:dyDescent="0.25">
      <c r="A1879" s="1" t="s">
        <v>525</v>
      </c>
      <c r="B1879" s="1" t="s">
        <v>2620</v>
      </c>
      <c r="C1879" s="1" t="s">
        <v>3013</v>
      </c>
      <c r="D1879" s="1" t="s">
        <v>3054</v>
      </c>
      <c r="E1879" s="15" t="s">
        <v>2225</v>
      </c>
      <c r="F1879" s="1" t="s">
        <v>5887</v>
      </c>
      <c r="G1879" s="16">
        <v>0.19</v>
      </c>
      <c r="H1879" s="5">
        <v>1304.1600000000001</v>
      </c>
      <c r="I1879" s="10" t="s">
        <v>4760</v>
      </c>
      <c r="J1879" s="5">
        <v>1230</v>
      </c>
      <c r="K1879" s="1">
        <v>42</v>
      </c>
      <c r="L1879" s="12" t="str" cm="1">
        <f t="array" ref="L1879">_xlfn.IFS(G1879=0.05,"Minimal",G1879=0.07,"Above Minimal",G1879=0.17,"Near Maximum",TRUE,"Maximum")</f>
        <v>Maximum</v>
      </c>
      <c r="N1879" s="15" t="s">
        <v>11683</v>
      </c>
      <c r="O1879" s="1" t="s">
        <v>4807</v>
      </c>
      <c r="P1879" s="15" t="s">
        <v>4779</v>
      </c>
      <c r="Q1879" s="1" t="s">
        <v>9468</v>
      </c>
      <c r="R1879" s="17">
        <v>112</v>
      </c>
      <c r="S1879" s="12" t="str" cm="1">
        <f t="array" ref="S1879">_xlfn.IFS(AND(R1879&gt;=12,R1879&lt;=25),"Low Range",AND(R1879&gt;=25.01,R1879&lt;=40),"Mid Range",AND(R1879&gt;=40.01,R1879&lt;=75),"Mid to Upper Range",TRUE,"Max Upper Range")</f>
        <v>Max Upper Range</v>
      </c>
      <c r="T1879" s="12" t="str" cm="1">
        <f t="array" ref="T1879">_xlfn.IFS(OR(E1879="NY",E1879="NJ",E1879="CT"),"Tri-State Area",OR(E1879="MA",E1879="PA",E1879="RI"),"East Atlantic",OR(E1879="ME",E1879="VT"),"NE Border",TRUE,"Upper East Coast")</f>
        <v>East Atlantic</v>
      </c>
      <c r="U1879" s="12" t="str">
        <f>IFERROR(_xlfn.XLOOKUP(A1879,DIRECT_FTEs!A:A,DIRECT_FTEs!B:B),"Contractor")</f>
        <v>Contractor</v>
      </c>
    </row>
    <row r="1880" spans="1:21" x14ac:dyDescent="0.25">
      <c r="A1880" s="1" t="s">
        <v>526</v>
      </c>
      <c r="B1880" s="1" t="s">
        <v>2761</v>
      </c>
      <c r="C1880" s="1" t="s">
        <v>3055</v>
      </c>
      <c r="D1880" s="1" t="s">
        <v>3056</v>
      </c>
      <c r="E1880" s="15" t="s">
        <v>2225</v>
      </c>
      <c r="F1880" s="1" t="s">
        <v>5888</v>
      </c>
      <c r="G1880" s="16">
        <v>0.19</v>
      </c>
      <c r="H1880" s="5">
        <v>1541.28</v>
      </c>
      <c r="I1880" s="10" t="s">
        <v>4760</v>
      </c>
      <c r="J1880" s="5">
        <v>762.4</v>
      </c>
      <c r="K1880" s="1">
        <v>37</v>
      </c>
      <c r="L1880" s="12" t="str" cm="1">
        <f t="array" ref="L1880">_xlfn.IFS(G1880=0.05,"Minimal",G1880=0.07,"Above Minimal",G1880=0.17,"Near Maximum",TRUE,"Maximum")</f>
        <v>Maximum</v>
      </c>
      <c r="N1880" s="15" t="s">
        <v>11684</v>
      </c>
      <c r="O1880" s="1" t="s">
        <v>4836</v>
      </c>
      <c r="P1880" s="15" t="s">
        <v>4778</v>
      </c>
      <c r="Q1880" s="1" t="s">
        <v>9469</v>
      </c>
      <c r="R1880" s="17">
        <v>113.6</v>
      </c>
      <c r="S1880" s="12" t="str" cm="1">
        <f t="array" ref="S1880">_xlfn.IFS(AND(R1880&gt;=12,R1880&lt;=25),"Low Range",AND(R1880&gt;=25.01,R1880&lt;=40),"Mid Range",AND(R1880&gt;=40.01,R1880&lt;=75),"Mid to Upper Range",TRUE,"Max Upper Range")</f>
        <v>Max Upper Range</v>
      </c>
      <c r="T1880" s="12" t="str" cm="1">
        <f t="array" ref="T1880">_xlfn.IFS(OR(E1880="NY",E1880="NJ",E1880="CT"),"Tri-State Area",OR(E1880="MA",E1880="PA",E1880="RI"),"East Atlantic",OR(E1880="ME",E1880="VT"),"NE Border",TRUE,"Upper East Coast")</f>
        <v>East Atlantic</v>
      </c>
      <c r="U1880" s="12" t="str">
        <f>IFERROR(_xlfn.XLOOKUP(A1880,DIRECT_FTEs!A:A,DIRECT_FTEs!B:B),"Contractor")</f>
        <v>Contractor</v>
      </c>
    </row>
    <row r="1881" spans="1:21" x14ac:dyDescent="0.25">
      <c r="A1881" s="1" t="s">
        <v>57</v>
      </c>
      <c r="B1881" s="1" t="s">
        <v>2382</v>
      </c>
      <c r="C1881" s="1" t="s">
        <v>2358</v>
      </c>
      <c r="D1881" s="1" t="s">
        <v>2383</v>
      </c>
      <c r="E1881" s="15" t="s">
        <v>2225</v>
      </c>
      <c r="F1881" s="1" t="s">
        <v>5419</v>
      </c>
      <c r="G1881" s="16">
        <v>0.19</v>
      </c>
      <c r="H1881" s="5">
        <v>982.07188580015031</v>
      </c>
      <c r="I1881" s="10" t="s">
        <v>4760</v>
      </c>
      <c r="J1881" s="5">
        <v>349.77</v>
      </c>
      <c r="K1881" s="1">
        <v>56</v>
      </c>
      <c r="L1881" s="12" t="str" cm="1">
        <f t="array" ref="L1881">_xlfn.IFS(G1881=0.05,"Minimal",G1881=0.07,"Above Minimal",G1881=0.17,"Near Maximum",TRUE,"Maximum")</f>
        <v>Maximum</v>
      </c>
      <c r="N1881" s="15" t="s">
        <v>11685</v>
      </c>
      <c r="O1881" s="1" t="s">
        <v>4819</v>
      </c>
      <c r="P1881" s="15" t="s">
        <v>4773</v>
      </c>
      <c r="Q1881" s="1" t="s">
        <v>9470</v>
      </c>
      <c r="R1881" s="17">
        <v>56.800056481219997</v>
      </c>
      <c r="S1881" s="12" t="str" cm="1">
        <f t="array" ref="S1881">_xlfn.IFS(AND(R1881&gt;=12,R1881&lt;=25),"Low Range",AND(R1881&gt;=25.01,R1881&lt;=40),"Mid Range",AND(R1881&gt;=40.01,R1881&lt;=75),"Mid to Upper Range",TRUE,"Max Upper Range")</f>
        <v>Mid to Upper Range</v>
      </c>
      <c r="T1881" s="12" t="str" cm="1">
        <f t="array" ref="T1881">_xlfn.IFS(OR(E1881="NY",E1881="NJ",E1881="CT"),"Tri-State Area",OR(E1881="MA",E1881="PA",E1881="RI"),"East Atlantic",OR(E1881="ME",E1881="VT"),"NE Border",TRUE,"Upper East Coast")</f>
        <v>East Atlantic</v>
      </c>
      <c r="U1881" s="12" t="str">
        <f>IFERROR(_xlfn.XLOOKUP(A1881,DIRECT_FTEs!A:A,DIRECT_FTEs!B:B),"Contractor")</f>
        <v>Contractor</v>
      </c>
    </row>
    <row r="1882" spans="1:21" x14ac:dyDescent="0.25">
      <c r="A1882" s="1" t="s">
        <v>527</v>
      </c>
      <c r="B1882" s="1" t="s">
        <v>2301</v>
      </c>
      <c r="C1882" s="1" t="s">
        <v>2327</v>
      </c>
      <c r="D1882" s="1" t="s">
        <v>3057</v>
      </c>
      <c r="E1882" s="15" t="s">
        <v>2225</v>
      </c>
      <c r="F1882" s="1" t="s">
        <v>5889</v>
      </c>
      <c r="G1882" s="16">
        <v>0.17</v>
      </c>
      <c r="H1882" s="5">
        <v>424.32</v>
      </c>
      <c r="I1882" s="10" t="s">
        <v>4760</v>
      </c>
      <c r="J1882" s="5">
        <v>676</v>
      </c>
      <c r="K1882" s="1">
        <v>63</v>
      </c>
      <c r="L1882" s="12" t="str" cm="1">
        <f t="array" ref="L1882">_xlfn.IFS(G1882=0.05,"Minimal",G1882=0.07,"Above Minimal",G1882=0.17,"Near Maximum",TRUE,"Maximum")</f>
        <v>Near Maximum</v>
      </c>
      <c r="N1882" s="15" t="s">
        <v>11686</v>
      </c>
      <c r="O1882" s="1" t="s">
        <v>4969</v>
      </c>
      <c r="P1882" s="15" t="s">
        <v>4778</v>
      </c>
      <c r="Q1882" s="1" t="s">
        <v>9471</v>
      </c>
      <c r="R1882" s="17">
        <v>46.1013986013986</v>
      </c>
      <c r="S1882" s="12" t="str" cm="1">
        <f t="array" ref="S1882">_xlfn.IFS(AND(R1882&gt;=12,R1882&lt;=25),"Low Range",AND(R1882&gt;=25.01,R1882&lt;=40),"Mid Range",AND(R1882&gt;=40.01,R1882&lt;=75),"Mid to Upper Range",TRUE,"Max Upper Range")</f>
        <v>Mid to Upper Range</v>
      </c>
      <c r="T1882" s="12" t="str" cm="1">
        <f t="array" ref="T1882">_xlfn.IFS(OR(E1882="NY",E1882="NJ",E1882="CT"),"Tri-State Area",OR(E1882="MA",E1882="PA",E1882="RI"),"East Atlantic",OR(E1882="ME",E1882="VT"),"NE Border",TRUE,"Upper East Coast")</f>
        <v>East Atlantic</v>
      </c>
      <c r="U1882" s="12" t="str">
        <f>IFERROR(_xlfn.XLOOKUP(A1882,DIRECT_FTEs!A:A,DIRECT_FTEs!B:B),"Contractor")</f>
        <v>Contractor</v>
      </c>
    </row>
    <row r="1883" spans="1:21" x14ac:dyDescent="0.25">
      <c r="A1883" s="1" t="s">
        <v>528</v>
      </c>
      <c r="B1883" s="1" t="s">
        <v>2730</v>
      </c>
      <c r="C1883" s="1" t="s">
        <v>2735</v>
      </c>
      <c r="D1883" s="1" t="s">
        <v>3058</v>
      </c>
      <c r="E1883" s="15" t="s">
        <v>2225</v>
      </c>
      <c r="F1883" s="1" t="s">
        <v>5890</v>
      </c>
      <c r="G1883" s="16">
        <v>0.17</v>
      </c>
      <c r="H1883" s="5">
        <v>1697.28</v>
      </c>
      <c r="I1883" s="10" t="s">
        <v>4760</v>
      </c>
      <c r="J1883" s="5">
        <v>822</v>
      </c>
      <c r="K1883" s="1">
        <v>50</v>
      </c>
      <c r="L1883" s="12" t="str" cm="1">
        <f t="array" ref="L1883">_xlfn.IFS(G1883=0.05,"Minimal",G1883=0.07,"Above Minimal",G1883=0.17,"Near Maximum",TRUE,"Maximum")</f>
        <v>Near Maximum</v>
      </c>
      <c r="N1883" s="15" t="s">
        <v>11687</v>
      </c>
      <c r="O1883" s="1" t="s">
        <v>5019</v>
      </c>
      <c r="P1883" s="15" t="s">
        <v>4778</v>
      </c>
      <c r="Q1883" s="1" t="s">
        <v>9472</v>
      </c>
      <c r="R1883" s="17">
        <v>28.5</v>
      </c>
      <c r="S1883" s="12" t="str" cm="1">
        <f t="array" ref="S1883">_xlfn.IFS(AND(R1883&gt;=12,R1883&lt;=25),"Low Range",AND(R1883&gt;=25.01,R1883&lt;=40),"Mid Range",AND(R1883&gt;=40.01,R1883&lt;=75),"Mid to Upper Range",TRUE,"Max Upper Range")</f>
        <v>Mid Range</v>
      </c>
      <c r="T1883" s="12" t="str" cm="1">
        <f t="array" ref="T1883">_xlfn.IFS(OR(E1883="NY",E1883="NJ",E1883="CT"),"Tri-State Area",OR(E1883="MA",E1883="PA",E1883="RI"),"East Atlantic",OR(E1883="ME",E1883="VT"),"NE Border",TRUE,"Upper East Coast")</f>
        <v>East Atlantic</v>
      </c>
      <c r="U1883" s="12" t="str">
        <f>IFERROR(_xlfn.XLOOKUP(A1883,DIRECT_FTEs!A:A,DIRECT_FTEs!B:B),"Contractor")</f>
        <v>Contractor</v>
      </c>
    </row>
    <row r="1884" spans="1:21" x14ac:dyDescent="0.25">
      <c r="A1884" s="1" t="s">
        <v>529</v>
      </c>
      <c r="B1884" s="1" t="s">
        <v>2594</v>
      </c>
      <c r="C1884" s="1" t="s">
        <v>2498</v>
      </c>
      <c r="D1884" s="1" t="s">
        <v>3059</v>
      </c>
      <c r="E1884" s="15" t="s">
        <v>2225</v>
      </c>
      <c r="F1884" s="1" t="s">
        <v>5891</v>
      </c>
      <c r="G1884" s="16">
        <v>0.17</v>
      </c>
      <c r="H1884" s="5">
        <v>1485.1200000000001</v>
      </c>
      <c r="I1884" s="10" t="s">
        <v>4760</v>
      </c>
      <c r="J1884" s="5">
        <v>264.20999999999998</v>
      </c>
      <c r="K1884" s="1">
        <v>41</v>
      </c>
      <c r="L1884" s="12" t="str" cm="1">
        <f t="array" ref="L1884">_xlfn.IFS(G1884=0.05,"Minimal",G1884=0.07,"Above Minimal",G1884=0.17,"Near Maximum",TRUE,"Maximum")</f>
        <v>Near Maximum</v>
      </c>
      <c r="N1884" s="15" t="s">
        <v>11688</v>
      </c>
      <c r="O1884" s="1" t="s">
        <v>4836</v>
      </c>
      <c r="P1884" s="15" t="s">
        <v>4778</v>
      </c>
      <c r="Q1884" s="1" t="s">
        <v>9473</v>
      </c>
      <c r="R1884" s="17">
        <v>28.259948198728516</v>
      </c>
      <c r="S1884" s="12" t="str" cm="1">
        <f t="array" ref="S1884">_xlfn.IFS(AND(R1884&gt;=12,R1884&lt;=25),"Low Range",AND(R1884&gt;=25.01,R1884&lt;=40),"Mid Range",AND(R1884&gt;=40.01,R1884&lt;=75),"Mid to Upper Range",TRUE,"Max Upper Range")</f>
        <v>Mid Range</v>
      </c>
      <c r="T1884" s="12" t="str" cm="1">
        <f t="array" ref="T1884">_xlfn.IFS(OR(E1884="NY",E1884="NJ",E1884="CT"),"Tri-State Area",OR(E1884="MA",E1884="PA",E1884="RI"),"East Atlantic",OR(E1884="ME",E1884="VT"),"NE Border",TRUE,"Upper East Coast")</f>
        <v>East Atlantic</v>
      </c>
      <c r="U1884" s="12" t="str">
        <f>IFERROR(_xlfn.XLOOKUP(A1884,DIRECT_FTEs!A:A,DIRECT_FTEs!B:B),"Contractor")</f>
        <v>Contractor</v>
      </c>
    </row>
    <row r="1885" spans="1:21" x14ac:dyDescent="0.25">
      <c r="A1885" s="1" t="s">
        <v>530</v>
      </c>
      <c r="B1885" s="1" t="s">
        <v>2555</v>
      </c>
      <c r="C1885" s="1" t="s">
        <v>2245</v>
      </c>
      <c r="D1885" s="1" t="s">
        <v>3060</v>
      </c>
      <c r="E1885" s="15" t="s">
        <v>2225</v>
      </c>
      <c r="F1885" s="1" t="s">
        <v>5892</v>
      </c>
      <c r="G1885" s="16">
        <v>0.17</v>
      </c>
      <c r="H1885" s="5">
        <v>1371.9680000000003</v>
      </c>
      <c r="I1885" s="10" t="s">
        <v>4761</v>
      </c>
      <c r="J1885" s="5">
        <v>0</v>
      </c>
      <c r="K1885" s="1">
        <v>48</v>
      </c>
      <c r="L1885" s="12" t="str" cm="1">
        <f t="array" ref="L1885">_xlfn.IFS(G1885=0.05,"Minimal",G1885=0.07,"Above Minimal",G1885=0.17,"Near Maximum",TRUE,"Maximum")</f>
        <v>Near Maximum</v>
      </c>
      <c r="N1885" s="15" t="s">
        <v>11689</v>
      </c>
      <c r="O1885" s="1" t="s">
        <v>5020</v>
      </c>
      <c r="P1885" s="15" t="s">
        <v>4779</v>
      </c>
      <c r="Q1885" s="1" t="s">
        <v>9474</v>
      </c>
      <c r="R1885" s="17">
        <v>36.536016610765053</v>
      </c>
      <c r="S1885" s="12" t="str" cm="1">
        <f t="array" ref="S1885">_xlfn.IFS(AND(R1885&gt;=12,R1885&lt;=25),"Low Range",AND(R1885&gt;=25.01,R1885&lt;=40),"Mid Range",AND(R1885&gt;=40.01,R1885&lt;=75),"Mid to Upper Range",TRUE,"Max Upper Range")</f>
        <v>Mid Range</v>
      </c>
      <c r="T1885" s="12" t="str" cm="1">
        <f t="array" ref="T1885">_xlfn.IFS(OR(E1885="NY",E1885="NJ",E1885="CT"),"Tri-State Area",OR(E1885="MA",E1885="PA",E1885="RI"),"East Atlantic",OR(E1885="ME",E1885="VT"),"NE Border",TRUE,"Upper East Coast")</f>
        <v>East Atlantic</v>
      </c>
      <c r="U1885" s="12" t="str">
        <f>IFERROR(_xlfn.XLOOKUP(A1885,DIRECT_FTEs!A:A,DIRECT_FTEs!B:B),"Contractor")</f>
        <v>Contractor</v>
      </c>
    </row>
    <row r="1886" spans="1:21" x14ac:dyDescent="0.25">
      <c r="A1886" s="1" t="s">
        <v>531</v>
      </c>
      <c r="B1886" s="1" t="s">
        <v>2238</v>
      </c>
      <c r="C1886" s="1" t="s">
        <v>2744</v>
      </c>
      <c r="D1886" s="1" t="s">
        <v>3061</v>
      </c>
      <c r="E1886" s="15" t="s">
        <v>2225</v>
      </c>
      <c r="F1886" s="1" t="s">
        <v>5893</v>
      </c>
      <c r="G1886" s="16">
        <v>0.17</v>
      </c>
      <c r="H1886" s="5">
        <v>1442.6880000000001</v>
      </c>
      <c r="I1886" s="10" t="s">
        <v>4760</v>
      </c>
      <c r="J1886" s="5">
        <v>818.4</v>
      </c>
      <c r="K1886" s="1">
        <v>46</v>
      </c>
      <c r="L1886" s="12" t="str" cm="1">
        <f t="array" ref="L1886">_xlfn.IFS(G1886=0.05,"Minimal",G1886=0.07,"Above Minimal",G1886=0.17,"Near Maximum",TRUE,"Maximum")</f>
        <v>Near Maximum</v>
      </c>
      <c r="N1886" s="15" t="s">
        <v>11690</v>
      </c>
      <c r="O1886" s="1" t="s">
        <v>4862</v>
      </c>
      <c r="P1886" s="15" t="s">
        <v>4777</v>
      </c>
      <c r="Q1886" s="1" t="s">
        <v>9475</v>
      </c>
      <c r="R1886" s="17">
        <v>26.293323090711219</v>
      </c>
      <c r="S1886" s="12" t="str" cm="1">
        <f t="array" ref="S1886">_xlfn.IFS(AND(R1886&gt;=12,R1886&lt;=25),"Low Range",AND(R1886&gt;=25.01,R1886&lt;=40),"Mid Range",AND(R1886&gt;=40.01,R1886&lt;=75),"Mid to Upper Range",TRUE,"Max Upper Range")</f>
        <v>Mid Range</v>
      </c>
      <c r="T1886" s="12" t="str" cm="1">
        <f t="array" ref="T1886">_xlfn.IFS(OR(E1886="NY",E1886="NJ",E1886="CT"),"Tri-State Area",OR(E1886="MA",E1886="PA",E1886="RI"),"East Atlantic",OR(E1886="ME",E1886="VT"),"NE Border",TRUE,"Upper East Coast")</f>
        <v>East Atlantic</v>
      </c>
      <c r="U1886" s="12" t="str">
        <f>IFERROR(_xlfn.XLOOKUP(A1886,DIRECT_FTEs!A:A,DIRECT_FTEs!B:B),"Contractor")</f>
        <v>Contractor</v>
      </c>
    </row>
    <row r="1887" spans="1:21" x14ac:dyDescent="0.25">
      <c r="A1887" s="1" t="s">
        <v>532</v>
      </c>
      <c r="B1887" s="1" t="s">
        <v>2931</v>
      </c>
      <c r="C1887" s="1" t="s">
        <v>2606</v>
      </c>
      <c r="D1887" s="1" t="s">
        <v>3062</v>
      </c>
      <c r="E1887" s="15" t="s">
        <v>2225</v>
      </c>
      <c r="F1887" s="1" t="s">
        <v>5894</v>
      </c>
      <c r="G1887" s="16">
        <v>0.19</v>
      </c>
      <c r="H1887" s="5">
        <v>1327.8720000000001</v>
      </c>
      <c r="I1887" s="10" t="s">
        <v>4760</v>
      </c>
      <c r="J1887" s="5">
        <v>354</v>
      </c>
      <c r="K1887" s="1">
        <v>61</v>
      </c>
      <c r="L1887" s="12" t="str" cm="1">
        <f t="array" ref="L1887">_xlfn.IFS(G1887=0.05,"Minimal",G1887=0.07,"Above Minimal",G1887=0.17,"Near Maximum",TRUE,"Maximum")</f>
        <v>Maximum</v>
      </c>
      <c r="N1887" s="15" t="s">
        <v>11691</v>
      </c>
      <c r="O1887" s="1" t="s">
        <v>4974</v>
      </c>
      <c r="P1887" s="15" t="s">
        <v>4774</v>
      </c>
      <c r="Q1887" s="1" t="s">
        <v>9476</v>
      </c>
      <c r="R1887" s="17">
        <v>31.160286437301458</v>
      </c>
      <c r="S1887" s="12" t="str" cm="1">
        <f t="array" ref="S1887">_xlfn.IFS(AND(R1887&gt;=12,R1887&lt;=25),"Low Range",AND(R1887&gt;=25.01,R1887&lt;=40),"Mid Range",AND(R1887&gt;=40.01,R1887&lt;=75),"Mid to Upper Range",TRUE,"Max Upper Range")</f>
        <v>Mid Range</v>
      </c>
      <c r="T1887" s="12" t="str" cm="1">
        <f t="array" ref="T1887">_xlfn.IFS(OR(E1887="NY",E1887="NJ",E1887="CT"),"Tri-State Area",OR(E1887="MA",E1887="PA",E1887="RI"),"East Atlantic",OR(E1887="ME",E1887="VT"),"NE Border",TRUE,"Upper East Coast")</f>
        <v>East Atlantic</v>
      </c>
      <c r="U1887" s="12" t="str">
        <f>IFERROR(_xlfn.XLOOKUP(A1887,DIRECT_FTEs!A:A,DIRECT_FTEs!B:B),"Contractor")</f>
        <v>Contractor</v>
      </c>
    </row>
    <row r="1888" spans="1:21" x14ac:dyDescent="0.25">
      <c r="A1888" s="1" t="s">
        <v>533</v>
      </c>
      <c r="B1888" s="1" t="s">
        <v>2644</v>
      </c>
      <c r="C1888" s="1" t="s">
        <v>2491</v>
      </c>
      <c r="D1888" s="1" t="s">
        <v>3063</v>
      </c>
      <c r="E1888" s="15" t="s">
        <v>2225</v>
      </c>
      <c r="F1888" s="1" t="s">
        <v>5895</v>
      </c>
      <c r="G1888" s="16">
        <v>0.19</v>
      </c>
      <c r="H1888" s="5">
        <v>1707.2639999999999</v>
      </c>
      <c r="I1888" s="10" t="s">
        <v>4760</v>
      </c>
      <c r="J1888" s="5">
        <v>682</v>
      </c>
      <c r="K1888" s="1">
        <v>59</v>
      </c>
      <c r="L1888" s="12" t="str" cm="1">
        <f t="array" ref="L1888">_xlfn.IFS(G1888=0.05,"Minimal",G1888=0.07,"Above Minimal",G1888=0.17,"Near Maximum",TRUE,"Maximum")</f>
        <v>Maximum</v>
      </c>
      <c r="N1888" s="15" t="s">
        <v>11692</v>
      </c>
      <c r="O1888" s="1" t="s">
        <v>4805</v>
      </c>
      <c r="P1888" s="15" t="s">
        <v>4777</v>
      </c>
      <c r="Q1888" s="1" t="s">
        <v>9477</v>
      </c>
      <c r="R1888" s="17">
        <v>26.521621621621623</v>
      </c>
      <c r="S1888" s="12" t="str" cm="1">
        <f t="array" ref="S1888">_xlfn.IFS(AND(R1888&gt;=12,R1888&lt;=25),"Low Range",AND(R1888&gt;=25.01,R1888&lt;=40),"Mid Range",AND(R1888&gt;=40.01,R1888&lt;=75),"Mid to Upper Range",TRUE,"Max Upper Range")</f>
        <v>Mid Range</v>
      </c>
      <c r="T1888" s="12" t="str" cm="1">
        <f t="array" ref="T1888">_xlfn.IFS(OR(E1888="NY",E1888="NJ",E1888="CT"),"Tri-State Area",OR(E1888="MA",E1888="PA",E1888="RI"),"East Atlantic",OR(E1888="ME",E1888="VT"),"NE Border",TRUE,"Upper East Coast")</f>
        <v>East Atlantic</v>
      </c>
      <c r="U1888" s="12" t="str">
        <f>IFERROR(_xlfn.XLOOKUP(A1888,DIRECT_FTEs!A:A,DIRECT_FTEs!B:B),"Contractor")</f>
        <v>Contractor</v>
      </c>
    </row>
    <row r="1889" spans="1:21" x14ac:dyDescent="0.25">
      <c r="A1889" s="1" t="s">
        <v>534</v>
      </c>
      <c r="B1889" s="1" t="s">
        <v>2761</v>
      </c>
      <c r="C1889" s="1" t="s">
        <v>3064</v>
      </c>
      <c r="D1889" s="1" t="s">
        <v>3065</v>
      </c>
      <c r="E1889" s="15" t="s">
        <v>2225</v>
      </c>
      <c r="F1889" s="1" t="s">
        <v>5896</v>
      </c>
      <c r="G1889" s="16">
        <v>0.19</v>
      </c>
      <c r="H1889" s="5">
        <v>1541.28</v>
      </c>
      <c r="I1889" s="10" t="s">
        <v>4760</v>
      </c>
      <c r="J1889" s="5">
        <v>806</v>
      </c>
      <c r="K1889" s="1">
        <v>53</v>
      </c>
      <c r="L1889" s="12" t="str" cm="1">
        <f t="array" ref="L1889">_xlfn.IFS(G1889=0.05,"Minimal",G1889=0.07,"Above Minimal",G1889=0.17,"Near Maximum",TRUE,"Maximum")</f>
        <v>Maximum</v>
      </c>
      <c r="N1889" s="15" t="s">
        <v>11693</v>
      </c>
      <c r="O1889" s="1" t="s">
        <v>4818</v>
      </c>
      <c r="P1889" s="15" t="s">
        <v>4780</v>
      </c>
      <c r="Q1889" s="1" t="s">
        <v>9478</v>
      </c>
      <c r="R1889" s="17">
        <v>28.591233659233218</v>
      </c>
      <c r="S1889" s="12" t="str" cm="1">
        <f t="array" ref="S1889">_xlfn.IFS(AND(R1889&gt;=12,R1889&lt;=25),"Low Range",AND(R1889&gt;=25.01,R1889&lt;=40),"Mid Range",AND(R1889&gt;=40.01,R1889&lt;=75),"Mid to Upper Range",TRUE,"Max Upper Range")</f>
        <v>Mid Range</v>
      </c>
      <c r="T1889" s="12" t="str" cm="1">
        <f t="array" ref="T1889">_xlfn.IFS(OR(E1889="NY",E1889="NJ",E1889="CT"),"Tri-State Area",OR(E1889="MA",E1889="PA",E1889="RI"),"East Atlantic",OR(E1889="ME",E1889="VT"),"NE Border",TRUE,"Upper East Coast")</f>
        <v>East Atlantic</v>
      </c>
      <c r="U1889" s="12" t="str">
        <f>IFERROR(_xlfn.XLOOKUP(A1889,DIRECT_FTEs!A:A,DIRECT_FTEs!B:B),"Contractor")</f>
        <v>Contractor</v>
      </c>
    </row>
    <row r="1890" spans="1:21" x14ac:dyDescent="0.25">
      <c r="A1890" s="1" t="s">
        <v>58</v>
      </c>
      <c r="B1890" s="1" t="s">
        <v>2384</v>
      </c>
      <c r="C1890" s="1" t="s">
        <v>2322</v>
      </c>
      <c r="D1890" s="1" t="s">
        <v>2385</v>
      </c>
      <c r="E1890" s="15" t="s">
        <v>2225</v>
      </c>
      <c r="F1890" s="1" t="s">
        <v>5420</v>
      </c>
      <c r="G1890" s="16">
        <v>0.19</v>
      </c>
      <c r="H1890" s="5">
        <v>1066.249927733681</v>
      </c>
      <c r="I1890" s="10" t="s">
        <v>4760</v>
      </c>
      <c r="J1890" s="5">
        <v>370.23</v>
      </c>
      <c r="K1890" s="1">
        <v>44</v>
      </c>
      <c r="L1890" s="12" t="str" cm="1">
        <f t="array" ref="L1890">_xlfn.IFS(G1890=0.05,"Minimal",G1890=0.07,"Above Minimal",G1890=0.17,"Near Maximum",TRUE,"Maximum")</f>
        <v>Maximum</v>
      </c>
      <c r="N1890" s="15" t="s">
        <v>11694</v>
      </c>
      <c r="O1890" s="1" t="s">
        <v>4791</v>
      </c>
      <c r="P1890" s="15" t="s">
        <v>4776</v>
      </c>
      <c r="Q1890" s="1" t="s">
        <v>9479</v>
      </c>
      <c r="R1890" s="17">
        <v>23.901332924774017</v>
      </c>
      <c r="S1890" s="12" t="str" cm="1">
        <f t="array" ref="S1890">_xlfn.IFS(AND(R1890&gt;=12,R1890&lt;=25),"Low Range",AND(R1890&gt;=25.01,R1890&lt;=40),"Mid Range",AND(R1890&gt;=40.01,R1890&lt;=75),"Mid to Upper Range",TRUE,"Max Upper Range")</f>
        <v>Low Range</v>
      </c>
      <c r="T1890" s="12" t="str" cm="1">
        <f t="array" ref="T1890">_xlfn.IFS(OR(E1890="NY",E1890="NJ",E1890="CT"),"Tri-State Area",OR(E1890="MA",E1890="PA",E1890="RI"),"East Atlantic",OR(E1890="ME",E1890="VT"),"NE Border",TRUE,"Upper East Coast")</f>
        <v>East Atlantic</v>
      </c>
      <c r="U1890" s="12" t="str">
        <f>IFERROR(_xlfn.XLOOKUP(A1890,DIRECT_FTEs!A:A,DIRECT_FTEs!B:B),"Contractor")</f>
        <v>Contractor</v>
      </c>
    </row>
    <row r="1891" spans="1:21" x14ac:dyDescent="0.25">
      <c r="A1891" s="1" t="s">
        <v>535</v>
      </c>
      <c r="B1891" s="1" t="s">
        <v>2544</v>
      </c>
      <c r="C1891" s="1" t="s">
        <v>2801</v>
      </c>
      <c r="D1891" s="1" t="s">
        <v>3066</v>
      </c>
      <c r="E1891" s="15" t="s">
        <v>2225</v>
      </c>
      <c r="F1891" s="1" t="s">
        <v>5897</v>
      </c>
      <c r="G1891" s="16">
        <v>0.19</v>
      </c>
      <c r="H1891" s="5">
        <v>663.93600000000004</v>
      </c>
      <c r="I1891" s="10" t="s">
        <v>4760</v>
      </c>
      <c r="J1891" s="5">
        <v>248</v>
      </c>
      <c r="K1891" s="1">
        <v>39</v>
      </c>
      <c r="L1891" s="12" t="str" cm="1">
        <f t="array" ref="L1891">_xlfn.IFS(G1891=0.05,"Minimal",G1891=0.07,"Above Minimal",G1891=0.17,"Near Maximum",TRUE,"Maximum")</f>
        <v>Maximum</v>
      </c>
      <c r="N1891" s="15" t="s">
        <v>11695</v>
      </c>
      <c r="O1891" s="1" t="s">
        <v>5017</v>
      </c>
      <c r="P1891" s="15" t="s">
        <v>4774</v>
      </c>
      <c r="Q1891" s="1" t="s">
        <v>9480</v>
      </c>
      <c r="R1891" s="17">
        <v>25.424939817043814</v>
      </c>
      <c r="S1891" s="12" t="str" cm="1">
        <f t="array" ref="S1891">_xlfn.IFS(AND(R1891&gt;=12,R1891&lt;=25),"Low Range",AND(R1891&gt;=25.01,R1891&lt;=40),"Mid Range",AND(R1891&gt;=40.01,R1891&lt;=75),"Mid to Upper Range",TRUE,"Max Upper Range")</f>
        <v>Mid Range</v>
      </c>
      <c r="T1891" s="12" t="str" cm="1">
        <f t="array" ref="T1891">_xlfn.IFS(OR(E1891="NY",E1891="NJ",E1891="CT"),"Tri-State Area",OR(E1891="MA",E1891="PA",E1891="RI"),"East Atlantic",OR(E1891="ME",E1891="VT"),"NE Border",TRUE,"Upper East Coast")</f>
        <v>East Atlantic</v>
      </c>
      <c r="U1891" s="12" t="str">
        <f>IFERROR(_xlfn.XLOOKUP(A1891,DIRECT_FTEs!A:A,DIRECT_FTEs!B:B),"Contractor")</f>
        <v>Contractor</v>
      </c>
    </row>
    <row r="1892" spans="1:21" x14ac:dyDescent="0.25">
      <c r="A1892" s="1" t="s">
        <v>536</v>
      </c>
      <c r="B1892" s="1" t="s">
        <v>2617</v>
      </c>
      <c r="C1892" s="1" t="s">
        <v>2540</v>
      </c>
      <c r="D1892" s="1" t="s">
        <v>3067</v>
      </c>
      <c r="E1892" s="15" t="s">
        <v>2225</v>
      </c>
      <c r="F1892" s="1" t="s">
        <v>5898</v>
      </c>
      <c r="G1892" s="16">
        <v>0.17</v>
      </c>
      <c r="H1892" s="5">
        <v>325.31200000000001</v>
      </c>
      <c r="I1892" s="10" t="s">
        <v>4760</v>
      </c>
      <c r="J1892" s="5">
        <v>190</v>
      </c>
      <c r="K1892" s="1">
        <v>51</v>
      </c>
      <c r="L1892" s="12" t="str" cm="1">
        <f t="array" ref="L1892">_xlfn.IFS(G1892=0.05,"Minimal",G1892=0.07,"Above Minimal",G1892=0.17,"Near Maximum",TRUE,"Maximum")</f>
        <v>Near Maximum</v>
      </c>
      <c r="N1892" s="15" t="s">
        <v>11696</v>
      </c>
      <c r="O1892" s="1" t="s">
        <v>5021</v>
      </c>
      <c r="P1892" s="15" t="s">
        <v>4773</v>
      </c>
      <c r="Q1892" s="1" t="s">
        <v>9481</v>
      </c>
      <c r="R1892" s="17">
        <v>23.519978900171438</v>
      </c>
      <c r="S1892" s="12" t="str" cm="1">
        <f t="array" ref="S1892">_xlfn.IFS(AND(R1892&gt;=12,R1892&lt;=25),"Low Range",AND(R1892&gt;=25.01,R1892&lt;=40),"Mid Range",AND(R1892&gt;=40.01,R1892&lt;=75),"Mid to Upper Range",TRUE,"Max Upper Range")</f>
        <v>Low Range</v>
      </c>
      <c r="T1892" s="12" t="str" cm="1">
        <f t="array" ref="T1892">_xlfn.IFS(OR(E1892="NY",E1892="NJ",E1892="CT"),"Tri-State Area",OR(E1892="MA",E1892="PA",E1892="RI"),"East Atlantic",OR(E1892="ME",E1892="VT"),"NE Border",TRUE,"Upper East Coast")</f>
        <v>East Atlantic</v>
      </c>
      <c r="U1892" s="12" t="str">
        <f>IFERROR(_xlfn.XLOOKUP(A1892,DIRECT_FTEs!A:A,DIRECT_FTEs!B:B),"Contractor")</f>
        <v>Contractor</v>
      </c>
    </row>
    <row r="1893" spans="1:21" x14ac:dyDescent="0.25">
      <c r="A1893" s="1" t="s">
        <v>537</v>
      </c>
      <c r="B1893" s="1" t="s">
        <v>2296</v>
      </c>
      <c r="C1893" s="1" t="s">
        <v>2431</v>
      </c>
      <c r="D1893" s="1" t="s">
        <v>3068</v>
      </c>
      <c r="E1893" s="15" t="s">
        <v>2225</v>
      </c>
      <c r="F1893" s="1" t="s">
        <v>5899</v>
      </c>
      <c r="G1893" s="16">
        <v>7.0000000000000007E-2</v>
      </c>
      <c r="H1893" s="5">
        <v>153.46256102377757</v>
      </c>
      <c r="I1893" s="10" t="s">
        <v>4760</v>
      </c>
      <c r="J1893" s="5">
        <v>867.2</v>
      </c>
      <c r="K1893" s="1">
        <v>45</v>
      </c>
      <c r="L1893" s="12" t="str" cm="1">
        <f t="array" ref="L1893">_xlfn.IFS(G1893=0.05,"Minimal",G1893=0.07,"Above Minimal",G1893=0.17,"Near Maximum",TRUE,"Maximum")</f>
        <v>Above Minimal</v>
      </c>
      <c r="N1893" s="15" t="s">
        <v>11697</v>
      </c>
      <c r="O1893" s="1" t="s">
        <v>4791</v>
      </c>
      <c r="P1893" s="15" t="s">
        <v>4776</v>
      </c>
      <c r="Q1893" s="1" t="s">
        <v>9482</v>
      </c>
      <c r="R1893" s="17">
        <v>27.554069633387137</v>
      </c>
      <c r="S1893" s="12" t="str" cm="1">
        <f t="array" ref="S1893">_xlfn.IFS(AND(R1893&gt;=12,R1893&lt;=25),"Low Range",AND(R1893&gt;=25.01,R1893&lt;=40),"Mid Range",AND(R1893&gt;=40.01,R1893&lt;=75),"Mid to Upper Range",TRUE,"Max Upper Range")</f>
        <v>Mid Range</v>
      </c>
      <c r="T1893" s="12" t="str" cm="1">
        <f t="array" ref="T1893">_xlfn.IFS(OR(E1893="NY",E1893="NJ",E1893="CT"),"Tri-State Area",OR(E1893="MA",E1893="PA",E1893="RI"),"East Atlantic",OR(E1893="ME",E1893="VT"),"NE Border",TRUE,"Upper East Coast")</f>
        <v>East Atlantic</v>
      </c>
      <c r="U1893" s="12" t="str">
        <f>IFERROR(_xlfn.XLOOKUP(A1893,DIRECT_FTEs!A:A,DIRECT_FTEs!B:B),"Contractor")</f>
        <v>Contractor</v>
      </c>
    </row>
    <row r="1894" spans="1:21" x14ac:dyDescent="0.25">
      <c r="A1894" s="1" t="s">
        <v>538</v>
      </c>
      <c r="B1894" s="1" t="s">
        <v>2649</v>
      </c>
      <c r="C1894" s="1" t="s">
        <v>2264</v>
      </c>
      <c r="D1894" s="1" t="s">
        <v>3069</v>
      </c>
      <c r="E1894" s="15" t="s">
        <v>2225</v>
      </c>
      <c r="F1894" s="1" t="s">
        <v>5900</v>
      </c>
      <c r="G1894" s="16">
        <v>0.17</v>
      </c>
      <c r="H1894" s="5">
        <v>416.54035098412709</v>
      </c>
      <c r="I1894" s="10" t="s">
        <v>4760</v>
      </c>
      <c r="J1894" s="5">
        <v>201.84</v>
      </c>
      <c r="K1894" s="1">
        <v>48</v>
      </c>
      <c r="L1894" s="12" t="str" cm="1">
        <f t="array" ref="L1894">_xlfn.IFS(G1894=0.05,"Minimal",G1894=0.07,"Above Minimal",G1894=0.17,"Near Maximum",TRUE,"Maximum")</f>
        <v>Near Maximum</v>
      </c>
      <c r="N1894" s="15" t="s">
        <v>11698</v>
      </c>
      <c r="O1894" s="1" t="s">
        <v>4823</v>
      </c>
      <c r="P1894" s="15" t="s">
        <v>4780</v>
      </c>
      <c r="Q1894" s="1" t="s">
        <v>9483</v>
      </c>
      <c r="R1894" s="17">
        <v>37.5</v>
      </c>
      <c r="S1894" s="12" t="str" cm="1">
        <f t="array" ref="S1894">_xlfn.IFS(AND(R1894&gt;=12,R1894&lt;=25),"Low Range",AND(R1894&gt;=25.01,R1894&lt;=40),"Mid Range",AND(R1894&gt;=40.01,R1894&lt;=75),"Mid to Upper Range",TRUE,"Max Upper Range")</f>
        <v>Mid Range</v>
      </c>
      <c r="T1894" s="12" t="str" cm="1">
        <f t="array" ref="T1894">_xlfn.IFS(OR(E1894="NY",E1894="NJ",E1894="CT"),"Tri-State Area",OR(E1894="MA",E1894="PA",E1894="RI"),"East Atlantic",OR(E1894="ME",E1894="VT"),"NE Border",TRUE,"Upper East Coast")</f>
        <v>East Atlantic</v>
      </c>
      <c r="U1894" s="12" t="str">
        <f>IFERROR(_xlfn.XLOOKUP(A1894,DIRECT_FTEs!A:A,DIRECT_FTEs!B:B),"Contractor")</f>
        <v>Contractor</v>
      </c>
    </row>
    <row r="1895" spans="1:21" x14ac:dyDescent="0.25">
      <c r="A1895" s="1" t="s">
        <v>539</v>
      </c>
      <c r="B1895" s="1" t="s">
        <v>2513</v>
      </c>
      <c r="C1895" s="1" t="s">
        <v>2537</v>
      </c>
      <c r="D1895" s="1" t="s">
        <v>3070</v>
      </c>
      <c r="E1895" s="15" t="s">
        <v>2225</v>
      </c>
      <c r="F1895" s="1" t="s">
        <v>5901</v>
      </c>
      <c r="G1895" s="16">
        <v>0.17</v>
      </c>
      <c r="H1895" s="5">
        <v>615.26400000000001</v>
      </c>
      <c r="I1895" s="10" t="s">
        <v>4760</v>
      </c>
      <c r="J1895" s="5">
        <v>810.8</v>
      </c>
      <c r="K1895" s="1">
        <v>47</v>
      </c>
      <c r="L1895" s="12" t="str" cm="1">
        <f t="array" ref="L1895">_xlfn.IFS(G1895=0.05,"Minimal",G1895=0.07,"Above Minimal",G1895=0.17,"Near Maximum",TRUE,"Maximum")</f>
        <v>Near Maximum</v>
      </c>
      <c r="N1895" s="15" t="s">
        <v>11699</v>
      </c>
      <c r="O1895" s="1" t="s">
        <v>4917</v>
      </c>
      <c r="P1895" s="15" t="s">
        <v>4774</v>
      </c>
      <c r="Q1895" s="1" t="s">
        <v>9484</v>
      </c>
      <c r="R1895" s="17">
        <v>106</v>
      </c>
      <c r="S1895" s="12" t="str" cm="1">
        <f t="array" ref="S1895">_xlfn.IFS(AND(R1895&gt;=12,R1895&lt;=25),"Low Range",AND(R1895&gt;=25.01,R1895&lt;=40),"Mid Range",AND(R1895&gt;=40.01,R1895&lt;=75),"Mid to Upper Range",TRUE,"Max Upper Range")</f>
        <v>Max Upper Range</v>
      </c>
      <c r="T1895" s="12" t="str" cm="1">
        <f t="array" ref="T1895">_xlfn.IFS(OR(E1895="NY",E1895="NJ",E1895="CT"),"Tri-State Area",OR(E1895="MA",E1895="PA",E1895="RI"),"East Atlantic",OR(E1895="ME",E1895="VT"),"NE Border",TRUE,"Upper East Coast")</f>
        <v>East Atlantic</v>
      </c>
      <c r="U1895" s="12" t="str">
        <f>IFERROR(_xlfn.XLOOKUP(A1895,DIRECT_FTEs!A:A,DIRECT_FTEs!B:B),"Contractor")</f>
        <v>Contractor</v>
      </c>
    </row>
    <row r="1896" spans="1:21" x14ac:dyDescent="0.25">
      <c r="A1896" s="1" t="s">
        <v>540</v>
      </c>
      <c r="B1896" s="1" t="s">
        <v>2594</v>
      </c>
      <c r="C1896" s="1" t="s">
        <v>2516</v>
      </c>
      <c r="D1896" s="1" t="s">
        <v>3071</v>
      </c>
      <c r="E1896" s="15" t="s">
        <v>2225</v>
      </c>
      <c r="F1896" s="1" t="s">
        <v>5902</v>
      </c>
      <c r="G1896" s="16">
        <v>0.19</v>
      </c>
      <c r="H1896" s="5">
        <v>719.89631999999995</v>
      </c>
      <c r="I1896" s="10" t="s">
        <v>4760</v>
      </c>
      <c r="J1896" s="5">
        <v>1024</v>
      </c>
      <c r="K1896" s="1">
        <v>41</v>
      </c>
      <c r="L1896" s="12" t="str" cm="1">
        <f t="array" ref="L1896">_xlfn.IFS(G1896=0.05,"Minimal",G1896=0.07,"Above Minimal",G1896=0.17,"Near Maximum",TRUE,"Maximum")</f>
        <v>Maximum</v>
      </c>
      <c r="N1896" s="15" t="s">
        <v>11700</v>
      </c>
      <c r="O1896" s="1" t="s">
        <v>12032</v>
      </c>
      <c r="P1896" s="15" t="e">
        <v>#N/A</v>
      </c>
      <c r="Q1896" s="1" t="s">
        <v>9485</v>
      </c>
      <c r="R1896" s="17">
        <v>92.11</v>
      </c>
      <c r="S1896" s="12" t="str" cm="1">
        <f t="array" ref="S1896">_xlfn.IFS(AND(R1896&gt;=12,R1896&lt;=25),"Low Range",AND(R1896&gt;=25.01,R1896&lt;=40),"Mid Range",AND(R1896&gt;=40.01,R1896&lt;=75),"Mid to Upper Range",TRUE,"Max Upper Range")</f>
        <v>Max Upper Range</v>
      </c>
      <c r="T1896" s="12" t="str" cm="1">
        <f t="array" ref="T1896">_xlfn.IFS(OR(E1896="NY",E1896="NJ",E1896="CT"),"Tri-State Area",OR(E1896="MA",E1896="PA",E1896="RI"),"East Atlantic",OR(E1896="ME",E1896="VT"),"NE Border",TRUE,"Upper East Coast")</f>
        <v>East Atlantic</v>
      </c>
      <c r="U1896" s="12" t="str">
        <f>IFERROR(_xlfn.XLOOKUP(A1896,DIRECT_FTEs!A:A,DIRECT_FTEs!B:B),"Contractor")</f>
        <v>Contractor</v>
      </c>
    </row>
    <row r="1897" spans="1:21" x14ac:dyDescent="0.25">
      <c r="A1897" s="1" t="s">
        <v>541</v>
      </c>
      <c r="B1897" s="1" t="s">
        <v>2374</v>
      </c>
      <c r="C1897" s="1" t="s">
        <v>2267</v>
      </c>
      <c r="D1897" s="1" t="s">
        <v>3072</v>
      </c>
      <c r="E1897" s="15" t="s">
        <v>2225</v>
      </c>
      <c r="F1897" s="1" t="s">
        <v>5903</v>
      </c>
      <c r="G1897" s="16">
        <v>0.17</v>
      </c>
      <c r="H1897" s="5">
        <v>507.48671999999999</v>
      </c>
      <c r="I1897" s="10" t="s">
        <v>4760</v>
      </c>
      <c r="J1897" s="5">
        <v>396</v>
      </c>
      <c r="K1897" s="1">
        <v>48</v>
      </c>
      <c r="L1897" s="12" t="str" cm="1">
        <f t="array" ref="L1897">_xlfn.IFS(G1897=0.05,"Minimal",G1897=0.07,"Above Minimal",G1897=0.17,"Near Maximum",TRUE,"Maximum")</f>
        <v>Near Maximum</v>
      </c>
      <c r="N1897" s="15" t="s">
        <v>11701</v>
      </c>
      <c r="O1897" s="1" t="s">
        <v>4970</v>
      </c>
      <c r="P1897" s="15" t="s">
        <v>4779</v>
      </c>
      <c r="Q1897" s="1" t="s">
        <v>9486</v>
      </c>
      <c r="R1897" s="17">
        <v>120.44999999999999</v>
      </c>
      <c r="S1897" s="12" t="str" cm="1">
        <f t="array" ref="S1897">_xlfn.IFS(AND(R1897&gt;=12,R1897&lt;=25),"Low Range",AND(R1897&gt;=25.01,R1897&lt;=40),"Mid Range",AND(R1897&gt;=40.01,R1897&lt;=75),"Mid to Upper Range",TRUE,"Max Upper Range")</f>
        <v>Max Upper Range</v>
      </c>
      <c r="T1897" s="12" t="str" cm="1">
        <f t="array" ref="T1897">_xlfn.IFS(OR(E1897="NY",E1897="NJ",E1897="CT"),"Tri-State Area",OR(E1897="MA",E1897="PA",E1897="RI"),"East Atlantic",OR(E1897="ME",E1897="VT"),"NE Border",TRUE,"Upper East Coast")</f>
        <v>East Atlantic</v>
      </c>
      <c r="U1897" s="12" t="str">
        <f>IFERROR(_xlfn.XLOOKUP(A1897,DIRECT_FTEs!A:A,DIRECT_FTEs!B:B),"Contractor")</f>
        <v>Contractor</v>
      </c>
    </row>
    <row r="1898" spans="1:21" x14ac:dyDescent="0.25">
      <c r="A1898" s="1" t="s">
        <v>59</v>
      </c>
      <c r="B1898" s="1" t="s">
        <v>2386</v>
      </c>
      <c r="C1898" s="1" t="s">
        <v>2387</v>
      </c>
      <c r="D1898" s="1" t="s">
        <v>2388</v>
      </c>
      <c r="E1898" s="15" t="s">
        <v>2225</v>
      </c>
      <c r="F1898" s="1" t="s">
        <v>5421</v>
      </c>
      <c r="G1898" s="16">
        <v>0.17</v>
      </c>
      <c r="H1898" s="5">
        <v>1380.8080915161243</v>
      </c>
      <c r="I1898" s="10" t="s">
        <v>4760</v>
      </c>
      <c r="J1898" s="5">
        <v>642.80999999999995</v>
      </c>
      <c r="K1898" s="1">
        <v>42</v>
      </c>
      <c r="L1898" s="12" t="str" cm="1">
        <f t="array" ref="L1898">_xlfn.IFS(G1898=0.05,"Minimal",G1898=0.07,"Above Minimal",G1898=0.17,"Near Maximum",TRUE,"Maximum")</f>
        <v>Near Maximum</v>
      </c>
      <c r="N1898" s="15" t="s">
        <v>11702</v>
      </c>
      <c r="O1898" s="1" t="s">
        <v>4797</v>
      </c>
      <c r="P1898" s="15" t="s">
        <v>4778</v>
      </c>
      <c r="Q1898" s="1" t="s">
        <v>9487</v>
      </c>
      <c r="R1898" s="17">
        <v>106.43492711370263</v>
      </c>
      <c r="S1898" s="12" t="str" cm="1">
        <f t="array" ref="S1898">_xlfn.IFS(AND(R1898&gt;=12,R1898&lt;=25),"Low Range",AND(R1898&gt;=25.01,R1898&lt;=40),"Mid Range",AND(R1898&gt;=40.01,R1898&lt;=75),"Mid to Upper Range",TRUE,"Max Upper Range")</f>
        <v>Max Upper Range</v>
      </c>
      <c r="T1898" s="12" t="str" cm="1">
        <f t="array" ref="T1898">_xlfn.IFS(OR(E1898="NY",E1898="NJ",E1898="CT"),"Tri-State Area",OR(E1898="MA",E1898="PA",E1898="RI"),"East Atlantic",OR(E1898="ME",E1898="VT"),"NE Border",TRUE,"Upper East Coast")</f>
        <v>East Atlantic</v>
      </c>
      <c r="U1898" s="12" t="str">
        <f>IFERROR(_xlfn.XLOOKUP(A1898,DIRECT_FTEs!A:A,DIRECT_FTEs!B:B),"Contractor")</f>
        <v>Contractor</v>
      </c>
    </row>
    <row r="1899" spans="1:21" x14ac:dyDescent="0.25">
      <c r="A1899" s="1" t="s">
        <v>542</v>
      </c>
      <c r="B1899" s="1" t="s">
        <v>2674</v>
      </c>
      <c r="C1899" s="1" t="s">
        <v>2462</v>
      </c>
      <c r="D1899" s="1" t="s">
        <v>3073</v>
      </c>
      <c r="E1899" s="15" t="s">
        <v>2225</v>
      </c>
      <c r="F1899" s="1" t="s">
        <v>5904</v>
      </c>
      <c r="G1899" s="16">
        <v>0.19</v>
      </c>
      <c r="H1899" s="5">
        <v>742.65984000000014</v>
      </c>
      <c r="I1899" s="10" t="s">
        <v>4760</v>
      </c>
      <c r="J1899" s="5">
        <v>843.2</v>
      </c>
      <c r="K1899" s="1">
        <v>50</v>
      </c>
      <c r="L1899" s="12" t="str" cm="1">
        <f t="array" ref="L1899">_xlfn.IFS(G1899=0.05,"Minimal",G1899=0.07,"Above Minimal",G1899=0.17,"Near Maximum",TRUE,"Maximum")</f>
        <v>Maximum</v>
      </c>
      <c r="N1899" s="15" t="s">
        <v>11703</v>
      </c>
      <c r="O1899" s="1" t="s">
        <v>4893</v>
      </c>
      <c r="P1899" s="15" t="s">
        <v>4780</v>
      </c>
      <c r="Q1899" s="1" t="s">
        <v>9488</v>
      </c>
      <c r="R1899" s="17">
        <v>70.849999999999994</v>
      </c>
      <c r="S1899" s="12" t="str" cm="1">
        <f t="array" ref="S1899">_xlfn.IFS(AND(R1899&gt;=12,R1899&lt;=25),"Low Range",AND(R1899&gt;=25.01,R1899&lt;=40),"Mid Range",AND(R1899&gt;=40.01,R1899&lt;=75),"Mid to Upper Range",TRUE,"Max Upper Range")</f>
        <v>Mid to Upper Range</v>
      </c>
      <c r="T1899" s="12" t="str" cm="1">
        <f t="array" ref="T1899">_xlfn.IFS(OR(E1899="NY",E1899="NJ",E1899="CT"),"Tri-State Area",OR(E1899="MA",E1899="PA",E1899="RI"),"East Atlantic",OR(E1899="ME",E1899="VT"),"NE Border",TRUE,"Upper East Coast")</f>
        <v>East Atlantic</v>
      </c>
      <c r="U1899" s="12" t="str">
        <f>IFERROR(_xlfn.XLOOKUP(A1899,DIRECT_FTEs!A:A,DIRECT_FTEs!B:B),"Contractor")</f>
        <v>Contractor</v>
      </c>
    </row>
    <row r="1900" spans="1:21" x14ac:dyDescent="0.25">
      <c r="A1900" s="1" t="s">
        <v>543</v>
      </c>
      <c r="B1900" s="1" t="s">
        <v>2263</v>
      </c>
      <c r="C1900" s="1" t="s">
        <v>2375</v>
      </c>
      <c r="D1900" s="1" t="s">
        <v>3074</v>
      </c>
      <c r="E1900" s="15" t="s">
        <v>2225</v>
      </c>
      <c r="F1900" s="1" t="s">
        <v>5905</v>
      </c>
      <c r="G1900" s="16">
        <v>0.17</v>
      </c>
      <c r="H1900" s="5">
        <v>456.14400000000001</v>
      </c>
      <c r="I1900" s="10" t="s">
        <v>4760</v>
      </c>
      <c r="J1900" s="5">
        <v>844.8</v>
      </c>
      <c r="K1900" s="1">
        <v>56</v>
      </c>
      <c r="L1900" s="12" t="str" cm="1">
        <f t="array" ref="L1900">_xlfn.IFS(G1900=0.05,"Minimal",G1900=0.07,"Above Minimal",G1900=0.17,"Near Maximum",TRUE,"Maximum")</f>
        <v>Near Maximum</v>
      </c>
      <c r="N1900" s="15" t="s">
        <v>11704</v>
      </c>
      <c r="O1900" s="1" t="s">
        <v>4865</v>
      </c>
      <c r="P1900" s="15" t="s">
        <v>4778</v>
      </c>
      <c r="Q1900" s="1" t="s">
        <v>9489</v>
      </c>
      <c r="R1900" s="17">
        <v>120</v>
      </c>
      <c r="S1900" s="12" t="str" cm="1">
        <f t="array" ref="S1900">_xlfn.IFS(AND(R1900&gt;=12,R1900&lt;=25),"Low Range",AND(R1900&gt;=25.01,R1900&lt;=40),"Mid Range",AND(R1900&gt;=40.01,R1900&lt;=75),"Mid to Upper Range",TRUE,"Max Upper Range")</f>
        <v>Max Upper Range</v>
      </c>
      <c r="T1900" s="12" t="str" cm="1">
        <f t="array" ref="T1900">_xlfn.IFS(OR(E1900="NY",E1900="NJ",E1900="CT"),"Tri-State Area",OR(E1900="MA",E1900="PA",E1900="RI"),"East Atlantic",OR(E1900="ME",E1900="VT"),"NE Border",TRUE,"Upper East Coast")</f>
        <v>East Atlantic</v>
      </c>
      <c r="U1900" s="12" t="str">
        <f>IFERROR(_xlfn.XLOOKUP(A1900,DIRECT_FTEs!A:A,DIRECT_FTEs!B:B),"Contractor")</f>
        <v>Contractor</v>
      </c>
    </row>
    <row r="1901" spans="1:21" x14ac:dyDescent="0.25">
      <c r="A1901" s="1" t="s">
        <v>544</v>
      </c>
      <c r="B1901" s="1" t="s">
        <v>2315</v>
      </c>
      <c r="C1901" s="1" t="s">
        <v>2252</v>
      </c>
      <c r="D1901" s="1" t="s">
        <v>3075</v>
      </c>
      <c r="E1901" s="15" t="s">
        <v>2225</v>
      </c>
      <c r="F1901" s="1" t="s">
        <v>5906</v>
      </c>
      <c r="G1901" s="16">
        <v>0.19</v>
      </c>
      <c r="H1901" s="5">
        <v>610.38127882640583</v>
      </c>
      <c r="I1901" s="10" t="s">
        <v>4761</v>
      </c>
      <c r="J1901" s="5">
        <v>0</v>
      </c>
      <c r="K1901" s="1">
        <v>39</v>
      </c>
      <c r="L1901" s="12" t="str" cm="1">
        <f t="array" ref="L1901">_xlfn.IFS(G1901=0.05,"Minimal",G1901=0.07,"Above Minimal",G1901=0.17,"Near Maximum",TRUE,"Maximum")</f>
        <v>Maximum</v>
      </c>
      <c r="N1901" s="15" t="s">
        <v>11705</v>
      </c>
      <c r="O1901" s="1" t="s">
        <v>4810</v>
      </c>
      <c r="P1901" s="15" t="s">
        <v>4780</v>
      </c>
      <c r="Q1901" s="1" t="s">
        <v>9490</v>
      </c>
      <c r="R1901" s="17">
        <v>50</v>
      </c>
      <c r="S1901" s="12" t="str" cm="1">
        <f t="array" ref="S1901">_xlfn.IFS(AND(R1901&gt;=12,R1901&lt;=25),"Low Range",AND(R1901&gt;=25.01,R1901&lt;=40),"Mid Range",AND(R1901&gt;=40.01,R1901&lt;=75),"Mid to Upper Range",TRUE,"Max Upper Range")</f>
        <v>Mid to Upper Range</v>
      </c>
      <c r="T1901" s="12" t="str" cm="1">
        <f t="array" ref="T1901">_xlfn.IFS(OR(E1901="NY",E1901="NJ",E1901="CT"),"Tri-State Area",OR(E1901="MA",E1901="PA",E1901="RI"),"East Atlantic",OR(E1901="ME",E1901="VT"),"NE Border",TRUE,"Upper East Coast")</f>
        <v>East Atlantic</v>
      </c>
      <c r="U1901" s="12" t="str">
        <f>IFERROR(_xlfn.XLOOKUP(A1901,DIRECT_FTEs!A:A,DIRECT_FTEs!B:B),"Contractor")</f>
        <v>Contractor</v>
      </c>
    </row>
    <row r="1902" spans="1:21" x14ac:dyDescent="0.25">
      <c r="A1902" s="1" t="s">
        <v>545</v>
      </c>
      <c r="B1902" s="1" t="s">
        <v>2667</v>
      </c>
      <c r="C1902" s="1" t="s">
        <v>2516</v>
      </c>
      <c r="D1902" s="1" t="s">
        <v>3076</v>
      </c>
      <c r="E1902" s="15" t="s">
        <v>2225</v>
      </c>
      <c r="F1902" s="1" t="s">
        <v>5907</v>
      </c>
      <c r="G1902" s="16">
        <v>0.19</v>
      </c>
      <c r="H1902" s="5">
        <v>935.80636159999995</v>
      </c>
      <c r="I1902" s="10" t="s">
        <v>4760</v>
      </c>
      <c r="J1902" s="5">
        <v>892.8</v>
      </c>
      <c r="K1902" s="1">
        <v>47</v>
      </c>
      <c r="L1902" s="12" t="str" cm="1">
        <f t="array" ref="L1902">_xlfn.IFS(G1902=0.05,"Minimal",G1902=0.07,"Above Minimal",G1902=0.17,"Near Maximum",TRUE,"Maximum")</f>
        <v>Maximum</v>
      </c>
      <c r="N1902" s="15" t="s">
        <v>11706</v>
      </c>
      <c r="O1902" s="1" t="s">
        <v>4864</v>
      </c>
      <c r="P1902" s="15" t="s">
        <v>4778</v>
      </c>
      <c r="Q1902" s="1" t="s">
        <v>9491</v>
      </c>
      <c r="R1902" s="17">
        <v>105</v>
      </c>
      <c r="S1902" s="12" t="str" cm="1">
        <f t="array" ref="S1902">_xlfn.IFS(AND(R1902&gt;=12,R1902&lt;=25),"Low Range",AND(R1902&gt;=25.01,R1902&lt;=40),"Mid Range",AND(R1902&gt;=40.01,R1902&lt;=75),"Mid to Upper Range",TRUE,"Max Upper Range")</f>
        <v>Max Upper Range</v>
      </c>
      <c r="T1902" s="12" t="str" cm="1">
        <f t="array" ref="T1902">_xlfn.IFS(OR(E1902="NY",E1902="NJ",E1902="CT"),"Tri-State Area",OR(E1902="MA",E1902="PA",E1902="RI"),"East Atlantic",OR(E1902="ME",E1902="VT"),"NE Border",TRUE,"Upper East Coast")</f>
        <v>East Atlantic</v>
      </c>
      <c r="U1902" s="12" t="str">
        <f>IFERROR(_xlfn.XLOOKUP(A1902,DIRECT_FTEs!A:A,DIRECT_FTEs!B:B),"Contractor")</f>
        <v>Contractor</v>
      </c>
    </row>
    <row r="1903" spans="1:21" x14ac:dyDescent="0.25">
      <c r="A1903" s="1" t="s">
        <v>546</v>
      </c>
      <c r="B1903" s="1" t="s">
        <v>2664</v>
      </c>
      <c r="C1903" s="1" t="s">
        <v>2966</v>
      </c>
      <c r="D1903" s="1" t="s">
        <v>3077</v>
      </c>
      <c r="E1903" s="15" t="s">
        <v>2225</v>
      </c>
      <c r="F1903" s="1" t="s">
        <v>5908</v>
      </c>
      <c r="G1903" s="16">
        <v>0.19</v>
      </c>
      <c r="H1903" s="5">
        <v>1152.3224190308372</v>
      </c>
      <c r="I1903" s="10" t="s">
        <v>4760</v>
      </c>
      <c r="J1903" s="5">
        <v>806</v>
      </c>
      <c r="K1903" s="1">
        <v>44</v>
      </c>
      <c r="L1903" s="12" t="str" cm="1">
        <f t="array" ref="L1903">_xlfn.IFS(G1903=0.05,"Minimal",G1903=0.07,"Above Minimal",G1903=0.17,"Near Maximum",TRUE,"Maximum")</f>
        <v>Maximum</v>
      </c>
      <c r="N1903" s="15" t="s">
        <v>11707</v>
      </c>
      <c r="O1903" s="1" t="s">
        <v>5003</v>
      </c>
      <c r="P1903" s="15" t="s">
        <v>4774</v>
      </c>
      <c r="Q1903" s="1" t="s">
        <v>9492</v>
      </c>
      <c r="R1903" s="17">
        <v>82.5</v>
      </c>
      <c r="S1903" s="12" t="str" cm="1">
        <f t="array" ref="S1903">_xlfn.IFS(AND(R1903&gt;=12,R1903&lt;=25),"Low Range",AND(R1903&gt;=25.01,R1903&lt;=40),"Mid Range",AND(R1903&gt;=40.01,R1903&lt;=75),"Mid to Upper Range",TRUE,"Max Upper Range")</f>
        <v>Max Upper Range</v>
      </c>
      <c r="T1903" s="12" t="str" cm="1">
        <f t="array" ref="T1903">_xlfn.IFS(OR(E1903="NY",E1903="NJ",E1903="CT"),"Tri-State Area",OR(E1903="MA",E1903="PA",E1903="RI"),"East Atlantic",OR(E1903="ME",E1903="VT"),"NE Border",TRUE,"Upper East Coast")</f>
        <v>East Atlantic</v>
      </c>
      <c r="U1903" s="12" t="str">
        <f>IFERROR(_xlfn.XLOOKUP(A1903,DIRECT_FTEs!A:A,DIRECT_FTEs!B:B),"Contractor")</f>
        <v>Contractor</v>
      </c>
    </row>
    <row r="1904" spans="1:21" x14ac:dyDescent="0.25">
      <c r="A1904" s="1" t="s">
        <v>547</v>
      </c>
      <c r="B1904" s="1" t="s">
        <v>2420</v>
      </c>
      <c r="C1904" s="1" t="s">
        <v>2372</v>
      </c>
      <c r="D1904" s="1" t="s">
        <v>3078</v>
      </c>
      <c r="E1904" s="15" t="s">
        <v>2225</v>
      </c>
      <c r="F1904" s="1" t="s">
        <v>5909</v>
      </c>
      <c r="G1904" s="16">
        <v>0.19</v>
      </c>
      <c r="H1904" s="5">
        <v>1010.915208625337</v>
      </c>
      <c r="I1904" s="10" t="s">
        <v>4760</v>
      </c>
      <c r="J1904" s="5">
        <v>347.2</v>
      </c>
      <c r="K1904" s="1">
        <v>61</v>
      </c>
      <c r="L1904" s="12" t="str" cm="1">
        <f t="array" ref="L1904">_xlfn.IFS(G1904=0.05,"Minimal",G1904=0.07,"Above Minimal",G1904=0.17,"Near Maximum",TRUE,"Maximum")</f>
        <v>Maximum</v>
      </c>
      <c r="N1904" s="15" t="s">
        <v>11708</v>
      </c>
      <c r="O1904" s="1" t="s">
        <v>5007</v>
      </c>
      <c r="P1904" s="15" t="s">
        <v>4778</v>
      </c>
      <c r="Q1904" s="1" t="s">
        <v>9493</v>
      </c>
      <c r="R1904" s="17">
        <v>97.5</v>
      </c>
      <c r="S1904" s="12" t="str" cm="1">
        <f t="array" ref="S1904">_xlfn.IFS(AND(R1904&gt;=12,R1904&lt;=25),"Low Range",AND(R1904&gt;=25.01,R1904&lt;=40),"Mid Range",AND(R1904&gt;=40.01,R1904&lt;=75),"Mid to Upper Range",TRUE,"Max Upper Range")</f>
        <v>Max Upper Range</v>
      </c>
      <c r="T1904" s="12" t="str" cm="1">
        <f t="array" ref="T1904">_xlfn.IFS(OR(E1904="NY",E1904="NJ",E1904="CT"),"Tri-State Area",OR(E1904="MA",E1904="PA",E1904="RI"),"East Atlantic",OR(E1904="ME",E1904="VT"),"NE Border",TRUE,"Upper East Coast")</f>
        <v>East Atlantic</v>
      </c>
      <c r="U1904" s="12" t="str">
        <f>IFERROR(_xlfn.XLOOKUP(A1904,DIRECT_FTEs!A:A,DIRECT_FTEs!B:B),"Contractor")</f>
        <v>Contractor</v>
      </c>
    </row>
    <row r="1905" spans="1:21" x14ac:dyDescent="0.25">
      <c r="A1905" s="1" t="s">
        <v>548</v>
      </c>
      <c r="B1905" s="1" t="s">
        <v>2397</v>
      </c>
      <c r="C1905" s="1" t="s">
        <v>2452</v>
      </c>
      <c r="D1905" s="1" t="s">
        <v>3079</v>
      </c>
      <c r="E1905" s="15" t="s">
        <v>2225</v>
      </c>
      <c r="F1905" s="1" t="s">
        <v>5910</v>
      </c>
      <c r="G1905" s="16">
        <v>0.19</v>
      </c>
      <c r="H1905" s="5">
        <v>985.07551999999998</v>
      </c>
      <c r="I1905" s="10" t="s">
        <v>4760</v>
      </c>
      <c r="J1905" s="5">
        <v>1014.6</v>
      </c>
      <c r="K1905" s="1">
        <v>43</v>
      </c>
      <c r="L1905" s="12" t="str" cm="1">
        <f t="array" ref="L1905">_xlfn.IFS(G1905=0.05,"Minimal",G1905=0.07,"Above Minimal",G1905=0.17,"Near Maximum",TRUE,"Maximum")</f>
        <v>Maximum</v>
      </c>
      <c r="N1905" s="15" t="s">
        <v>11709</v>
      </c>
      <c r="O1905" s="1" t="s">
        <v>5023</v>
      </c>
      <c r="P1905" s="15" t="s">
        <v>4778</v>
      </c>
      <c r="Q1905" s="1" t="s">
        <v>9494</v>
      </c>
      <c r="R1905" s="17">
        <v>30</v>
      </c>
      <c r="S1905" s="12" t="str" cm="1">
        <f t="array" ref="S1905">_xlfn.IFS(AND(R1905&gt;=12,R1905&lt;=25),"Low Range",AND(R1905&gt;=25.01,R1905&lt;=40),"Mid Range",AND(R1905&gt;=40.01,R1905&lt;=75),"Mid to Upper Range",TRUE,"Max Upper Range")</f>
        <v>Mid Range</v>
      </c>
      <c r="T1905" s="12" t="str" cm="1">
        <f t="array" ref="T1905">_xlfn.IFS(OR(E1905="NY",E1905="NJ",E1905="CT"),"Tri-State Area",OR(E1905="MA",E1905="PA",E1905="RI"),"East Atlantic",OR(E1905="ME",E1905="VT"),"NE Border",TRUE,"Upper East Coast")</f>
        <v>East Atlantic</v>
      </c>
      <c r="U1905" s="12" t="str">
        <f>IFERROR(_xlfn.XLOOKUP(A1905,DIRECT_FTEs!A:A,DIRECT_FTEs!B:B),"Contractor")</f>
        <v>Contractor</v>
      </c>
    </row>
    <row r="1906" spans="1:21" x14ac:dyDescent="0.25">
      <c r="A1906" s="1" t="s">
        <v>5</v>
      </c>
      <c r="B1906" s="1" t="s">
        <v>2238</v>
      </c>
      <c r="C1906" s="1" t="s">
        <v>2239</v>
      </c>
      <c r="D1906" s="1" t="s">
        <v>2240</v>
      </c>
      <c r="E1906" s="15" t="s">
        <v>2225</v>
      </c>
      <c r="F1906" s="1" t="s">
        <v>5367</v>
      </c>
      <c r="G1906" s="16">
        <v>0.19</v>
      </c>
      <c r="H1906" s="5">
        <v>2173.6</v>
      </c>
      <c r="I1906" s="10" t="s">
        <v>4760</v>
      </c>
      <c r="J1906" s="5">
        <v>830</v>
      </c>
      <c r="K1906" s="1">
        <v>44</v>
      </c>
      <c r="L1906" s="12" t="str" cm="1">
        <f t="array" ref="L1906">_xlfn.IFS(G1906=0.05,"Minimal",G1906=0.07,"Above Minimal",G1906=0.17,"Near Maximum",TRUE,"Maximum")</f>
        <v>Maximum</v>
      </c>
      <c r="N1906" s="15" t="s">
        <v>11710</v>
      </c>
      <c r="O1906" s="1" t="s">
        <v>4790</v>
      </c>
      <c r="P1906" s="15" t="s">
        <v>4775</v>
      </c>
      <c r="Q1906" s="1" t="s">
        <v>9495</v>
      </c>
      <c r="R1906" s="17">
        <v>120</v>
      </c>
      <c r="S1906" s="12" t="str" cm="1">
        <f t="array" ref="S1906">_xlfn.IFS(AND(R1906&gt;=12,R1906&lt;=25),"Low Range",AND(R1906&gt;=25.01,R1906&lt;=40),"Mid Range",AND(R1906&gt;=40.01,R1906&lt;=75),"Mid to Upper Range",TRUE,"Max Upper Range")</f>
        <v>Max Upper Range</v>
      </c>
      <c r="T1906" s="12" t="str" cm="1">
        <f t="array" ref="T1906">_xlfn.IFS(OR(E1906="NY",E1906="NJ",E1906="CT"),"Tri-State Area",OR(E1906="MA",E1906="PA",E1906="RI"),"East Atlantic",OR(E1906="ME",E1906="VT"),"NE Border",TRUE,"Upper East Coast")</f>
        <v>East Atlantic</v>
      </c>
      <c r="U1906" s="12" t="str">
        <f>IFERROR(_xlfn.XLOOKUP(A1906,DIRECT_FTEs!A:A,DIRECT_FTEs!B:B),"Contractor")</f>
        <v>Contractor</v>
      </c>
    </row>
    <row r="1907" spans="1:21" x14ac:dyDescent="0.25">
      <c r="A1907" s="1" t="s">
        <v>549</v>
      </c>
      <c r="B1907" s="1" t="s">
        <v>2395</v>
      </c>
      <c r="C1907" s="1" t="s">
        <v>2628</v>
      </c>
      <c r="D1907" s="1" t="s">
        <v>3080</v>
      </c>
      <c r="E1907" s="15" t="s">
        <v>2225</v>
      </c>
      <c r="F1907" s="1" t="s">
        <v>5911</v>
      </c>
      <c r="G1907" s="16">
        <v>0.17</v>
      </c>
      <c r="H1907" s="5">
        <v>504.09216000000004</v>
      </c>
      <c r="I1907" s="10" t="s">
        <v>4761</v>
      </c>
      <c r="J1907" s="5">
        <v>0</v>
      </c>
      <c r="K1907" s="1">
        <v>59</v>
      </c>
      <c r="L1907" s="12" t="str" cm="1">
        <f t="array" ref="L1907">_xlfn.IFS(G1907=0.05,"Minimal",G1907=0.07,"Above Minimal",G1907=0.17,"Near Maximum",TRUE,"Maximum")</f>
        <v>Near Maximum</v>
      </c>
      <c r="N1907" s="15" t="s">
        <v>11711</v>
      </c>
      <c r="O1907" s="1" t="s">
        <v>5024</v>
      </c>
      <c r="P1907" s="15" t="s">
        <v>4779</v>
      </c>
      <c r="Q1907" s="1" t="s">
        <v>9496</v>
      </c>
      <c r="R1907" s="17">
        <v>105</v>
      </c>
      <c r="S1907" s="12" t="str" cm="1">
        <f t="array" ref="S1907">_xlfn.IFS(AND(R1907&gt;=12,R1907&lt;=25),"Low Range",AND(R1907&gt;=25.01,R1907&lt;=40),"Mid Range",AND(R1907&gt;=40.01,R1907&lt;=75),"Mid to Upper Range",TRUE,"Max Upper Range")</f>
        <v>Max Upper Range</v>
      </c>
      <c r="T1907" s="12" t="str" cm="1">
        <f t="array" ref="T1907">_xlfn.IFS(OR(E1907="NY",E1907="NJ",E1907="CT"),"Tri-State Area",OR(E1907="MA",E1907="PA",E1907="RI"),"East Atlantic",OR(E1907="ME",E1907="VT"),"NE Border",TRUE,"Upper East Coast")</f>
        <v>East Atlantic</v>
      </c>
      <c r="U1907" s="12" t="str">
        <f>IFERROR(_xlfn.XLOOKUP(A1907,DIRECT_FTEs!A:A,DIRECT_FTEs!B:B),"Contractor")</f>
        <v>Contractor</v>
      </c>
    </row>
    <row r="1908" spans="1:21" x14ac:dyDescent="0.25">
      <c r="A1908" s="1" t="s">
        <v>550</v>
      </c>
      <c r="B1908" s="1" t="s">
        <v>2572</v>
      </c>
      <c r="C1908" s="1" t="s">
        <v>2310</v>
      </c>
      <c r="D1908" s="1" t="s">
        <v>3081</v>
      </c>
      <c r="E1908" s="15" t="s">
        <v>2225</v>
      </c>
      <c r="F1908" s="1" t="s">
        <v>5912</v>
      </c>
      <c r="G1908" s="16">
        <v>0.17</v>
      </c>
      <c r="H1908" s="5">
        <v>903.75060000000019</v>
      </c>
      <c r="I1908" s="10" t="s">
        <v>4760</v>
      </c>
      <c r="J1908" s="5">
        <v>242.56</v>
      </c>
      <c r="K1908" s="1">
        <v>42</v>
      </c>
      <c r="L1908" s="12" t="str" cm="1">
        <f t="array" ref="L1908">_xlfn.IFS(G1908=0.05,"Minimal",G1908=0.07,"Above Minimal",G1908=0.17,"Near Maximum",TRUE,"Maximum")</f>
        <v>Near Maximum</v>
      </c>
      <c r="N1908" s="15" t="s">
        <v>11712</v>
      </c>
      <c r="O1908" s="1" t="s">
        <v>5025</v>
      </c>
      <c r="P1908" s="15" t="s">
        <v>4779</v>
      </c>
      <c r="Q1908" s="1" t="s">
        <v>9497</v>
      </c>
      <c r="R1908" s="17">
        <v>97</v>
      </c>
      <c r="S1908" s="12" t="str" cm="1">
        <f t="array" ref="S1908">_xlfn.IFS(AND(R1908&gt;=12,R1908&lt;=25),"Low Range",AND(R1908&gt;=25.01,R1908&lt;=40),"Mid Range",AND(R1908&gt;=40.01,R1908&lt;=75),"Mid to Upper Range",TRUE,"Max Upper Range")</f>
        <v>Max Upper Range</v>
      </c>
      <c r="T1908" s="12" t="str" cm="1">
        <f t="array" ref="T1908">_xlfn.IFS(OR(E1908="NY",E1908="NJ",E1908="CT"),"Tri-State Area",OR(E1908="MA",E1908="PA",E1908="RI"),"East Atlantic",OR(E1908="ME",E1908="VT"),"NE Border",TRUE,"Upper East Coast")</f>
        <v>East Atlantic</v>
      </c>
      <c r="U1908" s="12" t="str">
        <f>IFERROR(_xlfn.XLOOKUP(A1908,DIRECT_FTEs!A:A,DIRECT_FTEs!B:B),"Contractor")</f>
        <v>Contractor</v>
      </c>
    </row>
    <row r="1909" spans="1:21" x14ac:dyDescent="0.25">
      <c r="A1909" s="1" t="s">
        <v>551</v>
      </c>
      <c r="B1909" s="1" t="s">
        <v>2676</v>
      </c>
      <c r="C1909" s="1" t="s">
        <v>2404</v>
      </c>
      <c r="D1909" s="1" t="s">
        <v>3082</v>
      </c>
      <c r="E1909" s="15" t="s">
        <v>2225</v>
      </c>
      <c r="F1909" s="1" t="s">
        <v>5913</v>
      </c>
      <c r="G1909" s="16">
        <v>0.17</v>
      </c>
      <c r="H1909" s="5">
        <v>462.22592000000014</v>
      </c>
      <c r="I1909" s="10" t="s">
        <v>4760</v>
      </c>
      <c r="J1909" s="5">
        <v>201.98</v>
      </c>
      <c r="K1909" s="1">
        <v>40</v>
      </c>
      <c r="L1909" s="12" t="str" cm="1">
        <f t="array" ref="L1909">_xlfn.IFS(G1909=0.05,"Minimal",G1909=0.07,"Above Minimal",G1909=0.17,"Near Maximum",TRUE,"Maximum")</f>
        <v>Near Maximum</v>
      </c>
      <c r="N1909" s="15" t="s">
        <v>11713</v>
      </c>
      <c r="O1909" s="1" t="s">
        <v>4874</v>
      </c>
      <c r="P1909" s="15" t="s">
        <v>4774</v>
      </c>
      <c r="Q1909" s="1" t="s">
        <v>9498</v>
      </c>
      <c r="R1909" s="17">
        <v>102</v>
      </c>
      <c r="S1909" s="12" t="str" cm="1">
        <f t="array" ref="S1909">_xlfn.IFS(AND(R1909&gt;=12,R1909&lt;=25),"Low Range",AND(R1909&gt;=25.01,R1909&lt;=40),"Mid Range",AND(R1909&gt;=40.01,R1909&lt;=75),"Mid to Upper Range",TRUE,"Max Upper Range")</f>
        <v>Max Upper Range</v>
      </c>
      <c r="T1909" s="12" t="str" cm="1">
        <f t="array" ref="T1909">_xlfn.IFS(OR(E1909="NY",E1909="NJ",E1909="CT"),"Tri-State Area",OR(E1909="MA",E1909="PA",E1909="RI"),"East Atlantic",OR(E1909="ME",E1909="VT"),"NE Border",TRUE,"Upper East Coast")</f>
        <v>East Atlantic</v>
      </c>
      <c r="U1909" s="12" t="str">
        <f>IFERROR(_xlfn.XLOOKUP(A1909,DIRECT_FTEs!A:A,DIRECT_FTEs!B:B),"Contractor")</f>
        <v>Contractor</v>
      </c>
    </row>
    <row r="1910" spans="1:21" x14ac:dyDescent="0.25">
      <c r="A1910" s="1" t="s">
        <v>60</v>
      </c>
      <c r="B1910" s="1" t="s">
        <v>2389</v>
      </c>
      <c r="C1910" s="1" t="s">
        <v>2390</v>
      </c>
      <c r="D1910" s="1" t="s">
        <v>2391</v>
      </c>
      <c r="E1910" s="15" t="s">
        <v>2225</v>
      </c>
      <c r="F1910" s="1" t="s">
        <v>5422</v>
      </c>
      <c r="G1910" s="16">
        <v>0.05</v>
      </c>
      <c r="H1910" s="5">
        <v>582.4</v>
      </c>
      <c r="I1910" s="10" t="s">
        <v>4760</v>
      </c>
      <c r="J1910" s="5">
        <v>700</v>
      </c>
      <c r="K1910" s="1">
        <v>55</v>
      </c>
      <c r="L1910" s="12" t="str" cm="1">
        <f t="array" ref="L1910">_xlfn.IFS(G1910=0.05,"Minimal",G1910=0.07,"Above Minimal",G1910=0.17,"Near Maximum",TRUE,"Maximum")</f>
        <v>Minimal</v>
      </c>
      <c r="N1910" s="15" t="s">
        <v>11714</v>
      </c>
      <c r="O1910" s="1" t="s">
        <v>4820</v>
      </c>
      <c r="P1910" s="15" t="s">
        <v>4774</v>
      </c>
      <c r="Q1910" s="1" t="s">
        <v>9499</v>
      </c>
      <c r="R1910" s="17">
        <v>84</v>
      </c>
      <c r="S1910" s="12" t="str" cm="1">
        <f t="array" ref="S1910">_xlfn.IFS(AND(R1910&gt;=12,R1910&lt;=25),"Low Range",AND(R1910&gt;=25.01,R1910&lt;=40),"Mid Range",AND(R1910&gt;=40.01,R1910&lt;=75),"Mid to Upper Range",TRUE,"Max Upper Range")</f>
        <v>Max Upper Range</v>
      </c>
      <c r="T1910" s="12" t="str" cm="1">
        <f t="array" ref="T1910">_xlfn.IFS(OR(E1910="NY",E1910="NJ",E1910="CT"),"Tri-State Area",OR(E1910="MA",E1910="PA",E1910="RI"),"East Atlantic",OR(E1910="ME",E1910="VT"),"NE Border",TRUE,"Upper East Coast")</f>
        <v>East Atlantic</v>
      </c>
      <c r="U1910" s="12" t="str">
        <f>IFERROR(_xlfn.XLOOKUP(A1910,DIRECT_FTEs!A:A,DIRECT_FTEs!B:B),"Contractor")</f>
        <v>Contractor</v>
      </c>
    </row>
    <row r="1911" spans="1:21" x14ac:dyDescent="0.25">
      <c r="A1911" s="1" t="s">
        <v>552</v>
      </c>
      <c r="B1911" s="1" t="s">
        <v>2590</v>
      </c>
      <c r="C1911" s="1" t="s">
        <v>2327</v>
      </c>
      <c r="D1911" s="1" t="s">
        <v>3083</v>
      </c>
      <c r="E1911" s="15" t="s">
        <v>2225</v>
      </c>
      <c r="F1911" s="1" t="s">
        <v>5914</v>
      </c>
      <c r="G1911" s="16">
        <v>0.17</v>
      </c>
      <c r="H1911" s="5">
        <v>969.42975999999999</v>
      </c>
      <c r="I1911" s="10" t="s">
        <v>4760</v>
      </c>
      <c r="J1911" s="5">
        <v>1019.6</v>
      </c>
      <c r="K1911" s="1">
        <v>65</v>
      </c>
      <c r="L1911" s="12" t="str" cm="1">
        <f t="array" ref="L1911">_xlfn.IFS(G1911=0.05,"Minimal",G1911=0.07,"Above Minimal",G1911=0.17,"Near Maximum",TRUE,"Maximum")</f>
        <v>Near Maximum</v>
      </c>
      <c r="N1911" s="15" t="s">
        <v>11715</v>
      </c>
      <c r="O1911" s="1" t="s">
        <v>4933</v>
      </c>
      <c r="P1911" s="15" t="s">
        <v>4780</v>
      </c>
      <c r="Q1911" s="1" t="s">
        <v>9500</v>
      </c>
      <c r="R1911" s="17">
        <v>108</v>
      </c>
      <c r="S1911" s="12" t="str" cm="1">
        <f t="array" ref="S1911">_xlfn.IFS(AND(R1911&gt;=12,R1911&lt;=25),"Low Range",AND(R1911&gt;=25.01,R1911&lt;=40),"Mid Range",AND(R1911&gt;=40.01,R1911&lt;=75),"Mid to Upper Range",TRUE,"Max Upper Range")</f>
        <v>Max Upper Range</v>
      </c>
      <c r="T1911" s="12" t="str" cm="1">
        <f t="array" ref="T1911">_xlfn.IFS(OR(E1911="NY",E1911="NJ",E1911="CT"),"Tri-State Area",OR(E1911="MA",E1911="PA",E1911="RI"),"East Atlantic",OR(E1911="ME",E1911="VT"),"NE Border",TRUE,"Upper East Coast")</f>
        <v>East Atlantic</v>
      </c>
      <c r="U1911" s="12" t="str">
        <f>IFERROR(_xlfn.XLOOKUP(A1911,DIRECT_FTEs!A:A,DIRECT_FTEs!B:B),"Contractor")</f>
        <v>Contractor</v>
      </c>
    </row>
    <row r="1912" spans="1:21" x14ac:dyDescent="0.25">
      <c r="A1912" s="1" t="s">
        <v>553</v>
      </c>
      <c r="B1912" s="1" t="s">
        <v>2406</v>
      </c>
      <c r="C1912" s="1" t="s">
        <v>2338</v>
      </c>
      <c r="D1912" s="1" t="s">
        <v>3084</v>
      </c>
      <c r="E1912" s="15" t="s">
        <v>2225</v>
      </c>
      <c r="F1912" s="1" t="s">
        <v>5915</v>
      </c>
      <c r="G1912" s="16">
        <v>0.17</v>
      </c>
      <c r="H1912" s="5">
        <v>903.51872000000003</v>
      </c>
      <c r="I1912" s="10" t="s">
        <v>4760</v>
      </c>
      <c r="J1912" s="5">
        <v>289.60000000000002</v>
      </c>
      <c r="K1912" s="1">
        <v>48</v>
      </c>
      <c r="L1912" s="12" t="str" cm="1">
        <f t="array" ref="L1912">_xlfn.IFS(G1912=0.05,"Minimal",G1912=0.07,"Above Minimal",G1912=0.17,"Near Maximum",TRUE,"Maximum")</f>
        <v>Near Maximum</v>
      </c>
      <c r="N1912" s="15" t="s">
        <v>11716</v>
      </c>
      <c r="O1912" s="1" t="s">
        <v>5026</v>
      </c>
      <c r="P1912" s="15" t="s">
        <v>4780</v>
      </c>
      <c r="Q1912" s="1" t="s">
        <v>9501</v>
      </c>
      <c r="R1912" s="17">
        <v>97.5</v>
      </c>
      <c r="S1912" s="12" t="str" cm="1">
        <f t="array" ref="S1912">_xlfn.IFS(AND(R1912&gt;=12,R1912&lt;=25),"Low Range",AND(R1912&gt;=25.01,R1912&lt;=40),"Mid Range",AND(R1912&gt;=40.01,R1912&lt;=75),"Mid to Upper Range",TRUE,"Max Upper Range")</f>
        <v>Max Upper Range</v>
      </c>
      <c r="T1912" s="12" t="str" cm="1">
        <f t="array" ref="T1912">_xlfn.IFS(OR(E1912="NY",E1912="NJ",E1912="CT"),"Tri-State Area",OR(E1912="MA",E1912="PA",E1912="RI"),"East Atlantic",OR(E1912="ME",E1912="VT"),"NE Border",TRUE,"Upper East Coast")</f>
        <v>East Atlantic</v>
      </c>
      <c r="U1912" s="12" t="str">
        <f>IFERROR(_xlfn.XLOOKUP(A1912,DIRECT_FTEs!A:A,DIRECT_FTEs!B:B),"Contractor")</f>
        <v>Contractor</v>
      </c>
    </row>
    <row r="1913" spans="1:21" x14ac:dyDescent="0.25">
      <c r="A1913" s="1" t="s">
        <v>554</v>
      </c>
      <c r="B1913" s="1" t="s">
        <v>2410</v>
      </c>
      <c r="C1913" s="1" t="s">
        <v>2333</v>
      </c>
      <c r="D1913" s="1" t="s">
        <v>3085</v>
      </c>
      <c r="E1913" s="15" t="s">
        <v>2225</v>
      </c>
      <c r="F1913" s="1" t="s">
        <v>5916</v>
      </c>
      <c r="G1913" s="16">
        <v>0.17</v>
      </c>
      <c r="H1913" s="5">
        <v>482.02752000000004</v>
      </c>
      <c r="I1913" s="10" t="s">
        <v>4760</v>
      </c>
      <c r="J1913" s="5">
        <v>336</v>
      </c>
      <c r="K1913" s="1">
        <v>44</v>
      </c>
      <c r="L1913" s="12" t="str" cm="1">
        <f t="array" ref="L1913">_xlfn.IFS(G1913=0.05,"Minimal",G1913=0.07,"Above Minimal",G1913=0.17,"Near Maximum",TRUE,"Maximum")</f>
        <v>Near Maximum</v>
      </c>
      <c r="N1913" s="15" t="s">
        <v>11717</v>
      </c>
      <c r="O1913" s="1" t="s">
        <v>5027</v>
      </c>
      <c r="P1913" s="15" t="s">
        <v>4780</v>
      </c>
      <c r="Q1913" s="1" t="s">
        <v>9502</v>
      </c>
      <c r="R1913" s="17">
        <v>42</v>
      </c>
      <c r="S1913" s="12" t="str" cm="1">
        <f t="array" ref="S1913">_xlfn.IFS(AND(R1913&gt;=12,R1913&lt;=25),"Low Range",AND(R1913&gt;=25.01,R1913&lt;=40),"Mid Range",AND(R1913&gt;=40.01,R1913&lt;=75),"Mid to Upper Range",TRUE,"Max Upper Range")</f>
        <v>Mid to Upper Range</v>
      </c>
      <c r="T1913" s="12" t="str" cm="1">
        <f t="array" ref="T1913">_xlfn.IFS(OR(E1913="NY",E1913="NJ",E1913="CT"),"Tri-State Area",OR(E1913="MA",E1913="PA",E1913="RI"),"East Atlantic",OR(E1913="ME",E1913="VT"),"NE Border",TRUE,"Upper East Coast")</f>
        <v>East Atlantic</v>
      </c>
      <c r="U1913" s="12" t="str">
        <f>IFERROR(_xlfn.XLOOKUP(A1913,DIRECT_FTEs!A:A,DIRECT_FTEs!B:B),"Contractor")</f>
        <v>Contractor</v>
      </c>
    </row>
    <row r="1914" spans="1:21" x14ac:dyDescent="0.25">
      <c r="A1914" s="1" t="s">
        <v>555</v>
      </c>
      <c r="B1914" s="1" t="s">
        <v>2238</v>
      </c>
      <c r="C1914" s="1" t="s">
        <v>2294</v>
      </c>
      <c r="D1914" s="1" t="s">
        <v>3086</v>
      </c>
      <c r="E1914" s="15" t="s">
        <v>2225</v>
      </c>
      <c r="F1914" s="1" t="s">
        <v>5917</v>
      </c>
      <c r="G1914" s="16">
        <v>0.17</v>
      </c>
      <c r="H1914" s="5">
        <v>742.56000000000006</v>
      </c>
      <c r="I1914" s="10" t="s">
        <v>4760</v>
      </c>
      <c r="J1914" s="5">
        <v>277.2</v>
      </c>
      <c r="K1914" s="1">
        <v>36</v>
      </c>
      <c r="L1914" s="12" t="str" cm="1">
        <f t="array" ref="L1914">_xlfn.IFS(G1914=0.05,"Minimal",G1914=0.07,"Above Minimal",G1914=0.17,"Near Maximum",TRUE,"Maximum")</f>
        <v>Near Maximum</v>
      </c>
      <c r="N1914" s="15" t="s">
        <v>11718</v>
      </c>
      <c r="O1914" s="1" t="s">
        <v>4796</v>
      </c>
      <c r="P1914" s="15" t="s">
        <v>4778</v>
      </c>
      <c r="Q1914" s="1" t="s">
        <v>9503</v>
      </c>
      <c r="R1914" s="17">
        <v>23</v>
      </c>
      <c r="S1914" s="12" t="str" cm="1">
        <f t="array" ref="S1914">_xlfn.IFS(AND(R1914&gt;=12,R1914&lt;=25),"Low Range",AND(R1914&gt;=25.01,R1914&lt;=40),"Mid Range",AND(R1914&gt;=40.01,R1914&lt;=75),"Mid to Upper Range",TRUE,"Max Upper Range")</f>
        <v>Low Range</v>
      </c>
      <c r="T1914" s="12" t="str" cm="1">
        <f t="array" ref="T1914">_xlfn.IFS(OR(E1914="NY",E1914="NJ",E1914="CT"),"Tri-State Area",OR(E1914="MA",E1914="PA",E1914="RI"),"East Atlantic",OR(E1914="ME",E1914="VT"),"NE Border",TRUE,"Upper East Coast")</f>
        <v>East Atlantic</v>
      </c>
      <c r="U1914" s="12" t="str">
        <f>IFERROR(_xlfn.XLOOKUP(A1914,DIRECT_FTEs!A:A,DIRECT_FTEs!B:B),"Contractor")</f>
        <v>Contractor</v>
      </c>
    </row>
    <row r="1915" spans="1:21" x14ac:dyDescent="0.25">
      <c r="A1915" s="1" t="s">
        <v>556</v>
      </c>
      <c r="B1915" s="1" t="s">
        <v>2953</v>
      </c>
      <c r="C1915" s="1" t="s">
        <v>2309</v>
      </c>
      <c r="D1915" s="1" t="s">
        <v>3087</v>
      </c>
      <c r="E1915" s="15" t="s">
        <v>2225</v>
      </c>
      <c r="F1915" s="1" t="s">
        <v>5918</v>
      </c>
      <c r="G1915" s="16">
        <v>0.17</v>
      </c>
      <c r="H1915" s="5">
        <v>992.05541899441346</v>
      </c>
      <c r="I1915" s="10" t="s">
        <v>4760</v>
      </c>
      <c r="J1915" s="5">
        <v>286.13</v>
      </c>
      <c r="K1915" s="1">
        <v>45</v>
      </c>
      <c r="L1915" s="12" t="str" cm="1">
        <f t="array" ref="L1915">_xlfn.IFS(G1915=0.05,"Minimal",G1915=0.07,"Above Minimal",G1915=0.17,"Near Maximum",TRUE,"Maximum")</f>
        <v>Near Maximum</v>
      </c>
      <c r="N1915" s="15" t="s">
        <v>11719</v>
      </c>
      <c r="O1915" s="1" t="s">
        <v>5021</v>
      </c>
      <c r="P1915" s="15" t="s">
        <v>4773</v>
      </c>
      <c r="Q1915" s="1" t="s">
        <v>9504</v>
      </c>
      <c r="R1915" s="17">
        <v>26.350027648313453</v>
      </c>
      <c r="S1915" s="12" t="str" cm="1">
        <f t="array" ref="S1915">_xlfn.IFS(AND(R1915&gt;=12,R1915&lt;=25),"Low Range",AND(R1915&gt;=25.01,R1915&lt;=40),"Mid Range",AND(R1915&gt;=40.01,R1915&lt;=75),"Mid to Upper Range",TRUE,"Max Upper Range")</f>
        <v>Mid Range</v>
      </c>
      <c r="T1915" s="12" t="str" cm="1">
        <f t="array" ref="T1915">_xlfn.IFS(OR(E1915="NY",E1915="NJ",E1915="CT"),"Tri-State Area",OR(E1915="MA",E1915="PA",E1915="RI"),"East Atlantic",OR(E1915="ME",E1915="VT"),"NE Border",TRUE,"Upper East Coast")</f>
        <v>East Atlantic</v>
      </c>
      <c r="U1915" s="12" t="str">
        <f>IFERROR(_xlfn.XLOOKUP(A1915,DIRECT_FTEs!A:A,DIRECT_FTEs!B:B),"Contractor")</f>
        <v>Contractor</v>
      </c>
    </row>
    <row r="1916" spans="1:21" x14ac:dyDescent="0.25">
      <c r="A1916" s="1" t="s">
        <v>557</v>
      </c>
      <c r="B1916" s="1" t="s">
        <v>2467</v>
      </c>
      <c r="C1916" s="1" t="s">
        <v>2601</v>
      </c>
      <c r="D1916" s="1" t="s">
        <v>3088</v>
      </c>
      <c r="E1916" s="15" t="s">
        <v>2225</v>
      </c>
      <c r="F1916" s="1" t="s">
        <v>5919</v>
      </c>
      <c r="G1916" s="16">
        <v>0.17</v>
      </c>
      <c r="H1916" s="5">
        <v>537.47200000000009</v>
      </c>
      <c r="I1916" s="10" t="s">
        <v>4760</v>
      </c>
      <c r="J1916" s="5">
        <v>362</v>
      </c>
      <c r="K1916" s="1">
        <v>39</v>
      </c>
      <c r="L1916" s="12" t="str" cm="1">
        <f t="array" ref="L1916">_xlfn.IFS(G1916=0.05,"Minimal",G1916=0.07,"Above Minimal",G1916=0.17,"Near Maximum",TRUE,"Maximum")</f>
        <v>Near Maximum</v>
      </c>
      <c r="N1916" s="15" t="s">
        <v>11720</v>
      </c>
      <c r="O1916" s="1" t="s">
        <v>4860</v>
      </c>
      <c r="P1916" s="15" t="s">
        <v>4774</v>
      </c>
      <c r="Q1916" s="1" t="s">
        <v>9505</v>
      </c>
      <c r="R1916" s="17">
        <v>29.449968253968255</v>
      </c>
      <c r="S1916" s="12" t="str" cm="1">
        <f t="array" ref="S1916">_xlfn.IFS(AND(R1916&gt;=12,R1916&lt;=25),"Low Range",AND(R1916&gt;=25.01,R1916&lt;=40),"Mid Range",AND(R1916&gt;=40.01,R1916&lt;=75),"Mid to Upper Range",TRUE,"Max Upper Range")</f>
        <v>Mid Range</v>
      </c>
      <c r="T1916" s="12" t="str" cm="1">
        <f t="array" ref="T1916">_xlfn.IFS(OR(E1916="NY",E1916="NJ",E1916="CT"),"Tri-State Area",OR(E1916="MA",E1916="PA",E1916="RI"),"East Atlantic",OR(E1916="ME",E1916="VT"),"NE Border",TRUE,"Upper East Coast")</f>
        <v>East Atlantic</v>
      </c>
      <c r="U1916" s="12" t="str">
        <f>IFERROR(_xlfn.XLOOKUP(A1916,DIRECT_FTEs!A:A,DIRECT_FTEs!B:B),"Contractor")</f>
        <v>Contractor</v>
      </c>
    </row>
    <row r="1917" spans="1:21" x14ac:dyDescent="0.25">
      <c r="A1917" s="1" t="s">
        <v>558</v>
      </c>
      <c r="B1917" s="1" t="s">
        <v>3089</v>
      </c>
      <c r="C1917" s="1" t="s">
        <v>2912</v>
      </c>
      <c r="D1917" s="1" t="s">
        <v>3090</v>
      </c>
      <c r="E1917" s="15" t="s">
        <v>2598</v>
      </c>
      <c r="F1917" s="1" t="s">
        <v>5920</v>
      </c>
      <c r="G1917" s="16">
        <v>0.05</v>
      </c>
      <c r="H1917" s="5">
        <v>291.2</v>
      </c>
      <c r="I1917" s="10" t="s">
        <v>4760</v>
      </c>
      <c r="J1917" s="5">
        <v>900</v>
      </c>
      <c r="K1917" s="1">
        <v>40</v>
      </c>
      <c r="L1917" s="12" t="str" cm="1">
        <f t="array" ref="L1917">_xlfn.IFS(G1917=0.05,"Minimal",G1917=0.07,"Above Minimal",G1917=0.17,"Near Maximum",TRUE,"Maximum")</f>
        <v>Minimal</v>
      </c>
      <c r="N1917" s="15" t="s">
        <v>11721</v>
      </c>
      <c r="O1917" s="1" t="s">
        <v>4873</v>
      </c>
      <c r="P1917" s="15" t="s">
        <v>4774</v>
      </c>
      <c r="Q1917" s="1" t="s">
        <v>9506</v>
      </c>
      <c r="R1917" s="17">
        <v>43.5</v>
      </c>
      <c r="S1917" s="12" t="str" cm="1">
        <f t="array" ref="S1917">_xlfn.IFS(AND(R1917&gt;=12,R1917&lt;=25),"Low Range",AND(R1917&gt;=25.01,R1917&lt;=40),"Mid Range",AND(R1917&gt;=40.01,R1917&lt;=75),"Mid to Upper Range",TRUE,"Max Upper Range")</f>
        <v>Mid to Upper Range</v>
      </c>
      <c r="T1917" s="12" t="str" cm="1">
        <f t="array" ref="T1917">_xlfn.IFS(OR(E1917="NY",E1917="NJ",E1917="CT"),"Tri-State Area",OR(E1917="MA",E1917="PA",E1917="RI"),"East Atlantic",OR(E1917="ME",E1917="VT"),"NE Border",TRUE,"Upper East Coast")</f>
        <v>Upper East Coast</v>
      </c>
      <c r="U1917" s="12" t="str">
        <f>IFERROR(_xlfn.XLOOKUP(A1917,DIRECT_FTEs!A:A,DIRECT_FTEs!B:B),"Contractor")</f>
        <v>Contractor</v>
      </c>
    </row>
    <row r="1918" spans="1:21" x14ac:dyDescent="0.25">
      <c r="A1918" s="1" t="s">
        <v>559</v>
      </c>
      <c r="B1918" s="1" t="s">
        <v>2834</v>
      </c>
      <c r="C1918" s="1" t="s">
        <v>2540</v>
      </c>
      <c r="D1918" s="1" t="s">
        <v>3091</v>
      </c>
      <c r="E1918" s="15" t="s">
        <v>2225</v>
      </c>
      <c r="F1918" s="1" t="s">
        <v>5921</v>
      </c>
      <c r="G1918" s="16">
        <v>0.19</v>
      </c>
      <c r="H1918" s="5">
        <v>636.12915662650607</v>
      </c>
      <c r="I1918" s="10" t="s">
        <v>4760</v>
      </c>
      <c r="J1918" s="5">
        <v>586</v>
      </c>
      <c r="K1918" s="1">
        <v>62</v>
      </c>
      <c r="L1918" s="12" t="str" cm="1">
        <f t="array" ref="L1918">_xlfn.IFS(G1918=0.05,"Minimal",G1918=0.07,"Above Minimal",G1918=0.17,"Near Maximum",TRUE,"Maximum")</f>
        <v>Maximum</v>
      </c>
      <c r="N1918" s="15" t="s">
        <v>11722</v>
      </c>
      <c r="O1918" s="1" t="s">
        <v>4796</v>
      </c>
      <c r="P1918" s="15" t="s">
        <v>4778</v>
      </c>
      <c r="Q1918" s="1" t="s">
        <v>9507</v>
      </c>
      <c r="R1918" s="17">
        <v>45.54</v>
      </c>
      <c r="S1918" s="12" t="str" cm="1">
        <f t="array" ref="S1918">_xlfn.IFS(AND(R1918&gt;=12,R1918&lt;=25),"Low Range",AND(R1918&gt;=25.01,R1918&lt;=40),"Mid Range",AND(R1918&gt;=40.01,R1918&lt;=75),"Mid to Upper Range",TRUE,"Max Upper Range")</f>
        <v>Mid to Upper Range</v>
      </c>
      <c r="T1918" s="12" t="str" cm="1">
        <f t="array" ref="T1918">_xlfn.IFS(OR(E1918="NY",E1918="NJ",E1918="CT"),"Tri-State Area",OR(E1918="MA",E1918="PA",E1918="RI"),"East Atlantic",OR(E1918="ME",E1918="VT"),"NE Border",TRUE,"Upper East Coast")</f>
        <v>East Atlantic</v>
      </c>
      <c r="U1918" s="12" t="str">
        <f>IFERROR(_xlfn.XLOOKUP(A1918,DIRECT_FTEs!A:A,DIRECT_FTEs!B:B),"Contractor")</f>
        <v>Contractor</v>
      </c>
    </row>
    <row r="1919" spans="1:21" x14ac:dyDescent="0.25">
      <c r="A1919" s="1" t="s">
        <v>61</v>
      </c>
      <c r="B1919" s="1" t="s">
        <v>2392</v>
      </c>
      <c r="C1919" s="1" t="s">
        <v>2393</v>
      </c>
      <c r="D1919" s="1" t="s">
        <v>2394</v>
      </c>
      <c r="E1919" s="15" t="s">
        <v>2225</v>
      </c>
      <c r="F1919" s="1" t="s">
        <v>5423</v>
      </c>
      <c r="G1919" s="16">
        <v>0.05</v>
      </c>
      <c r="H1919" s="5">
        <v>590.72000000000014</v>
      </c>
      <c r="I1919" s="10" t="s">
        <v>4760</v>
      </c>
      <c r="J1919" s="5">
        <v>1184</v>
      </c>
      <c r="K1919" s="1">
        <v>48</v>
      </c>
      <c r="L1919" s="12" t="str" cm="1">
        <f t="array" ref="L1919">_xlfn.IFS(G1919=0.05,"Minimal",G1919=0.07,"Above Minimal",G1919=0.17,"Near Maximum",TRUE,"Maximum")</f>
        <v>Minimal</v>
      </c>
      <c r="N1919" s="15" t="s">
        <v>11723</v>
      </c>
      <c r="O1919" s="1" t="s">
        <v>4811</v>
      </c>
      <c r="P1919" s="15" t="s">
        <v>4774</v>
      </c>
      <c r="Q1919" s="1" t="s">
        <v>9508</v>
      </c>
      <c r="R1919" s="17">
        <v>35.879999999999995</v>
      </c>
      <c r="S1919" s="12" t="str" cm="1">
        <f t="array" ref="S1919">_xlfn.IFS(AND(R1919&gt;=12,R1919&lt;=25),"Low Range",AND(R1919&gt;=25.01,R1919&lt;=40),"Mid Range",AND(R1919&gt;=40.01,R1919&lt;=75),"Mid to Upper Range",TRUE,"Max Upper Range")</f>
        <v>Mid Range</v>
      </c>
      <c r="T1919" s="12" t="str" cm="1">
        <f t="array" ref="T1919">_xlfn.IFS(OR(E1919="NY",E1919="NJ",E1919="CT"),"Tri-State Area",OR(E1919="MA",E1919="PA",E1919="RI"),"East Atlantic",OR(E1919="ME",E1919="VT"),"NE Border",TRUE,"Upper East Coast")</f>
        <v>East Atlantic</v>
      </c>
      <c r="U1919" s="12" t="str">
        <f>IFERROR(_xlfn.XLOOKUP(A1919,DIRECT_FTEs!A:A,DIRECT_FTEs!B:B),"Contractor")</f>
        <v>Contractor</v>
      </c>
    </row>
    <row r="1920" spans="1:21" x14ac:dyDescent="0.25">
      <c r="A1920" s="1" t="s">
        <v>560</v>
      </c>
      <c r="B1920" s="1" t="s">
        <v>2866</v>
      </c>
      <c r="C1920" s="1" t="s">
        <v>2435</v>
      </c>
      <c r="D1920" s="1" t="s">
        <v>3092</v>
      </c>
      <c r="E1920" s="15" t="s">
        <v>2225</v>
      </c>
      <c r="F1920" s="1" t="s">
        <v>5922</v>
      </c>
      <c r="G1920" s="16">
        <v>0.19</v>
      </c>
      <c r="H1920" s="5">
        <v>687.64800000000002</v>
      </c>
      <c r="I1920" s="10" t="s">
        <v>4760</v>
      </c>
      <c r="J1920" s="5">
        <v>851.95</v>
      </c>
      <c r="K1920" s="1">
        <v>26</v>
      </c>
      <c r="L1920" s="12" t="str" cm="1">
        <f t="array" ref="L1920">_xlfn.IFS(G1920=0.05,"Minimal",G1920=0.07,"Above Minimal",G1920=0.17,"Near Maximum",TRUE,"Maximum")</f>
        <v>Maximum</v>
      </c>
      <c r="N1920" s="15" t="s">
        <v>11724</v>
      </c>
      <c r="O1920" s="1" t="s">
        <v>4865</v>
      </c>
      <c r="P1920" s="15" t="s">
        <v>4778</v>
      </c>
      <c r="Q1920" s="1" t="s">
        <v>9509</v>
      </c>
      <c r="R1920" s="17">
        <v>46.980000000000004</v>
      </c>
      <c r="S1920" s="12" t="str" cm="1">
        <f t="array" ref="S1920">_xlfn.IFS(AND(R1920&gt;=12,R1920&lt;=25),"Low Range",AND(R1920&gt;=25.01,R1920&lt;=40),"Mid Range",AND(R1920&gt;=40.01,R1920&lt;=75),"Mid to Upper Range",TRUE,"Max Upper Range")</f>
        <v>Mid to Upper Range</v>
      </c>
      <c r="T1920" s="12" t="str" cm="1">
        <f t="array" ref="T1920">_xlfn.IFS(OR(E1920="NY",E1920="NJ",E1920="CT"),"Tri-State Area",OR(E1920="MA",E1920="PA",E1920="RI"),"East Atlantic",OR(E1920="ME",E1920="VT"),"NE Border",TRUE,"Upper East Coast")</f>
        <v>East Atlantic</v>
      </c>
      <c r="U1920" s="12" t="str">
        <f>IFERROR(_xlfn.XLOOKUP(A1920,DIRECT_FTEs!A:A,DIRECT_FTEs!B:B),"Contractor")</f>
        <v>Contractor</v>
      </c>
    </row>
    <row r="1921" spans="1:21" x14ac:dyDescent="0.25">
      <c r="A1921" s="1" t="s">
        <v>561</v>
      </c>
      <c r="B1921" s="1" t="s">
        <v>2395</v>
      </c>
      <c r="C1921" s="1" t="s">
        <v>2685</v>
      </c>
      <c r="D1921" s="1" t="s">
        <v>3093</v>
      </c>
      <c r="E1921" s="15" t="s">
        <v>2225</v>
      </c>
      <c r="F1921" s="1" t="s">
        <v>5923</v>
      </c>
      <c r="G1921" s="16">
        <v>0.17</v>
      </c>
      <c r="H1921" s="5">
        <v>644.11776000000009</v>
      </c>
      <c r="I1921" s="10" t="s">
        <v>4760</v>
      </c>
      <c r="J1921" s="5">
        <v>792</v>
      </c>
      <c r="K1921" s="1">
        <v>60</v>
      </c>
      <c r="L1921" s="12" t="str" cm="1">
        <f t="array" ref="L1921">_xlfn.IFS(G1921=0.05,"Minimal",G1921=0.07,"Above Minimal",G1921=0.17,"Near Maximum",TRUE,"Maximum")</f>
        <v>Near Maximum</v>
      </c>
      <c r="N1921" s="15" t="s">
        <v>11725</v>
      </c>
      <c r="O1921" s="1" t="s">
        <v>5028</v>
      </c>
      <c r="P1921" s="15" t="s">
        <v>4776</v>
      </c>
      <c r="Q1921" s="1" t="s">
        <v>9510</v>
      </c>
      <c r="R1921" s="17">
        <v>32.25</v>
      </c>
      <c r="S1921" s="12" t="str" cm="1">
        <f t="array" ref="S1921">_xlfn.IFS(AND(R1921&gt;=12,R1921&lt;=25),"Low Range",AND(R1921&gt;=25.01,R1921&lt;=40),"Mid Range",AND(R1921&gt;=40.01,R1921&lt;=75),"Mid to Upper Range",TRUE,"Max Upper Range")</f>
        <v>Mid Range</v>
      </c>
      <c r="T1921" s="12" t="str" cm="1">
        <f t="array" ref="T1921">_xlfn.IFS(OR(E1921="NY",E1921="NJ",E1921="CT"),"Tri-State Area",OR(E1921="MA",E1921="PA",E1921="RI"),"East Atlantic",OR(E1921="ME",E1921="VT"),"NE Border",TRUE,"Upper East Coast")</f>
        <v>East Atlantic</v>
      </c>
      <c r="U1921" s="12" t="str">
        <f>IFERROR(_xlfn.XLOOKUP(A1921,DIRECT_FTEs!A:A,DIRECT_FTEs!B:B),"Contractor")</f>
        <v>Contractor</v>
      </c>
    </row>
    <row r="1922" spans="1:21" x14ac:dyDescent="0.25">
      <c r="A1922" s="1" t="s">
        <v>562</v>
      </c>
      <c r="B1922" s="1" t="s">
        <v>2949</v>
      </c>
      <c r="C1922" s="1" t="s">
        <v>2452</v>
      </c>
      <c r="D1922" s="1" t="s">
        <v>3094</v>
      </c>
      <c r="E1922" s="15" t="s">
        <v>2225</v>
      </c>
      <c r="F1922" s="1" t="s">
        <v>5924</v>
      </c>
      <c r="G1922" s="16">
        <v>0.19</v>
      </c>
      <c r="H1922" s="5">
        <v>567.19104000000004</v>
      </c>
      <c r="I1922" s="10" t="s">
        <v>4760</v>
      </c>
      <c r="J1922" s="5">
        <v>886.83</v>
      </c>
      <c r="K1922" s="1">
        <v>54</v>
      </c>
      <c r="L1922" s="12" t="str" cm="1">
        <f t="array" ref="L1922">_xlfn.IFS(G1922=0.05,"Minimal",G1922=0.07,"Above Minimal",G1922=0.17,"Near Maximum",TRUE,"Maximum")</f>
        <v>Maximum</v>
      </c>
      <c r="N1922" s="15" t="s">
        <v>11726</v>
      </c>
      <c r="O1922" s="1" t="s">
        <v>5003</v>
      </c>
      <c r="P1922" s="15" t="s">
        <v>4774</v>
      </c>
      <c r="Q1922" s="1" t="s">
        <v>9511</v>
      </c>
      <c r="R1922" s="17">
        <v>38.612176039119802</v>
      </c>
      <c r="S1922" s="12" t="str" cm="1">
        <f t="array" ref="S1922">_xlfn.IFS(AND(R1922&gt;=12,R1922&lt;=25),"Low Range",AND(R1922&gt;=25.01,R1922&lt;=40),"Mid Range",AND(R1922&gt;=40.01,R1922&lt;=75),"Mid to Upper Range",TRUE,"Max Upper Range")</f>
        <v>Mid Range</v>
      </c>
      <c r="T1922" s="12" t="str" cm="1">
        <f t="array" ref="T1922">_xlfn.IFS(OR(E1922="NY",E1922="NJ",E1922="CT"),"Tri-State Area",OR(E1922="MA",E1922="PA",E1922="RI"),"East Atlantic",OR(E1922="ME",E1922="VT"),"NE Border",TRUE,"Upper East Coast")</f>
        <v>East Atlantic</v>
      </c>
      <c r="U1922" s="12" t="str">
        <f>IFERROR(_xlfn.XLOOKUP(A1922,DIRECT_FTEs!A:A,DIRECT_FTEs!B:B),"Contractor")</f>
        <v>Contractor</v>
      </c>
    </row>
    <row r="1923" spans="1:21" x14ac:dyDescent="0.25">
      <c r="A1923" s="1" t="s">
        <v>563</v>
      </c>
      <c r="B1923" s="1" t="s">
        <v>2737</v>
      </c>
      <c r="C1923" s="1" t="s">
        <v>2486</v>
      </c>
      <c r="D1923" s="1" t="s">
        <v>3095</v>
      </c>
      <c r="E1923" s="15" t="s">
        <v>2225</v>
      </c>
      <c r="F1923" s="1" t="s">
        <v>5925</v>
      </c>
      <c r="G1923" s="16">
        <v>0.05</v>
      </c>
      <c r="H1923" s="5">
        <v>195.43680000000003</v>
      </c>
      <c r="I1923" s="10" t="s">
        <v>4760</v>
      </c>
      <c r="J1923" s="5">
        <v>958</v>
      </c>
      <c r="K1923" s="1">
        <v>62</v>
      </c>
      <c r="L1923" s="12" t="str" cm="1">
        <f t="array" ref="L1923">_xlfn.IFS(G1923=0.05,"Minimal",G1923=0.07,"Above Minimal",G1923=0.17,"Near Maximum",TRUE,"Maximum")</f>
        <v>Minimal</v>
      </c>
      <c r="N1923" s="15" t="s">
        <v>11727</v>
      </c>
      <c r="O1923" s="1" t="s">
        <v>4838</v>
      </c>
      <c r="P1923" s="15" t="s">
        <v>4779</v>
      </c>
      <c r="Q1923" s="1" t="s">
        <v>9512</v>
      </c>
      <c r="R1923" s="17">
        <v>59.198276923076918</v>
      </c>
      <c r="S1923" s="12" t="str" cm="1">
        <f t="array" ref="S1923">_xlfn.IFS(AND(R1923&gt;=12,R1923&lt;=25),"Low Range",AND(R1923&gt;=25.01,R1923&lt;=40),"Mid Range",AND(R1923&gt;=40.01,R1923&lt;=75),"Mid to Upper Range",TRUE,"Max Upper Range")</f>
        <v>Mid to Upper Range</v>
      </c>
      <c r="T1923" s="12" t="str" cm="1">
        <f t="array" ref="T1923">_xlfn.IFS(OR(E1923="NY",E1923="NJ",E1923="CT"),"Tri-State Area",OR(E1923="MA",E1923="PA",E1923="RI"),"East Atlantic",OR(E1923="ME",E1923="VT"),"NE Border",TRUE,"Upper East Coast")</f>
        <v>East Atlantic</v>
      </c>
      <c r="U1923" s="12" t="str">
        <f>IFERROR(_xlfn.XLOOKUP(A1923,DIRECT_FTEs!A:A,DIRECT_FTEs!B:B),"Contractor")</f>
        <v>Contractor</v>
      </c>
    </row>
    <row r="1924" spans="1:21" x14ac:dyDescent="0.25">
      <c r="A1924" s="1" t="s">
        <v>564</v>
      </c>
      <c r="B1924" s="1" t="s">
        <v>2389</v>
      </c>
      <c r="C1924" s="1" t="s">
        <v>2569</v>
      </c>
      <c r="D1924" s="1" t="s">
        <v>3096</v>
      </c>
      <c r="E1924" s="15" t="s">
        <v>2225</v>
      </c>
      <c r="F1924" s="1" t="s">
        <v>5926</v>
      </c>
      <c r="G1924" s="16">
        <v>0.19</v>
      </c>
      <c r="H1924" s="5">
        <v>509.80800000000005</v>
      </c>
      <c r="I1924" s="10" t="s">
        <v>4760</v>
      </c>
      <c r="J1924" s="5">
        <v>730</v>
      </c>
      <c r="K1924" s="1">
        <v>57</v>
      </c>
      <c r="L1924" s="12" t="str" cm="1">
        <f t="array" ref="L1924">_xlfn.IFS(G1924=0.05,"Minimal",G1924=0.07,"Above Minimal",G1924=0.17,"Near Maximum",TRUE,"Maximum")</f>
        <v>Maximum</v>
      </c>
      <c r="N1924" s="15" t="s">
        <v>11728</v>
      </c>
      <c r="O1924" s="1" t="s">
        <v>4958</v>
      </c>
      <c r="P1924" s="15" t="s">
        <v>4778</v>
      </c>
      <c r="Q1924" s="1" t="s">
        <v>9513</v>
      </c>
      <c r="R1924" s="17">
        <v>72.894889867841414</v>
      </c>
      <c r="S1924" s="12" t="str" cm="1">
        <f t="array" ref="S1924">_xlfn.IFS(AND(R1924&gt;=12,R1924&lt;=25),"Low Range",AND(R1924&gt;=25.01,R1924&lt;=40),"Mid Range",AND(R1924&gt;=40.01,R1924&lt;=75),"Mid to Upper Range",TRUE,"Max Upper Range")</f>
        <v>Mid to Upper Range</v>
      </c>
      <c r="T1924" s="12" t="str" cm="1">
        <f t="array" ref="T1924">_xlfn.IFS(OR(E1924="NY",E1924="NJ",E1924="CT"),"Tri-State Area",OR(E1924="MA",E1924="PA",E1924="RI"),"East Atlantic",OR(E1924="ME",E1924="VT"),"NE Border",TRUE,"Upper East Coast")</f>
        <v>East Atlantic</v>
      </c>
      <c r="U1924" s="12" t="str">
        <f>IFERROR(_xlfn.XLOOKUP(A1924,DIRECT_FTEs!A:A,DIRECT_FTEs!B:B),"Contractor")</f>
        <v>Contractor</v>
      </c>
    </row>
    <row r="1925" spans="1:21" x14ac:dyDescent="0.25">
      <c r="A1925" s="1" t="s">
        <v>62</v>
      </c>
      <c r="B1925" s="1" t="s">
        <v>2395</v>
      </c>
      <c r="C1925" s="1" t="s">
        <v>2288</v>
      </c>
      <c r="D1925" s="1" t="s">
        <v>2396</v>
      </c>
      <c r="E1925" s="15" t="s">
        <v>2225</v>
      </c>
      <c r="F1925" s="1" t="s">
        <v>5424</v>
      </c>
      <c r="G1925" s="16">
        <v>0.19</v>
      </c>
      <c r="H1925" s="5">
        <v>1122.3691160689073</v>
      </c>
      <c r="I1925" s="10" t="s">
        <v>4760</v>
      </c>
      <c r="J1925" s="5">
        <v>413.54</v>
      </c>
      <c r="K1925" s="1">
        <v>39</v>
      </c>
      <c r="L1925" s="12" t="str" cm="1">
        <f t="array" ref="L1925">_xlfn.IFS(G1925=0.05,"Minimal",G1925=0.07,"Above Minimal",G1925=0.17,"Near Maximum",TRUE,"Maximum")</f>
        <v>Maximum</v>
      </c>
      <c r="N1925" s="15" t="s">
        <v>11729</v>
      </c>
      <c r="O1925" s="1" t="s">
        <v>4801</v>
      </c>
      <c r="P1925" s="15" t="s">
        <v>4774</v>
      </c>
      <c r="Q1925" s="1" t="s">
        <v>9514</v>
      </c>
      <c r="R1925" s="17">
        <v>63.949595687331538</v>
      </c>
      <c r="S1925" s="12" t="str" cm="1">
        <f t="array" ref="S1925">_xlfn.IFS(AND(R1925&gt;=12,R1925&lt;=25),"Low Range",AND(R1925&gt;=25.01,R1925&lt;=40),"Mid Range",AND(R1925&gt;=40.01,R1925&lt;=75),"Mid to Upper Range",TRUE,"Max Upper Range")</f>
        <v>Mid to Upper Range</v>
      </c>
      <c r="T1925" s="12" t="str" cm="1">
        <f t="array" ref="T1925">_xlfn.IFS(OR(E1925="NY",E1925="NJ",E1925="CT"),"Tri-State Area",OR(E1925="MA",E1925="PA",E1925="RI"),"East Atlantic",OR(E1925="ME",E1925="VT"),"NE Border",TRUE,"Upper East Coast")</f>
        <v>East Atlantic</v>
      </c>
      <c r="U1925" s="12" t="str">
        <f>IFERROR(_xlfn.XLOOKUP(A1925,DIRECT_FTEs!A:A,DIRECT_FTEs!B:B),"Contractor")</f>
        <v>Contractor</v>
      </c>
    </row>
    <row r="1926" spans="1:21" x14ac:dyDescent="0.25">
      <c r="A1926" s="1" t="s">
        <v>565</v>
      </c>
      <c r="B1926" s="1" t="s">
        <v>2275</v>
      </c>
      <c r="C1926" s="1" t="s">
        <v>2812</v>
      </c>
      <c r="D1926" s="1" t="s">
        <v>3097</v>
      </c>
      <c r="E1926" s="15" t="s">
        <v>2225</v>
      </c>
      <c r="F1926" s="1" t="s">
        <v>5927</v>
      </c>
      <c r="G1926" s="16">
        <v>0.17</v>
      </c>
      <c r="H1926" s="5">
        <v>546.13061789731057</v>
      </c>
      <c r="I1926" s="10" t="s">
        <v>4760</v>
      </c>
      <c r="J1926" s="5">
        <v>96</v>
      </c>
      <c r="K1926" s="1">
        <v>59</v>
      </c>
      <c r="L1926" s="12" t="str" cm="1">
        <f t="array" ref="L1926">_xlfn.IFS(G1926=0.05,"Minimal",G1926=0.07,"Above Minimal",G1926=0.17,"Near Maximum",TRUE,"Maximum")</f>
        <v>Near Maximum</v>
      </c>
      <c r="N1926" s="15" t="s">
        <v>11730</v>
      </c>
      <c r="O1926" s="1" t="s">
        <v>4980</v>
      </c>
      <c r="P1926" s="15" t="s">
        <v>4779</v>
      </c>
      <c r="Q1926" s="1" t="s">
        <v>9515</v>
      </c>
      <c r="R1926" s="17">
        <v>62.314999999999998</v>
      </c>
      <c r="S1926" s="12" t="str" cm="1">
        <f t="array" ref="S1926">_xlfn.IFS(AND(R1926&gt;=12,R1926&lt;=25),"Low Range",AND(R1926&gt;=25.01,R1926&lt;=40),"Mid Range",AND(R1926&gt;=40.01,R1926&lt;=75),"Mid to Upper Range",TRUE,"Max Upper Range")</f>
        <v>Mid to Upper Range</v>
      </c>
      <c r="T1926" s="12" t="str" cm="1">
        <f t="array" ref="T1926">_xlfn.IFS(OR(E1926="NY",E1926="NJ",E1926="CT"),"Tri-State Area",OR(E1926="MA",E1926="PA",E1926="RI"),"East Atlantic",OR(E1926="ME",E1926="VT"),"NE Border",TRUE,"Upper East Coast")</f>
        <v>East Atlantic</v>
      </c>
      <c r="U1926" s="12" t="str">
        <f>IFERROR(_xlfn.XLOOKUP(A1926,DIRECT_FTEs!A:A,DIRECT_FTEs!B:B),"Contractor")</f>
        <v>Contractor</v>
      </c>
    </row>
    <row r="1927" spans="1:21" x14ac:dyDescent="0.25">
      <c r="A1927" s="1" t="s">
        <v>566</v>
      </c>
      <c r="B1927" s="1" t="s">
        <v>2536</v>
      </c>
      <c r="C1927" s="1" t="s">
        <v>2278</v>
      </c>
      <c r="D1927" s="1" t="s">
        <v>3098</v>
      </c>
      <c r="E1927" s="15" t="s">
        <v>2225</v>
      </c>
      <c r="F1927" s="1" t="s">
        <v>5928</v>
      </c>
      <c r="G1927" s="16">
        <v>0.19</v>
      </c>
      <c r="H1927" s="5">
        <v>935.80636159999995</v>
      </c>
      <c r="I1927" s="10" t="s">
        <v>4760</v>
      </c>
      <c r="J1927" s="5">
        <v>826</v>
      </c>
      <c r="K1927" s="1">
        <v>46</v>
      </c>
      <c r="L1927" s="12" t="str" cm="1">
        <f t="array" ref="L1927">_xlfn.IFS(G1927=0.05,"Minimal",G1927=0.07,"Above Minimal",G1927=0.17,"Near Maximum",TRUE,"Maximum")</f>
        <v>Maximum</v>
      </c>
      <c r="N1927" s="15" t="s">
        <v>11731</v>
      </c>
      <c r="O1927" s="1" t="s">
        <v>5029</v>
      </c>
      <c r="P1927" s="15" t="s">
        <v>4778</v>
      </c>
      <c r="Q1927" s="1" t="s">
        <v>9516</v>
      </c>
      <c r="R1927" s="17">
        <v>35.64</v>
      </c>
      <c r="S1927" s="12" t="str" cm="1">
        <f t="array" ref="S1927">_xlfn.IFS(AND(R1927&gt;=12,R1927&lt;=25),"Low Range",AND(R1927&gt;=25.01,R1927&lt;=40),"Mid Range",AND(R1927&gt;=40.01,R1927&lt;=75),"Mid to Upper Range",TRUE,"Max Upper Range")</f>
        <v>Mid Range</v>
      </c>
      <c r="T1927" s="12" t="str" cm="1">
        <f t="array" ref="T1927">_xlfn.IFS(OR(E1927="NY",E1927="NJ",E1927="CT"),"Tri-State Area",OR(E1927="MA",E1927="PA",E1927="RI"),"East Atlantic",OR(E1927="ME",E1927="VT"),"NE Border",TRUE,"Upper East Coast")</f>
        <v>East Atlantic</v>
      </c>
      <c r="U1927" s="12" t="str">
        <f>IFERROR(_xlfn.XLOOKUP(A1927,DIRECT_FTEs!A:A,DIRECT_FTEs!B:B),"Contractor")</f>
        <v>Contractor</v>
      </c>
    </row>
    <row r="1928" spans="1:21" x14ac:dyDescent="0.25">
      <c r="A1928" s="1" t="s">
        <v>567</v>
      </c>
      <c r="B1928" s="1" t="s">
        <v>2539</v>
      </c>
      <c r="C1928" s="1" t="s">
        <v>2768</v>
      </c>
      <c r="D1928" s="1" t="s">
        <v>3099</v>
      </c>
      <c r="E1928" s="15" t="s">
        <v>2225</v>
      </c>
      <c r="F1928" s="1" t="s">
        <v>5929</v>
      </c>
      <c r="G1928" s="16">
        <v>0.19</v>
      </c>
      <c r="H1928" s="5">
        <v>1152.3224190308372</v>
      </c>
      <c r="I1928" s="10" t="s">
        <v>4760</v>
      </c>
      <c r="J1928" s="5">
        <v>702.45</v>
      </c>
      <c r="K1928" s="1">
        <v>44</v>
      </c>
      <c r="L1928" s="12" t="str" cm="1">
        <f t="array" ref="L1928">_xlfn.IFS(G1928=0.05,"Minimal",G1928=0.07,"Above Minimal",G1928=0.17,"Near Maximum",TRUE,"Maximum")</f>
        <v>Maximum</v>
      </c>
      <c r="N1928" s="15" t="s">
        <v>11732</v>
      </c>
      <c r="O1928" s="1" t="s">
        <v>4820</v>
      </c>
      <c r="P1928" s="15" t="s">
        <v>4774</v>
      </c>
      <c r="Q1928" s="1" t="s">
        <v>9517</v>
      </c>
      <c r="R1928" s="17">
        <v>63.896394230769232</v>
      </c>
      <c r="S1928" s="12" t="str" cm="1">
        <f t="array" ref="S1928">_xlfn.IFS(AND(R1928&gt;=12,R1928&lt;=25),"Low Range",AND(R1928&gt;=25.01,R1928&lt;=40),"Mid Range",AND(R1928&gt;=40.01,R1928&lt;=75),"Mid to Upper Range",TRUE,"Max Upper Range")</f>
        <v>Mid to Upper Range</v>
      </c>
      <c r="T1928" s="12" t="str" cm="1">
        <f t="array" ref="T1928">_xlfn.IFS(OR(E1928="NY",E1928="NJ",E1928="CT"),"Tri-State Area",OR(E1928="MA",E1928="PA",E1928="RI"),"East Atlantic",OR(E1928="ME",E1928="VT"),"NE Border",TRUE,"Upper East Coast")</f>
        <v>East Atlantic</v>
      </c>
      <c r="U1928" s="12" t="str">
        <f>IFERROR(_xlfn.XLOOKUP(A1928,DIRECT_FTEs!A:A,DIRECT_FTEs!B:B),"Contractor")</f>
        <v>Contractor</v>
      </c>
    </row>
    <row r="1929" spans="1:21" x14ac:dyDescent="0.25">
      <c r="A1929" s="1" t="s">
        <v>568</v>
      </c>
      <c r="B1929" s="1" t="s">
        <v>2572</v>
      </c>
      <c r="C1929" s="1" t="s">
        <v>2429</v>
      </c>
      <c r="D1929" s="1" t="s">
        <v>3100</v>
      </c>
      <c r="E1929" s="15" t="s">
        <v>2225</v>
      </c>
      <c r="F1929" s="1" t="s">
        <v>5930</v>
      </c>
      <c r="G1929" s="16">
        <v>0.19</v>
      </c>
      <c r="H1929" s="5">
        <v>1010.915208625337</v>
      </c>
      <c r="I1929" s="10" t="s">
        <v>4760</v>
      </c>
      <c r="J1929" s="5">
        <v>1032.05</v>
      </c>
      <c r="K1929" s="1">
        <v>48</v>
      </c>
      <c r="L1929" s="12" t="str" cm="1">
        <f t="array" ref="L1929">_xlfn.IFS(G1929=0.05,"Minimal",G1929=0.07,"Above Minimal",G1929=0.17,"Near Maximum",TRUE,"Maximum")</f>
        <v>Maximum</v>
      </c>
      <c r="N1929" s="15" t="s">
        <v>11733</v>
      </c>
      <c r="O1929" s="1" t="s">
        <v>4910</v>
      </c>
      <c r="P1929" s="15" t="s">
        <v>4777</v>
      </c>
      <c r="Q1929" s="1" t="s">
        <v>9518</v>
      </c>
      <c r="R1929" s="17">
        <v>32.68</v>
      </c>
      <c r="S1929" s="12" t="str" cm="1">
        <f t="array" ref="S1929">_xlfn.IFS(AND(R1929&gt;=12,R1929&lt;=25),"Low Range",AND(R1929&gt;=25.01,R1929&lt;=40),"Mid Range",AND(R1929&gt;=40.01,R1929&lt;=75),"Mid to Upper Range",TRUE,"Max Upper Range")</f>
        <v>Mid Range</v>
      </c>
      <c r="T1929" s="12" t="str" cm="1">
        <f t="array" ref="T1929">_xlfn.IFS(OR(E1929="NY",E1929="NJ",E1929="CT"),"Tri-State Area",OR(E1929="MA",E1929="PA",E1929="RI"),"East Atlantic",OR(E1929="ME",E1929="VT"),"NE Border",TRUE,"Upper East Coast")</f>
        <v>East Atlantic</v>
      </c>
      <c r="U1929" s="12" t="str">
        <f>IFERROR(_xlfn.XLOOKUP(A1929,DIRECT_FTEs!A:A,DIRECT_FTEs!B:B),"Contractor")</f>
        <v>Contractor</v>
      </c>
    </row>
    <row r="1930" spans="1:21" x14ac:dyDescent="0.25">
      <c r="A1930" s="1" t="s">
        <v>569</v>
      </c>
      <c r="B1930" s="1" t="s">
        <v>2576</v>
      </c>
      <c r="C1930" s="1" t="s">
        <v>2679</v>
      </c>
      <c r="D1930" s="1" t="s">
        <v>3101</v>
      </c>
      <c r="E1930" s="15" t="s">
        <v>2225</v>
      </c>
      <c r="F1930" s="1" t="s">
        <v>5931</v>
      </c>
      <c r="G1930" s="16">
        <v>0.19</v>
      </c>
      <c r="H1930" s="5">
        <v>985.07551999999998</v>
      </c>
      <c r="I1930" s="10" t="s">
        <v>4760</v>
      </c>
      <c r="J1930" s="5">
        <v>622.4</v>
      </c>
      <c r="K1930" s="1">
        <v>43</v>
      </c>
      <c r="L1930" s="12" t="str" cm="1">
        <f t="array" ref="L1930">_xlfn.IFS(G1930=0.05,"Minimal",G1930=0.07,"Above Minimal",G1930=0.17,"Near Maximum",TRUE,"Maximum")</f>
        <v>Maximum</v>
      </c>
      <c r="N1930" s="15" t="s">
        <v>11734</v>
      </c>
      <c r="O1930" s="1" t="s">
        <v>4807</v>
      </c>
      <c r="P1930" s="15" t="s">
        <v>4779</v>
      </c>
      <c r="Q1930" s="1" t="s">
        <v>9519</v>
      </c>
      <c r="R1930" s="17">
        <v>68.539999999999992</v>
      </c>
      <c r="S1930" s="12" t="str" cm="1">
        <f t="array" ref="S1930">_xlfn.IFS(AND(R1930&gt;=12,R1930&lt;=25),"Low Range",AND(R1930&gt;=25.01,R1930&lt;=40),"Mid Range",AND(R1930&gt;=40.01,R1930&lt;=75),"Mid to Upper Range",TRUE,"Max Upper Range")</f>
        <v>Mid to Upper Range</v>
      </c>
      <c r="T1930" s="12" t="str" cm="1">
        <f t="array" ref="T1930">_xlfn.IFS(OR(E1930="NY",E1930="NJ",E1930="CT"),"Tri-State Area",OR(E1930="MA",E1930="PA",E1930="RI"),"East Atlantic",OR(E1930="ME",E1930="VT"),"NE Border",TRUE,"Upper East Coast")</f>
        <v>East Atlantic</v>
      </c>
      <c r="U1930" s="12" t="str">
        <f>IFERROR(_xlfn.XLOOKUP(A1930,DIRECT_FTEs!A:A,DIRECT_FTEs!B:B),"Contractor")</f>
        <v>Contractor</v>
      </c>
    </row>
    <row r="1931" spans="1:21" x14ac:dyDescent="0.25">
      <c r="A1931" s="1" t="s">
        <v>570</v>
      </c>
      <c r="B1931" s="1" t="s">
        <v>2335</v>
      </c>
      <c r="C1931" s="1" t="s">
        <v>2435</v>
      </c>
      <c r="D1931" s="1" t="s">
        <v>3102</v>
      </c>
      <c r="E1931" s="15" t="s">
        <v>2225</v>
      </c>
      <c r="F1931" s="1" t="s">
        <v>5932</v>
      </c>
      <c r="G1931" s="16">
        <v>0.19</v>
      </c>
      <c r="H1931" s="5">
        <v>563.39711999999997</v>
      </c>
      <c r="I1931" s="10" t="s">
        <v>4760</v>
      </c>
      <c r="J1931" s="5">
        <v>814</v>
      </c>
      <c r="K1931" s="1">
        <v>57</v>
      </c>
      <c r="L1931" s="12" t="str" cm="1">
        <f t="array" ref="L1931">_xlfn.IFS(G1931=0.05,"Minimal",G1931=0.07,"Above Minimal",G1931=0.17,"Near Maximum",TRUE,"Maximum")</f>
        <v>Maximum</v>
      </c>
      <c r="N1931" s="15" t="s">
        <v>11735</v>
      </c>
      <c r="O1931" s="1" t="s">
        <v>4913</v>
      </c>
      <c r="P1931" s="15" t="s">
        <v>4779</v>
      </c>
      <c r="Q1931" s="1" t="s">
        <v>9520</v>
      </c>
      <c r="R1931" s="17">
        <v>63.879999999999995</v>
      </c>
      <c r="S1931" s="12" t="str" cm="1">
        <f t="array" ref="S1931">_xlfn.IFS(AND(R1931&gt;=12,R1931&lt;=25),"Low Range",AND(R1931&gt;=25.01,R1931&lt;=40),"Mid Range",AND(R1931&gt;=40.01,R1931&lt;=75),"Mid to Upper Range",TRUE,"Max Upper Range")</f>
        <v>Mid to Upper Range</v>
      </c>
      <c r="T1931" s="12" t="str" cm="1">
        <f t="array" ref="T1931">_xlfn.IFS(OR(E1931="NY",E1931="NJ",E1931="CT"),"Tri-State Area",OR(E1931="MA",E1931="PA",E1931="RI"),"East Atlantic",OR(E1931="ME",E1931="VT"),"NE Border",TRUE,"Upper East Coast")</f>
        <v>East Atlantic</v>
      </c>
      <c r="U1931" s="12" t="str">
        <f>IFERROR(_xlfn.XLOOKUP(A1931,DIRECT_FTEs!A:A,DIRECT_FTEs!B:B),"Contractor")</f>
        <v>Contractor</v>
      </c>
    </row>
    <row r="1932" spans="1:21" x14ac:dyDescent="0.25">
      <c r="A1932" s="1" t="s">
        <v>571</v>
      </c>
      <c r="B1932" s="1" t="s">
        <v>2357</v>
      </c>
      <c r="C1932" s="1" t="s">
        <v>2414</v>
      </c>
      <c r="D1932" s="1" t="s">
        <v>3103</v>
      </c>
      <c r="E1932" s="15" t="s">
        <v>2225</v>
      </c>
      <c r="F1932" s="1" t="s">
        <v>5933</v>
      </c>
      <c r="G1932" s="16">
        <v>0.19</v>
      </c>
      <c r="H1932" s="5">
        <v>1010.0742</v>
      </c>
      <c r="I1932" s="10" t="s">
        <v>4760</v>
      </c>
      <c r="J1932" s="5">
        <v>772</v>
      </c>
      <c r="K1932" s="1">
        <v>46</v>
      </c>
      <c r="L1932" s="12" t="str" cm="1">
        <f t="array" ref="L1932">_xlfn.IFS(G1932=0.05,"Minimal",G1932=0.07,"Above Minimal",G1932=0.17,"Near Maximum",TRUE,"Maximum")</f>
        <v>Maximum</v>
      </c>
      <c r="N1932" s="15" t="s">
        <v>11736</v>
      </c>
      <c r="O1932" s="1" t="s">
        <v>4851</v>
      </c>
      <c r="P1932" s="15" t="s">
        <v>4775</v>
      </c>
      <c r="Q1932" s="1" t="s">
        <v>9521</v>
      </c>
      <c r="R1932" s="17">
        <v>34.08</v>
      </c>
      <c r="S1932" s="12" t="str" cm="1">
        <f t="array" ref="S1932">_xlfn.IFS(AND(R1932&gt;=12,R1932&lt;=25),"Low Range",AND(R1932&gt;=25.01,R1932&lt;=40),"Mid Range",AND(R1932&gt;=40.01,R1932&lt;=75),"Mid to Upper Range",TRUE,"Max Upper Range")</f>
        <v>Mid Range</v>
      </c>
      <c r="T1932" s="12" t="str" cm="1">
        <f t="array" ref="T1932">_xlfn.IFS(OR(E1932="NY",E1932="NJ",E1932="CT"),"Tri-State Area",OR(E1932="MA",E1932="PA",E1932="RI"),"East Atlantic",OR(E1932="ME",E1932="VT"),"NE Border",TRUE,"Upper East Coast")</f>
        <v>East Atlantic</v>
      </c>
      <c r="U1932" s="12" t="str">
        <f>IFERROR(_xlfn.XLOOKUP(A1932,DIRECT_FTEs!A:A,DIRECT_FTEs!B:B),"Contractor")</f>
        <v>Contractor</v>
      </c>
    </row>
    <row r="1933" spans="1:21" x14ac:dyDescent="0.25">
      <c r="A1933" s="1" t="s">
        <v>572</v>
      </c>
      <c r="B1933" s="1" t="s">
        <v>2576</v>
      </c>
      <c r="C1933" s="1" t="s">
        <v>2887</v>
      </c>
      <c r="D1933" s="1" t="s">
        <v>3104</v>
      </c>
      <c r="E1933" s="15" t="s">
        <v>2225</v>
      </c>
      <c r="F1933" s="1" t="s">
        <v>5934</v>
      </c>
      <c r="G1933" s="16">
        <v>0.19</v>
      </c>
      <c r="H1933" s="5">
        <v>516.60544000000004</v>
      </c>
      <c r="I1933" s="10" t="s">
        <v>4760</v>
      </c>
      <c r="J1933" s="5">
        <v>896</v>
      </c>
      <c r="K1933" s="1">
        <v>40</v>
      </c>
      <c r="L1933" s="12" t="str" cm="1">
        <f t="array" ref="L1933">_xlfn.IFS(G1933=0.05,"Minimal",G1933=0.07,"Above Minimal",G1933=0.17,"Near Maximum",TRUE,"Maximum")</f>
        <v>Maximum</v>
      </c>
      <c r="N1933" s="15" t="s">
        <v>11737</v>
      </c>
      <c r="O1933" s="1" t="s">
        <v>4859</v>
      </c>
      <c r="P1933" s="15" t="s">
        <v>4780</v>
      </c>
      <c r="Q1933" s="1" t="s">
        <v>9522</v>
      </c>
      <c r="R1933" s="17">
        <v>52.5</v>
      </c>
      <c r="S1933" s="12" t="str" cm="1">
        <f t="array" ref="S1933">_xlfn.IFS(AND(R1933&gt;=12,R1933&lt;=25),"Low Range",AND(R1933&gt;=25.01,R1933&lt;=40),"Mid Range",AND(R1933&gt;=40.01,R1933&lt;=75),"Mid to Upper Range",TRUE,"Max Upper Range")</f>
        <v>Mid to Upper Range</v>
      </c>
      <c r="T1933" s="12" t="str" cm="1">
        <f t="array" ref="T1933">_xlfn.IFS(OR(E1933="NY",E1933="NJ",E1933="CT"),"Tri-State Area",OR(E1933="MA",E1933="PA",E1933="RI"),"East Atlantic",OR(E1933="ME",E1933="VT"),"NE Border",TRUE,"Upper East Coast")</f>
        <v>East Atlantic</v>
      </c>
      <c r="U1933" s="12" t="str">
        <f>IFERROR(_xlfn.XLOOKUP(A1933,DIRECT_FTEs!A:A,DIRECT_FTEs!B:B),"Contractor")</f>
        <v>Contractor</v>
      </c>
    </row>
    <row r="1934" spans="1:21" x14ac:dyDescent="0.25">
      <c r="A1934" s="1" t="s">
        <v>63</v>
      </c>
      <c r="B1934" s="1" t="s">
        <v>2397</v>
      </c>
      <c r="C1934" s="1" t="s">
        <v>2302</v>
      </c>
      <c r="D1934" s="1" t="s">
        <v>2398</v>
      </c>
      <c r="E1934" s="15" t="s">
        <v>2225</v>
      </c>
      <c r="F1934" s="1" t="s">
        <v>5425</v>
      </c>
      <c r="G1934" s="16">
        <v>0.19</v>
      </c>
      <c r="H1934" s="5">
        <v>910.9636363636364</v>
      </c>
      <c r="I1934" s="10" t="s">
        <v>4760</v>
      </c>
      <c r="J1934" s="5">
        <v>297.60000000000002</v>
      </c>
      <c r="K1934" s="1">
        <v>44</v>
      </c>
      <c r="L1934" s="12" t="str" cm="1">
        <f t="array" ref="L1934">_xlfn.IFS(G1934=0.05,"Minimal",G1934=0.07,"Above Minimal",G1934=0.17,"Near Maximum",TRUE,"Maximum")</f>
        <v>Maximum</v>
      </c>
      <c r="N1934" s="15" t="s">
        <v>11738</v>
      </c>
      <c r="O1934" s="1" t="s">
        <v>4792</v>
      </c>
      <c r="P1934" s="15" t="s">
        <v>4777</v>
      </c>
      <c r="Q1934" s="1" t="s">
        <v>9523</v>
      </c>
      <c r="R1934" s="17">
        <v>70.139664804469277</v>
      </c>
      <c r="S1934" s="12" t="str" cm="1">
        <f t="array" ref="S1934">_xlfn.IFS(AND(R1934&gt;=12,R1934&lt;=25),"Low Range",AND(R1934&gt;=25.01,R1934&lt;=40),"Mid Range",AND(R1934&gt;=40.01,R1934&lt;=75),"Mid to Upper Range",TRUE,"Max Upper Range")</f>
        <v>Mid to Upper Range</v>
      </c>
      <c r="T1934" s="12" t="str" cm="1">
        <f t="array" ref="T1934">_xlfn.IFS(OR(E1934="NY",E1934="NJ",E1934="CT"),"Tri-State Area",OR(E1934="MA",E1934="PA",E1934="RI"),"East Atlantic",OR(E1934="ME",E1934="VT"),"NE Border",TRUE,"Upper East Coast")</f>
        <v>East Atlantic</v>
      </c>
      <c r="U1934" s="12" t="str">
        <f>IFERROR(_xlfn.XLOOKUP(A1934,DIRECT_FTEs!A:A,DIRECT_FTEs!B:B),"Contractor")</f>
        <v>Contractor</v>
      </c>
    </row>
    <row r="1935" spans="1:21" x14ac:dyDescent="0.25">
      <c r="A1935" s="1" t="s">
        <v>573</v>
      </c>
      <c r="B1935" s="1" t="s">
        <v>2630</v>
      </c>
      <c r="C1935" s="1" t="s">
        <v>2506</v>
      </c>
      <c r="D1935" s="1" t="s">
        <v>3105</v>
      </c>
      <c r="E1935" s="15" t="s">
        <v>2225</v>
      </c>
      <c r="F1935" s="1" t="s">
        <v>5935</v>
      </c>
      <c r="G1935" s="16">
        <v>0.17</v>
      </c>
      <c r="H1935" s="5">
        <v>969.42975999999999</v>
      </c>
      <c r="I1935" s="10" t="s">
        <v>4760</v>
      </c>
      <c r="J1935" s="5">
        <v>232.25</v>
      </c>
      <c r="K1935" s="1">
        <v>54</v>
      </c>
      <c r="L1935" s="12" t="str" cm="1">
        <f t="array" ref="L1935">_xlfn.IFS(G1935=0.05,"Minimal",G1935=0.07,"Above Minimal",G1935=0.17,"Near Maximum",TRUE,"Maximum")</f>
        <v>Near Maximum</v>
      </c>
      <c r="N1935" s="15" t="s">
        <v>11739</v>
      </c>
      <c r="O1935" s="1" t="s">
        <v>5030</v>
      </c>
      <c r="P1935" s="15" t="s">
        <v>4780</v>
      </c>
      <c r="Q1935" s="1" t="s">
        <v>9524</v>
      </c>
      <c r="R1935" s="17">
        <v>38</v>
      </c>
      <c r="S1935" s="12" t="str" cm="1">
        <f t="array" ref="S1935">_xlfn.IFS(AND(R1935&gt;=12,R1935&lt;=25),"Low Range",AND(R1935&gt;=25.01,R1935&lt;=40),"Mid Range",AND(R1935&gt;=40.01,R1935&lt;=75),"Mid to Upper Range",TRUE,"Max Upper Range")</f>
        <v>Mid Range</v>
      </c>
      <c r="T1935" s="12" t="str" cm="1">
        <f t="array" ref="T1935">_xlfn.IFS(OR(E1935="NY",E1935="NJ",E1935="CT"),"Tri-State Area",OR(E1935="MA",E1935="PA",E1935="RI"),"East Atlantic",OR(E1935="ME",E1935="VT"),"NE Border",TRUE,"Upper East Coast")</f>
        <v>East Atlantic</v>
      </c>
      <c r="U1935" s="12" t="str">
        <f>IFERROR(_xlfn.XLOOKUP(A1935,DIRECT_FTEs!A:A,DIRECT_FTEs!B:B),"Contractor")</f>
        <v>Contractor</v>
      </c>
    </row>
    <row r="1936" spans="1:21" x14ac:dyDescent="0.25">
      <c r="A1936" s="1" t="s">
        <v>574</v>
      </c>
      <c r="B1936" s="1" t="s">
        <v>2275</v>
      </c>
      <c r="C1936" s="1" t="s">
        <v>2827</v>
      </c>
      <c r="D1936" s="1" t="s">
        <v>3106</v>
      </c>
      <c r="E1936" s="15" t="s">
        <v>2225</v>
      </c>
      <c r="F1936" s="1" t="s">
        <v>5936</v>
      </c>
      <c r="G1936" s="16">
        <v>0.19</v>
      </c>
      <c r="H1936" s="5">
        <v>1009.8150400000001</v>
      </c>
      <c r="I1936" s="10" t="s">
        <v>4760</v>
      </c>
      <c r="J1936" s="5">
        <v>379.32</v>
      </c>
      <c r="K1936" s="1">
        <v>57</v>
      </c>
      <c r="L1936" s="12" t="str" cm="1">
        <f t="array" ref="L1936">_xlfn.IFS(G1936=0.05,"Minimal",G1936=0.07,"Above Minimal",G1936=0.17,"Near Maximum",TRUE,"Maximum")</f>
        <v>Maximum</v>
      </c>
      <c r="N1936" s="15" t="s">
        <v>11740</v>
      </c>
      <c r="O1936" s="1" t="s">
        <v>4873</v>
      </c>
      <c r="P1936" s="15" t="s">
        <v>4774</v>
      </c>
      <c r="Q1936" s="1" t="s">
        <v>9525</v>
      </c>
      <c r="R1936" s="17">
        <v>70</v>
      </c>
      <c r="S1936" s="12" t="str" cm="1">
        <f t="array" ref="S1936">_xlfn.IFS(AND(R1936&gt;=12,R1936&lt;=25),"Low Range",AND(R1936&gt;=25.01,R1936&lt;=40),"Mid Range",AND(R1936&gt;=40.01,R1936&lt;=75),"Mid to Upper Range",TRUE,"Max Upper Range")</f>
        <v>Mid to Upper Range</v>
      </c>
      <c r="T1936" s="12" t="str" cm="1">
        <f t="array" ref="T1936">_xlfn.IFS(OR(E1936="NY",E1936="NJ",E1936="CT"),"Tri-State Area",OR(E1936="MA",E1936="PA",E1936="RI"),"East Atlantic",OR(E1936="ME",E1936="VT"),"NE Border",TRUE,"Upper East Coast")</f>
        <v>East Atlantic</v>
      </c>
      <c r="U1936" s="12" t="str">
        <f>IFERROR(_xlfn.XLOOKUP(A1936,DIRECT_FTEs!A:A,DIRECT_FTEs!B:B),"Contractor")</f>
        <v>Contractor</v>
      </c>
    </row>
    <row r="1937" spans="1:21" x14ac:dyDescent="0.25">
      <c r="A1937" s="1" t="s">
        <v>575</v>
      </c>
      <c r="B1937" s="1" t="s">
        <v>2532</v>
      </c>
      <c r="C1937" s="1" t="s">
        <v>2776</v>
      </c>
      <c r="D1937" s="1" t="s">
        <v>3107</v>
      </c>
      <c r="E1937" s="15" t="s">
        <v>2225</v>
      </c>
      <c r="F1937" s="1" t="s">
        <v>5937</v>
      </c>
      <c r="G1937" s="16">
        <v>0.17</v>
      </c>
      <c r="H1937" s="5">
        <v>482.02752000000004</v>
      </c>
      <c r="I1937" s="10" t="s">
        <v>4760</v>
      </c>
      <c r="J1937" s="5">
        <v>575.49</v>
      </c>
      <c r="K1937" s="1">
        <v>44</v>
      </c>
      <c r="L1937" s="12" t="str" cm="1">
        <f t="array" ref="L1937">_xlfn.IFS(G1937=0.05,"Minimal",G1937=0.07,"Above Minimal",G1937=0.17,"Near Maximum",TRUE,"Maximum")</f>
        <v>Near Maximum</v>
      </c>
      <c r="N1937" s="15" t="s">
        <v>11741</v>
      </c>
      <c r="O1937" s="1" t="s">
        <v>5031</v>
      </c>
      <c r="P1937" s="15" t="s">
        <v>4774</v>
      </c>
      <c r="Q1937" s="1" t="s">
        <v>9526</v>
      </c>
      <c r="R1937" s="17">
        <v>40.24096385542169</v>
      </c>
      <c r="S1937" s="12" t="str" cm="1">
        <f t="array" ref="S1937">_xlfn.IFS(AND(R1937&gt;=12,R1937&lt;=25),"Low Range",AND(R1937&gt;=25.01,R1937&lt;=40),"Mid Range",AND(R1937&gt;=40.01,R1937&lt;=75),"Mid to Upper Range",TRUE,"Max Upper Range")</f>
        <v>Mid to Upper Range</v>
      </c>
      <c r="T1937" s="12" t="str" cm="1">
        <f t="array" ref="T1937">_xlfn.IFS(OR(E1937="NY",E1937="NJ",E1937="CT"),"Tri-State Area",OR(E1937="MA",E1937="PA",E1937="RI"),"East Atlantic",OR(E1937="ME",E1937="VT"),"NE Border",TRUE,"Upper East Coast")</f>
        <v>East Atlantic</v>
      </c>
      <c r="U1937" s="12" t="str">
        <f>IFERROR(_xlfn.XLOOKUP(A1937,DIRECT_FTEs!A:A,DIRECT_FTEs!B:B),"Contractor")</f>
        <v>Contractor</v>
      </c>
    </row>
    <row r="1938" spans="1:21" x14ac:dyDescent="0.25">
      <c r="A1938" s="1" t="s">
        <v>576</v>
      </c>
      <c r="B1938" s="1" t="s">
        <v>2536</v>
      </c>
      <c r="C1938" s="1" t="s">
        <v>2632</v>
      </c>
      <c r="D1938" s="1" t="s">
        <v>3108</v>
      </c>
      <c r="E1938" s="15" t="s">
        <v>2225</v>
      </c>
      <c r="F1938" s="1" t="s">
        <v>5938</v>
      </c>
      <c r="G1938" s="16">
        <v>0.19</v>
      </c>
      <c r="H1938" s="5">
        <v>829.92000000000007</v>
      </c>
      <c r="I1938" s="10" t="s">
        <v>4760</v>
      </c>
      <c r="J1938" s="5">
        <v>398.98</v>
      </c>
      <c r="K1938" s="1">
        <v>47</v>
      </c>
      <c r="L1938" s="12" t="str" cm="1">
        <f t="array" ref="L1938">_xlfn.IFS(G1938=0.05,"Minimal",G1938=0.07,"Above Minimal",G1938=0.17,"Near Maximum",TRUE,"Maximum")</f>
        <v>Maximum</v>
      </c>
      <c r="N1938" s="15" t="s">
        <v>11742</v>
      </c>
      <c r="O1938" s="1" t="s">
        <v>4802</v>
      </c>
      <c r="P1938" s="15" t="s">
        <v>4774</v>
      </c>
      <c r="Q1938" s="1" t="s">
        <v>9527</v>
      </c>
      <c r="R1938" s="17">
        <v>43.5</v>
      </c>
      <c r="S1938" s="12" t="str" cm="1">
        <f t="array" ref="S1938">_xlfn.IFS(AND(R1938&gt;=12,R1938&lt;=25),"Low Range",AND(R1938&gt;=25.01,R1938&lt;=40),"Mid Range",AND(R1938&gt;=40.01,R1938&lt;=75),"Mid to Upper Range",TRUE,"Max Upper Range")</f>
        <v>Mid to Upper Range</v>
      </c>
      <c r="T1938" s="12" t="str" cm="1">
        <f t="array" ref="T1938">_xlfn.IFS(OR(E1938="NY",E1938="NJ",E1938="CT"),"Tri-State Area",OR(E1938="MA",E1938="PA",E1938="RI"),"East Atlantic",OR(E1938="ME",E1938="VT"),"NE Border",TRUE,"Upper East Coast")</f>
        <v>East Atlantic</v>
      </c>
      <c r="U1938" s="12" t="str">
        <f>IFERROR(_xlfn.XLOOKUP(A1938,DIRECT_FTEs!A:A,DIRECT_FTEs!B:B),"Contractor")</f>
        <v>Contractor</v>
      </c>
    </row>
    <row r="1939" spans="1:21" x14ac:dyDescent="0.25">
      <c r="A1939" s="1" t="s">
        <v>577</v>
      </c>
      <c r="B1939" s="1" t="s">
        <v>2734</v>
      </c>
      <c r="C1939" s="1" t="s">
        <v>2443</v>
      </c>
      <c r="D1939" s="1" t="s">
        <v>3109</v>
      </c>
      <c r="E1939" s="15" t="s">
        <v>2225</v>
      </c>
      <c r="F1939" s="1" t="s">
        <v>5939</v>
      </c>
      <c r="G1939" s="16">
        <v>0.17</v>
      </c>
      <c r="H1939" s="5">
        <v>992.05541899441346</v>
      </c>
      <c r="I1939" s="10" t="s">
        <v>4760</v>
      </c>
      <c r="J1939" s="5">
        <v>208.8</v>
      </c>
      <c r="K1939" s="1">
        <v>47</v>
      </c>
      <c r="L1939" s="12" t="str" cm="1">
        <f t="array" ref="L1939">_xlfn.IFS(G1939=0.05,"Minimal",G1939=0.07,"Above Minimal",G1939=0.17,"Near Maximum",TRUE,"Maximum")</f>
        <v>Near Maximum</v>
      </c>
      <c r="N1939" s="15" t="s">
        <v>11743</v>
      </c>
      <c r="O1939" s="1" t="s">
        <v>4912</v>
      </c>
      <c r="P1939" s="15" t="s">
        <v>4778</v>
      </c>
      <c r="Q1939" s="1" t="s">
        <v>9528</v>
      </c>
      <c r="R1939" s="17">
        <v>45.54</v>
      </c>
      <c r="S1939" s="12" t="str" cm="1">
        <f t="array" ref="S1939">_xlfn.IFS(AND(R1939&gt;=12,R1939&lt;=25),"Low Range",AND(R1939&gt;=25.01,R1939&lt;=40),"Mid Range",AND(R1939&gt;=40.01,R1939&lt;=75),"Mid to Upper Range",TRUE,"Max Upper Range")</f>
        <v>Mid to Upper Range</v>
      </c>
      <c r="T1939" s="12" t="str" cm="1">
        <f t="array" ref="T1939">_xlfn.IFS(OR(E1939="NY",E1939="NJ",E1939="CT"),"Tri-State Area",OR(E1939="MA",E1939="PA",E1939="RI"),"East Atlantic",OR(E1939="ME",E1939="VT"),"NE Border",TRUE,"Upper East Coast")</f>
        <v>East Atlantic</v>
      </c>
      <c r="U1939" s="12" t="str">
        <f>IFERROR(_xlfn.XLOOKUP(A1939,DIRECT_FTEs!A:A,DIRECT_FTEs!B:B),"Contractor")</f>
        <v>Contractor</v>
      </c>
    </row>
    <row r="1940" spans="1:21" x14ac:dyDescent="0.25">
      <c r="A1940" s="1" t="s">
        <v>578</v>
      </c>
      <c r="B1940" s="1" t="s">
        <v>2820</v>
      </c>
      <c r="C1940" s="1" t="s">
        <v>2239</v>
      </c>
      <c r="D1940" s="1" t="s">
        <v>3110</v>
      </c>
      <c r="E1940" s="15" t="s">
        <v>2225</v>
      </c>
      <c r="F1940" s="1" t="s">
        <v>5940</v>
      </c>
      <c r="G1940" s="16">
        <v>0.19</v>
      </c>
      <c r="H1940" s="5">
        <v>600.70400000000006</v>
      </c>
      <c r="I1940" s="10" t="s">
        <v>4760</v>
      </c>
      <c r="J1940" s="5">
        <v>418.68</v>
      </c>
      <c r="K1940" s="1">
        <v>50</v>
      </c>
      <c r="L1940" s="12" t="str" cm="1">
        <f t="array" ref="L1940">_xlfn.IFS(G1940=0.05,"Minimal",G1940=0.07,"Above Minimal",G1940=0.17,"Near Maximum",TRUE,"Maximum")</f>
        <v>Maximum</v>
      </c>
      <c r="N1940" s="15" t="s">
        <v>11744</v>
      </c>
      <c r="O1940" s="1" t="s">
        <v>5032</v>
      </c>
      <c r="P1940" s="15" t="s">
        <v>4774</v>
      </c>
      <c r="Q1940" s="1" t="s">
        <v>9529</v>
      </c>
      <c r="R1940" s="17">
        <v>35.879999999999995</v>
      </c>
      <c r="S1940" s="12" t="str" cm="1">
        <f t="array" ref="S1940">_xlfn.IFS(AND(R1940&gt;=12,R1940&lt;=25),"Low Range",AND(R1940&gt;=25.01,R1940&lt;=40),"Mid Range",AND(R1940&gt;=40.01,R1940&lt;=75),"Mid to Upper Range",TRUE,"Max Upper Range")</f>
        <v>Mid Range</v>
      </c>
      <c r="T1940" s="12" t="str" cm="1">
        <f t="array" ref="T1940">_xlfn.IFS(OR(E1940="NY",E1940="NJ",E1940="CT"),"Tri-State Area",OR(E1940="MA",E1940="PA",E1940="RI"),"East Atlantic",OR(E1940="ME",E1940="VT"),"NE Border",TRUE,"Upper East Coast")</f>
        <v>East Atlantic</v>
      </c>
      <c r="U1940" s="12" t="str">
        <f>IFERROR(_xlfn.XLOOKUP(A1940,DIRECT_FTEs!A:A,DIRECT_FTEs!B:B),"Contractor")</f>
        <v>Contractor</v>
      </c>
    </row>
    <row r="1941" spans="1:21" x14ac:dyDescent="0.25">
      <c r="A1941" s="1" t="s">
        <v>579</v>
      </c>
      <c r="B1941" s="1" t="s">
        <v>2401</v>
      </c>
      <c r="C1941" s="1" t="s">
        <v>2785</v>
      </c>
      <c r="D1941" s="1" t="s">
        <v>3111</v>
      </c>
      <c r="E1941" s="15" t="s">
        <v>2225</v>
      </c>
      <c r="F1941" s="1" t="s">
        <v>5941</v>
      </c>
      <c r="G1941" s="16">
        <v>0.19</v>
      </c>
      <c r="H1941" s="5">
        <v>1106.56</v>
      </c>
      <c r="I1941" s="10" t="s">
        <v>4760</v>
      </c>
      <c r="J1941" s="5">
        <v>172.42</v>
      </c>
      <c r="K1941" s="1">
        <v>53</v>
      </c>
      <c r="L1941" s="12" t="str" cm="1">
        <f t="array" ref="L1941">_xlfn.IFS(G1941=0.05,"Minimal",G1941=0.07,"Above Minimal",G1941=0.17,"Near Maximum",TRUE,"Maximum")</f>
        <v>Maximum</v>
      </c>
      <c r="N1941" s="15" t="s">
        <v>11745</v>
      </c>
      <c r="O1941" s="1" t="s">
        <v>5033</v>
      </c>
      <c r="P1941" s="15" t="s">
        <v>4775</v>
      </c>
      <c r="Q1941" s="1" t="s">
        <v>9530</v>
      </c>
      <c r="R1941" s="17">
        <v>46.980000000000004</v>
      </c>
      <c r="S1941" s="12" t="str" cm="1">
        <f t="array" ref="S1941">_xlfn.IFS(AND(R1941&gt;=12,R1941&lt;=25),"Low Range",AND(R1941&gt;=25.01,R1941&lt;=40),"Mid Range",AND(R1941&gt;=40.01,R1941&lt;=75),"Mid to Upper Range",TRUE,"Max Upper Range")</f>
        <v>Mid to Upper Range</v>
      </c>
      <c r="T1941" s="12" t="str" cm="1">
        <f t="array" ref="T1941">_xlfn.IFS(OR(E1941="NY",E1941="NJ",E1941="CT"),"Tri-State Area",OR(E1941="MA",E1941="PA",E1941="RI"),"East Atlantic",OR(E1941="ME",E1941="VT"),"NE Border",TRUE,"Upper East Coast")</f>
        <v>East Atlantic</v>
      </c>
      <c r="U1941" s="12" t="str">
        <f>IFERROR(_xlfn.XLOOKUP(A1941,DIRECT_FTEs!A:A,DIRECT_FTEs!B:B),"Contractor")</f>
        <v>Contractor</v>
      </c>
    </row>
    <row r="1942" spans="1:21" x14ac:dyDescent="0.25">
      <c r="A1942" s="1" t="s">
        <v>580</v>
      </c>
      <c r="B1942" s="1" t="s">
        <v>2416</v>
      </c>
      <c r="C1942" s="1" t="s">
        <v>2412</v>
      </c>
      <c r="D1942" s="1" t="s">
        <v>3112</v>
      </c>
      <c r="E1942" s="15" t="s">
        <v>2377</v>
      </c>
      <c r="F1942" s="1" t="s">
        <v>5942</v>
      </c>
      <c r="G1942" s="16">
        <v>0.19</v>
      </c>
      <c r="H1942" s="5">
        <v>636.12915662650607</v>
      </c>
      <c r="I1942" s="10" t="s">
        <v>4760</v>
      </c>
      <c r="J1942" s="5">
        <v>443.47</v>
      </c>
      <c r="K1942" s="1">
        <v>56</v>
      </c>
      <c r="L1942" s="12" t="str" cm="1">
        <f t="array" ref="L1942">_xlfn.IFS(G1942=0.05,"Minimal",G1942=0.07,"Above Minimal",G1942=0.17,"Near Maximum",TRUE,"Maximum")</f>
        <v>Maximum</v>
      </c>
      <c r="N1942" s="15" t="s">
        <v>11746</v>
      </c>
      <c r="O1942" s="1" t="s">
        <v>4787</v>
      </c>
      <c r="P1942" s="15" t="s">
        <v>4774</v>
      </c>
      <c r="Q1942" s="1" t="s">
        <v>9531</v>
      </c>
      <c r="R1942" s="17">
        <v>32.25</v>
      </c>
      <c r="S1942" s="12" t="str" cm="1">
        <f t="array" ref="S1942">_xlfn.IFS(AND(R1942&gt;=12,R1942&lt;=25),"Low Range",AND(R1942&gt;=25.01,R1942&lt;=40),"Mid Range",AND(R1942&gt;=40.01,R1942&lt;=75),"Mid to Upper Range",TRUE,"Max Upper Range")</f>
        <v>Mid Range</v>
      </c>
      <c r="T1942" s="12" t="str" cm="1">
        <f t="array" ref="T1942">_xlfn.IFS(OR(E1942="NY",E1942="NJ",E1942="CT"),"Tri-State Area",OR(E1942="MA",E1942="PA",E1942="RI"),"East Atlantic",OR(E1942="ME",E1942="VT"),"NE Border",TRUE,"Upper East Coast")</f>
        <v>East Atlantic</v>
      </c>
      <c r="U1942" s="12" t="str">
        <f>IFERROR(_xlfn.XLOOKUP(A1942,DIRECT_FTEs!A:A,DIRECT_FTEs!B:B),"Contractor")</f>
        <v>Contractor</v>
      </c>
    </row>
    <row r="1943" spans="1:21" x14ac:dyDescent="0.25">
      <c r="A1943" s="1" t="s">
        <v>581</v>
      </c>
      <c r="B1943" s="1" t="s">
        <v>2248</v>
      </c>
      <c r="C1943" s="1" t="s">
        <v>2233</v>
      </c>
      <c r="D1943" s="1" t="s">
        <v>3113</v>
      </c>
      <c r="E1943" s="15" t="s">
        <v>2640</v>
      </c>
      <c r="F1943" s="1" t="s">
        <v>5943</v>
      </c>
      <c r="G1943" s="16">
        <v>0.17</v>
      </c>
      <c r="H1943" s="5">
        <v>325.31200000000001</v>
      </c>
      <c r="I1943" s="10" t="s">
        <v>4761</v>
      </c>
      <c r="J1943" s="5">
        <v>0</v>
      </c>
      <c r="K1943" s="1">
        <v>55</v>
      </c>
      <c r="L1943" s="12" t="str" cm="1">
        <f t="array" ref="L1943">_xlfn.IFS(G1943=0.05,"Minimal",G1943=0.07,"Above Minimal",G1943=0.17,"Near Maximum",TRUE,"Maximum")</f>
        <v>Near Maximum</v>
      </c>
      <c r="N1943" s="15" t="s">
        <v>11747</v>
      </c>
      <c r="O1943" s="1" t="s">
        <v>4802</v>
      </c>
      <c r="P1943" s="15" t="s">
        <v>4774</v>
      </c>
      <c r="Q1943" s="1" t="s">
        <v>9532</v>
      </c>
      <c r="R1943" s="17">
        <v>38.612176039119802</v>
      </c>
      <c r="S1943" s="12" t="str" cm="1">
        <f t="array" ref="S1943">_xlfn.IFS(AND(R1943&gt;=12,R1943&lt;=25),"Low Range",AND(R1943&gt;=25.01,R1943&lt;=40),"Mid Range",AND(R1943&gt;=40.01,R1943&lt;=75),"Mid to Upper Range",TRUE,"Max Upper Range")</f>
        <v>Mid Range</v>
      </c>
      <c r="T1943" s="12" t="str" cm="1">
        <f t="array" ref="T1943">_xlfn.IFS(OR(E1943="NY",E1943="NJ",E1943="CT"),"Tri-State Area",OR(E1943="MA",E1943="PA",E1943="RI"),"East Atlantic",OR(E1943="ME",E1943="VT"),"NE Border",TRUE,"Upper East Coast")</f>
        <v>NE Border</v>
      </c>
      <c r="U1943" s="12" t="str">
        <f>IFERROR(_xlfn.XLOOKUP(A1943,DIRECT_FTEs!A:A,DIRECT_FTEs!B:B),"Contractor")</f>
        <v>Contractor</v>
      </c>
    </row>
    <row r="1944" spans="1:21" x14ac:dyDescent="0.25">
      <c r="A1944" s="1" t="s">
        <v>64</v>
      </c>
      <c r="B1944" s="1" t="s">
        <v>2399</v>
      </c>
      <c r="C1944" s="1" t="s">
        <v>2375</v>
      </c>
      <c r="D1944" s="1" t="s">
        <v>2400</v>
      </c>
      <c r="E1944" s="15" t="s">
        <v>2225</v>
      </c>
      <c r="F1944" s="1" t="s">
        <v>5426</v>
      </c>
      <c r="G1944" s="16">
        <v>0.19</v>
      </c>
      <c r="H1944" s="5">
        <v>563.16000000000008</v>
      </c>
      <c r="I1944" s="10" t="s">
        <v>4760</v>
      </c>
      <c r="J1944" s="5">
        <v>188.48</v>
      </c>
      <c r="K1944" s="1">
        <v>53</v>
      </c>
      <c r="L1944" s="12" t="str" cm="1">
        <f t="array" ref="L1944">_xlfn.IFS(G1944=0.05,"Minimal",G1944=0.07,"Above Minimal",G1944=0.17,"Near Maximum",TRUE,"Maximum")</f>
        <v>Maximum</v>
      </c>
      <c r="N1944" s="15" t="s">
        <v>11748</v>
      </c>
      <c r="O1944" s="1" t="s">
        <v>4812</v>
      </c>
      <c r="P1944" s="15" t="s">
        <v>4774</v>
      </c>
      <c r="Q1944" s="1" t="s">
        <v>9533</v>
      </c>
      <c r="R1944" s="17">
        <v>59.198276923076918</v>
      </c>
      <c r="S1944" s="12" t="str" cm="1">
        <f t="array" ref="S1944">_xlfn.IFS(AND(R1944&gt;=12,R1944&lt;=25),"Low Range",AND(R1944&gt;=25.01,R1944&lt;=40),"Mid Range",AND(R1944&gt;=40.01,R1944&lt;=75),"Mid to Upper Range",TRUE,"Max Upper Range")</f>
        <v>Mid to Upper Range</v>
      </c>
      <c r="T1944" s="12" t="str" cm="1">
        <f t="array" ref="T1944">_xlfn.IFS(OR(E1944="NY",E1944="NJ",E1944="CT"),"Tri-State Area",OR(E1944="MA",E1944="PA",E1944="RI"),"East Atlantic",OR(E1944="ME",E1944="VT"),"NE Border",TRUE,"Upper East Coast")</f>
        <v>East Atlantic</v>
      </c>
      <c r="U1944" s="12" t="str">
        <f>IFERROR(_xlfn.XLOOKUP(A1944,DIRECT_FTEs!A:A,DIRECT_FTEs!B:B),"Contractor")</f>
        <v>Contractor</v>
      </c>
    </row>
    <row r="1945" spans="1:21" x14ac:dyDescent="0.25">
      <c r="A1945" s="1" t="s">
        <v>582</v>
      </c>
      <c r="B1945" s="1" t="s">
        <v>2737</v>
      </c>
      <c r="C1945" s="1" t="s">
        <v>2252</v>
      </c>
      <c r="D1945" s="1" t="s">
        <v>3114</v>
      </c>
      <c r="E1945" s="15" t="s">
        <v>2640</v>
      </c>
      <c r="F1945" s="1" t="s">
        <v>5944</v>
      </c>
      <c r="G1945" s="16">
        <v>0.05</v>
      </c>
      <c r="H1945" s="5">
        <v>109.61611501698397</v>
      </c>
      <c r="I1945" s="10" t="s">
        <v>4760</v>
      </c>
      <c r="J1945" s="5">
        <v>828.8</v>
      </c>
      <c r="K1945" s="1">
        <v>53</v>
      </c>
      <c r="L1945" s="12" t="str" cm="1">
        <f t="array" ref="L1945">_xlfn.IFS(G1945=0.05,"Minimal",G1945=0.07,"Above Minimal",G1945=0.17,"Near Maximum",TRUE,"Maximum")</f>
        <v>Minimal</v>
      </c>
      <c r="N1945" s="15" t="s">
        <v>11749</v>
      </c>
      <c r="O1945" s="1" t="s">
        <v>4841</v>
      </c>
      <c r="P1945" s="15" t="s">
        <v>4780</v>
      </c>
      <c r="Q1945" s="1" t="s">
        <v>9534</v>
      </c>
      <c r="R1945" s="17">
        <v>72.894889867841414</v>
      </c>
      <c r="S1945" s="12" t="str" cm="1">
        <f t="array" ref="S1945">_xlfn.IFS(AND(R1945&gt;=12,R1945&lt;=25),"Low Range",AND(R1945&gt;=25.01,R1945&lt;=40),"Mid Range",AND(R1945&gt;=40.01,R1945&lt;=75),"Mid to Upper Range",TRUE,"Max Upper Range")</f>
        <v>Mid to Upper Range</v>
      </c>
      <c r="T1945" s="12" t="str" cm="1">
        <f t="array" ref="T1945">_xlfn.IFS(OR(E1945="NY",E1945="NJ",E1945="CT"),"Tri-State Area",OR(E1945="MA",E1945="PA",E1945="RI"),"East Atlantic",OR(E1945="ME",E1945="VT"),"NE Border",TRUE,"Upper East Coast")</f>
        <v>NE Border</v>
      </c>
      <c r="U1945" s="12" t="str">
        <f>IFERROR(_xlfn.XLOOKUP(A1945,DIRECT_FTEs!A:A,DIRECT_FTEs!B:B),"Contractor")</f>
        <v>Contractor</v>
      </c>
    </row>
    <row r="1946" spans="1:21" x14ac:dyDescent="0.25">
      <c r="A1946" s="1" t="s">
        <v>583</v>
      </c>
      <c r="B1946" s="1" t="s">
        <v>2401</v>
      </c>
      <c r="C1946" s="1" t="s">
        <v>2269</v>
      </c>
      <c r="D1946" s="1" t="s">
        <v>3115</v>
      </c>
      <c r="E1946" s="15" t="s">
        <v>2640</v>
      </c>
      <c r="F1946" s="1" t="s">
        <v>5945</v>
      </c>
      <c r="G1946" s="16">
        <v>0.19</v>
      </c>
      <c r="H1946" s="5">
        <v>465.54509815873018</v>
      </c>
      <c r="I1946" s="10" t="s">
        <v>4760</v>
      </c>
      <c r="J1946" s="5">
        <v>220.8</v>
      </c>
      <c r="K1946" s="1">
        <v>61</v>
      </c>
      <c r="L1946" s="12" t="str" cm="1">
        <f t="array" ref="L1946">_xlfn.IFS(G1946=0.05,"Minimal",G1946=0.07,"Above Minimal",G1946=0.17,"Near Maximum",TRUE,"Maximum")</f>
        <v>Maximum</v>
      </c>
      <c r="N1946" s="15" t="s">
        <v>11750</v>
      </c>
      <c r="O1946" s="1" t="s">
        <v>4805</v>
      </c>
      <c r="P1946" s="15" t="s">
        <v>4777</v>
      </c>
      <c r="Q1946" s="1" t="s">
        <v>9535</v>
      </c>
      <c r="R1946" s="17">
        <v>63.949595687331538</v>
      </c>
      <c r="S1946" s="12" t="str" cm="1">
        <f t="array" ref="S1946">_xlfn.IFS(AND(R1946&gt;=12,R1946&lt;=25),"Low Range",AND(R1946&gt;=25.01,R1946&lt;=40),"Mid Range",AND(R1946&gt;=40.01,R1946&lt;=75),"Mid to Upper Range",TRUE,"Max Upper Range")</f>
        <v>Mid to Upper Range</v>
      </c>
      <c r="T1946" s="12" t="str" cm="1">
        <f t="array" ref="T1946">_xlfn.IFS(OR(E1946="NY",E1946="NJ",E1946="CT"),"Tri-State Area",OR(E1946="MA",E1946="PA",E1946="RI"),"East Atlantic",OR(E1946="ME",E1946="VT"),"NE Border",TRUE,"Upper East Coast")</f>
        <v>NE Border</v>
      </c>
      <c r="U1946" s="12" t="str">
        <f>IFERROR(_xlfn.XLOOKUP(A1946,DIRECT_FTEs!A:A,DIRECT_FTEs!B:B),"Contractor")</f>
        <v>Contractor</v>
      </c>
    </row>
    <row r="1947" spans="1:21" x14ac:dyDescent="0.25">
      <c r="A1947" s="1" t="s">
        <v>584</v>
      </c>
      <c r="B1947" s="1" t="s">
        <v>2464</v>
      </c>
      <c r="C1947" s="1" t="s">
        <v>2393</v>
      </c>
      <c r="D1947" s="1" t="s">
        <v>3116</v>
      </c>
      <c r="E1947" s="15" t="s">
        <v>2640</v>
      </c>
      <c r="F1947" s="1" t="s">
        <v>5946</v>
      </c>
      <c r="G1947" s="16">
        <v>0.19</v>
      </c>
      <c r="H1947" s="5">
        <v>799.59069767441861</v>
      </c>
      <c r="I1947" s="10" t="s">
        <v>4760</v>
      </c>
      <c r="J1947" s="5">
        <v>412.38</v>
      </c>
      <c r="K1947" s="1">
        <v>57</v>
      </c>
      <c r="L1947" s="12" t="str" cm="1">
        <f t="array" ref="L1947">_xlfn.IFS(G1947=0.05,"Minimal",G1947=0.07,"Above Minimal",G1947=0.17,"Near Maximum",TRUE,"Maximum")</f>
        <v>Maximum</v>
      </c>
      <c r="N1947" s="15" t="s">
        <v>11751</v>
      </c>
      <c r="O1947" s="1" t="s">
        <v>5034</v>
      </c>
      <c r="P1947" s="15" t="s">
        <v>4778</v>
      </c>
      <c r="Q1947" s="1" t="s">
        <v>9536</v>
      </c>
      <c r="R1947" s="17">
        <v>62.314999999999998</v>
      </c>
      <c r="S1947" s="12" t="str" cm="1">
        <f t="array" ref="S1947">_xlfn.IFS(AND(R1947&gt;=12,R1947&lt;=25),"Low Range",AND(R1947&gt;=25.01,R1947&lt;=40),"Mid Range",AND(R1947&gt;=40.01,R1947&lt;=75),"Mid to Upper Range",TRUE,"Max Upper Range")</f>
        <v>Mid to Upper Range</v>
      </c>
      <c r="T1947" s="12" t="str" cm="1">
        <f t="array" ref="T1947">_xlfn.IFS(OR(E1947="NY",E1947="NJ",E1947="CT"),"Tri-State Area",OR(E1947="MA",E1947="PA",E1947="RI"),"East Atlantic",OR(E1947="ME",E1947="VT"),"NE Border",TRUE,"Upper East Coast")</f>
        <v>NE Border</v>
      </c>
      <c r="U1947" s="12" t="str">
        <f>IFERROR(_xlfn.XLOOKUP(A1947,DIRECT_FTEs!A:A,DIRECT_FTEs!B:B),"Contractor")</f>
        <v>Contractor</v>
      </c>
    </row>
    <row r="1948" spans="1:21" x14ac:dyDescent="0.25">
      <c r="A1948" s="1" t="s">
        <v>585</v>
      </c>
      <c r="B1948" s="1" t="s">
        <v>2989</v>
      </c>
      <c r="C1948" s="1" t="s">
        <v>2270</v>
      </c>
      <c r="D1948" s="1" t="s">
        <v>3117</v>
      </c>
      <c r="E1948" s="15" t="s">
        <v>2640</v>
      </c>
      <c r="F1948" s="1" t="s">
        <v>5947</v>
      </c>
      <c r="G1948" s="16">
        <v>0.19</v>
      </c>
      <c r="H1948" s="5">
        <v>1849.5360000000001</v>
      </c>
      <c r="I1948" s="10" t="s">
        <v>4760</v>
      </c>
      <c r="J1948" s="5">
        <v>408.57</v>
      </c>
      <c r="K1948" s="1">
        <v>50</v>
      </c>
      <c r="L1948" s="12" t="str" cm="1">
        <f t="array" ref="L1948">_xlfn.IFS(G1948=0.05,"Minimal",G1948=0.07,"Above Minimal",G1948=0.17,"Near Maximum",TRUE,"Maximum")</f>
        <v>Maximum</v>
      </c>
      <c r="N1948" s="15" t="s">
        <v>11752</v>
      </c>
      <c r="O1948" s="1" t="s">
        <v>4901</v>
      </c>
      <c r="P1948" s="15" t="s">
        <v>4779</v>
      </c>
      <c r="Q1948" s="1" t="s">
        <v>9537</v>
      </c>
      <c r="R1948" s="17">
        <v>35.64</v>
      </c>
      <c r="S1948" s="12" t="str" cm="1">
        <f t="array" ref="S1948">_xlfn.IFS(AND(R1948&gt;=12,R1948&lt;=25),"Low Range",AND(R1948&gt;=25.01,R1948&lt;=40),"Mid Range",AND(R1948&gt;=40.01,R1948&lt;=75),"Mid to Upper Range",TRUE,"Max Upper Range")</f>
        <v>Mid Range</v>
      </c>
      <c r="T1948" s="12" t="str" cm="1">
        <f t="array" ref="T1948">_xlfn.IFS(OR(E1948="NY",E1948="NJ",E1948="CT"),"Tri-State Area",OR(E1948="MA",E1948="PA",E1948="RI"),"East Atlantic",OR(E1948="ME",E1948="VT"),"NE Border",TRUE,"Upper East Coast")</f>
        <v>NE Border</v>
      </c>
      <c r="U1948" s="12" t="str">
        <f>IFERROR(_xlfn.XLOOKUP(A1948,DIRECT_FTEs!A:A,DIRECT_FTEs!B:B),"Contractor")</f>
        <v>Contractor</v>
      </c>
    </row>
    <row r="1949" spans="1:21" x14ac:dyDescent="0.25">
      <c r="A1949" s="1" t="s">
        <v>586</v>
      </c>
      <c r="B1949" s="1" t="s">
        <v>2489</v>
      </c>
      <c r="C1949" s="1" t="s">
        <v>2732</v>
      </c>
      <c r="D1949" s="1" t="s">
        <v>3118</v>
      </c>
      <c r="E1949" s="15" t="s">
        <v>2640</v>
      </c>
      <c r="F1949" s="1" t="s">
        <v>5948</v>
      </c>
      <c r="G1949" s="16">
        <v>0.19</v>
      </c>
      <c r="H1949" s="5">
        <v>1454.336</v>
      </c>
      <c r="I1949" s="10" t="s">
        <v>4760</v>
      </c>
      <c r="J1949" s="5">
        <v>349.85</v>
      </c>
      <c r="K1949" s="1">
        <v>56</v>
      </c>
      <c r="L1949" s="12" t="str" cm="1">
        <f t="array" ref="L1949">_xlfn.IFS(G1949=0.05,"Minimal",G1949=0.07,"Above Minimal",G1949=0.17,"Near Maximum",TRUE,"Maximum")</f>
        <v>Maximum</v>
      </c>
      <c r="N1949" s="15" t="s">
        <v>11753</v>
      </c>
      <c r="O1949" s="1" t="s">
        <v>4905</v>
      </c>
      <c r="P1949" s="15" t="s">
        <v>4774</v>
      </c>
      <c r="Q1949" s="1" t="s">
        <v>9538</v>
      </c>
      <c r="R1949" s="17">
        <v>63.896394230769232</v>
      </c>
      <c r="S1949" s="12" t="str" cm="1">
        <f t="array" ref="S1949">_xlfn.IFS(AND(R1949&gt;=12,R1949&lt;=25),"Low Range",AND(R1949&gt;=25.01,R1949&lt;=40),"Mid Range",AND(R1949&gt;=40.01,R1949&lt;=75),"Mid to Upper Range",TRUE,"Max Upper Range")</f>
        <v>Mid to Upper Range</v>
      </c>
      <c r="T1949" s="12" t="str" cm="1">
        <f t="array" ref="T1949">_xlfn.IFS(OR(E1949="NY",E1949="NJ",E1949="CT"),"Tri-State Area",OR(E1949="MA",E1949="PA",E1949="RI"),"East Atlantic",OR(E1949="ME",E1949="VT"),"NE Border",TRUE,"Upper East Coast")</f>
        <v>NE Border</v>
      </c>
      <c r="U1949" s="12" t="str">
        <f>IFERROR(_xlfn.XLOOKUP(A1949,DIRECT_FTEs!A:A,DIRECT_FTEs!B:B),"Contractor")</f>
        <v>Contractor</v>
      </c>
    </row>
    <row r="1950" spans="1:21" x14ac:dyDescent="0.25">
      <c r="A1950" s="1" t="s">
        <v>587</v>
      </c>
      <c r="B1950" s="1" t="s">
        <v>2661</v>
      </c>
      <c r="C1950" s="1" t="s">
        <v>2350</v>
      </c>
      <c r="D1950" s="1" t="s">
        <v>3119</v>
      </c>
      <c r="E1950" s="15" t="s">
        <v>2640</v>
      </c>
      <c r="F1950" s="1" t="s">
        <v>5949</v>
      </c>
      <c r="G1950" s="16">
        <v>0.17</v>
      </c>
      <c r="H1950" s="5">
        <v>1046.6560000000002</v>
      </c>
      <c r="I1950" s="10" t="s">
        <v>4760</v>
      </c>
      <c r="J1950" s="5">
        <v>249.98</v>
      </c>
      <c r="K1950" s="1">
        <v>52</v>
      </c>
      <c r="L1950" s="12" t="str" cm="1">
        <f t="array" ref="L1950">_xlfn.IFS(G1950=0.05,"Minimal",G1950=0.07,"Above Minimal",G1950=0.17,"Near Maximum",TRUE,"Maximum")</f>
        <v>Near Maximum</v>
      </c>
      <c r="N1950" s="15" t="s">
        <v>11754</v>
      </c>
      <c r="O1950" s="1" t="s">
        <v>5035</v>
      </c>
      <c r="P1950" s="15" t="s">
        <v>4779</v>
      </c>
      <c r="Q1950" s="1" t="s">
        <v>9539</v>
      </c>
      <c r="R1950" s="17">
        <v>32.68</v>
      </c>
      <c r="S1950" s="12" t="str" cm="1">
        <f t="array" ref="S1950">_xlfn.IFS(AND(R1950&gt;=12,R1950&lt;=25),"Low Range",AND(R1950&gt;=25.01,R1950&lt;=40),"Mid Range",AND(R1950&gt;=40.01,R1950&lt;=75),"Mid to Upper Range",TRUE,"Max Upper Range")</f>
        <v>Mid Range</v>
      </c>
      <c r="T1950" s="12" t="str" cm="1">
        <f t="array" ref="T1950">_xlfn.IFS(OR(E1950="NY",E1950="NJ",E1950="CT"),"Tri-State Area",OR(E1950="MA",E1950="PA",E1950="RI"),"East Atlantic",OR(E1950="ME",E1950="VT"),"NE Border",TRUE,"Upper East Coast")</f>
        <v>NE Border</v>
      </c>
      <c r="U1950" s="12" t="str">
        <f>IFERROR(_xlfn.XLOOKUP(A1950,DIRECT_FTEs!A:A,DIRECT_FTEs!B:B),"Contractor")</f>
        <v>Contractor</v>
      </c>
    </row>
    <row r="1951" spans="1:21" x14ac:dyDescent="0.25">
      <c r="A1951" s="1" t="s">
        <v>588</v>
      </c>
      <c r="B1951" s="1" t="s">
        <v>2576</v>
      </c>
      <c r="C1951" s="1" t="s">
        <v>2261</v>
      </c>
      <c r="D1951" s="1" t="s">
        <v>3120</v>
      </c>
      <c r="E1951" s="15" t="s">
        <v>2225</v>
      </c>
      <c r="F1951" s="1" t="s">
        <v>5950</v>
      </c>
      <c r="G1951" s="16">
        <v>0.05</v>
      </c>
      <c r="H1951" s="5">
        <v>203.84</v>
      </c>
      <c r="I1951" s="10" t="s">
        <v>4760</v>
      </c>
      <c r="J1951" s="5">
        <v>871.02</v>
      </c>
      <c r="K1951" s="1">
        <v>60</v>
      </c>
      <c r="L1951" s="12" t="str" cm="1">
        <f t="array" ref="L1951">_xlfn.IFS(G1951=0.05,"Minimal",G1951=0.07,"Above Minimal",G1951=0.17,"Near Maximum",TRUE,"Maximum")</f>
        <v>Minimal</v>
      </c>
      <c r="N1951" s="15" t="s">
        <v>11755</v>
      </c>
      <c r="O1951" s="1" t="s">
        <v>5036</v>
      </c>
      <c r="P1951" s="15" t="s">
        <v>4779</v>
      </c>
      <c r="Q1951" s="1" t="s">
        <v>9540</v>
      </c>
      <c r="R1951" s="17">
        <v>68.539999999999992</v>
      </c>
      <c r="S1951" s="12" t="str" cm="1">
        <f t="array" ref="S1951">_xlfn.IFS(AND(R1951&gt;=12,R1951&lt;=25),"Low Range",AND(R1951&gt;=25.01,R1951&lt;=40),"Mid Range",AND(R1951&gt;=40.01,R1951&lt;=75),"Mid to Upper Range",TRUE,"Max Upper Range")</f>
        <v>Mid to Upper Range</v>
      </c>
      <c r="T1951" s="12" t="str" cm="1">
        <f t="array" ref="T1951">_xlfn.IFS(OR(E1951="NY",E1951="NJ",E1951="CT"),"Tri-State Area",OR(E1951="MA",E1951="PA",E1951="RI"),"East Atlantic",OR(E1951="ME",E1951="VT"),"NE Border",TRUE,"Upper East Coast")</f>
        <v>East Atlantic</v>
      </c>
      <c r="U1951" s="12" t="str">
        <f>IFERROR(_xlfn.XLOOKUP(A1951,DIRECT_FTEs!A:A,DIRECT_FTEs!B:B),"Contractor")</f>
        <v>Contractor</v>
      </c>
    </row>
    <row r="1952" spans="1:21" x14ac:dyDescent="0.25">
      <c r="A1952" s="1" t="s">
        <v>65</v>
      </c>
      <c r="B1952" s="1" t="s">
        <v>2401</v>
      </c>
      <c r="C1952" s="1" t="s">
        <v>2402</v>
      </c>
      <c r="D1952" s="1" t="s">
        <v>2403</v>
      </c>
      <c r="E1952" s="15" t="s">
        <v>2225</v>
      </c>
      <c r="F1952" s="1" t="s">
        <v>5427</v>
      </c>
      <c r="G1952" s="16">
        <v>0.19</v>
      </c>
      <c r="H1952" s="5">
        <v>558.41657640687561</v>
      </c>
      <c r="I1952" s="10" t="s">
        <v>4760</v>
      </c>
      <c r="J1952" s="5">
        <v>174.17</v>
      </c>
      <c r="K1952" s="1">
        <v>51</v>
      </c>
      <c r="L1952" s="12" t="str" cm="1">
        <f t="array" ref="L1952">_xlfn.IFS(G1952=0.05,"Minimal",G1952=0.07,"Above Minimal",G1952=0.17,"Near Maximum",TRUE,"Maximum")</f>
        <v>Maximum</v>
      </c>
      <c r="N1952" s="15" t="s">
        <v>11756</v>
      </c>
      <c r="O1952" s="1" t="s">
        <v>4788</v>
      </c>
      <c r="P1952" s="15" t="s">
        <v>4774</v>
      </c>
      <c r="Q1952" s="1" t="s">
        <v>9541</v>
      </c>
      <c r="R1952" s="17">
        <v>63.879999999999995</v>
      </c>
      <c r="S1952" s="12" t="str" cm="1">
        <f t="array" ref="S1952">_xlfn.IFS(AND(R1952&gt;=12,R1952&lt;=25),"Low Range",AND(R1952&gt;=25.01,R1952&lt;=40),"Mid Range",AND(R1952&gt;=40.01,R1952&lt;=75),"Mid to Upper Range",TRUE,"Max Upper Range")</f>
        <v>Mid to Upper Range</v>
      </c>
      <c r="T1952" s="12" t="str" cm="1">
        <f t="array" ref="T1952">_xlfn.IFS(OR(E1952="NY",E1952="NJ",E1952="CT"),"Tri-State Area",OR(E1952="MA",E1952="PA",E1952="RI"),"East Atlantic",OR(E1952="ME",E1952="VT"),"NE Border",TRUE,"Upper East Coast")</f>
        <v>East Atlantic</v>
      </c>
      <c r="U1952" s="12" t="str">
        <f>IFERROR(_xlfn.XLOOKUP(A1952,DIRECT_FTEs!A:A,DIRECT_FTEs!B:B),"Contractor")</f>
        <v>Contractor</v>
      </c>
    </row>
    <row r="1953" spans="1:21" x14ac:dyDescent="0.25">
      <c r="A1953" s="1" t="s">
        <v>589</v>
      </c>
      <c r="B1953" s="1" t="s">
        <v>2772</v>
      </c>
      <c r="C1953" s="1" t="s">
        <v>3121</v>
      </c>
      <c r="D1953" s="1" t="s">
        <v>3122</v>
      </c>
      <c r="E1953" s="15" t="s">
        <v>2225</v>
      </c>
      <c r="F1953" s="1" t="s">
        <v>5951</v>
      </c>
      <c r="G1953" s="16">
        <v>0.05</v>
      </c>
      <c r="H1953" s="5">
        <v>540.79999999999995</v>
      </c>
      <c r="I1953" s="10" t="s">
        <v>4760</v>
      </c>
      <c r="J1953" s="5">
        <v>700</v>
      </c>
      <c r="K1953" s="1">
        <v>49</v>
      </c>
      <c r="L1953" s="12" t="str" cm="1">
        <f t="array" ref="L1953">_xlfn.IFS(G1953=0.05,"Minimal",G1953=0.07,"Above Minimal",G1953=0.17,"Near Maximum",TRUE,"Maximum")</f>
        <v>Minimal</v>
      </c>
      <c r="N1953" s="15" t="s">
        <v>11757</v>
      </c>
      <c r="O1953" s="1" t="s">
        <v>5003</v>
      </c>
      <c r="P1953" s="15" t="s">
        <v>4774</v>
      </c>
      <c r="Q1953" s="1" t="s">
        <v>9542</v>
      </c>
      <c r="R1953" s="17">
        <v>34.08</v>
      </c>
      <c r="S1953" s="12" t="str" cm="1">
        <f t="array" ref="S1953">_xlfn.IFS(AND(R1953&gt;=12,R1953&lt;=25),"Low Range",AND(R1953&gt;=25.01,R1953&lt;=40),"Mid Range",AND(R1953&gt;=40.01,R1953&lt;=75),"Mid to Upper Range",TRUE,"Max Upper Range")</f>
        <v>Mid Range</v>
      </c>
      <c r="T1953" s="12" t="str" cm="1">
        <f t="array" ref="T1953">_xlfn.IFS(OR(E1953="NY",E1953="NJ",E1953="CT"),"Tri-State Area",OR(E1953="MA",E1953="PA",E1953="RI"),"East Atlantic",OR(E1953="ME",E1953="VT"),"NE Border",TRUE,"Upper East Coast")</f>
        <v>East Atlantic</v>
      </c>
      <c r="U1953" s="12" t="str">
        <f>IFERROR(_xlfn.XLOOKUP(A1953,DIRECT_FTEs!A:A,DIRECT_FTEs!B:B),"Contractor")</f>
        <v>Contractor</v>
      </c>
    </row>
    <row r="1954" spans="1:21" x14ac:dyDescent="0.25">
      <c r="A1954" s="1" t="s">
        <v>590</v>
      </c>
      <c r="B1954" s="1" t="s">
        <v>2704</v>
      </c>
      <c r="C1954" s="1" t="s">
        <v>2449</v>
      </c>
      <c r="D1954" s="1" t="s">
        <v>3123</v>
      </c>
      <c r="E1954" s="15" t="s">
        <v>2225</v>
      </c>
      <c r="F1954" s="1" t="s">
        <v>5952</v>
      </c>
      <c r="G1954" s="16">
        <v>0.05</v>
      </c>
      <c r="H1954" s="5">
        <v>199.68</v>
      </c>
      <c r="I1954" s="10" t="s">
        <v>4760</v>
      </c>
      <c r="J1954" s="5">
        <v>597.51</v>
      </c>
      <c r="K1954" s="1">
        <v>46</v>
      </c>
      <c r="L1954" s="12" t="str" cm="1">
        <f t="array" ref="L1954">_xlfn.IFS(G1954=0.05,"Minimal",G1954=0.07,"Above Minimal",G1954=0.17,"Near Maximum",TRUE,"Maximum")</f>
        <v>Minimal</v>
      </c>
      <c r="N1954" s="15" t="s">
        <v>11758</v>
      </c>
      <c r="O1954" s="1" t="s">
        <v>4944</v>
      </c>
      <c r="P1954" s="15" t="s">
        <v>4780</v>
      </c>
      <c r="Q1954" s="1" t="s">
        <v>9543</v>
      </c>
      <c r="R1954" s="17">
        <v>52.5</v>
      </c>
      <c r="S1954" s="12" t="str" cm="1">
        <f t="array" ref="S1954">_xlfn.IFS(AND(R1954&gt;=12,R1954&lt;=25),"Low Range",AND(R1954&gt;=25.01,R1954&lt;=40),"Mid Range",AND(R1954&gt;=40.01,R1954&lt;=75),"Mid to Upper Range",TRUE,"Max Upper Range")</f>
        <v>Mid to Upper Range</v>
      </c>
      <c r="T1954" s="12" t="str" cm="1">
        <f t="array" ref="T1954">_xlfn.IFS(OR(E1954="NY",E1954="NJ",E1954="CT"),"Tri-State Area",OR(E1954="MA",E1954="PA",E1954="RI"),"East Atlantic",OR(E1954="ME",E1954="VT"),"NE Border",TRUE,"Upper East Coast")</f>
        <v>East Atlantic</v>
      </c>
      <c r="U1954" s="12" t="str">
        <f>IFERROR(_xlfn.XLOOKUP(A1954,DIRECT_FTEs!A:A,DIRECT_FTEs!B:B),"Contractor")</f>
        <v>Contractor</v>
      </c>
    </row>
    <row r="1955" spans="1:21" x14ac:dyDescent="0.25">
      <c r="A1955" s="1" t="s">
        <v>591</v>
      </c>
      <c r="B1955" s="1" t="s">
        <v>2493</v>
      </c>
      <c r="C1955" s="1" t="s">
        <v>2936</v>
      </c>
      <c r="D1955" s="1" t="s">
        <v>3124</v>
      </c>
      <c r="E1955" s="15" t="s">
        <v>2225</v>
      </c>
      <c r="F1955" s="1" t="s">
        <v>5953</v>
      </c>
      <c r="G1955" s="16">
        <v>0.19</v>
      </c>
      <c r="H1955" s="5">
        <v>1501.76</v>
      </c>
      <c r="I1955" s="10" t="s">
        <v>4760</v>
      </c>
      <c r="J1955" s="5">
        <v>368</v>
      </c>
      <c r="K1955" s="1">
        <v>42</v>
      </c>
      <c r="L1955" s="12" t="str" cm="1">
        <f t="array" ref="L1955">_xlfn.IFS(G1955=0.05,"Minimal",G1955=0.07,"Above Minimal",G1955=0.17,"Near Maximum",TRUE,"Maximum")</f>
        <v>Maximum</v>
      </c>
      <c r="N1955" s="15" t="s">
        <v>11759</v>
      </c>
      <c r="O1955" s="1" t="s">
        <v>5037</v>
      </c>
      <c r="P1955" s="15" t="s">
        <v>4780</v>
      </c>
      <c r="Q1955" s="1" t="s">
        <v>9544</v>
      </c>
      <c r="R1955" s="17">
        <v>70.139664804469277</v>
      </c>
      <c r="S1955" s="12" t="str" cm="1">
        <f t="array" ref="S1955">_xlfn.IFS(AND(R1955&gt;=12,R1955&lt;=25),"Low Range",AND(R1955&gt;=25.01,R1955&lt;=40),"Mid Range",AND(R1955&gt;=40.01,R1955&lt;=75),"Mid to Upper Range",TRUE,"Max Upper Range")</f>
        <v>Mid to Upper Range</v>
      </c>
      <c r="T1955" s="12" t="str" cm="1">
        <f t="array" ref="T1955">_xlfn.IFS(OR(E1955="NY",E1955="NJ",E1955="CT"),"Tri-State Area",OR(E1955="MA",E1955="PA",E1955="RI"),"East Atlantic",OR(E1955="ME",E1955="VT"),"NE Border",TRUE,"Upper East Coast")</f>
        <v>East Atlantic</v>
      </c>
      <c r="U1955" s="12" t="str">
        <f>IFERROR(_xlfn.XLOOKUP(A1955,DIRECT_FTEs!A:A,DIRECT_FTEs!B:B),"Contractor")</f>
        <v>Contractor</v>
      </c>
    </row>
    <row r="1956" spans="1:21" x14ac:dyDescent="0.25">
      <c r="A1956" s="1" t="s">
        <v>592</v>
      </c>
      <c r="B1956" s="1" t="s">
        <v>2448</v>
      </c>
      <c r="C1956" s="1" t="s">
        <v>2269</v>
      </c>
      <c r="D1956" s="1" t="s">
        <v>3125</v>
      </c>
      <c r="E1956" s="15" t="s">
        <v>2225</v>
      </c>
      <c r="F1956" s="1" t="s">
        <v>5954</v>
      </c>
      <c r="G1956" s="16">
        <v>0.19</v>
      </c>
      <c r="H1956" s="5">
        <v>1549.184</v>
      </c>
      <c r="I1956" s="10" t="s">
        <v>4760</v>
      </c>
      <c r="J1956" s="5">
        <v>434</v>
      </c>
      <c r="K1956" s="1">
        <v>45</v>
      </c>
      <c r="L1956" s="12" t="str" cm="1">
        <f t="array" ref="L1956">_xlfn.IFS(G1956=0.05,"Minimal",G1956=0.07,"Above Minimal",G1956=0.17,"Near Maximum",TRUE,"Maximum")</f>
        <v>Maximum</v>
      </c>
      <c r="N1956" s="15" t="s">
        <v>11760</v>
      </c>
      <c r="O1956" s="1" t="s">
        <v>5038</v>
      </c>
      <c r="P1956" s="15" t="s">
        <v>4780</v>
      </c>
      <c r="Q1956" s="1" t="s">
        <v>9545</v>
      </c>
      <c r="R1956" s="17">
        <v>38</v>
      </c>
      <c r="S1956" s="12" t="str" cm="1">
        <f t="array" ref="S1956">_xlfn.IFS(AND(R1956&gt;=12,R1956&lt;=25),"Low Range",AND(R1956&gt;=25.01,R1956&lt;=40),"Mid Range",AND(R1956&gt;=40.01,R1956&lt;=75),"Mid to Upper Range",TRUE,"Max Upper Range")</f>
        <v>Mid Range</v>
      </c>
      <c r="T1956" s="12" t="str" cm="1">
        <f t="array" ref="T1956">_xlfn.IFS(OR(E1956="NY",E1956="NJ",E1956="CT"),"Tri-State Area",OR(E1956="MA",E1956="PA",E1956="RI"),"East Atlantic",OR(E1956="ME",E1956="VT"),"NE Border",TRUE,"Upper East Coast")</f>
        <v>East Atlantic</v>
      </c>
      <c r="U1956" s="12" t="str">
        <f>IFERROR(_xlfn.XLOOKUP(A1956,DIRECT_FTEs!A:A,DIRECT_FTEs!B:B),"Contractor")</f>
        <v>Contractor</v>
      </c>
    </row>
    <row r="1957" spans="1:21" x14ac:dyDescent="0.25">
      <c r="A1957" s="1" t="s">
        <v>593</v>
      </c>
      <c r="B1957" s="1" t="s">
        <v>2495</v>
      </c>
      <c r="C1957" s="1" t="s">
        <v>2595</v>
      </c>
      <c r="D1957" s="1" t="s">
        <v>3126</v>
      </c>
      <c r="E1957" s="15" t="s">
        <v>2225</v>
      </c>
      <c r="F1957" s="1" t="s">
        <v>5955</v>
      </c>
      <c r="G1957" s="16">
        <v>0.19</v>
      </c>
      <c r="H1957" s="5">
        <v>916.86399999999992</v>
      </c>
      <c r="I1957" s="10" t="s">
        <v>4760</v>
      </c>
      <c r="J1957" s="5">
        <v>372</v>
      </c>
      <c r="K1957" s="1">
        <v>45</v>
      </c>
      <c r="L1957" s="12" t="str" cm="1">
        <f t="array" ref="L1957">_xlfn.IFS(G1957=0.05,"Minimal",G1957=0.07,"Above Minimal",G1957=0.17,"Near Maximum",TRUE,"Maximum")</f>
        <v>Maximum</v>
      </c>
      <c r="N1957" s="15" t="s">
        <v>11761</v>
      </c>
      <c r="O1957" s="1" t="s">
        <v>4790</v>
      </c>
      <c r="P1957" s="15" t="s">
        <v>4775</v>
      </c>
      <c r="Q1957" s="1" t="s">
        <v>9546</v>
      </c>
      <c r="R1957" s="17">
        <v>70</v>
      </c>
      <c r="S1957" s="12" t="str" cm="1">
        <f t="array" ref="S1957">_xlfn.IFS(AND(R1957&gt;=12,R1957&lt;=25),"Low Range",AND(R1957&gt;=25.01,R1957&lt;=40),"Mid Range",AND(R1957&gt;=40.01,R1957&lt;=75),"Mid to Upper Range",TRUE,"Max Upper Range")</f>
        <v>Mid to Upper Range</v>
      </c>
      <c r="T1957" s="12" t="str" cm="1">
        <f t="array" ref="T1957">_xlfn.IFS(OR(E1957="NY",E1957="NJ",E1957="CT"),"Tri-State Area",OR(E1957="MA",E1957="PA",E1957="RI"),"East Atlantic",OR(E1957="ME",E1957="VT"),"NE Border",TRUE,"Upper East Coast")</f>
        <v>East Atlantic</v>
      </c>
      <c r="U1957" s="12" t="str">
        <f>IFERROR(_xlfn.XLOOKUP(A1957,DIRECT_FTEs!A:A,DIRECT_FTEs!B:B),"Contractor")</f>
        <v>Contractor</v>
      </c>
    </row>
    <row r="1958" spans="1:21" x14ac:dyDescent="0.25">
      <c r="A1958" s="1" t="s">
        <v>594</v>
      </c>
      <c r="B1958" s="1" t="s">
        <v>2576</v>
      </c>
      <c r="C1958" s="1" t="s">
        <v>2418</v>
      </c>
      <c r="D1958" s="1" t="s">
        <v>3127</v>
      </c>
      <c r="E1958" s="15" t="s">
        <v>2225</v>
      </c>
      <c r="F1958" s="1" t="s">
        <v>5956</v>
      </c>
      <c r="G1958" s="16">
        <v>0.19</v>
      </c>
      <c r="H1958" s="5">
        <v>1043.328</v>
      </c>
      <c r="I1958" s="10" t="s">
        <v>4760</v>
      </c>
      <c r="J1958" s="5">
        <v>347.2</v>
      </c>
      <c r="K1958" s="1">
        <v>44</v>
      </c>
      <c r="L1958" s="12" t="str" cm="1">
        <f t="array" ref="L1958">_xlfn.IFS(G1958=0.05,"Minimal",G1958=0.07,"Above Minimal",G1958=0.17,"Near Maximum",TRUE,"Maximum")</f>
        <v>Maximum</v>
      </c>
      <c r="N1958" s="15" t="s">
        <v>11762</v>
      </c>
      <c r="O1958" s="1" t="s">
        <v>5013</v>
      </c>
      <c r="P1958" s="15" t="s">
        <v>4778</v>
      </c>
      <c r="Q1958" s="1" t="s">
        <v>9547</v>
      </c>
      <c r="R1958" s="17">
        <v>40.24096385542169</v>
      </c>
      <c r="S1958" s="12" t="str" cm="1">
        <f t="array" ref="S1958">_xlfn.IFS(AND(R1958&gt;=12,R1958&lt;=25),"Low Range",AND(R1958&gt;=25.01,R1958&lt;=40),"Mid Range",AND(R1958&gt;=40.01,R1958&lt;=75),"Mid to Upper Range",TRUE,"Max Upper Range")</f>
        <v>Mid to Upper Range</v>
      </c>
      <c r="T1958" s="12" t="str" cm="1">
        <f t="array" ref="T1958">_xlfn.IFS(OR(E1958="NY",E1958="NJ",E1958="CT"),"Tri-State Area",OR(E1958="MA",E1958="PA",E1958="RI"),"East Atlantic",OR(E1958="ME",E1958="VT"),"NE Border",TRUE,"Upper East Coast")</f>
        <v>East Atlantic</v>
      </c>
      <c r="U1958" s="12" t="str">
        <f>IFERROR(_xlfn.XLOOKUP(A1958,DIRECT_FTEs!A:A,DIRECT_FTEs!B:B),"Contractor")</f>
        <v>Contractor</v>
      </c>
    </row>
    <row r="1959" spans="1:21" x14ac:dyDescent="0.25">
      <c r="A1959" s="1" t="s">
        <v>595</v>
      </c>
      <c r="B1959" s="1" t="s">
        <v>2953</v>
      </c>
      <c r="C1959" s="1" t="s">
        <v>2465</v>
      </c>
      <c r="D1959" s="1" t="s">
        <v>3128</v>
      </c>
      <c r="E1959" s="15" t="s">
        <v>2247</v>
      </c>
      <c r="F1959" s="1" t="s">
        <v>5957</v>
      </c>
      <c r="G1959" s="16">
        <v>0.19</v>
      </c>
      <c r="H1959" s="5">
        <v>980.09600000000012</v>
      </c>
      <c r="I1959" s="10" t="s">
        <v>4760</v>
      </c>
      <c r="J1959" s="5">
        <v>182.55</v>
      </c>
      <c r="K1959" s="1">
        <v>61</v>
      </c>
      <c r="L1959" s="12" t="str" cm="1">
        <f t="array" ref="L1959">_xlfn.IFS(G1959=0.05,"Minimal",G1959=0.07,"Above Minimal",G1959=0.17,"Near Maximum",TRUE,"Maximum")</f>
        <v>Maximum</v>
      </c>
      <c r="N1959" s="15" t="s">
        <v>11763</v>
      </c>
      <c r="O1959" s="1" t="s">
        <v>5009</v>
      </c>
      <c r="P1959" s="15" t="s">
        <v>4779</v>
      </c>
      <c r="Q1959" s="1" t="s">
        <v>9548</v>
      </c>
      <c r="R1959" s="17">
        <v>23</v>
      </c>
      <c r="S1959" s="12" t="str" cm="1">
        <f t="array" ref="S1959">_xlfn.IFS(AND(R1959&gt;=12,R1959&lt;=25),"Low Range",AND(R1959&gt;=25.01,R1959&lt;=40),"Mid Range",AND(R1959&gt;=40.01,R1959&lt;=75),"Mid to Upper Range",TRUE,"Max Upper Range")</f>
        <v>Low Range</v>
      </c>
      <c r="T1959" s="12" t="str" cm="1">
        <f t="array" ref="T1959">_xlfn.IFS(OR(E1959="NY",E1959="NJ",E1959="CT"),"Tri-State Area",OR(E1959="MA",E1959="PA",E1959="RI"),"East Atlantic",OR(E1959="ME",E1959="VT"),"NE Border",TRUE,"Upper East Coast")</f>
        <v>Tri-State Area</v>
      </c>
      <c r="U1959" s="12" t="str">
        <f>IFERROR(_xlfn.XLOOKUP(A1959,DIRECT_FTEs!A:A,DIRECT_FTEs!B:B),"Contractor")</f>
        <v>Contractor</v>
      </c>
    </row>
    <row r="1960" spans="1:21" x14ac:dyDescent="0.25">
      <c r="A1960" s="1" t="s">
        <v>596</v>
      </c>
      <c r="B1960" s="1" t="s">
        <v>2229</v>
      </c>
      <c r="C1960" s="1" t="s">
        <v>2711</v>
      </c>
      <c r="D1960" s="1" t="s">
        <v>3129</v>
      </c>
      <c r="E1960" s="15" t="s">
        <v>2250</v>
      </c>
      <c r="F1960" s="1" t="s">
        <v>5958</v>
      </c>
      <c r="G1960" s="16">
        <v>0.19</v>
      </c>
      <c r="H1960" s="5">
        <v>869.44</v>
      </c>
      <c r="I1960" s="10" t="s">
        <v>4760</v>
      </c>
      <c r="J1960" s="5">
        <v>155.31</v>
      </c>
      <c r="K1960" s="1">
        <v>55</v>
      </c>
      <c r="L1960" s="12" t="str" cm="1">
        <f t="array" ref="L1960">_xlfn.IFS(G1960=0.05,"Minimal",G1960=0.07,"Above Minimal",G1960=0.17,"Near Maximum",TRUE,"Maximum")</f>
        <v>Maximum</v>
      </c>
      <c r="N1960" s="15" t="s">
        <v>11764</v>
      </c>
      <c r="O1960" s="1" t="s">
        <v>5039</v>
      </c>
      <c r="P1960" s="15" t="s">
        <v>4774</v>
      </c>
      <c r="Q1960" s="1" t="s">
        <v>9549</v>
      </c>
      <c r="R1960" s="17">
        <v>26.350027648313453</v>
      </c>
      <c r="S1960" s="12" t="str" cm="1">
        <f t="array" ref="S1960">_xlfn.IFS(AND(R1960&gt;=12,R1960&lt;=25),"Low Range",AND(R1960&gt;=25.01,R1960&lt;=40),"Mid Range",AND(R1960&gt;=40.01,R1960&lt;=75),"Mid to Upper Range",TRUE,"Max Upper Range")</f>
        <v>Mid Range</v>
      </c>
      <c r="T1960" s="12" t="str" cm="1">
        <f t="array" ref="T1960">_xlfn.IFS(OR(E1960="NY",E1960="NJ",E1960="CT"),"Tri-State Area",OR(E1960="MA",E1960="PA",E1960="RI"),"East Atlantic",OR(E1960="ME",E1960="VT"),"NE Border",TRUE,"Upper East Coast")</f>
        <v>East Atlantic</v>
      </c>
      <c r="U1960" s="12" t="str">
        <f>IFERROR(_xlfn.XLOOKUP(A1960,DIRECT_FTEs!A:A,DIRECT_FTEs!B:B),"Contractor")</f>
        <v>Contractor</v>
      </c>
    </row>
    <row r="1961" spans="1:21" x14ac:dyDescent="0.25">
      <c r="A1961" s="1" t="s">
        <v>66</v>
      </c>
      <c r="B1961" s="1" t="s">
        <v>2321</v>
      </c>
      <c r="C1961" s="1" t="s">
        <v>2404</v>
      </c>
      <c r="D1961" s="1" t="s">
        <v>2405</v>
      </c>
      <c r="E1961" s="15" t="s">
        <v>2225</v>
      </c>
      <c r="F1961" s="1" t="s">
        <v>5428</v>
      </c>
      <c r="G1961" s="16">
        <v>0.19</v>
      </c>
      <c r="H1961" s="5">
        <v>721.95168822871744</v>
      </c>
      <c r="I1961" s="10" t="s">
        <v>4760</v>
      </c>
      <c r="J1961" s="5">
        <v>270.69</v>
      </c>
      <c r="K1961" s="1">
        <v>57</v>
      </c>
      <c r="L1961" s="12" t="str" cm="1">
        <f t="array" ref="L1961">_xlfn.IFS(G1961=0.05,"Minimal",G1961=0.07,"Above Minimal",G1961=0.17,"Near Maximum",TRUE,"Maximum")</f>
        <v>Maximum</v>
      </c>
      <c r="N1961" s="15" t="s">
        <v>11765</v>
      </c>
      <c r="O1961" s="1" t="s">
        <v>4818</v>
      </c>
      <c r="P1961" s="15" t="s">
        <v>4780</v>
      </c>
      <c r="Q1961" s="1" t="s">
        <v>9550</v>
      </c>
      <c r="R1961" s="17">
        <v>29.449968253968255</v>
      </c>
      <c r="S1961" s="12" t="str" cm="1">
        <f t="array" ref="S1961">_xlfn.IFS(AND(R1961&gt;=12,R1961&lt;=25),"Low Range",AND(R1961&gt;=25.01,R1961&lt;=40),"Mid Range",AND(R1961&gt;=40.01,R1961&lt;=75),"Mid to Upper Range",TRUE,"Max Upper Range")</f>
        <v>Mid Range</v>
      </c>
      <c r="T1961" s="12" t="str" cm="1">
        <f t="array" ref="T1961">_xlfn.IFS(OR(E1961="NY",E1961="NJ",E1961="CT"),"Tri-State Area",OR(E1961="MA",E1961="PA",E1961="RI"),"East Atlantic",OR(E1961="ME",E1961="VT"),"NE Border",TRUE,"Upper East Coast")</f>
        <v>East Atlantic</v>
      </c>
      <c r="U1961" s="12" t="str">
        <f>IFERROR(_xlfn.XLOOKUP(A1961,DIRECT_FTEs!A:A,DIRECT_FTEs!B:B),"Contractor")</f>
        <v>Contractor</v>
      </c>
    </row>
    <row r="1962" spans="1:21" x14ac:dyDescent="0.25">
      <c r="A1962" s="1" t="s">
        <v>597</v>
      </c>
      <c r="B1962" s="1" t="s">
        <v>2949</v>
      </c>
      <c r="C1962" s="1" t="s">
        <v>2273</v>
      </c>
      <c r="D1962" s="1" t="s">
        <v>3130</v>
      </c>
      <c r="E1962" s="15" t="s">
        <v>2225</v>
      </c>
      <c r="F1962" s="1" t="s">
        <v>5959</v>
      </c>
      <c r="G1962" s="16">
        <v>0.19</v>
      </c>
      <c r="H1962" s="5">
        <v>1501.76</v>
      </c>
      <c r="I1962" s="10" t="s">
        <v>4760</v>
      </c>
      <c r="J1962" s="5">
        <v>145.08000000000001</v>
      </c>
      <c r="K1962" s="1">
        <v>44</v>
      </c>
      <c r="L1962" s="12" t="str" cm="1">
        <f t="array" ref="L1962">_xlfn.IFS(G1962=0.05,"Minimal",G1962=0.07,"Above Minimal",G1962=0.17,"Near Maximum",TRUE,"Maximum")</f>
        <v>Maximum</v>
      </c>
      <c r="N1962" s="15" t="s">
        <v>11766</v>
      </c>
      <c r="O1962" s="1" t="s">
        <v>4828</v>
      </c>
      <c r="P1962" s="15" t="s">
        <v>4778</v>
      </c>
      <c r="Q1962" s="1" t="s">
        <v>9551</v>
      </c>
      <c r="R1962" s="17">
        <v>50.581395348837212</v>
      </c>
      <c r="S1962" s="12" t="str" cm="1">
        <f t="array" ref="S1962">_xlfn.IFS(AND(R1962&gt;=12,R1962&lt;=25),"Low Range",AND(R1962&gt;=25.01,R1962&lt;=40),"Mid Range",AND(R1962&gt;=40.01,R1962&lt;=75),"Mid to Upper Range",TRUE,"Max Upper Range")</f>
        <v>Mid to Upper Range</v>
      </c>
      <c r="T1962" s="12" t="str" cm="1">
        <f t="array" ref="T1962">_xlfn.IFS(OR(E1962="NY",E1962="NJ",E1962="CT"),"Tri-State Area",OR(E1962="MA",E1962="PA",E1962="RI"),"East Atlantic",OR(E1962="ME",E1962="VT"),"NE Border",TRUE,"Upper East Coast")</f>
        <v>East Atlantic</v>
      </c>
      <c r="U1962" s="12" t="str">
        <f>IFERROR(_xlfn.XLOOKUP(A1962,DIRECT_FTEs!A:A,DIRECT_FTEs!B:B),"Contractor")</f>
        <v>Contractor</v>
      </c>
    </row>
    <row r="1963" spans="1:21" x14ac:dyDescent="0.25">
      <c r="A1963" s="1" t="s">
        <v>598</v>
      </c>
      <c r="B1963" s="1" t="s">
        <v>2780</v>
      </c>
      <c r="C1963" s="1" t="s">
        <v>2486</v>
      </c>
      <c r="D1963" s="1" t="s">
        <v>3131</v>
      </c>
      <c r="E1963" s="15" t="s">
        <v>2247</v>
      </c>
      <c r="F1963" s="1" t="s">
        <v>5960</v>
      </c>
      <c r="G1963" s="16">
        <v>0.19</v>
      </c>
      <c r="H1963" s="5">
        <v>1167.2626483976901</v>
      </c>
      <c r="I1963" s="10" t="s">
        <v>4760</v>
      </c>
      <c r="J1963" s="5">
        <v>126.37</v>
      </c>
      <c r="K1963" s="1">
        <v>55</v>
      </c>
      <c r="L1963" s="12" t="str" cm="1">
        <f t="array" ref="L1963">_xlfn.IFS(G1963=0.05,"Minimal",G1963=0.07,"Above Minimal",G1963=0.17,"Near Maximum",TRUE,"Maximum")</f>
        <v>Maximum</v>
      </c>
      <c r="N1963" s="15" t="s">
        <v>11767</v>
      </c>
      <c r="O1963" s="1" t="s">
        <v>4893</v>
      </c>
      <c r="P1963" s="15" t="s">
        <v>4780</v>
      </c>
      <c r="Q1963" s="1" t="s">
        <v>9552</v>
      </c>
      <c r="R1963" s="17">
        <v>117</v>
      </c>
      <c r="S1963" s="12" t="str" cm="1">
        <f t="array" ref="S1963">_xlfn.IFS(AND(R1963&gt;=12,R1963&lt;=25),"Low Range",AND(R1963&gt;=25.01,R1963&lt;=40),"Mid Range",AND(R1963&gt;=40.01,R1963&lt;=75),"Mid to Upper Range",TRUE,"Max Upper Range")</f>
        <v>Max Upper Range</v>
      </c>
      <c r="T1963" s="12" t="str" cm="1">
        <f t="array" ref="T1963">_xlfn.IFS(OR(E1963="NY",E1963="NJ",E1963="CT"),"Tri-State Area",OR(E1963="MA",E1963="PA",E1963="RI"),"East Atlantic",OR(E1963="ME",E1963="VT"),"NE Border",TRUE,"Upper East Coast")</f>
        <v>Tri-State Area</v>
      </c>
      <c r="U1963" s="12" t="str">
        <f>IFERROR(_xlfn.XLOOKUP(A1963,DIRECT_FTEs!A:A,DIRECT_FTEs!B:B),"Contractor")</f>
        <v>Contractor</v>
      </c>
    </row>
    <row r="1964" spans="1:21" x14ac:dyDescent="0.25">
      <c r="A1964" s="1" t="s">
        <v>599</v>
      </c>
      <c r="B1964" s="1" t="s">
        <v>2335</v>
      </c>
      <c r="C1964" s="1" t="s">
        <v>2768</v>
      </c>
      <c r="D1964" s="1" t="s">
        <v>3132</v>
      </c>
      <c r="E1964" s="15" t="s">
        <v>2247</v>
      </c>
      <c r="F1964" s="1" t="s">
        <v>5961</v>
      </c>
      <c r="G1964" s="16">
        <v>0.19</v>
      </c>
      <c r="H1964" s="5">
        <v>897.89440000000002</v>
      </c>
      <c r="I1964" s="10" t="s">
        <v>4760</v>
      </c>
      <c r="J1964" s="5">
        <v>162.75</v>
      </c>
      <c r="K1964" s="1">
        <v>57</v>
      </c>
      <c r="L1964" s="12" t="str" cm="1">
        <f t="array" ref="L1964">_xlfn.IFS(G1964=0.05,"Minimal",G1964=0.07,"Above Minimal",G1964=0.17,"Near Maximum",TRUE,"Maximum")</f>
        <v>Maximum</v>
      </c>
      <c r="N1964" s="15" t="s">
        <v>11768</v>
      </c>
      <c r="O1964" s="1" t="s">
        <v>5040</v>
      </c>
      <c r="P1964" s="15" t="s">
        <v>4776</v>
      </c>
      <c r="Q1964" s="1" t="s">
        <v>9553</v>
      </c>
      <c r="R1964" s="17">
        <v>92</v>
      </c>
      <c r="S1964" s="12" t="str" cm="1">
        <f t="array" ref="S1964">_xlfn.IFS(AND(R1964&gt;=12,R1964&lt;=25),"Low Range",AND(R1964&gt;=25.01,R1964&lt;=40),"Mid Range",AND(R1964&gt;=40.01,R1964&lt;=75),"Mid to Upper Range",TRUE,"Max Upper Range")</f>
        <v>Max Upper Range</v>
      </c>
      <c r="T1964" s="12" t="str" cm="1">
        <f t="array" ref="T1964">_xlfn.IFS(OR(E1964="NY",E1964="NJ",E1964="CT"),"Tri-State Area",OR(E1964="MA",E1964="PA",E1964="RI"),"East Atlantic",OR(E1964="ME",E1964="VT"),"NE Border",TRUE,"Upper East Coast")</f>
        <v>Tri-State Area</v>
      </c>
      <c r="U1964" s="12" t="str">
        <f>IFERROR(_xlfn.XLOOKUP(A1964,DIRECT_FTEs!A:A,DIRECT_FTEs!B:B),"Contractor")</f>
        <v>Contractor</v>
      </c>
    </row>
    <row r="1965" spans="1:21" x14ac:dyDescent="0.25">
      <c r="A1965" s="1" t="s">
        <v>600</v>
      </c>
      <c r="B1965" s="1" t="s">
        <v>2368</v>
      </c>
      <c r="C1965" s="1" t="s">
        <v>2313</v>
      </c>
      <c r="D1965" s="1" t="s">
        <v>3133</v>
      </c>
      <c r="E1965" s="15" t="s">
        <v>2247</v>
      </c>
      <c r="F1965" s="1" t="s">
        <v>5962</v>
      </c>
      <c r="G1965" s="16">
        <v>0.19</v>
      </c>
      <c r="H1965" s="5">
        <v>785.65750864012023</v>
      </c>
      <c r="I1965" s="10" t="s">
        <v>4760</v>
      </c>
      <c r="J1965" s="5">
        <v>156.29</v>
      </c>
      <c r="K1965" s="1">
        <v>45</v>
      </c>
      <c r="L1965" s="12" t="str" cm="1">
        <f t="array" ref="L1965">_xlfn.IFS(G1965=0.05,"Minimal",G1965=0.07,"Above Minimal",G1965=0.17,"Near Maximum",TRUE,"Maximum")</f>
        <v>Maximum</v>
      </c>
      <c r="N1965" s="15" t="s">
        <v>11769</v>
      </c>
      <c r="O1965" s="1" t="s">
        <v>5000</v>
      </c>
      <c r="P1965" s="15" t="s">
        <v>4780</v>
      </c>
      <c r="Q1965" s="1" t="s">
        <v>9554</v>
      </c>
      <c r="R1965" s="17">
        <v>74</v>
      </c>
      <c r="S1965" s="12" t="str" cm="1">
        <f t="array" ref="S1965">_xlfn.IFS(AND(R1965&gt;=12,R1965&lt;=25),"Low Range",AND(R1965&gt;=25.01,R1965&lt;=40),"Mid Range",AND(R1965&gt;=40.01,R1965&lt;=75),"Mid to Upper Range",TRUE,"Max Upper Range")</f>
        <v>Mid to Upper Range</v>
      </c>
      <c r="T1965" s="12" t="str" cm="1">
        <f t="array" ref="T1965">_xlfn.IFS(OR(E1965="NY",E1965="NJ",E1965="CT"),"Tri-State Area",OR(E1965="MA",E1965="PA",E1965="RI"),"East Atlantic",OR(E1965="ME",E1965="VT"),"NE Border",TRUE,"Upper East Coast")</f>
        <v>Tri-State Area</v>
      </c>
      <c r="U1965" s="12" t="str">
        <f>IFERROR(_xlfn.XLOOKUP(A1965,DIRECT_FTEs!A:A,DIRECT_FTEs!B:B),"Contractor")</f>
        <v>Contractor</v>
      </c>
    </row>
    <row r="1966" spans="1:21" x14ac:dyDescent="0.25">
      <c r="A1966" s="1" t="s">
        <v>601</v>
      </c>
      <c r="B1966" s="1" t="s">
        <v>2505</v>
      </c>
      <c r="C1966" s="1" t="s">
        <v>2511</v>
      </c>
      <c r="D1966" s="1" t="s">
        <v>3134</v>
      </c>
      <c r="E1966" s="15" t="s">
        <v>2250</v>
      </c>
      <c r="F1966" s="1" t="s">
        <v>5963</v>
      </c>
      <c r="G1966" s="16">
        <v>0.19</v>
      </c>
      <c r="H1966" s="5">
        <v>852.99994218694485</v>
      </c>
      <c r="I1966" s="10" t="s">
        <v>4760</v>
      </c>
      <c r="J1966" s="5">
        <v>169.12</v>
      </c>
      <c r="K1966" s="1">
        <v>57</v>
      </c>
      <c r="L1966" s="12" t="str" cm="1">
        <f t="array" ref="L1966">_xlfn.IFS(G1966=0.05,"Minimal",G1966=0.07,"Above Minimal",G1966=0.17,"Near Maximum",TRUE,"Maximum")</f>
        <v>Maximum</v>
      </c>
      <c r="N1966" s="15" t="s">
        <v>11770</v>
      </c>
      <c r="O1966" s="1" t="s">
        <v>4852</v>
      </c>
      <c r="P1966" s="15" t="s">
        <v>4776</v>
      </c>
      <c r="Q1966" s="1" t="s">
        <v>9555</v>
      </c>
      <c r="R1966" s="17">
        <v>49</v>
      </c>
      <c r="S1966" s="12" t="str" cm="1">
        <f t="array" ref="S1966">_xlfn.IFS(AND(R1966&gt;=12,R1966&lt;=25),"Low Range",AND(R1966&gt;=25.01,R1966&lt;=40),"Mid Range",AND(R1966&gt;=40.01,R1966&lt;=75),"Mid to Upper Range",TRUE,"Max Upper Range")</f>
        <v>Mid to Upper Range</v>
      </c>
      <c r="T1966" s="12" t="str" cm="1">
        <f t="array" ref="T1966">_xlfn.IFS(OR(E1966="NY",E1966="NJ",E1966="CT"),"Tri-State Area",OR(E1966="MA",E1966="PA",E1966="RI"),"East Atlantic",OR(E1966="ME",E1966="VT"),"NE Border",TRUE,"Upper East Coast")</f>
        <v>East Atlantic</v>
      </c>
      <c r="U1966" s="12" t="str">
        <f>IFERROR(_xlfn.XLOOKUP(A1966,DIRECT_FTEs!A:A,DIRECT_FTEs!B:B),"Contractor")</f>
        <v>Contractor</v>
      </c>
    </row>
    <row r="1967" spans="1:21" x14ac:dyDescent="0.25">
      <c r="A1967" s="1" t="s">
        <v>602</v>
      </c>
      <c r="B1967" s="1" t="s">
        <v>2527</v>
      </c>
      <c r="C1967" s="1" t="s">
        <v>2635</v>
      </c>
      <c r="D1967" s="1" t="s">
        <v>3135</v>
      </c>
      <c r="E1967" s="15" t="s">
        <v>2225</v>
      </c>
      <c r="F1967" s="1" t="s">
        <v>5964</v>
      </c>
      <c r="G1967" s="16">
        <v>0.19</v>
      </c>
      <c r="H1967" s="5">
        <v>1234.6048818261813</v>
      </c>
      <c r="I1967" s="10" t="s">
        <v>4760</v>
      </c>
      <c r="J1967" s="5">
        <v>382</v>
      </c>
      <c r="K1967" s="1">
        <v>31</v>
      </c>
      <c r="L1967" s="12" t="str" cm="1">
        <f t="array" ref="L1967">_xlfn.IFS(G1967=0.05,"Minimal",G1967=0.07,"Above Minimal",G1967=0.17,"Near Maximum",TRUE,"Maximum")</f>
        <v>Maximum</v>
      </c>
      <c r="N1967" s="15" t="s">
        <v>11771</v>
      </c>
      <c r="O1967" s="1" t="s">
        <v>4796</v>
      </c>
      <c r="P1967" s="15" t="s">
        <v>4778</v>
      </c>
      <c r="Q1967" s="1" t="s">
        <v>9556</v>
      </c>
      <c r="R1967" s="17">
        <v>130</v>
      </c>
      <c r="S1967" s="12" t="str" cm="1">
        <f t="array" ref="S1967">_xlfn.IFS(AND(R1967&gt;=12,R1967&lt;=25),"Low Range",AND(R1967&gt;=25.01,R1967&lt;=40),"Mid Range",AND(R1967&gt;=40.01,R1967&lt;=75),"Mid to Upper Range",TRUE,"Max Upper Range")</f>
        <v>Max Upper Range</v>
      </c>
      <c r="T1967" s="12" t="str" cm="1">
        <f t="array" ref="T1967">_xlfn.IFS(OR(E1967="NY",E1967="NJ",E1967="CT"),"Tri-State Area",OR(E1967="MA",E1967="PA",E1967="RI"),"East Atlantic",OR(E1967="ME",E1967="VT"),"NE Border",TRUE,"Upper East Coast")</f>
        <v>East Atlantic</v>
      </c>
      <c r="U1967" s="12" t="str">
        <f>IFERROR(_xlfn.XLOOKUP(A1967,DIRECT_FTEs!A:A,DIRECT_FTEs!B:B),"Contractor")</f>
        <v>Contractor</v>
      </c>
    </row>
    <row r="1968" spans="1:21" x14ac:dyDescent="0.25">
      <c r="A1968" s="1" t="s">
        <v>603</v>
      </c>
      <c r="B1968" s="1" t="s">
        <v>2309</v>
      </c>
      <c r="C1968" s="1" t="s">
        <v>2269</v>
      </c>
      <c r="D1968" s="1" t="s">
        <v>3136</v>
      </c>
      <c r="E1968" s="15" t="s">
        <v>2225</v>
      </c>
      <c r="F1968" s="1" t="s">
        <v>5965</v>
      </c>
      <c r="G1968" s="16">
        <v>0.19</v>
      </c>
      <c r="H1968" s="5">
        <v>1770.4960000000001</v>
      </c>
      <c r="I1968" s="10" t="s">
        <v>4760</v>
      </c>
      <c r="J1968" s="5">
        <v>157.08000000000001</v>
      </c>
      <c r="K1968" s="1">
        <v>34</v>
      </c>
      <c r="L1968" s="12" t="str" cm="1">
        <f t="array" ref="L1968">_xlfn.IFS(G1968=0.05,"Minimal",G1968=0.07,"Above Minimal",G1968=0.17,"Near Maximum",TRUE,"Maximum")</f>
        <v>Maximum</v>
      </c>
      <c r="N1968" s="15" t="s">
        <v>11772</v>
      </c>
      <c r="O1968" s="1" t="s">
        <v>4874</v>
      </c>
      <c r="P1968" s="15" t="s">
        <v>4774</v>
      </c>
      <c r="Q1968" s="1" t="s">
        <v>9557</v>
      </c>
      <c r="R1968" s="17">
        <v>48</v>
      </c>
      <c r="S1968" s="12" t="str" cm="1">
        <f t="array" ref="S1968">_xlfn.IFS(AND(R1968&gt;=12,R1968&lt;=25),"Low Range",AND(R1968&gt;=25.01,R1968&lt;=40),"Mid Range",AND(R1968&gt;=40.01,R1968&lt;=75),"Mid to Upper Range",TRUE,"Max Upper Range")</f>
        <v>Mid to Upper Range</v>
      </c>
      <c r="T1968" s="12" t="str" cm="1">
        <f t="array" ref="T1968">_xlfn.IFS(OR(E1968="NY",E1968="NJ",E1968="CT"),"Tri-State Area",OR(E1968="MA",E1968="PA",E1968="RI"),"East Atlantic",OR(E1968="ME",E1968="VT"),"NE Border",TRUE,"Upper East Coast")</f>
        <v>East Atlantic</v>
      </c>
      <c r="U1968" s="12" t="str">
        <f>IFERROR(_xlfn.XLOOKUP(A1968,DIRECT_FTEs!A:A,DIRECT_FTEs!B:B),"Contractor")</f>
        <v>Contractor</v>
      </c>
    </row>
    <row r="1969" spans="1:21" x14ac:dyDescent="0.25">
      <c r="A1969" s="1" t="s">
        <v>604</v>
      </c>
      <c r="B1969" s="1" t="s">
        <v>2684</v>
      </c>
      <c r="C1969" s="1" t="s">
        <v>2358</v>
      </c>
      <c r="D1969" s="1" t="s">
        <v>3137</v>
      </c>
      <c r="E1969" s="15" t="s">
        <v>2678</v>
      </c>
      <c r="F1969" s="1" t="s">
        <v>5966</v>
      </c>
      <c r="G1969" s="16">
        <v>0.19</v>
      </c>
      <c r="H1969" s="5">
        <v>1795.7888</v>
      </c>
      <c r="I1969" s="10" t="s">
        <v>4760</v>
      </c>
      <c r="J1969" s="5">
        <v>344</v>
      </c>
      <c r="K1969" s="1">
        <v>53</v>
      </c>
      <c r="L1969" s="12" t="str" cm="1">
        <f t="array" ref="L1969">_xlfn.IFS(G1969=0.05,"Minimal",G1969=0.07,"Above Minimal",G1969=0.17,"Near Maximum",TRUE,"Maximum")</f>
        <v>Maximum</v>
      </c>
      <c r="N1969" s="15" t="s">
        <v>11773</v>
      </c>
      <c r="O1969" s="1" t="s">
        <v>4792</v>
      </c>
      <c r="P1969" s="15" t="s">
        <v>4777</v>
      </c>
      <c r="Q1969" s="1" t="s">
        <v>9558</v>
      </c>
      <c r="R1969" s="17">
        <v>95</v>
      </c>
      <c r="S1969" s="12" t="str" cm="1">
        <f t="array" ref="S1969">_xlfn.IFS(AND(R1969&gt;=12,R1969&lt;=25),"Low Range",AND(R1969&gt;=25.01,R1969&lt;=40),"Mid Range",AND(R1969&gt;=40.01,R1969&lt;=75),"Mid to Upper Range",TRUE,"Max Upper Range")</f>
        <v>Max Upper Range</v>
      </c>
      <c r="T1969" s="12" t="str" cm="1">
        <f t="array" ref="T1969">_xlfn.IFS(OR(E1969="NY",E1969="NJ",E1969="CT"),"Tri-State Area",OR(E1969="MA",E1969="PA",E1969="RI"),"East Atlantic",OR(E1969="ME",E1969="VT"),"NE Border",TRUE,"Upper East Coast")</f>
        <v>Tri-State Area</v>
      </c>
      <c r="U1969" s="12" t="str">
        <f>IFERROR(_xlfn.XLOOKUP(A1969,DIRECT_FTEs!A:A,DIRECT_FTEs!B:B),"Contractor")</f>
        <v>Contractor</v>
      </c>
    </row>
    <row r="1970" spans="1:21" x14ac:dyDescent="0.25">
      <c r="A1970" s="1" t="s">
        <v>605</v>
      </c>
      <c r="B1970" s="1" t="s">
        <v>2272</v>
      </c>
      <c r="C1970" s="1" t="s">
        <v>2556</v>
      </c>
      <c r="D1970" s="1" t="s">
        <v>3138</v>
      </c>
      <c r="E1970" s="15" t="s">
        <v>2225</v>
      </c>
      <c r="F1970" s="1" t="s">
        <v>5967</v>
      </c>
      <c r="G1970" s="16">
        <v>0.17</v>
      </c>
      <c r="H1970" s="5">
        <v>424.32</v>
      </c>
      <c r="I1970" s="10" t="s">
        <v>4760</v>
      </c>
      <c r="J1970" s="5">
        <v>784.75</v>
      </c>
      <c r="K1970" s="1">
        <v>35</v>
      </c>
      <c r="L1970" s="12" t="str" cm="1">
        <f t="array" ref="L1970">_xlfn.IFS(G1970=0.05,"Minimal",G1970=0.07,"Above Minimal",G1970=0.17,"Near Maximum",TRUE,"Maximum")</f>
        <v>Near Maximum</v>
      </c>
      <c r="N1970" s="15" t="s">
        <v>11774</v>
      </c>
      <c r="O1970" s="1" t="s">
        <v>4899</v>
      </c>
      <c r="P1970" s="15" t="s">
        <v>4777</v>
      </c>
      <c r="Q1970" s="1" t="s">
        <v>9559</v>
      </c>
      <c r="R1970" s="17">
        <v>98</v>
      </c>
      <c r="S1970" s="12" t="str" cm="1">
        <f t="array" ref="S1970">_xlfn.IFS(AND(R1970&gt;=12,R1970&lt;=25),"Low Range",AND(R1970&gt;=25.01,R1970&lt;=40),"Mid Range",AND(R1970&gt;=40.01,R1970&lt;=75),"Mid to Upper Range",TRUE,"Max Upper Range")</f>
        <v>Max Upper Range</v>
      </c>
      <c r="T1970" s="12" t="str" cm="1">
        <f t="array" ref="T1970">_xlfn.IFS(OR(E1970="NY",E1970="NJ",E1970="CT"),"Tri-State Area",OR(E1970="MA",E1970="PA",E1970="RI"),"East Atlantic",OR(E1970="ME",E1970="VT"),"NE Border",TRUE,"Upper East Coast")</f>
        <v>East Atlantic</v>
      </c>
      <c r="U1970" s="12" t="str">
        <f>IFERROR(_xlfn.XLOOKUP(A1970,DIRECT_FTEs!A:A,DIRECT_FTEs!B:B),"Contractor")</f>
        <v>Contractor</v>
      </c>
    </row>
    <row r="1971" spans="1:21" x14ac:dyDescent="0.25">
      <c r="A1971" s="1" t="s">
        <v>67</v>
      </c>
      <c r="B1971" s="1" t="s">
        <v>2406</v>
      </c>
      <c r="C1971" s="1" t="s">
        <v>2333</v>
      </c>
      <c r="D1971" s="1" t="s">
        <v>2407</v>
      </c>
      <c r="E1971" s="15" t="s">
        <v>2225</v>
      </c>
      <c r="F1971" s="1" t="s">
        <v>5429</v>
      </c>
      <c r="G1971" s="16">
        <v>0.19</v>
      </c>
      <c r="H1971" s="5">
        <v>519.5560642724538</v>
      </c>
      <c r="I1971" s="10" t="s">
        <v>4760</v>
      </c>
      <c r="J1971" s="5">
        <v>165.27</v>
      </c>
      <c r="K1971" s="1">
        <v>44</v>
      </c>
      <c r="L1971" s="12" t="str" cm="1">
        <f t="array" ref="L1971">_xlfn.IFS(G1971=0.05,"Minimal",G1971=0.07,"Above Minimal",G1971=0.17,"Near Maximum",TRUE,"Maximum")</f>
        <v>Maximum</v>
      </c>
      <c r="N1971" s="15" t="s">
        <v>11775</v>
      </c>
      <c r="O1971" s="1" t="s">
        <v>4821</v>
      </c>
      <c r="P1971" s="15" t="s">
        <v>4778</v>
      </c>
      <c r="Q1971" s="1" t="s">
        <v>9560</v>
      </c>
      <c r="R1971" s="17">
        <v>58</v>
      </c>
      <c r="S1971" s="12" t="str" cm="1">
        <f t="array" ref="S1971">_xlfn.IFS(AND(R1971&gt;=12,R1971&lt;=25),"Low Range",AND(R1971&gt;=25.01,R1971&lt;=40),"Mid Range",AND(R1971&gt;=40.01,R1971&lt;=75),"Mid to Upper Range",TRUE,"Max Upper Range")</f>
        <v>Mid to Upper Range</v>
      </c>
      <c r="T1971" s="12" t="str" cm="1">
        <f t="array" ref="T1971">_xlfn.IFS(OR(E1971="NY",E1971="NJ",E1971="CT"),"Tri-State Area",OR(E1971="MA",E1971="PA",E1971="RI"),"East Atlantic",OR(E1971="ME",E1971="VT"),"NE Border",TRUE,"Upper East Coast")</f>
        <v>East Atlantic</v>
      </c>
      <c r="U1971" s="12" t="str">
        <f>IFERROR(_xlfn.XLOOKUP(A1971,DIRECT_FTEs!A:A,DIRECT_FTEs!B:B),"Contractor")</f>
        <v>Contractor</v>
      </c>
    </row>
    <row r="1972" spans="1:21" x14ac:dyDescent="0.25">
      <c r="A1972" s="1" t="s">
        <v>606</v>
      </c>
      <c r="B1972" s="1" t="s">
        <v>2360</v>
      </c>
      <c r="C1972" s="1" t="s">
        <v>2245</v>
      </c>
      <c r="D1972" s="1" t="s">
        <v>3139</v>
      </c>
      <c r="E1972" s="15" t="s">
        <v>2356</v>
      </c>
      <c r="F1972" s="1" t="s">
        <v>5968</v>
      </c>
      <c r="G1972" s="16">
        <v>0.19</v>
      </c>
      <c r="H1972" s="5">
        <v>728.77090909090919</v>
      </c>
      <c r="I1972" s="10" t="s">
        <v>4760</v>
      </c>
      <c r="J1972" s="5">
        <v>590.4</v>
      </c>
      <c r="K1972" s="1">
        <v>44</v>
      </c>
      <c r="L1972" s="12" t="str" cm="1">
        <f t="array" ref="L1972">_xlfn.IFS(G1972=0.05,"Minimal",G1972=0.07,"Above Minimal",G1972=0.17,"Near Maximum",TRUE,"Maximum")</f>
        <v>Maximum</v>
      </c>
      <c r="N1972" s="15" t="s">
        <v>11776</v>
      </c>
      <c r="O1972" s="1" t="s">
        <v>4927</v>
      </c>
      <c r="P1972" s="15" t="s">
        <v>4774</v>
      </c>
      <c r="Q1972" s="1" t="s">
        <v>9561</v>
      </c>
      <c r="R1972" s="17">
        <v>66</v>
      </c>
      <c r="S1972" s="12" t="str" cm="1">
        <f t="array" ref="S1972">_xlfn.IFS(AND(R1972&gt;=12,R1972&lt;=25),"Low Range",AND(R1972&gt;=25.01,R1972&lt;=40),"Mid Range",AND(R1972&gt;=40.01,R1972&lt;=75),"Mid to Upper Range",TRUE,"Max Upper Range")</f>
        <v>Mid to Upper Range</v>
      </c>
      <c r="T1972" s="12" t="str" cm="1">
        <f t="array" ref="T1972">_xlfn.IFS(OR(E1972="NY",E1972="NJ",E1972="CT"),"Tri-State Area",OR(E1972="MA",E1972="PA",E1972="RI"),"East Atlantic",OR(E1972="ME",E1972="VT"),"NE Border",TRUE,"Upper East Coast")</f>
        <v>Tri-State Area</v>
      </c>
      <c r="U1972" s="12" t="str">
        <f>IFERROR(_xlfn.XLOOKUP(A1972,DIRECT_FTEs!A:A,DIRECT_FTEs!B:B),"Contractor")</f>
        <v>Contractor</v>
      </c>
    </row>
    <row r="1973" spans="1:21" x14ac:dyDescent="0.25">
      <c r="A1973" s="1" t="s">
        <v>607</v>
      </c>
      <c r="B1973" s="1" t="s">
        <v>2363</v>
      </c>
      <c r="C1973" s="1" t="s">
        <v>3064</v>
      </c>
      <c r="D1973" s="1" t="s">
        <v>3140</v>
      </c>
      <c r="E1973" s="15" t="s">
        <v>2225</v>
      </c>
      <c r="F1973" s="1" t="s">
        <v>5969</v>
      </c>
      <c r="G1973" s="16">
        <v>0.19</v>
      </c>
      <c r="H1973" s="5">
        <v>450.52800000000002</v>
      </c>
      <c r="I1973" s="10" t="s">
        <v>4760</v>
      </c>
      <c r="J1973" s="5">
        <v>772</v>
      </c>
      <c r="K1973" s="1">
        <v>50</v>
      </c>
      <c r="L1973" s="12" t="str" cm="1">
        <f t="array" ref="L1973">_xlfn.IFS(G1973=0.05,"Minimal",G1973=0.07,"Above Minimal",G1973=0.17,"Near Maximum",TRUE,"Maximum")</f>
        <v>Maximum</v>
      </c>
      <c r="N1973" s="15" t="s">
        <v>11777</v>
      </c>
      <c r="O1973" s="1" t="s">
        <v>4981</v>
      </c>
      <c r="P1973" s="15" t="s">
        <v>4780</v>
      </c>
      <c r="Q1973" s="1" t="s">
        <v>9562</v>
      </c>
      <c r="R1973" s="17">
        <v>62</v>
      </c>
      <c r="S1973" s="12" t="str" cm="1">
        <f t="array" ref="S1973">_xlfn.IFS(AND(R1973&gt;=12,R1973&lt;=25),"Low Range",AND(R1973&gt;=25.01,R1973&lt;=40),"Mid Range",AND(R1973&gt;=40.01,R1973&lt;=75),"Mid to Upper Range",TRUE,"Max Upper Range")</f>
        <v>Mid to Upper Range</v>
      </c>
      <c r="T1973" s="12" t="str" cm="1">
        <f t="array" ref="T1973">_xlfn.IFS(OR(E1973="NY",E1973="NJ",E1973="CT"),"Tri-State Area",OR(E1973="MA",E1973="PA",E1973="RI"),"East Atlantic",OR(E1973="ME",E1973="VT"),"NE Border",TRUE,"Upper East Coast")</f>
        <v>East Atlantic</v>
      </c>
      <c r="U1973" s="12" t="str">
        <f>IFERROR(_xlfn.XLOOKUP(A1973,DIRECT_FTEs!A:A,DIRECT_FTEs!B:B),"Contractor")</f>
        <v>Contractor</v>
      </c>
    </row>
    <row r="1974" spans="1:21" x14ac:dyDescent="0.25">
      <c r="A1974" s="1" t="s">
        <v>608</v>
      </c>
      <c r="B1974" s="1" t="s">
        <v>2329</v>
      </c>
      <c r="C1974" s="1" t="s">
        <v>2588</v>
      </c>
      <c r="D1974" s="1" t="s">
        <v>3141</v>
      </c>
      <c r="E1974" s="15" t="s">
        <v>2225</v>
      </c>
      <c r="F1974" s="1" t="s">
        <v>5970</v>
      </c>
      <c r="G1974" s="16">
        <v>0.19</v>
      </c>
      <c r="H1974" s="5">
        <v>446.73326112550046</v>
      </c>
      <c r="I1974" s="10" t="s">
        <v>4760</v>
      </c>
      <c r="J1974" s="5">
        <v>681.2</v>
      </c>
      <c r="K1974" s="1">
        <v>33</v>
      </c>
      <c r="L1974" s="12" t="str" cm="1">
        <f t="array" ref="L1974">_xlfn.IFS(G1974=0.05,"Minimal",G1974=0.07,"Above Minimal",G1974=0.17,"Near Maximum",TRUE,"Maximum")</f>
        <v>Maximum</v>
      </c>
      <c r="N1974" s="15" t="s">
        <v>11778</v>
      </c>
      <c r="O1974" s="1" t="s">
        <v>4830</v>
      </c>
      <c r="P1974" s="15" t="s">
        <v>4780</v>
      </c>
      <c r="Q1974" s="1" t="s">
        <v>9563</v>
      </c>
      <c r="R1974" s="17">
        <v>55</v>
      </c>
      <c r="S1974" s="12" t="str" cm="1">
        <f t="array" ref="S1974">_xlfn.IFS(AND(R1974&gt;=12,R1974&lt;=25),"Low Range",AND(R1974&gt;=25.01,R1974&lt;=40),"Mid Range",AND(R1974&gt;=40.01,R1974&lt;=75),"Mid to Upper Range",TRUE,"Max Upper Range")</f>
        <v>Mid to Upper Range</v>
      </c>
      <c r="T1974" s="12" t="str" cm="1">
        <f t="array" ref="T1974">_xlfn.IFS(OR(E1974="NY",E1974="NJ",E1974="CT"),"Tri-State Area",OR(E1974="MA",E1974="PA",E1974="RI"),"East Atlantic",OR(E1974="ME",E1974="VT"),"NE Border",TRUE,"Upper East Coast")</f>
        <v>East Atlantic</v>
      </c>
      <c r="U1974" s="12" t="str">
        <f>IFERROR(_xlfn.XLOOKUP(A1974,DIRECT_FTEs!A:A,DIRECT_FTEs!B:B),"Contractor")</f>
        <v>Contractor</v>
      </c>
    </row>
    <row r="1975" spans="1:21" x14ac:dyDescent="0.25">
      <c r="A1975" s="1" t="s">
        <v>609</v>
      </c>
      <c r="B1975" s="1" t="s">
        <v>2505</v>
      </c>
      <c r="C1975" s="1" t="s">
        <v>2288</v>
      </c>
      <c r="D1975" s="1" t="s">
        <v>3142</v>
      </c>
      <c r="E1975" s="15" t="s">
        <v>2225</v>
      </c>
      <c r="F1975" s="1" t="s">
        <v>5971</v>
      </c>
      <c r="G1975" s="16">
        <v>0.19</v>
      </c>
      <c r="H1975" s="5">
        <v>577.56135058297389</v>
      </c>
      <c r="I1975" s="10" t="s">
        <v>4760</v>
      </c>
      <c r="J1975" s="5">
        <v>522.12</v>
      </c>
      <c r="K1975" s="1">
        <v>50</v>
      </c>
      <c r="L1975" s="12" t="str" cm="1">
        <f t="array" ref="L1975">_xlfn.IFS(G1975=0.05,"Minimal",G1975=0.07,"Above Minimal",G1975=0.17,"Near Maximum",TRUE,"Maximum")</f>
        <v>Maximum</v>
      </c>
      <c r="N1975" s="15" t="s">
        <v>11779</v>
      </c>
      <c r="O1975" s="1" t="s">
        <v>5041</v>
      </c>
      <c r="P1975" s="15" t="s">
        <v>4780</v>
      </c>
      <c r="Q1975" s="1" t="s">
        <v>9564</v>
      </c>
      <c r="R1975" s="17">
        <v>95</v>
      </c>
      <c r="S1975" s="12" t="str" cm="1">
        <f t="array" ref="S1975">_xlfn.IFS(AND(R1975&gt;=12,R1975&lt;=25),"Low Range",AND(R1975&gt;=25.01,R1975&lt;=40),"Mid Range",AND(R1975&gt;=40.01,R1975&lt;=75),"Mid to Upper Range",TRUE,"Max Upper Range")</f>
        <v>Max Upper Range</v>
      </c>
      <c r="T1975" s="12" t="str" cm="1">
        <f t="array" ref="T1975">_xlfn.IFS(OR(E1975="NY",E1975="NJ",E1975="CT"),"Tri-State Area",OR(E1975="MA",E1975="PA",E1975="RI"),"East Atlantic",OR(E1975="ME",E1975="VT"),"NE Border",TRUE,"Upper East Coast")</f>
        <v>East Atlantic</v>
      </c>
      <c r="U1975" s="12" t="str">
        <f>IFERROR(_xlfn.XLOOKUP(A1975,DIRECT_FTEs!A:A,DIRECT_FTEs!B:B),"Contractor")</f>
        <v>Contractor</v>
      </c>
    </row>
    <row r="1976" spans="1:21" x14ac:dyDescent="0.25">
      <c r="A1976" s="1" t="s">
        <v>610</v>
      </c>
      <c r="B1976" s="1" t="s">
        <v>2555</v>
      </c>
      <c r="C1976" s="1" t="s">
        <v>2501</v>
      </c>
      <c r="D1976" s="1" t="s">
        <v>3143</v>
      </c>
      <c r="E1976" s="15" t="s">
        <v>2225</v>
      </c>
      <c r="F1976" s="1" t="s">
        <v>5972</v>
      </c>
      <c r="G1976" s="16">
        <v>0.19</v>
      </c>
      <c r="H1976" s="5">
        <v>415.64485141796303</v>
      </c>
      <c r="I1976" s="10" t="s">
        <v>4760</v>
      </c>
      <c r="J1976" s="5">
        <v>1230</v>
      </c>
      <c r="K1976" s="1">
        <v>51</v>
      </c>
      <c r="L1976" s="12" t="str" cm="1">
        <f t="array" ref="L1976">_xlfn.IFS(G1976=0.05,"Minimal",G1976=0.07,"Above Minimal",G1976=0.17,"Near Maximum",TRUE,"Maximum")</f>
        <v>Maximum</v>
      </c>
      <c r="N1976" s="15" t="s">
        <v>11780</v>
      </c>
      <c r="O1976" s="1" t="s">
        <v>4807</v>
      </c>
      <c r="P1976" s="15" t="s">
        <v>4779</v>
      </c>
      <c r="Q1976" s="1" t="s">
        <v>9565</v>
      </c>
      <c r="R1976" s="17">
        <v>73.839995470501648</v>
      </c>
      <c r="S1976" s="12" t="str" cm="1">
        <f t="array" ref="S1976">_xlfn.IFS(AND(R1976&gt;=12,R1976&lt;=25),"Low Range",AND(R1976&gt;=25.01,R1976&lt;=40),"Mid Range",AND(R1976&gt;=40.01,R1976&lt;=75),"Mid to Upper Range",TRUE,"Max Upper Range")</f>
        <v>Mid to Upper Range</v>
      </c>
      <c r="T1976" s="12" t="str" cm="1">
        <f t="array" ref="T1976">_xlfn.IFS(OR(E1976="NY",E1976="NJ",E1976="CT"),"Tri-State Area",OR(E1976="MA",E1976="PA",E1976="RI"),"East Atlantic",OR(E1976="ME",E1976="VT"),"NE Border",TRUE,"Upper East Coast")</f>
        <v>East Atlantic</v>
      </c>
      <c r="U1976" s="12" t="str">
        <f>IFERROR(_xlfn.XLOOKUP(A1976,DIRECT_FTEs!A:A,DIRECT_FTEs!B:B),"Contractor")</f>
        <v>Contractor</v>
      </c>
    </row>
    <row r="1977" spans="1:21" x14ac:dyDescent="0.25">
      <c r="A1977" s="1" t="s">
        <v>611</v>
      </c>
      <c r="B1977" s="1" t="s">
        <v>2587</v>
      </c>
      <c r="C1977" s="1" t="s">
        <v>2327</v>
      </c>
      <c r="D1977" s="1" t="s">
        <v>3144</v>
      </c>
      <c r="E1977" s="15" t="s">
        <v>2225</v>
      </c>
      <c r="F1977" s="1" t="s">
        <v>5973</v>
      </c>
      <c r="G1977" s="16">
        <v>0.19</v>
      </c>
      <c r="H1977" s="5">
        <v>492.58180800086149</v>
      </c>
      <c r="I1977" s="10" t="s">
        <v>4760</v>
      </c>
      <c r="J1977" s="5">
        <v>762.4</v>
      </c>
      <c r="K1977" s="1">
        <v>56</v>
      </c>
      <c r="L1977" s="12" t="str" cm="1">
        <f t="array" ref="L1977">_xlfn.IFS(G1977=0.05,"Minimal",G1977=0.07,"Above Minimal",G1977=0.17,"Near Maximum",TRUE,"Maximum")</f>
        <v>Maximum</v>
      </c>
      <c r="N1977" s="15" t="s">
        <v>11781</v>
      </c>
      <c r="O1977" s="1" t="s">
        <v>4864</v>
      </c>
      <c r="P1977" s="15" t="s">
        <v>4778</v>
      </c>
      <c r="Q1977" s="1" t="s">
        <v>9566</v>
      </c>
      <c r="R1977" s="17">
        <v>56.8</v>
      </c>
      <c r="S1977" s="12" t="str" cm="1">
        <f t="array" ref="S1977">_xlfn.IFS(AND(R1977&gt;=12,R1977&lt;=25),"Low Range",AND(R1977&gt;=25.01,R1977&lt;=40),"Mid Range",AND(R1977&gt;=40.01,R1977&lt;=75),"Mid to Upper Range",TRUE,"Max Upper Range")</f>
        <v>Mid to Upper Range</v>
      </c>
      <c r="T1977" s="12" t="str" cm="1">
        <f t="array" ref="T1977">_xlfn.IFS(OR(E1977="NY",E1977="NJ",E1977="CT"),"Tri-State Area",OR(E1977="MA",E1977="PA",E1977="RI"),"East Atlantic",OR(E1977="ME",E1977="VT"),"NE Border",TRUE,"Upper East Coast")</f>
        <v>East Atlantic</v>
      </c>
      <c r="U1977" s="12" t="str">
        <f>IFERROR(_xlfn.XLOOKUP(A1977,DIRECT_FTEs!A:A,DIRECT_FTEs!B:B),"Contractor")</f>
        <v>Contractor</v>
      </c>
    </row>
    <row r="1978" spans="1:21" x14ac:dyDescent="0.25">
      <c r="A1978" s="1" t="s">
        <v>612</v>
      </c>
      <c r="B1978" s="1" t="s">
        <v>2275</v>
      </c>
      <c r="C1978" s="1" t="s">
        <v>2299</v>
      </c>
      <c r="D1978" s="1" t="s">
        <v>3145</v>
      </c>
      <c r="E1978" s="15" t="s">
        <v>2225</v>
      </c>
      <c r="F1978" s="1" t="s">
        <v>5974</v>
      </c>
      <c r="G1978" s="16">
        <v>0.17</v>
      </c>
      <c r="H1978" s="5">
        <v>375.1218162162163</v>
      </c>
      <c r="I1978" s="10" t="s">
        <v>4760</v>
      </c>
      <c r="J1978" s="5">
        <v>676</v>
      </c>
      <c r="K1978" s="1">
        <v>55</v>
      </c>
      <c r="L1978" s="12" t="str" cm="1">
        <f t="array" ref="L1978">_xlfn.IFS(G1978=0.05,"Minimal",G1978=0.07,"Above Minimal",G1978=0.17,"Near Maximum",TRUE,"Maximum")</f>
        <v>Near Maximum</v>
      </c>
      <c r="N1978" s="15" t="s">
        <v>11782</v>
      </c>
      <c r="O1978" s="1" t="s">
        <v>4836</v>
      </c>
      <c r="P1978" s="15" t="s">
        <v>4778</v>
      </c>
      <c r="Q1978" s="1" t="s">
        <v>9567</v>
      </c>
      <c r="R1978" s="17">
        <v>49.699994220655377</v>
      </c>
      <c r="S1978" s="12" t="str" cm="1">
        <f t="array" ref="S1978">_xlfn.IFS(AND(R1978&gt;=12,R1978&lt;=25),"Low Range",AND(R1978&gt;=25.01,R1978&lt;=40),"Mid Range",AND(R1978&gt;=40.01,R1978&lt;=75),"Mid to Upper Range",TRUE,"Max Upper Range")</f>
        <v>Mid to Upper Range</v>
      </c>
      <c r="T1978" s="12" t="str" cm="1">
        <f t="array" ref="T1978">_xlfn.IFS(OR(E1978="NY",E1978="NJ",E1978="CT"),"Tri-State Area",OR(E1978="MA",E1978="PA",E1978="RI"),"East Atlantic",OR(E1978="ME",E1978="VT"),"NE Border",TRUE,"Upper East Coast")</f>
        <v>East Atlantic</v>
      </c>
      <c r="U1978" s="12" t="str">
        <f>IFERROR(_xlfn.XLOOKUP(A1978,DIRECT_FTEs!A:A,DIRECT_FTEs!B:B),"Contractor")</f>
        <v>Contractor</v>
      </c>
    </row>
    <row r="1979" spans="1:21" x14ac:dyDescent="0.25">
      <c r="A1979" s="1" t="s">
        <v>613</v>
      </c>
      <c r="B1979" s="1" t="s">
        <v>2641</v>
      </c>
      <c r="C1979" s="1" t="s">
        <v>2361</v>
      </c>
      <c r="D1979" s="1" t="s">
        <v>3146</v>
      </c>
      <c r="E1979" s="15" t="s">
        <v>2225</v>
      </c>
      <c r="F1979" s="1" t="s">
        <v>5975</v>
      </c>
      <c r="G1979" s="16">
        <v>0.17</v>
      </c>
      <c r="H1979" s="5">
        <v>404.39440887619463</v>
      </c>
      <c r="I1979" s="10" t="s">
        <v>4760</v>
      </c>
      <c r="J1979" s="5">
        <v>822</v>
      </c>
      <c r="K1979" s="1">
        <v>26</v>
      </c>
      <c r="L1979" s="12" t="str" cm="1">
        <f t="array" ref="L1979">_xlfn.IFS(G1979=0.05,"Minimal",G1979=0.07,"Above Minimal",G1979=0.17,"Near Maximum",TRUE,"Maximum")</f>
        <v>Near Maximum</v>
      </c>
      <c r="N1979" s="15" t="s">
        <v>11783</v>
      </c>
      <c r="O1979" s="1" t="s">
        <v>5031</v>
      </c>
      <c r="P1979" s="15" t="s">
        <v>4774</v>
      </c>
      <c r="Q1979" s="1" t="s">
        <v>9568</v>
      </c>
      <c r="R1979" s="17">
        <v>53.960016585712602</v>
      </c>
      <c r="S1979" s="12" t="str" cm="1">
        <f t="array" ref="S1979">_xlfn.IFS(AND(R1979&gt;=12,R1979&lt;=25),"Low Range",AND(R1979&gt;=25.01,R1979&lt;=40),"Mid Range",AND(R1979&gt;=40.01,R1979&lt;=75),"Mid to Upper Range",TRUE,"Max Upper Range")</f>
        <v>Mid to Upper Range</v>
      </c>
      <c r="T1979" s="12" t="str" cm="1">
        <f t="array" ref="T1979">_xlfn.IFS(OR(E1979="NY",E1979="NJ",E1979="CT"),"Tri-State Area",OR(E1979="MA",E1979="PA",E1979="RI"),"East Atlantic",OR(E1979="ME",E1979="VT"),"NE Border",TRUE,"Upper East Coast")</f>
        <v>East Atlantic</v>
      </c>
      <c r="U1979" s="12" t="str">
        <f>IFERROR(_xlfn.XLOOKUP(A1979,DIRECT_FTEs!A:A,DIRECT_FTEs!B:B),"Contractor")</f>
        <v>Contractor</v>
      </c>
    </row>
    <row r="1980" spans="1:21" x14ac:dyDescent="0.25">
      <c r="A1980" s="1" t="s">
        <v>68</v>
      </c>
      <c r="B1980" s="1" t="s">
        <v>2408</v>
      </c>
      <c r="C1980" s="1" t="s">
        <v>2299</v>
      </c>
      <c r="D1980" s="1" t="s">
        <v>2409</v>
      </c>
      <c r="E1980" s="15" t="s">
        <v>2225</v>
      </c>
      <c r="F1980" s="1" t="s">
        <v>5430</v>
      </c>
      <c r="G1980" s="16">
        <v>0.19</v>
      </c>
      <c r="H1980" s="5">
        <v>615.72726000107696</v>
      </c>
      <c r="I1980" s="10" t="s">
        <v>4760</v>
      </c>
      <c r="J1980" s="5">
        <v>373.64</v>
      </c>
      <c r="K1980" s="1">
        <v>49</v>
      </c>
      <c r="L1980" s="12" t="str" cm="1">
        <f t="array" ref="L1980">_xlfn.IFS(G1980=0.05,"Minimal",G1980=0.07,"Above Minimal",G1980=0.17,"Near Maximum",TRUE,"Maximum")</f>
        <v>Maximum</v>
      </c>
      <c r="N1980" s="15" t="s">
        <v>11784</v>
      </c>
      <c r="O1980" s="1" t="s">
        <v>4791</v>
      </c>
      <c r="P1980" s="15" t="s">
        <v>4776</v>
      </c>
      <c r="Q1980" s="1" t="s">
        <v>9569</v>
      </c>
      <c r="R1980" s="17">
        <v>78.100005176251358</v>
      </c>
      <c r="S1980" s="12" t="str" cm="1">
        <f t="array" ref="S1980">_xlfn.IFS(AND(R1980&gt;=12,R1980&lt;=25),"Low Range",AND(R1980&gt;=25.01,R1980&lt;=40),"Mid Range",AND(R1980&gt;=40.01,R1980&lt;=75),"Mid to Upper Range",TRUE,"Max Upper Range")</f>
        <v>Max Upper Range</v>
      </c>
      <c r="T1980" s="12" t="str" cm="1">
        <f t="array" ref="T1980">_xlfn.IFS(OR(E1980="NY",E1980="NJ",E1980="CT"),"Tri-State Area",OR(E1980="MA",E1980="PA",E1980="RI"),"East Atlantic",OR(E1980="ME",E1980="VT"),"NE Border",TRUE,"Upper East Coast")</f>
        <v>East Atlantic</v>
      </c>
      <c r="U1980" s="12" t="str">
        <f>IFERROR(_xlfn.XLOOKUP(A1980,DIRECT_FTEs!A:A,DIRECT_FTEs!B:B),"Contractor")</f>
        <v>Contractor</v>
      </c>
    </row>
    <row r="1981" spans="1:21" x14ac:dyDescent="0.25">
      <c r="A1981" s="1" t="s">
        <v>614</v>
      </c>
      <c r="B1981" s="1" t="s">
        <v>2257</v>
      </c>
      <c r="C1981" s="1" t="s">
        <v>2563</v>
      </c>
      <c r="D1981" s="1" t="s">
        <v>3147</v>
      </c>
      <c r="E1981" s="15" t="s">
        <v>2225</v>
      </c>
      <c r="F1981" s="1" t="s">
        <v>5976</v>
      </c>
      <c r="G1981" s="16">
        <v>0.17</v>
      </c>
      <c r="H1981" s="5">
        <v>360.67200000000003</v>
      </c>
      <c r="I1981" s="10" t="s">
        <v>4760</v>
      </c>
      <c r="J1981" s="5">
        <v>258.39999999999998</v>
      </c>
      <c r="K1981" s="1">
        <v>42</v>
      </c>
      <c r="L1981" s="12" t="str" cm="1">
        <f t="array" ref="L1981">_xlfn.IFS(G1981=0.05,"Minimal",G1981=0.07,"Above Minimal",G1981=0.17,"Near Maximum",TRUE,"Maximum")</f>
        <v>Near Maximum</v>
      </c>
      <c r="N1981" s="15" t="s">
        <v>11785</v>
      </c>
      <c r="O1981" s="1" t="s">
        <v>4817</v>
      </c>
      <c r="P1981" s="15" t="s">
        <v>4780</v>
      </c>
      <c r="Q1981" s="1" t="s">
        <v>9570</v>
      </c>
      <c r="R1981" s="17">
        <v>112</v>
      </c>
      <c r="S1981" s="12" t="str" cm="1">
        <f t="array" ref="S1981">_xlfn.IFS(AND(R1981&gt;=12,R1981&lt;=25),"Low Range",AND(R1981&gt;=25.01,R1981&lt;=40),"Mid Range",AND(R1981&gt;=40.01,R1981&lt;=75),"Mid to Upper Range",TRUE,"Max Upper Range")</f>
        <v>Max Upper Range</v>
      </c>
      <c r="T1981" s="12" t="str" cm="1">
        <f t="array" ref="T1981">_xlfn.IFS(OR(E1981="NY",E1981="NJ",E1981="CT"),"Tri-State Area",OR(E1981="MA",E1981="PA",E1981="RI"),"East Atlantic",OR(E1981="ME",E1981="VT"),"NE Border",TRUE,"Upper East Coast")</f>
        <v>East Atlantic</v>
      </c>
      <c r="U1981" s="12" t="str">
        <f>IFERROR(_xlfn.XLOOKUP(A1981,DIRECT_FTEs!A:A,DIRECT_FTEs!B:B),"Contractor")</f>
        <v>Contractor</v>
      </c>
    </row>
    <row r="1982" spans="1:21" x14ac:dyDescent="0.25">
      <c r="A1982" s="1" t="s">
        <v>615</v>
      </c>
      <c r="B1982" s="1" t="s">
        <v>2397</v>
      </c>
      <c r="C1982" s="1" t="s">
        <v>2511</v>
      </c>
      <c r="D1982" s="1" t="s">
        <v>3148</v>
      </c>
      <c r="E1982" s="15" t="s">
        <v>2225</v>
      </c>
      <c r="F1982" s="1" t="s">
        <v>5977</v>
      </c>
      <c r="G1982" s="16">
        <v>0.17</v>
      </c>
      <c r="H1982" s="5">
        <v>359.61034877226774</v>
      </c>
      <c r="I1982" s="10" t="s">
        <v>4760</v>
      </c>
      <c r="J1982" s="5">
        <v>288.8</v>
      </c>
      <c r="K1982" s="1">
        <v>54</v>
      </c>
      <c r="L1982" s="12" t="str" cm="1">
        <f t="array" ref="L1982">_xlfn.IFS(G1982=0.05,"Minimal",G1982=0.07,"Above Minimal",G1982=0.17,"Near Maximum",TRUE,"Maximum")</f>
        <v>Near Maximum</v>
      </c>
      <c r="N1982" s="15" t="s">
        <v>11786</v>
      </c>
      <c r="O1982" s="1" t="s">
        <v>5042</v>
      </c>
      <c r="P1982" s="15" t="s">
        <v>4774</v>
      </c>
      <c r="Q1982" s="1" t="s">
        <v>9571</v>
      </c>
      <c r="R1982" s="17">
        <v>113.6</v>
      </c>
      <c r="S1982" s="12" t="str" cm="1">
        <f t="array" ref="S1982">_xlfn.IFS(AND(R1982&gt;=12,R1982&lt;=25),"Low Range",AND(R1982&gt;=25.01,R1982&lt;=40),"Mid Range",AND(R1982&gt;=40.01,R1982&lt;=75),"Mid to Upper Range",TRUE,"Max Upper Range")</f>
        <v>Max Upper Range</v>
      </c>
      <c r="T1982" s="12" t="str" cm="1">
        <f t="array" ref="T1982">_xlfn.IFS(OR(E1982="NY",E1982="NJ",E1982="CT"),"Tri-State Area",OR(E1982="MA",E1982="PA",E1982="RI"),"East Atlantic",OR(E1982="ME",E1982="VT"),"NE Border",TRUE,"Upper East Coast")</f>
        <v>East Atlantic</v>
      </c>
      <c r="U1982" s="12" t="str">
        <f>IFERROR(_xlfn.XLOOKUP(A1982,DIRECT_FTEs!A:A,DIRECT_FTEs!B:B),"Contractor")</f>
        <v>Contractor</v>
      </c>
    </row>
    <row r="1983" spans="1:21" x14ac:dyDescent="0.25">
      <c r="A1983" s="1" t="s">
        <v>616</v>
      </c>
      <c r="B1983" s="1" t="s">
        <v>2406</v>
      </c>
      <c r="C1983" s="1" t="s">
        <v>2484</v>
      </c>
      <c r="D1983" s="1" t="s">
        <v>3149</v>
      </c>
      <c r="E1983" s="15" t="s">
        <v>2225</v>
      </c>
      <c r="F1983" s="1" t="s">
        <v>5978</v>
      </c>
      <c r="G1983" s="16">
        <v>0.17</v>
      </c>
      <c r="H1983" s="5">
        <v>332.66658156402491</v>
      </c>
      <c r="I1983" s="10" t="s">
        <v>4760</v>
      </c>
      <c r="J1983" s="5">
        <v>818.4</v>
      </c>
      <c r="K1983" s="1">
        <v>44</v>
      </c>
      <c r="L1983" s="12" t="str" cm="1">
        <f t="array" ref="L1983">_xlfn.IFS(G1983=0.05,"Minimal",G1983=0.07,"Above Minimal",G1983=0.17,"Near Maximum",TRUE,"Maximum")</f>
        <v>Near Maximum</v>
      </c>
      <c r="N1983" s="15" t="s">
        <v>11787</v>
      </c>
      <c r="O1983" s="1" t="s">
        <v>4917</v>
      </c>
      <c r="P1983" s="15" t="s">
        <v>4774</v>
      </c>
      <c r="Q1983" s="1" t="s">
        <v>9572</v>
      </c>
      <c r="R1983" s="17">
        <v>30</v>
      </c>
      <c r="S1983" s="12" t="str" cm="1">
        <f t="array" ref="S1983">_xlfn.IFS(AND(R1983&gt;=12,R1983&lt;=25),"Low Range",AND(R1983&gt;=25.01,R1983&lt;=40),"Mid Range",AND(R1983&gt;=40.01,R1983&lt;=75),"Mid to Upper Range",TRUE,"Max Upper Range")</f>
        <v>Mid Range</v>
      </c>
      <c r="T1983" s="12" t="str" cm="1">
        <f t="array" ref="T1983">_xlfn.IFS(OR(E1983="NY",E1983="NJ",E1983="CT"),"Tri-State Area",OR(E1983="MA",E1983="PA",E1983="RI"),"East Atlantic",OR(E1983="ME",E1983="VT"),"NE Border",TRUE,"Upper East Coast")</f>
        <v>East Atlantic</v>
      </c>
      <c r="U1983" s="12" t="str">
        <f>IFERROR(_xlfn.XLOOKUP(A1983,DIRECT_FTEs!A:A,DIRECT_FTEs!B:B),"Contractor")</f>
        <v>Contractor</v>
      </c>
    </row>
    <row r="1984" spans="1:21" x14ac:dyDescent="0.25">
      <c r="A1984" s="1" t="s">
        <v>617</v>
      </c>
      <c r="B1984" s="1" t="s">
        <v>2603</v>
      </c>
      <c r="C1984" s="1" t="s">
        <v>2622</v>
      </c>
      <c r="D1984" s="1" t="s">
        <v>3150</v>
      </c>
      <c r="E1984" s="15" t="s">
        <v>2225</v>
      </c>
      <c r="F1984" s="1" t="s">
        <v>5979</v>
      </c>
      <c r="G1984" s="16">
        <v>0.19</v>
      </c>
      <c r="H1984" s="5">
        <v>435.57473276458393</v>
      </c>
      <c r="I1984" s="10" t="s">
        <v>4760</v>
      </c>
      <c r="J1984" s="5">
        <v>868</v>
      </c>
      <c r="K1984" s="1">
        <v>65</v>
      </c>
      <c r="L1984" s="12" t="str" cm="1">
        <f t="array" ref="L1984">_xlfn.IFS(G1984=0.05,"Minimal",G1984=0.07,"Above Minimal",G1984=0.17,"Near Maximum",TRUE,"Maximum")</f>
        <v>Maximum</v>
      </c>
      <c r="N1984" s="15" t="s">
        <v>11788</v>
      </c>
      <c r="O1984" s="1" t="s">
        <v>5027</v>
      </c>
      <c r="P1984" s="15" t="s">
        <v>4780</v>
      </c>
      <c r="Q1984" s="1" t="s">
        <v>9573</v>
      </c>
      <c r="R1984" s="17">
        <v>46.1013986013986</v>
      </c>
      <c r="S1984" s="12" t="str" cm="1">
        <f t="array" ref="S1984">_xlfn.IFS(AND(R1984&gt;=12,R1984&lt;=25),"Low Range",AND(R1984&gt;=25.01,R1984&lt;=40),"Mid Range",AND(R1984&gt;=40.01,R1984&lt;=75),"Mid to Upper Range",TRUE,"Max Upper Range")</f>
        <v>Mid to Upper Range</v>
      </c>
      <c r="T1984" s="12" t="str" cm="1">
        <f t="array" ref="T1984">_xlfn.IFS(OR(E1984="NY",E1984="NJ",E1984="CT"),"Tri-State Area",OR(E1984="MA",E1984="PA",E1984="RI"),"East Atlantic",OR(E1984="ME",E1984="VT"),"NE Border",TRUE,"Upper East Coast")</f>
        <v>East Atlantic</v>
      </c>
      <c r="U1984" s="12" t="str">
        <f>IFERROR(_xlfn.XLOOKUP(A1984,DIRECT_FTEs!A:A,DIRECT_FTEs!B:B),"Contractor")</f>
        <v>Contractor</v>
      </c>
    </row>
    <row r="1985" spans="1:21" x14ac:dyDescent="0.25">
      <c r="A1985" s="1" t="s">
        <v>618</v>
      </c>
      <c r="B1985" s="1" t="s">
        <v>2761</v>
      </c>
      <c r="C1985" s="1" t="s">
        <v>2230</v>
      </c>
      <c r="D1985" s="1" t="s">
        <v>3151</v>
      </c>
      <c r="E1985" s="15" t="s">
        <v>2225</v>
      </c>
      <c r="F1985" s="1" t="s">
        <v>5980</v>
      </c>
      <c r="G1985" s="16">
        <v>0.19</v>
      </c>
      <c r="H1985" s="5">
        <v>1185.6000000000001</v>
      </c>
      <c r="I1985" s="10" t="s">
        <v>4760</v>
      </c>
      <c r="J1985" s="5">
        <v>354</v>
      </c>
      <c r="K1985" s="1">
        <v>38</v>
      </c>
      <c r="L1985" s="12" t="str" cm="1">
        <f t="array" ref="L1985">_xlfn.IFS(G1985=0.05,"Minimal",G1985=0.07,"Above Minimal",G1985=0.17,"Near Maximum",TRUE,"Maximum")</f>
        <v>Maximum</v>
      </c>
      <c r="N1985" s="15" t="s">
        <v>11789</v>
      </c>
      <c r="O1985" s="1" t="s">
        <v>4862</v>
      </c>
      <c r="P1985" s="15" t="s">
        <v>4777</v>
      </c>
      <c r="Q1985" s="1" t="s">
        <v>9574</v>
      </c>
      <c r="R1985" s="17">
        <v>28.5</v>
      </c>
      <c r="S1985" s="12" t="str" cm="1">
        <f t="array" ref="S1985">_xlfn.IFS(AND(R1985&gt;=12,R1985&lt;=25),"Low Range",AND(R1985&gt;=25.01,R1985&lt;=40),"Mid Range",AND(R1985&gt;=40.01,R1985&lt;=75),"Mid to Upper Range",TRUE,"Max Upper Range")</f>
        <v>Mid Range</v>
      </c>
      <c r="T1985" s="12" t="str" cm="1">
        <f t="array" ref="T1985">_xlfn.IFS(OR(E1985="NY",E1985="NJ",E1985="CT"),"Tri-State Area",OR(E1985="MA",E1985="PA",E1985="RI"),"East Atlantic",OR(E1985="ME",E1985="VT"),"NE Border",TRUE,"Upper East Coast")</f>
        <v>East Atlantic</v>
      </c>
      <c r="U1985" s="12" t="str">
        <f>IFERROR(_xlfn.XLOOKUP(A1985,DIRECT_FTEs!A:A,DIRECT_FTEs!B:B),"Contractor")</f>
        <v>Contractor</v>
      </c>
    </row>
    <row r="1986" spans="1:21" x14ac:dyDescent="0.25">
      <c r="A1986" s="1" t="s">
        <v>619</v>
      </c>
      <c r="B1986" s="1" t="s">
        <v>2467</v>
      </c>
      <c r="C1986" s="1" t="s">
        <v>2390</v>
      </c>
      <c r="D1986" s="1" t="s">
        <v>3152</v>
      </c>
      <c r="E1986" s="15" t="s">
        <v>2225</v>
      </c>
      <c r="F1986" s="1" t="s">
        <v>5981</v>
      </c>
      <c r="G1986" s="16">
        <v>0.19</v>
      </c>
      <c r="H1986" s="5">
        <v>1264.6400000000001</v>
      </c>
      <c r="I1986" s="10" t="s">
        <v>4760</v>
      </c>
      <c r="J1986" s="5">
        <v>682</v>
      </c>
      <c r="K1986" s="1">
        <v>58</v>
      </c>
      <c r="L1986" s="12" t="str" cm="1">
        <f t="array" ref="L1986">_xlfn.IFS(G1986=0.05,"Minimal",G1986=0.07,"Above Minimal",G1986=0.17,"Near Maximum",TRUE,"Maximum")</f>
        <v>Maximum</v>
      </c>
      <c r="N1986" s="15" t="s">
        <v>11790</v>
      </c>
      <c r="O1986" s="1" t="s">
        <v>4801</v>
      </c>
      <c r="P1986" s="15" t="s">
        <v>4774</v>
      </c>
      <c r="Q1986" s="1" t="s">
        <v>9575</v>
      </c>
      <c r="R1986" s="17">
        <v>28.259948198728516</v>
      </c>
      <c r="S1986" s="12" t="str" cm="1">
        <f t="array" ref="S1986">_xlfn.IFS(AND(R1986&gt;=12,R1986&lt;=25),"Low Range",AND(R1986&gt;=25.01,R1986&lt;=40),"Mid Range",AND(R1986&gt;=40.01,R1986&lt;=75),"Mid to Upper Range",TRUE,"Max Upper Range")</f>
        <v>Mid Range</v>
      </c>
      <c r="T1986" s="12" t="str" cm="1">
        <f t="array" ref="T1986">_xlfn.IFS(OR(E1986="NY",E1986="NJ",E1986="CT"),"Tri-State Area",OR(E1986="MA",E1986="PA",E1986="RI"),"East Atlantic",OR(E1986="ME",E1986="VT"),"NE Border",TRUE,"Upper East Coast")</f>
        <v>East Atlantic</v>
      </c>
      <c r="U1986" s="12" t="str">
        <f>IFERROR(_xlfn.XLOOKUP(A1986,DIRECT_FTEs!A:A,DIRECT_FTEs!B:B),"Contractor")</f>
        <v>Contractor</v>
      </c>
    </row>
    <row r="1987" spans="1:21" x14ac:dyDescent="0.25">
      <c r="A1987" s="1" t="s">
        <v>620</v>
      </c>
      <c r="B1987" s="1" t="s">
        <v>2944</v>
      </c>
      <c r="C1987" s="1" t="s">
        <v>2534</v>
      </c>
      <c r="D1987" s="1" t="s">
        <v>3153</v>
      </c>
      <c r="E1987" s="15" t="s">
        <v>2225</v>
      </c>
      <c r="F1987" s="1" t="s">
        <v>5982</v>
      </c>
      <c r="G1987" s="16">
        <v>0.19</v>
      </c>
      <c r="H1987" s="5">
        <v>1675.6479999999999</v>
      </c>
      <c r="I1987" s="10" t="s">
        <v>4760</v>
      </c>
      <c r="J1987" s="5">
        <v>806</v>
      </c>
      <c r="K1987" s="1">
        <v>39</v>
      </c>
      <c r="L1987" s="12" t="str" cm="1">
        <f t="array" ref="L1987">_xlfn.IFS(G1987=0.05,"Minimal",G1987=0.07,"Above Minimal",G1987=0.17,"Near Maximum",TRUE,"Maximum")</f>
        <v>Maximum</v>
      </c>
      <c r="N1987" s="15" t="s">
        <v>11791</v>
      </c>
      <c r="O1987" s="1" t="s">
        <v>4976</v>
      </c>
      <c r="P1987" s="15" t="s">
        <v>4774</v>
      </c>
      <c r="Q1987" s="1" t="s">
        <v>9576</v>
      </c>
      <c r="R1987" s="17">
        <v>36.536016610765053</v>
      </c>
      <c r="S1987" s="12" t="str" cm="1">
        <f t="array" ref="S1987">_xlfn.IFS(AND(R1987&gt;=12,R1987&lt;=25),"Low Range",AND(R1987&gt;=25.01,R1987&lt;=40),"Mid Range",AND(R1987&gt;=40.01,R1987&lt;=75),"Mid to Upper Range",TRUE,"Max Upper Range")</f>
        <v>Mid Range</v>
      </c>
      <c r="T1987" s="12" t="str" cm="1">
        <f t="array" ref="T1987">_xlfn.IFS(OR(E1987="NY",E1987="NJ",E1987="CT"),"Tri-State Area",OR(E1987="MA",E1987="PA",E1987="RI"),"East Atlantic",OR(E1987="ME",E1987="VT"),"NE Border",TRUE,"Upper East Coast")</f>
        <v>East Atlantic</v>
      </c>
      <c r="U1987" s="12" t="str">
        <f>IFERROR(_xlfn.XLOOKUP(A1987,DIRECT_FTEs!A:A,DIRECT_FTEs!B:B),"Contractor")</f>
        <v>Contractor</v>
      </c>
    </row>
    <row r="1988" spans="1:21" x14ac:dyDescent="0.25">
      <c r="A1988" s="1" t="s">
        <v>621</v>
      </c>
      <c r="B1988" s="1" t="s">
        <v>2382</v>
      </c>
      <c r="C1988" s="1" t="s">
        <v>2270</v>
      </c>
      <c r="D1988" s="1" t="s">
        <v>3154</v>
      </c>
      <c r="E1988" s="15" t="s">
        <v>2225</v>
      </c>
      <c r="F1988" s="1" t="s">
        <v>5983</v>
      </c>
      <c r="G1988" s="16">
        <v>0.19</v>
      </c>
      <c r="H1988" s="5">
        <v>1456.0748800000001</v>
      </c>
      <c r="I1988" s="10" t="s">
        <v>4760</v>
      </c>
      <c r="J1988" s="5">
        <v>843.2</v>
      </c>
      <c r="K1988" s="1">
        <v>52</v>
      </c>
      <c r="L1988" s="12" t="str" cm="1">
        <f t="array" ref="L1988">_xlfn.IFS(G1988=0.05,"Minimal",G1988=0.07,"Above Minimal",G1988=0.17,"Near Maximum",TRUE,"Maximum")</f>
        <v>Maximum</v>
      </c>
      <c r="N1988" s="15" t="s">
        <v>11792</v>
      </c>
      <c r="O1988" s="1" t="s">
        <v>5043</v>
      </c>
      <c r="P1988" s="15" t="s">
        <v>4777</v>
      </c>
      <c r="Q1988" s="1" t="s">
        <v>9577</v>
      </c>
      <c r="R1988" s="17">
        <v>26.293323090711219</v>
      </c>
      <c r="S1988" s="12" t="str" cm="1">
        <f t="array" ref="S1988">_xlfn.IFS(AND(R1988&gt;=12,R1988&lt;=25),"Low Range",AND(R1988&gt;=25.01,R1988&lt;=40),"Mid Range",AND(R1988&gt;=40.01,R1988&lt;=75),"Mid to Upper Range",TRUE,"Max Upper Range")</f>
        <v>Mid Range</v>
      </c>
      <c r="T1988" s="12" t="str" cm="1">
        <f t="array" ref="T1988">_xlfn.IFS(OR(E1988="NY",E1988="NJ",E1988="CT"),"Tri-State Area",OR(E1988="MA",E1988="PA",E1988="RI"),"East Atlantic",OR(E1988="ME",E1988="VT"),"NE Border",TRUE,"Upper East Coast")</f>
        <v>East Atlantic</v>
      </c>
      <c r="U1988" s="12" t="str">
        <f>IFERROR(_xlfn.XLOOKUP(A1988,DIRECT_FTEs!A:A,DIRECT_FTEs!B:B),"Contractor")</f>
        <v>Contractor</v>
      </c>
    </row>
    <row r="1989" spans="1:21" x14ac:dyDescent="0.25">
      <c r="A1989" s="1" t="s">
        <v>622</v>
      </c>
      <c r="B1989" s="1" t="s">
        <v>2674</v>
      </c>
      <c r="C1989" s="1" t="s">
        <v>2528</v>
      </c>
      <c r="D1989" s="1" t="s">
        <v>3155</v>
      </c>
      <c r="E1989" s="15" t="s">
        <v>2225</v>
      </c>
      <c r="F1989" s="1" t="s">
        <v>5984</v>
      </c>
      <c r="G1989" s="16">
        <v>0.19</v>
      </c>
      <c r="H1989" s="5">
        <v>1904.0736000000002</v>
      </c>
      <c r="I1989" s="10" t="s">
        <v>4760</v>
      </c>
      <c r="J1989" s="5">
        <v>248</v>
      </c>
      <c r="K1989" s="1">
        <v>45</v>
      </c>
      <c r="L1989" s="12" t="str" cm="1">
        <f t="array" ref="L1989">_xlfn.IFS(G1989=0.05,"Minimal",G1989=0.07,"Above Minimal",G1989=0.17,"Near Maximum",TRUE,"Maximum")</f>
        <v>Maximum</v>
      </c>
      <c r="N1989" s="15" t="s">
        <v>11793</v>
      </c>
      <c r="O1989" s="1" t="s">
        <v>4812</v>
      </c>
      <c r="P1989" s="15" t="s">
        <v>4774</v>
      </c>
      <c r="Q1989" s="1" t="s">
        <v>9578</v>
      </c>
      <c r="R1989" s="17">
        <v>31.160286437301458</v>
      </c>
      <c r="S1989" s="12" t="str" cm="1">
        <f t="array" ref="S1989">_xlfn.IFS(AND(R1989&gt;=12,R1989&lt;=25),"Low Range",AND(R1989&gt;=25.01,R1989&lt;=40),"Mid Range",AND(R1989&gt;=40.01,R1989&lt;=75),"Mid to Upper Range",TRUE,"Max Upper Range")</f>
        <v>Mid Range</v>
      </c>
      <c r="T1989" s="12" t="str" cm="1">
        <f t="array" ref="T1989">_xlfn.IFS(OR(E1989="NY",E1989="NJ",E1989="CT"),"Tri-State Area",OR(E1989="MA",E1989="PA",E1989="RI"),"East Atlantic",OR(E1989="ME",E1989="VT"),"NE Border",TRUE,"Upper East Coast")</f>
        <v>East Atlantic</v>
      </c>
      <c r="U1989" s="12" t="str">
        <f>IFERROR(_xlfn.XLOOKUP(A1989,DIRECT_FTEs!A:A,DIRECT_FTEs!B:B),"Contractor")</f>
        <v>Contractor</v>
      </c>
    </row>
    <row r="1990" spans="1:21" x14ac:dyDescent="0.25">
      <c r="A1990" s="1" t="s">
        <v>623</v>
      </c>
      <c r="B1990" s="1" t="s">
        <v>2277</v>
      </c>
      <c r="C1990" s="1" t="s">
        <v>2569</v>
      </c>
      <c r="D1990" s="1" t="s">
        <v>3156</v>
      </c>
      <c r="E1990" s="15" t="s">
        <v>2225</v>
      </c>
      <c r="F1990" s="1" t="s">
        <v>5985</v>
      </c>
      <c r="G1990" s="16">
        <v>0.17</v>
      </c>
      <c r="H1990" s="5">
        <v>1505.4156090962103</v>
      </c>
      <c r="I1990" s="10" t="s">
        <v>4760</v>
      </c>
      <c r="J1990" s="5">
        <v>190</v>
      </c>
      <c r="K1990" s="1">
        <v>42</v>
      </c>
      <c r="L1990" s="12" t="str" cm="1">
        <f t="array" ref="L1990">_xlfn.IFS(G1990=0.05,"Minimal",G1990=0.07,"Above Minimal",G1990=0.17,"Near Maximum",TRUE,"Maximum")</f>
        <v>Near Maximum</v>
      </c>
      <c r="N1990" s="15" t="s">
        <v>11794</v>
      </c>
      <c r="O1990" s="1" t="s">
        <v>5044</v>
      </c>
      <c r="P1990" s="15" t="s">
        <v>4778</v>
      </c>
      <c r="Q1990" s="1" t="s">
        <v>9579</v>
      </c>
      <c r="R1990" s="17">
        <v>26.521621621621623</v>
      </c>
      <c r="S1990" s="12" t="str" cm="1">
        <f t="array" ref="S1990">_xlfn.IFS(AND(R1990&gt;=12,R1990&lt;=25),"Low Range",AND(R1990&gt;=25.01,R1990&lt;=40),"Mid Range",AND(R1990&gt;=40.01,R1990&lt;=75),"Mid to Upper Range",TRUE,"Max Upper Range")</f>
        <v>Mid Range</v>
      </c>
      <c r="T1990" s="12" t="str" cm="1">
        <f t="array" ref="T1990">_xlfn.IFS(OR(E1990="NY",E1990="NJ",E1990="CT"),"Tri-State Area",OR(E1990="MA",E1990="PA",E1990="RI"),"East Atlantic",OR(E1990="ME",E1990="VT"),"NE Border",TRUE,"Upper East Coast")</f>
        <v>East Atlantic</v>
      </c>
      <c r="U1990" s="12" t="str">
        <f>IFERROR(_xlfn.XLOOKUP(A1990,DIRECT_FTEs!A:A,DIRECT_FTEs!B:B),"Contractor")</f>
        <v>Contractor</v>
      </c>
    </row>
    <row r="1991" spans="1:21" x14ac:dyDescent="0.25">
      <c r="A1991" s="1" t="s">
        <v>69</v>
      </c>
      <c r="B1991" s="1" t="s">
        <v>2363</v>
      </c>
      <c r="C1991" s="1" t="s">
        <v>2410</v>
      </c>
      <c r="D1991" s="1" t="s">
        <v>2411</v>
      </c>
      <c r="E1991" s="15" t="s">
        <v>2225</v>
      </c>
      <c r="F1991" s="1" t="s">
        <v>5431</v>
      </c>
      <c r="G1991" s="16">
        <v>0.19</v>
      </c>
      <c r="H1991" s="5">
        <v>524.0672432432433</v>
      </c>
      <c r="I1991" s="10" t="s">
        <v>4760</v>
      </c>
      <c r="J1991" s="5">
        <v>149.88</v>
      </c>
      <c r="K1991" s="1">
        <v>50</v>
      </c>
      <c r="L1991" s="12" t="str" cm="1">
        <f t="array" ref="L1991">_xlfn.IFS(G1991=0.05,"Minimal",G1991=0.07,"Above Minimal",G1991=0.17,"Near Maximum",TRUE,"Maximum")</f>
        <v>Maximum</v>
      </c>
      <c r="N1991" s="15" t="s">
        <v>11795</v>
      </c>
      <c r="O1991" s="1" t="s">
        <v>4789</v>
      </c>
      <c r="P1991" s="15" t="s">
        <v>4774</v>
      </c>
      <c r="Q1991" s="1" t="s">
        <v>9580</v>
      </c>
      <c r="R1991" s="17">
        <v>28.591233659233218</v>
      </c>
      <c r="S1991" s="12" t="str" cm="1">
        <f t="array" ref="S1991">_xlfn.IFS(AND(R1991&gt;=12,R1991&lt;=25),"Low Range",AND(R1991&gt;=25.01,R1991&lt;=40),"Mid Range",AND(R1991&gt;=40.01,R1991&lt;=75),"Mid to Upper Range",TRUE,"Max Upper Range")</f>
        <v>Mid Range</v>
      </c>
      <c r="T1991" s="12" t="str" cm="1">
        <f t="array" ref="T1991">_xlfn.IFS(OR(E1991="NY",E1991="NJ",E1991="CT"),"Tri-State Area",OR(E1991="MA",E1991="PA",E1991="RI"),"East Atlantic",OR(E1991="ME",E1991="VT"),"NE Border",TRUE,"Upper East Coast")</f>
        <v>East Atlantic</v>
      </c>
      <c r="U1991" s="12" t="str">
        <f>IFERROR(_xlfn.XLOOKUP(A1991,DIRECT_FTEs!A:A,DIRECT_FTEs!B:B),"Contractor")</f>
        <v>Contractor</v>
      </c>
    </row>
    <row r="1992" spans="1:21" x14ac:dyDescent="0.25">
      <c r="A1992" s="1" t="s">
        <v>624</v>
      </c>
      <c r="B1992" s="1" t="s">
        <v>2953</v>
      </c>
      <c r="C1992" s="1" t="s">
        <v>2622</v>
      </c>
      <c r="D1992" s="1" t="s">
        <v>3157</v>
      </c>
      <c r="E1992" s="15" t="s">
        <v>2225</v>
      </c>
      <c r="F1992" s="1" t="s">
        <v>5986</v>
      </c>
      <c r="G1992" s="16">
        <v>0.17</v>
      </c>
      <c r="H1992" s="5">
        <v>1002.1024000000001</v>
      </c>
      <c r="I1992" s="10" t="s">
        <v>4760</v>
      </c>
      <c r="J1992" s="5">
        <v>1196.4000000000001</v>
      </c>
      <c r="K1992" s="1">
        <v>42</v>
      </c>
      <c r="L1992" s="12" t="str" cm="1">
        <f t="array" ref="L1992">_xlfn.IFS(G1992=0.05,"Minimal",G1992=0.07,"Above Minimal",G1992=0.17,"Near Maximum",TRUE,"Maximum")</f>
        <v>Near Maximum</v>
      </c>
      <c r="N1992" s="15" t="s">
        <v>11796</v>
      </c>
      <c r="O1992" s="1" t="s">
        <v>4927</v>
      </c>
      <c r="P1992" s="15" t="s">
        <v>4774</v>
      </c>
      <c r="Q1992" s="1" t="s">
        <v>9581</v>
      </c>
      <c r="R1992" s="17">
        <v>25.500000000000004</v>
      </c>
      <c r="S1992" s="12" t="str" cm="1">
        <f t="array" ref="S1992">_xlfn.IFS(AND(R1992&gt;=12,R1992&lt;=25),"Low Range",AND(R1992&gt;=25.01,R1992&lt;=40),"Mid Range",AND(R1992&gt;=40.01,R1992&lt;=75),"Mid to Upper Range",TRUE,"Max Upper Range")</f>
        <v>Mid Range</v>
      </c>
      <c r="T1992" s="12" t="str" cm="1">
        <f t="array" ref="T1992">_xlfn.IFS(OR(E1992="NY",E1992="NJ",E1992="CT"),"Tri-State Area",OR(E1992="MA",E1992="PA",E1992="RI"),"East Atlantic",OR(E1992="ME",E1992="VT"),"NE Border",TRUE,"Upper East Coast")</f>
        <v>East Atlantic</v>
      </c>
      <c r="U1992" s="12" t="str">
        <f>IFERROR(_xlfn.XLOOKUP(A1992,DIRECT_FTEs!A:A,DIRECT_FTEs!B:B),"Contractor")</f>
        <v>Contractor</v>
      </c>
    </row>
    <row r="1993" spans="1:21" x14ac:dyDescent="0.25">
      <c r="A1993" s="1" t="s">
        <v>625</v>
      </c>
      <c r="B1993" s="1" t="s">
        <v>2397</v>
      </c>
      <c r="C1993" s="1" t="s">
        <v>2679</v>
      </c>
      <c r="D1993" s="1" t="s">
        <v>3158</v>
      </c>
      <c r="E1993" s="15" t="s">
        <v>2225</v>
      </c>
      <c r="F1993" s="1" t="s">
        <v>5987</v>
      </c>
      <c r="G1993" s="16">
        <v>7.0000000000000007E-2</v>
      </c>
      <c r="H1993" s="5">
        <v>698.88</v>
      </c>
      <c r="I1993" s="10" t="s">
        <v>4760</v>
      </c>
      <c r="J1993" s="5">
        <v>1084</v>
      </c>
      <c r="K1993" s="1">
        <v>57</v>
      </c>
      <c r="L1993" s="12" t="str" cm="1">
        <f t="array" ref="L1993">_xlfn.IFS(G1993=0.05,"Minimal",G1993=0.07,"Above Minimal",G1993=0.17,"Near Maximum",TRUE,"Maximum")</f>
        <v>Above Minimal</v>
      </c>
      <c r="N1993" s="15" t="s">
        <v>11797</v>
      </c>
      <c r="O1993" s="1" t="s">
        <v>5045</v>
      </c>
      <c r="P1993" s="15" t="s">
        <v>4779</v>
      </c>
      <c r="Q1993" s="1" t="s">
        <v>9582</v>
      </c>
      <c r="R1993" s="17">
        <v>25.424939817043814</v>
      </c>
      <c r="S1993" s="12" t="str" cm="1">
        <f t="array" ref="S1993">_xlfn.IFS(AND(R1993&gt;=12,R1993&lt;=25),"Low Range",AND(R1993&gt;=25.01,R1993&lt;=40),"Mid Range",AND(R1993&gt;=40.01,R1993&lt;=75),"Mid to Upper Range",TRUE,"Max Upper Range")</f>
        <v>Mid Range</v>
      </c>
      <c r="T1993" s="12" t="str" cm="1">
        <f t="array" ref="T1993">_xlfn.IFS(OR(E1993="NY",E1993="NJ",E1993="CT"),"Tri-State Area",OR(E1993="MA",E1993="PA",E1993="RI"),"East Atlantic",OR(E1993="ME",E1993="VT"),"NE Border",TRUE,"Upper East Coast")</f>
        <v>East Atlantic</v>
      </c>
      <c r="U1993" s="12" t="str">
        <f>IFERROR(_xlfn.XLOOKUP(A1993,DIRECT_FTEs!A:A,DIRECT_FTEs!B:B),"Contractor")</f>
        <v>Contractor</v>
      </c>
    </row>
    <row r="1994" spans="1:21" x14ac:dyDescent="0.25">
      <c r="A1994" s="1" t="s">
        <v>626</v>
      </c>
      <c r="B1994" s="1" t="s">
        <v>2226</v>
      </c>
      <c r="C1994" s="1" t="s">
        <v>2776</v>
      </c>
      <c r="D1994" s="1" t="s">
        <v>3159</v>
      </c>
      <c r="E1994" s="15" t="s">
        <v>2225</v>
      </c>
      <c r="F1994" s="1" t="s">
        <v>5988</v>
      </c>
      <c r="G1994" s="16">
        <v>0.17</v>
      </c>
      <c r="H1994" s="5">
        <v>707.2</v>
      </c>
      <c r="I1994" s="10" t="s">
        <v>4760</v>
      </c>
      <c r="J1994" s="5">
        <v>672.8</v>
      </c>
      <c r="K1994" s="1">
        <v>55</v>
      </c>
      <c r="L1994" s="12" t="str" cm="1">
        <f t="array" ref="L1994">_xlfn.IFS(G1994=0.05,"Minimal",G1994=0.07,"Above Minimal",G1994=0.17,"Near Maximum",TRUE,"Maximum")</f>
        <v>Near Maximum</v>
      </c>
      <c r="N1994" s="15" t="s">
        <v>11798</v>
      </c>
      <c r="O1994" s="1" t="s">
        <v>5046</v>
      </c>
      <c r="P1994" s="15" t="s">
        <v>4779</v>
      </c>
      <c r="Q1994" s="1" t="s">
        <v>9583</v>
      </c>
      <c r="R1994" s="17">
        <v>23.519978900171438</v>
      </c>
      <c r="S1994" s="12" t="str" cm="1">
        <f t="array" ref="S1994">_xlfn.IFS(AND(R1994&gt;=12,R1994&lt;=25),"Low Range",AND(R1994&gt;=25.01,R1994&lt;=40),"Mid Range",AND(R1994&gt;=40.01,R1994&lt;=75),"Mid to Upper Range",TRUE,"Max Upper Range")</f>
        <v>Low Range</v>
      </c>
      <c r="T1994" s="12" t="str" cm="1">
        <f t="array" ref="T1994">_xlfn.IFS(OR(E1994="NY",E1994="NJ",E1994="CT"),"Tri-State Area",OR(E1994="MA",E1994="PA",E1994="RI"),"East Atlantic",OR(E1994="ME",E1994="VT"),"NE Border",TRUE,"Upper East Coast")</f>
        <v>East Atlantic</v>
      </c>
      <c r="U1994" s="12" t="str">
        <f>IFERROR(_xlfn.XLOOKUP(A1994,DIRECT_FTEs!A:A,DIRECT_FTEs!B:B),"Contractor")</f>
        <v>Contractor</v>
      </c>
    </row>
    <row r="1995" spans="1:21" x14ac:dyDescent="0.25">
      <c r="A1995" s="1" t="s">
        <v>627</v>
      </c>
      <c r="B1995" s="1" t="s">
        <v>2423</v>
      </c>
      <c r="C1995" s="1" t="s">
        <v>2458</v>
      </c>
      <c r="D1995" s="1" t="s">
        <v>3160</v>
      </c>
      <c r="E1995" s="15" t="s">
        <v>2225</v>
      </c>
      <c r="F1995" s="1" t="s">
        <v>5989</v>
      </c>
      <c r="G1995" s="16">
        <v>0.17</v>
      </c>
      <c r="H1995" s="5">
        <v>1485.1200000000001</v>
      </c>
      <c r="I1995" s="10" t="s">
        <v>4760</v>
      </c>
      <c r="J1995" s="5">
        <v>810.8</v>
      </c>
      <c r="K1995" s="1">
        <v>44</v>
      </c>
      <c r="L1995" s="12" t="str" cm="1">
        <f t="array" ref="L1995">_xlfn.IFS(G1995=0.05,"Minimal",G1995=0.07,"Above Minimal",G1995=0.17,"Near Maximum",TRUE,"Maximum")</f>
        <v>Near Maximum</v>
      </c>
      <c r="N1995" s="15" t="s">
        <v>11799</v>
      </c>
      <c r="O1995" s="1" t="s">
        <v>5025</v>
      </c>
      <c r="P1995" s="15" t="s">
        <v>4779</v>
      </c>
      <c r="Q1995" s="1" t="s">
        <v>9584</v>
      </c>
      <c r="R1995" s="17">
        <v>27.554069633387137</v>
      </c>
      <c r="S1995" s="12" t="str" cm="1">
        <f t="array" ref="S1995">_xlfn.IFS(AND(R1995&gt;=12,R1995&lt;=25),"Low Range",AND(R1995&gt;=25.01,R1995&lt;=40),"Mid Range",AND(R1995&gt;=40.01,R1995&lt;=75),"Mid to Upper Range",TRUE,"Max Upper Range")</f>
        <v>Mid Range</v>
      </c>
      <c r="T1995" s="12" t="str" cm="1">
        <f t="array" ref="T1995">_xlfn.IFS(OR(E1995="NY",E1995="NJ",E1995="CT"),"Tri-State Area",OR(E1995="MA",E1995="PA",E1995="RI"),"East Atlantic",OR(E1995="ME",E1995="VT"),"NE Border",TRUE,"Upper East Coast")</f>
        <v>East Atlantic</v>
      </c>
      <c r="U1995" s="12" t="str">
        <f>IFERROR(_xlfn.XLOOKUP(A1995,DIRECT_FTEs!A:A,DIRECT_FTEs!B:B),"Contractor")</f>
        <v>Contractor</v>
      </c>
    </row>
    <row r="1996" spans="1:21" x14ac:dyDescent="0.25">
      <c r="A1996" s="1" t="s">
        <v>628</v>
      </c>
      <c r="B1996" s="1" t="s">
        <v>2536</v>
      </c>
      <c r="C1996" s="1" t="s">
        <v>2426</v>
      </c>
      <c r="D1996" s="1" t="s">
        <v>3161</v>
      </c>
      <c r="E1996" s="15" t="s">
        <v>2225</v>
      </c>
      <c r="F1996" s="1" t="s">
        <v>5990</v>
      </c>
      <c r="G1996" s="16">
        <v>0.19</v>
      </c>
      <c r="H1996" s="5">
        <v>1304.1600000000001</v>
      </c>
      <c r="I1996" s="10" t="s">
        <v>4760</v>
      </c>
      <c r="J1996" s="5">
        <v>819.2</v>
      </c>
      <c r="K1996" s="1">
        <v>37</v>
      </c>
      <c r="L1996" s="12" t="str" cm="1">
        <f t="array" ref="L1996">_xlfn.IFS(G1996=0.05,"Minimal",G1996=0.07,"Above Minimal",G1996=0.17,"Near Maximum",TRUE,"Maximum")</f>
        <v>Maximum</v>
      </c>
      <c r="N1996" s="15" t="s">
        <v>11800</v>
      </c>
      <c r="O1996" s="1" t="s">
        <v>5040</v>
      </c>
      <c r="P1996" s="15" t="s">
        <v>4776</v>
      </c>
      <c r="Q1996" s="1" t="s">
        <v>9585</v>
      </c>
      <c r="R1996" s="17">
        <v>75</v>
      </c>
      <c r="S1996" s="12" t="str" cm="1">
        <f t="array" ref="S1996">_xlfn.IFS(AND(R1996&gt;=12,R1996&lt;=25),"Low Range",AND(R1996&gt;=25.01,R1996&lt;=40),"Mid Range",AND(R1996&gt;=40.01,R1996&lt;=75),"Mid to Upper Range",TRUE,"Max Upper Range")</f>
        <v>Mid to Upper Range</v>
      </c>
      <c r="T1996" s="12" t="str" cm="1">
        <f t="array" ref="T1996">_xlfn.IFS(OR(E1996="NY",E1996="NJ",E1996="CT"),"Tri-State Area",OR(E1996="MA",E1996="PA",E1996="RI"),"East Atlantic",OR(E1996="ME",E1996="VT"),"NE Border",TRUE,"Upper East Coast")</f>
        <v>East Atlantic</v>
      </c>
      <c r="U1996" s="12" t="str">
        <f>IFERROR(_xlfn.XLOOKUP(A1996,DIRECT_FTEs!A:A,DIRECT_FTEs!B:B),"Contractor")</f>
        <v>Contractor</v>
      </c>
    </row>
    <row r="1997" spans="1:21" x14ac:dyDescent="0.25">
      <c r="A1997" s="1" t="s">
        <v>629</v>
      </c>
      <c r="B1997" s="1" t="s">
        <v>2664</v>
      </c>
      <c r="C1997" s="1" t="s">
        <v>2565</v>
      </c>
      <c r="D1997" s="1" t="s">
        <v>3162</v>
      </c>
      <c r="E1997" s="15" t="s">
        <v>2225</v>
      </c>
      <c r="F1997" s="1" t="s">
        <v>5991</v>
      </c>
      <c r="G1997" s="16">
        <v>0.19</v>
      </c>
      <c r="H1997" s="5">
        <v>1541.28</v>
      </c>
      <c r="I1997" s="10" t="s">
        <v>4760</v>
      </c>
      <c r="J1997" s="5">
        <v>913.6</v>
      </c>
      <c r="K1997" s="1">
        <v>50</v>
      </c>
      <c r="L1997" s="12" t="str" cm="1">
        <f t="array" ref="L1997">_xlfn.IFS(G1997=0.05,"Minimal",G1997=0.07,"Above Minimal",G1997=0.17,"Near Maximum",TRUE,"Maximum")</f>
        <v>Maximum</v>
      </c>
      <c r="N1997" s="15" t="s">
        <v>11801</v>
      </c>
      <c r="O1997" s="1" t="s">
        <v>4986</v>
      </c>
      <c r="P1997" s="15" t="s">
        <v>4776</v>
      </c>
      <c r="Q1997" s="1" t="s">
        <v>9586</v>
      </c>
      <c r="R1997" s="17">
        <v>80</v>
      </c>
      <c r="S1997" s="12" t="str" cm="1">
        <f t="array" ref="S1997">_xlfn.IFS(AND(R1997&gt;=12,R1997&lt;=25),"Low Range",AND(R1997&gt;=25.01,R1997&lt;=40),"Mid Range",AND(R1997&gt;=40.01,R1997&lt;=75),"Mid to Upper Range",TRUE,"Max Upper Range")</f>
        <v>Max Upper Range</v>
      </c>
      <c r="T1997" s="12" t="str" cm="1">
        <f t="array" ref="T1997">_xlfn.IFS(OR(E1997="NY",E1997="NJ",E1997="CT"),"Tri-State Area",OR(E1997="MA",E1997="PA",E1997="RI"),"East Atlantic",OR(E1997="ME",E1997="VT"),"NE Border",TRUE,"Upper East Coast")</f>
        <v>East Atlantic</v>
      </c>
      <c r="U1997" s="12" t="str">
        <f>IFERROR(_xlfn.XLOOKUP(A1997,DIRECT_FTEs!A:A,DIRECT_FTEs!B:B),"Contractor")</f>
        <v>Contractor</v>
      </c>
    </row>
    <row r="1998" spans="1:21" x14ac:dyDescent="0.25">
      <c r="A1998" s="1" t="s">
        <v>630</v>
      </c>
      <c r="B1998" s="1" t="s">
        <v>2610</v>
      </c>
      <c r="C1998" s="1" t="s">
        <v>2429</v>
      </c>
      <c r="D1998" s="1" t="s">
        <v>3163</v>
      </c>
      <c r="E1998" s="15" t="s">
        <v>2225</v>
      </c>
      <c r="F1998" s="1" t="s">
        <v>5992</v>
      </c>
      <c r="G1998" s="16">
        <v>0.17</v>
      </c>
      <c r="H1998" s="5">
        <v>424.32</v>
      </c>
      <c r="I1998" s="10" t="s">
        <v>4760</v>
      </c>
      <c r="J1998" s="5">
        <v>396</v>
      </c>
      <c r="K1998" s="1">
        <v>51</v>
      </c>
      <c r="L1998" s="12" t="str" cm="1">
        <f t="array" ref="L1998">_xlfn.IFS(G1998=0.05,"Minimal",G1998=0.07,"Above Minimal",G1998=0.17,"Near Maximum",TRUE,"Maximum")</f>
        <v>Near Maximum</v>
      </c>
      <c r="N1998" s="15" t="s">
        <v>11802</v>
      </c>
      <c r="O1998" s="1" t="s">
        <v>4821</v>
      </c>
      <c r="P1998" s="15" t="s">
        <v>4778</v>
      </c>
      <c r="Q1998" s="1" t="s">
        <v>9587</v>
      </c>
      <c r="R1998" s="17">
        <v>106</v>
      </c>
      <c r="S1998" s="12" t="str" cm="1">
        <f t="array" ref="S1998">_xlfn.IFS(AND(R1998&gt;=12,R1998&lt;=25),"Low Range",AND(R1998&gt;=25.01,R1998&lt;=40),"Mid Range",AND(R1998&gt;=40.01,R1998&lt;=75),"Mid to Upper Range",TRUE,"Max Upper Range")</f>
        <v>Max Upper Range</v>
      </c>
      <c r="T1998" s="12" t="str" cm="1">
        <f t="array" ref="T1998">_xlfn.IFS(OR(E1998="NY",E1998="NJ",E1998="CT"),"Tri-State Area",OR(E1998="MA",E1998="PA",E1998="RI"),"East Atlantic",OR(E1998="ME",E1998="VT"),"NE Border",TRUE,"Upper East Coast")</f>
        <v>East Atlantic</v>
      </c>
      <c r="U1998" s="12" t="str">
        <f>IFERROR(_xlfn.XLOOKUP(A1998,DIRECT_FTEs!A:A,DIRECT_FTEs!B:B),"Contractor")</f>
        <v>Contractor</v>
      </c>
    </row>
    <row r="1999" spans="1:21" x14ac:dyDescent="0.25">
      <c r="A1999" s="1" t="s">
        <v>6</v>
      </c>
      <c r="B1999" s="1" t="s">
        <v>2241</v>
      </c>
      <c r="C1999" s="1" t="s">
        <v>2242</v>
      </c>
      <c r="D1999" s="1" t="s">
        <v>2243</v>
      </c>
      <c r="E1999" s="15" t="s">
        <v>2225</v>
      </c>
      <c r="F1999" s="1" t="s">
        <v>5368</v>
      </c>
      <c r="G1999" s="16">
        <v>0.17</v>
      </c>
      <c r="H1999" s="5">
        <v>601.12000000000012</v>
      </c>
      <c r="I1999" s="10" t="s">
        <v>4760</v>
      </c>
      <c r="J1999" s="5">
        <v>152</v>
      </c>
      <c r="K1999" s="1">
        <v>51</v>
      </c>
      <c r="L1999" s="12" t="str" cm="1">
        <f t="array" ref="L1999">_xlfn.IFS(G1999=0.05,"Minimal",G1999=0.07,"Above Minimal",G1999=0.17,"Near Maximum",TRUE,"Maximum")</f>
        <v>Near Maximum</v>
      </c>
      <c r="N1999" s="15" t="s">
        <v>11803</v>
      </c>
      <c r="O1999" s="1" t="s">
        <v>4791</v>
      </c>
      <c r="P1999" s="15" t="s">
        <v>4776</v>
      </c>
      <c r="Q1999" s="1" t="s">
        <v>9588</v>
      </c>
      <c r="R1999" s="17">
        <v>92.11</v>
      </c>
      <c r="S1999" s="12" t="str" cm="1">
        <f t="array" ref="S1999">_xlfn.IFS(AND(R1999&gt;=12,R1999&lt;=25),"Low Range",AND(R1999&gt;=25.01,R1999&lt;=40),"Mid Range",AND(R1999&gt;=40.01,R1999&lt;=75),"Mid to Upper Range",TRUE,"Max Upper Range")</f>
        <v>Max Upper Range</v>
      </c>
      <c r="T1999" s="12" t="str" cm="1">
        <f t="array" ref="T1999">_xlfn.IFS(OR(E1999="NY",E1999="NJ",E1999="CT"),"Tri-State Area",OR(E1999="MA",E1999="PA",E1999="RI"),"East Atlantic",OR(E1999="ME",E1999="VT"),"NE Border",TRUE,"Upper East Coast")</f>
        <v>East Atlantic</v>
      </c>
      <c r="U1999" s="12" t="str">
        <f>IFERROR(_xlfn.XLOOKUP(A1999,DIRECT_FTEs!A:A,DIRECT_FTEs!B:B),"Contractor")</f>
        <v>Contractor</v>
      </c>
    </row>
    <row r="2000" spans="1:21" x14ac:dyDescent="0.25">
      <c r="A2000" s="1" t="s">
        <v>631</v>
      </c>
      <c r="B2000" s="1" t="s">
        <v>2594</v>
      </c>
      <c r="C2000" s="1" t="s">
        <v>2278</v>
      </c>
      <c r="D2000" s="1" t="s">
        <v>3164</v>
      </c>
      <c r="E2000" s="15" t="s">
        <v>2225</v>
      </c>
      <c r="F2000" s="1" t="s">
        <v>5993</v>
      </c>
      <c r="G2000" s="16">
        <v>0.19</v>
      </c>
      <c r="H2000" s="5">
        <v>1896.96</v>
      </c>
      <c r="I2000" s="10" t="s">
        <v>4760</v>
      </c>
      <c r="J2000" s="5">
        <v>843.2</v>
      </c>
      <c r="K2000" s="1">
        <v>37</v>
      </c>
      <c r="L2000" s="12" t="str" cm="1">
        <f t="array" ref="L2000">_xlfn.IFS(G2000=0.05,"Minimal",G2000=0.07,"Above Minimal",G2000=0.17,"Near Maximum",TRUE,"Maximum")</f>
        <v>Maximum</v>
      </c>
      <c r="N2000" s="15" t="s">
        <v>11804</v>
      </c>
      <c r="O2000" s="1" t="s">
        <v>4835</v>
      </c>
      <c r="P2000" s="15" t="s">
        <v>4774</v>
      </c>
      <c r="Q2000" s="1" t="s">
        <v>9589</v>
      </c>
      <c r="R2000" s="17">
        <v>120.44999999999999</v>
      </c>
      <c r="S2000" s="12" t="str" cm="1">
        <f t="array" ref="S2000">_xlfn.IFS(AND(R2000&gt;=12,R2000&lt;=25),"Low Range",AND(R2000&gt;=25.01,R2000&lt;=40),"Mid Range",AND(R2000&gt;=40.01,R2000&lt;=75),"Mid to Upper Range",TRUE,"Max Upper Range")</f>
        <v>Max Upper Range</v>
      </c>
      <c r="T2000" s="12" t="str" cm="1">
        <f t="array" ref="T2000">_xlfn.IFS(OR(E2000="NY",E2000="NJ",E2000="CT"),"Tri-State Area",OR(E2000="MA",E2000="PA",E2000="RI"),"East Atlantic",OR(E2000="ME",E2000="VT"),"NE Border",TRUE,"Upper East Coast")</f>
        <v>East Atlantic</v>
      </c>
      <c r="U2000" s="12" t="str">
        <f>IFERROR(_xlfn.XLOOKUP(A2000,DIRECT_FTEs!A:A,DIRECT_FTEs!B:B),"Contractor")</f>
        <v>Contractor</v>
      </c>
    </row>
    <row r="2001" spans="1:21" x14ac:dyDescent="0.25">
      <c r="A2001" s="1" t="s">
        <v>632</v>
      </c>
      <c r="B2001" s="1" t="s">
        <v>2730</v>
      </c>
      <c r="C2001" s="1" t="s">
        <v>2449</v>
      </c>
      <c r="D2001" s="1" t="s">
        <v>3165</v>
      </c>
      <c r="E2001" s="15" t="s">
        <v>2225</v>
      </c>
      <c r="F2001" s="1" t="s">
        <v>5994</v>
      </c>
      <c r="G2001" s="16">
        <v>0.17</v>
      </c>
      <c r="H2001" s="5">
        <v>1485.1200000000001</v>
      </c>
      <c r="I2001" s="10" t="s">
        <v>4760</v>
      </c>
      <c r="J2001" s="5">
        <v>844.8</v>
      </c>
      <c r="K2001" s="1">
        <v>36</v>
      </c>
      <c r="L2001" s="12" t="str" cm="1">
        <f t="array" ref="L2001">_xlfn.IFS(G2001=0.05,"Minimal",G2001=0.07,"Above Minimal",G2001=0.17,"Near Maximum",TRUE,"Maximum")</f>
        <v>Near Maximum</v>
      </c>
      <c r="N2001" s="15" t="s">
        <v>11805</v>
      </c>
      <c r="O2001" s="1" t="s">
        <v>5047</v>
      </c>
      <c r="P2001" s="15" t="s">
        <v>4774</v>
      </c>
      <c r="Q2001" s="1" t="s">
        <v>9590</v>
      </c>
      <c r="R2001" s="17">
        <v>106.43492711370263</v>
      </c>
      <c r="S2001" s="12" t="str" cm="1">
        <f t="array" ref="S2001">_xlfn.IFS(AND(R2001&gt;=12,R2001&lt;=25),"Low Range",AND(R2001&gt;=25.01,R2001&lt;=40),"Mid Range",AND(R2001&gt;=40.01,R2001&lt;=75),"Mid to Upper Range",TRUE,"Max Upper Range")</f>
        <v>Max Upper Range</v>
      </c>
      <c r="T2001" s="12" t="str" cm="1">
        <f t="array" ref="T2001">_xlfn.IFS(OR(E2001="NY",E2001="NJ",E2001="CT"),"Tri-State Area",OR(E2001="MA",E2001="PA",E2001="RI"),"East Atlantic",OR(E2001="ME",E2001="VT"),"NE Border",TRUE,"Upper East Coast")</f>
        <v>East Atlantic</v>
      </c>
      <c r="U2001" s="12" t="str">
        <f>IFERROR(_xlfn.XLOOKUP(A2001,DIRECT_FTEs!A:A,DIRECT_FTEs!B:B),"Contractor")</f>
        <v>Contractor</v>
      </c>
    </row>
    <row r="2002" spans="1:21" x14ac:dyDescent="0.25">
      <c r="A2002" s="1" t="s">
        <v>70</v>
      </c>
      <c r="B2002" s="1" t="s">
        <v>2410</v>
      </c>
      <c r="C2002" s="1" t="s">
        <v>2412</v>
      </c>
      <c r="D2002" s="1" t="s">
        <v>2413</v>
      </c>
      <c r="E2002" s="15" t="s">
        <v>2225</v>
      </c>
      <c r="F2002" s="1" t="s">
        <v>5432</v>
      </c>
      <c r="G2002" s="16">
        <v>0.19</v>
      </c>
      <c r="H2002" s="5">
        <v>564.96277710644847</v>
      </c>
      <c r="I2002" s="10" t="s">
        <v>4760</v>
      </c>
      <c r="J2002" s="5">
        <v>216.02</v>
      </c>
      <c r="K2002" s="1">
        <v>51</v>
      </c>
      <c r="L2002" s="12" t="str" cm="1">
        <f t="array" ref="L2002">_xlfn.IFS(G2002=0.05,"Minimal",G2002=0.07,"Above Minimal",G2002=0.17,"Near Maximum",TRUE,"Maximum")</f>
        <v>Maximum</v>
      </c>
      <c r="N2002" s="15" t="s">
        <v>11806</v>
      </c>
      <c r="O2002" s="1" t="s">
        <v>4815</v>
      </c>
      <c r="P2002" s="15" t="s">
        <v>4778</v>
      </c>
      <c r="Q2002" s="1" t="s">
        <v>9591</v>
      </c>
      <c r="R2002" s="17">
        <v>70.849999999999994</v>
      </c>
      <c r="S2002" s="12" t="str" cm="1">
        <f t="array" ref="S2002">_xlfn.IFS(AND(R2002&gt;=12,R2002&lt;=25),"Low Range",AND(R2002&gt;=25.01,R2002&lt;=40),"Mid Range",AND(R2002&gt;=40.01,R2002&lt;=75),"Mid to Upper Range",TRUE,"Max Upper Range")</f>
        <v>Mid to Upper Range</v>
      </c>
      <c r="T2002" s="12" t="str" cm="1">
        <f t="array" ref="T2002">_xlfn.IFS(OR(E2002="NY",E2002="NJ",E2002="CT"),"Tri-State Area",OR(E2002="MA",E2002="PA",E2002="RI"),"East Atlantic",OR(E2002="ME",E2002="VT"),"NE Border",TRUE,"Upper East Coast")</f>
        <v>East Atlantic</v>
      </c>
      <c r="U2002" s="12" t="str">
        <f>IFERROR(_xlfn.XLOOKUP(A2002,DIRECT_FTEs!A:A,DIRECT_FTEs!B:B),"Contractor")</f>
        <v>Contractor</v>
      </c>
    </row>
    <row r="2003" spans="1:21" x14ac:dyDescent="0.25">
      <c r="A2003" s="1" t="s">
        <v>633</v>
      </c>
      <c r="B2003" s="1" t="s">
        <v>2420</v>
      </c>
      <c r="C2003" s="1" t="s">
        <v>2458</v>
      </c>
      <c r="D2003" s="1" t="s">
        <v>3166</v>
      </c>
      <c r="E2003" s="15" t="s">
        <v>2225</v>
      </c>
      <c r="F2003" s="1" t="s">
        <v>5995</v>
      </c>
      <c r="G2003" s="16">
        <v>0.19</v>
      </c>
      <c r="H2003" s="5">
        <v>1533.3760000000002</v>
      </c>
      <c r="I2003" s="10" t="s">
        <v>4761</v>
      </c>
      <c r="J2003" s="5">
        <v>0</v>
      </c>
      <c r="K2003" s="1">
        <v>51</v>
      </c>
      <c r="L2003" s="12" t="str" cm="1">
        <f t="array" ref="L2003">_xlfn.IFS(G2003=0.05,"Minimal",G2003=0.07,"Above Minimal",G2003=0.17,"Near Maximum",TRUE,"Maximum")</f>
        <v>Maximum</v>
      </c>
      <c r="N2003" s="15" t="s">
        <v>11807</v>
      </c>
      <c r="O2003" s="1" t="s">
        <v>5048</v>
      </c>
      <c r="P2003" s="15" t="s">
        <v>4774</v>
      </c>
      <c r="Q2003" s="1" t="s">
        <v>9592</v>
      </c>
      <c r="R2003" s="17">
        <v>120</v>
      </c>
      <c r="S2003" s="12" t="str" cm="1">
        <f t="array" ref="S2003">_xlfn.IFS(AND(R2003&gt;=12,R2003&lt;=25),"Low Range",AND(R2003&gt;=25.01,R2003&lt;=40),"Mid Range",AND(R2003&gt;=40.01,R2003&lt;=75),"Mid to Upper Range",TRUE,"Max Upper Range")</f>
        <v>Max Upper Range</v>
      </c>
      <c r="T2003" s="12" t="str" cm="1">
        <f t="array" ref="T2003">_xlfn.IFS(OR(E2003="NY",E2003="NJ",E2003="CT"),"Tri-State Area",OR(E2003="MA",E2003="PA",E2003="RI"),"East Atlantic",OR(E2003="ME",E2003="VT"),"NE Border",TRUE,"Upper East Coast")</f>
        <v>East Atlantic</v>
      </c>
      <c r="U2003" s="12" t="str">
        <f>IFERROR(_xlfn.XLOOKUP(A2003,DIRECT_FTEs!A:A,DIRECT_FTEs!B:B),"Contractor")</f>
        <v>Contractor</v>
      </c>
    </row>
    <row r="2004" spans="1:21" x14ac:dyDescent="0.25">
      <c r="A2004" s="1" t="s">
        <v>634</v>
      </c>
      <c r="B2004" s="1" t="s">
        <v>2363</v>
      </c>
      <c r="C2004" s="1" t="s">
        <v>2282</v>
      </c>
      <c r="D2004" s="1" t="s">
        <v>3167</v>
      </c>
      <c r="E2004" s="15" t="s">
        <v>2225</v>
      </c>
      <c r="F2004" s="1" t="s">
        <v>5996</v>
      </c>
      <c r="G2004" s="16">
        <v>0.19</v>
      </c>
      <c r="H2004" s="5">
        <v>1612.4160000000002</v>
      </c>
      <c r="I2004" s="10" t="s">
        <v>4760</v>
      </c>
      <c r="J2004" s="5">
        <v>892.8</v>
      </c>
      <c r="K2004" s="1">
        <v>65</v>
      </c>
      <c r="L2004" s="12" t="str" cm="1">
        <f t="array" ref="L2004">_xlfn.IFS(G2004=0.05,"Minimal",G2004=0.07,"Above Minimal",G2004=0.17,"Near Maximum",TRUE,"Maximum")</f>
        <v>Maximum</v>
      </c>
      <c r="N2004" s="15" t="s">
        <v>11808</v>
      </c>
      <c r="O2004" s="1" t="s">
        <v>5009</v>
      </c>
      <c r="P2004" s="15" t="s">
        <v>4779</v>
      </c>
      <c r="Q2004" s="1" t="s">
        <v>9593</v>
      </c>
      <c r="R2004" s="17">
        <v>50</v>
      </c>
      <c r="S2004" s="12" t="str" cm="1">
        <f t="array" ref="S2004">_xlfn.IFS(AND(R2004&gt;=12,R2004&lt;=25),"Low Range",AND(R2004&gt;=25.01,R2004&lt;=40),"Mid Range",AND(R2004&gt;=40.01,R2004&lt;=75),"Mid to Upper Range",TRUE,"Max Upper Range")</f>
        <v>Mid to Upper Range</v>
      </c>
      <c r="T2004" s="12" t="str" cm="1">
        <f t="array" ref="T2004">_xlfn.IFS(OR(E2004="NY",E2004="NJ",E2004="CT"),"Tri-State Area",OR(E2004="MA",E2004="PA",E2004="RI"),"East Atlantic",OR(E2004="ME",E2004="VT"),"NE Border",TRUE,"Upper East Coast")</f>
        <v>East Atlantic</v>
      </c>
      <c r="U2004" s="12" t="str">
        <f>IFERROR(_xlfn.XLOOKUP(A2004,DIRECT_FTEs!A:A,DIRECT_FTEs!B:B),"Contractor")</f>
        <v>Contractor</v>
      </c>
    </row>
    <row r="2005" spans="1:21" x14ac:dyDescent="0.25">
      <c r="A2005" s="1" t="s">
        <v>635</v>
      </c>
      <c r="B2005" s="1" t="s">
        <v>2853</v>
      </c>
      <c r="C2005" s="1" t="s">
        <v>2657</v>
      </c>
      <c r="D2005" s="1" t="s">
        <v>3168</v>
      </c>
      <c r="E2005" s="15" t="s">
        <v>2356</v>
      </c>
      <c r="F2005" s="1" t="s">
        <v>5997</v>
      </c>
      <c r="G2005" s="16">
        <v>0.19</v>
      </c>
      <c r="H2005" s="5">
        <v>1327.8720000000001</v>
      </c>
      <c r="I2005" s="10" t="s">
        <v>4760</v>
      </c>
      <c r="J2005" s="5">
        <v>806</v>
      </c>
      <c r="K2005" s="1">
        <v>43</v>
      </c>
      <c r="L2005" s="12" t="str" cm="1">
        <f t="array" ref="L2005">_xlfn.IFS(G2005=0.05,"Minimal",G2005=0.07,"Above Minimal",G2005=0.17,"Near Maximum",TRUE,"Maximum")</f>
        <v>Maximum</v>
      </c>
      <c r="N2005" s="15" t="s">
        <v>11809</v>
      </c>
      <c r="O2005" s="1" t="s">
        <v>4808</v>
      </c>
      <c r="P2005" s="15" t="s">
        <v>4780</v>
      </c>
      <c r="Q2005" s="1" t="s">
        <v>9594</v>
      </c>
      <c r="R2005" s="17">
        <v>105</v>
      </c>
      <c r="S2005" s="12" t="str" cm="1">
        <f t="array" ref="S2005">_xlfn.IFS(AND(R2005&gt;=12,R2005&lt;=25),"Low Range",AND(R2005&gt;=25.01,R2005&lt;=40),"Mid Range",AND(R2005&gt;=40.01,R2005&lt;=75),"Mid to Upper Range",TRUE,"Max Upper Range")</f>
        <v>Max Upper Range</v>
      </c>
      <c r="T2005" s="12" t="str" cm="1">
        <f t="array" ref="T2005">_xlfn.IFS(OR(E2005="NY",E2005="NJ",E2005="CT"),"Tri-State Area",OR(E2005="MA",E2005="PA",E2005="RI"),"East Atlantic",OR(E2005="ME",E2005="VT"),"NE Border",TRUE,"Upper East Coast")</f>
        <v>Tri-State Area</v>
      </c>
      <c r="U2005" s="12" t="str">
        <f>IFERROR(_xlfn.XLOOKUP(A2005,DIRECT_FTEs!A:A,DIRECT_FTEs!B:B),"Contractor")</f>
        <v>Contractor</v>
      </c>
    </row>
    <row r="2006" spans="1:21" x14ac:dyDescent="0.25">
      <c r="A2006" s="1" t="s">
        <v>636</v>
      </c>
      <c r="B2006" s="1" t="s">
        <v>2329</v>
      </c>
      <c r="C2006" s="1" t="s">
        <v>2313</v>
      </c>
      <c r="D2006" s="1" t="s">
        <v>3169</v>
      </c>
      <c r="E2006" s="15" t="s">
        <v>2250</v>
      </c>
      <c r="F2006" s="1" t="s">
        <v>5998</v>
      </c>
      <c r="G2006" s="16">
        <v>0.19</v>
      </c>
      <c r="H2006" s="5">
        <v>1707.2639999999999</v>
      </c>
      <c r="I2006" s="10" t="s">
        <v>4760</v>
      </c>
      <c r="J2006" s="5">
        <v>347.2</v>
      </c>
      <c r="K2006" s="1">
        <v>46</v>
      </c>
      <c r="L2006" s="12" t="str" cm="1">
        <f t="array" ref="L2006">_xlfn.IFS(G2006=0.05,"Minimal",G2006=0.07,"Above Minimal",G2006=0.17,"Near Maximum",TRUE,"Maximum")</f>
        <v>Maximum</v>
      </c>
      <c r="N2006" s="15" t="s">
        <v>11810</v>
      </c>
      <c r="O2006" s="1" t="s">
        <v>4792</v>
      </c>
      <c r="P2006" s="15" t="s">
        <v>4777</v>
      </c>
      <c r="Q2006" s="1" t="s">
        <v>9595</v>
      </c>
      <c r="R2006" s="17">
        <v>82.5</v>
      </c>
      <c r="S2006" s="12" t="str" cm="1">
        <f t="array" ref="S2006">_xlfn.IFS(AND(R2006&gt;=12,R2006&lt;=25),"Low Range",AND(R2006&gt;=25.01,R2006&lt;=40),"Mid Range",AND(R2006&gt;=40.01,R2006&lt;=75),"Mid to Upper Range",TRUE,"Max Upper Range")</f>
        <v>Max Upper Range</v>
      </c>
      <c r="T2006" s="12" t="str" cm="1">
        <f t="array" ref="T2006">_xlfn.IFS(OR(E2006="NY",E2006="NJ",E2006="CT"),"Tri-State Area",OR(E2006="MA",E2006="PA",E2006="RI"),"East Atlantic",OR(E2006="ME",E2006="VT"),"NE Border",TRUE,"Upper East Coast")</f>
        <v>East Atlantic</v>
      </c>
      <c r="U2006" s="12" t="str">
        <f>IFERROR(_xlfn.XLOOKUP(A2006,DIRECT_FTEs!A:A,DIRECT_FTEs!B:B),"Contractor")</f>
        <v>Contractor</v>
      </c>
    </row>
    <row r="2007" spans="1:21" x14ac:dyDescent="0.25">
      <c r="A2007" s="1" t="s">
        <v>637</v>
      </c>
      <c r="B2007" s="1" t="s">
        <v>2309</v>
      </c>
      <c r="C2007" s="1" t="s">
        <v>2628</v>
      </c>
      <c r="D2007" s="1" t="s">
        <v>3170</v>
      </c>
      <c r="E2007" s="15" t="s">
        <v>2225</v>
      </c>
      <c r="F2007" s="1" t="s">
        <v>5999</v>
      </c>
      <c r="G2007" s="16">
        <v>0.19</v>
      </c>
      <c r="H2007" s="5">
        <v>1541.28</v>
      </c>
      <c r="I2007" s="10" t="s">
        <v>4760</v>
      </c>
      <c r="J2007" s="5">
        <v>1068</v>
      </c>
      <c r="K2007" s="1">
        <v>43</v>
      </c>
      <c r="L2007" s="12" t="str" cm="1">
        <f t="array" ref="L2007">_xlfn.IFS(G2007=0.05,"Minimal",G2007=0.07,"Above Minimal",G2007=0.17,"Near Maximum",TRUE,"Maximum")</f>
        <v>Maximum</v>
      </c>
      <c r="N2007" s="15" t="s">
        <v>11811</v>
      </c>
      <c r="O2007" s="1" t="s">
        <v>5049</v>
      </c>
      <c r="P2007" s="15" t="s">
        <v>4776</v>
      </c>
      <c r="Q2007" s="1" t="s">
        <v>9596</v>
      </c>
      <c r="R2007" s="17">
        <v>97.5</v>
      </c>
      <c r="S2007" s="12" t="str" cm="1">
        <f t="array" ref="S2007">_xlfn.IFS(AND(R2007&gt;=12,R2007&lt;=25),"Low Range",AND(R2007&gt;=25.01,R2007&lt;=40),"Mid Range",AND(R2007&gt;=40.01,R2007&lt;=75),"Mid to Upper Range",TRUE,"Max Upper Range")</f>
        <v>Max Upper Range</v>
      </c>
      <c r="T2007" s="12" t="str" cm="1">
        <f t="array" ref="T2007">_xlfn.IFS(OR(E2007="NY",E2007="NJ",E2007="CT"),"Tri-State Area",OR(E2007="MA",E2007="PA",E2007="RI"),"East Atlantic",OR(E2007="ME",E2007="VT"),"NE Border",TRUE,"Upper East Coast")</f>
        <v>East Atlantic</v>
      </c>
      <c r="U2007" s="12" t="str">
        <f>IFERROR(_xlfn.XLOOKUP(A2007,DIRECT_FTEs!A:A,DIRECT_FTEs!B:B),"Contractor")</f>
        <v>Contractor</v>
      </c>
    </row>
    <row r="2008" spans="1:21" x14ac:dyDescent="0.25">
      <c r="A2008" s="1" t="s">
        <v>638</v>
      </c>
      <c r="B2008" s="1" t="s">
        <v>2931</v>
      </c>
      <c r="C2008" s="1" t="s">
        <v>2622</v>
      </c>
      <c r="D2008" s="1" t="s">
        <v>3171</v>
      </c>
      <c r="E2008" s="15" t="s">
        <v>2225</v>
      </c>
      <c r="F2008" s="1" t="s">
        <v>6000</v>
      </c>
      <c r="G2008" s="16">
        <v>0.17</v>
      </c>
      <c r="H2008" s="5">
        <v>594.048</v>
      </c>
      <c r="I2008" s="10" t="s">
        <v>4761</v>
      </c>
      <c r="J2008" s="5">
        <v>0</v>
      </c>
      <c r="K2008" s="1">
        <v>56</v>
      </c>
      <c r="L2008" s="12" t="str" cm="1">
        <f t="array" ref="L2008">_xlfn.IFS(G2008=0.05,"Minimal",G2008=0.07,"Above Minimal",G2008=0.17,"Near Maximum",TRUE,"Maximum")</f>
        <v>Near Maximum</v>
      </c>
      <c r="N2008" s="15" t="s">
        <v>11812</v>
      </c>
      <c r="O2008" s="1" t="s">
        <v>4830</v>
      </c>
      <c r="P2008" s="15" t="s">
        <v>4780</v>
      </c>
      <c r="Q2008" s="1" t="s">
        <v>9597</v>
      </c>
      <c r="R2008" s="17">
        <v>30</v>
      </c>
      <c r="S2008" s="12" t="str" cm="1">
        <f t="array" ref="S2008">_xlfn.IFS(AND(R2008&gt;=12,R2008&lt;=25),"Low Range",AND(R2008&gt;=25.01,R2008&lt;=40),"Mid Range",AND(R2008&gt;=40.01,R2008&lt;=75),"Mid to Upper Range",TRUE,"Max Upper Range")</f>
        <v>Mid Range</v>
      </c>
      <c r="T2008" s="12" t="str" cm="1">
        <f t="array" ref="T2008">_xlfn.IFS(OR(E2008="NY",E2008="NJ",E2008="CT"),"Tri-State Area",OR(E2008="MA",E2008="PA",E2008="RI"),"East Atlantic",OR(E2008="ME",E2008="VT"),"NE Border",TRUE,"Upper East Coast")</f>
        <v>East Atlantic</v>
      </c>
      <c r="U2008" s="12" t="str">
        <f>IFERROR(_xlfn.XLOOKUP(A2008,DIRECT_FTEs!A:A,DIRECT_FTEs!B:B),"Contractor")</f>
        <v>Contractor</v>
      </c>
    </row>
    <row r="2009" spans="1:21" x14ac:dyDescent="0.25">
      <c r="A2009" s="1" t="s">
        <v>639</v>
      </c>
      <c r="B2009" s="1" t="s">
        <v>2329</v>
      </c>
      <c r="C2009" s="1" t="s">
        <v>2446</v>
      </c>
      <c r="D2009" s="1" t="s">
        <v>3172</v>
      </c>
      <c r="E2009" s="15" t="s">
        <v>2225</v>
      </c>
      <c r="F2009" s="1" t="s">
        <v>6001</v>
      </c>
      <c r="G2009" s="16">
        <v>0.17</v>
      </c>
      <c r="H2009" s="5">
        <v>735.48800000000006</v>
      </c>
      <c r="I2009" s="10" t="s">
        <v>4760</v>
      </c>
      <c r="J2009" s="5">
        <v>267.57</v>
      </c>
      <c r="K2009" s="1">
        <v>43</v>
      </c>
      <c r="L2009" s="12" t="str" cm="1">
        <f t="array" ref="L2009">_xlfn.IFS(G2009=0.05,"Minimal",G2009=0.07,"Above Minimal",G2009=0.17,"Near Maximum",TRUE,"Maximum")</f>
        <v>Near Maximum</v>
      </c>
      <c r="N2009" s="15" t="s">
        <v>11813</v>
      </c>
      <c r="O2009" s="1" t="s">
        <v>5050</v>
      </c>
      <c r="P2009" s="15" t="s">
        <v>4777</v>
      </c>
      <c r="Q2009" s="1" t="s">
        <v>9598</v>
      </c>
      <c r="R2009" s="17">
        <v>120</v>
      </c>
      <c r="S2009" s="12" t="str" cm="1">
        <f t="array" ref="S2009">_xlfn.IFS(AND(R2009&gt;=12,R2009&lt;=25),"Low Range",AND(R2009&gt;=25.01,R2009&lt;=40),"Mid Range",AND(R2009&gt;=40.01,R2009&lt;=75),"Mid to Upper Range",TRUE,"Max Upper Range")</f>
        <v>Max Upper Range</v>
      </c>
      <c r="T2009" s="12" t="str" cm="1">
        <f t="array" ref="T2009">_xlfn.IFS(OR(E2009="NY",E2009="NJ",E2009="CT"),"Tri-State Area",OR(E2009="MA",E2009="PA",E2009="RI"),"East Atlantic",OR(E2009="ME",E2009="VT"),"NE Border",TRUE,"Upper East Coast")</f>
        <v>East Atlantic</v>
      </c>
      <c r="U2009" s="12" t="str">
        <f>IFERROR(_xlfn.XLOOKUP(A2009,DIRECT_FTEs!A:A,DIRECT_FTEs!B:B),"Contractor")</f>
        <v>Contractor</v>
      </c>
    </row>
    <row r="2010" spans="1:21" x14ac:dyDescent="0.25">
      <c r="A2010" s="1" t="s">
        <v>640</v>
      </c>
      <c r="B2010" s="1" t="s">
        <v>2634</v>
      </c>
      <c r="C2010" s="1" t="s">
        <v>2357</v>
      </c>
      <c r="D2010" s="1" t="s">
        <v>3173</v>
      </c>
      <c r="E2010" s="15" t="s">
        <v>2225</v>
      </c>
      <c r="F2010" s="1" t="s">
        <v>6002</v>
      </c>
      <c r="G2010" s="16">
        <v>0.17</v>
      </c>
      <c r="H2010" s="5">
        <v>1697.28</v>
      </c>
      <c r="I2010" s="10" t="s">
        <v>4760</v>
      </c>
      <c r="J2010" s="5">
        <v>251.74</v>
      </c>
      <c r="K2010" s="1">
        <v>53</v>
      </c>
      <c r="L2010" s="12" t="str" cm="1">
        <f t="array" ref="L2010">_xlfn.IFS(G2010=0.05,"Minimal",G2010=0.07,"Above Minimal",G2010=0.17,"Near Maximum",TRUE,"Maximum")</f>
        <v>Near Maximum</v>
      </c>
      <c r="N2010" s="15" t="s">
        <v>11814</v>
      </c>
      <c r="O2010" s="1" t="s">
        <v>4836</v>
      </c>
      <c r="P2010" s="15" t="s">
        <v>4778</v>
      </c>
      <c r="Q2010" s="1" t="s">
        <v>9599</v>
      </c>
      <c r="R2010" s="17">
        <v>105</v>
      </c>
      <c r="S2010" s="12" t="str" cm="1">
        <f t="array" ref="S2010">_xlfn.IFS(AND(R2010&gt;=12,R2010&lt;=25),"Low Range",AND(R2010&gt;=25.01,R2010&lt;=40),"Mid Range",AND(R2010&gt;=40.01,R2010&lt;=75),"Mid to Upper Range",TRUE,"Max Upper Range")</f>
        <v>Max Upper Range</v>
      </c>
      <c r="T2010" s="12" t="str" cm="1">
        <f t="array" ref="T2010">_xlfn.IFS(OR(E2010="NY",E2010="NJ",E2010="CT"),"Tri-State Area",OR(E2010="MA",E2010="PA",E2010="RI"),"East Atlantic",OR(E2010="ME",E2010="VT"),"NE Border",TRUE,"Upper East Coast")</f>
        <v>East Atlantic</v>
      </c>
      <c r="U2010" s="12" t="str">
        <f>IFERROR(_xlfn.XLOOKUP(A2010,DIRECT_FTEs!A:A,DIRECT_FTEs!B:B),"Contractor")</f>
        <v>Contractor</v>
      </c>
    </row>
    <row r="2011" spans="1:21" x14ac:dyDescent="0.25">
      <c r="A2011" s="1" t="s">
        <v>71</v>
      </c>
      <c r="B2011" s="1" t="s">
        <v>2304</v>
      </c>
      <c r="C2011" s="1" t="s">
        <v>2414</v>
      </c>
      <c r="D2011" s="1" t="s">
        <v>2415</v>
      </c>
      <c r="E2011" s="15" t="s">
        <v>2225</v>
      </c>
      <c r="F2011" s="1" t="s">
        <v>5433</v>
      </c>
      <c r="G2011" s="16">
        <v>0.19</v>
      </c>
      <c r="H2011" s="5">
        <v>472.29033859353461</v>
      </c>
      <c r="I2011" s="10" t="s">
        <v>4760</v>
      </c>
      <c r="J2011" s="5">
        <v>183.07</v>
      </c>
      <c r="K2011" s="1">
        <v>55</v>
      </c>
      <c r="L2011" s="12" t="str" cm="1">
        <f t="array" ref="L2011">_xlfn.IFS(G2011=0.05,"Minimal",G2011=0.07,"Above Minimal",G2011=0.17,"Near Maximum",TRUE,"Maximum")</f>
        <v>Maximum</v>
      </c>
      <c r="N2011" s="15" t="s">
        <v>11815</v>
      </c>
      <c r="O2011" s="1" t="s">
        <v>4797</v>
      </c>
      <c r="P2011" s="15" t="s">
        <v>4778</v>
      </c>
      <c r="Q2011" s="1" t="s">
        <v>9600</v>
      </c>
      <c r="R2011" s="17">
        <v>97</v>
      </c>
      <c r="S2011" s="12" t="str" cm="1">
        <f t="array" ref="S2011">_xlfn.IFS(AND(R2011&gt;=12,R2011&lt;=25),"Low Range",AND(R2011&gt;=25.01,R2011&lt;=40),"Mid Range",AND(R2011&gt;=40.01,R2011&lt;=75),"Mid to Upper Range",TRUE,"Max Upper Range")</f>
        <v>Max Upper Range</v>
      </c>
      <c r="T2011" s="12" t="str" cm="1">
        <f t="array" ref="T2011">_xlfn.IFS(OR(E2011="NY",E2011="NJ",E2011="CT"),"Tri-State Area",OR(E2011="MA",E2011="PA",E2011="RI"),"East Atlantic",OR(E2011="ME",E2011="VT"),"NE Border",TRUE,"Upper East Coast")</f>
        <v>East Atlantic</v>
      </c>
      <c r="U2011" s="12" t="str">
        <f>IFERROR(_xlfn.XLOOKUP(A2011,DIRECT_FTEs!A:A,DIRECT_FTEs!B:B),"Contractor")</f>
        <v>Contractor</v>
      </c>
    </row>
    <row r="2012" spans="1:21" x14ac:dyDescent="0.25">
      <c r="A2012" s="1" t="s">
        <v>641</v>
      </c>
      <c r="B2012" s="1" t="s">
        <v>2904</v>
      </c>
      <c r="C2012" s="1" t="s">
        <v>2267</v>
      </c>
      <c r="D2012" s="1" t="s">
        <v>3174</v>
      </c>
      <c r="E2012" s="15" t="s">
        <v>2225</v>
      </c>
      <c r="F2012" s="1" t="s">
        <v>6003</v>
      </c>
      <c r="G2012" s="16">
        <v>0.17</v>
      </c>
      <c r="H2012" s="5">
        <v>1315.3920000000001</v>
      </c>
      <c r="I2012" s="10" t="s">
        <v>4760</v>
      </c>
      <c r="J2012" s="5">
        <v>1019.6</v>
      </c>
      <c r="K2012" s="1">
        <v>50</v>
      </c>
      <c r="L2012" s="12" t="str" cm="1">
        <f t="array" ref="L2012">_xlfn.IFS(G2012=0.05,"Minimal",G2012=0.07,"Above Minimal",G2012=0.17,"Near Maximum",TRUE,"Maximum")</f>
        <v>Near Maximum</v>
      </c>
      <c r="N2012" s="15" t="s">
        <v>11816</v>
      </c>
      <c r="O2012" s="1" t="s">
        <v>4836</v>
      </c>
      <c r="P2012" s="15" t="s">
        <v>4778</v>
      </c>
      <c r="Q2012" s="1" t="s">
        <v>9601</v>
      </c>
      <c r="R2012" s="17">
        <v>102</v>
      </c>
      <c r="S2012" s="12" t="str" cm="1">
        <f t="array" ref="S2012">_xlfn.IFS(AND(R2012&gt;=12,R2012&lt;=25),"Low Range",AND(R2012&gt;=25.01,R2012&lt;=40),"Mid Range",AND(R2012&gt;=40.01,R2012&lt;=75),"Mid to Upper Range",TRUE,"Max Upper Range")</f>
        <v>Max Upper Range</v>
      </c>
      <c r="T2012" s="12" t="str" cm="1">
        <f t="array" ref="T2012">_xlfn.IFS(OR(E2012="NY",E2012="NJ",E2012="CT"),"Tri-State Area",OR(E2012="MA",E2012="PA",E2012="RI"),"East Atlantic",OR(E2012="ME",E2012="VT"),"NE Border",TRUE,"Upper East Coast")</f>
        <v>East Atlantic</v>
      </c>
      <c r="U2012" s="12" t="str">
        <f>IFERROR(_xlfn.XLOOKUP(A2012,DIRECT_FTEs!A:A,DIRECT_FTEs!B:B),"Contractor")</f>
        <v>Contractor</v>
      </c>
    </row>
    <row r="2013" spans="1:21" x14ac:dyDescent="0.25">
      <c r="A2013" s="1" t="s">
        <v>642</v>
      </c>
      <c r="B2013" s="1" t="s">
        <v>2829</v>
      </c>
      <c r="C2013" s="1" t="s">
        <v>2776</v>
      </c>
      <c r="D2013" s="1" t="s">
        <v>3175</v>
      </c>
      <c r="E2013" s="15" t="s">
        <v>2377</v>
      </c>
      <c r="F2013" s="1" t="s">
        <v>6004</v>
      </c>
      <c r="G2013" s="16">
        <v>0.19</v>
      </c>
      <c r="H2013" s="5">
        <v>1738.88</v>
      </c>
      <c r="I2013" s="10" t="s">
        <v>4760</v>
      </c>
      <c r="J2013" s="5">
        <v>397.15</v>
      </c>
      <c r="K2013" s="1">
        <v>43</v>
      </c>
      <c r="L2013" s="12" t="str" cm="1">
        <f t="array" ref="L2013">_xlfn.IFS(G2013=0.05,"Minimal",G2013=0.07,"Above Minimal",G2013=0.17,"Near Maximum",TRUE,"Maximum")</f>
        <v>Maximum</v>
      </c>
      <c r="N2013" s="15" t="s">
        <v>11817</v>
      </c>
      <c r="O2013" s="1" t="s">
        <v>4833</v>
      </c>
      <c r="P2013" s="15" t="s">
        <v>4774</v>
      </c>
      <c r="Q2013" s="1" t="s">
        <v>9602</v>
      </c>
      <c r="R2013" s="17">
        <v>84</v>
      </c>
      <c r="S2013" s="12" t="str" cm="1">
        <f t="array" ref="S2013">_xlfn.IFS(AND(R2013&gt;=12,R2013&lt;=25),"Low Range",AND(R2013&gt;=25.01,R2013&lt;=40),"Mid Range",AND(R2013&gt;=40.01,R2013&lt;=75),"Mid to Upper Range",TRUE,"Max Upper Range")</f>
        <v>Max Upper Range</v>
      </c>
      <c r="T2013" s="12" t="str" cm="1">
        <f t="array" ref="T2013">_xlfn.IFS(OR(E2013="NY",E2013="NJ",E2013="CT"),"Tri-State Area",OR(E2013="MA",E2013="PA",E2013="RI"),"East Atlantic",OR(E2013="ME",E2013="VT"),"NE Border",TRUE,"Upper East Coast")</f>
        <v>East Atlantic</v>
      </c>
      <c r="U2013" s="12" t="str">
        <f>IFERROR(_xlfn.XLOOKUP(A2013,DIRECT_FTEs!A:A,DIRECT_FTEs!B:B),"Contractor")</f>
        <v>Contractor</v>
      </c>
    </row>
    <row r="2014" spans="1:21" x14ac:dyDescent="0.25">
      <c r="A2014" s="1" t="s">
        <v>643</v>
      </c>
      <c r="B2014" s="1" t="s">
        <v>2248</v>
      </c>
      <c r="C2014" s="1" t="s">
        <v>2534</v>
      </c>
      <c r="D2014" s="1" t="s">
        <v>3176</v>
      </c>
      <c r="E2014" s="15" t="s">
        <v>2225</v>
      </c>
      <c r="F2014" s="1" t="s">
        <v>6005</v>
      </c>
      <c r="G2014" s="16">
        <v>0.17</v>
      </c>
      <c r="H2014" s="5">
        <v>480.89600000000007</v>
      </c>
      <c r="I2014" s="10" t="s">
        <v>4760</v>
      </c>
      <c r="J2014" s="5">
        <v>289.60000000000002</v>
      </c>
      <c r="K2014" s="1">
        <v>54</v>
      </c>
      <c r="L2014" s="12" t="str" cm="1">
        <f t="array" ref="L2014">_xlfn.IFS(G2014=0.05,"Minimal",G2014=0.07,"Above Minimal",G2014=0.17,"Near Maximum",TRUE,"Maximum")</f>
        <v>Near Maximum</v>
      </c>
      <c r="N2014" s="15" t="s">
        <v>11818</v>
      </c>
      <c r="O2014" s="1" t="s">
        <v>4877</v>
      </c>
      <c r="P2014" s="15" t="s">
        <v>4777</v>
      </c>
      <c r="Q2014" s="1" t="s">
        <v>9603</v>
      </c>
      <c r="R2014" s="17">
        <v>108</v>
      </c>
      <c r="S2014" s="12" t="str" cm="1">
        <f t="array" ref="S2014">_xlfn.IFS(AND(R2014&gt;=12,R2014&lt;=25),"Low Range",AND(R2014&gt;=25.01,R2014&lt;=40),"Mid Range",AND(R2014&gt;=40.01,R2014&lt;=75),"Mid to Upper Range",TRUE,"Max Upper Range")</f>
        <v>Max Upper Range</v>
      </c>
      <c r="T2014" s="12" t="str" cm="1">
        <f t="array" ref="T2014">_xlfn.IFS(OR(E2014="NY",E2014="NJ",E2014="CT"),"Tri-State Area",OR(E2014="MA",E2014="PA",E2014="RI"),"East Atlantic",OR(E2014="ME",E2014="VT"),"NE Border",TRUE,"Upper East Coast")</f>
        <v>East Atlantic</v>
      </c>
      <c r="U2014" s="12" t="str">
        <f>IFERROR(_xlfn.XLOOKUP(A2014,DIRECT_FTEs!A:A,DIRECT_FTEs!B:B),"Contractor")</f>
        <v>Contractor</v>
      </c>
    </row>
    <row r="2015" spans="1:21" x14ac:dyDescent="0.25">
      <c r="A2015" s="1" t="s">
        <v>644</v>
      </c>
      <c r="B2015" s="1" t="s">
        <v>2750</v>
      </c>
      <c r="C2015" s="1" t="s">
        <v>2691</v>
      </c>
      <c r="D2015" s="1" t="s">
        <v>3177</v>
      </c>
      <c r="E2015" s="15" t="s">
        <v>2225</v>
      </c>
      <c r="F2015" s="1" t="s">
        <v>6006</v>
      </c>
      <c r="G2015" s="16">
        <v>0.17</v>
      </c>
      <c r="H2015" s="5">
        <v>1442.6880000000001</v>
      </c>
      <c r="I2015" s="10" t="s">
        <v>4760</v>
      </c>
      <c r="J2015" s="5">
        <v>268.8</v>
      </c>
      <c r="K2015" s="1">
        <v>33</v>
      </c>
      <c r="L2015" s="12" t="str" cm="1">
        <f t="array" ref="L2015">_xlfn.IFS(G2015=0.05,"Minimal",G2015=0.07,"Above Minimal",G2015=0.17,"Near Maximum",TRUE,"Maximum")</f>
        <v>Near Maximum</v>
      </c>
      <c r="N2015" s="15" t="s">
        <v>11819</v>
      </c>
      <c r="O2015" s="1" t="s">
        <v>4996</v>
      </c>
      <c r="P2015" s="15" t="s">
        <v>4777</v>
      </c>
      <c r="Q2015" s="1" t="s">
        <v>9604</v>
      </c>
      <c r="R2015" s="17">
        <v>97.5</v>
      </c>
      <c r="S2015" s="12" t="str" cm="1">
        <f t="array" ref="S2015">_xlfn.IFS(AND(R2015&gt;=12,R2015&lt;=25),"Low Range",AND(R2015&gt;=25.01,R2015&lt;=40),"Mid Range",AND(R2015&gt;=40.01,R2015&lt;=75),"Mid to Upper Range",TRUE,"Max Upper Range")</f>
        <v>Max Upper Range</v>
      </c>
      <c r="T2015" s="12" t="str" cm="1">
        <f t="array" ref="T2015">_xlfn.IFS(OR(E2015="NY",E2015="NJ",E2015="CT"),"Tri-State Area",OR(E2015="MA",E2015="PA",E2015="RI"),"East Atlantic",OR(E2015="ME",E2015="VT"),"NE Border",TRUE,"Upper East Coast")</f>
        <v>East Atlantic</v>
      </c>
      <c r="U2015" s="12" t="str">
        <f>IFERROR(_xlfn.XLOOKUP(A2015,DIRECT_FTEs!A:A,DIRECT_FTEs!B:B),"Contractor")</f>
        <v>Contractor</v>
      </c>
    </row>
    <row r="2016" spans="1:21" x14ac:dyDescent="0.25">
      <c r="A2016" s="1" t="s">
        <v>645</v>
      </c>
      <c r="B2016" s="1" t="s">
        <v>2590</v>
      </c>
      <c r="C2016" s="1" t="s">
        <v>2475</v>
      </c>
      <c r="D2016" s="1" t="s">
        <v>3178</v>
      </c>
      <c r="E2016" s="15" t="s">
        <v>2225</v>
      </c>
      <c r="F2016" s="1" t="s">
        <v>6007</v>
      </c>
      <c r="G2016" s="16">
        <v>0.17</v>
      </c>
      <c r="H2016" s="5">
        <v>1131.5200000000002</v>
      </c>
      <c r="I2016" s="10" t="s">
        <v>4761</v>
      </c>
      <c r="J2016" s="5">
        <v>0</v>
      </c>
      <c r="K2016" s="1">
        <v>58</v>
      </c>
      <c r="L2016" s="12" t="str" cm="1">
        <f t="array" ref="L2016">_xlfn.IFS(G2016=0.05,"Minimal",G2016=0.07,"Above Minimal",G2016=0.17,"Near Maximum",TRUE,"Maximum")</f>
        <v>Near Maximum</v>
      </c>
      <c r="N2016" s="15" t="s">
        <v>11820</v>
      </c>
      <c r="O2016" s="1" t="s">
        <v>5051</v>
      </c>
      <c r="P2016" s="15" t="s">
        <v>4779</v>
      </c>
      <c r="Q2016" s="1" t="s">
        <v>9605</v>
      </c>
      <c r="R2016" s="17">
        <v>42</v>
      </c>
      <c r="S2016" s="12" t="str" cm="1">
        <f t="array" ref="S2016">_xlfn.IFS(AND(R2016&gt;=12,R2016&lt;=25),"Low Range",AND(R2016&gt;=25.01,R2016&lt;=40),"Mid Range",AND(R2016&gt;=40.01,R2016&lt;=75),"Mid to Upper Range",TRUE,"Max Upper Range")</f>
        <v>Mid to Upper Range</v>
      </c>
      <c r="T2016" s="12" t="str" cm="1">
        <f t="array" ref="T2016">_xlfn.IFS(OR(E2016="NY",E2016="NJ",E2016="CT"),"Tri-State Area",OR(E2016="MA",E2016="PA",E2016="RI"),"East Atlantic",OR(E2016="ME",E2016="VT"),"NE Border",TRUE,"Upper East Coast")</f>
        <v>East Atlantic</v>
      </c>
      <c r="U2016" s="12" t="str">
        <f>IFERROR(_xlfn.XLOOKUP(A2016,DIRECT_FTEs!A:A,DIRECT_FTEs!B:B),"Contractor")</f>
        <v>Contractor</v>
      </c>
    </row>
    <row r="2017" spans="1:21" x14ac:dyDescent="0.25">
      <c r="A2017" s="1" t="s">
        <v>646</v>
      </c>
      <c r="B2017" s="1" t="s">
        <v>2324</v>
      </c>
      <c r="C2017" s="1" t="s">
        <v>2393</v>
      </c>
      <c r="D2017" s="1" t="s">
        <v>3179</v>
      </c>
      <c r="E2017" s="15" t="s">
        <v>2225</v>
      </c>
      <c r="F2017" s="1" t="s">
        <v>6008</v>
      </c>
      <c r="G2017" s="16">
        <v>0.17</v>
      </c>
      <c r="H2017" s="5">
        <v>1428.5440000000003</v>
      </c>
      <c r="I2017" s="10" t="s">
        <v>4760</v>
      </c>
      <c r="J2017" s="5">
        <v>286.13</v>
      </c>
      <c r="K2017" s="1">
        <v>41</v>
      </c>
      <c r="L2017" s="12" t="str" cm="1">
        <f t="array" ref="L2017">_xlfn.IFS(G2017=0.05,"Minimal",G2017=0.07,"Above Minimal",G2017=0.17,"Near Maximum",TRUE,"Maximum")</f>
        <v>Near Maximum</v>
      </c>
      <c r="N2017" s="15" t="s">
        <v>11821</v>
      </c>
      <c r="O2017" s="1" t="s">
        <v>4854</v>
      </c>
      <c r="P2017" s="15" t="s">
        <v>4778</v>
      </c>
      <c r="Q2017" s="1" t="s">
        <v>9606</v>
      </c>
      <c r="R2017" s="17">
        <v>52</v>
      </c>
      <c r="S2017" s="12" t="str" cm="1">
        <f t="array" ref="S2017">_xlfn.IFS(AND(R2017&gt;=12,R2017&lt;=25),"Low Range",AND(R2017&gt;=25.01,R2017&lt;=40),"Mid Range",AND(R2017&gt;=40.01,R2017&lt;=75),"Mid to Upper Range",TRUE,"Max Upper Range")</f>
        <v>Mid to Upper Range</v>
      </c>
      <c r="T2017" s="12" t="str" cm="1">
        <f t="array" ref="T2017">_xlfn.IFS(OR(E2017="NY",E2017="NJ",E2017="CT"),"Tri-State Area",OR(E2017="MA",E2017="PA",E2017="RI"),"East Atlantic",OR(E2017="ME",E2017="VT"),"NE Border",TRUE,"Upper East Coast")</f>
        <v>East Atlantic</v>
      </c>
      <c r="U2017" s="12" t="str">
        <f>IFERROR(_xlfn.XLOOKUP(A2017,DIRECT_FTEs!A:A,DIRECT_FTEs!B:B),"Contractor")</f>
        <v>Contractor</v>
      </c>
    </row>
    <row r="2018" spans="1:21" x14ac:dyDescent="0.25">
      <c r="A2018" s="1" t="s">
        <v>647</v>
      </c>
      <c r="B2018" s="1" t="s">
        <v>2780</v>
      </c>
      <c r="C2018" s="1" t="s">
        <v>2340</v>
      </c>
      <c r="D2018" s="1" t="s">
        <v>3180</v>
      </c>
      <c r="E2018" s="15" t="s">
        <v>2225</v>
      </c>
      <c r="F2018" s="1" t="s">
        <v>6009</v>
      </c>
      <c r="G2018" s="16">
        <v>0.17</v>
      </c>
      <c r="H2018" s="5">
        <v>1357.8240000000003</v>
      </c>
      <c r="I2018" s="10" t="s">
        <v>4760</v>
      </c>
      <c r="J2018" s="5">
        <v>362</v>
      </c>
      <c r="K2018" s="1">
        <v>48</v>
      </c>
      <c r="L2018" s="12" t="str" cm="1">
        <f t="array" ref="L2018">_xlfn.IFS(G2018=0.05,"Minimal",G2018=0.07,"Above Minimal",G2018=0.17,"Near Maximum",TRUE,"Maximum")</f>
        <v>Near Maximum</v>
      </c>
      <c r="N2018" s="15" t="s">
        <v>11822</v>
      </c>
      <c r="O2018" s="1" t="s">
        <v>4922</v>
      </c>
      <c r="P2018" s="15" t="s">
        <v>4778</v>
      </c>
      <c r="Q2018" s="1" t="s">
        <v>9607</v>
      </c>
      <c r="R2018" s="17">
        <v>120</v>
      </c>
      <c r="S2018" s="12" t="str" cm="1">
        <f t="array" ref="S2018">_xlfn.IFS(AND(R2018&gt;=12,R2018&lt;=25),"Low Range",AND(R2018&gt;=25.01,R2018&lt;=40),"Mid Range",AND(R2018&gt;=40.01,R2018&lt;=75),"Mid to Upper Range",TRUE,"Max Upper Range")</f>
        <v>Max Upper Range</v>
      </c>
      <c r="T2018" s="12" t="str" cm="1">
        <f t="array" ref="T2018">_xlfn.IFS(OR(E2018="NY",E2018="NJ",E2018="CT"),"Tri-State Area",OR(E2018="MA",E2018="PA",E2018="RI"),"East Atlantic",OR(E2018="ME",E2018="VT"),"NE Border",TRUE,"Upper East Coast")</f>
        <v>East Atlantic</v>
      </c>
      <c r="U2018" s="12" t="str">
        <f>IFERROR(_xlfn.XLOOKUP(A2018,DIRECT_FTEs!A:A,DIRECT_FTEs!B:B),"Contractor")</f>
        <v>Contractor</v>
      </c>
    </row>
    <row r="2019" spans="1:21" x14ac:dyDescent="0.25">
      <c r="A2019" s="1" t="s">
        <v>648</v>
      </c>
      <c r="B2019" s="1" t="s">
        <v>2704</v>
      </c>
      <c r="C2019" s="1" t="s">
        <v>2282</v>
      </c>
      <c r="D2019" s="1" t="s">
        <v>3181</v>
      </c>
      <c r="E2019" s="15" t="s">
        <v>2225</v>
      </c>
      <c r="F2019" s="1" t="s">
        <v>6010</v>
      </c>
      <c r="G2019" s="16">
        <v>0.05</v>
      </c>
      <c r="H2019" s="5">
        <v>187.20000000000002</v>
      </c>
      <c r="I2019" s="10" t="s">
        <v>4760</v>
      </c>
      <c r="J2019" s="5">
        <v>720</v>
      </c>
      <c r="K2019" s="1">
        <v>55</v>
      </c>
      <c r="L2019" s="12" t="str" cm="1">
        <f t="array" ref="L2019">_xlfn.IFS(G2019=0.05,"Minimal",G2019=0.07,"Above Minimal",G2019=0.17,"Near Maximum",TRUE,"Maximum")</f>
        <v>Minimal</v>
      </c>
      <c r="N2019" s="15" t="s">
        <v>11823</v>
      </c>
      <c r="O2019" s="1" t="s">
        <v>5013</v>
      </c>
      <c r="P2019" s="15" t="s">
        <v>4778</v>
      </c>
      <c r="Q2019" s="1" t="s">
        <v>9608</v>
      </c>
      <c r="R2019" s="17">
        <v>93</v>
      </c>
      <c r="S2019" s="12" t="str" cm="1">
        <f t="array" ref="S2019">_xlfn.IFS(AND(R2019&gt;=12,R2019&lt;=25),"Low Range",AND(R2019&gt;=25.01,R2019&lt;=40),"Mid Range",AND(R2019&gt;=40.01,R2019&lt;=75),"Mid to Upper Range",TRUE,"Max Upper Range")</f>
        <v>Max Upper Range</v>
      </c>
      <c r="T2019" s="12" t="str" cm="1">
        <f t="array" ref="T2019">_xlfn.IFS(OR(E2019="NY",E2019="NJ",E2019="CT"),"Tri-State Area",OR(E2019="MA",E2019="PA",E2019="RI"),"East Atlantic",OR(E2019="ME",E2019="VT"),"NE Border",TRUE,"Upper East Coast")</f>
        <v>East Atlantic</v>
      </c>
      <c r="U2019" s="12" t="str">
        <f>IFERROR(_xlfn.XLOOKUP(A2019,DIRECT_FTEs!A:A,DIRECT_FTEs!B:B),"Contractor")</f>
        <v>Contractor</v>
      </c>
    </row>
    <row r="2020" spans="1:21" x14ac:dyDescent="0.25">
      <c r="A2020" s="1" t="s">
        <v>649</v>
      </c>
      <c r="B2020" s="1" t="s">
        <v>2539</v>
      </c>
      <c r="C2020" s="1" t="s">
        <v>2387</v>
      </c>
      <c r="D2020" s="1" t="s">
        <v>3182</v>
      </c>
      <c r="E2020" s="15" t="s">
        <v>2225</v>
      </c>
      <c r="F2020" s="1" t="s">
        <v>6011</v>
      </c>
      <c r="G2020" s="16">
        <v>0.19</v>
      </c>
      <c r="H2020" s="5">
        <v>1517.568</v>
      </c>
      <c r="I2020" s="10" t="s">
        <v>4760</v>
      </c>
      <c r="J2020" s="5">
        <v>468.8</v>
      </c>
      <c r="K2020" s="1">
        <v>54</v>
      </c>
      <c r="L2020" s="12" t="str" cm="1">
        <f t="array" ref="L2020">_xlfn.IFS(G2020=0.05,"Minimal",G2020=0.07,"Above Minimal",G2020=0.17,"Near Maximum",TRUE,"Maximum")</f>
        <v>Maximum</v>
      </c>
      <c r="N2020" s="15" t="s">
        <v>11824</v>
      </c>
      <c r="O2020" s="1" t="s">
        <v>4828</v>
      </c>
      <c r="P2020" s="15" t="s">
        <v>4778</v>
      </c>
      <c r="Q2020" s="1" t="s">
        <v>9609</v>
      </c>
      <c r="R2020" s="17">
        <v>110</v>
      </c>
      <c r="S2020" s="12" t="str" cm="1">
        <f t="array" ref="S2020">_xlfn.IFS(AND(R2020&gt;=12,R2020&lt;=25),"Low Range",AND(R2020&gt;=25.01,R2020&lt;=40),"Mid Range",AND(R2020&gt;=40.01,R2020&lt;=75),"Mid to Upper Range",TRUE,"Max Upper Range")</f>
        <v>Max Upper Range</v>
      </c>
      <c r="T2020" s="12" t="str" cm="1">
        <f t="array" ref="T2020">_xlfn.IFS(OR(E2020="NY",E2020="NJ",E2020="CT"),"Tri-State Area",OR(E2020="MA",E2020="PA",E2020="RI"),"East Atlantic",OR(E2020="ME",E2020="VT"),"NE Border",TRUE,"Upper East Coast")</f>
        <v>East Atlantic</v>
      </c>
      <c r="U2020" s="12" t="str">
        <f>IFERROR(_xlfn.XLOOKUP(A2020,DIRECT_FTEs!A:A,DIRECT_FTEs!B:B),"Contractor")</f>
        <v>Contractor</v>
      </c>
    </row>
    <row r="2021" spans="1:21" x14ac:dyDescent="0.25">
      <c r="A2021" s="1" t="s">
        <v>650</v>
      </c>
      <c r="B2021" s="1" t="s">
        <v>2464</v>
      </c>
      <c r="C2021" s="1" t="s">
        <v>2470</v>
      </c>
      <c r="D2021" s="1" t="s">
        <v>3183</v>
      </c>
      <c r="E2021" s="15" t="s">
        <v>2225</v>
      </c>
      <c r="F2021" s="1" t="s">
        <v>6012</v>
      </c>
      <c r="G2021" s="16">
        <v>0.19</v>
      </c>
      <c r="H2021" s="5">
        <v>2964.0243200000004</v>
      </c>
      <c r="I2021" s="10" t="s">
        <v>4760</v>
      </c>
      <c r="J2021" s="5">
        <v>715.75</v>
      </c>
      <c r="K2021" s="1">
        <v>51</v>
      </c>
      <c r="L2021" s="12" t="str" cm="1">
        <f t="array" ref="L2021">_xlfn.IFS(G2021=0.05,"Minimal",G2021=0.07,"Above Minimal",G2021=0.17,"Near Maximum",TRUE,"Maximum")</f>
        <v>Maximum</v>
      </c>
      <c r="N2021" s="15" t="s">
        <v>11825</v>
      </c>
      <c r="O2021" s="1" t="s">
        <v>5052</v>
      </c>
      <c r="P2021" s="15" t="s">
        <v>4773</v>
      </c>
      <c r="Q2021" s="1" t="s">
        <v>9610</v>
      </c>
      <c r="R2021" s="17">
        <v>34</v>
      </c>
      <c r="S2021" s="12" t="str" cm="1">
        <f t="array" ref="S2021">_xlfn.IFS(AND(R2021&gt;=12,R2021&lt;=25),"Low Range",AND(R2021&gt;=25.01,R2021&lt;=40),"Mid Range",AND(R2021&gt;=40.01,R2021&lt;=75),"Mid to Upper Range",TRUE,"Max Upper Range")</f>
        <v>Mid Range</v>
      </c>
      <c r="T2021" s="12" t="str" cm="1">
        <f t="array" ref="T2021">_xlfn.IFS(OR(E2021="NY",E2021="NJ",E2021="CT"),"Tri-State Area",OR(E2021="MA",E2021="PA",E2021="RI"),"East Atlantic",OR(E2021="ME",E2021="VT"),"NE Border",TRUE,"Upper East Coast")</f>
        <v>East Atlantic</v>
      </c>
      <c r="U2021" s="12" t="str">
        <f>IFERROR(_xlfn.XLOOKUP(A2021,DIRECT_FTEs!A:A,DIRECT_FTEs!B:B),"Contractor")</f>
        <v>Contractor</v>
      </c>
    </row>
    <row r="2022" spans="1:21" x14ac:dyDescent="0.25">
      <c r="A2022" s="1" t="s">
        <v>72</v>
      </c>
      <c r="B2022" s="1" t="s">
        <v>2416</v>
      </c>
      <c r="C2022" s="1" t="s">
        <v>2410</v>
      </c>
      <c r="D2022" s="1" t="s">
        <v>2417</v>
      </c>
      <c r="E2022" s="15" t="s">
        <v>2225</v>
      </c>
      <c r="F2022" s="1" t="s">
        <v>5434</v>
      </c>
      <c r="G2022" s="16">
        <v>0.19</v>
      </c>
      <c r="H2022" s="5">
        <v>503.88000000000011</v>
      </c>
      <c r="I2022" s="10" t="s">
        <v>4760</v>
      </c>
      <c r="J2022" s="5">
        <v>171.12</v>
      </c>
      <c r="K2022" s="1">
        <v>54</v>
      </c>
      <c r="L2022" s="12" t="str" cm="1">
        <f t="array" ref="L2022">_xlfn.IFS(G2022=0.05,"Minimal",G2022=0.07,"Above Minimal",G2022=0.17,"Near Maximum",TRUE,"Maximum")</f>
        <v>Maximum</v>
      </c>
      <c r="N2022" s="15" t="s">
        <v>11826</v>
      </c>
      <c r="O2022" s="1" t="s">
        <v>4796</v>
      </c>
      <c r="P2022" s="15" t="s">
        <v>4778</v>
      </c>
      <c r="Q2022" s="1" t="s">
        <v>9611</v>
      </c>
      <c r="R2022" s="17">
        <v>102</v>
      </c>
      <c r="S2022" s="12" t="str" cm="1">
        <f t="array" ref="S2022">_xlfn.IFS(AND(R2022&gt;=12,R2022&lt;=25),"Low Range",AND(R2022&gt;=25.01,R2022&lt;=40),"Mid Range",AND(R2022&gt;=40.01,R2022&lt;=75),"Mid to Upper Range",TRUE,"Max Upper Range")</f>
        <v>Max Upper Range</v>
      </c>
      <c r="T2022" s="12" t="str" cm="1">
        <f t="array" ref="T2022">_xlfn.IFS(OR(E2022="NY",E2022="NJ",E2022="CT"),"Tri-State Area",OR(E2022="MA",E2022="PA",E2022="RI"),"East Atlantic",OR(E2022="ME",E2022="VT"),"NE Border",TRUE,"Upper East Coast")</f>
        <v>East Atlantic</v>
      </c>
      <c r="U2022" s="12" t="str">
        <f>IFERROR(_xlfn.XLOOKUP(A2022,DIRECT_FTEs!A:A,DIRECT_FTEs!B:B),"Contractor")</f>
        <v>Contractor</v>
      </c>
    </row>
    <row r="2023" spans="1:21" x14ac:dyDescent="0.25">
      <c r="A2023" s="1" t="s">
        <v>651</v>
      </c>
      <c r="B2023" s="1" t="s">
        <v>2338</v>
      </c>
      <c r="C2023" s="1" t="s">
        <v>2501</v>
      </c>
      <c r="D2023" s="1" t="s">
        <v>3184</v>
      </c>
      <c r="E2023" s="15" t="s">
        <v>2225</v>
      </c>
      <c r="F2023" s="1" t="s">
        <v>6013</v>
      </c>
      <c r="G2023" s="16">
        <v>0.17</v>
      </c>
      <c r="H2023" s="5">
        <v>1541.6960000000001</v>
      </c>
      <c r="I2023" s="10" t="s">
        <v>4760</v>
      </c>
      <c r="J2023" s="5">
        <v>633.6</v>
      </c>
      <c r="K2023" s="1">
        <v>35</v>
      </c>
      <c r="L2023" s="12" t="str" cm="1">
        <f t="array" ref="L2023">_xlfn.IFS(G2023=0.05,"Minimal",G2023=0.07,"Above Minimal",G2023=0.17,"Near Maximum",TRUE,"Maximum")</f>
        <v>Near Maximum</v>
      </c>
      <c r="N2023" s="15" t="s">
        <v>11827</v>
      </c>
      <c r="O2023" s="1" t="s">
        <v>5031</v>
      </c>
      <c r="P2023" s="15" t="s">
        <v>4774</v>
      </c>
      <c r="Q2023" s="1" t="s">
        <v>9612</v>
      </c>
      <c r="R2023" s="17">
        <v>80</v>
      </c>
      <c r="S2023" s="12" t="str" cm="1">
        <f t="array" ref="S2023">_xlfn.IFS(AND(R2023&gt;=12,R2023&lt;=25),"Low Range",AND(R2023&gt;=25.01,R2023&lt;=40),"Mid Range",AND(R2023&gt;=40.01,R2023&lt;=75),"Mid to Upper Range",TRUE,"Max Upper Range")</f>
        <v>Max Upper Range</v>
      </c>
      <c r="T2023" s="12" t="str" cm="1">
        <f t="array" ref="T2023">_xlfn.IFS(OR(E2023="NY",E2023="NJ",E2023="CT"),"Tri-State Area",OR(E2023="MA",E2023="PA",E2023="RI"),"East Atlantic",OR(E2023="ME",E2023="VT"),"NE Border",TRUE,"Upper East Coast")</f>
        <v>East Atlantic</v>
      </c>
      <c r="U2023" s="12" t="str">
        <f>IFERROR(_xlfn.XLOOKUP(A2023,DIRECT_FTEs!A:A,DIRECT_FTEs!B:B),"Contractor")</f>
        <v>Contractor</v>
      </c>
    </row>
    <row r="2024" spans="1:21" x14ac:dyDescent="0.25">
      <c r="A2024" s="1" t="s">
        <v>652</v>
      </c>
      <c r="B2024" s="1" t="s">
        <v>2244</v>
      </c>
      <c r="C2024" s="1" t="s">
        <v>2912</v>
      </c>
      <c r="D2024" s="1" t="s">
        <v>3185</v>
      </c>
      <c r="E2024" s="15" t="s">
        <v>2225</v>
      </c>
      <c r="F2024" s="1" t="s">
        <v>6014</v>
      </c>
      <c r="G2024" s="16">
        <v>0.19</v>
      </c>
      <c r="H2024" s="5">
        <v>1383.2004932293294</v>
      </c>
      <c r="I2024" s="10" t="s">
        <v>4760</v>
      </c>
      <c r="J2024" s="5">
        <v>886.83</v>
      </c>
      <c r="K2024" s="1">
        <v>50</v>
      </c>
      <c r="L2024" s="12" t="str" cm="1">
        <f t="array" ref="L2024">_xlfn.IFS(G2024=0.05,"Minimal",G2024=0.07,"Above Minimal",G2024=0.17,"Near Maximum",TRUE,"Maximum")</f>
        <v>Maximum</v>
      </c>
      <c r="N2024" s="15" t="s">
        <v>11828</v>
      </c>
      <c r="O2024" s="1" t="s">
        <v>4858</v>
      </c>
      <c r="P2024" s="15" t="s">
        <v>4779</v>
      </c>
      <c r="Q2024" s="1" t="s">
        <v>9613</v>
      </c>
      <c r="R2024" s="17">
        <v>101</v>
      </c>
      <c r="S2024" s="12" t="str" cm="1">
        <f t="array" ref="S2024">_xlfn.IFS(AND(R2024&gt;=12,R2024&lt;=25),"Low Range",AND(R2024&gt;=25.01,R2024&lt;=40),"Mid Range",AND(R2024&gt;=40.01,R2024&lt;=75),"Mid to Upper Range",TRUE,"Max Upper Range")</f>
        <v>Max Upper Range</v>
      </c>
      <c r="T2024" s="12" t="str" cm="1">
        <f t="array" ref="T2024">_xlfn.IFS(OR(E2024="NY",E2024="NJ",E2024="CT"),"Tri-State Area",OR(E2024="MA",E2024="PA",E2024="RI"),"East Atlantic",OR(E2024="ME",E2024="VT"),"NE Border",TRUE,"Upper East Coast")</f>
        <v>East Atlantic</v>
      </c>
      <c r="U2024" s="12" t="str">
        <f>IFERROR(_xlfn.XLOOKUP(A2024,DIRECT_FTEs!A:A,DIRECT_FTEs!B:B),"Contractor")</f>
        <v>Contractor</v>
      </c>
    </row>
    <row r="2025" spans="1:21" x14ac:dyDescent="0.25">
      <c r="A2025" s="1" t="s">
        <v>653</v>
      </c>
      <c r="B2025" s="1" t="s">
        <v>2989</v>
      </c>
      <c r="C2025" s="1" t="s">
        <v>2424</v>
      </c>
      <c r="D2025" s="1" t="s">
        <v>3186</v>
      </c>
      <c r="E2025" s="15" t="s">
        <v>2225</v>
      </c>
      <c r="F2025" s="1" t="s">
        <v>6015</v>
      </c>
      <c r="G2025" s="16">
        <v>0.05</v>
      </c>
      <c r="H2025" s="5">
        <v>216.32</v>
      </c>
      <c r="I2025" s="10" t="s">
        <v>4760</v>
      </c>
      <c r="J2025" s="5">
        <v>766.4</v>
      </c>
      <c r="K2025" s="1">
        <v>55</v>
      </c>
      <c r="L2025" s="12" t="str" cm="1">
        <f t="array" ref="L2025">_xlfn.IFS(G2025=0.05,"Minimal",G2025=0.07,"Above Minimal",G2025=0.17,"Near Maximum",TRUE,"Maximum")</f>
        <v>Minimal</v>
      </c>
      <c r="N2025" s="15" t="s">
        <v>11829</v>
      </c>
      <c r="O2025" s="1" t="s">
        <v>4933</v>
      </c>
      <c r="P2025" s="15" t="s">
        <v>4780</v>
      </c>
      <c r="Q2025" s="1" t="s">
        <v>9614</v>
      </c>
      <c r="R2025" s="17">
        <v>96</v>
      </c>
      <c r="S2025" s="12" t="str" cm="1">
        <f t="array" ref="S2025">_xlfn.IFS(AND(R2025&gt;=12,R2025&lt;=25),"Low Range",AND(R2025&gt;=25.01,R2025&lt;=40),"Mid Range",AND(R2025&gt;=40.01,R2025&lt;=75),"Mid to Upper Range",TRUE,"Max Upper Range")</f>
        <v>Max Upper Range</v>
      </c>
      <c r="T2025" s="12" t="str" cm="1">
        <f t="array" ref="T2025">_xlfn.IFS(OR(E2025="NY",E2025="NJ",E2025="CT"),"Tri-State Area",OR(E2025="MA",E2025="PA",E2025="RI"),"East Atlantic",OR(E2025="ME",E2025="VT"),"NE Border",TRUE,"Upper East Coast")</f>
        <v>East Atlantic</v>
      </c>
      <c r="U2025" s="12" t="str">
        <f>IFERROR(_xlfn.XLOOKUP(A2025,DIRECT_FTEs!A:A,DIRECT_FTEs!B:B),"Contractor")</f>
        <v>Contractor</v>
      </c>
    </row>
    <row r="2026" spans="1:21" x14ac:dyDescent="0.25">
      <c r="A2026" s="1" t="s">
        <v>654</v>
      </c>
      <c r="B2026" s="1" t="s">
        <v>2780</v>
      </c>
      <c r="C2026" s="1" t="s">
        <v>2665</v>
      </c>
      <c r="D2026" s="1" t="s">
        <v>3187</v>
      </c>
      <c r="E2026" s="15" t="s">
        <v>2225</v>
      </c>
      <c r="F2026" s="1" t="s">
        <v>6016</v>
      </c>
      <c r="G2026" s="16">
        <v>0.19</v>
      </c>
      <c r="H2026" s="5">
        <v>1896.96</v>
      </c>
      <c r="I2026" s="10" t="s">
        <v>4760</v>
      </c>
      <c r="J2026" s="5">
        <v>730</v>
      </c>
      <c r="K2026" s="1">
        <v>45</v>
      </c>
      <c r="L2026" s="12" t="str" cm="1">
        <f t="array" ref="L2026">_xlfn.IFS(G2026=0.05,"Minimal",G2026=0.07,"Above Minimal",G2026=0.17,"Near Maximum",TRUE,"Maximum")</f>
        <v>Maximum</v>
      </c>
      <c r="N2026" s="15" t="s">
        <v>11830</v>
      </c>
      <c r="O2026" s="1" t="s">
        <v>4899</v>
      </c>
      <c r="P2026" s="15" t="s">
        <v>4777</v>
      </c>
      <c r="Q2026" s="1" t="s">
        <v>9615</v>
      </c>
      <c r="R2026" s="17">
        <v>45</v>
      </c>
      <c r="S2026" s="12" t="str" cm="1">
        <f t="array" ref="S2026">_xlfn.IFS(AND(R2026&gt;=12,R2026&lt;=25),"Low Range",AND(R2026&gt;=25.01,R2026&lt;=40),"Mid Range",AND(R2026&gt;=40.01,R2026&lt;=75),"Mid to Upper Range",TRUE,"Max Upper Range")</f>
        <v>Mid to Upper Range</v>
      </c>
      <c r="T2026" s="12" t="str" cm="1">
        <f t="array" ref="T2026">_xlfn.IFS(OR(E2026="NY",E2026="NJ",E2026="CT"),"Tri-State Area",OR(E2026="MA",E2026="PA",E2026="RI"),"East Atlantic",OR(E2026="ME",E2026="VT"),"NE Border",TRUE,"Upper East Coast")</f>
        <v>East Atlantic</v>
      </c>
      <c r="U2026" s="12" t="str">
        <f>IFERROR(_xlfn.XLOOKUP(A2026,DIRECT_FTEs!A:A,DIRECT_FTEs!B:B),"Contractor")</f>
        <v>Contractor</v>
      </c>
    </row>
    <row r="2027" spans="1:21" x14ac:dyDescent="0.25">
      <c r="A2027" s="1" t="s">
        <v>655</v>
      </c>
      <c r="B2027" s="1" t="s">
        <v>2508</v>
      </c>
      <c r="C2027" s="1" t="s">
        <v>2305</v>
      </c>
      <c r="D2027" s="1" t="s">
        <v>3188</v>
      </c>
      <c r="E2027" s="15" t="s">
        <v>2225</v>
      </c>
      <c r="F2027" s="1" t="s">
        <v>6017</v>
      </c>
      <c r="G2027" s="16">
        <v>0.17</v>
      </c>
      <c r="H2027" s="5">
        <v>1315.3920000000001</v>
      </c>
      <c r="I2027" s="10" t="s">
        <v>4760</v>
      </c>
      <c r="J2027" s="5">
        <v>87</v>
      </c>
      <c r="K2027" s="1">
        <v>34</v>
      </c>
      <c r="L2027" s="12" t="str" cm="1">
        <f t="array" ref="L2027">_xlfn.IFS(G2027=0.05,"Minimal",G2027=0.07,"Above Minimal",G2027=0.17,"Near Maximum",TRUE,"Maximum")</f>
        <v>Near Maximum</v>
      </c>
      <c r="N2027" s="15" t="s">
        <v>11831</v>
      </c>
      <c r="O2027" s="1" t="s">
        <v>5053</v>
      </c>
      <c r="P2027" s="15" t="s">
        <v>4775</v>
      </c>
      <c r="Q2027" s="1" t="s">
        <v>9616</v>
      </c>
      <c r="R2027" s="17">
        <v>96</v>
      </c>
      <c r="S2027" s="12" t="str" cm="1">
        <f t="array" ref="S2027">_xlfn.IFS(AND(R2027&gt;=12,R2027&lt;=25),"Low Range",AND(R2027&gt;=25.01,R2027&lt;=40),"Mid Range",AND(R2027&gt;=40.01,R2027&lt;=75),"Mid to Upper Range",TRUE,"Max Upper Range")</f>
        <v>Max Upper Range</v>
      </c>
      <c r="T2027" s="12" t="str" cm="1">
        <f t="array" ref="T2027">_xlfn.IFS(OR(E2027="NY",E2027="NJ",E2027="CT"),"Tri-State Area",OR(E2027="MA",E2027="PA",E2027="RI"),"East Atlantic",OR(E2027="ME",E2027="VT"),"NE Border",TRUE,"Upper East Coast")</f>
        <v>East Atlantic</v>
      </c>
      <c r="U2027" s="12" t="str">
        <f>IFERROR(_xlfn.XLOOKUP(A2027,DIRECT_FTEs!A:A,DIRECT_FTEs!B:B),"Contractor")</f>
        <v>Contractor</v>
      </c>
    </row>
    <row r="2028" spans="1:21" x14ac:dyDescent="0.25">
      <c r="A2028" s="1" t="s">
        <v>656</v>
      </c>
      <c r="B2028" s="1" t="s">
        <v>2637</v>
      </c>
      <c r="C2028" s="1" t="s">
        <v>2601</v>
      </c>
      <c r="D2028" s="1" t="s">
        <v>3189</v>
      </c>
      <c r="E2028" s="15" t="s">
        <v>2225</v>
      </c>
      <c r="F2028" s="1" t="s">
        <v>6018</v>
      </c>
      <c r="G2028" s="16">
        <v>0.17</v>
      </c>
      <c r="H2028" s="5">
        <v>1555.8400000000001</v>
      </c>
      <c r="I2028" s="10" t="s">
        <v>4760</v>
      </c>
      <c r="J2028" s="5">
        <v>201.65</v>
      </c>
      <c r="K2028" s="1">
        <v>55</v>
      </c>
      <c r="L2028" s="12" t="str" cm="1">
        <f t="array" ref="L2028">_xlfn.IFS(G2028=0.05,"Minimal",G2028=0.07,"Above Minimal",G2028=0.17,"Near Maximum",TRUE,"Maximum")</f>
        <v>Near Maximum</v>
      </c>
      <c r="N2028" s="15" t="s">
        <v>11832</v>
      </c>
      <c r="O2028" s="1" t="s">
        <v>5054</v>
      </c>
      <c r="P2028" s="15" t="s">
        <v>4776</v>
      </c>
      <c r="Q2028" s="1" t="s">
        <v>9617</v>
      </c>
      <c r="R2028" s="17">
        <v>187.50153846153847</v>
      </c>
      <c r="S2028" s="12" t="str" cm="1">
        <f t="array" ref="S2028">_xlfn.IFS(AND(R2028&gt;=12,R2028&lt;=25),"Low Range",AND(R2028&gt;=25.01,R2028&lt;=40),"Mid Range",AND(R2028&gt;=40.01,R2028&lt;=75),"Mid to Upper Range",TRUE,"Max Upper Range")</f>
        <v>Max Upper Range</v>
      </c>
      <c r="T2028" s="12" t="str" cm="1">
        <f t="array" ref="T2028">_xlfn.IFS(OR(E2028="NY",E2028="NJ",E2028="CT"),"Tri-State Area",OR(E2028="MA",E2028="PA",E2028="RI"),"East Atlantic",OR(E2028="ME",E2028="VT"),"NE Border",TRUE,"Upper East Coast")</f>
        <v>East Atlantic</v>
      </c>
      <c r="U2028" s="12" t="str">
        <f>IFERROR(_xlfn.XLOOKUP(A2028,DIRECT_FTEs!A:A,DIRECT_FTEs!B:B),"Contractor")</f>
        <v>Contractor</v>
      </c>
    </row>
    <row r="2029" spans="1:21" x14ac:dyDescent="0.25">
      <c r="A2029" s="1" t="s">
        <v>657</v>
      </c>
      <c r="B2029" s="1" t="s">
        <v>2352</v>
      </c>
      <c r="C2029" s="1" t="s">
        <v>2322</v>
      </c>
      <c r="D2029" s="1" t="s">
        <v>3190</v>
      </c>
      <c r="E2029" s="15" t="s">
        <v>2225</v>
      </c>
      <c r="F2029" s="1" t="s">
        <v>6019</v>
      </c>
      <c r="G2029" s="16">
        <v>0.19</v>
      </c>
      <c r="H2029" s="5">
        <v>537.47199999999998</v>
      </c>
      <c r="I2029" s="10" t="s">
        <v>4760</v>
      </c>
      <c r="J2029" s="5">
        <v>826</v>
      </c>
      <c r="K2029" s="1">
        <v>48</v>
      </c>
      <c r="L2029" s="12" t="str" cm="1">
        <f t="array" ref="L2029">_xlfn.IFS(G2029=0.05,"Minimal",G2029=0.07,"Above Minimal",G2029=0.17,"Near Maximum",TRUE,"Maximum")</f>
        <v>Maximum</v>
      </c>
      <c r="N2029" s="15" t="s">
        <v>11833</v>
      </c>
      <c r="O2029" s="1" t="s">
        <v>4828</v>
      </c>
      <c r="P2029" s="15" t="s">
        <v>4778</v>
      </c>
      <c r="Q2029" s="1" t="s">
        <v>9618</v>
      </c>
      <c r="R2029" s="17">
        <v>109</v>
      </c>
      <c r="S2029" s="12" t="str" cm="1">
        <f t="array" ref="S2029">_xlfn.IFS(AND(R2029&gt;=12,R2029&lt;=25),"Low Range",AND(R2029&gt;=25.01,R2029&lt;=40),"Mid Range",AND(R2029&gt;=40.01,R2029&lt;=75),"Mid to Upper Range",TRUE,"Max Upper Range")</f>
        <v>Max Upper Range</v>
      </c>
      <c r="T2029" s="12" t="str" cm="1">
        <f t="array" ref="T2029">_xlfn.IFS(OR(E2029="NY",E2029="NJ",E2029="CT"),"Tri-State Area",OR(E2029="MA",E2029="PA",E2029="RI"),"East Atlantic",OR(E2029="ME",E2029="VT"),"NE Border",TRUE,"Upper East Coast")</f>
        <v>East Atlantic</v>
      </c>
      <c r="U2029" s="12" t="str">
        <f>IFERROR(_xlfn.XLOOKUP(A2029,DIRECT_FTEs!A:A,DIRECT_FTEs!B:B),"Contractor")</f>
        <v>Contractor</v>
      </c>
    </row>
    <row r="2030" spans="1:21" x14ac:dyDescent="0.25">
      <c r="A2030" s="1" t="s">
        <v>73</v>
      </c>
      <c r="B2030" s="1" t="s">
        <v>2363</v>
      </c>
      <c r="C2030" s="1" t="s">
        <v>2418</v>
      </c>
      <c r="D2030" s="1" t="s">
        <v>2419</v>
      </c>
      <c r="E2030" s="15" t="s">
        <v>2225</v>
      </c>
      <c r="F2030" s="1" t="s">
        <v>5435</v>
      </c>
      <c r="G2030" s="16">
        <v>0.19</v>
      </c>
      <c r="H2030" s="5">
        <v>502.39681078478583</v>
      </c>
      <c r="I2030" s="10" t="s">
        <v>4760</v>
      </c>
      <c r="J2030" s="5">
        <v>140.43</v>
      </c>
      <c r="K2030" s="1">
        <v>42</v>
      </c>
      <c r="L2030" s="12" t="str" cm="1">
        <f t="array" ref="L2030">_xlfn.IFS(G2030=0.05,"Minimal",G2030=0.07,"Above Minimal",G2030=0.17,"Near Maximum",TRUE,"Maximum")</f>
        <v>Maximum</v>
      </c>
      <c r="N2030" s="15" t="s">
        <v>11834</v>
      </c>
      <c r="O2030" s="1" t="s">
        <v>4793</v>
      </c>
      <c r="P2030" s="15" t="s">
        <v>4777</v>
      </c>
      <c r="Q2030" s="1" t="s">
        <v>9619</v>
      </c>
      <c r="R2030" s="17">
        <v>87.500031201248049</v>
      </c>
      <c r="S2030" s="12" t="str" cm="1">
        <f t="array" ref="S2030">_xlfn.IFS(AND(R2030&gt;=12,R2030&lt;=25),"Low Range",AND(R2030&gt;=25.01,R2030&lt;=40),"Mid Range",AND(R2030&gt;=40.01,R2030&lt;=75),"Mid to Upper Range",TRUE,"Max Upper Range")</f>
        <v>Max Upper Range</v>
      </c>
      <c r="T2030" s="12" t="str" cm="1">
        <f t="array" ref="T2030">_xlfn.IFS(OR(E2030="NY",E2030="NJ",E2030="CT"),"Tri-State Area",OR(E2030="MA",E2030="PA",E2030="RI"),"East Atlantic",OR(E2030="ME",E2030="VT"),"NE Border",TRUE,"Upper East Coast")</f>
        <v>East Atlantic</v>
      </c>
      <c r="U2030" s="12" t="str">
        <f>IFERROR(_xlfn.XLOOKUP(A2030,DIRECT_FTEs!A:A,DIRECT_FTEs!B:B),"Contractor")</f>
        <v>Contractor</v>
      </c>
    </row>
    <row r="2031" spans="1:21" x14ac:dyDescent="0.25">
      <c r="A2031" s="1" t="s">
        <v>658</v>
      </c>
      <c r="B2031" s="1" t="s">
        <v>2791</v>
      </c>
      <c r="C2031" s="1" t="s">
        <v>2393</v>
      </c>
      <c r="D2031" s="1" t="s">
        <v>3191</v>
      </c>
      <c r="E2031" s="15" t="s">
        <v>2225</v>
      </c>
      <c r="F2031" s="1" t="s">
        <v>6020</v>
      </c>
      <c r="G2031" s="16">
        <v>0.19</v>
      </c>
      <c r="H2031" s="5">
        <v>1612.4160000000002</v>
      </c>
      <c r="I2031" s="10" t="s">
        <v>4760</v>
      </c>
      <c r="J2031" s="5">
        <v>735.9</v>
      </c>
      <c r="K2031" s="1">
        <v>46</v>
      </c>
      <c r="L2031" s="12" t="str" cm="1">
        <f t="array" ref="L2031">_xlfn.IFS(G2031=0.05,"Minimal",G2031=0.07,"Above Minimal",G2031=0.17,"Near Maximum",TRUE,"Maximum")</f>
        <v>Maximum</v>
      </c>
      <c r="N2031" s="15" t="s">
        <v>11835</v>
      </c>
      <c r="O2031" s="1" t="s">
        <v>5019</v>
      </c>
      <c r="P2031" s="15" t="s">
        <v>4778</v>
      </c>
      <c r="Q2031" s="1" t="s">
        <v>9620</v>
      </c>
      <c r="R2031" s="17">
        <v>52</v>
      </c>
      <c r="S2031" s="12" t="str" cm="1">
        <f t="array" ref="S2031">_xlfn.IFS(AND(R2031&gt;=12,R2031&lt;=25),"Low Range",AND(R2031&gt;=25.01,R2031&lt;=40),"Mid Range",AND(R2031&gt;=40.01,R2031&lt;=75),"Mid to Upper Range",TRUE,"Max Upper Range")</f>
        <v>Mid to Upper Range</v>
      </c>
      <c r="T2031" s="12" t="str" cm="1">
        <f t="array" ref="T2031">_xlfn.IFS(OR(E2031="NY",E2031="NJ",E2031="CT"),"Tri-State Area",OR(E2031="MA",E2031="PA",E2031="RI"),"East Atlantic",OR(E2031="ME",E2031="VT"),"NE Border",TRUE,"Upper East Coast")</f>
        <v>East Atlantic</v>
      </c>
      <c r="U2031" s="12" t="str">
        <f>IFERROR(_xlfn.XLOOKUP(A2031,DIRECT_FTEs!A:A,DIRECT_FTEs!B:B),"Contractor")</f>
        <v>Contractor</v>
      </c>
    </row>
    <row r="2032" spans="1:21" x14ac:dyDescent="0.25">
      <c r="A2032" s="1" t="s">
        <v>659</v>
      </c>
      <c r="B2032" s="1" t="s">
        <v>2454</v>
      </c>
      <c r="C2032" s="1" t="s">
        <v>2345</v>
      </c>
      <c r="D2032" s="1" t="s">
        <v>3192</v>
      </c>
      <c r="E2032" s="15" t="s">
        <v>2225</v>
      </c>
      <c r="F2032" s="1" t="s">
        <v>6021</v>
      </c>
      <c r="G2032" s="16">
        <v>0.19</v>
      </c>
      <c r="H2032" s="5">
        <v>1264.6400000000001</v>
      </c>
      <c r="I2032" s="10" t="s">
        <v>4760</v>
      </c>
      <c r="J2032" s="5">
        <v>1061.18</v>
      </c>
      <c r="K2032" s="1">
        <v>61</v>
      </c>
      <c r="L2032" s="12" t="str" cm="1">
        <f t="array" ref="L2032">_xlfn.IFS(G2032=0.05,"Minimal",G2032=0.07,"Above Minimal",G2032=0.17,"Near Maximum",TRUE,"Maximum")</f>
        <v>Maximum</v>
      </c>
      <c r="N2032" s="15" t="s">
        <v>11836</v>
      </c>
      <c r="O2032" s="1" t="s">
        <v>5055</v>
      </c>
      <c r="P2032" s="15" t="s">
        <v>4777</v>
      </c>
      <c r="Q2032" s="1" t="s">
        <v>9621</v>
      </c>
      <c r="R2032" s="17">
        <v>120</v>
      </c>
      <c r="S2032" s="12" t="str" cm="1">
        <f t="array" ref="S2032">_xlfn.IFS(AND(R2032&gt;=12,R2032&lt;=25),"Low Range",AND(R2032&gt;=25.01,R2032&lt;=40),"Mid Range",AND(R2032&gt;=40.01,R2032&lt;=75),"Mid to Upper Range",TRUE,"Max Upper Range")</f>
        <v>Max Upper Range</v>
      </c>
      <c r="T2032" s="12" t="str" cm="1">
        <f t="array" ref="T2032">_xlfn.IFS(OR(E2032="NY",E2032="NJ",E2032="CT"),"Tri-State Area",OR(E2032="MA",E2032="PA",E2032="RI"),"East Atlantic",OR(E2032="ME",E2032="VT"),"NE Border",TRUE,"Upper East Coast")</f>
        <v>East Atlantic</v>
      </c>
      <c r="U2032" s="12" t="str">
        <f>IFERROR(_xlfn.XLOOKUP(A2032,DIRECT_FTEs!A:A,DIRECT_FTEs!B:B),"Contractor")</f>
        <v>Contractor</v>
      </c>
    </row>
    <row r="2033" spans="1:21" x14ac:dyDescent="0.25">
      <c r="A2033" s="1" t="s">
        <v>660</v>
      </c>
      <c r="B2033" s="1" t="s">
        <v>2548</v>
      </c>
      <c r="C2033" s="1" t="s">
        <v>2239</v>
      </c>
      <c r="D2033" s="1" t="s">
        <v>3193</v>
      </c>
      <c r="E2033" s="15" t="s">
        <v>2225</v>
      </c>
      <c r="F2033" s="1" t="s">
        <v>6022</v>
      </c>
      <c r="G2033" s="16">
        <v>0.19</v>
      </c>
      <c r="H2033" s="5">
        <v>1596.6079999999999</v>
      </c>
      <c r="I2033" s="10" t="s">
        <v>4760</v>
      </c>
      <c r="J2033" s="5">
        <v>778</v>
      </c>
      <c r="K2033" s="1">
        <v>48</v>
      </c>
      <c r="L2033" s="12" t="str" cm="1">
        <f t="array" ref="L2033">_xlfn.IFS(G2033=0.05,"Minimal",G2033=0.07,"Above Minimal",G2033=0.17,"Near Maximum",TRUE,"Maximum")</f>
        <v>Maximum</v>
      </c>
      <c r="N2033" s="15" t="s">
        <v>11837</v>
      </c>
      <c r="O2033" s="1" t="s">
        <v>5027</v>
      </c>
      <c r="P2033" s="15" t="s">
        <v>4780</v>
      </c>
      <c r="Q2033" s="1" t="s">
        <v>9622</v>
      </c>
      <c r="R2033" s="17">
        <v>93</v>
      </c>
      <c r="S2033" s="12" t="str" cm="1">
        <f t="array" ref="S2033">_xlfn.IFS(AND(R2033&gt;=12,R2033&lt;=25),"Low Range",AND(R2033&gt;=25.01,R2033&lt;=40),"Mid Range",AND(R2033&gt;=40.01,R2033&lt;=75),"Mid to Upper Range",TRUE,"Max Upper Range")</f>
        <v>Max Upper Range</v>
      </c>
      <c r="T2033" s="12" t="str" cm="1">
        <f t="array" ref="T2033">_xlfn.IFS(OR(E2033="NY",E2033="NJ",E2033="CT"),"Tri-State Area",OR(E2033="MA",E2033="PA",E2033="RI"),"East Atlantic",OR(E2033="ME",E2033="VT"),"NE Border",TRUE,"Upper East Coast")</f>
        <v>East Atlantic</v>
      </c>
      <c r="U2033" s="12" t="str">
        <f>IFERROR(_xlfn.XLOOKUP(A2033,DIRECT_FTEs!A:A,DIRECT_FTEs!B:B),"Contractor")</f>
        <v>Contractor</v>
      </c>
    </row>
    <row r="2034" spans="1:21" x14ac:dyDescent="0.25">
      <c r="A2034" s="1" t="s">
        <v>661</v>
      </c>
      <c r="B2034" s="1" t="s">
        <v>2716</v>
      </c>
      <c r="C2034" s="1" t="s">
        <v>2299</v>
      </c>
      <c r="D2034" s="1" t="s">
        <v>3194</v>
      </c>
      <c r="E2034" s="15" t="s">
        <v>2225</v>
      </c>
      <c r="F2034" s="1" t="s">
        <v>6023</v>
      </c>
      <c r="G2034" s="16">
        <v>0.19</v>
      </c>
      <c r="H2034" s="5">
        <v>711.36</v>
      </c>
      <c r="I2034" s="10" t="s">
        <v>4760</v>
      </c>
      <c r="J2034" s="5">
        <v>814</v>
      </c>
      <c r="K2034" s="1">
        <v>51</v>
      </c>
      <c r="L2034" s="12" t="str" cm="1">
        <f t="array" ref="L2034">_xlfn.IFS(G2034=0.05,"Minimal",G2034=0.07,"Above Minimal",G2034=0.17,"Near Maximum",TRUE,"Maximum")</f>
        <v>Maximum</v>
      </c>
      <c r="N2034" s="15" t="s">
        <v>11838</v>
      </c>
      <c r="O2034" s="1" t="s">
        <v>4828</v>
      </c>
      <c r="P2034" s="15" t="s">
        <v>4778</v>
      </c>
      <c r="Q2034" s="1" t="s">
        <v>9623</v>
      </c>
      <c r="R2034" s="17">
        <v>110</v>
      </c>
      <c r="S2034" s="12" t="str" cm="1">
        <f t="array" ref="S2034">_xlfn.IFS(AND(R2034&gt;=12,R2034&lt;=25),"Low Range",AND(R2034&gt;=25.01,R2034&lt;=40),"Mid Range",AND(R2034&gt;=40.01,R2034&lt;=75),"Mid to Upper Range",TRUE,"Max Upper Range")</f>
        <v>Max Upper Range</v>
      </c>
      <c r="T2034" s="12" t="str" cm="1">
        <f t="array" ref="T2034">_xlfn.IFS(OR(E2034="NY",E2034="NJ",E2034="CT"),"Tri-State Area",OR(E2034="MA",E2034="PA",E2034="RI"),"East Atlantic",OR(E2034="ME",E2034="VT"),"NE Border",TRUE,"Upper East Coast")</f>
        <v>East Atlantic</v>
      </c>
      <c r="U2034" s="12" t="str">
        <f>IFERROR(_xlfn.XLOOKUP(A2034,DIRECT_FTEs!A:A,DIRECT_FTEs!B:B),"Contractor")</f>
        <v>Contractor</v>
      </c>
    </row>
    <row r="2035" spans="1:21" x14ac:dyDescent="0.25">
      <c r="A2035" s="1" t="s">
        <v>662</v>
      </c>
      <c r="B2035" s="1" t="s">
        <v>2229</v>
      </c>
      <c r="C2035" s="1" t="s">
        <v>2310</v>
      </c>
      <c r="D2035" s="1" t="s">
        <v>3195</v>
      </c>
      <c r="E2035" s="15" t="s">
        <v>2225</v>
      </c>
      <c r="F2035" s="1" t="s">
        <v>6024</v>
      </c>
      <c r="G2035" s="16">
        <v>0.19</v>
      </c>
      <c r="H2035" s="5">
        <v>1517.568</v>
      </c>
      <c r="I2035" s="10" t="s">
        <v>4760</v>
      </c>
      <c r="J2035" s="5">
        <v>772</v>
      </c>
      <c r="K2035" s="1">
        <v>39</v>
      </c>
      <c r="L2035" s="12" t="str" cm="1">
        <f t="array" ref="L2035">_xlfn.IFS(G2035=0.05,"Minimal",G2035=0.07,"Above Minimal",G2035=0.17,"Near Maximum",TRUE,"Maximum")</f>
        <v>Maximum</v>
      </c>
      <c r="N2035" s="15" t="s">
        <v>11839</v>
      </c>
      <c r="O2035" s="1" t="s">
        <v>4923</v>
      </c>
      <c r="P2035" s="15" t="s">
        <v>4779</v>
      </c>
      <c r="Q2035" s="1" t="s">
        <v>9624</v>
      </c>
      <c r="R2035" s="17">
        <v>34</v>
      </c>
      <c r="S2035" s="12" t="str" cm="1">
        <f t="array" ref="S2035">_xlfn.IFS(AND(R2035&gt;=12,R2035&lt;=25),"Low Range",AND(R2035&gt;=25.01,R2035&lt;=40),"Mid Range",AND(R2035&gt;=40.01,R2035&lt;=75),"Mid to Upper Range",TRUE,"Max Upper Range")</f>
        <v>Mid Range</v>
      </c>
      <c r="T2035" s="12" t="str" cm="1">
        <f t="array" ref="T2035">_xlfn.IFS(OR(E2035="NY",E2035="NJ",E2035="CT"),"Tri-State Area",OR(E2035="MA",E2035="PA",E2035="RI"),"East Atlantic",OR(E2035="ME",E2035="VT"),"NE Border",TRUE,"Upper East Coast")</f>
        <v>East Atlantic</v>
      </c>
      <c r="U2035" s="12" t="str">
        <f>IFERROR(_xlfn.XLOOKUP(A2035,DIRECT_FTEs!A:A,DIRECT_FTEs!B:B),"Contractor")</f>
        <v>Contractor</v>
      </c>
    </row>
    <row r="2036" spans="1:21" x14ac:dyDescent="0.25">
      <c r="A2036" s="1" t="s">
        <v>663</v>
      </c>
      <c r="B2036" s="1" t="s">
        <v>2344</v>
      </c>
      <c r="C2036" s="1" t="s">
        <v>2227</v>
      </c>
      <c r="D2036" s="1" t="s">
        <v>3196</v>
      </c>
      <c r="E2036" s="15" t="s">
        <v>2225</v>
      </c>
      <c r="F2036" s="1" t="s">
        <v>6025</v>
      </c>
      <c r="G2036" s="16">
        <v>0.19</v>
      </c>
      <c r="H2036" s="5">
        <v>2964.0243200000004</v>
      </c>
      <c r="I2036" s="10" t="s">
        <v>4760</v>
      </c>
      <c r="J2036" s="5">
        <v>896</v>
      </c>
      <c r="K2036" s="1">
        <v>43</v>
      </c>
      <c r="L2036" s="12" t="str" cm="1">
        <f t="array" ref="L2036">_xlfn.IFS(G2036=0.05,"Minimal",G2036=0.07,"Above Minimal",G2036=0.17,"Near Maximum",TRUE,"Maximum")</f>
        <v>Maximum</v>
      </c>
      <c r="N2036" s="15" t="s">
        <v>11840</v>
      </c>
      <c r="O2036" s="1" t="s">
        <v>5015</v>
      </c>
      <c r="P2036" s="15" t="s">
        <v>4780</v>
      </c>
      <c r="Q2036" s="1" t="s">
        <v>9625</v>
      </c>
      <c r="R2036" s="17">
        <v>102</v>
      </c>
      <c r="S2036" s="12" t="str" cm="1">
        <f t="array" ref="S2036">_xlfn.IFS(AND(R2036&gt;=12,R2036&lt;=25),"Low Range",AND(R2036&gt;=25.01,R2036&lt;=40),"Mid Range",AND(R2036&gt;=40.01,R2036&lt;=75),"Mid to Upper Range",TRUE,"Max Upper Range")</f>
        <v>Max Upper Range</v>
      </c>
      <c r="T2036" s="12" t="str" cm="1">
        <f t="array" ref="T2036">_xlfn.IFS(OR(E2036="NY",E2036="NJ",E2036="CT"),"Tri-State Area",OR(E2036="MA",E2036="PA",E2036="RI"),"East Atlantic",OR(E2036="ME",E2036="VT"),"NE Border",TRUE,"Upper East Coast")</f>
        <v>East Atlantic</v>
      </c>
      <c r="U2036" s="12" t="str">
        <f>IFERROR(_xlfn.XLOOKUP(A2036,DIRECT_FTEs!A:A,DIRECT_FTEs!B:B),"Contractor")</f>
        <v>Contractor</v>
      </c>
    </row>
    <row r="2037" spans="1:21" x14ac:dyDescent="0.25">
      <c r="A2037" s="1" t="s">
        <v>664</v>
      </c>
      <c r="B2037" s="1" t="s">
        <v>2548</v>
      </c>
      <c r="C2037" s="1" t="s">
        <v>2285</v>
      </c>
      <c r="D2037" s="1" t="s">
        <v>3197</v>
      </c>
      <c r="E2037" s="15" t="s">
        <v>2225</v>
      </c>
      <c r="F2037" s="1" t="s">
        <v>6026</v>
      </c>
      <c r="G2037" s="16">
        <v>0.17</v>
      </c>
      <c r="H2037" s="5">
        <v>1541.6960000000001</v>
      </c>
      <c r="I2037" s="10" t="s">
        <v>4760</v>
      </c>
      <c r="J2037" s="5">
        <v>220.85</v>
      </c>
      <c r="K2037" s="1">
        <v>53</v>
      </c>
      <c r="L2037" s="12" t="str" cm="1">
        <f t="array" ref="L2037">_xlfn.IFS(G2037=0.05,"Minimal",G2037=0.07,"Above Minimal",G2037=0.17,"Near Maximum",TRUE,"Maximum")</f>
        <v>Near Maximum</v>
      </c>
      <c r="N2037" s="15" t="s">
        <v>11841</v>
      </c>
      <c r="O2037" s="1" t="s">
        <v>4818</v>
      </c>
      <c r="P2037" s="15" t="s">
        <v>4780</v>
      </c>
      <c r="Q2037" s="1" t="s">
        <v>9626</v>
      </c>
      <c r="R2037" s="17">
        <v>80</v>
      </c>
      <c r="S2037" s="12" t="str" cm="1">
        <f t="array" ref="S2037">_xlfn.IFS(AND(R2037&gt;=12,R2037&lt;=25),"Low Range",AND(R2037&gt;=25.01,R2037&lt;=40),"Mid Range",AND(R2037&gt;=40.01,R2037&lt;=75),"Mid to Upper Range",TRUE,"Max Upper Range")</f>
        <v>Max Upper Range</v>
      </c>
      <c r="T2037" s="12" t="str" cm="1">
        <f t="array" ref="T2037">_xlfn.IFS(OR(E2037="NY",E2037="NJ",E2037="CT"),"Tri-State Area",OR(E2037="MA",E2037="PA",E2037="RI"),"East Atlantic",OR(E2037="ME",E2037="VT"),"NE Border",TRUE,"Upper East Coast")</f>
        <v>East Atlantic</v>
      </c>
      <c r="U2037" s="12" t="str">
        <f>IFERROR(_xlfn.XLOOKUP(A2037,DIRECT_FTEs!A:A,DIRECT_FTEs!B:B),"Contractor")</f>
        <v>Contractor</v>
      </c>
    </row>
    <row r="2038" spans="1:21" x14ac:dyDescent="0.25">
      <c r="A2038" s="1" t="s">
        <v>74</v>
      </c>
      <c r="B2038" s="1" t="s">
        <v>2420</v>
      </c>
      <c r="C2038" s="1" t="s">
        <v>2421</v>
      </c>
      <c r="D2038" s="1" t="s">
        <v>2422</v>
      </c>
      <c r="E2038" s="15" t="s">
        <v>2225</v>
      </c>
      <c r="F2038" s="1" t="s">
        <v>5436</v>
      </c>
      <c r="G2038" s="16">
        <v>0.19</v>
      </c>
      <c r="H2038" s="5">
        <v>464.75478306738762</v>
      </c>
      <c r="I2038" s="10" t="s">
        <v>4760</v>
      </c>
      <c r="J2038" s="5">
        <v>213.67</v>
      </c>
      <c r="K2038" s="1">
        <v>44</v>
      </c>
      <c r="L2038" s="12" t="str" cm="1">
        <f t="array" ref="L2038">_xlfn.IFS(G2038=0.05,"Minimal",G2038=0.07,"Above Minimal",G2038=0.17,"Near Maximum",TRUE,"Maximum")</f>
        <v>Maximum</v>
      </c>
      <c r="N2038" s="15" t="s">
        <v>11842</v>
      </c>
      <c r="O2038" s="1" t="s">
        <v>4822</v>
      </c>
      <c r="P2038" s="15" t="s">
        <v>4780</v>
      </c>
      <c r="Q2038" s="1" t="s">
        <v>9627</v>
      </c>
      <c r="R2038" s="17">
        <v>101</v>
      </c>
      <c r="S2038" s="12" t="str" cm="1">
        <f t="array" ref="S2038">_xlfn.IFS(AND(R2038&gt;=12,R2038&lt;=25),"Low Range",AND(R2038&gt;=25.01,R2038&lt;=40),"Mid Range",AND(R2038&gt;=40.01,R2038&lt;=75),"Mid to Upper Range",TRUE,"Max Upper Range")</f>
        <v>Max Upper Range</v>
      </c>
      <c r="T2038" s="12" t="str" cm="1">
        <f t="array" ref="T2038">_xlfn.IFS(OR(E2038="NY",E2038="NJ",E2038="CT"),"Tri-State Area",OR(E2038="MA",E2038="PA",E2038="RI"),"East Atlantic",OR(E2038="ME",E2038="VT"),"NE Border",TRUE,"Upper East Coast")</f>
        <v>East Atlantic</v>
      </c>
      <c r="U2038" s="12" t="str">
        <f>IFERROR(_xlfn.XLOOKUP(A2038,DIRECT_FTEs!A:A,DIRECT_FTEs!B:B),"Contractor")</f>
        <v>Contractor</v>
      </c>
    </row>
    <row r="2039" spans="1:21" x14ac:dyDescent="0.25">
      <c r="A2039" s="1" t="s">
        <v>665</v>
      </c>
      <c r="B2039" s="1" t="s">
        <v>2664</v>
      </c>
      <c r="C2039" s="1" t="s">
        <v>2685</v>
      </c>
      <c r="D2039" s="1" t="s">
        <v>3198</v>
      </c>
      <c r="E2039" s="15" t="s">
        <v>2225</v>
      </c>
      <c r="F2039" s="1" t="s">
        <v>6027</v>
      </c>
      <c r="G2039" s="16">
        <v>0.19</v>
      </c>
      <c r="H2039" s="5">
        <v>1383.2004932293294</v>
      </c>
      <c r="I2039" s="10" t="s">
        <v>4760</v>
      </c>
      <c r="J2039" s="5">
        <v>379.32</v>
      </c>
      <c r="K2039" s="1">
        <v>38</v>
      </c>
      <c r="L2039" s="12" t="str" cm="1">
        <f t="array" ref="L2039">_xlfn.IFS(G2039=0.05,"Minimal",G2039=0.07,"Above Minimal",G2039=0.17,"Near Maximum",TRUE,"Maximum")</f>
        <v>Maximum</v>
      </c>
      <c r="N2039" s="15" t="s">
        <v>11843</v>
      </c>
      <c r="O2039" s="1" t="s">
        <v>5000</v>
      </c>
      <c r="P2039" s="15" t="s">
        <v>4780</v>
      </c>
      <c r="Q2039" s="1" t="s">
        <v>9628</v>
      </c>
      <c r="R2039" s="17">
        <v>45</v>
      </c>
      <c r="S2039" s="12" t="str" cm="1">
        <f t="array" ref="S2039">_xlfn.IFS(AND(R2039&gt;=12,R2039&lt;=25),"Low Range",AND(R2039&gt;=25.01,R2039&lt;=40),"Mid Range",AND(R2039&gt;=40.01,R2039&lt;=75),"Mid to Upper Range",TRUE,"Max Upper Range")</f>
        <v>Mid to Upper Range</v>
      </c>
      <c r="T2039" s="12" t="str" cm="1">
        <f t="array" ref="T2039">_xlfn.IFS(OR(E2039="NY",E2039="NJ",E2039="CT"),"Tri-State Area",OR(E2039="MA",E2039="PA",E2039="RI"),"East Atlantic",OR(E2039="ME",E2039="VT"),"NE Border",TRUE,"Upper East Coast")</f>
        <v>East Atlantic</v>
      </c>
      <c r="U2039" s="12" t="str">
        <f>IFERROR(_xlfn.XLOOKUP(A2039,DIRECT_FTEs!A:A,DIRECT_FTEs!B:B),"Contractor")</f>
        <v>Contractor</v>
      </c>
    </row>
    <row r="2040" spans="1:21" x14ac:dyDescent="0.25">
      <c r="A2040" s="1" t="s">
        <v>666</v>
      </c>
      <c r="B2040" s="1" t="s">
        <v>2688</v>
      </c>
      <c r="C2040" s="1" t="s">
        <v>2285</v>
      </c>
      <c r="D2040" s="1" t="s">
        <v>3199</v>
      </c>
      <c r="E2040" s="15" t="s">
        <v>2225</v>
      </c>
      <c r="F2040" s="1" t="s">
        <v>6028</v>
      </c>
      <c r="G2040" s="16">
        <v>0.17</v>
      </c>
      <c r="H2040" s="5">
        <v>715.42325581395357</v>
      </c>
      <c r="I2040" s="10" t="s">
        <v>4760</v>
      </c>
      <c r="J2040" s="5">
        <v>556.37</v>
      </c>
      <c r="K2040" s="1">
        <v>49</v>
      </c>
      <c r="L2040" s="12" t="str" cm="1">
        <f t="array" ref="L2040">_xlfn.IFS(G2040=0.05,"Minimal",G2040=0.07,"Above Minimal",G2040=0.17,"Near Maximum",TRUE,"Maximum")</f>
        <v>Near Maximum</v>
      </c>
      <c r="N2040" s="15" t="s">
        <v>11844</v>
      </c>
      <c r="O2040" s="1" t="s">
        <v>4990</v>
      </c>
      <c r="P2040" s="15" t="s">
        <v>4780</v>
      </c>
      <c r="Q2040" s="1" t="s">
        <v>9629</v>
      </c>
      <c r="R2040" s="17">
        <v>96</v>
      </c>
      <c r="S2040" s="12" t="str" cm="1">
        <f t="array" ref="S2040">_xlfn.IFS(AND(R2040&gt;=12,R2040&lt;=25),"Low Range",AND(R2040&gt;=25.01,R2040&lt;=40),"Mid Range",AND(R2040&gt;=40.01,R2040&lt;=75),"Mid to Upper Range",TRUE,"Max Upper Range")</f>
        <v>Max Upper Range</v>
      </c>
      <c r="T2040" s="12" t="str" cm="1">
        <f t="array" ref="T2040">_xlfn.IFS(OR(E2040="NY",E2040="NJ",E2040="CT"),"Tri-State Area",OR(E2040="MA",E2040="PA",E2040="RI"),"East Atlantic",OR(E2040="ME",E2040="VT"),"NE Border",TRUE,"Upper East Coast")</f>
        <v>East Atlantic</v>
      </c>
      <c r="U2040" s="12" t="str">
        <f>IFERROR(_xlfn.XLOOKUP(A2040,DIRECT_FTEs!A:A,DIRECT_FTEs!B:B),"Contractor")</f>
        <v>Contractor</v>
      </c>
    </row>
    <row r="2041" spans="1:21" x14ac:dyDescent="0.25">
      <c r="A2041" s="1" t="s">
        <v>667</v>
      </c>
      <c r="B2041" s="1" t="s">
        <v>2244</v>
      </c>
      <c r="C2041" s="1" t="s">
        <v>3004</v>
      </c>
      <c r="D2041" s="1" t="s">
        <v>3200</v>
      </c>
      <c r="E2041" s="15" t="s">
        <v>2225</v>
      </c>
      <c r="F2041" s="1" t="s">
        <v>6029</v>
      </c>
      <c r="G2041" s="16">
        <v>0.19</v>
      </c>
      <c r="H2041" s="5">
        <v>1849.5360000000001</v>
      </c>
      <c r="I2041" s="10" t="s">
        <v>4760</v>
      </c>
      <c r="J2041" s="5">
        <v>239.39</v>
      </c>
      <c r="K2041" s="1">
        <v>37</v>
      </c>
      <c r="L2041" s="12" t="str" cm="1">
        <f t="array" ref="L2041">_xlfn.IFS(G2041=0.05,"Minimal",G2041=0.07,"Above Minimal",G2041=0.17,"Near Maximum",TRUE,"Maximum")</f>
        <v>Maximum</v>
      </c>
      <c r="N2041" s="15" t="s">
        <v>11845</v>
      </c>
      <c r="O2041" s="1" t="s">
        <v>4792</v>
      </c>
      <c r="P2041" s="15" t="s">
        <v>4777</v>
      </c>
      <c r="Q2041" s="1" t="s">
        <v>9630</v>
      </c>
      <c r="R2041" s="17">
        <v>187.50153846153847</v>
      </c>
      <c r="S2041" s="12" t="str" cm="1">
        <f t="array" ref="S2041">_xlfn.IFS(AND(R2041&gt;=12,R2041&lt;=25),"Low Range",AND(R2041&gt;=25.01,R2041&lt;=40),"Mid Range",AND(R2041&gt;=40.01,R2041&lt;=75),"Mid to Upper Range",TRUE,"Max Upper Range")</f>
        <v>Max Upper Range</v>
      </c>
      <c r="T2041" s="12" t="str" cm="1">
        <f t="array" ref="T2041">_xlfn.IFS(OR(E2041="NY",E2041="NJ",E2041="CT"),"Tri-State Area",OR(E2041="MA",E2041="PA",E2041="RI"),"East Atlantic",OR(E2041="ME",E2041="VT"),"NE Border",TRUE,"Upper East Coast")</f>
        <v>East Atlantic</v>
      </c>
      <c r="U2041" s="12" t="str">
        <f>IFERROR(_xlfn.XLOOKUP(A2041,DIRECT_FTEs!A:A,DIRECT_FTEs!B:B),"Contractor")</f>
        <v>Contractor</v>
      </c>
    </row>
    <row r="2042" spans="1:21" x14ac:dyDescent="0.25">
      <c r="A2042" s="1" t="s">
        <v>668</v>
      </c>
      <c r="B2042" s="1" t="s">
        <v>2641</v>
      </c>
      <c r="C2042" s="1" t="s">
        <v>2665</v>
      </c>
      <c r="D2042" s="1" t="s">
        <v>3201</v>
      </c>
      <c r="E2042" s="15" t="s">
        <v>2225</v>
      </c>
      <c r="F2042" s="1" t="s">
        <v>6030</v>
      </c>
      <c r="G2042" s="16">
        <v>0.17</v>
      </c>
      <c r="H2042" s="5">
        <v>1301.248</v>
      </c>
      <c r="I2042" s="10" t="s">
        <v>4760</v>
      </c>
      <c r="J2042" s="5">
        <v>167.04</v>
      </c>
      <c r="K2042" s="1">
        <v>53</v>
      </c>
      <c r="L2042" s="12" t="str" cm="1">
        <f t="array" ref="L2042">_xlfn.IFS(G2042=0.05,"Minimal",G2042=0.07,"Above Minimal",G2042=0.17,"Near Maximum",TRUE,"Maximum")</f>
        <v>Near Maximum</v>
      </c>
      <c r="N2042" s="15" t="s">
        <v>11846</v>
      </c>
      <c r="O2042" s="1" t="s">
        <v>4856</v>
      </c>
      <c r="P2042" s="15" t="s">
        <v>4774</v>
      </c>
      <c r="Q2042" s="1" t="s">
        <v>9631</v>
      </c>
      <c r="R2042" s="17">
        <v>109</v>
      </c>
      <c r="S2042" s="12" t="str" cm="1">
        <f t="array" ref="S2042">_xlfn.IFS(AND(R2042&gt;=12,R2042&lt;=25),"Low Range",AND(R2042&gt;=25.01,R2042&lt;=40),"Mid Range",AND(R2042&gt;=40.01,R2042&lt;=75),"Mid to Upper Range",TRUE,"Max Upper Range")</f>
        <v>Max Upper Range</v>
      </c>
      <c r="T2042" s="12" t="str" cm="1">
        <f t="array" ref="T2042">_xlfn.IFS(OR(E2042="NY",E2042="NJ",E2042="CT"),"Tri-State Area",OR(E2042="MA",E2042="PA",E2042="RI"),"East Atlantic",OR(E2042="ME",E2042="VT"),"NE Border",TRUE,"Upper East Coast")</f>
        <v>East Atlantic</v>
      </c>
      <c r="U2042" s="12" t="str">
        <f>IFERROR(_xlfn.XLOOKUP(A2042,DIRECT_FTEs!A:A,DIRECT_FTEs!B:B),"Contractor")</f>
        <v>Contractor</v>
      </c>
    </row>
    <row r="2043" spans="1:21" x14ac:dyDescent="0.25">
      <c r="A2043" s="1" t="s">
        <v>669</v>
      </c>
      <c r="B2043" s="1" t="s">
        <v>2791</v>
      </c>
      <c r="C2043" s="1" t="s">
        <v>2305</v>
      </c>
      <c r="D2043" s="1" t="s">
        <v>3202</v>
      </c>
      <c r="E2043" s="15" t="s">
        <v>2225</v>
      </c>
      <c r="F2043" s="1" t="s">
        <v>6031</v>
      </c>
      <c r="G2043" s="16">
        <v>0.19</v>
      </c>
      <c r="H2043" s="5">
        <v>1169.7919999999999</v>
      </c>
      <c r="I2043" s="10" t="s">
        <v>4760</v>
      </c>
      <c r="J2043" s="5">
        <v>408.38</v>
      </c>
      <c r="K2043" s="1">
        <v>46</v>
      </c>
      <c r="L2043" s="12" t="str" cm="1">
        <f t="array" ref="L2043">_xlfn.IFS(G2043=0.05,"Minimal",G2043=0.07,"Above Minimal",G2043=0.17,"Near Maximum",TRUE,"Maximum")</f>
        <v>Maximum</v>
      </c>
      <c r="N2043" s="15" t="s">
        <v>11847</v>
      </c>
      <c r="O2043" s="1" t="s">
        <v>4894</v>
      </c>
      <c r="P2043" s="15" t="s">
        <v>4780</v>
      </c>
      <c r="Q2043" s="1" t="s">
        <v>9632</v>
      </c>
      <c r="R2043" s="17">
        <v>87.500031201248049</v>
      </c>
      <c r="S2043" s="12" t="str" cm="1">
        <f t="array" ref="S2043">_xlfn.IFS(AND(R2043&gt;=12,R2043&lt;=25),"Low Range",AND(R2043&gt;=25.01,R2043&lt;=40),"Mid Range",AND(R2043&gt;=40.01,R2043&lt;=75),"Mid to Upper Range",TRUE,"Max Upper Range")</f>
        <v>Max Upper Range</v>
      </c>
      <c r="T2043" s="12" t="str" cm="1">
        <f t="array" ref="T2043">_xlfn.IFS(OR(E2043="NY",E2043="NJ",E2043="CT"),"Tri-State Area",OR(E2043="MA",E2043="PA",E2043="RI"),"East Atlantic",OR(E2043="ME",E2043="VT"),"NE Border",TRUE,"Upper East Coast")</f>
        <v>East Atlantic</v>
      </c>
      <c r="U2043" s="12" t="str">
        <f>IFERROR(_xlfn.XLOOKUP(A2043,DIRECT_FTEs!A:A,DIRECT_FTEs!B:B),"Contractor")</f>
        <v>Contractor</v>
      </c>
    </row>
    <row r="2044" spans="1:21" x14ac:dyDescent="0.25">
      <c r="A2044" s="1" t="s">
        <v>670</v>
      </c>
      <c r="B2044" s="1" t="s">
        <v>2672</v>
      </c>
      <c r="C2044" s="1" t="s">
        <v>2245</v>
      </c>
      <c r="D2044" s="1" t="s">
        <v>3203</v>
      </c>
      <c r="E2044" s="15" t="s">
        <v>2225</v>
      </c>
      <c r="F2044" s="1" t="s">
        <v>6032</v>
      </c>
      <c r="G2044" s="16">
        <v>0.19</v>
      </c>
      <c r="H2044" s="5">
        <v>774.59199999999998</v>
      </c>
      <c r="I2044" s="10" t="s">
        <v>4760</v>
      </c>
      <c r="J2044" s="5">
        <v>137.93</v>
      </c>
      <c r="K2044" s="1">
        <v>44</v>
      </c>
      <c r="L2044" s="12" t="str" cm="1">
        <f t="array" ref="L2044">_xlfn.IFS(G2044=0.05,"Minimal",G2044=0.07,"Above Minimal",G2044=0.17,"Near Maximum",TRUE,"Maximum")</f>
        <v>Maximum</v>
      </c>
      <c r="N2044" s="15" t="s">
        <v>11848</v>
      </c>
      <c r="O2044" s="1" t="s">
        <v>4808</v>
      </c>
      <c r="P2044" s="15" t="s">
        <v>4780</v>
      </c>
      <c r="Q2044" s="1" t="s">
        <v>9633</v>
      </c>
      <c r="R2044" s="17">
        <v>50.581395348837212</v>
      </c>
      <c r="S2044" s="12" t="str" cm="1">
        <f t="array" ref="S2044">_xlfn.IFS(AND(R2044&gt;=12,R2044&lt;=25),"Low Range",AND(R2044&gt;=25.01,R2044&lt;=40),"Mid Range",AND(R2044&gt;=40.01,R2044&lt;=75),"Mid to Upper Range",TRUE,"Max Upper Range")</f>
        <v>Mid to Upper Range</v>
      </c>
      <c r="T2044" s="12" t="str" cm="1">
        <f t="array" ref="T2044">_xlfn.IFS(OR(E2044="NY",E2044="NJ",E2044="CT"),"Tri-State Area",OR(E2044="MA",E2044="PA",E2044="RI"),"East Atlantic",OR(E2044="ME",E2044="VT"),"NE Border",TRUE,"Upper East Coast")</f>
        <v>East Atlantic</v>
      </c>
      <c r="U2044" s="12" t="str">
        <f>IFERROR(_xlfn.XLOOKUP(A2044,DIRECT_FTEs!A:A,DIRECT_FTEs!B:B),"Contractor")</f>
        <v>Contractor</v>
      </c>
    </row>
    <row r="2045" spans="1:21" x14ac:dyDescent="0.25">
      <c r="A2045" s="1" t="s">
        <v>671</v>
      </c>
      <c r="B2045" s="1" t="s">
        <v>3204</v>
      </c>
      <c r="C2045" s="1" t="s">
        <v>2325</v>
      </c>
      <c r="D2045" s="1" t="s">
        <v>3205</v>
      </c>
      <c r="E2045" s="15" t="s">
        <v>2225</v>
      </c>
      <c r="F2045" s="1" t="s">
        <v>6033</v>
      </c>
      <c r="G2045" s="16">
        <v>0.19</v>
      </c>
      <c r="H2045" s="5">
        <v>2055.04</v>
      </c>
      <c r="I2045" s="10" t="s">
        <v>4760</v>
      </c>
      <c r="J2045" s="5">
        <v>399.12</v>
      </c>
      <c r="K2045" s="1">
        <v>50</v>
      </c>
      <c r="L2045" s="12" t="str" cm="1">
        <f t="array" ref="L2045">_xlfn.IFS(G2045=0.05,"Minimal",G2045=0.07,"Above Minimal",G2045=0.17,"Near Maximum",TRUE,"Maximum")</f>
        <v>Maximum</v>
      </c>
      <c r="N2045" s="15" t="s">
        <v>11849</v>
      </c>
      <c r="O2045" s="1" t="s">
        <v>4969</v>
      </c>
      <c r="P2045" s="15" t="s">
        <v>4778</v>
      </c>
      <c r="Q2045" s="1" t="s">
        <v>9634</v>
      </c>
      <c r="R2045" s="17">
        <v>117</v>
      </c>
      <c r="S2045" s="12" t="str" cm="1">
        <f t="array" ref="S2045">_xlfn.IFS(AND(R2045&gt;=12,R2045&lt;=25),"Low Range",AND(R2045&gt;=25.01,R2045&lt;=40),"Mid Range",AND(R2045&gt;=40.01,R2045&lt;=75),"Mid to Upper Range",TRUE,"Max Upper Range")</f>
        <v>Max Upper Range</v>
      </c>
      <c r="T2045" s="12" t="str" cm="1">
        <f t="array" ref="T2045">_xlfn.IFS(OR(E2045="NY",E2045="NJ",E2045="CT"),"Tri-State Area",OR(E2045="MA",E2045="PA",E2045="RI"),"East Atlantic",OR(E2045="ME",E2045="VT"),"NE Border",TRUE,"Upper East Coast")</f>
        <v>East Atlantic</v>
      </c>
      <c r="U2045" s="12" t="str">
        <f>IFERROR(_xlfn.XLOOKUP(A2045,DIRECT_FTEs!A:A,DIRECT_FTEs!B:B),"Contractor")</f>
        <v>Contractor</v>
      </c>
    </row>
    <row r="2046" spans="1:21" x14ac:dyDescent="0.25">
      <c r="A2046" s="1" t="s">
        <v>672</v>
      </c>
      <c r="B2046" s="1" t="s">
        <v>2438</v>
      </c>
      <c r="C2046" s="1" t="s">
        <v>2245</v>
      </c>
      <c r="D2046" s="1" t="s">
        <v>3206</v>
      </c>
      <c r="E2046" s="15" t="s">
        <v>2225</v>
      </c>
      <c r="F2046" s="1" t="s">
        <v>6034</v>
      </c>
      <c r="G2046" s="16">
        <v>0.17</v>
      </c>
      <c r="H2046" s="5">
        <v>678.91200000000015</v>
      </c>
      <c r="I2046" s="10" t="s">
        <v>4761</v>
      </c>
      <c r="J2046" s="5">
        <v>0</v>
      </c>
      <c r="K2046" s="1">
        <v>58</v>
      </c>
      <c r="L2046" s="12" t="str" cm="1">
        <f t="array" ref="L2046">_xlfn.IFS(G2046=0.05,"Minimal",G2046=0.07,"Above Minimal",G2046=0.17,"Near Maximum",TRUE,"Maximum")</f>
        <v>Near Maximum</v>
      </c>
      <c r="N2046" s="15" t="s">
        <v>11850</v>
      </c>
      <c r="O2046" s="1" t="s">
        <v>4947</v>
      </c>
      <c r="P2046" s="15" t="s">
        <v>4774</v>
      </c>
      <c r="Q2046" s="1" t="s">
        <v>9635</v>
      </c>
      <c r="R2046" s="17">
        <v>92</v>
      </c>
      <c r="S2046" s="12" t="str" cm="1">
        <f t="array" ref="S2046">_xlfn.IFS(AND(R2046&gt;=12,R2046&lt;=25),"Low Range",AND(R2046&gt;=25.01,R2046&lt;=40),"Mid Range",AND(R2046&gt;=40.01,R2046&lt;=75),"Mid to Upper Range",TRUE,"Max Upper Range")</f>
        <v>Max Upper Range</v>
      </c>
      <c r="T2046" s="12" t="str" cm="1">
        <f t="array" ref="T2046">_xlfn.IFS(OR(E2046="NY",E2046="NJ",E2046="CT"),"Tri-State Area",OR(E2046="MA",E2046="PA",E2046="RI"),"East Atlantic",OR(E2046="ME",E2046="VT"),"NE Border",TRUE,"Upper East Coast")</f>
        <v>East Atlantic</v>
      </c>
      <c r="U2046" s="12" t="str">
        <f>IFERROR(_xlfn.XLOOKUP(A2046,DIRECT_FTEs!A:A,DIRECT_FTEs!B:B),"Contractor")</f>
        <v>Contractor</v>
      </c>
    </row>
    <row r="2047" spans="1:21" x14ac:dyDescent="0.25">
      <c r="A2047" s="1" t="s">
        <v>673</v>
      </c>
      <c r="B2047" s="1" t="s">
        <v>2664</v>
      </c>
      <c r="C2047" s="1" t="s">
        <v>2294</v>
      </c>
      <c r="D2047" s="1" t="s">
        <v>3207</v>
      </c>
      <c r="E2047" s="15" t="s">
        <v>2225</v>
      </c>
      <c r="F2047" s="1" t="s">
        <v>6035</v>
      </c>
      <c r="G2047" s="16">
        <v>0.19</v>
      </c>
      <c r="H2047" s="5">
        <v>1501.76</v>
      </c>
      <c r="I2047" s="10" t="s">
        <v>4760</v>
      </c>
      <c r="J2047" s="5">
        <v>220.8</v>
      </c>
      <c r="K2047" s="1">
        <v>55</v>
      </c>
      <c r="L2047" s="12" t="str" cm="1">
        <f t="array" ref="L2047">_xlfn.IFS(G2047=0.05,"Minimal",G2047=0.07,"Above Minimal",G2047=0.17,"Near Maximum",TRUE,"Maximum")</f>
        <v>Maximum</v>
      </c>
      <c r="N2047" s="15" t="s">
        <v>11851</v>
      </c>
      <c r="O2047" s="1" t="s">
        <v>5056</v>
      </c>
      <c r="P2047" s="15" t="s">
        <v>4774</v>
      </c>
      <c r="Q2047" s="1" t="s">
        <v>9636</v>
      </c>
      <c r="R2047" s="17">
        <v>74</v>
      </c>
      <c r="S2047" s="12" t="str" cm="1">
        <f t="array" ref="S2047">_xlfn.IFS(AND(R2047&gt;=12,R2047&lt;=25),"Low Range",AND(R2047&gt;=25.01,R2047&lt;=40),"Mid Range",AND(R2047&gt;=40.01,R2047&lt;=75),"Mid to Upper Range",TRUE,"Max Upper Range")</f>
        <v>Mid to Upper Range</v>
      </c>
      <c r="T2047" s="12" t="str" cm="1">
        <f t="array" ref="T2047">_xlfn.IFS(OR(E2047="NY",E2047="NJ",E2047="CT"),"Tri-State Area",OR(E2047="MA",E2047="PA",E2047="RI"),"East Atlantic",OR(E2047="ME",E2047="VT"),"NE Border",TRUE,"Upper East Coast")</f>
        <v>East Atlantic</v>
      </c>
      <c r="U2047" s="12" t="str">
        <f>IFERROR(_xlfn.XLOOKUP(A2047,DIRECT_FTEs!A:A,DIRECT_FTEs!B:B),"Contractor")</f>
        <v>Contractor</v>
      </c>
    </row>
    <row r="2048" spans="1:21" x14ac:dyDescent="0.25">
      <c r="A2048" s="1" t="s">
        <v>674</v>
      </c>
      <c r="B2048" s="1" t="s">
        <v>2277</v>
      </c>
      <c r="C2048" s="1" t="s">
        <v>2302</v>
      </c>
      <c r="D2048" s="1" t="s">
        <v>3208</v>
      </c>
      <c r="E2048" s="15" t="s">
        <v>2225</v>
      </c>
      <c r="F2048" s="1" t="s">
        <v>6036</v>
      </c>
      <c r="G2048" s="16">
        <v>0.19</v>
      </c>
      <c r="H2048" s="5">
        <v>1549.184</v>
      </c>
      <c r="I2048" s="10" t="s">
        <v>4760</v>
      </c>
      <c r="J2048" s="5">
        <v>491.91</v>
      </c>
      <c r="K2048" s="1">
        <v>44</v>
      </c>
      <c r="L2048" s="12" t="str" cm="1">
        <f t="array" ref="L2048">_xlfn.IFS(G2048=0.05,"Minimal",G2048=0.07,"Above Minimal",G2048=0.17,"Near Maximum",TRUE,"Maximum")</f>
        <v>Maximum</v>
      </c>
      <c r="N2048" s="15" t="s">
        <v>11852</v>
      </c>
      <c r="O2048" s="1" t="s">
        <v>5057</v>
      </c>
      <c r="P2048" s="15" t="s">
        <v>4775</v>
      </c>
      <c r="Q2048" s="1" t="s">
        <v>9637</v>
      </c>
      <c r="R2048" s="17">
        <v>49</v>
      </c>
      <c r="S2048" s="12" t="str" cm="1">
        <f t="array" ref="S2048">_xlfn.IFS(AND(R2048&gt;=12,R2048&lt;=25),"Low Range",AND(R2048&gt;=25.01,R2048&lt;=40),"Mid Range",AND(R2048&gt;=40.01,R2048&lt;=75),"Mid to Upper Range",TRUE,"Max Upper Range")</f>
        <v>Mid to Upper Range</v>
      </c>
      <c r="T2048" s="12" t="str" cm="1">
        <f t="array" ref="T2048">_xlfn.IFS(OR(E2048="NY",E2048="NJ",E2048="CT"),"Tri-State Area",OR(E2048="MA",E2048="PA",E2048="RI"),"East Atlantic",OR(E2048="ME",E2048="VT"),"NE Border",TRUE,"Upper East Coast")</f>
        <v>East Atlantic</v>
      </c>
      <c r="U2048" s="12" t="str">
        <f>IFERROR(_xlfn.XLOOKUP(A2048,DIRECT_FTEs!A:A,DIRECT_FTEs!B:B),"Contractor")</f>
        <v>Contractor</v>
      </c>
    </row>
    <row r="2049" spans="1:21" x14ac:dyDescent="0.25">
      <c r="A2049" s="1" t="s">
        <v>75</v>
      </c>
      <c r="B2049" s="1" t="s">
        <v>2423</v>
      </c>
      <c r="C2049" s="1" t="s">
        <v>2424</v>
      </c>
      <c r="D2049" s="1" t="s">
        <v>2425</v>
      </c>
      <c r="E2049" s="15" t="s">
        <v>2225</v>
      </c>
      <c r="F2049" s="1" t="s">
        <v>5437</v>
      </c>
      <c r="G2049" s="16">
        <v>0.19</v>
      </c>
      <c r="H2049" s="5">
        <v>544.46841595572994</v>
      </c>
      <c r="I2049" s="10" t="s">
        <v>4760</v>
      </c>
      <c r="J2049" s="5">
        <v>360.79</v>
      </c>
      <c r="K2049" s="1">
        <v>53</v>
      </c>
      <c r="L2049" s="12" t="str" cm="1">
        <f t="array" ref="L2049">_xlfn.IFS(G2049=0.05,"Minimal",G2049=0.07,"Above Minimal",G2049=0.17,"Near Maximum",TRUE,"Maximum")</f>
        <v>Maximum</v>
      </c>
      <c r="N2049" s="15" t="s">
        <v>11853</v>
      </c>
      <c r="O2049" s="1" t="s">
        <v>4823</v>
      </c>
      <c r="P2049" s="15" t="s">
        <v>4780</v>
      </c>
      <c r="Q2049" s="1" t="s">
        <v>9638</v>
      </c>
      <c r="R2049" s="17">
        <v>130</v>
      </c>
      <c r="S2049" s="12" t="str" cm="1">
        <f t="array" ref="S2049">_xlfn.IFS(AND(R2049&gt;=12,R2049&lt;=25),"Low Range",AND(R2049&gt;=25.01,R2049&lt;=40),"Mid Range",AND(R2049&gt;=40.01,R2049&lt;=75),"Mid to Upper Range",TRUE,"Max Upper Range")</f>
        <v>Max Upper Range</v>
      </c>
      <c r="T2049" s="12" t="str" cm="1">
        <f t="array" ref="T2049">_xlfn.IFS(OR(E2049="NY",E2049="NJ",E2049="CT"),"Tri-State Area",OR(E2049="MA",E2049="PA",E2049="RI"),"East Atlantic",OR(E2049="ME",E2049="VT"),"NE Border",TRUE,"Upper East Coast")</f>
        <v>East Atlantic</v>
      </c>
      <c r="U2049" s="12" t="str">
        <f>IFERROR(_xlfn.XLOOKUP(A2049,DIRECT_FTEs!A:A,DIRECT_FTEs!B:B),"Contractor")</f>
        <v>Contractor</v>
      </c>
    </row>
    <row r="2050" spans="1:21" x14ac:dyDescent="0.25">
      <c r="A2050" s="1" t="s">
        <v>675</v>
      </c>
      <c r="B2050" s="1" t="s">
        <v>2911</v>
      </c>
      <c r="C2050" s="1" t="s">
        <v>2364</v>
      </c>
      <c r="D2050" s="1" t="s">
        <v>3209</v>
      </c>
      <c r="E2050" s="15" t="s">
        <v>2225</v>
      </c>
      <c r="F2050" s="1" t="s">
        <v>6037</v>
      </c>
      <c r="G2050" s="16">
        <v>0.19</v>
      </c>
      <c r="H2050" s="5">
        <v>916.86399999999992</v>
      </c>
      <c r="I2050" s="10" t="s">
        <v>4760</v>
      </c>
      <c r="J2050" s="5">
        <v>377.38</v>
      </c>
      <c r="K2050" s="1">
        <v>57</v>
      </c>
      <c r="L2050" s="12" t="str" cm="1">
        <f t="array" ref="L2050">_xlfn.IFS(G2050=0.05,"Minimal",G2050=0.07,"Above Minimal",G2050=0.17,"Near Maximum",TRUE,"Maximum")</f>
        <v>Maximum</v>
      </c>
      <c r="N2050" s="15" t="s">
        <v>11854</v>
      </c>
      <c r="O2050" s="1" t="s">
        <v>4930</v>
      </c>
      <c r="P2050" s="15" t="s">
        <v>4776</v>
      </c>
      <c r="Q2050" s="1" t="s">
        <v>9639</v>
      </c>
      <c r="R2050" s="17">
        <v>48</v>
      </c>
      <c r="S2050" s="12" t="str" cm="1">
        <f t="array" ref="S2050">_xlfn.IFS(AND(R2050&gt;=12,R2050&lt;=25),"Low Range",AND(R2050&gt;=25.01,R2050&lt;=40),"Mid Range",AND(R2050&gt;=40.01,R2050&lt;=75),"Mid to Upper Range",TRUE,"Max Upper Range")</f>
        <v>Mid to Upper Range</v>
      </c>
      <c r="T2050" s="12" t="str" cm="1">
        <f t="array" ref="T2050">_xlfn.IFS(OR(E2050="NY",E2050="NJ",E2050="CT"),"Tri-State Area",OR(E2050="MA",E2050="PA",E2050="RI"),"East Atlantic",OR(E2050="ME",E2050="VT"),"NE Border",TRUE,"Upper East Coast")</f>
        <v>East Atlantic</v>
      </c>
      <c r="U2050" s="12" t="str">
        <f>IFERROR(_xlfn.XLOOKUP(A2050,DIRECT_FTEs!A:A,DIRECT_FTEs!B:B),"Contractor")</f>
        <v>Contractor</v>
      </c>
    </row>
    <row r="2051" spans="1:21" x14ac:dyDescent="0.25">
      <c r="A2051" s="1" t="s">
        <v>676</v>
      </c>
      <c r="B2051" s="1" t="s">
        <v>2520</v>
      </c>
      <c r="C2051" s="1" t="s">
        <v>2258</v>
      </c>
      <c r="D2051" s="1" t="s">
        <v>3210</v>
      </c>
      <c r="E2051" s="15" t="s">
        <v>2225</v>
      </c>
      <c r="F2051" s="1" t="s">
        <v>6038</v>
      </c>
      <c r="G2051" s="16">
        <v>0.19</v>
      </c>
      <c r="H2051" s="5">
        <v>1043.328</v>
      </c>
      <c r="I2051" s="10" t="s">
        <v>4760</v>
      </c>
      <c r="J2051" s="5">
        <v>140.22999999999999</v>
      </c>
      <c r="K2051" s="1">
        <v>57</v>
      </c>
      <c r="L2051" s="12" t="str" cm="1">
        <f t="array" ref="L2051">_xlfn.IFS(G2051=0.05,"Minimal",G2051=0.07,"Above Minimal",G2051=0.17,"Near Maximum",TRUE,"Maximum")</f>
        <v>Maximum</v>
      </c>
      <c r="N2051" s="15" t="s">
        <v>11855</v>
      </c>
      <c r="O2051" s="1" t="s">
        <v>5058</v>
      </c>
      <c r="P2051" s="15" t="s">
        <v>4777</v>
      </c>
      <c r="Q2051" s="1" t="s">
        <v>9640</v>
      </c>
      <c r="R2051" s="17">
        <v>95</v>
      </c>
      <c r="S2051" s="12" t="str" cm="1">
        <f t="array" ref="S2051">_xlfn.IFS(AND(R2051&gt;=12,R2051&lt;=25),"Low Range",AND(R2051&gt;=25.01,R2051&lt;=40),"Mid Range",AND(R2051&gt;=40.01,R2051&lt;=75),"Mid to Upper Range",TRUE,"Max Upper Range")</f>
        <v>Max Upper Range</v>
      </c>
      <c r="T2051" s="12" t="str" cm="1">
        <f t="array" ref="T2051">_xlfn.IFS(OR(E2051="NY",E2051="NJ",E2051="CT"),"Tri-State Area",OR(E2051="MA",E2051="PA",E2051="RI"),"East Atlantic",OR(E2051="ME",E2051="VT"),"NE Border",TRUE,"Upper East Coast")</f>
        <v>East Atlantic</v>
      </c>
      <c r="U2051" s="12" t="str">
        <f>IFERROR(_xlfn.XLOOKUP(A2051,DIRECT_FTEs!A:A,DIRECT_FTEs!B:B),"Contractor")</f>
        <v>Contractor</v>
      </c>
    </row>
    <row r="2052" spans="1:21" x14ac:dyDescent="0.25">
      <c r="A2052" s="1" t="s">
        <v>677</v>
      </c>
      <c r="B2052" s="1" t="s">
        <v>2750</v>
      </c>
      <c r="C2052" s="1" t="s">
        <v>2556</v>
      </c>
      <c r="D2052" s="1" t="s">
        <v>3211</v>
      </c>
      <c r="E2052" s="15" t="s">
        <v>2225</v>
      </c>
      <c r="F2052" s="1" t="s">
        <v>6039</v>
      </c>
      <c r="G2052" s="16">
        <v>0.05</v>
      </c>
      <c r="H2052" s="5">
        <v>257.92</v>
      </c>
      <c r="I2052" s="10" t="s">
        <v>4760</v>
      </c>
      <c r="J2052" s="5">
        <v>1037.55</v>
      </c>
      <c r="K2052" s="1">
        <v>48</v>
      </c>
      <c r="L2052" s="12" t="str" cm="1">
        <f t="array" ref="L2052">_xlfn.IFS(G2052=0.05,"Minimal",G2052=0.07,"Above Minimal",G2052=0.17,"Near Maximum",TRUE,"Maximum")</f>
        <v>Minimal</v>
      </c>
      <c r="N2052" s="15" t="s">
        <v>11856</v>
      </c>
      <c r="O2052" s="1" t="s">
        <v>4849</v>
      </c>
      <c r="P2052" s="15" t="s">
        <v>4780</v>
      </c>
      <c r="Q2052" s="1" t="s">
        <v>9641</v>
      </c>
      <c r="R2052" s="17">
        <v>98</v>
      </c>
      <c r="S2052" s="12" t="str" cm="1">
        <f t="array" ref="S2052">_xlfn.IFS(AND(R2052&gt;=12,R2052&lt;=25),"Low Range",AND(R2052&gt;=25.01,R2052&lt;=40),"Mid Range",AND(R2052&gt;=40.01,R2052&lt;=75),"Mid to Upper Range",TRUE,"Max Upper Range")</f>
        <v>Max Upper Range</v>
      </c>
      <c r="T2052" s="12" t="str" cm="1">
        <f t="array" ref="T2052">_xlfn.IFS(OR(E2052="NY",E2052="NJ",E2052="CT"),"Tri-State Area",OR(E2052="MA",E2052="PA",E2052="RI"),"East Atlantic",OR(E2052="ME",E2052="VT"),"NE Border",TRUE,"Upper East Coast")</f>
        <v>East Atlantic</v>
      </c>
      <c r="U2052" s="12" t="str">
        <f>IFERROR(_xlfn.XLOOKUP(A2052,DIRECT_FTEs!A:A,DIRECT_FTEs!B:B),"Contractor")</f>
        <v>Contractor</v>
      </c>
    </row>
    <row r="2053" spans="1:21" x14ac:dyDescent="0.25">
      <c r="A2053" s="1" t="s">
        <v>678</v>
      </c>
      <c r="B2053" s="1" t="s">
        <v>2384</v>
      </c>
      <c r="C2053" s="1" t="s">
        <v>2470</v>
      </c>
      <c r="D2053" s="1" t="s">
        <v>3212</v>
      </c>
      <c r="E2053" s="15" t="s">
        <v>2225</v>
      </c>
      <c r="F2053" s="1" t="s">
        <v>6040</v>
      </c>
      <c r="G2053" s="16">
        <v>0.05</v>
      </c>
      <c r="H2053" s="5">
        <v>228.8</v>
      </c>
      <c r="I2053" s="10" t="s">
        <v>4760</v>
      </c>
      <c r="J2053" s="5">
        <v>560</v>
      </c>
      <c r="K2053" s="1">
        <v>51</v>
      </c>
      <c r="L2053" s="12" t="str" cm="1">
        <f t="array" ref="L2053">_xlfn.IFS(G2053=0.05,"Minimal",G2053=0.07,"Above Minimal",G2053=0.17,"Near Maximum",TRUE,"Maximum")</f>
        <v>Minimal</v>
      </c>
      <c r="N2053" s="15" t="s">
        <v>11857</v>
      </c>
      <c r="O2053" s="1" t="s">
        <v>5059</v>
      </c>
      <c r="P2053" s="15" t="s">
        <v>4777</v>
      </c>
      <c r="Q2053" s="1" t="s">
        <v>9642</v>
      </c>
      <c r="R2053" s="17">
        <v>58</v>
      </c>
      <c r="S2053" s="12" t="str" cm="1">
        <f t="array" ref="S2053">_xlfn.IFS(AND(R2053&gt;=12,R2053&lt;=25),"Low Range",AND(R2053&gt;=25.01,R2053&lt;=40),"Mid Range",AND(R2053&gt;=40.01,R2053&lt;=75),"Mid to Upper Range",TRUE,"Max Upper Range")</f>
        <v>Mid to Upper Range</v>
      </c>
      <c r="T2053" s="12" t="str" cm="1">
        <f t="array" ref="T2053">_xlfn.IFS(OR(E2053="NY",E2053="NJ",E2053="CT"),"Tri-State Area",OR(E2053="MA",E2053="PA",E2053="RI"),"East Atlantic",OR(E2053="ME",E2053="VT"),"NE Border",TRUE,"Upper East Coast")</f>
        <v>East Atlantic</v>
      </c>
      <c r="U2053" s="12" t="str">
        <f>IFERROR(_xlfn.XLOOKUP(A2053,DIRECT_FTEs!A:A,DIRECT_FTEs!B:B),"Contractor")</f>
        <v>Contractor</v>
      </c>
    </row>
    <row r="2054" spans="1:21" x14ac:dyDescent="0.25">
      <c r="A2054" s="1" t="s">
        <v>679</v>
      </c>
      <c r="B2054" s="1" t="s">
        <v>2834</v>
      </c>
      <c r="C2054" s="1" t="s">
        <v>2601</v>
      </c>
      <c r="D2054" s="1" t="s">
        <v>3213</v>
      </c>
      <c r="E2054" s="15" t="s">
        <v>2225</v>
      </c>
      <c r="F2054" s="1" t="s">
        <v>6041</v>
      </c>
      <c r="G2054" s="16">
        <v>0.05</v>
      </c>
      <c r="H2054" s="5">
        <v>307.17438115728686</v>
      </c>
      <c r="I2054" s="10" t="s">
        <v>4760</v>
      </c>
      <c r="J2054" s="5">
        <v>888</v>
      </c>
      <c r="K2054" s="1">
        <v>53</v>
      </c>
      <c r="L2054" s="12" t="str" cm="1">
        <f t="array" ref="L2054">_xlfn.IFS(G2054=0.05,"Minimal",G2054=0.07,"Above Minimal",G2054=0.17,"Near Maximum",TRUE,"Maximum")</f>
        <v>Minimal</v>
      </c>
      <c r="N2054" s="15" t="s">
        <v>11858</v>
      </c>
      <c r="O2054" s="1" t="s">
        <v>5060</v>
      </c>
      <c r="P2054" s="15" t="s">
        <v>4778</v>
      </c>
      <c r="Q2054" s="1" t="s">
        <v>9643</v>
      </c>
      <c r="R2054" s="17">
        <v>66</v>
      </c>
      <c r="S2054" s="12" t="str" cm="1">
        <f t="array" ref="S2054">_xlfn.IFS(AND(R2054&gt;=12,R2054&lt;=25),"Low Range",AND(R2054&gt;=25.01,R2054&lt;=40),"Mid Range",AND(R2054&gt;=40.01,R2054&lt;=75),"Mid to Upper Range",TRUE,"Max Upper Range")</f>
        <v>Mid to Upper Range</v>
      </c>
      <c r="T2054" s="12" t="str" cm="1">
        <f t="array" ref="T2054">_xlfn.IFS(OR(E2054="NY",E2054="NJ",E2054="CT"),"Tri-State Area",OR(E2054="MA",E2054="PA",E2054="RI"),"East Atlantic",OR(E2054="ME",E2054="VT"),"NE Border",TRUE,"Upper East Coast")</f>
        <v>East Atlantic</v>
      </c>
      <c r="U2054" s="12" t="str">
        <f>IFERROR(_xlfn.XLOOKUP(A2054,DIRECT_FTEs!A:A,DIRECT_FTEs!B:B),"Contractor")</f>
        <v>Contractor</v>
      </c>
    </row>
    <row r="2055" spans="1:21" x14ac:dyDescent="0.25">
      <c r="A2055" s="1" t="s">
        <v>680</v>
      </c>
      <c r="B2055" s="1" t="s">
        <v>2284</v>
      </c>
      <c r="C2055" s="1" t="s">
        <v>2372</v>
      </c>
      <c r="D2055" s="1" t="s">
        <v>3214</v>
      </c>
      <c r="E2055" s="15" t="s">
        <v>2225</v>
      </c>
      <c r="F2055" s="1" t="s">
        <v>6042</v>
      </c>
      <c r="G2055" s="16">
        <v>0.05</v>
      </c>
      <c r="H2055" s="5">
        <v>236.28800000000004</v>
      </c>
      <c r="I2055" s="10" t="s">
        <v>4760</v>
      </c>
      <c r="J2055" s="5">
        <v>607.47</v>
      </c>
      <c r="K2055" s="1">
        <v>45</v>
      </c>
      <c r="L2055" s="12" t="str" cm="1">
        <f t="array" ref="L2055">_xlfn.IFS(G2055=0.05,"Minimal",G2055=0.07,"Above Minimal",G2055=0.17,"Near Maximum",TRUE,"Maximum")</f>
        <v>Minimal</v>
      </c>
      <c r="N2055" s="15" t="s">
        <v>11859</v>
      </c>
      <c r="O2055" s="1" t="s">
        <v>4821</v>
      </c>
      <c r="P2055" s="15" t="s">
        <v>4778</v>
      </c>
      <c r="Q2055" s="1" t="s">
        <v>9644</v>
      </c>
      <c r="R2055" s="17">
        <v>62</v>
      </c>
      <c r="S2055" s="12" t="str" cm="1">
        <f t="array" ref="S2055">_xlfn.IFS(AND(R2055&gt;=12,R2055&lt;=25),"Low Range",AND(R2055&gt;=25.01,R2055&lt;=40),"Mid Range",AND(R2055&gt;=40.01,R2055&lt;=75),"Mid to Upper Range",TRUE,"Max Upper Range")</f>
        <v>Mid to Upper Range</v>
      </c>
      <c r="T2055" s="12" t="str" cm="1">
        <f t="array" ref="T2055">_xlfn.IFS(OR(E2055="NY",E2055="NJ",E2055="CT"),"Tri-State Area",OR(E2055="MA",E2055="PA",E2055="RI"),"East Atlantic",OR(E2055="ME",E2055="VT"),"NE Border",TRUE,"Upper East Coast")</f>
        <v>East Atlantic</v>
      </c>
      <c r="U2055" s="12" t="str">
        <f>IFERROR(_xlfn.XLOOKUP(A2055,DIRECT_FTEs!A:A,DIRECT_FTEs!B:B),"Contractor")</f>
        <v>Contractor</v>
      </c>
    </row>
    <row r="2056" spans="1:21" x14ac:dyDescent="0.25">
      <c r="A2056" s="1" t="s">
        <v>681</v>
      </c>
      <c r="B2056" s="1" t="s">
        <v>2363</v>
      </c>
      <c r="C2056" s="1" t="s">
        <v>2518</v>
      </c>
      <c r="D2056" s="1" t="s">
        <v>3215</v>
      </c>
      <c r="E2056" s="15" t="s">
        <v>2225</v>
      </c>
      <c r="F2056" s="1" t="s">
        <v>6043</v>
      </c>
      <c r="G2056" s="16">
        <v>0.19</v>
      </c>
      <c r="H2056" s="5">
        <v>785.65750864012023</v>
      </c>
      <c r="I2056" s="10" t="s">
        <v>4760</v>
      </c>
      <c r="J2056" s="5">
        <v>368</v>
      </c>
      <c r="K2056" s="1">
        <v>41</v>
      </c>
      <c r="L2056" s="12" t="str" cm="1">
        <f t="array" ref="L2056">_xlfn.IFS(G2056=0.05,"Minimal",G2056=0.07,"Above Minimal",G2056=0.17,"Near Maximum",TRUE,"Maximum")</f>
        <v>Maximum</v>
      </c>
      <c r="N2056" s="15" t="s">
        <v>11860</v>
      </c>
      <c r="O2056" s="1" t="s">
        <v>4999</v>
      </c>
      <c r="P2056" s="15" t="s">
        <v>4779</v>
      </c>
      <c r="Q2056" s="1" t="s">
        <v>9645</v>
      </c>
      <c r="R2056" s="17">
        <v>55</v>
      </c>
      <c r="S2056" s="12" t="str" cm="1">
        <f t="array" ref="S2056">_xlfn.IFS(AND(R2056&gt;=12,R2056&lt;=25),"Low Range",AND(R2056&gt;=25.01,R2056&lt;=40),"Mid Range",AND(R2056&gt;=40.01,R2056&lt;=75),"Mid to Upper Range",TRUE,"Max Upper Range")</f>
        <v>Mid to Upper Range</v>
      </c>
      <c r="T2056" s="12" t="str" cm="1">
        <f t="array" ref="T2056">_xlfn.IFS(OR(E2056="NY",E2056="NJ",E2056="CT"),"Tri-State Area",OR(E2056="MA",E2056="PA",E2056="RI"),"East Atlantic",OR(E2056="ME",E2056="VT"),"NE Border",TRUE,"Upper East Coast")</f>
        <v>East Atlantic</v>
      </c>
      <c r="U2056" s="12" t="str">
        <f>IFERROR(_xlfn.XLOOKUP(A2056,DIRECT_FTEs!A:A,DIRECT_FTEs!B:B),"Contractor")</f>
        <v>Contractor</v>
      </c>
    </row>
    <row r="2057" spans="1:21" x14ac:dyDescent="0.25">
      <c r="A2057" s="1" t="s">
        <v>682</v>
      </c>
      <c r="B2057" s="1" t="s">
        <v>2397</v>
      </c>
      <c r="C2057" s="1" t="s">
        <v>2393</v>
      </c>
      <c r="D2057" s="1" t="s">
        <v>3216</v>
      </c>
      <c r="E2057" s="15" t="s">
        <v>2225</v>
      </c>
      <c r="F2057" s="1" t="s">
        <v>6044</v>
      </c>
      <c r="G2057" s="16">
        <v>0.19</v>
      </c>
      <c r="H2057" s="5">
        <v>852.99994218694485</v>
      </c>
      <c r="I2057" s="10" t="s">
        <v>4760</v>
      </c>
      <c r="J2057" s="5">
        <v>329</v>
      </c>
      <c r="K2057" s="1">
        <v>51</v>
      </c>
      <c r="L2057" s="12" t="str" cm="1">
        <f t="array" ref="L2057">_xlfn.IFS(G2057=0.05,"Minimal",G2057=0.07,"Above Minimal",G2057=0.17,"Near Maximum",TRUE,"Maximum")</f>
        <v>Maximum</v>
      </c>
      <c r="N2057" s="15" t="s">
        <v>11861</v>
      </c>
      <c r="O2057" s="1" t="s">
        <v>4865</v>
      </c>
      <c r="P2057" s="15" t="s">
        <v>4778</v>
      </c>
      <c r="Q2057" s="1" t="s">
        <v>9646</v>
      </c>
      <c r="R2057" s="17">
        <v>73.839995470501648</v>
      </c>
      <c r="S2057" s="12" t="str" cm="1">
        <f t="array" ref="S2057">_xlfn.IFS(AND(R2057&gt;=12,R2057&lt;=25),"Low Range",AND(R2057&gt;=25.01,R2057&lt;=40),"Mid Range",AND(R2057&gt;=40.01,R2057&lt;=75),"Mid to Upper Range",TRUE,"Max Upper Range")</f>
        <v>Mid to Upper Range</v>
      </c>
      <c r="T2057" s="12" t="str" cm="1">
        <f t="array" ref="T2057">_xlfn.IFS(OR(E2057="NY",E2057="NJ",E2057="CT"),"Tri-State Area",OR(E2057="MA",E2057="PA",E2057="RI"),"East Atlantic",OR(E2057="ME",E2057="VT"),"NE Border",TRUE,"Upper East Coast")</f>
        <v>East Atlantic</v>
      </c>
      <c r="U2057" s="12" t="str">
        <f>IFERROR(_xlfn.XLOOKUP(A2057,DIRECT_FTEs!A:A,DIRECT_FTEs!B:B),"Contractor")</f>
        <v>Contractor</v>
      </c>
    </row>
    <row r="2058" spans="1:21" x14ac:dyDescent="0.25">
      <c r="A2058" s="1" t="s">
        <v>76</v>
      </c>
      <c r="B2058" s="1" t="s">
        <v>2272</v>
      </c>
      <c r="C2058" s="1" t="s">
        <v>2426</v>
      </c>
      <c r="D2058" s="1" t="s">
        <v>2427</v>
      </c>
      <c r="E2058" s="15" t="s">
        <v>2225</v>
      </c>
      <c r="F2058" s="1" t="s">
        <v>5438</v>
      </c>
      <c r="G2058" s="16">
        <v>0.19</v>
      </c>
      <c r="H2058" s="5">
        <v>741</v>
      </c>
      <c r="I2058" s="10" t="s">
        <v>4760</v>
      </c>
      <c r="J2058" s="5">
        <v>310</v>
      </c>
      <c r="K2058" s="1">
        <v>44</v>
      </c>
      <c r="L2058" s="12" t="str" cm="1">
        <f t="array" ref="L2058">_xlfn.IFS(G2058=0.05,"Minimal",G2058=0.07,"Above Minimal",G2058=0.17,"Near Maximum",TRUE,"Maximum")</f>
        <v>Maximum</v>
      </c>
      <c r="N2058" s="15" t="s">
        <v>11862</v>
      </c>
      <c r="O2058" s="1" t="s">
        <v>4824</v>
      </c>
      <c r="P2058" s="15" t="s">
        <v>4773</v>
      </c>
      <c r="Q2058" s="1" t="s">
        <v>9647</v>
      </c>
      <c r="R2058" s="17">
        <v>56.8</v>
      </c>
      <c r="S2058" s="12" t="str" cm="1">
        <f t="array" ref="S2058">_xlfn.IFS(AND(R2058&gt;=12,R2058&lt;=25),"Low Range",AND(R2058&gt;=25.01,R2058&lt;=40),"Mid Range",AND(R2058&gt;=40.01,R2058&lt;=75),"Mid to Upper Range",TRUE,"Max Upper Range")</f>
        <v>Mid to Upper Range</v>
      </c>
      <c r="T2058" s="12" t="str" cm="1">
        <f t="array" ref="T2058">_xlfn.IFS(OR(E2058="NY",E2058="NJ",E2058="CT"),"Tri-State Area",OR(E2058="MA",E2058="PA",E2058="RI"),"East Atlantic",OR(E2058="ME",E2058="VT"),"NE Border",TRUE,"Upper East Coast")</f>
        <v>East Atlantic</v>
      </c>
      <c r="U2058" s="12" t="str">
        <f>IFERROR(_xlfn.XLOOKUP(A2058,DIRECT_FTEs!A:A,DIRECT_FTEs!B:B),"Contractor")</f>
        <v>Contractor</v>
      </c>
    </row>
    <row r="2059" spans="1:21" x14ac:dyDescent="0.25">
      <c r="A2059" s="1" t="s">
        <v>683</v>
      </c>
      <c r="B2059" s="1" t="s">
        <v>2911</v>
      </c>
      <c r="C2059" s="1" t="s">
        <v>2236</v>
      </c>
      <c r="D2059" s="1" t="s">
        <v>3217</v>
      </c>
      <c r="E2059" s="15" t="s">
        <v>2225</v>
      </c>
      <c r="F2059" s="1" t="s">
        <v>6045</v>
      </c>
      <c r="G2059" s="16">
        <v>0.19</v>
      </c>
      <c r="H2059" s="5">
        <v>1234.6048818261813</v>
      </c>
      <c r="I2059" s="10" t="s">
        <v>4760</v>
      </c>
      <c r="J2059" s="5">
        <v>434</v>
      </c>
      <c r="K2059" s="1">
        <v>46</v>
      </c>
      <c r="L2059" s="12" t="str" cm="1">
        <f t="array" ref="L2059">_xlfn.IFS(G2059=0.05,"Minimal",G2059=0.07,"Above Minimal",G2059=0.17,"Near Maximum",TRUE,"Maximum")</f>
        <v>Maximum</v>
      </c>
      <c r="N2059" s="15" t="s">
        <v>11863</v>
      </c>
      <c r="O2059" s="1" t="s">
        <v>5061</v>
      </c>
      <c r="P2059" s="15" t="s">
        <v>4779</v>
      </c>
      <c r="Q2059" s="1" t="s">
        <v>9648</v>
      </c>
      <c r="R2059" s="17">
        <v>49.699994220655377</v>
      </c>
      <c r="S2059" s="12" t="str" cm="1">
        <f t="array" ref="S2059">_xlfn.IFS(AND(R2059&gt;=12,R2059&lt;=25),"Low Range",AND(R2059&gt;=25.01,R2059&lt;=40),"Mid Range",AND(R2059&gt;=40.01,R2059&lt;=75),"Mid to Upper Range",TRUE,"Max Upper Range")</f>
        <v>Mid to Upper Range</v>
      </c>
      <c r="T2059" s="12" t="str" cm="1">
        <f t="array" ref="T2059">_xlfn.IFS(OR(E2059="NY",E2059="NJ",E2059="CT"),"Tri-State Area",OR(E2059="MA",E2059="PA",E2059="RI"),"East Atlantic",OR(E2059="ME",E2059="VT"),"NE Border",TRUE,"Upper East Coast")</f>
        <v>East Atlantic</v>
      </c>
      <c r="U2059" s="12" t="str">
        <f>IFERROR(_xlfn.XLOOKUP(A2059,DIRECT_FTEs!A:A,DIRECT_FTEs!B:B),"Contractor")</f>
        <v>Contractor</v>
      </c>
    </row>
    <row r="2060" spans="1:21" x14ac:dyDescent="0.25">
      <c r="A2060" s="1" t="s">
        <v>684</v>
      </c>
      <c r="B2060" s="1" t="s">
        <v>2761</v>
      </c>
      <c r="C2060" s="1" t="s">
        <v>2242</v>
      </c>
      <c r="D2060" s="1" t="s">
        <v>3218</v>
      </c>
      <c r="E2060" s="15" t="s">
        <v>2225</v>
      </c>
      <c r="F2060" s="1" t="s">
        <v>6046</v>
      </c>
      <c r="G2060" s="16">
        <v>0.19</v>
      </c>
      <c r="H2060" s="5">
        <v>1770.4960000000001</v>
      </c>
      <c r="I2060" s="10" t="s">
        <v>4760</v>
      </c>
      <c r="J2060" s="5">
        <v>372</v>
      </c>
      <c r="K2060" s="1">
        <v>40</v>
      </c>
      <c r="L2060" s="12" t="str" cm="1">
        <f t="array" ref="L2060">_xlfn.IFS(G2060=0.05,"Minimal",G2060=0.07,"Above Minimal",G2060=0.17,"Near Maximum",TRUE,"Maximum")</f>
        <v>Maximum</v>
      </c>
      <c r="N2060" s="15" t="s">
        <v>11864</v>
      </c>
      <c r="O2060" s="1" t="s">
        <v>4785</v>
      </c>
      <c r="P2060" s="15" t="s">
        <v>4773</v>
      </c>
      <c r="Q2060" s="1" t="s">
        <v>9649</v>
      </c>
      <c r="R2060" s="17">
        <v>53.960016585712602</v>
      </c>
      <c r="S2060" s="12" t="str" cm="1">
        <f t="array" ref="S2060">_xlfn.IFS(AND(R2060&gt;=12,R2060&lt;=25),"Low Range",AND(R2060&gt;=25.01,R2060&lt;=40),"Mid Range",AND(R2060&gt;=40.01,R2060&lt;=75),"Mid to Upper Range",TRUE,"Max Upper Range")</f>
        <v>Mid to Upper Range</v>
      </c>
      <c r="T2060" s="12" t="str" cm="1">
        <f t="array" ref="T2060">_xlfn.IFS(OR(E2060="NY",E2060="NJ",E2060="CT"),"Tri-State Area",OR(E2060="MA",E2060="PA",E2060="RI"),"East Atlantic",OR(E2060="ME",E2060="VT"),"NE Border",TRUE,"Upper East Coast")</f>
        <v>East Atlantic</v>
      </c>
      <c r="U2060" s="12" t="str">
        <f>IFERROR(_xlfn.XLOOKUP(A2060,DIRECT_FTEs!A:A,DIRECT_FTEs!B:B),"Contractor")</f>
        <v>Contractor</v>
      </c>
    </row>
    <row r="2061" spans="1:21" x14ac:dyDescent="0.25">
      <c r="A2061" s="1" t="s">
        <v>685</v>
      </c>
      <c r="B2061" s="1" t="s">
        <v>2532</v>
      </c>
      <c r="C2061" s="1" t="s">
        <v>2724</v>
      </c>
      <c r="D2061" s="1" t="s">
        <v>3219</v>
      </c>
      <c r="E2061" s="15" t="s">
        <v>2225</v>
      </c>
      <c r="F2061" s="1" t="s">
        <v>6047</v>
      </c>
      <c r="G2061" s="16">
        <v>0.19</v>
      </c>
      <c r="H2061" s="5">
        <v>1795.7888</v>
      </c>
      <c r="I2061" s="10" t="s">
        <v>4760</v>
      </c>
      <c r="J2061" s="5">
        <v>347.2</v>
      </c>
      <c r="K2061" s="1">
        <v>33</v>
      </c>
      <c r="L2061" s="12" t="str" cm="1">
        <f t="array" ref="L2061">_xlfn.IFS(G2061=0.05,"Minimal",G2061=0.07,"Above Minimal",G2061=0.17,"Near Maximum",TRUE,"Maximum")</f>
        <v>Maximum</v>
      </c>
      <c r="N2061" s="15" t="s">
        <v>11865</v>
      </c>
      <c r="O2061" s="1" t="s">
        <v>4789</v>
      </c>
      <c r="P2061" s="15" t="s">
        <v>4774</v>
      </c>
      <c r="Q2061" s="1" t="s">
        <v>9650</v>
      </c>
      <c r="R2061" s="17">
        <v>78.100005176251358</v>
      </c>
      <c r="S2061" s="12" t="str" cm="1">
        <f t="array" ref="S2061">_xlfn.IFS(AND(R2061&gt;=12,R2061&lt;=25),"Low Range",AND(R2061&gt;=25.01,R2061&lt;=40),"Mid Range",AND(R2061&gt;=40.01,R2061&lt;=75),"Mid to Upper Range",TRUE,"Max Upper Range")</f>
        <v>Max Upper Range</v>
      </c>
      <c r="T2061" s="12" t="str" cm="1">
        <f t="array" ref="T2061">_xlfn.IFS(OR(E2061="NY",E2061="NJ",E2061="CT"),"Tri-State Area",OR(E2061="MA",E2061="PA",E2061="RI"),"East Atlantic",OR(E2061="ME",E2061="VT"),"NE Border",TRUE,"Upper East Coast")</f>
        <v>East Atlantic</v>
      </c>
      <c r="U2061" s="12" t="str">
        <f>IFERROR(_xlfn.XLOOKUP(A2061,DIRECT_FTEs!A:A,DIRECT_FTEs!B:B),"Contractor")</f>
        <v>Contractor</v>
      </c>
    </row>
    <row r="2062" spans="1:21" x14ac:dyDescent="0.25">
      <c r="A2062" s="1" t="s">
        <v>686</v>
      </c>
      <c r="B2062" s="1" t="s">
        <v>2338</v>
      </c>
      <c r="C2062" s="1" t="s">
        <v>2484</v>
      </c>
      <c r="D2062" s="1" t="s">
        <v>3220</v>
      </c>
      <c r="E2062" s="15" t="s">
        <v>2225</v>
      </c>
      <c r="F2062" s="1" t="s">
        <v>6048</v>
      </c>
      <c r="G2062" s="16">
        <v>0.19</v>
      </c>
      <c r="H2062" s="5">
        <v>474.24</v>
      </c>
      <c r="I2062" s="10" t="s">
        <v>4760</v>
      </c>
      <c r="J2062" s="5">
        <v>174.54</v>
      </c>
      <c r="K2062" s="1">
        <v>53</v>
      </c>
      <c r="L2062" s="12" t="str" cm="1">
        <f t="array" ref="L2062">_xlfn.IFS(G2062=0.05,"Minimal",G2062=0.07,"Above Minimal",G2062=0.17,"Near Maximum",TRUE,"Maximum")</f>
        <v>Maximum</v>
      </c>
      <c r="N2062" s="15" t="s">
        <v>11866</v>
      </c>
      <c r="O2062" s="1" t="s">
        <v>5004</v>
      </c>
      <c r="P2062" s="15" t="s">
        <v>4774</v>
      </c>
      <c r="Q2062" s="1" t="s">
        <v>9651</v>
      </c>
      <c r="R2062" s="17">
        <v>112</v>
      </c>
      <c r="S2062" s="12" t="str" cm="1">
        <f t="array" ref="S2062">_xlfn.IFS(AND(R2062&gt;=12,R2062&lt;=25),"Low Range",AND(R2062&gt;=25.01,R2062&lt;=40),"Mid Range",AND(R2062&gt;=40.01,R2062&lt;=75),"Mid to Upper Range",TRUE,"Max Upper Range")</f>
        <v>Max Upper Range</v>
      </c>
      <c r="T2062" s="12" t="str" cm="1">
        <f t="array" ref="T2062">_xlfn.IFS(OR(E2062="NY",E2062="NJ",E2062="CT"),"Tri-State Area",OR(E2062="MA",E2062="PA",E2062="RI"),"East Atlantic",OR(E2062="ME",E2062="VT"),"NE Border",TRUE,"Upper East Coast")</f>
        <v>East Atlantic</v>
      </c>
      <c r="U2062" s="12" t="str">
        <f>IFERROR(_xlfn.XLOOKUP(A2062,DIRECT_FTEs!A:A,DIRECT_FTEs!B:B),"Contractor")</f>
        <v>Contractor</v>
      </c>
    </row>
    <row r="2063" spans="1:21" x14ac:dyDescent="0.25">
      <c r="A2063" s="1" t="s">
        <v>687</v>
      </c>
      <c r="B2063" s="1" t="s">
        <v>2238</v>
      </c>
      <c r="C2063" s="1" t="s">
        <v>2322</v>
      </c>
      <c r="D2063" s="1" t="s">
        <v>3221</v>
      </c>
      <c r="E2063" s="15" t="s">
        <v>2225</v>
      </c>
      <c r="F2063" s="1" t="s">
        <v>6049</v>
      </c>
      <c r="G2063" s="16">
        <v>0.19</v>
      </c>
      <c r="H2063" s="5">
        <v>728.77090909090919</v>
      </c>
      <c r="I2063" s="10" t="s">
        <v>4760</v>
      </c>
      <c r="J2063" s="5">
        <v>185.03</v>
      </c>
      <c r="K2063" s="1">
        <v>63</v>
      </c>
      <c r="L2063" s="12" t="str" cm="1">
        <f t="array" ref="L2063">_xlfn.IFS(G2063=0.05,"Minimal",G2063=0.07,"Above Minimal",G2063=0.17,"Near Maximum",TRUE,"Maximum")</f>
        <v>Maximum</v>
      </c>
      <c r="N2063" s="15" t="s">
        <v>11867</v>
      </c>
      <c r="O2063" s="1" t="s">
        <v>4794</v>
      </c>
      <c r="P2063" s="15" t="s">
        <v>4777</v>
      </c>
      <c r="Q2063" s="1" t="s">
        <v>9652</v>
      </c>
      <c r="R2063" s="17">
        <v>113.6</v>
      </c>
      <c r="S2063" s="12" t="str" cm="1">
        <f t="array" ref="S2063">_xlfn.IFS(AND(R2063&gt;=12,R2063&lt;=25),"Low Range",AND(R2063&gt;=25.01,R2063&lt;=40),"Mid Range",AND(R2063&gt;=40.01,R2063&lt;=75),"Mid to Upper Range",TRUE,"Max Upper Range")</f>
        <v>Max Upper Range</v>
      </c>
      <c r="T2063" s="12" t="str" cm="1">
        <f t="array" ref="T2063">_xlfn.IFS(OR(E2063="NY",E2063="NJ",E2063="CT"),"Tri-State Area",OR(E2063="MA",E2063="PA",E2063="RI"),"East Atlantic",OR(E2063="ME",E2063="VT"),"NE Border",TRUE,"Upper East Coast")</f>
        <v>East Atlantic</v>
      </c>
      <c r="U2063" s="12" t="str">
        <f>IFERROR(_xlfn.XLOOKUP(A2063,DIRECT_FTEs!A:A,DIRECT_FTEs!B:B),"Contractor")</f>
        <v>Contractor</v>
      </c>
    </row>
    <row r="2064" spans="1:21" x14ac:dyDescent="0.25">
      <c r="A2064" s="1" t="s">
        <v>688</v>
      </c>
      <c r="B2064" s="1" t="s">
        <v>2440</v>
      </c>
      <c r="C2064" s="1" t="s">
        <v>2291</v>
      </c>
      <c r="D2064" s="1" t="s">
        <v>3222</v>
      </c>
      <c r="E2064" s="15" t="s">
        <v>2225</v>
      </c>
      <c r="F2064" s="1" t="s">
        <v>6050</v>
      </c>
      <c r="G2064" s="16">
        <v>0.19</v>
      </c>
      <c r="H2064" s="5">
        <v>663.93600000000004</v>
      </c>
      <c r="I2064" s="10" t="s">
        <v>4760</v>
      </c>
      <c r="J2064" s="5">
        <v>136.12</v>
      </c>
      <c r="K2064" s="1">
        <v>61</v>
      </c>
      <c r="L2064" s="12" t="str" cm="1">
        <f t="array" ref="L2064">_xlfn.IFS(G2064=0.05,"Minimal",G2064=0.07,"Above Minimal",G2064=0.17,"Near Maximum",TRUE,"Maximum")</f>
        <v>Maximum</v>
      </c>
      <c r="N2064" s="15" t="s">
        <v>11868</v>
      </c>
      <c r="O2064" s="1" t="s">
        <v>4844</v>
      </c>
      <c r="P2064" s="15" t="s">
        <v>4776</v>
      </c>
      <c r="Q2064" s="1" t="s">
        <v>9653</v>
      </c>
      <c r="R2064" s="17">
        <v>30</v>
      </c>
      <c r="S2064" s="12" t="str" cm="1">
        <f t="array" ref="S2064">_xlfn.IFS(AND(R2064&gt;=12,R2064&lt;=25),"Low Range",AND(R2064&gt;=25.01,R2064&lt;=40),"Mid Range",AND(R2064&gt;=40.01,R2064&lt;=75),"Mid to Upper Range",TRUE,"Max Upper Range")</f>
        <v>Mid Range</v>
      </c>
      <c r="T2064" s="12" t="str" cm="1">
        <f t="array" ref="T2064">_xlfn.IFS(OR(E2064="NY",E2064="NJ",E2064="CT"),"Tri-State Area",OR(E2064="MA",E2064="PA",E2064="RI"),"East Atlantic",OR(E2064="ME",E2064="VT"),"NE Border",TRUE,"Upper East Coast")</f>
        <v>East Atlantic</v>
      </c>
      <c r="U2064" s="12" t="str">
        <f>IFERROR(_xlfn.XLOOKUP(A2064,DIRECT_FTEs!A:A,DIRECT_FTEs!B:B),"Contractor")</f>
        <v>Contractor</v>
      </c>
    </row>
    <row r="2065" spans="1:21" x14ac:dyDescent="0.25">
      <c r="A2065" s="1" t="s">
        <v>689</v>
      </c>
      <c r="B2065" s="1" t="s">
        <v>2222</v>
      </c>
      <c r="C2065" s="1" t="s">
        <v>2369</v>
      </c>
      <c r="D2065" s="1" t="s">
        <v>3223</v>
      </c>
      <c r="E2065" s="15" t="s">
        <v>2225</v>
      </c>
      <c r="F2065" s="1" t="s">
        <v>6051</v>
      </c>
      <c r="G2065" s="16">
        <v>0.19</v>
      </c>
      <c r="H2065" s="5">
        <v>450.52800000000002</v>
      </c>
      <c r="I2065" s="10" t="s">
        <v>4760</v>
      </c>
      <c r="J2065" s="5">
        <v>91.6</v>
      </c>
      <c r="K2065" s="1">
        <v>56</v>
      </c>
      <c r="L2065" s="12" t="str" cm="1">
        <f t="array" ref="L2065">_xlfn.IFS(G2065=0.05,"Minimal",G2065=0.07,"Above Minimal",G2065=0.17,"Near Maximum",TRUE,"Maximum")</f>
        <v>Maximum</v>
      </c>
      <c r="N2065" s="15" t="s">
        <v>11869</v>
      </c>
      <c r="O2065" s="1" t="s">
        <v>5062</v>
      </c>
      <c r="P2065" s="15" t="s">
        <v>4774</v>
      </c>
      <c r="Q2065" s="1" t="s">
        <v>9654</v>
      </c>
      <c r="R2065" s="17">
        <v>46.1013986013986</v>
      </c>
      <c r="S2065" s="12" t="str" cm="1">
        <f t="array" ref="S2065">_xlfn.IFS(AND(R2065&gt;=12,R2065&lt;=25),"Low Range",AND(R2065&gt;=25.01,R2065&lt;=40),"Mid Range",AND(R2065&gt;=40.01,R2065&lt;=75),"Mid to Upper Range",TRUE,"Max Upper Range")</f>
        <v>Mid to Upper Range</v>
      </c>
      <c r="T2065" s="12" t="str" cm="1">
        <f t="array" ref="T2065">_xlfn.IFS(OR(E2065="NY",E2065="NJ",E2065="CT"),"Tri-State Area",OR(E2065="MA",E2065="PA",E2065="RI"),"East Atlantic",OR(E2065="ME",E2065="VT"),"NE Border",TRUE,"Upper East Coast")</f>
        <v>East Atlantic</v>
      </c>
      <c r="U2065" s="12" t="str">
        <f>IFERROR(_xlfn.XLOOKUP(A2065,DIRECT_FTEs!A:A,DIRECT_FTEs!B:B),"Contractor")</f>
        <v>Contractor</v>
      </c>
    </row>
    <row r="2066" spans="1:21" x14ac:dyDescent="0.25">
      <c r="A2066" s="1" t="s">
        <v>690</v>
      </c>
      <c r="B2066" s="1" t="s">
        <v>2272</v>
      </c>
      <c r="C2066" s="1" t="s">
        <v>2491</v>
      </c>
      <c r="D2066" s="1" t="s">
        <v>3224</v>
      </c>
      <c r="E2066" s="15" t="s">
        <v>2225</v>
      </c>
      <c r="F2066" s="1" t="s">
        <v>6052</v>
      </c>
      <c r="G2066" s="16">
        <v>0.19</v>
      </c>
      <c r="H2066" s="5">
        <v>446.73326112550046</v>
      </c>
      <c r="I2066" s="10" t="s">
        <v>4760</v>
      </c>
      <c r="J2066" s="5">
        <v>171.12</v>
      </c>
      <c r="K2066" s="1">
        <v>53</v>
      </c>
      <c r="L2066" s="12" t="str" cm="1">
        <f t="array" ref="L2066">_xlfn.IFS(G2066=0.05,"Minimal",G2066=0.07,"Above Minimal",G2066=0.17,"Near Maximum",TRUE,"Maximum")</f>
        <v>Maximum</v>
      </c>
      <c r="N2066" s="15" t="s">
        <v>11870</v>
      </c>
      <c r="O2066" s="1" t="s">
        <v>4807</v>
      </c>
      <c r="P2066" s="15" t="s">
        <v>4779</v>
      </c>
      <c r="Q2066" s="1" t="s">
        <v>9655</v>
      </c>
      <c r="R2066" s="17">
        <v>42</v>
      </c>
      <c r="S2066" s="12" t="str" cm="1">
        <f t="array" ref="S2066">_xlfn.IFS(AND(R2066&gt;=12,R2066&lt;=25),"Low Range",AND(R2066&gt;=25.01,R2066&lt;=40),"Mid Range",AND(R2066&gt;=40.01,R2066&lt;=75),"Mid to Upper Range",TRUE,"Max Upper Range")</f>
        <v>Mid to Upper Range</v>
      </c>
      <c r="T2066" s="12" t="str" cm="1">
        <f t="array" ref="T2066">_xlfn.IFS(OR(E2066="NY",E2066="NJ",E2066="CT"),"Tri-State Area",OR(E2066="MA",E2066="PA",E2066="RI"),"East Atlantic",OR(E2066="ME",E2066="VT"),"NE Border",TRUE,"Upper East Coast")</f>
        <v>East Atlantic</v>
      </c>
      <c r="U2066" s="12" t="str">
        <f>IFERROR(_xlfn.XLOOKUP(A2066,DIRECT_FTEs!A:A,DIRECT_FTEs!B:B),"Contractor")</f>
        <v>Contractor</v>
      </c>
    </row>
    <row r="2067" spans="1:21" x14ac:dyDescent="0.25">
      <c r="A2067" s="1" t="s">
        <v>691</v>
      </c>
      <c r="B2067" s="1" t="s">
        <v>3225</v>
      </c>
      <c r="C2067" s="1" t="s">
        <v>2227</v>
      </c>
      <c r="D2067" s="1" t="s">
        <v>3226</v>
      </c>
      <c r="E2067" s="15" t="s">
        <v>2225</v>
      </c>
      <c r="F2067" s="1" t="s">
        <v>6053</v>
      </c>
      <c r="G2067" s="16">
        <v>0.19</v>
      </c>
      <c r="H2067" s="5">
        <v>577.56135058297389</v>
      </c>
      <c r="I2067" s="10" t="s">
        <v>4760</v>
      </c>
      <c r="J2067" s="5">
        <v>100.25</v>
      </c>
      <c r="K2067" s="1">
        <v>62</v>
      </c>
      <c r="L2067" s="12" t="str" cm="1">
        <f t="array" ref="L2067">_xlfn.IFS(G2067=0.05,"Minimal",G2067=0.07,"Above Minimal",G2067=0.17,"Near Maximum",TRUE,"Maximum")</f>
        <v>Maximum</v>
      </c>
      <c r="N2067" s="15" t="s">
        <v>11871</v>
      </c>
      <c r="O2067" s="1" t="s">
        <v>4892</v>
      </c>
      <c r="P2067" s="15" t="s">
        <v>4779</v>
      </c>
      <c r="Q2067" s="1" t="s">
        <v>9656</v>
      </c>
      <c r="R2067" s="17">
        <v>28.5</v>
      </c>
      <c r="S2067" s="12" t="str" cm="1">
        <f t="array" ref="S2067">_xlfn.IFS(AND(R2067&gt;=12,R2067&lt;=25),"Low Range",AND(R2067&gt;=25.01,R2067&lt;=40),"Mid Range",AND(R2067&gt;=40.01,R2067&lt;=75),"Mid to Upper Range",TRUE,"Max Upper Range")</f>
        <v>Mid Range</v>
      </c>
      <c r="T2067" s="12" t="str" cm="1">
        <f t="array" ref="T2067">_xlfn.IFS(OR(E2067="NY",E2067="NJ",E2067="CT"),"Tri-State Area",OR(E2067="MA",E2067="PA",E2067="RI"),"East Atlantic",OR(E2067="ME",E2067="VT"),"NE Border",TRUE,"Upper East Coast")</f>
        <v>East Atlantic</v>
      </c>
      <c r="U2067" s="12" t="str">
        <f>IFERROR(_xlfn.XLOOKUP(A2067,DIRECT_FTEs!A:A,DIRECT_FTEs!B:B),"Contractor")</f>
        <v>Contractor</v>
      </c>
    </row>
    <row r="2068" spans="1:21" x14ac:dyDescent="0.25">
      <c r="A2068" s="1" t="s">
        <v>77</v>
      </c>
      <c r="B2068" s="1" t="s">
        <v>2408</v>
      </c>
      <c r="C2068" s="1" t="s">
        <v>2227</v>
      </c>
      <c r="D2068" s="1" t="s">
        <v>2428</v>
      </c>
      <c r="E2068" s="15" t="s">
        <v>2225</v>
      </c>
      <c r="F2068" s="1" t="s">
        <v>5439</v>
      </c>
      <c r="G2068" s="16">
        <v>0.17</v>
      </c>
      <c r="H2068" s="5">
        <v>1874.0800000000004</v>
      </c>
      <c r="I2068" s="10" t="s">
        <v>4760</v>
      </c>
      <c r="J2068" s="5">
        <v>730</v>
      </c>
      <c r="K2068" s="1">
        <v>37</v>
      </c>
      <c r="L2068" s="12" t="str" cm="1">
        <f t="array" ref="L2068">_xlfn.IFS(G2068=0.05,"Minimal",G2068=0.07,"Above Minimal",G2068=0.17,"Near Maximum",TRUE,"Maximum")</f>
        <v>Near Maximum</v>
      </c>
      <c r="N2068" s="15" t="s">
        <v>11872</v>
      </c>
      <c r="O2068" s="1" t="s">
        <v>4822</v>
      </c>
      <c r="P2068" s="15" t="s">
        <v>4780</v>
      </c>
      <c r="Q2068" s="1" t="s">
        <v>9657</v>
      </c>
      <c r="R2068" s="17">
        <v>28.259948198728516</v>
      </c>
      <c r="S2068" s="12" t="str" cm="1">
        <f t="array" ref="S2068">_xlfn.IFS(AND(R2068&gt;=12,R2068&lt;=25),"Low Range",AND(R2068&gt;=25.01,R2068&lt;=40),"Mid Range",AND(R2068&gt;=40.01,R2068&lt;=75),"Mid to Upper Range",TRUE,"Max Upper Range")</f>
        <v>Mid Range</v>
      </c>
      <c r="T2068" s="12" t="str" cm="1">
        <f t="array" ref="T2068">_xlfn.IFS(OR(E2068="NY",E2068="NJ",E2068="CT"),"Tri-State Area",OR(E2068="MA",E2068="PA",E2068="RI"),"East Atlantic",OR(E2068="ME",E2068="VT"),"NE Border",TRUE,"Upper East Coast")</f>
        <v>East Atlantic</v>
      </c>
      <c r="U2068" s="12" t="str">
        <f>IFERROR(_xlfn.XLOOKUP(A2068,DIRECT_FTEs!A:A,DIRECT_FTEs!B:B),"Contractor")</f>
        <v>Contractor</v>
      </c>
    </row>
    <row r="2069" spans="1:21" x14ac:dyDescent="0.25">
      <c r="A2069" s="1" t="s">
        <v>692</v>
      </c>
      <c r="B2069" s="1" t="s">
        <v>2834</v>
      </c>
      <c r="C2069" s="1" t="s">
        <v>2534</v>
      </c>
      <c r="D2069" s="1" t="s">
        <v>3227</v>
      </c>
      <c r="E2069" s="15" t="s">
        <v>2225</v>
      </c>
      <c r="F2069" s="1" t="s">
        <v>6054</v>
      </c>
      <c r="G2069" s="16">
        <v>0.19</v>
      </c>
      <c r="H2069" s="5">
        <v>415.64485141796303</v>
      </c>
      <c r="I2069" s="10" t="s">
        <v>4760</v>
      </c>
      <c r="J2069" s="5">
        <v>116.71</v>
      </c>
      <c r="K2069" s="1">
        <v>50</v>
      </c>
      <c r="L2069" s="12" t="str" cm="1">
        <f t="array" ref="L2069">_xlfn.IFS(G2069=0.05,"Minimal",G2069=0.07,"Above Minimal",G2069=0.17,"Near Maximum",TRUE,"Maximum")</f>
        <v>Maximum</v>
      </c>
      <c r="N2069" s="15" t="s">
        <v>11873</v>
      </c>
      <c r="O2069" s="1" t="s">
        <v>4828</v>
      </c>
      <c r="P2069" s="15" t="s">
        <v>4778</v>
      </c>
      <c r="Q2069" s="1" t="s">
        <v>9658</v>
      </c>
      <c r="R2069" s="17">
        <v>36.536016610765053</v>
      </c>
      <c r="S2069" s="12" t="str" cm="1">
        <f t="array" ref="S2069">_xlfn.IFS(AND(R2069&gt;=12,R2069&lt;=25),"Low Range",AND(R2069&gt;=25.01,R2069&lt;=40),"Mid Range",AND(R2069&gt;=40.01,R2069&lt;=75),"Mid to Upper Range",TRUE,"Max Upper Range")</f>
        <v>Mid Range</v>
      </c>
      <c r="T2069" s="12" t="str" cm="1">
        <f t="array" ref="T2069">_xlfn.IFS(OR(E2069="NY",E2069="NJ",E2069="CT"),"Tri-State Area",OR(E2069="MA",E2069="PA",E2069="RI"),"East Atlantic",OR(E2069="ME",E2069="VT"),"NE Border",TRUE,"Upper East Coast")</f>
        <v>East Atlantic</v>
      </c>
      <c r="U2069" s="12" t="str">
        <f>IFERROR(_xlfn.XLOOKUP(A2069,DIRECT_FTEs!A:A,DIRECT_FTEs!B:B),"Contractor")</f>
        <v>Contractor</v>
      </c>
    </row>
    <row r="2070" spans="1:21" x14ac:dyDescent="0.25">
      <c r="A2070" s="1" t="s">
        <v>693</v>
      </c>
      <c r="B2070" s="1" t="s">
        <v>2520</v>
      </c>
      <c r="C2070" s="1" t="s">
        <v>2282</v>
      </c>
      <c r="D2070" s="1" t="s">
        <v>3228</v>
      </c>
      <c r="E2070" s="15" t="s">
        <v>2225</v>
      </c>
      <c r="F2070" s="1" t="s">
        <v>6055</v>
      </c>
      <c r="G2070" s="16">
        <v>0.19</v>
      </c>
      <c r="H2070" s="5">
        <v>492.58180800086149</v>
      </c>
      <c r="I2070" s="10" t="s">
        <v>4760</v>
      </c>
      <c r="J2070" s="5">
        <v>146.80000000000001</v>
      </c>
      <c r="K2070" s="1">
        <v>37</v>
      </c>
      <c r="L2070" s="12" t="str" cm="1">
        <f t="array" ref="L2070">_xlfn.IFS(G2070=0.05,"Minimal",G2070=0.07,"Above Minimal",G2070=0.17,"Near Maximum",TRUE,"Maximum")</f>
        <v>Maximum</v>
      </c>
      <c r="N2070" s="15" t="s">
        <v>11874</v>
      </c>
      <c r="O2070" s="1" t="s">
        <v>4841</v>
      </c>
      <c r="P2070" s="15" t="s">
        <v>4780</v>
      </c>
      <c r="Q2070" s="1" t="s">
        <v>9659</v>
      </c>
      <c r="R2070" s="17">
        <v>26.293323090711219</v>
      </c>
      <c r="S2070" s="12" t="str" cm="1">
        <f t="array" ref="S2070">_xlfn.IFS(AND(R2070&gt;=12,R2070&lt;=25),"Low Range",AND(R2070&gt;=25.01,R2070&lt;=40),"Mid Range",AND(R2070&gt;=40.01,R2070&lt;=75),"Mid to Upper Range",TRUE,"Max Upper Range")</f>
        <v>Mid Range</v>
      </c>
      <c r="T2070" s="12" t="str" cm="1">
        <f t="array" ref="T2070">_xlfn.IFS(OR(E2070="NY",E2070="NJ",E2070="CT"),"Tri-State Area",OR(E2070="MA",E2070="PA",E2070="RI"),"East Atlantic",OR(E2070="ME",E2070="VT"),"NE Border",TRUE,"Upper East Coast")</f>
        <v>East Atlantic</v>
      </c>
      <c r="U2070" s="12" t="str">
        <f>IFERROR(_xlfn.XLOOKUP(A2070,DIRECT_FTEs!A:A,DIRECT_FTEs!B:B),"Contractor")</f>
        <v>Contractor</v>
      </c>
    </row>
    <row r="2071" spans="1:21" x14ac:dyDescent="0.25">
      <c r="A2071" s="1" t="s">
        <v>694</v>
      </c>
      <c r="B2071" s="1" t="s">
        <v>2382</v>
      </c>
      <c r="C2071" s="1" t="s">
        <v>2348</v>
      </c>
      <c r="D2071" s="1" t="s">
        <v>3229</v>
      </c>
      <c r="E2071" s="15" t="s">
        <v>2225</v>
      </c>
      <c r="F2071" s="1" t="s">
        <v>6056</v>
      </c>
      <c r="G2071" s="16">
        <v>0.19</v>
      </c>
      <c r="H2071" s="5">
        <v>419.25379459459464</v>
      </c>
      <c r="I2071" s="10" t="s">
        <v>4760</v>
      </c>
      <c r="J2071" s="5">
        <v>382</v>
      </c>
      <c r="K2071" s="1">
        <v>62</v>
      </c>
      <c r="L2071" s="12" t="str" cm="1">
        <f t="array" ref="L2071">_xlfn.IFS(G2071=0.05,"Minimal",G2071=0.07,"Above Minimal",G2071=0.17,"Near Maximum",TRUE,"Maximum")</f>
        <v>Maximum</v>
      </c>
      <c r="N2071" s="15" t="s">
        <v>11875</v>
      </c>
      <c r="O2071" s="1" t="s">
        <v>4807</v>
      </c>
      <c r="P2071" s="15" t="s">
        <v>4779</v>
      </c>
      <c r="Q2071" s="1" t="s">
        <v>9660</v>
      </c>
      <c r="R2071" s="17">
        <v>31.160286437301458</v>
      </c>
      <c r="S2071" s="12" t="str" cm="1">
        <f t="array" ref="S2071">_xlfn.IFS(AND(R2071&gt;=12,R2071&lt;=25),"Low Range",AND(R2071&gt;=25.01,R2071&lt;=40),"Mid Range",AND(R2071&gt;=40.01,R2071&lt;=75),"Mid to Upper Range",TRUE,"Max Upper Range")</f>
        <v>Mid Range</v>
      </c>
      <c r="T2071" s="12" t="str" cm="1">
        <f t="array" ref="T2071">_xlfn.IFS(OR(E2071="NY",E2071="NJ",E2071="CT"),"Tri-State Area",OR(E2071="MA",E2071="PA",E2071="RI"),"East Atlantic",OR(E2071="ME",E2071="VT"),"NE Border",TRUE,"Upper East Coast")</f>
        <v>East Atlantic</v>
      </c>
      <c r="U2071" s="12" t="str">
        <f>IFERROR(_xlfn.XLOOKUP(A2071,DIRECT_FTEs!A:A,DIRECT_FTEs!B:B),"Contractor")</f>
        <v>Contractor</v>
      </c>
    </row>
    <row r="2072" spans="1:21" x14ac:dyDescent="0.25">
      <c r="A2072" s="1" t="s">
        <v>695</v>
      </c>
      <c r="B2072" s="1" t="s">
        <v>2389</v>
      </c>
      <c r="C2072" s="1" t="s">
        <v>2245</v>
      </c>
      <c r="D2072" s="1" t="s">
        <v>3230</v>
      </c>
      <c r="E2072" s="15" t="s">
        <v>2225</v>
      </c>
      <c r="F2072" s="1" t="s">
        <v>6057</v>
      </c>
      <c r="G2072" s="16">
        <v>0.19</v>
      </c>
      <c r="H2072" s="5">
        <v>451.97022168515878</v>
      </c>
      <c r="I2072" s="10" t="s">
        <v>4760</v>
      </c>
      <c r="J2072" s="5">
        <v>130.56</v>
      </c>
      <c r="K2072" s="1">
        <v>49</v>
      </c>
      <c r="L2072" s="12" t="str" cm="1">
        <f t="array" ref="L2072">_xlfn.IFS(G2072=0.05,"Minimal",G2072=0.07,"Above Minimal",G2072=0.17,"Near Maximum",TRUE,"Maximum")</f>
        <v>Maximum</v>
      </c>
      <c r="N2072" s="15" t="s">
        <v>11876</v>
      </c>
      <c r="O2072" s="1" t="s">
        <v>4838</v>
      </c>
      <c r="P2072" s="15" t="s">
        <v>4779</v>
      </c>
      <c r="Q2072" s="1" t="s">
        <v>9661</v>
      </c>
      <c r="R2072" s="17">
        <v>26.521621621621623</v>
      </c>
      <c r="S2072" s="12" t="str" cm="1">
        <f t="array" ref="S2072">_xlfn.IFS(AND(R2072&gt;=12,R2072&lt;=25),"Low Range",AND(R2072&gt;=25.01,R2072&lt;=40),"Mid Range",AND(R2072&gt;=40.01,R2072&lt;=75),"Mid to Upper Range",TRUE,"Max Upper Range")</f>
        <v>Mid Range</v>
      </c>
      <c r="T2072" s="12" t="str" cm="1">
        <f t="array" ref="T2072">_xlfn.IFS(OR(E2072="NY",E2072="NJ",E2072="CT"),"Tri-State Area",OR(E2072="MA",E2072="PA",E2072="RI"),"East Atlantic",OR(E2072="ME",E2072="VT"),"NE Border",TRUE,"Upper East Coast")</f>
        <v>East Atlantic</v>
      </c>
      <c r="U2072" s="12" t="str">
        <f>IFERROR(_xlfn.XLOOKUP(A2072,DIRECT_FTEs!A:A,DIRECT_FTEs!B:B),"Contractor")</f>
        <v>Contractor</v>
      </c>
    </row>
    <row r="2073" spans="1:21" x14ac:dyDescent="0.25">
      <c r="A2073" s="1" t="s">
        <v>696</v>
      </c>
      <c r="B2073" s="1" t="s">
        <v>2730</v>
      </c>
      <c r="C2073" s="1" t="s">
        <v>2628</v>
      </c>
      <c r="D2073" s="1" t="s">
        <v>3231</v>
      </c>
      <c r="E2073" s="15" t="s">
        <v>2225</v>
      </c>
      <c r="F2073" s="1" t="s">
        <v>6058</v>
      </c>
      <c r="G2073" s="16">
        <v>0.19</v>
      </c>
      <c r="H2073" s="5">
        <v>403.1040000000001</v>
      </c>
      <c r="I2073" s="10" t="s">
        <v>4760</v>
      </c>
      <c r="J2073" s="5">
        <v>335.4</v>
      </c>
      <c r="K2073" s="1">
        <v>57</v>
      </c>
      <c r="L2073" s="12" t="str" cm="1">
        <f t="array" ref="L2073">_xlfn.IFS(G2073=0.05,"Minimal",G2073=0.07,"Above Minimal",G2073=0.17,"Near Maximum",TRUE,"Maximum")</f>
        <v>Maximum</v>
      </c>
      <c r="N2073" s="15" t="s">
        <v>11877</v>
      </c>
      <c r="O2073" s="1" t="s">
        <v>4976</v>
      </c>
      <c r="P2073" s="15" t="s">
        <v>4774</v>
      </c>
      <c r="Q2073" s="1" t="s">
        <v>9662</v>
      </c>
      <c r="R2073" s="17">
        <v>28.591233659233218</v>
      </c>
      <c r="S2073" s="12" t="str" cm="1">
        <f t="array" ref="S2073">_xlfn.IFS(AND(R2073&gt;=12,R2073&lt;=25),"Low Range",AND(R2073&gt;=25.01,R2073&lt;=40),"Mid Range",AND(R2073&gt;=40.01,R2073&lt;=75),"Mid to Upper Range",TRUE,"Max Upper Range")</f>
        <v>Mid Range</v>
      </c>
      <c r="T2073" s="12" t="str" cm="1">
        <f t="array" ref="T2073">_xlfn.IFS(OR(E2073="NY",E2073="NJ",E2073="CT"),"Tri-State Area",OR(E2073="MA",E2073="PA",E2073="RI"),"East Atlantic",OR(E2073="ME",E2073="VT"),"NE Border",TRUE,"Upper East Coast")</f>
        <v>East Atlantic</v>
      </c>
      <c r="U2073" s="12" t="str">
        <f>IFERROR(_xlfn.XLOOKUP(A2073,DIRECT_FTEs!A:A,DIRECT_FTEs!B:B),"Contractor")</f>
        <v>Contractor</v>
      </c>
    </row>
    <row r="2074" spans="1:21" x14ac:dyDescent="0.25">
      <c r="A2074" s="1" t="s">
        <v>697</v>
      </c>
      <c r="B2074" s="1" t="s">
        <v>2448</v>
      </c>
      <c r="C2074" s="1" t="s">
        <v>2245</v>
      </c>
      <c r="D2074" s="1" t="s">
        <v>3232</v>
      </c>
      <c r="E2074" s="15" t="s">
        <v>2225</v>
      </c>
      <c r="F2074" s="1" t="s">
        <v>6059</v>
      </c>
      <c r="G2074" s="16">
        <v>0.17</v>
      </c>
      <c r="H2074" s="5">
        <v>332.66658156402491</v>
      </c>
      <c r="I2074" s="10" t="s">
        <v>4760</v>
      </c>
      <c r="J2074" s="5">
        <v>730</v>
      </c>
      <c r="K2074" s="1">
        <v>55</v>
      </c>
      <c r="L2074" s="12" t="str" cm="1">
        <f t="array" ref="L2074">_xlfn.IFS(G2074=0.05,"Minimal",G2074=0.07,"Above Minimal",G2074=0.17,"Near Maximum",TRUE,"Maximum")</f>
        <v>Near Maximum</v>
      </c>
      <c r="N2074" s="15" t="s">
        <v>11878</v>
      </c>
      <c r="O2074" s="1" t="s">
        <v>5063</v>
      </c>
      <c r="P2074" s="15" t="s">
        <v>4777</v>
      </c>
      <c r="Q2074" s="1" t="s">
        <v>9663</v>
      </c>
      <c r="R2074" s="17">
        <v>25.500000000000004</v>
      </c>
      <c r="S2074" s="12" t="str" cm="1">
        <f t="array" ref="S2074">_xlfn.IFS(AND(R2074&gt;=12,R2074&lt;=25),"Low Range",AND(R2074&gt;=25.01,R2074&lt;=40),"Mid Range",AND(R2074&gt;=40.01,R2074&lt;=75),"Mid to Upper Range",TRUE,"Max Upper Range")</f>
        <v>Mid Range</v>
      </c>
      <c r="T2074" s="12" t="str" cm="1">
        <f t="array" ref="T2074">_xlfn.IFS(OR(E2074="NY",E2074="NJ",E2074="CT"),"Tri-State Area",OR(E2074="MA",E2074="PA",E2074="RI"),"East Atlantic",OR(E2074="ME",E2074="VT"),"NE Border",TRUE,"Upper East Coast")</f>
        <v>East Atlantic</v>
      </c>
      <c r="U2074" s="12" t="str">
        <f>IFERROR(_xlfn.XLOOKUP(A2074,DIRECT_FTEs!A:A,DIRECT_FTEs!B:B),"Contractor")</f>
        <v>Contractor</v>
      </c>
    </row>
    <row r="2075" spans="1:21" x14ac:dyDescent="0.25">
      <c r="A2075" s="1" t="s">
        <v>698</v>
      </c>
      <c r="B2075" s="1" t="s">
        <v>2637</v>
      </c>
      <c r="C2075" s="1" t="s">
        <v>2379</v>
      </c>
      <c r="D2075" s="1" t="s">
        <v>3233</v>
      </c>
      <c r="E2075" s="15" t="s">
        <v>2225</v>
      </c>
      <c r="F2075" s="1" t="s">
        <v>6060</v>
      </c>
      <c r="G2075" s="16">
        <v>0.19</v>
      </c>
      <c r="H2075" s="5">
        <v>435.57473276458393</v>
      </c>
      <c r="I2075" s="10" t="s">
        <v>4760</v>
      </c>
      <c r="J2075" s="5">
        <v>590.4</v>
      </c>
      <c r="K2075" s="1">
        <v>50</v>
      </c>
      <c r="L2075" s="12" t="str" cm="1">
        <f t="array" ref="L2075">_xlfn.IFS(G2075=0.05,"Minimal",G2075=0.07,"Above Minimal",G2075=0.17,"Near Maximum",TRUE,"Maximum")</f>
        <v>Maximum</v>
      </c>
      <c r="N2075" s="15" t="s">
        <v>11879</v>
      </c>
      <c r="O2075" s="1" t="s">
        <v>5064</v>
      </c>
      <c r="P2075" s="15" t="s">
        <v>4778</v>
      </c>
      <c r="Q2075" s="1" t="s">
        <v>9664</v>
      </c>
      <c r="R2075" s="17">
        <v>23.519978900171438</v>
      </c>
      <c r="S2075" s="12" t="str" cm="1">
        <f t="array" ref="S2075">_xlfn.IFS(AND(R2075&gt;=12,R2075&lt;=25),"Low Range",AND(R2075&gt;=25.01,R2075&lt;=40),"Mid Range",AND(R2075&gt;=40.01,R2075&lt;=75),"Mid to Upper Range",TRUE,"Max Upper Range")</f>
        <v>Low Range</v>
      </c>
      <c r="T2075" s="12" t="str" cm="1">
        <f t="array" ref="T2075">_xlfn.IFS(OR(E2075="NY",E2075="NJ",E2075="CT"),"Tri-State Area",OR(E2075="MA",E2075="PA",E2075="RI"),"East Atlantic",OR(E2075="ME",E2075="VT"),"NE Border",TRUE,"Upper East Coast")</f>
        <v>East Atlantic</v>
      </c>
      <c r="U2075" s="12" t="str">
        <f>IFERROR(_xlfn.XLOOKUP(A2075,DIRECT_FTEs!A:A,DIRECT_FTEs!B:B),"Contractor")</f>
        <v>Contractor</v>
      </c>
    </row>
    <row r="2076" spans="1:21" x14ac:dyDescent="0.25">
      <c r="A2076" s="1" t="s">
        <v>699</v>
      </c>
      <c r="B2076" s="1" t="s">
        <v>2406</v>
      </c>
      <c r="C2076" s="1" t="s">
        <v>2379</v>
      </c>
      <c r="D2076" s="1" t="s">
        <v>3234</v>
      </c>
      <c r="E2076" s="15" t="s">
        <v>2225</v>
      </c>
      <c r="F2076" s="1" t="s">
        <v>6061</v>
      </c>
      <c r="G2076" s="16">
        <v>0.19</v>
      </c>
      <c r="H2076" s="5">
        <v>1185.6000000000001</v>
      </c>
      <c r="I2076" s="10" t="s">
        <v>4760</v>
      </c>
      <c r="J2076" s="5">
        <v>772</v>
      </c>
      <c r="K2076" s="1">
        <v>48</v>
      </c>
      <c r="L2076" s="12" t="str" cm="1">
        <f t="array" ref="L2076">_xlfn.IFS(G2076=0.05,"Minimal",G2076=0.07,"Above Minimal",G2076=0.17,"Near Maximum",TRUE,"Maximum")</f>
        <v>Maximum</v>
      </c>
      <c r="N2076" s="15" t="s">
        <v>11880</v>
      </c>
      <c r="O2076" s="1" t="s">
        <v>4830</v>
      </c>
      <c r="P2076" s="15" t="s">
        <v>4780</v>
      </c>
      <c r="Q2076" s="1" t="s">
        <v>9665</v>
      </c>
      <c r="R2076" s="17">
        <v>27.554069633387137</v>
      </c>
      <c r="S2076" s="12" t="str" cm="1">
        <f t="array" ref="S2076">_xlfn.IFS(AND(R2076&gt;=12,R2076&lt;=25),"Low Range",AND(R2076&gt;=25.01,R2076&lt;=40),"Mid Range",AND(R2076&gt;=40.01,R2076&lt;=75),"Mid to Upper Range",TRUE,"Max Upper Range")</f>
        <v>Mid Range</v>
      </c>
      <c r="T2076" s="12" t="str" cm="1">
        <f t="array" ref="T2076">_xlfn.IFS(OR(E2076="NY",E2076="NJ",E2076="CT"),"Tri-State Area",OR(E2076="MA",E2076="PA",E2076="RI"),"East Atlantic",OR(E2076="ME",E2076="VT"),"NE Border",TRUE,"Upper East Coast")</f>
        <v>East Atlantic</v>
      </c>
      <c r="U2076" s="12" t="str">
        <f>IFERROR(_xlfn.XLOOKUP(A2076,DIRECT_FTEs!A:A,DIRECT_FTEs!B:B),"Contractor")</f>
        <v>Contractor</v>
      </c>
    </row>
    <row r="2077" spans="1:21" x14ac:dyDescent="0.25">
      <c r="A2077" s="1" t="s">
        <v>78</v>
      </c>
      <c r="B2077" s="1" t="s">
        <v>2382</v>
      </c>
      <c r="C2077" s="1" t="s">
        <v>2429</v>
      </c>
      <c r="D2077" s="1" t="s">
        <v>2430</v>
      </c>
      <c r="E2077" s="15" t="s">
        <v>2225</v>
      </c>
      <c r="F2077" s="1" t="s">
        <v>5440</v>
      </c>
      <c r="G2077" s="16">
        <v>0.19</v>
      </c>
      <c r="H2077" s="5">
        <v>1820.0936000000002</v>
      </c>
      <c r="I2077" s="10" t="s">
        <v>4760</v>
      </c>
      <c r="J2077" s="5">
        <v>590.4</v>
      </c>
      <c r="K2077" s="1">
        <v>49</v>
      </c>
      <c r="L2077" s="12" t="str" cm="1">
        <f t="array" ref="L2077">_xlfn.IFS(G2077=0.05,"Minimal",G2077=0.07,"Above Minimal",G2077=0.17,"Near Maximum",TRUE,"Maximum")</f>
        <v>Maximum</v>
      </c>
      <c r="N2077" s="15" t="s">
        <v>11881</v>
      </c>
      <c r="O2077" s="1" t="s">
        <v>4788</v>
      </c>
      <c r="P2077" s="15" t="s">
        <v>4774</v>
      </c>
      <c r="Q2077" s="1" t="s">
        <v>9666</v>
      </c>
      <c r="R2077" s="17">
        <v>75</v>
      </c>
      <c r="S2077" s="12" t="str" cm="1">
        <f t="array" ref="S2077">_xlfn.IFS(AND(R2077&gt;=12,R2077&lt;=25),"Low Range",AND(R2077&gt;=25.01,R2077&lt;=40),"Mid Range",AND(R2077&gt;=40.01,R2077&lt;=75),"Mid to Upper Range",TRUE,"Max Upper Range")</f>
        <v>Mid to Upper Range</v>
      </c>
      <c r="T2077" s="12" t="str" cm="1">
        <f t="array" ref="T2077">_xlfn.IFS(OR(E2077="NY",E2077="NJ",E2077="CT"),"Tri-State Area",OR(E2077="MA",E2077="PA",E2077="RI"),"East Atlantic",OR(E2077="ME",E2077="VT"),"NE Border",TRUE,"Upper East Coast")</f>
        <v>East Atlantic</v>
      </c>
      <c r="U2077" s="12" t="str">
        <f>IFERROR(_xlfn.XLOOKUP(A2077,DIRECT_FTEs!A:A,DIRECT_FTEs!B:B),"Contractor")</f>
        <v>Contractor</v>
      </c>
    </row>
    <row r="2078" spans="1:21" x14ac:dyDescent="0.25">
      <c r="A2078" s="1" t="s">
        <v>700</v>
      </c>
      <c r="B2078" s="1" t="s">
        <v>2505</v>
      </c>
      <c r="C2078" s="1" t="s">
        <v>2622</v>
      </c>
      <c r="D2078" s="1" t="s">
        <v>3235</v>
      </c>
      <c r="E2078" s="15" t="s">
        <v>2225</v>
      </c>
      <c r="F2078" s="1" t="s">
        <v>6062</v>
      </c>
      <c r="G2078" s="16">
        <v>0.19</v>
      </c>
      <c r="H2078" s="5">
        <v>1264.6400000000001</v>
      </c>
      <c r="I2078" s="10" t="s">
        <v>4760</v>
      </c>
      <c r="J2078" s="5">
        <v>681.2</v>
      </c>
      <c r="K2078" s="1">
        <v>60</v>
      </c>
      <c r="L2078" s="12" t="str" cm="1">
        <f t="array" ref="L2078">_xlfn.IFS(G2078=0.05,"Minimal",G2078=0.07,"Above Minimal",G2078=0.17,"Near Maximum",TRUE,"Maximum")</f>
        <v>Maximum</v>
      </c>
      <c r="N2078" s="15" t="s">
        <v>11882</v>
      </c>
      <c r="O2078" s="1" t="s">
        <v>5063</v>
      </c>
      <c r="P2078" s="15" t="s">
        <v>4777</v>
      </c>
      <c r="Q2078" s="1" t="s">
        <v>9667</v>
      </c>
      <c r="R2078" s="17">
        <v>80</v>
      </c>
      <c r="S2078" s="12" t="str" cm="1">
        <f t="array" ref="S2078">_xlfn.IFS(AND(R2078&gt;=12,R2078&lt;=25),"Low Range",AND(R2078&gt;=25.01,R2078&lt;=40),"Mid Range",AND(R2078&gt;=40.01,R2078&lt;=75),"Mid to Upper Range",TRUE,"Max Upper Range")</f>
        <v>Max Upper Range</v>
      </c>
      <c r="T2078" s="12" t="str" cm="1">
        <f t="array" ref="T2078">_xlfn.IFS(OR(E2078="NY",E2078="NJ",E2078="CT"),"Tri-State Area",OR(E2078="MA",E2078="PA",E2078="RI"),"East Atlantic",OR(E2078="ME",E2078="VT"),"NE Border",TRUE,"Upper East Coast")</f>
        <v>East Atlantic</v>
      </c>
      <c r="U2078" s="12" t="str">
        <f>IFERROR(_xlfn.XLOOKUP(A2078,DIRECT_FTEs!A:A,DIRECT_FTEs!B:B),"Contractor")</f>
        <v>Contractor</v>
      </c>
    </row>
    <row r="2079" spans="1:21" x14ac:dyDescent="0.25">
      <c r="A2079" s="1" t="s">
        <v>701</v>
      </c>
      <c r="B2079" s="1" t="s">
        <v>2558</v>
      </c>
      <c r="C2079" s="1" t="s">
        <v>2230</v>
      </c>
      <c r="D2079" s="1" t="s">
        <v>3236</v>
      </c>
      <c r="E2079" s="15" t="s">
        <v>2225</v>
      </c>
      <c r="F2079" s="1" t="s">
        <v>6063</v>
      </c>
      <c r="G2079" s="16">
        <v>0.19</v>
      </c>
      <c r="H2079" s="5">
        <v>1675.6479999999999</v>
      </c>
      <c r="I2079" s="10" t="s">
        <v>4760</v>
      </c>
      <c r="J2079" s="5">
        <v>454</v>
      </c>
      <c r="K2079" s="1">
        <v>46</v>
      </c>
      <c r="L2079" s="12" t="str" cm="1">
        <f t="array" ref="L2079">_xlfn.IFS(G2079=0.05,"Minimal",G2079=0.07,"Above Minimal",G2079=0.17,"Near Maximum",TRUE,"Maximum")</f>
        <v>Maximum</v>
      </c>
      <c r="N2079" s="15" t="s">
        <v>11883</v>
      </c>
      <c r="O2079" s="1" t="s">
        <v>4943</v>
      </c>
      <c r="P2079" s="15" t="s">
        <v>4780</v>
      </c>
      <c r="Q2079" s="1" t="s">
        <v>9668</v>
      </c>
      <c r="R2079" s="17">
        <v>106</v>
      </c>
      <c r="S2079" s="12" t="str" cm="1">
        <f t="array" ref="S2079">_xlfn.IFS(AND(R2079&gt;=12,R2079&lt;=25),"Low Range",AND(R2079&gt;=25.01,R2079&lt;=40),"Mid Range",AND(R2079&gt;=40.01,R2079&lt;=75),"Mid to Upper Range",TRUE,"Max Upper Range")</f>
        <v>Max Upper Range</v>
      </c>
      <c r="T2079" s="12" t="str" cm="1">
        <f t="array" ref="T2079">_xlfn.IFS(OR(E2079="NY",E2079="NJ",E2079="CT"),"Tri-State Area",OR(E2079="MA",E2079="PA",E2079="RI"),"East Atlantic",OR(E2079="ME",E2079="VT"),"NE Border",TRUE,"Upper East Coast")</f>
        <v>East Atlantic</v>
      </c>
      <c r="U2079" s="12" t="str">
        <f>IFERROR(_xlfn.XLOOKUP(A2079,DIRECT_FTEs!A:A,DIRECT_FTEs!B:B),"Contractor")</f>
        <v>Contractor</v>
      </c>
    </row>
    <row r="2080" spans="1:21" x14ac:dyDescent="0.25">
      <c r="A2080" s="1" t="s">
        <v>702</v>
      </c>
      <c r="B2080" s="1" t="s">
        <v>2587</v>
      </c>
      <c r="C2080" s="1" t="s">
        <v>2735</v>
      </c>
      <c r="D2080" s="1" t="s">
        <v>3237</v>
      </c>
      <c r="E2080" s="15" t="s">
        <v>2225</v>
      </c>
      <c r="F2080" s="1" t="s">
        <v>6064</v>
      </c>
      <c r="G2080" s="16">
        <v>0.19</v>
      </c>
      <c r="H2080" s="5">
        <v>1456.0748800000001</v>
      </c>
      <c r="I2080" s="10" t="s">
        <v>4760</v>
      </c>
      <c r="J2080" s="5">
        <v>1230</v>
      </c>
      <c r="K2080" s="1">
        <v>47</v>
      </c>
      <c r="L2080" s="12" t="str" cm="1">
        <f t="array" ref="L2080">_xlfn.IFS(G2080=0.05,"Minimal",G2080=0.07,"Above Minimal",G2080=0.17,"Near Maximum",TRUE,"Maximum")</f>
        <v>Maximum</v>
      </c>
      <c r="N2080" s="15" t="s">
        <v>11884</v>
      </c>
      <c r="O2080" s="1" t="s">
        <v>4989</v>
      </c>
      <c r="P2080" s="15" t="s">
        <v>4778</v>
      </c>
      <c r="Q2080" s="1" t="s">
        <v>9669</v>
      </c>
      <c r="R2080" s="17">
        <v>92.11</v>
      </c>
      <c r="S2080" s="12" t="str" cm="1">
        <f t="array" ref="S2080">_xlfn.IFS(AND(R2080&gt;=12,R2080&lt;=25),"Low Range",AND(R2080&gt;=25.01,R2080&lt;=40),"Mid Range",AND(R2080&gt;=40.01,R2080&lt;=75),"Mid to Upper Range",TRUE,"Max Upper Range")</f>
        <v>Max Upper Range</v>
      </c>
      <c r="T2080" s="12" t="str" cm="1">
        <f t="array" ref="T2080">_xlfn.IFS(OR(E2080="NY",E2080="NJ",E2080="CT"),"Tri-State Area",OR(E2080="MA",E2080="PA",E2080="RI"),"East Atlantic",OR(E2080="ME",E2080="VT"),"NE Border",TRUE,"Upper East Coast")</f>
        <v>East Atlantic</v>
      </c>
      <c r="U2080" s="12" t="str">
        <f>IFERROR(_xlfn.XLOOKUP(A2080,DIRECT_FTEs!A:A,DIRECT_FTEs!B:B),"Contractor")</f>
        <v>Contractor</v>
      </c>
    </row>
    <row r="2081" spans="1:21" x14ac:dyDescent="0.25">
      <c r="A2081" s="1" t="s">
        <v>703</v>
      </c>
      <c r="B2081" s="1" t="s">
        <v>2241</v>
      </c>
      <c r="C2081" s="1" t="s">
        <v>2338</v>
      </c>
      <c r="D2081" s="1" t="s">
        <v>3238</v>
      </c>
      <c r="E2081" s="15" t="s">
        <v>2225</v>
      </c>
      <c r="F2081" s="1" t="s">
        <v>6065</v>
      </c>
      <c r="G2081" s="16">
        <v>0.19</v>
      </c>
      <c r="H2081" s="5">
        <v>1904.0736000000002</v>
      </c>
      <c r="I2081" s="10" t="s">
        <v>4760</v>
      </c>
      <c r="J2081" s="5">
        <v>762.4</v>
      </c>
      <c r="K2081" s="1">
        <v>54</v>
      </c>
      <c r="L2081" s="12" t="str" cm="1">
        <f t="array" ref="L2081">_xlfn.IFS(G2081=0.05,"Minimal",G2081=0.07,"Above Minimal",G2081=0.17,"Near Maximum",TRUE,"Maximum")</f>
        <v>Maximum</v>
      </c>
      <c r="N2081" s="15" t="s">
        <v>11885</v>
      </c>
      <c r="O2081" s="1" t="s">
        <v>4792</v>
      </c>
      <c r="P2081" s="15" t="s">
        <v>4777</v>
      </c>
      <c r="Q2081" s="1" t="s">
        <v>9670</v>
      </c>
      <c r="R2081" s="17">
        <v>120.44999999999999</v>
      </c>
      <c r="S2081" s="12" t="str" cm="1">
        <f t="array" ref="S2081">_xlfn.IFS(AND(R2081&gt;=12,R2081&lt;=25),"Low Range",AND(R2081&gt;=25.01,R2081&lt;=40),"Mid Range",AND(R2081&gt;=40.01,R2081&lt;=75),"Mid to Upper Range",TRUE,"Max Upper Range")</f>
        <v>Max Upper Range</v>
      </c>
      <c r="T2081" s="12" t="str" cm="1">
        <f t="array" ref="T2081">_xlfn.IFS(OR(E2081="NY",E2081="NJ",E2081="CT"),"Tri-State Area",OR(E2081="MA",E2081="PA",E2081="RI"),"East Atlantic",OR(E2081="ME",E2081="VT"),"NE Border",TRUE,"Upper East Coast")</f>
        <v>East Atlantic</v>
      </c>
      <c r="U2081" s="12" t="str">
        <f>IFERROR(_xlfn.XLOOKUP(A2081,DIRECT_FTEs!A:A,DIRECT_FTEs!B:B),"Contractor")</f>
        <v>Contractor</v>
      </c>
    </row>
    <row r="2082" spans="1:21" x14ac:dyDescent="0.25">
      <c r="A2082" s="1" t="s">
        <v>704</v>
      </c>
      <c r="B2082" s="1" t="s">
        <v>2667</v>
      </c>
      <c r="C2082" s="1" t="s">
        <v>2350</v>
      </c>
      <c r="D2082" s="1" t="s">
        <v>3239</v>
      </c>
      <c r="E2082" s="15" t="s">
        <v>2225</v>
      </c>
      <c r="F2082" s="1" t="s">
        <v>6066</v>
      </c>
      <c r="G2082" s="16">
        <v>0.17</v>
      </c>
      <c r="H2082" s="5">
        <v>1505.4156090962103</v>
      </c>
      <c r="I2082" s="10" t="s">
        <v>4760</v>
      </c>
      <c r="J2082" s="5">
        <v>676</v>
      </c>
      <c r="K2082" s="1">
        <v>53</v>
      </c>
      <c r="L2082" s="12" t="str" cm="1">
        <f t="array" ref="L2082">_xlfn.IFS(G2082=0.05,"Minimal",G2082=0.07,"Above Minimal",G2082=0.17,"Near Maximum",TRUE,"Maximum")</f>
        <v>Near Maximum</v>
      </c>
      <c r="N2082" s="15" t="s">
        <v>11886</v>
      </c>
      <c r="O2082" s="1" t="s">
        <v>5039</v>
      </c>
      <c r="P2082" s="15" t="s">
        <v>4774</v>
      </c>
      <c r="Q2082" s="1" t="s">
        <v>9671</v>
      </c>
      <c r="R2082" s="17">
        <v>106.43492711370263</v>
      </c>
      <c r="S2082" s="12" t="str" cm="1">
        <f t="array" ref="S2082">_xlfn.IFS(AND(R2082&gt;=12,R2082&lt;=25),"Low Range",AND(R2082&gt;=25.01,R2082&lt;=40),"Mid Range",AND(R2082&gt;=40.01,R2082&lt;=75),"Mid to Upper Range",TRUE,"Max Upper Range")</f>
        <v>Max Upper Range</v>
      </c>
      <c r="T2082" s="12" t="str" cm="1">
        <f t="array" ref="T2082">_xlfn.IFS(OR(E2082="NY",E2082="NJ",E2082="CT"),"Tri-State Area",OR(E2082="MA",E2082="PA",E2082="RI"),"East Atlantic",OR(E2082="ME",E2082="VT"),"NE Border",TRUE,"Upper East Coast")</f>
        <v>East Atlantic</v>
      </c>
      <c r="U2082" s="12" t="str">
        <f>IFERROR(_xlfn.XLOOKUP(A2082,DIRECT_FTEs!A:A,DIRECT_FTEs!B:B),"Contractor")</f>
        <v>Contractor</v>
      </c>
    </row>
    <row r="2083" spans="1:21" x14ac:dyDescent="0.25">
      <c r="A2083" s="1" t="s">
        <v>705</v>
      </c>
      <c r="B2083" s="1" t="s">
        <v>2467</v>
      </c>
      <c r="C2083" s="1" t="s">
        <v>2309</v>
      </c>
      <c r="D2083" s="1" t="s">
        <v>3240</v>
      </c>
      <c r="E2083" s="15" t="s">
        <v>2225</v>
      </c>
      <c r="F2083" s="1" t="s">
        <v>6067</v>
      </c>
      <c r="G2083" s="16">
        <v>0.17</v>
      </c>
      <c r="H2083" s="5">
        <v>1002.1024000000001</v>
      </c>
      <c r="I2083" s="10" t="s">
        <v>4760</v>
      </c>
      <c r="J2083" s="5">
        <v>822</v>
      </c>
      <c r="K2083" s="1">
        <v>56</v>
      </c>
      <c r="L2083" s="12" t="str" cm="1">
        <f t="array" ref="L2083">_xlfn.IFS(G2083=0.05,"Minimal",G2083=0.07,"Above Minimal",G2083=0.17,"Near Maximum",TRUE,"Maximum")</f>
        <v>Near Maximum</v>
      </c>
      <c r="N2083" s="15" t="s">
        <v>11887</v>
      </c>
      <c r="O2083" s="1" t="s">
        <v>5065</v>
      </c>
      <c r="P2083" s="15" t="s">
        <v>4780</v>
      </c>
      <c r="Q2083" s="1" t="s">
        <v>9672</v>
      </c>
      <c r="R2083" s="17">
        <v>70.849999999999994</v>
      </c>
      <c r="S2083" s="12" t="str" cm="1">
        <f t="array" ref="S2083">_xlfn.IFS(AND(R2083&gt;=12,R2083&lt;=25),"Low Range",AND(R2083&gt;=25.01,R2083&lt;=40),"Mid Range",AND(R2083&gt;=40.01,R2083&lt;=75),"Mid to Upper Range",TRUE,"Max Upper Range")</f>
        <v>Mid to Upper Range</v>
      </c>
      <c r="T2083" s="12" t="str" cm="1">
        <f t="array" ref="T2083">_xlfn.IFS(OR(E2083="NY",E2083="NJ",E2083="CT"),"Tri-State Area",OR(E2083="MA",E2083="PA",E2083="RI"),"East Atlantic",OR(E2083="ME",E2083="VT"),"NE Border",TRUE,"Upper East Coast")</f>
        <v>East Atlantic</v>
      </c>
      <c r="U2083" s="12" t="str">
        <f>IFERROR(_xlfn.XLOOKUP(A2083,DIRECT_FTEs!A:A,DIRECT_FTEs!B:B),"Contractor")</f>
        <v>Contractor</v>
      </c>
    </row>
    <row r="2084" spans="1:21" x14ac:dyDescent="0.25">
      <c r="A2084" s="1" t="s">
        <v>79</v>
      </c>
      <c r="B2084" s="1" t="s">
        <v>2260</v>
      </c>
      <c r="C2084" s="1" t="s">
        <v>2431</v>
      </c>
      <c r="D2084" s="1" t="s">
        <v>2432</v>
      </c>
      <c r="E2084" s="15" t="s">
        <v>2225</v>
      </c>
      <c r="F2084" s="1" t="s">
        <v>5441</v>
      </c>
      <c r="G2084" s="16">
        <v>0.19</v>
      </c>
      <c r="H2084" s="5">
        <v>2380.0920000000001</v>
      </c>
      <c r="I2084" s="10" t="s">
        <v>4760</v>
      </c>
      <c r="J2084" s="5">
        <v>772</v>
      </c>
      <c r="K2084" s="1">
        <v>47</v>
      </c>
      <c r="L2084" s="12" t="str" cm="1">
        <f t="array" ref="L2084">_xlfn.IFS(G2084=0.05,"Minimal",G2084=0.07,"Above Minimal",G2084=0.17,"Near Maximum",TRUE,"Maximum")</f>
        <v>Maximum</v>
      </c>
      <c r="N2084" s="15" t="s">
        <v>11888</v>
      </c>
      <c r="O2084" s="1" t="s">
        <v>4792</v>
      </c>
      <c r="P2084" s="15" t="s">
        <v>4777</v>
      </c>
      <c r="Q2084" s="1" t="s">
        <v>9673</v>
      </c>
      <c r="R2084" s="17">
        <v>120</v>
      </c>
      <c r="S2084" s="12" t="str" cm="1">
        <f t="array" ref="S2084">_xlfn.IFS(AND(R2084&gt;=12,R2084&lt;=25),"Low Range",AND(R2084&gt;=25.01,R2084&lt;=40),"Mid Range",AND(R2084&gt;=40.01,R2084&lt;=75),"Mid to Upper Range",TRUE,"Max Upper Range")</f>
        <v>Max Upper Range</v>
      </c>
      <c r="T2084" s="12" t="str" cm="1">
        <f t="array" ref="T2084">_xlfn.IFS(OR(E2084="NY",E2084="NJ",E2084="CT"),"Tri-State Area",OR(E2084="MA",E2084="PA",E2084="RI"),"East Atlantic",OR(E2084="ME",E2084="VT"),"NE Border",TRUE,"Upper East Coast")</f>
        <v>East Atlantic</v>
      </c>
      <c r="U2084" s="12" t="str">
        <f>IFERROR(_xlfn.XLOOKUP(A2084,DIRECT_FTEs!A:A,DIRECT_FTEs!B:B),"Contractor")</f>
        <v>Contractor</v>
      </c>
    </row>
    <row r="2085" spans="1:21" x14ac:dyDescent="0.25">
      <c r="A2085" s="1" t="s">
        <v>706</v>
      </c>
      <c r="B2085" s="1" t="s">
        <v>2357</v>
      </c>
      <c r="C2085" s="1" t="s">
        <v>2449</v>
      </c>
      <c r="D2085" s="1" t="s">
        <v>3241</v>
      </c>
      <c r="E2085" s="15" t="s">
        <v>2225</v>
      </c>
      <c r="F2085" s="1" t="s">
        <v>6068</v>
      </c>
      <c r="G2085" s="16">
        <v>0.17</v>
      </c>
      <c r="H2085" s="5">
        <v>1697.28</v>
      </c>
      <c r="I2085" s="10" t="s">
        <v>4760</v>
      </c>
      <c r="J2085" s="5">
        <v>818.4</v>
      </c>
      <c r="K2085" s="1">
        <v>56</v>
      </c>
      <c r="L2085" s="12" t="str" cm="1">
        <f t="array" ref="L2085">_xlfn.IFS(G2085=0.05,"Minimal",G2085=0.07,"Above Minimal",G2085=0.17,"Near Maximum",TRUE,"Maximum")</f>
        <v>Near Maximum</v>
      </c>
      <c r="N2085" s="15" t="s">
        <v>11889</v>
      </c>
      <c r="O2085" s="1" t="s">
        <v>4799</v>
      </c>
      <c r="P2085" s="15" t="s">
        <v>4780</v>
      </c>
      <c r="Q2085" s="1" t="s">
        <v>9674</v>
      </c>
      <c r="R2085" s="17">
        <v>50</v>
      </c>
      <c r="S2085" s="12" t="str" cm="1">
        <f t="array" ref="S2085">_xlfn.IFS(AND(R2085&gt;=12,R2085&lt;=25),"Low Range",AND(R2085&gt;=25.01,R2085&lt;=40),"Mid Range",AND(R2085&gt;=40.01,R2085&lt;=75),"Mid to Upper Range",TRUE,"Max Upper Range")</f>
        <v>Mid to Upper Range</v>
      </c>
      <c r="T2085" s="12" t="str" cm="1">
        <f t="array" ref="T2085">_xlfn.IFS(OR(E2085="NY",E2085="NJ",E2085="CT"),"Tri-State Area",OR(E2085="MA",E2085="PA",E2085="RI"),"East Atlantic",OR(E2085="ME",E2085="VT"),"NE Border",TRUE,"Upper East Coast")</f>
        <v>East Atlantic</v>
      </c>
      <c r="U2085" s="12" t="str">
        <f>IFERROR(_xlfn.XLOOKUP(A2085,DIRECT_FTEs!A:A,DIRECT_FTEs!B:B),"Contractor")</f>
        <v>Contractor</v>
      </c>
    </row>
    <row r="2086" spans="1:21" x14ac:dyDescent="0.25">
      <c r="A2086" s="1" t="s">
        <v>7</v>
      </c>
      <c r="B2086" s="1" t="s">
        <v>2244</v>
      </c>
      <c r="C2086" s="1" t="s">
        <v>2245</v>
      </c>
      <c r="D2086" s="1" t="s">
        <v>2246</v>
      </c>
      <c r="E2086" s="15" t="s">
        <v>2247</v>
      </c>
      <c r="F2086" s="1" t="s">
        <v>5369</v>
      </c>
      <c r="G2086" s="16">
        <v>7.0000000000000007E-2</v>
      </c>
      <c r="H2086" s="5">
        <v>742.56000000000006</v>
      </c>
      <c r="I2086" s="10" t="s">
        <v>4760</v>
      </c>
      <c r="J2086" s="5">
        <v>650.4</v>
      </c>
      <c r="K2086" s="1">
        <v>32</v>
      </c>
      <c r="L2086" s="12" t="str" cm="1">
        <f t="array" ref="L2086">_xlfn.IFS(G2086=0.05,"Minimal",G2086=0.07,"Above Minimal",G2086=0.17,"Near Maximum",TRUE,"Maximum")</f>
        <v>Above Minimal</v>
      </c>
      <c r="N2086" s="15" t="s">
        <v>11890</v>
      </c>
      <c r="O2086" s="1" t="s">
        <v>4792</v>
      </c>
      <c r="P2086" s="15" t="s">
        <v>4777</v>
      </c>
      <c r="Q2086" s="1" t="s">
        <v>9675</v>
      </c>
      <c r="R2086" s="17">
        <v>105</v>
      </c>
      <c r="S2086" s="12" t="str" cm="1">
        <f t="array" ref="S2086">_xlfn.IFS(AND(R2086&gt;=12,R2086&lt;=25),"Low Range",AND(R2086&gt;=25.01,R2086&lt;=40),"Mid Range",AND(R2086&gt;=40.01,R2086&lt;=75),"Mid to Upper Range",TRUE,"Max Upper Range")</f>
        <v>Max Upper Range</v>
      </c>
      <c r="T2086" s="12" t="str" cm="1">
        <f t="array" ref="T2086">_xlfn.IFS(OR(E2086="NY",E2086="NJ",E2086="CT"),"Tri-State Area",OR(E2086="MA",E2086="PA",E2086="RI"),"East Atlantic",OR(E2086="ME",E2086="VT"),"NE Border",TRUE,"Upper East Coast")</f>
        <v>Tri-State Area</v>
      </c>
      <c r="U2086" s="12" t="str">
        <f>IFERROR(_xlfn.XLOOKUP(A2086,DIRECT_FTEs!A:A,DIRECT_FTEs!B:B),"Contractor")</f>
        <v>Contractor</v>
      </c>
    </row>
    <row r="2087" spans="1:21" x14ac:dyDescent="0.25">
      <c r="A2087" s="1" t="s">
        <v>707</v>
      </c>
      <c r="B2087" s="1" t="s">
        <v>2382</v>
      </c>
      <c r="C2087" s="1" t="s">
        <v>2491</v>
      </c>
      <c r="D2087" s="1" t="s">
        <v>3242</v>
      </c>
      <c r="E2087" s="15" t="s">
        <v>2225</v>
      </c>
      <c r="F2087" s="1" t="s">
        <v>6069</v>
      </c>
      <c r="G2087" s="16">
        <v>0.19</v>
      </c>
      <c r="H2087" s="5">
        <v>790.4</v>
      </c>
      <c r="I2087" s="10" t="s">
        <v>4760</v>
      </c>
      <c r="J2087" s="5">
        <v>868</v>
      </c>
      <c r="K2087" s="1">
        <v>41</v>
      </c>
      <c r="L2087" s="12" t="str" cm="1">
        <f t="array" ref="L2087">_xlfn.IFS(G2087=0.05,"Minimal",G2087=0.07,"Above Minimal",G2087=0.17,"Near Maximum",TRUE,"Maximum")</f>
        <v>Maximum</v>
      </c>
      <c r="N2087" s="15" t="s">
        <v>11891</v>
      </c>
      <c r="O2087" s="1" t="s">
        <v>4961</v>
      </c>
      <c r="P2087" s="15" t="s">
        <v>4780</v>
      </c>
      <c r="Q2087" s="1" t="s">
        <v>9676</v>
      </c>
      <c r="R2087" s="17">
        <v>82.5</v>
      </c>
      <c r="S2087" s="12" t="str" cm="1">
        <f t="array" ref="S2087">_xlfn.IFS(AND(R2087&gt;=12,R2087&lt;=25),"Low Range",AND(R2087&gt;=25.01,R2087&lt;=40),"Mid Range",AND(R2087&gt;=40.01,R2087&lt;=75),"Mid to Upper Range",TRUE,"Max Upper Range")</f>
        <v>Max Upper Range</v>
      </c>
      <c r="T2087" s="12" t="str" cm="1">
        <f t="array" ref="T2087">_xlfn.IFS(OR(E2087="NY",E2087="NJ",E2087="CT"),"Tri-State Area",OR(E2087="MA",E2087="PA",E2087="RI"),"East Atlantic",OR(E2087="ME",E2087="VT"),"NE Border",TRUE,"Upper East Coast")</f>
        <v>East Atlantic</v>
      </c>
      <c r="U2087" s="12" t="str">
        <f>IFERROR(_xlfn.XLOOKUP(A2087,DIRECT_FTEs!A:A,DIRECT_FTEs!B:B),"Contractor")</f>
        <v>Contractor</v>
      </c>
    </row>
    <row r="2088" spans="1:21" x14ac:dyDescent="0.25">
      <c r="A2088" s="1" t="s">
        <v>708</v>
      </c>
      <c r="B2088" s="1" t="s">
        <v>2235</v>
      </c>
      <c r="C2088" s="1" t="s">
        <v>2278</v>
      </c>
      <c r="D2088" s="1" t="s">
        <v>3243</v>
      </c>
      <c r="E2088" s="15" t="s">
        <v>2225</v>
      </c>
      <c r="F2088" s="1" t="s">
        <v>6070</v>
      </c>
      <c r="G2088" s="16">
        <v>0.19</v>
      </c>
      <c r="H2088" s="5">
        <v>1659.8400000000001</v>
      </c>
      <c r="I2088" s="10" t="s">
        <v>4760</v>
      </c>
      <c r="J2088" s="5">
        <v>354</v>
      </c>
      <c r="K2088" s="1">
        <v>60</v>
      </c>
      <c r="L2088" s="12" t="str" cm="1">
        <f t="array" ref="L2088">_xlfn.IFS(G2088=0.05,"Minimal",G2088=0.07,"Above Minimal",G2088=0.17,"Near Maximum",TRUE,"Maximum")</f>
        <v>Maximum</v>
      </c>
      <c r="N2088" s="15" t="s">
        <v>11892</v>
      </c>
      <c r="O2088" s="1" t="s">
        <v>4792</v>
      </c>
      <c r="P2088" s="15" t="s">
        <v>4777</v>
      </c>
      <c r="Q2088" s="1" t="s">
        <v>9677</v>
      </c>
      <c r="R2088" s="17">
        <v>97.5</v>
      </c>
      <c r="S2088" s="12" t="str" cm="1">
        <f t="array" ref="S2088">_xlfn.IFS(AND(R2088&gt;=12,R2088&lt;=25),"Low Range",AND(R2088&gt;=25.01,R2088&lt;=40),"Mid Range",AND(R2088&gt;=40.01,R2088&lt;=75),"Mid to Upper Range",TRUE,"Max Upper Range")</f>
        <v>Max Upper Range</v>
      </c>
      <c r="T2088" s="12" t="str" cm="1">
        <f t="array" ref="T2088">_xlfn.IFS(OR(E2088="NY",E2088="NJ",E2088="CT"),"Tri-State Area",OR(E2088="MA",E2088="PA",E2088="RI"),"East Atlantic",OR(E2088="ME",E2088="VT"),"NE Border",TRUE,"Upper East Coast")</f>
        <v>East Atlantic</v>
      </c>
      <c r="U2088" s="12" t="str">
        <f>IFERROR(_xlfn.XLOOKUP(A2088,DIRECT_FTEs!A:A,DIRECT_FTEs!B:B),"Contractor")</f>
        <v>Contractor</v>
      </c>
    </row>
    <row r="2089" spans="1:21" x14ac:dyDescent="0.25">
      <c r="A2089" s="1" t="s">
        <v>709</v>
      </c>
      <c r="B2089" s="1" t="s">
        <v>2829</v>
      </c>
      <c r="C2089" s="1" t="s">
        <v>2711</v>
      </c>
      <c r="D2089" s="1" t="s">
        <v>3244</v>
      </c>
      <c r="E2089" s="15" t="s">
        <v>2225</v>
      </c>
      <c r="F2089" s="1" t="s">
        <v>6071</v>
      </c>
      <c r="G2089" s="16">
        <v>0.19</v>
      </c>
      <c r="H2089" s="5">
        <v>1304.1600000000001</v>
      </c>
      <c r="I2089" s="10" t="s">
        <v>4760</v>
      </c>
      <c r="J2089" s="5">
        <v>682</v>
      </c>
      <c r="K2089" s="1">
        <v>40</v>
      </c>
      <c r="L2089" s="12" t="str" cm="1">
        <f t="array" ref="L2089">_xlfn.IFS(G2089=0.05,"Minimal",G2089=0.07,"Above Minimal",G2089=0.17,"Near Maximum",TRUE,"Maximum")</f>
        <v>Maximum</v>
      </c>
      <c r="N2089" s="15" t="s">
        <v>11893</v>
      </c>
      <c r="O2089" s="1" t="s">
        <v>5066</v>
      </c>
      <c r="P2089" s="15" t="s">
        <v>4774</v>
      </c>
      <c r="Q2089" s="1" t="s">
        <v>9678</v>
      </c>
      <c r="R2089" s="17">
        <v>30</v>
      </c>
      <c r="S2089" s="12" t="str" cm="1">
        <f t="array" ref="S2089">_xlfn.IFS(AND(R2089&gt;=12,R2089&lt;=25),"Low Range",AND(R2089&gt;=25.01,R2089&lt;=40),"Mid Range",AND(R2089&gt;=40.01,R2089&lt;=75),"Mid to Upper Range",TRUE,"Max Upper Range")</f>
        <v>Mid Range</v>
      </c>
      <c r="T2089" s="12" t="str" cm="1">
        <f t="array" ref="T2089">_xlfn.IFS(OR(E2089="NY",E2089="NJ",E2089="CT"),"Tri-State Area",OR(E2089="MA",E2089="PA",E2089="RI"),"East Atlantic",OR(E2089="ME",E2089="VT"),"NE Border",TRUE,"Upper East Coast")</f>
        <v>East Atlantic</v>
      </c>
      <c r="U2089" s="12" t="str">
        <f>IFERROR(_xlfn.XLOOKUP(A2089,DIRECT_FTEs!A:A,DIRECT_FTEs!B:B),"Contractor")</f>
        <v>Contractor</v>
      </c>
    </row>
    <row r="2090" spans="1:21" x14ac:dyDescent="0.25">
      <c r="A2090" s="1" t="s">
        <v>710</v>
      </c>
      <c r="B2090" s="1" t="s">
        <v>2672</v>
      </c>
      <c r="C2090" s="1" t="s">
        <v>2269</v>
      </c>
      <c r="D2090" s="1" t="s">
        <v>3245</v>
      </c>
      <c r="E2090" s="15" t="s">
        <v>2225</v>
      </c>
      <c r="F2090" s="1" t="s">
        <v>6072</v>
      </c>
      <c r="G2090" s="16">
        <v>0.19</v>
      </c>
      <c r="H2090" s="5">
        <v>1541.28</v>
      </c>
      <c r="I2090" s="10" t="s">
        <v>4760</v>
      </c>
      <c r="J2090" s="5">
        <v>806</v>
      </c>
      <c r="K2090" s="1">
        <v>49</v>
      </c>
      <c r="L2090" s="12" t="str" cm="1">
        <f t="array" ref="L2090">_xlfn.IFS(G2090=0.05,"Minimal",G2090=0.07,"Above Minimal",G2090=0.17,"Near Maximum",TRUE,"Maximum")</f>
        <v>Maximum</v>
      </c>
      <c r="N2090" s="15" t="s">
        <v>11894</v>
      </c>
      <c r="O2090" s="1" t="s">
        <v>4849</v>
      </c>
      <c r="P2090" s="15" t="s">
        <v>4780</v>
      </c>
      <c r="Q2090" s="1" t="s">
        <v>9679</v>
      </c>
      <c r="R2090" s="17">
        <v>120</v>
      </c>
      <c r="S2090" s="12" t="str" cm="1">
        <f t="array" ref="S2090">_xlfn.IFS(AND(R2090&gt;=12,R2090&lt;=25),"Low Range",AND(R2090&gt;=25.01,R2090&lt;=40),"Mid Range",AND(R2090&gt;=40.01,R2090&lt;=75),"Mid to Upper Range",TRUE,"Max Upper Range")</f>
        <v>Max Upper Range</v>
      </c>
      <c r="T2090" s="12" t="str" cm="1">
        <f t="array" ref="T2090">_xlfn.IFS(OR(E2090="NY",E2090="NJ",E2090="CT"),"Tri-State Area",OR(E2090="MA",E2090="PA",E2090="RI"),"East Atlantic",OR(E2090="ME",E2090="VT"),"NE Border",TRUE,"Upper East Coast")</f>
        <v>East Atlantic</v>
      </c>
      <c r="U2090" s="12" t="str">
        <f>IFERROR(_xlfn.XLOOKUP(A2090,DIRECT_FTEs!A:A,DIRECT_FTEs!B:B),"Contractor")</f>
        <v>Contractor</v>
      </c>
    </row>
    <row r="2091" spans="1:21" x14ac:dyDescent="0.25">
      <c r="A2091" s="1" t="s">
        <v>711</v>
      </c>
      <c r="B2091" s="1" t="s">
        <v>2344</v>
      </c>
      <c r="C2091" s="1" t="s">
        <v>2939</v>
      </c>
      <c r="D2091" s="1" t="s">
        <v>3246</v>
      </c>
      <c r="E2091" s="15" t="s">
        <v>2225</v>
      </c>
      <c r="F2091" s="1" t="s">
        <v>6073</v>
      </c>
      <c r="G2091" s="16">
        <v>0.19</v>
      </c>
      <c r="H2091" s="5">
        <v>474.24</v>
      </c>
      <c r="I2091" s="10" t="s">
        <v>4760</v>
      </c>
      <c r="J2091" s="5">
        <v>843.2</v>
      </c>
      <c r="K2091" s="1">
        <v>46</v>
      </c>
      <c r="L2091" s="12" t="str" cm="1">
        <f t="array" ref="L2091">_xlfn.IFS(G2091=0.05,"Minimal",G2091=0.07,"Above Minimal",G2091=0.17,"Near Maximum",TRUE,"Maximum")</f>
        <v>Maximum</v>
      </c>
      <c r="N2091" s="15" t="s">
        <v>11895</v>
      </c>
      <c r="O2091" s="1" t="s">
        <v>4904</v>
      </c>
      <c r="P2091" s="15" t="s">
        <v>4773</v>
      </c>
      <c r="Q2091" s="1" t="s">
        <v>9680</v>
      </c>
      <c r="R2091" s="17">
        <v>105</v>
      </c>
      <c r="S2091" s="12" t="str" cm="1">
        <f t="array" ref="S2091">_xlfn.IFS(AND(R2091&gt;=12,R2091&lt;=25),"Low Range",AND(R2091&gt;=25.01,R2091&lt;=40),"Mid Range",AND(R2091&gt;=40.01,R2091&lt;=75),"Mid to Upper Range",TRUE,"Max Upper Range")</f>
        <v>Max Upper Range</v>
      </c>
      <c r="T2091" s="12" t="str" cm="1">
        <f t="array" ref="T2091">_xlfn.IFS(OR(E2091="NY",E2091="NJ",E2091="CT"),"Tri-State Area",OR(E2091="MA",E2091="PA",E2091="RI"),"East Atlantic",OR(E2091="ME",E2091="VT"),"NE Border",TRUE,"Upper East Coast")</f>
        <v>East Atlantic</v>
      </c>
      <c r="U2091" s="12" t="str">
        <f>IFERROR(_xlfn.XLOOKUP(A2091,DIRECT_FTEs!A:A,DIRECT_FTEs!B:B),"Contractor")</f>
        <v>Contractor</v>
      </c>
    </row>
    <row r="2092" spans="1:21" x14ac:dyDescent="0.25">
      <c r="A2092" s="1" t="s">
        <v>712</v>
      </c>
      <c r="B2092" s="1" t="s">
        <v>2269</v>
      </c>
      <c r="C2092" s="1" t="s">
        <v>2501</v>
      </c>
      <c r="D2092" s="1" t="s">
        <v>3247</v>
      </c>
      <c r="E2092" s="15" t="s">
        <v>2225</v>
      </c>
      <c r="F2092" s="1" t="s">
        <v>6074</v>
      </c>
      <c r="G2092" s="16">
        <v>0.19</v>
      </c>
      <c r="H2092" s="5">
        <v>1896.96</v>
      </c>
      <c r="I2092" s="10" t="s">
        <v>4760</v>
      </c>
      <c r="J2092" s="5">
        <v>198.4</v>
      </c>
      <c r="K2092" s="1">
        <v>36</v>
      </c>
      <c r="L2092" s="12" t="str" cm="1">
        <f t="array" ref="L2092">_xlfn.IFS(G2092=0.05,"Minimal",G2092=0.07,"Above Minimal",G2092=0.17,"Near Maximum",TRUE,"Maximum")</f>
        <v>Maximum</v>
      </c>
      <c r="N2092" s="15" t="s">
        <v>11896</v>
      </c>
      <c r="O2092" s="1" t="s">
        <v>4908</v>
      </c>
      <c r="P2092" s="15" t="s">
        <v>4775</v>
      </c>
      <c r="Q2092" s="1" t="s">
        <v>9681</v>
      </c>
      <c r="R2092" s="17">
        <v>97</v>
      </c>
      <c r="S2092" s="12" t="str" cm="1">
        <f t="array" ref="S2092">_xlfn.IFS(AND(R2092&gt;=12,R2092&lt;=25),"Low Range",AND(R2092&gt;=25.01,R2092&lt;=40),"Mid Range",AND(R2092&gt;=40.01,R2092&lt;=75),"Mid to Upper Range",TRUE,"Max Upper Range")</f>
        <v>Max Upper Range</v>
      </c>
      <c r="T2092" s="12" t="str" cm="1">
        <f t="array" ref="T2092">_xlfn.IFS(OR(E2092="NY",E2092="NJ",E2092="CT"),"Tri-State Area",OR(E2092="MA",E2092="PA",E2092="RI"),"East Atlantic",OR(E2092="ME",E2092="VT"),"NE Border",TRUE,"Upper East Coast")</f>
        <v>East Atlantic</v>
      </c>
      <c r="U2092" s="12" t="str">
        <f>IFERROR(_xlfn.XLOOKUP(A2092,DIRECT_FTEs!A:A,DIRECT_FTEs!B:B),"Contractor")</f>
        <v>Contractor</v>
      </c>
    </row>
    <row r="2093" spans="1:21" x14ac:dyDescent="0.25">
      <c r="A2093" s="1" t="s">
        <v>713</v>
      </c>
      <c r="B2093" s="1" t="s">
        <v>2641</v>
      </c>
      <c r="C2093" s="1" t="s">
        <v>2302</v>
      </c>
      <c r="D2093" s="1" t="s">
        <v>3248</v>
      </c>
      <c r="E2093" s="15" t="s">
        <v>2225</v>
      </c>
      <c r="F2093" s="1" t="s">
        <v>6075</v>
      </c>
      <c r="G2093" s="16">
        <v>0.17</v>
      </c>
      <c r="H2093" s="5">
        <v>1485.1200000000001</v>
      </c>
      <c r="I2093" s="10" t="s">
        <v>4760</v>
      </c>
      <c r="J2093" s="5">
        <v>190</v>
      </c>
      <c r="K2093" s="1">
        <v>57</v>
      </c>
      <c r="L2093" s="12" t="str" cm="1">
        <f t="array" ref="L2093">_xlfn.IFS(G2093=0.05,"Minimal",G2093=0.07,"Above Minimal",G2093=0.17,"Near Maximum",TRUE,"Maximum")</f>
        <v>Near Maximum</v>
      </c>
      <c r="N2093" s="15" t="s">
        <v>11897</v>
      </c>
      <c r="O2093" s="1" t="s">
        <v>4869</v>
      </c>
      <c r="P2093" s="15" t="s">
        <v>4780</v>
      </c>
      <c r="Q2093" s="1" t="s">
        <v>9682</v>
      </c>
      <c r="R2093" s="17">
        <v>102</v>
      </c>
      <c r="S2093" s="12" t="str" cm="1">
        <f t="array" ref="S2093">_xlfn.IFS(AND(R2093&gt;=12,R2093&lt;=25),"Low Range",AND(R2093&gt;=25.01,R2093&lt;=40),"Mid Range",AND(R2093&gt;=40.01,R2093&lt;=75),"Mid to Upper Range",TRUE,"Max Upper Range")</f>
        <v>Max Upper Range</v>
      </c>
      <c r="T2093" s="12" t="str" cm="1">
        <f t="array" ref="T2093">_xlfn.IFS(OR(E2093="NY",E2093="NJ",E2093="CT"),"Tri-State Area",OR(E2093="MA",E2093="PA",E2093="RI"),"East Atlantic",OR(E2093="ME",E2093="VT"),"NE Border",TRUE,"Upper East Coast")</f>
        <v>East Atlantic</v>
      </c>
      <c r="U2093" s="12" t="str">
        <f>IFERROR(_xlfn.XLOOKUP(A2093,DIRECT_FTEs!A:A,DIRECT_FTEs!B:B),"Contractor")</f>
        <v>Contractor</v>
      </c>
    </row>
    <row r="2094" spans="1:21" x14ac:dyDescent="0.25">
      <c r="A2094" s="1" t="s">
        <v>714</v>
      </c>
      <c r="B2094" s="1" t="s">
        <v>2949</v>
      </c>
      <c r="C2094" s="1" t="s">
        <v>2291</v>
      </c>
      <c r="D2094" s="1" t="s">
        <v>3249</v>
      </c>
      <c r="E2094" s="15" t="s">
        <v>2225</v>
      </c>
      <c r="F2094" s="1" t="s">
        <v>6076</v>
      </c>
      <c r="G2094" s="16">
        <v>0.17</v>
      </c>
      <c r="H2094" s="5">
        <v>1371.9680000000003</v>
      </c>
      <c r="I2094" s="10" t="s">
        <v>4760</v>
      </c>
      <c r="J2094" s="5">
        <v>1196.4000000000001</v>
      </c>
      <c r="K2094" s="1">
        <v>38</v>
      </c>
      <c r="L2094" s="12" t="str" cm="1">
        <f t="array" ref="L2094">_xlfn.IFS(G2094=0.05,"Minimal",G2094=0.07,"Above Minimal",G2094=0.17,"Near Maximum",TRUE,"Maximum")</f>
        <v>Near Maximum</v>
      </c>
      <c r="N2094" s="15" t="s">
        <v>11898</v>
      </c>
      <c r="O2094" s="1" t="s">
        <v>4912</v>
      </c>
      <c r="P2094" s="15" t="s">
        <v>4778</v>
      </c>
      <c r="Q2094" s="1" t="s">
        <v>9683</v>
      </c>
      <c r="R2094" s="17">
        <v>84</v>
      </c>
      <c r="S2094" s="12" t="str" cm="1">
        <f t="array" ref="S2094">_xlfn.IFS(AND(R2094&gt;=12,R2094&lt;=25),"Low Range",AND(R2094&gt;=25.01,R2094&lt;=40),"Mid Range",AND(R2094&gt;=40.01,R2094&lt;=75),"Mid to Upper Range",TRUE,"Max Upper Range")</f>
        <v>Max Upper Range</v>
      </c>
      <c r="T2094" s="12" t="str" cm="1">
        <f t="array" ref="T2094">_xlfn.IFS(OR(E2094="NY",E2094="NJ",E2094="CT"),"Tri-State Area",OR(E2094="MA",E2094="PA",E2094="RI"),"East Atlantic",OR(E2094="ME",E2094="VT"),"NE Border",TRUE,"Upper East Coast")</f>
        <v>East Atlantic</v>
      </c>
      <c r="U2094" s="12" t="str">
        <f>IFERROR(_xlfn.XLOOKUP(A2094,DIRECT_FTEs!A:A,DIRECT_FTEs!B:B),"Contractor")</f>
        <v>Contractor</v>
      </c>
    </row>
    <row r="2095" spans="1:21" x14ac:dyDescent="0.25">
      <c r="A2095" s="1" t="s">
        <v>80</v>
      </c>
      <c r="B2095" s="1" t="s">
        <v>2395</v>
      </c>
      <c r="C2095" s="1" t="s">
        <v>2340</v>
      </c>
      <c r="D2095" s="1" t="s">
        <v>2433</v>
      </c>
      <c r="E2095" s="15" t="s">
        <v>2225</v>
      </c>
      <c r="F2095" s="1" t="s">
        <v>5442</v>
      </c>
      <c r="G2095" s="16">
        <v>0.19</v>
      </c>
      <c r="H2095" s="5">
        <v>2103.1541597667642</v>
      </c>
      <c r="I2095" s="10" t="s">
        <v>4760</v>
      </c>
      <c r="J2095" s="5">
        <v>681.2</v>
      </c>
      <c r="K2095" s="1">
        <v>47</v>
      </c>
      <c r="L2095" s="12" t="str" cm="1">
        <f t="array" ref="L2095">_xlfn.IFS(G2095=0.05,"Minimal",G2095=0.07,"Above Minimal",G2095=0.17,"Near Maximum",TRUE,"Maximum")</f>
        <v>Maximum</v>
      </c>
      <c r="N2095" s="15" t="s">
        <v>11899</v>
      </c>
      <c r="O2095" s="1" t="s">
        <v>4825</v>
      </c>
      <c r="P2095" s="15" t="s">
        <v>4774</v>
      </c>
      <c r="Q2095" s="1" t="s">
        <v>9684</v>
      </c>
      <c r="R2095" s="17">
        <v>108</v>
      </c>
      <c r="S2095" s="12" t="str" cm="1">
        <f t="array" ref="S2095">_xlfn.IFS(AND(R2095&gt;=12,R2095&lt;=25),"Low Range",AND(R2095&gt;=25.01,R2095&lt;=40),"Mid Range",AND(R2095&gt;=40.01,R2095&lt;=75),"Mid to Upper Range",TRUE,"Max Upper Range")</f>
        <v>Max Upper Range</v>
      </c>
      <c r="T2095" s="12" t="str" cm="1">
        <f t="array" ref="T2095">_xlfn.IFS(OR(E2095="NY",E2095="NJ",E2095="CT"),"Tri-State Area",OR(E2095="MA",E2095="PA",E2095="RI"),"East Atlantic",OR(E2095="ME",E2095="VT"),"NE Border",TRUE,"Upper East Coast")</f>
        <v>East Atlantic</v>
      </c>
      <c r="U2095" s="12" t="str">
        <f>IFERROR(_xlfn.XLOOKUP(A2095,DIRECT_FTEs!A:A,DIRECT_FTEs!B:B),"Contractor")</f>
        <v>Contractor</v>
      </c>
    </row>
    <row r="2096" spans="1:21" x14ac:dyDescent="0.25">
      <c r="A2096" s="1" t="s">
        <v>715</v>
      </c>
      <c r="B2096" s="1" t="s">
        <v>2716</v>
      </c>
      <c r="C2096" s="1" t="s">
        <v>2912</v>
      </c>
      <c r="D2096" s="1" t="s">
        <v>3250</v>
      </c>
      <c r="E2096" s="15" t="s">
        <v>2225</v>
      </c>
      <c r="F2096" s="1" t="s">
        <v>6077</v>
      </c>
      <c r="G2096" s="16">
        <v>7.0000000000000007E-2</v>
      </c>
      <c r="H2096" s="5">
        <v>594.048</v>
      </c>
      <c r="I2096" s="10" t="s">
        <v>4760</v>
      </c>
      <c r="J2096" s="5">
        <v>81.3</v>
      </c>
      <c r="K2096" s="1">
        <v>50</v>
      </c>
      <c r="L2096" s="12" t="str" cm="1">
        <f t="array" ref="L2096">_xlfn.IFS(G2096=0.05,"Minimal",G2096=0.07,"Above Minimal",G2096=0.17,"Near Maximum",TRUE,"Maximum")</f>
        <v>Above Minimal</v>
      </c>
      <c r="N2096" s="15" t="s">
        <v>11900</v>
      </c>
      <c r="O2096" s="1" t="s">
        <v>5067</v>
      </c>
      <c r="P2096" s="15" t="s">
        <v>4777</v>
      </c>
      <c r="Q2096" s="1" t="s">
        <v>9685</v>
      </c>
      <c r="R2096" s="17">
        <v>97.5</v>
      </c>
      <c r="S2096" s="12" t="str" cm="1">
        <f t="array" ref="S2096">_xlfn.IFS(AND(R2096&gt;=12,R2096&lt;=25),"Low Range",AND(R2096&gt;=25.01,R2096&lt;=40),"Mid Range",AND(R2096&gt;=40.01,R2096&lt;=75),"Mid to Upper Range",TRUE,"Max Upper Range")</f>
        <v>Max Upper Range</v>
      </c>
      <c r="T2096" s="12" t="str" cm="1">
        <f t="array" ref="T2096">_xlfn.IFS(OR(E2096="NY",E2096="NJ",E2096="CT"),"Tri-State Area",OR(E2096="MA",E2096="PA",E2096="RI"),"East Atlantic",OR(E2096="ME",E2096="VT"),"NE Border",TRUE,"Upper East Coast")</f>
        <v>East Atlantic</v>
      </c>
      <c r="U2096" s="12" t="str">
        <f>IFERROR(_xlfn.XLOOKUP(A2096,DIRECT_FTEs!A:A,DIRECT_FTEs!B:B),"Contractor")</f>
        <v>Contractor</v>
      </c>
    </row>
    <row r="2097" spans="1:21" x14ac:dyDescent="0.25">
      <c r="A2097" s="1" t="s">
        <v>716</v>
      </c>
      <c r="B2097" s="1" t="s">
        <v>2467</v>
      </c>
      <c r="C2097" s="1" t="s">
        <v>2255</v>
      </c>
      <c r="D2097" s="1" t="s">
        <v>3251</v>
      </c>
      <c r="E2097" s="15" t="s">
        <v>2225</v>
      </c>
      <c r="F2097" s="1" t="s">
        <v>6078</v>
      </c>
      <c r="G2097" s="16">
        <v>0.17</v>
      </c>
      <c r="H2097" s="5">
        <v>1188.096</v>
      </c>
      <c r="I2097" s="10" t="s">
        <v>4760</v>
      </c>
      <c r="J2097" s="5">
        <v>672.8</v>
      </c>
      <c r="K2097" s="1">
        <v>62</v>
      </c>
      <c r="L2097" s="12" t="str" cm="1">
        <f t="array" ref="L2097">_xlfn.IFS(G2097=0.05,"Minimal",G2097=0.07,"Above Minimal",G2097=0.17,"Near Maximum",TRUE,"Maximum")</f>
        <v>Near Maximum</v>
      </c>
      <c r="N2097" s="15" t="s">
        <v>11901</v>
      </c>
      <c r="O2097" s="1" t="s">
        <v>5068</v>
      </c>
      <c r="P2097" s="15" t="s">
        <v>4777</v>
      </c>
      <c r="Q2097" s="1" t="s">
        <v>9686</v>
      </c>
      <c r="R2097" s="17">
        <v>42</v>
      </c>
      <c r="S2097" s="12" t="str" cm="1">
        <f t="array" ref="S2097">_xlfn.IFS(AND(R2097&gt;=12,R2097&lt;=25),"Low Range",AND(R2097&gt;=25.01,R2097&lt;=40),"Mid Range",AND(R2097&gt;=40.01,R2097&lt;=75),"Mid to Upper Range",TRUE,"Max Upper Range")</f>
        <v>Mid to Upper Range</v>
      </c>
      <c r="T2097" s="12" t="str" cm="1">
        <f t="array" ref="T2097">_xlfn.IFS(OR(E2097="NY",E2097="NJ",E2097="CT"),"Tri-State Area",OR(E2097="MA",E2097="PA",E2097="RI"),"East Atlantic",OR(E2097="ME",E2097="VT"),"NE Border",TRUE,"Upper East Coast")</f>
        <v>East Atlantic</v>
      </c>
      <c r="U2097" s="12" t="str">
        <f>IFERROR(_xlfn.XLOOKUP(A2097,DIRECT_FTEs!A:A,DIRECT_FTEs!B:B),"Contractor")</f>
        <v>Contractor</v>
      </c>
    </row>
    <row r="2098" spans="1:21" x14ac:dyDescent="0.25">
      <c r="A2098" s="1" t="s">
        <v>717</v>
      </c>
      <c r="B2098" s="1" t="s">
        <v>2944</v>
      </c>
      <c r="C2098" s="1" t="s">
        <v>2278</v>
      </c>
      <c r="D2098" s="1" t="s">
        <v>3252</v>
      </c>
      <c r="E2098" s="15" t="s">
        <v>2225</v>
      </c>
      <c r="F2098" s="1" t="s">
        <v>6079</v>
      </c>
      <c r="G2098" s="16">
        <v>0.17</v>
      </c>
      <c r="H2098" s="5">
        <v>1527.5520000000001</v>
      </c>
      <c r="I2098" s="10" t="s">
        <v>4760</v>
      </c>
      <c r="J2098" s="5">
        <v>810.8</v>
      </c>
      <c r="K2098" s="1">
        <v>43</v>
      </c>
      <c r="L2098" s="12" t="str" cm="1">
        <f t="array" ref="L2098">_xlfn.IFS(G2098=0.05,"Minimal",G2098=0.07,"Above Minimal",G2098=0.17,"Near Maximum",TRUE,"Maximum")</f>
        <v>Near Maximum</v>
      </c>
      <c r="N2098" s="15" t="s">
        <v>11902</v>
      </c>
      <c r="O2098" s="1" t="s">
        <v>4960</v>
      </c>
      <c r="P2098" s="15" t="s">
        <v>4779</v>
      </c>
      <c r="Q2098" s="1" t="s">
        <v>9687</v>
      </c>
      <c r="R2098" s="17">
        <v>110</v>
      </c>
      <c r="S2098" s="12" t="str" cm="1">
        <f t="array" ref="S2098">_xlfn.IFS(AND(R2098&gt;=12,R2098&lt;=25),"Low Range",AND(R2098&gt;=25.01,R2098&lt;=40),"Mid Range",AND(R2098&gt;=40.01,R2098&lt;=75),"Mid to Upper Range",TRUE,"Max Upper Range")</f>
        <v>Max Upper Range</v>
      </c>
      <c r="T2098" s="12" t="str" cm="1">
        <f t="array" ref="T2098">_xlfn.IFS(OR(E2098="NY",E2098="NJ",E2098="CT"),"Tri-State Area",OR(E2098="MA",E2098="PA",E2098="RI"),"East Atlantic",OR(E2098="ME",E2098="VT"),"NE Border",TRUE,"Upper East Coast")</f>
        <v>East Atlantic</v>
      </c>
      <c r="U2098" s="12" t="str">
        <f>IFERROR(_xlfn.XLOOKUP(A2098,DIRECT_FTEs!A:A,DIRECT_FTEs!B:B),"Contractor")</f>
        <v>Contractor</v>
      </c>
    </row>
    <row r="2099" spans="1:21" x14ac:dyDescent="0.25">
      <c r="A2099" s="1" t="s">
        <v>718</v>
      </c>
      <c r="B2099" s="1" t="s">
        <v>2401</v>
      </c>
      <c r="C2099" s="1" t="s">
        <v>2410</v>
      </c>
      <c r="D2099" s="1" t="s">
        <v>3253</v>
      </c>
      <c r="E2099" s="15" t="s">
        <v>2225</v>
      </c>
      <c r="F2099" s="1" t="s">
        <v>6080</v>
      </c>
      <c r="G2099" s="16">
        <v>0.19</v>
      </c>
      <c r="H2099" s="5">
        <v>1541.28</v>
      </c>
      <c r="I2099" s="10" t="s">
        <v>4760</v>
      </c>
      <c r="J2099" s="5">
        <v>204.8</v>
      </c>
      <c r="K2099" s="1">
        <v>44</v>
      </c>
      <c r="L2099" s="12" t="str" cm="1">
        <f t="array" ref="L2099">_xlfn.IFS(G2099=0.05,"Minimal",G2099=0.07,"Above Minimal",G2099=0.17,"Near Maximum",TRUE,"Maximum")</f>
        <v>Maximum</v>
      </c>
      <c r="N2099" s="15" t="s">
        <v>11903</v>
      </c>
      <c r="O2099" s="1" t="s">
        <v>5069</v>
      </c>
      <c r="P2099" s="15" t="s">
        <v>4778</v>
      </c>
      <c r="Q2099" s="1" t="s">
        <v>9688</v>
      </c>
      <c r="R2099" s="17">
        <v>23</v>
      </c>
      <c r="S2099" s="12" t="str" cm="1">
        <f t="array" ref="S2099">_xlfn.IFS(AND(R2099&gt;=12,R2099&lt;=25),"Low Range",AND(R2099&gt;=25.01,R2099&lt;=40),"Mid Range",AND(R2099&gt;=40.01,R2099&lt;=75),"Mid to Upper Range",TRUE,"Max Upper Range")</f>
        <v>Low Range</v>
      </c>
      <c r="T2099" s="12" t="str" cm="1">
        <f t="array" ref="T2099">_xlfn.IFS(OR(E2099="NY",E2099="NJ",E2099="CT"),"Tri-State Area",OR(E2099="MA",E2099="PA",E2099="RI"),"East Atlantic",OR(E2099="ME",E2099="VT"),"NE Border",TRUE,"Upper East Coast")</f>
        <v>East Atlantic</v>
      </c>
      <c r="U2099" s="12" t="str">
        <f>IFERROR(_xlfn.XLOOKUP(A2099,DIRECT_FTEs!A:A,DIRECT_FTEs!B:B),"Contractor")</f>
        <v>Contractor</v>
      </c>
    </row>
    <row r="2100" spans="1:21" x14ac:dyDescent="0.25">
      <c r="A2100" s="1" t="s">
        <v>719</v>
      </c>
      <c r="B2100" s="1" t="s">
        <v>2572</v>
      </c>
      <c r="C2100" s="1" t="s">
        <v>2628</v>
      </c>
      <c r="D2100" s="1" t="s">
        <v>3254</v>
      </c>
      <c r="E2100" s="15" t="s">
        <v>2225</v>
      </c>
      <c r="F2100" s="1" t="s">
        <v>6081</v>
      </c>
      <c r="G2100" s="16">
        <v>0.19</v>
      </c>
      <c r="H2100" s="5">
        <v>663.93600000000004</v>
      </c>
      <c r="I2100" s="10" t="s">
        <v>4760</v>
      </c>
      <c r="J2100" s="5">
        <v>1056.3499999999999</v>
      </c>
      <c r="K2100" s="1">
        <v>39</v>
      </c>
      <c r="L2100" s="12" t="str" cm="1">
        <f t="array" ref="L2100">_xlfn.IFS(G2100=0.05,"Minimal",G2100=0.07,"Above Minimal",G2100=0.17,"Near Maximum",TRUE,"Maximum")</f>
        <v>Maximum</v>
      </c>
      <c r="N2100" s="15" t="s">
        <v>11904</v>
      </c>
      <c r="O2100" s="1" t="s">
        <v>4923</v>
      </c>
      <c r="P2100" s="15" t="s">
        <v>4779</v>
      </c>
      <c r="Q2100" s="1" t="s">
        <v>9689</v>
      </c>
      <c r="R2100" s="17">
        <v>26.350027648313453</v>
      </c>
      <c r="S2100" s="12" t="str" cm="1">
        <f t="array" ref="S2100">_xlfn.IFS(AND(R2100&gt;=12,R2100&lt;=25),"Low Range",AND(R2100&gt;=25.01,R2100&lt;=40),"Mid Range",AND(R2100&gt;=40.01,R2100&lt;=75),"Mid to Upper Range",TRUE,"Max Upper Range")</f>
        <v>Mid Range</v>
      </c>
      <c r="T2100" s="12" t="str" cm="1">
        <f t="array" ref="T2100">_xlfn.IFS(OR(E2100="NY",E2100="NJ",E2100="CT"),"Tri-State Area",OR(E2100="MA",E2100="PA",E2100="RI"),"East Atlantic",OR(E2100="ME",E2100="VT"),"NE Border",TRUE,"Upper East Coast")</f>
        <v>East Atlantic</v>
      </c>
      <c r="U2100" s="12" t="str">
        <f>IFERROR(_xlfn.XLOOKUP(A2100,DIRECT_FTEs!A:A,DIRECT_FTEs!B:B),"Contractor")</f>
        <v>Contractor</v>
      </c>
    </row>
    <row r="2101" spans="1:21" x14ac:dyDescent="0.25">
      <c r="A2101" s="1" t="s">
        <v>720</v>
      </c>
      <c r="B2101" s="1" t="s">
        <v>2354</v>
      </c>
      <c r="C2101" s="1" t="s">
        <v>2744</v>
      </c>
      <c r="D2101" s="1" t="s">
        <v>3255</v>
      </c>
      <c r="E2101" s="15" t="s">
        <v>2225</v>
      </c>
      <c r="F2101" s="1" t="s">
        <v>6082</v>
      </c>
      <c r="G2101" s="16">
        <v>0.17</v>
      </c>
      <c r="H2101" s="5">
        <v>1555.8400000000001</v>
      </c>
      <c r="I2101" s="10" t="s">
        <v>4760</v>
      </c>
      <c r="J2101" s="5">
        <v>396</v>
      </c>
      <c r="K2101" s="1">
        <v>38</v>
      </c>
      <c r="L2101" s="12" t="str" cm="1">
        <f t="array" ref="L2101">_xlfn.IFS(G2101=0.05,"Minimal",G2101=0.07,"Above Minimal",G2101=0.17,"Near Maximum",TRUE,"Maximum")</f>
        <v>Near Maximum</v>
      </c>
      <c r="N2101" s="15" t="s">
        <v>11905</v>
      </c>
      <c r="O2101" s="1" t="s">
        <v>5000</v>
      </c>
      <c r="P2101" s="15" t="s">
        <v>4780</v>
      </c>
      <c r="Q2101" s="1" t="s">
        <v>9690</v>
      </c>
      <c r="R2101" s="17">
        <v>29.449968253968255</v>
      </c>
      <c r="S2101" s="12" t="str" cm="1">
        <f t="array" ref="S2101">_xlfn.IFS(AND(R2101&gt;=12,R2101&lt;=25),"Low Range",AND(R2101&gt;=25.01,R2101&lt;=40),"Mid Range",AND(R2101&gt;=40.01,R2101&lt;=75),"Mid to Upper Range",TRUE,"Max Upper Range")</f>
        <v>Mid Range</v>
      </c>
      <c r="T2101" s="12" t="str" cm="1">
        <f t="array" ref="T2101">_xlfn.IFS(OR(E2101="NY",E2101="NJ",E2101="CT"),"Tri-State Area",OR(E2101="MA",E2101="PA",E2101="RI"),"East Atlantic",OR(E2101="ME",E2101="VT"),"NE Border",TRUE,"Upper East Coast")</f>
        <v>East Atlantic</v>
      </c>
      <c r="U2101" s="12" t="str">
        <f>IFERROR(_xlfn.XLOOKUP(A2101,DIRECT_FTEs!A:A,DIRECT_FTEs!B:B),"Contractor")</f>
        <v>Contractor</v>
      </c>
    </row>
    <row r="2102" spans="1:21" x14ac:dyDescent="0.25">
      <c r="A2102" s="1" t="s">
        <v>721</v>
      </c>
      <c r="B2102" s="1" t="s">
        <v>2603</v>
      </c>
      <c r="C2102" s="1" t="s">
        <v>2662</v>
      </c>
      <c r="D2102" s="1" t="s">
        <v>3256</v>
      </c>
      <c r="E2102" s="15" t="s">
        <v>2225</v>
      </c>
      <c r="F2102" s="1" t="s">
        <v>6083</v>
      </c>
      <c r="G2102" s="16">
        <v>0.19</v>
      </c>
      <c r="H2102" s="5">
        <v>363.584</v>
      </c>
      <c r="I2102" s="10" t="s">
        <v>4760</v>
      </c>
      <c r="J2102" s="5">
        <v>843.2</v>
      </c>
      <c r="K2102" s="1">
        <v>44</v>
      </c>
      <c r="L2102" s="12" t="str" cm="1">
        <f t="array" ref="L2102">_xlfn.IFS(G2102=0.05,"Minimal",G2102=0.07,"Above Minimal",G2102=0.17,"Near Maximum",TRUE,"Maximum")</f>
        <v>Maximum</v>
      </c>
      <c r="N2102" s="15" t="s">
        <v>11906</v>
      </c>
      <c r="O2102" s="1" t="s">
        <v>5009</v>
      </c>
      <c r="P2102" s="15" t="s">
        <v>4779</v>
      </c>
      <c r="Q2102" s="1" t="s">
        <v>9691</v>
      </c>
      <c r="R2102" s="17">
        <v>43.5</v>
      </c>
      <c r="S2102" s="12" t="str" cm="1">
        <f t="array" ref="S2102">_xlfn.IFS(AND(R2102&gt;=12,R2102&lt;=25),"Low Range",AND(R2102&gt;=25.01,R2102&lt;=40),"Mid Range",AND(R2102&gt;=40.01,R2102&lt;=75),"Mid to Upper Range",TRUE,"Max Upper Range")</f>
        <v>Mid to Upper Range</v>
      </c>
      <c r="T2102" s="12" t="str" cm="1">
        <f t="array" ref="T2102">_xlfn.IFS(OR(E2102="NY",E2102="NJ",E2102="CT"),"Tri-State Area",OR(E2102="MA",E2102="PA",E2102="RI"),"East Atlantic",OR(E2102="ME",E2102="VT"),"NE Border",TRUE,"Upper East Coast")</f>
        <v>East Atlantic</v>
      </c>
      <c r="U2102" s="12" t="str">
        <f>IFERROR(_xlfn.XLOOKUP(A2102,DIRECT_FTEs!A:A,DIRECT_FTEs!B:B),"Contractor")</f>
        <v>Contractor</v>
      </c>
    </row>
    <row r="2103" spans="1:21" x14ac:dyDescent="0.25">
      <c r="A2103" s="1" t="s">
        <v>722</v>
      </c>
      <c r="B2103" s="1" t="s">
        <v>2315</v>
      </c>
      <c r="C2103" s="1" t="s">
        <v>2486</v>
      </c>
      <c r="D2103" s="1" t="s">
        <v>3257</v>
      </c>
      <c r="E2103" s="15" t="s">
        <v>2225</v>
      </c>
      <c r="F2103" s="1" t="s">
        <v>6084</v>
      </c>
      <c r="G2103" s="16">
        <v>0.17</v>
      </c>
      <c r="H2103" s="5">
        <v>372.69479105774553</v>
      </c>
      <c r="I2103" s="10" t="s">
        <v>4760</v>
      </c>
      <c r="J2103" s="5">
        <v>855.36</v>
      </c>
      <c r="K2103" s="1">
        <v>43</v>
      </c>
      <c r="L2103" s="12" t="str" cm="1">
        <f t="array" ref="L2103">_xlfn.IFS(G2103=0.05,"Minimal",G2103=0.07,"Above Minimal",G2103=0.17,"Near Maximum",TRUE,"Maximum")</f>
        <v>Near Maximum</v>
      </c>
      <c r="N2103" s="15" t="s">
        <v>11907</v>
      </c>
      <c r="O2103" s="1" t="s">
        <v>5066</v>
      </c>
      <c r="P2103" s="15" t="s">
        <v>4774</v>
      </c>
      <c r="Q2103" s="1" t="s">
        <v>9692</v>
      </c>
      <c r="R2103" s="17">
        <v>45.54</v>
      </c>
      <c r="S2103" s="12" t="str" cm="1">
        <f t="array" ref="S2103">_xlfn.IFS(AND(R2103&gt;=12,R2103&lt;=25),"Low Range",AND(R2103&gt;=25.01,R2103&lt;=40),"Mid Range",AND(R2103&gt;=40.01,R2103&lt;=75),"Mid to Upper Range",TRUE,"Max Upper Range")</f>
        <v>Mid to Upper Range</v>
      </c>
      <c r="T2103" s="12" t="str" cm="1">
        <f t="array" ref="T2103">_xlfn.IFS(OR(E2103="NY",E2103="NJ",E2103="CT"),"Tri-State Area",OR(E2103="MA",E2103="PA",E2103="RI"),"East Atlantic",OR(E2103="ME",E2103="VT"),"NE Border",TRUE,"Upper East Coast")</f>
        <v>East Atlantic</v>
      </c>
      <c r="U2103" s="12" t="str">
        <f>IFERROR(_xlfn.XLOOKUP(A2103,DIRECT_FTEs!A:A,DIRECT_FTEs!B:B),"Contractor")</f>
        <v>Contractor</v>
      </c>
    </row>
    <row r="2104" spans="1:21" x14ac:dyDescent="0.25">
      <c r="A2104" s="1" t="s">
        <v>81</v>
      </c>
      <c r="B2104" s="1" t="s">
        <v>2434</v>
      </c>
      <c r="C2104" s="1" t="s">
        <v>2435</v>
      </c>
      <c r="D2104" s="1" t="s">
        <v>2436</v>
      </c>
      <c r="E2104" s="15" t="s">
        <v>2225</v>
      </c>
      <c r="F2104" s="1" t="s">
        <v>5443</v>
      </c>
      <c r="G2104" s="16">
        <v>0.19</v>
      </c>
      <c r="H2104" s="5">
        <v>1399.9960000000001</v>
      </c>
      <c r="I2104" s="10" t="s">
        <v>4760</v>
      </c>
      <c r="J2104" s="5">
        <v>454</v>
      </c>
      <c r="K2104" s="1">
        <v>44</v>
      </c>
      <c r="L2104" s="12" t="str" cm="1">
        <f t="array" ref="L2104">_xlfn.IFS(G2104=0.05,"Minimal",G2104=0.07,"Above Minimal",G2104=0.17,"Near Maximum",TRUE,"Maximum")</f>
        <v>Maximum</v>
      </c>
      <c r="N2104" s="15" t="s">
        <v>11908</v>
      </c>
      <c r="O2104" s="1" t="s">
        <v>4826</v>
      </c>
      <c r="P2104" s="15" t="s">
        <v>4775</v>
      </c>
      <c r="Q2104" s="1" t="s">
        <v>9693</v>
      </c>
      <c r="R2104" s="17">
        <v>46.980000000000004</v>
      </c>
      <c r="S2104" s="12" t="str" cm="1">
        <f t="array" ref="S2104">_xlfn.IFS(AND(R2104&gt;=12,R2104&lt;=25),"Low Range",AND(R2104&gt;=25.01,R2104&lt;=40),"Mid Range",AND(R2104&gt;=40.01,R2104&lt;=75),"Mid to Upper Range",TRUE,"Max Upper Range")</f>
        <v>Mid to Upper Range</v>
      </c>
      <c r="T2104" s="12" t="str" cm="1">
        <f t="array" ref="T2104">_xlfn.IFS(OR(E2104="NY",E2104="NJ",E2104="CT"),"Tri-State Area",OR(E2104="MA",E2104="PA",E2104="RI"),"East Atlantic",OR(E2104="ME",E2104="VT"),"NE Border",TRUE,"Upper East Coast")</f>
        <v>East Atlantic</v>
      </c>
      <c r="U2104" s="12" t="str">
        <f>IFERROR(_xlfn.XLOOKUP(A2104,DIRECT_FTEs!A:A,DIRECT_FTEs!B:B),"Contractor")</f>
        <v>Contractor</v>
      </c>
    </row>
    <row r="2105" spans="1:21" x14ac:dyDescent="0.25">
      <c r="A2105" s="1" t="s">
        <v>723</v>
      </c>
      <c r="B2105" s="1" t="s">
        <v>3258</v>
      </c>
      <c r="C2105" s="1" t="s">
        <v>2443</v>
      </c>
      <c r="D2105" s="1" t="s">
        <v>3259</v>
      </c>
      <c r="E2105" s="15" t="s">
        <v>2225</v>
      </c>
      <c r="F2105" s="1" t="s">
        <v>6085</v>
      </c>
      <c r="G2105" s="16">
        <v>0.19</v>
      </c>
      <c r="H2105" s="5">
        <v>465.54509815873018</v>
      </c>
      <c r="I2105" s="10" t="s">
        <v>4760</v>
      </c>
      <c r="J2105" s="5">
        <v>892.8</v>
      </c>
      <c r="K2105" s="1">
        <v>54</v>
      </c>
      <c r="L2105" s="12" t="str" cm="1">
        <f t="array" ref="L2105">_xlfn.IFS(G2105=0.05,"Minimal",G2105=0.07,"Above Minimal",G2105=0.17,"Near Maximum",TRUE,"Maximum")</f>
        <v>Maximum</v>
      </c>
      <c r="N2105" s="15" t="s">
        <v>11909</v>
      </c>
      <c r="O2105" s="1" t="s">
        <v>5027</v>
      </c>
      <c r="P2105" s="15" t="s">
        <v>4780</v>
      </c>
      <c r="Q2105" s="1" t="s">
        <v>9694</v>
      </c>
      <c r="R2105" s="17">
        <v>32.25</v>
      </c>
      <c r="S2105" s="12" t="str" cm="1">
        <f t="array" ref="S2105">_xlfn.IFS(AND(R2105&gt;=12,R2105&lt;=25),"Low Range",AND(R2105&gt;=25.01,R2105&lt;=40),"Mid Range",AND(R2105&gt;=40.01,R2105&lt;=75),"Mid to Upper Range",TRUE,"Max Upper Range")</f>
        <v>Mid Range</v>
      </c>
      <c r="T2105" s="12" t="str" cm="1">
        <f t="array" ref="T2105">_xlfn.IFS(OR(E2105="NY",E2105="NJ",E2105="CT"),"Tri-State Area",OR(E2105="MA",E2105="PA",E2105="RI"),"East Atlantic",OR(E2105="ME",E2105="VT"),"NE Border",TRUE,"Upper East Coast")</f>
        <v>East Atlantic</v>
      </c>
      <c r="U2105" s="12" t="str">
        <f>IFERROR(_xlfn.XLOOKUP(A2105,DIRECT_FTEs!A:A,DIRECT_FTEs!B:B),"Contractor")</f>
        <v>Contractor</v>
      </c>
    </row>
    <row r="2106" spans="1:21" x14ac:dyDescent="0.25">
      <c r="A2106" s="1" t="s">
        <v>724</v>
      </c>
      <c r="B2106" s="1" t="s">
        <v>2911</v>
      </c>
      <c r="C2106" s="1" t="s">
        <v>2410</v>
      </c>
      <c r="D2106" s="1" t="s">
        <v>3260</v>
      </c>
      <c r="E2106" s="15" t="s">
        <v>2225</v>
      </c>
      <c r="F2106" s="1" t="s">
        <v>6086</v>
      </c>
      <c r="G2106" s="16">
        <v>0.19</v>
      </c>
      <c r="H2106" s="5">
        <v>687.64800000000002</v>
      </c>
      <c r="I2106" s="10" t="s">
        <v>4760</v>
      </c>
      <c r="J2106" s="5">
        <v>806</v>
      </c>
      <c r="K2106" s="1">
        <v>38</v>
      </c>
      <c r="L2106" s="12" t="str" cm="1">
        <f t="array" ref="L2106">_xlfn.IFS(G2106=0.05,"Minimal",G2106=0.07,"Above Minimal",G2106=0.17,"Near Maximum",TRUE,"Maximum")</f>
        <v>Maximum</v>
      </c>
      <c r="N2106" s="15" t="s">
        <v>11910</v>
      </c>
      <c r="O2106" s="1" t="s">
        <v>5070</v>
      </c>
      <c r="P2106" s="15" t="s">
        <v>4780</v>
      </c>
      <c r="Q2106" s="1" t="s">
        <v>9695</v>
      </c>
      <c r="R2106" s="17">
        <v>38.612176039119802</v>
      </c>
      <c r="S2106" s="12" t="str" cm="1">
        <f t="array" ref="S2106">_xlfn.IFS(AND(R2106&gt;=12,R2106&lt;=25),"Low Range",AND(R2106&gt;=25.01,R2106&lt;=40),"Mid Range",AND(R2106&gt;=40.01,R2106&lt;=75),"Mid to Upper Range",TRUE,"Max Upper Range")</f>
        <v>Mid Range</v>
      </c>
      <c r="T2106" s="12" t="str" cm="1">
        <f t="array" ref="T2106">_xlfn.IFS(OR(E2106="NY",E2106="NJ",E2106="CT"),"Tri-State Area",OR(E2106="MA",E2106="PA",E2106="RI"),"East Atlantic",OR(E2106="ME",E2106="VT"),"NE Border",TRUE,"Upper East Coast")</f>
        <v>East Atlantic</v>
      </c>
      <c r="U2106" s="12" t="str">
        <f>IFERROR(_xlfn.XLOOKUP(A2106,DIRECT_FTEs!A:A,DIRECT_FTEs!B:B),"Contractor")</f>
        <v>Contractor</v>
      </c>
    </row>
    <row r="2107" spans="1:21" x14ac:dyDescent="0.25">
      <c r="A2107" s="1" t="s">
        <v>725</v>
      </c>
      <c r="B2107" s="1" t="s">
        <v>2344</v>
      </c>
      <c r="C2107" s="1" t="s">
        <v>2465</v>
      </c>
      <c r="D2107" s="1" t="s">
        <v>3261</v>
      </c>
      <c r="E2107" s="15" t="s">
        <v>2225</v>
      </c>
      <c r="F2107" s="1" t="s">
        <v>6087</v>
      </c>
      <c r="G2107" s="16">
        <v>0.19</v>
      </c>
      <c r="H2107" s="5">
        <v>719.89631999999995</v>
      </c>
      <c r="I2107" s="10" t="s">
        <v>4760</v>
      </c>
      <c r="J2107" s="5">
        <v>277.76</v>
      </c>
      <c r="K2107" s="1">
        <v>55</v>
      </c>
      <c r="L2107" s="12" t="str" cm="1">
        <f t="array" ref="L2107">_xlfn.IFS(G2107=0.05,"Minimal",G2107=0.07,"Above Minimal",G2107=0.17,"Near Maximum",TRUE,"Maximum")</f>
        <v>Maximum</v>
      </c>
      <c r="N2107" s="15" t="s">
        <v>11911</v>
      </c>
      <c r="O2107" s="1" t="s">
        <v>4895</v>
      </c>
      <c r="P2107" s="15" t="s">
        <v>4774</v>
      </c>
      <c r="Q2107" s="1" t="s">
        <v>9696</v>
      </c>
      <c r="R2107" s="17">
        <v>59.198276923076918</v>
      </c>
      <c r="S2107" s="12" t="str" cm="1">
        <f t="array" ref="S2107">_xlfn.IFS(AND(R2107&gt;=12,R2107&lt;=25),"Low Range",AND(R2107&gt;=25.01,R2107&lt;=40),"Mid Range",AND(R2107&gt;=40.01,R2107&lt;=75),"Mid to Upper Range",TRUE,"Max Upper Range")</f>
        <v>Mid to Upper Range</v>
      </c>
      <c r="T2107" s="12" t="str" cm="1">
        <f t="array" ref="T2107">_xlfn.IFS(OR(E2107="NY",E2107="NJ",E2107="CT"),"Tri-State Area",OR(E2107="MA",E2107="PA",E2107="RI"),"East Atlantic",OR(E2107="ME",E2107="VT"),"NE Border",TRUE,"Upper East Coast")</f>
        <v>East Atlantic</v>
      </c>
      <c r="U2107" s="12" t="str">
        <f>IFERROR(_xlfn.XLOOKUP(A2107,DIRECT_FTEs!A:A,DIRECT_FTEs!B:B),"Contractor")</f>
        <v>Contractor</v>
      </c>
    </row>
    <row r="2108" spans="1:21" x14ac:dyDescent="0.25">
      <c r="A2108" s="1" t="s">
        <v>726</v>
      </c>
      <c r="B2108" s="1" t="s">
        <v>2434</v>
      </c>
      <c r="C2108" s="1" t="s">
        <v>2618</v>
      </c>
      <c r="D2108" s="1" t="s">
        <v>3262</v>
      </c>
      <c r="E2108" s="15" t="s">
        <v>2225</v>
      </c>
      <c r="F2108" s="1" t="s">
        <v>6088</v>
      </c>
      <c r="G2108" s="16">
        <v>0.19</v>
      </c>
      <c r="H2108" s="5">
        <v>742.65984000000014</v>
      </c>
      <c r="I2108" s="10" t="s">
        <v>4760</v>
      </c>
      <c r="J2108" s="5">
        <v>560.70000000000005</v>
      </c>
      <c r="K2108" s="1">
        <v>42</v>
      </c>
      <c r="L2108" s="12" t="str" cm="1">
        <f t="array" ref="L2108">_xlfn.IFS(G2108=0.05,"Minimal",G2108=0.07,"Above Minimal",G2108=0.17,"Near Maximum",TRUE,"Maximum")</f>
        <v>Maximum</v>
      </c>
      <c r="N2108" s="15" t="s">
        <v>11912</v>
      </c>
      <c r="O2108" s="1" t="s">
        <v>5071</v>
      </c>
      <c r="P2108" s="15" t="s">
        <v>4773</v>
      </c>
      <c r="Q2108" s="1" t="s">
        <v>9697</v>
      </c>
      <c r="R2108" s="17">
        <v>72.894889867841414</v>
      </c>
      <c r="S2108" s="12" t="str" cm="1">
        <f t="array" ref="S2108">_xlfn.IFS(AND(R2108&gt;=12,R2108&lt;=25),"Low Range",AND(R2108&gt;=25.01,R2108&lt;=40),"Mid Range",AND(R2108&gt;=40.01,R2108&lt;=75),"Mid to Upper Range",TRUE,"Max Upper Range")</f>
        <v>Mid to Upper Range</v>
      </c>
      <c r="T2108" s="12" t="str" cm="1">
        <f t="array" ref="T2108">_xlfn.IFS(OR(E2108="NY",E2108="NJ",E2108="CT"),"Tri-State Area",OR(E2108="MA",E2108="PA",E2108="RI"),"East Atlantic",OR(E2108="ME",E2108="VT"),"NE Border",TRUE,"Upper East Coast")</f>
        <v>East Atlantic</v>
      </c>
      <c r="U2108" s="12" t="str">
        <f>IFERROR(_xlfn.XLOOKUP(A2108,DIRECT_FTEs!A:A,DIRECT_FTEs!B:B),"Contractor")</f>
        <v>Contractor</v>
      </c>
    </row>
    <row r="2109" spans="1:21" x14ac:dyDescent="0.25">
      <c r="A2109" s="1" t="s">
        <v>727</v>
      </c>
      <c r="B2109" s="1" t="s">
        <v>2301</v>
      </c>
      <c r="C2109" s="1" t="s">
        <v>2735</v>
      </c>
      <c r="D2109" s="1" t="s">
        <v>3263</v>
      </c>
      <c r="E2109" s="15" t="s">
        <v>2225</v>
      </c>
      <c r="F2109" s="1" t="s">
        <v>6089</v>
      </c>
      <c r="G2109" s="16">
        <v>0.17</v>
      </c>
      <c r="H2109" s="5">
        <v>456.14400000000001</v>
      </c>
      <c r="I2109" s="10" t="s">
        <v>4761</v>
      </c>
      <c r="J2109" s="5">
        <v>0</v>
      </c>
      <c r="K2109" s="1">
        <v>56</v>
      </c>
      <c r="L2109" s="12" t="str" cm="1">
        <f t="array" ref="L2109">_xlfn.IFS(G2109=0.05,"Minimal",G2109=0.07,"Above Minimal",G2109=0.17,"Near Maximum",TRUE,"Maximum")</f>
        <v>Near Maximum</v>
      </c>
      <c r="N2109" s="15" t="s">
        <v>11913</v>
      </c>
      <c r="O2109" s="1" t="s">
        <v>5056</v>
      </c>
      <c r="P2109" s="15" t="s">
        <v>4774</v>
      </c>
      <c r="Q2109" s="1" t="s">
        <v>9698</v>
      </c>
      <c r="R2109" s="17">
        <v>63.949595687331538</v>
      </c>
      <c r="S2109" s="12" t="str" cm="1">
        <f t="array" ref="S2109">_xlfn.IFS(AND(R2109&gt;=12,R2109&lt;=25),"Low Range",AND(R2109&gt;=25.01,R2109&lt;=40),"Mid Range",AND(R2109&gt;=40.01,R2109&lt;=75),"Mid to Upper Range",TRUE,"Max Upper Range")</f>
        <v>Mid to Upper Range</v>
      </c>
      <c r="T2109" s="12" t="str" cm="1">
        <f t="array" ref="T2109">_xlfn.IFS(OR(E2109="NY",E2109="NJ",E2109="CT"),"Tri-State Area",OR(E2109="MA",E2109="PA",E2109="RI"),"East Atlantic",OR(E2109="ME",E2109="VT"),"NE Border",TRUE,"Upper East Coast")</f>
        <v>East Atlantic</v>
      </c>
      <c r="U2109" s="12" t="str">
        <f>IFERROR(_xlfn.XLOOKUP(A2109,DIRECT_FTEs!A:A,DIRECT_FTEs!B:B),"Contractor")</f>
        <v>Contractor</v>
      </c>
    </row>
    <row r="2110" spans="1:21" x14ac:dyDescent="0.25">
      <c r="A2110" s="1" t="s">
        <v>728</v>
      </c>
      <c r="B2110" s="1" t="s">
        <v>2408</v>
      </c>
      <c r="C2110" s="1" t="s">
        <v>2390</v>
      </c>
      <c r="D2110" s="1" t="s">
        <v>3264</v>
      </c>
      <c r="E2110" s="15" t="s">
        <v>2225</v>
      </c>
      <c r="F2110" s="1" t="s">
        <v>6090</v>
      </c>
      <c r="G2110" s="16">
        <v>0.17</v>
      </c>
      <c r="H2110" s="5">
        <v>546.13061789731057</v>
      </c>
      <c r="I2110" s="10" t="s">
        <v>4760</v>
      </c>
      <c r="J2110" s="5">
        <v>193.29</v>
      </c>
      <c r="K2110" s="1">
        <v>59</v>
      </c>
      <c r="L2110" s="12" t="str" cm="1">
        <f t="array" ref="L2110">_xlfn.IFS(G2110=0.05,"Minimal",G2110=0.07,"Above Minimal",G2110=0.17,"Near Maximum",TRUE,"Maximum")</f>
        <v>Near Maximum</v>
      </c>
      <c r="N2110" s="15" t="s">
        <v>11914</v>
      </c>
      <c r="O2110" s="1" t="s">
        <v>4951</v>
      </c>
      <c r="P2110" s="15" t="s">
        <v>4777</v>
      </c>
      <c r="Q2110" s="1" t="s">
        <v>9699</v>
      </c>
      <c r="R2110" s="17">
        <v>62.314999999999998</v>
      </c>
      <c r="S2110" s="12" t="str" cm="1">
        <f t="array" ref="S2110">_xlfn.IFS(AND(R2110&gt;=12,R2110&lt;=25),"Low Range",AND(R2110&gt;=25.01,R2110&lt;=40),"Mid Range",AND(R2110&gt;=40.01,R2110&lt;=75),"Mid to Upper Range",TRUE,"Max Upper Range")</f>
        <v>Mid to Upper Range</v>
      </c>
      <c r="T2110" s="12" t="str" cm="1">
        <f t="array" ref="T2110">_xlfn.IFS(OR(E2110="NY",E2110="NJ",E2110="CT"),"Tri-State Area",OR(E2110="MA",E2110="PA",E2110="RI"),"East Atlantic",OR(E2110="ME",E2110="VT"),"NE Border",TRUE,"Upper East Coast")</f>
        <v>East Atlantic</v>
      </c>
      <c r="U2110" s="12" t="str">
        <f>IFERROR(_xlfn.XLOOKUP(A2110,DIRECT_FTEs!A:A,DIRECT_FTEs!B:B),"Contractor")</f>
        <v>Contractor</v>
      </c>
    </row>
    <row r="2111" spans="1:21" x14ac:dyDescent="0.25">
      <c r="A2111" s="1" t="s">
        <v>729</v>
      </c>
      <c r="B2111" s="1" t="s">
        <v>2989</v>
      </c>
      <c r="C2111" s="1" t="s">
        <v>2350</v>
      </c>
      <c r="D2111" s="1" t="s">
        <v>3265</v>
      </c>
      <c r="E2111" s="15" t="s">
        <v>2225</v>
      </c>
      <c r="F2111" s="1" t="s">
        <v>6091</v>
      </c>
      <c r="G2111" s="16">
        <v>0.17</v>
      </c>
      <c r="H2111" s="5">
        <v>837.30042880000008</v>
      </c>
      <c r="I2111" s="10" t="s">
        <v>4760</v>
      </c>
      <c r="J2111" s="5">
        <v>317.73</v>
      </c>
      <c r="K2111" s="1">
        <v>46</v>
      </c>
      <c r="L2111" s="12" t="str" cm="1">
        <f t="array" ref="L2111">_xlfn.IFS(G2111=0.05,"Minimal",G2111=0.07,"Above Minimal",G2111=0.17,"Near Maximum",TRUE,"Maximum")</f>
        <v>Near Maximum</v>
      </c>
      <c r="N2111" s="15" t="s">
        <v>11915</v>
      </c>
      <c r="O2111" s="1" t="s">
        <v>5010</v>
      </c>
      <c r="P2111" s="15" t="s">
        <v>4780</v>
      </c>
      <c r="Q2111" s="1" t="s">
        <v>9700</v>
      </c>
      <c r="R2111" s="17">
        <v>35.64</v>
      </c>
      <c r="S2111" s="12" t="str" cm="1">
        <f t="array" ref="S2111">_xlfn.IFS(AND(R2111&gt;=12,R2111&lt;=25),"Low Range",AND(R2111&gt;=25.01,R2111&lt;=40),"Mid Range",AND(R2111&gt;=40.01,R2111&lt;=75),"Mid to Upper Range",TRUE,"Max Upper Range")</f>
        <v>Mid Range</v>
      </c>
      <c r="T2111" s="12" t="str" cm="1">
        <f t="array" ref="T2111">_xlfn.IFS(OR(E2111="NY",E2111="NJ",E2111="CT"),"Tri-State Area",OR(E2111="MA",E2111="PA",E2111="RI"),"East Atlantic",OR(E2111="ME",E2111="VT"),"NE Border",TRUE,"Upper East Coast")</f>
        <v>East Atlantic</v>
      </c>
      <c r="U2111" s="12" t="str">
        <f>IFERROR(_xlfn.XLOOKUP(A2111,DIRECT_FTEs!A:A,DIRECT_FTEs!B:B),"Contractor")</f>
        <v>Contractor</v>
      </c>
    </row>
    <row r="2112" spans="1:21" x14ac:dyDescent="0.25">
      <c r="A2112" s="1" t="s">
        <v>82</v>
      </c>
      <c r="B2112" s="1" t="s">
        <v>2277</v>
      </c>
      <c r="C2112" s="1" t="s">
        <v>2285</v>
      </c>
      <c r="D2112" s="1" t="s">
        <v>2437</v>
      </c>
      <c r="E2112" s="15" t="s">
        <v>2225</v>
      </c>
      <c r="F2112" s="1" t="s">
        <v>5444</v>
      </c>
      <c r="G2112" s="16">
        <v>0.19</v>
      </c>
      <c r="H2112" s="5">
        <v>2371.2000000000003</v>
      </c>
      <c r="I2112" s="10" t="s">
        <v>4760</v>
      </c>
      <c r="J2112" s="5">
        <v>1230</v>
      </c>
      <c r="K2112" s="1">
        <v>55</v>
      </c>
      <c r="L2112" s="12" t="str" cm="1">
        <f t="array" ref="L2112">_xlfn.IFS(G2112=0.05,"Minimal",G2112=0.07,"Above Minimal",G2112=0.17,"Near Maximum",TRUE,"Maximum")</f>
        <v>Maximum</v>
      </c>
      <c r="N2112" s="15" t="s">
        <v>11916</v>
      </c>
      <c r="O2112" s="1" t="s">
        <v>4827</v>
      </c>
      <c r="P2112" s="15" t="s">
        <v>4776</v>
      </c>
      <c r="Q2112" s="1" t="s">
        <v>9701</v>
      </c>
      <c r="R2112" s="17">
        <v>63.896394230769232</v>
      </c>
      <c r="S2112" s="12" t="str" cm="1">
        <f t="array" ref="S2112">_xlfn.IFS(AND(R2112&gt;=12,R2112&lt;=25),"Low Range",AND(R2112&gt;=25.01,R2112&lt;=40),"Mid Range",AND(R2112&gt;=40.01,R2112&lt;=75),"Mid to Upper Range",TRUE,"Max Upper Range")</f>
        <v>Mid to Upper Range</v>
      </c>
      <c r="T2112" s="12" t="str" cm="1">
        <f t="array" ref="T2112">_xlfn.IFS(OR(E2112="NY",E2112="NJ",E2112="CT"),"Tri-State Area",OR(E2112="MA",E2112="PA",E2112="RI"),"East Atlantic",OR(E2112="ME",E2112="VT"),"NE Border",TRUE,"Upper East Coast")</f>
        <v>East Atlantic</v>
      </c>
      <c r="U2112" s="12" t="str">
        <f>IFERROR(_xlfn.XLOOKUP(A2112,DIRECT_FTEs!A:A,DIRECT_FTEs!B:B),"Contractor")</f>
        <v>Contractor</v>
      </c>
    </row>
    <row r="2113" spans="1:21" x14ac:dyDescent="0.25">
      <c r="A2113" s="1" t="s">
        <v>730</v>
      </c>
      <c r="B2113" s="1" t="s">
        <v>2704</v>
      </c>
      <c r="C2113" s="1" t="s">
        <v>2618</v>
      </c>
      <c r="D2113" s="1" t="s">
        <v>3266</v>
      </c>
      <c r="E2113" s="15" t="s">
        <v>2225</v>
      </c>
      <c r="F2113" s="1" t="s">
        <v>6092</v>
      </c>
      <c r="G2113" s="16">
        <v>0.17</v>
      </c>
      <c r="H2113" s="5">
        <v>1031.0253222907493</v>
      </c>
      <c r="I2113" s="10" t="s">
        <v>4760</v>
      </c>
      <c r="J2113" s="5">
        <v>1019.6</v>
      </c>
      <c r="K2113" s="1">
        <v>55</v>
      </c>
      <c r="L2113" s="12" t="str" cm="1">
        <f t="array" ref="L2113">_xlfn.IFS(G2113=0.05,"Minimal",G2113=0.07,"Above Minimal",G2113=0.17,"Near Maximum",TRUE,"Maximum")</f>
        <v>Near Maximum</v>
      </c>
      <c r="N2113" s="15" t="s">
        <v>11917</v>
      </c>
      <c r="O2113" s="1" t="s">
        <v>4892</v>
      </c>
      <c r="P2113" s="15" t="s">
        <v>4779</v>
      </c>
      <c r="Q2113" s="1" t="s">
        <v>9702</v>
      </c>
      <c r="R2113" s="17">
        <v>32.68</v>
      </c>
      <c r="S2113" s="12" t="str" cm="1">
        <f t="array" ref="S2113">_xlfn.IFS(AND(R2113&gt;=12,R2113&lt;=25),"Low Range",AND(R2113&gt;=25.01,R2113&lt;=40),"Mid Range",AND(R2113&gt;=40.01,R2113&lt;=75),"Mid to Upper Range",TRUE,"Max Upper Range")</f>
        <v>Mid Range</v>
      </c>
      <c r="T2113" s="12" t="str" cm="1">
        <f t="array" ref="T2113">_xlfn.IFS(OR(E2113="NY",E2113="NJ",E2113="CT"),"Tri-State Area",OR(E2113="MA",E2113="PA",E2113="RI"),"East Atlantic",OR(E2113="ME",E2113="VT"),"NE Border",TRUE,"Upper East Coast")</f>
        <v>East Atlantic</v>
      </c>
      <c r="U2113" s="12" t="str">
        <f>IFERROR(_xlfn.XLOOKUP(A2113,DIRECT_FTEs!A:A,DIRECT_FTEs!B:B),"Contractor")</f>
        <v>Contractor</v>
      </c>
    </row>
    <row r="2114" spans="1:21" x14ac:dyDescent="0.25">
      <c r="A2114" s="1" t="s">
        <v>731</v>
      </c>
      <c r="B2114" s="1" t="s">
        <v>2321</v>
      </c>
      <c r="C2114" s="1" t="s">
        <v>2534</v>
      </c>
      <c r="D2114" s="1" t="s">
        <v>3267</v>
      </c>
      <c r="E2114" s="15" t="s">
        <v>2225</v>
      </c>
      <c r="F2114" s="1" t="s">
        <v>6093</v>
      </c>
      <c r="G2114" s="16">
        <v>0.19</v>
      </c>
      <c r="H2114" s="5">
        <v>1010.915208625337</v>
      </c>
      <c r="I2114" s="10" t="s">
        <v>4760</v>
      </c>
      <c r="J2114" s="5">
        <v>669.17</v>
      </c>
      <c r="K2114" s="1">
        <v>52</v>
      </c>
      <c r="L2114" s="12" t="str" cm="1">
        <f t="array" ref="L2114">_xlfn.IFS(G2114=0.05,"Minimal",G2114=0.07,"Above Minimal",G2114=0.17,"Near Maximum",TRUE,"Maximum")</f>
        <v>Maximum</v>
      </c>
      <c r="N2114" s="15" t="s">
        <v>11918</v>
      </c>
      <c r="O2114" s="1" t="s">
        <v>5072</v>
      </c>
      <c r="P2114" s="15" t="s">
        <v>4775</v>
      </c>
      <c r="Q2114" s="1" t="s">
        <v>9703</v>
      </c>
      <c r="R2114" s="17">
        <v>68.539999999999992</v>
      </c>
      <c r="S2114" s="12" t="str" cm="1">
        <f t="array" ref="S2114">_xlfn.IFS(AND(R2114&gt;=12,R2114&lt;=25),"Low Range",AND(R2114&gt;=25.01,R2114&lt;=40),"Mid Range",AND(R2114&gt;=40.01,R2114&lt;=75),"Mid to Upper Range",TRUE,"Max Upper Range")</f>
        <v>Mid to Upper Range</v>
      </c>
      <c r="T2114" s="12" t="str" cm="1">
        <f t="array" ref="T2114">_xlfn.IFS(OR(E2114="NY",E2114="NJ",E2114="CT"),"Tri-State Area",OR(E2114="MA",E2114="PA",E2114="RI"),"East Atlantic",OR(E2114="ME",E2114="VT"),"NE Border",TRUE,"Upper East Coast")</f>
        <v>East Atlantic</v>
      </c>
      <c r="U2114" s="12" t="str">
        <f>IFERROR(_xlfn.XLOOKUP(A2114,DIRECT_FTEs!A:A,DIRECT_FTEs!B:B),"Contractor")</f>
        <v>Contractor</v>
      </c>
    </row>
    <row r="2115" spans="1:21" x14ac:dyDescent="0.25">
      <c r="A2115" s="1" t="s">
        <v>732</v>
      </c>
      <c r="B2115" s="1" t="s">
        <v>2226</v>
      </c>
      <c r="C2115" s="1" t="s">
        <v>2622</v>
      </c>
      <c r="D2115" s="1" t="s">
        <v>3268</v>
      </c>
      <c r="E2115" s="15" t="s">
        <v>2225</v>
      </c>
      <c r="F2115" s="1" t="s">
        <v>6094</v>
      </c>
      <c r="G2115" s="16">
        <v>0.19</v>
      </c>
      <c r="H2115" s="5">
        <v>985.07551999999998</v>
      </c>
      <c r="I2115" s="10" t="s">
        <v>4760</v>
      </c>
      <c r="J2115" s="5">
        <v>397.15</v>
      </c>
      <c r="K2115" s="1">
        <v>39</v>
      </c>
      <c r="L2115" s="12" t="str" cm="1">
        <f t="array" ref="L2115">_xlfn.IFS(G2115=0.05,"Minimal",G2115=0.07,"Above Minimal",G2115=0.17,"Near Maximum",TRUE,"Maximum")</f>
        <v>Maximum</v>
      </c>
      <c r="N2115" s="15" t="s">
        <v>11919</v>
      </c>
      <c r="O2115" s="1" t="s">
        <v>4964</v>
      </c>
      <c r="P2115" s="15" t="s">
        <v>4774</v>
      </c>
      <c r="Q2115" s="1" t="s">
        <v>9704</v>
      </c>
      <c r="R2115" s="17">
        <v>63.879999999999995</v>
      </c>
      <c r="S2115" s="12" t="str" cm="1">
        <f t="array" ref="S2115">_xlfn.IFS(AND(R2115&gt;=12,R2115&lt;=25),"Low Range",AND(R2115&gt;=25.01,R2115&lt;=40),"Mid Range",AND(R2115&gt;=40.01,R2115&lt;=75),"Mid to Upper Range",TRUE,"Max Upper Range")</f>
        <v>Mid to Upper Range</v>
      </c>
      <c r="T2115" s="12" t="str" cm="1">
        <f t="array" ref="T2115">_xlfn.IFS(OR(E2115="NY",E2115="NJ",E2115="CT"),"Tri-State Area",OR(E2115="MA",E2115="PA",E2115="RI"),"East Atlantic",OR(E2115="ME",E2115="VT"),"NE Border",TRUE,"Upper East Coast")</f>
        <v>East Atlantic</v>
      </c>
      <c r="U2115" s="12" t="str">
        <f>IFERROR(_xlfn.XLOOKUP(A2115,DIRECT_FTEs!A:A,DIRECT_FTEs!B:B),"Contractor")</f>
        <v>Contractor</v>
      </c>
    </row>
    <row r="2116" spans="1:21" x14ac:dyDescent="0.25">
      <c r="A2116" s="1" t="s">
        <v>733</v>
      </c>
      <c r="B2116" s="1" t="s">
        <v>2630</v>
      </c>
      <c r="C2116" s="1" t="s">
        <v>2255</v>
      </c>
      <c r="D2116" s="1" t="s">
        <v>3269</v>
      </c>
      <c r="E2116" s="15" t="s">
        <v>2225</v>
      </c>
      <c r="F2116" s="1" t="s">
        <v>6095</v>
      </c>
      <c r="G2116" s="16">
        <v>0.17</v>
      </c>
      <c r="H2116" s="5">
        <v>504.09216000000004</v>
      </c>
      <c r="I2116" s="10" t="s">
        <v>4760</v>
      </c>
      <c r="J2116" s="5">
        <v>224.44</v>
      </c>
      <c r="K2116" s="1">
        <v>42</v>
      </c>
      <c r="L2116" s="12" t="str" cm="1">
        <f t="array" ref="L2116">_xlfn.IFS(G2116=0.05,"Minimal",G2116=0.07,"Above Minimal",G2116=0.17,"Near Maximum",TRUE,"Maximum")</f>
        <v>Near Maximum</v>
      </c>
      <c r="N2116" s="15" t="s">
        <v>11920</v>
      </c>
      <c r="O2116" s="1" t="s">
        <v>4900</v>
      </c>
      <c r="P2116" s="15" t="s">
        <v>4777</v>
      </c>
      <c r="Q2116" s="1" t="s">
        <v>9705</v>
      </c>
      <c r="R2116" s="17">
        <v>34.08</v>
      </c>
      <c r="S2116" s="12" t="str" cm="1">
        <f t="array" ref="S2116">_xlfn.IFS(AND(R2116&gt;=12,R2116&lt;=25),"Low Range",AND(R2116&gt;=25.01,R2116&lt;=40),"Mid Range",AND(R2116&gt;=40.01,R2116&lt;=75),"Mid to Upper Range",TRUE,"Max Upper Range")</f>
        <v>Mid Range</v>
      </c>
      <c r="T2116" s="12" t="str" cm="1">
        <f t="array" ref="T2116">_xlfn.IFS(OR(E2116="NY",E2116="NJ",E2116="CT"),"Tri-State Area",OR(E2116="MA",E2116="PA",E2116="RI"),"East Atlantic",OR(E2116="ME",E2116="VT"),"NE Border",TRUE,"Upper East Coast")</f>
        <v>East Atlantic</v>
      </c>
      <c r="U2116" s="12" t="str">
        <f>IFERROR(_xlfn.XLOOKUP(A2116,DIRECT_FTEs!A:A,DIRECT_FTEs!B:B),"Contractor")</f>
        <v>Contractor</v>
      </c>
    </row>
    <row r="2117" spans="1:21" x14ac:dyDescent="0.25">
      <c r="A2117" s="1" t="s">
        <v>734</v>
      </c>
      <c r="B2117" s="1" t="s">
        <v>2989</v>
      </c>
      <c r="C2117" s="1" t="s">
        <v>2233</v>
      </c>
      <c r="D2117" s="1" t="s">
        <v>3270</v>
      </c>
      <c r="E2117" s="15" t="s">
        <v>2225</v>
      </c>
      <c r="F2117" s="1" t="s">
        <v>6096</v>
      </c>
      <c r="G2117" s="16">
        <v>0</v>
      </c>
      <c r="H2117" s="5">
        <v>0</v>
      </c>
      <c r="I2117" s="10" t="s">
        <v>4760</v>
      </c>
      <c r="J2117" s="5">
        <v>875</v>
      </c>
      <c r="K2117" s="1">
        <v>43</v>
      </c>
      <c r="L2117" s="12" t="str" cm="1">
        <f t="array" ref="L2117">_xlfn.IFS(G2117=0.05,"Minimal",G2117=0.07,"Above Minimal",G2117=0.17,"Near Maximum",TRUE,"Maximum")</f>
        <v>Maximum</v>
      </c>
      <c r="N2117" s="15" t="s">
        <v>11921</v>
      </c>
      <c r="O2117" s="1" t="s">
        <v>4949</v>
      </c>
      <c r="P2117" s="15" t="s">
        <v>4775</v>
      </c>
      <c r="Q2117" s="1" t="s">
        <v>9706</v>
      </c>
      <c r="R2117" s="17">
        <v>52.5</v>
      </c>
      <c r="S2117" s="12" t="str" cm="1">
        <f t="array" ref="S2117">_xlfn.IFS(AND(R2117&gt;=12,R2117&lt;=25),"Low Range",AND(R2117&gt;=25.01,R2117&lt;=40),"Mid Range",AND(R2117&gt;=40.01,R2117&lt;=75),"Mid to Upper Range",TRUE,"Max Upper Range")</f>
        <v>Mid to Upper Range</v>
      </c>
      <c r="T2117" s="12" t="str" cm="1">
        <f t="array" ref="T2117">_xlfn.IFS(OR(E2117="NY",E2117="NJ",E2117="CT"),"Tri-State Area",OR(E2117="MA",E2117="PA",E2117="RI"),"East Atlantic",OR(E2117="ME",E2117="VT"),"NE Border",TRUE,"Upper East Coast")</f>
        <v>East Atlantic</v>
      </c>
      <c r="U2117" s="12" t="str">
        <f>IFERROR(_xlfn.XLOOKUP(A2117,DIRECT_FTEs!A:A,DIRECT_FTEs!B:B),"Contractor")</f>
        <v>Direct</v>
      </c>
    </row>
    <row r="2118" spans="1:21" x14ac:dyDescent="0.25">
      <c r="A2118" s="1" t="s">
        <v>735</v>
      </c>
      <c r="B2118" s="1" t="s">
        <v>2338</v>
      </c>
      <c r="C2118" s="1" t="s">
        <v>2632</v>
      </c>
      <c r="D2118" s="1" t="s">
        <v>3271</v>
      </c>
      <c r="E2118" s="15" t="s">
        <v>2225</v>
      </c>
      <c r="F2118" s="1" t="s">
        <v>6097</v>
      </c>
      <c r="G2118" s="16">
        <v>0</v>
      </c>
      <c r="H2118" s="5">
        <v>0</v>
      </c>
      <c r="I2118" s="10" t="s">
        <v>4760</v>
      </c>
      <c r="J2118" s="5">
        <v>748.8</v>
      </c>
      <c r="K2118" s="1">
        <v>47</v>
      </c>
      <c r="L2118" s="12" t="str" cm="1">
        <f t="array" ref="L2118">_xlfn.IFS(G2118=0.05,"Minimal",G2118=0.07,"Above Minimal",G2118=0.17,"Near Maximum",TRUE,"Maximum")</f>
        <v>Maximum</v>
      </c>
      <c r="N2118" s="15" t="s">
        <v>11922</v>
      </c>
      <c r="O2118" s="1" t="s">
        <v>5073</v>
      </c>
      <c r="P2118" s="15" t="s">
        <v>4777</v>
      </c>
      <c r="Q2118" s="1" t="s">
        <v>9707</v>
      </c>
      <c r="R2118" s="17">
        <v>70.139664804469277</v>
      </c>
      <c r="S2118" s="12" t="str" cm="1">
        <f t="array" ref="S2118">_xlfn.IFS(AND(R2118&gt;=12,R2118&lt;=25),"Low Range",AND(R2118&gt;=25.01,R2118&lt;=40),"Mid Range",AND(R2118&gt;=40.01,R2118&lt;=75),"Mid to Upper Range",TRUE,"Max Upper Range")</f>
        <v>Mid to Upper Range</v>
      </c>
      <c r="T2118" s="12" t="str" cm="1">
        <f t="array" ref="T2118">_xlfn.IFS(OR(E2118="NY",E2118="NJ",E2118="CT"),"Tri-State Area",OR(E2118="MA",E2118="PA",E2118="RI"),"East Atlantic",OR(E2118="ME",E2118="VT"),"NE Border",TRUE,"Upper East Coast")</f>
        <v>East Atlantic</v>
      </c>
      <c r="U2118" s="12" t="str">
        <f>IFERROR(_xlfn.XLOOKUP(A2118,DIRECT_FTEs!A:A,DIRECT_FTEs!B:B),"Contractor")</f>
        <v>Direct</v>
      </c>
    </row>
    <row r="2119" spans="1:21" x14ac:dyDescent="0.25">
      <c r="A2119" s="1" t="s">
        <v>736</v>
      </c>
      <c r="B2119" s="1" t="s">
        <v>2474</v>
      </c>
      <c r="C2119" s="1" t="s">
        <v>2465</v>
      </c>
      <c r="D2119" s="1" t="s">
        <v>3272</v>
      </c>
      <c r="E2119" s="15" t="s">
        <v>2225</v>
      </c>
      <c r="F2119" s="1" t="s">
        <v>6098</v>
      </c>
      <c r="G2119" s="16">
        <v>0</v>
      </c>
      <c r="H2119" s="5">
        <v>0</v>
      </c>
      <c r="I2119" s="10" t="s">
        <v>4760</v>
      </c>
      <c r="J2119" s="5">
        <v>1600</v>
      </c>
      <c r="K2119" s="1">
        <v>42</v>
      </c>
      <c r="L2119" s="12" t="str" cm="1">
        <f t="array" ref="L2119">_xlfn.IFS(G2119=0.05,"Minimal",G2119=0.07,"Above Minimal",G2119=0.17,"Near Maximum",TRUE,"Maximum")</f>
        <v>Maximum</v>
      </c>
      <c r="N2119" s="15" t="s">
        <v>11923</v>
      </c>
      <c r="O2119" s="1" t="s">
        <v>4809</v>
      </c>
      <c r="P2119" s="15" t="s">
        <v>4780</v>
      </c>
      <c r="Q2119" s="1" t="s">
        <v>9708</v>
      </c>
      <c r="R2119" s="17">
        <v>38</v>
      </c>
      <c r="S2119" s="12" t="str" cm="1">
        <f t="array" ref="S2119">_xlfn.IFS(AND(R2119&gt;=12,R2119&lt;=25),"Low Range",AND(R2119&gt;=25.01,R2119&lt;=40),"Mid Range",AND(R2119&gt;=40.01,R2119&lt;=75),"Mid to Upper Range",TRUE,"Max Upper Range")</f>
        <v>Mid Range</v>
      </c>
      <c r="T2119" s="12" t="str" cm="1">
        <f t="array" ref="T2119">_xlfn.IFS(OR(E2119="NY",E2119="NJ",E2119="CT"),"Tri-State Area",OR(E2119="MA",E2119="PA",E2119="RI"),"East Atlantic",OR(E2119="ME",E2119="VT"),"NE Border",TRUE,"Upper East Coast")</f>
        <v>East Atlantic</v>
      </c>
      <c r="U2119" s="12" t="str">
        <f>IFERROR(_xlfn.XLOOKUP(A2119,DIRECT_FTEs!A:A,DIRECT_FTEs!B:B),"Contractor")</f>
        <v>Direct</v>
      </c>
    </row>
    <row r="2120" spans="1:21" x14ac:dyDescent="0.25">
      <c r="A2120" s="1" t="s">
        <v>737</v>
      </c>
      <c r="B2120" s="1" t="s">
        <v>2454</v>
      </c>
      <c r="C2120" s="1" t="s">
        <v>2267</v>
      </c>
      <c r="D2120" s="1" t="s">
        <v>3273</v>
      </c>
      <c r="E2120" s="15" t="s">
        <v>2225</v>
      </c>
      <c r="F2120" s="1" t="s">
        <v>6099</v>
      </c>
      <c r="G2120" s="16">
        <v>0</v>
      </c>
      <c r="H2120" s="5">
        <v>0</v>
      </c>
      <c r="I2120" s="10" t="s">
        <v>4760</v>
      </c>
      <c r="J2120" s="5">
        <v>1900</v>
      </c>
      <c r="K2120" s="1">
        <v>39</v>
      </c>
      <c r="L2120" s="12" t="str" cm="1">
        <f t="array" ref="L2120">_xlfn.IFS(G2120=0.05,"Minimal",G2120=0.07,"Above Minimal",G2120=0.17,"Near Maximum",TRUE,"Maximum")</f>
        <v>Maximum</v>
      </c>
      <c r="N2120" s="15" t="s">
        <v>11924</v>
      </c>
      <c r="O2120" s="1" t="s">
        <v>4899</v>
      </c>
      <c r="P2120" s="15" t="s">
        <v>4777</v>
      </c>
      <c r="Q2120" s="1" t="s">
        <v>9709</v>
      </c>
      <c r="R2120" s="17">
        <v>70</v>
      </c>
      <c r="S2120" s="12" t="str" cm="1">
        <f t="array" ref="S2120">_xlfn.IFS(AND(R2120&gt;=12,R2120&lt;=25),"Low Range",AND(R2120&gt;=25.01,R2120&lt;=40),"Mid Range",AND(R2120&gt;=40.01,R2120&lt;=75),"Mid to Upper Range",TRUE,"Max Upper Range")</f>
        <v>Mid to Upper Range</v>
      </c>
      <c r="T2120" s="12" t="str" cm="1">
        <f t="array" ref="T2120">_xlfn.IFS(OR(E2120="NY",E2120="NJ",E2120="CT"),"Tri-State Area",OR(E2120="MA",E2120="PA",E2120="RI"),"East Atlantic",OR(E2120="ME",E2120="VT"),"NE Border",TRUE,"Upper East Coast")</f>
        <v>East Atlantic</v>
      </c>
      <c r="U2120" s="12" t="str">
        <f>IFERROR(_xlfn.XLOOKUP(A2120,DIRECT_FTEs!A:A,DIRECT_FTEs!B:B),"Contractor")</f>
        <v>Direct</v>
      </c>
    </row>
    <row r="2121" spans="1:21" x14ac:dyDescent="0.25">
      <c r="A2121" s="1" t="s">
        <v>738</v>
      </c>
      <c r="B2121" s="1" t="s">
        <v>2921</v>
      </c>
      <c r="C2121" s="1" t="s">
        <v>2642</v>
      </c>
      <c r="D2121" s="1" t="s">
        <v>3274</v>
      </c>
      <c r="E2121" s="15" t="s">
        <v>2225</v>
      </c>
      <c r="F2121" s="1" t="s">
        <v>6100</v>
      </c>
      <c r="G2121" s="16">
        <v>0.17</v>
      </c>
      <c r="H2121" s="5">
        <v>361.52064000000001</v>
      </c>
      <c r="I2121" s="10" t="s">
        <v>4760</v>
      </c>
      <c r="J2121" s="5">
        <v>336</v>
      </c>
      <c r="K2121" s="1">
        <v>50</v>
      </c>
      <c r="L2121" s="12" t="str" cm="1">
        <f t="array" ref="L2121">_xlfn.IFS(G2121=0.05,"Minimal",G2121=0.07,"Above Minimal",G2121=0.17,"Near Maximum",TRUE,"Maximum")</f>
        <v>Near Maximum</v>
      </c>
      <c r="N2121" s="15" t="s">
        <v>11925</v>
      </c>
      <c r="O2121" s="1" t="s">
        <v>4903</v>
      </c>
      <c r="P2121" s="15" t="s">
        <v>4780</v>
      </c>
      <c r="Q2121" s="1" t="s">
        <v>9710</v>
      </c>
      <c r="R2121" s="17">
        <v>40.24096385542169</v>
      </c>
      <c r="S2121" s="12" t="str" cm="1">
        <f t="array" ref="S2121">_xlfn.IFS(AND(R2121&gt;=12,R2121&lt;=25),"Low Range",AND(R2121&gt;=25.01,R2121&lt;=40),"Mid Range",AND(R2121&gt;=40.01,R2121&lt;=75),"Mid to Upper Range",TRUE,"Max Upper Range")</f>
        <v>Mid to Upper Range</v>
      </c>
      <c r="T2121" s="12" t="str" cm="1">
        <f t="array" ref="T2121">_xlfn.IFS(OR(E2121="NY",E2121="NJ",E2121="CT"),"Tri-State Area",OR(E2121="MA",E2121="PA",E2121="RI"),"East Atlantic",OR(E2121="ME",E2121="VT"),"NE Border",TRUE,"Upper East Coast")</f>
        <v>East Atlantic</v>
      </c>
      <c r="U2121" s="12" t="str">
        <f>IFERROR(_xlfn.XLOOKUP(A2121,DIRECT_FTEs!A:A,DIRECT_FTEs!B:B),"Contractor")</f>
        <v>Contractor</v>
      </c>
    </row>
    <row r="2122" spans="1:21" x14ac:dyDescent="0.25">
      <c r="A2122" s="1" t="s">
        <v>739</v>
      </c>
      <c r="B2122" s="1" t="s">
        <v>2266</v>
      </c>
      <c r="C2122" s="1" t="s">
        <v>2657</v>
      </c>
      <c r="D2122" s="1" t="s">
        <v>3275</v>
      </c>
      <c r="E2122" s="15" t="s">
        <v>2225</v>
      </c>
      <c r="F2122" s="1" t="s">
        <v>6101</v>
      </c>
      <c r="G2122" s="16">
        <v>0.17</v>
      </c>
      <c r="H2122" s="5">
        <v>556.91999999999996</v>
      </c>
      <c r="I2122" s="10" t="s">
        <v>4760</v>
      </c>
      <c r="J2122" s="5">
        <v>76.23</v>
      </c>
      <c r="K2122" s="1">
        <v>57</v>
      </c>
      <c r="L2122" s="12" t="str" cm="1">
        <f t="array" ref="L2122">_xlfn.IFS(G2122=0.05,"Minimal",G2122=0.07,"Above Minimal",G2122=0.17,"Near Maximum",TRUE,"Maximum")</f>
        <v>Near Maximum</v>
      </c>
      <c r="N2122" s="15" t="s">
        <v>11926</v>
      </c>
      <c r="O2122" s="1" t="s">
        <v>4787</v>
      </c>
      <c r="P2122" s="15" t="s">
        <v>4774</v>
      </c>
      <c r="Q2122" s="1" t="s">
        <v>9711</v>
      </c>
      <c r="R2122" s="17">
        <v>52</v>
      </c>
      <c r="S2122" s="12" t="str" cm="1">
        <f t="array" ref="S2122">_xlfn.IFS(AND(R2122&gt;=12,R2122&lt;=25),"Low Range",AND(R2122&gt;=25.01,R2122&lt;=40),"Mid Range",AND(R2122&gt;=40.01,R2122&lt;=75),"Mid to Upper Range",TRUE,"Max Upper Range")</f>
        <v>Mid to Upper Range</v>
      </c>
      <c r="T2122" s="12" t="str" cm="1">
        <f t="array" ref="T2122">_xlfn.IFS(OR(E2122="NY",E2122="NJ",E2122="CT"),"Tri-State Area",OR(E2122="MA",E2122="PA",E2122="RI"),"East Atlantic",OR(E2122="ME",E2122="VT"),"NE Border",TRUE,"Upper East Coast")</f>
        <v>East Atlantic</v>
      </c>
      <c r="U2122" s="12" t="str">
        <f>IFERROR(_xlfn.XLOOKUP(A2122,DIRECT_FTEs!A:A,DIRECT_FTEs!B:B),"Contractor")</f>
        <v>Contractor</v>
      </c>
    </row>
    <row r="2123" spans="1:21" x14ac:dyDescent="0.25">
      <c r="A2123" s="1" t="s">
        <v>740</v>
      </c>
      <c r="B2123" s="1" t="s">
        <v>2520</v>
      </c>
      <c r="C2123" s="1" t="s">
        <v>2801</v>
      </c>
      <c r="D2123" s="1" t="s">
        <v>3276</v>
      </c>
      <c r="E2123" s="15" t="s">
        <v>2225</v>
      </c>
      <c r="F2123" s="1" t="s">
        <v>6102</v>
      </c>
      <c r="G2123" s="16">
        <v>0.17</v>
      </c>
      <c r="H2123" s="5">
        <v>744.04156424581004</v>
      </c>
      <c r="I2123" s="10" t="s">
        <v>4760</v>
      </c>
      <c r="J2123" s="5">
        <v>286.13</v>
      </c>
      <c r="K2123" s="1">
        <v>41</v>
      </c>
      <c r="L2123" s="12" t="str" cm="1">
        <f t="array" ref="L2123">_xlfn.IFS(G2123=0.05,"Minimal",G2123=0.07,"Above Minimal",G2123=0.17,"Near Maximum",TRUE,"Maximum")</f>
        <v>Near Maximum</v>
      </c>
      <c r="N2123" s="15" t="s">
        <v>11927</v>
      </c>
      <c r="O2123" s="1" t="s">
        <v>4941</v>
      </c>
      <c r="P2123" s="15" t="s">
        <v>4778</v>
      </c>
      <c r="Q2123" s="1" t="s">
        <v>9712</v>
      </c>
      <c r="R2123" s="17">
        <v>57</v>
      </c>
      <c r="S2123" s="12" t="str" cm="1">
        <f t="array" ref="S2123">_xlfn.IFS(AND(R2123&gt;=12,R2123&lt;=25),"Low Range",AND(R2123&gt;=25.01,R2123&lt;=40),"Mid Range",AND(R2123&gt;=40.01,R2123&lt;=75),"Mid to Upper Range",TRUE,"Max Upper Range")</f>
        <v>Mid to Upper Range</v>
      </c>
      <c r="T2123" s="12" t="str" cm="1">
        <f t="array" ref="T2123">_xlfn.IFS(OR(E2123="NY",E2123="NJ",E2123="CT"),"Tri-State Area",OR(E2123="MA",E2123="PA",E2123="RI"),"East Atlantic",OR(E2123="ME",E2123="VT"),"NE Border",TRUE,"Upper East Coast")</f>
        <v>East Atlantic</v>
      </c>
      <c r="U2123" s="12" t="str">
        <f>IFERROR(_xlfn.XLOOKUP(A2123,DIRECT_FTEs!A:A,DIRECT_FTEs!B:B),"Contractor")</f>
        <v>Contractor</v>
      </c>
    </row>
    <row r="2124" spans="1:21" x14ac:dyDescent="0.25">
      <c r="A2124" s="1" t="s">
        <v>741</v>
      </c>
      <c r="B2124" s="1" t="s">
        <v>2505</v>
      </c>
      <c r="C2124" s="1" t="s">
        <v>2261</v>
      </c>
      <c r="D2124" s="1" t="s">
        <v>3277</v>
      </c>
      <c r="E2124" s="15" t="s">
        <v>2225</v>
      </c>
      <c r="F2124" s="1" t="s">
        <v>6103</v>
      </c>
      <c r="G2124" s="16">
        <v>0.17</v>
      </c>
      <c r="H2124" s="5">
        <v>403.10400000000004</v>
      </c>
      <c r="I2124" s="10" t="s">
        <v>4760</v>
      </c>
      <c r="J2124" s="5">
        <v>334.85</v>
      </c>
      <c r="K2124" s="1">
        <v>52</v>
      </c>
      <c r="L2124" s="12" t="str" cm="1">
        <f t="array" ref="L2124">_xlfn.IFS(G2124=0.05,"Minimal",G2124=0.07,"Above Minimal",G2124=0.17,"Near Maximum",TRUE,"Maximum")</f>
        <v>Near Maximum</v>
      </c>
      <c r="N2124" s="15" t="s">
        <v>11928</v>
      </c>
      <c r="O2124" s="1" t="s">
        <v>5074</v>
      </c>
      <c r="P2124" s="15" t="s">
        <v>4780</v>
      </c>
      <c r="Q2124" s="1" t="s">
        <v>9713</v>
      </c>
      <c r="R2124" s="17">
        <v>52</v>
      </c>
      <c r="S2124" s="12" t="str" cm="1">
        <f t="array" ref="S2124">_xlfn.IFS(AND(R2124&gt;=12,R2124&lt;=25),"Low Range",AND(R2124&gt;=25.01,R2124&lt;=40),"Mid Range",AND(R2124&gt;=40.01,R2124&lt;=75),"Mid to Upper Range",TRUE,"Max Upper Range")</f>
        <v>Mid to Upper Range</v>
      </c>
      <c r="T2124" s="12" t="str" cm="1">
        <f t="array" ref="T2124">_xlfn.IFS(OR(E2124="NY",E2124="NJ",E2124="CT"),"Tri-State Area",OR(E2124="MA",E2124="PA",E2124="RI"),"East Atlantic",OR(E2124="ME",E2124="VT"),"NE Border",TRUE,"Upper East Coast")</f>
        <v>East Atlantic</v>
      </c>
      <c r="U2124" s="12" t="str">
        <f>IFERROR(_xlfn.XLOOKUP(A2124,DIRECT_FTEs!A:A,DIRECT_FTEs!B:B),"Contractor")</f>
        <v>Contractor</v>
      </c>
    </row>
    <row r="2125" spans="1:21" x14ac:dyDescent="0.25">
      <c r="A2125" s="1" t="s">
        <v>742</v>
      </c>
      <c r="B2125" s="1" t="s">
        <v>2263</v>
      </c>
      <c r="C2125" s="1" t="s">
        <v>2628</v>
      </c>
      <c r="D2125" s="1" t="s">
        <v>3278</v>
      </c>
      <c r="E2125" s="15" t="s">
        <v>2225</v>
      </c>
      <c r="F2125" s="1" t="s">
        <v>6104</v>
      </c>
      <c r="G2125" s="16">
        <v>0.05</v>
      </c>
      <c r="H2125" s="5">
        <v>218.4</v>
      </c>
      <c r="I2125" s="10" t="s">
        <v>4760</v>
      </c>
      <c r="J2125" s="5">
        <v>900</v>
      </c>
      <c r="K2125" s="1">
        <v>43</v>
      </c>
      <c r="L2125" s="12" t="str" cm="1">
        <f t="array" ref="L2125">_xlfn.IFS(G2125=0.05,"Minimal",G2125=0.07,"Above Minimal",G2125=0.17,"Near Maximum",TRUE,"Maximum")</f>
        <v>Minimal</v>
      </c>
      <c r="N2125" s="15" t="s">
        <v>11929</v>
      </c>
      <c r="O2125" s="1" t="s">
        <v>5075</v>
      </c>
      <c r="P2125" s="15" t="s">
        <v>4780</v>
      </c>
      <c r="Q2125" s="1" t="s">
        <v>9714</v>
      </c>
      <c r="R2125" s="17">
        <v>120</v>
      </c>
      <c r="S2125" s="12" t="str" cm="1">
        <f t="array" ref="S2125">_xlfn.IFS(AND(R2125&gt;=12,R2125&lt;=25),"Low Range",AND(R2125&gt;=25.01,R2125&lt;=40),"Mid Range",AND(R2125&gt;=40.01,R2125&lt;=75),"Mid to Upper Range",TRUE,"Max Upper Range")</f>
        <v>Max Upper Range</v>
      </c>
      <c r="T2125" s="12" t="str" cm="1">
        <f t="array" ref="T2125">_xlfn.IFS(OR(E2125="NY",E2125="NJ",E2125="CT"),"Tri-State Area",OR(E2125="MA",E2125="PA",E2125="RI"),"East Atlantic",OR(E2125="ME",E2125="VT"),"NE Border",TRUE,"Upper East Coast")</f>
        <v>East Atlantic</v>
      </c>
      <c r="U2125" s="12" t="str">
        <f>IFERROR(_xlfn.XLOOKUP(A2125,DIRECT_FTEs!A:A,DIRECT_FTEs!B:B),"Contractor")</f>
        <v>Contractor</v>
      </c>
    </row>
    <row r="2126" spans="1:21" x14ac:dyDescent="0.25">
      <c r="A2126" s="1" t="s">
        <v>743</v>
      </c>
      <c r="B2126" s="1" t="s">
        <v>2704</v>
      </c>
      <c r="C2126" s="1" t="s">
        <v>2313</v>
      </c>
      <c r="D2126" s="1" t="s">
        <v>3279</v>
      </c>
      <c r="E2126" s="15" t="s">
        <v>2225</v>
      </c>
      <c r="F2126" s="1" t="s">
        <v>6105</v>
      </c>
      <c r="G2126" s="16">
        <v>0.19</v>
      </c>
      <c r="H2126" s="5">
        <v>477.09686746987956</v>
      </c>
      <c r="I2126" s="10" t="s">
        <v>4760</v>
      </c>
      <c r="J2126" s="5">
        <v>483.45</v>
      </c>
      <c r="K2126" s="1">
        <v>42</v>
      </c>
      <c r="L2126" s="12" t="str" cm="1">
        <f t="array" ref="L2126">_xlfn.IFS(G2126=0.05,"Minimal",G2126=0.07,"Above Minimal",G2126=0.17,"Near Maximum",TRUE,"Maximum")</f>
        <v>Maximum</v>
      </c>
      <c r="N2126" s="15" t="s">
        <v>11930</v>
      </c>
      <c r="O2126" s="1" t="s">
        <v>5076</v>
      </c>
      <c r="P2126" s="15" t="s">
        <v>4780</v>
      </c>
      <c r="Q2126" s="1" t="s">
        <v>9715</v>
      </c>
      <c r="R2126" s="17">
        <v>93</v>
      </c>
      <c r="S2126" s="12" t="str" cm="1">
        <f t="array" ref="S2126">_xlfn.IFS(AND(R2126&gt;=12,R2126&lt;=25),"Low Range",AND(R2126&gt;=25.01,R2126&lt;=40),"Mid Range",AND(R2126&gt;=40.01,R2126&lt;=75),"Mid to Upper Range",TRUE,"Max Upper Range")</f>
        <v>Max Upper Range</v>
      </c>
      <c r="T2126" s="12" t="str" cm="1">
        <f t="array" ref="T2126">_xlfn.IFS(OR(E2126="NY",E2126="NJ",E2126="CT"),"Tri-State Area",OR(E2126="MA",E2126="PA",E2126="RI"),"East Atlantic",OR(E2126="ME",E2126="VT"),"NE Border",TRUE,"Upper East Coast")</f>
        <v>East Atlantic</v>
      </c>
      <c r="U2126" s="12" t="str">
        <f>IFERROR(_xlfn.XLOOKUP(A2126,DIRECT_FTEs!A:A,DIRECT_FTEs!B:B),"Contractor")</f>
        <v>Contractor</v>
      </c>
    </row>
    <row r="2127" spans="1:21" x14ac:dyDescent="0.25">
      <c r="A2127" s="1" t="s">
        <v>744</v>
      </c>
      <c r="B2127" s="1" t="s">
        <v>2309</v>
      </c>
      <c r="C2127" s="1" t="s">
        <v>2313</v>
      </c>
      <c r="D2127" s="1" t="s">
        <v>3280</v>
      </c>
      <c r="E2127" s="15" t="s">
        <v>2225</v>
      </c>
      <c r="F2127" s="1" t="s">
        <v>6106</v>
      </c>
      <c r="G2127" s="16">
        <v>0.19</v>
      </c>
      <c r="H2127" s="5">
        <v>877.34399999999994</v>
      </c>
      <c r="I2127" s="10" t="s">
        <v>4760</v>
      </c>
      <c r="J2127" s="5">
        <v>818</v>
      </c>
      <c r="K2127" s="1">
        <v>58</v>
      </c>
      <c r="L2127" s="12" t="str" cm="1">
        <f t="array" ref="L2127">_xlfn.IFS(G2127=0.05,"Minimal",G2127=0.07,"Above Minimal",G2127=0.17,"Near Maximum",TRUE,"Maximum")</f>
        <v>Maximum</v>
      </c>
      <c r="N2127" s="15" t="s">
        <v>11931</v>
      </c>
      <c r="O2127" s="1" t="s">
        <v>5077</v>
      </c>
      <c r="P2127" s="15" t="s">
        <v>4780</v>
      </c>
      <c r="Q2127" s="1" t="s">
        <v>9716</v>
      </c>
      <c r="R2127" s="17">
        <v>110</v>
      </c>
      <c r="S2127" s="12" t="str" cm="1">
        <f t="array" ref="S2127">_xlfn.IFS(AND(R2127&gt;=12,R2127&lt;=25),"Low Range",AND(R2127&gt;=25.01,R2127&lt;=40),"Mid Range",AND(R2127&gt;=40.01,R2127&lt;=75),"Mid to Upper Range",TRUE,"Max Upper Range")</f>
        <v>Max Upper Range</v>
      </c>
      <c r="T2127" s="12" t="str" cm="1">
        <f t="array" ref="T2127">_xlfn.IFS(OR(E2127="NY",E2127="NJ",E2127="CT"),"Tri-State Area",OR(E2127="MA",E2127="PA",E2127="RI"),"East Atlantic",OR(E2127="ME",E2127="VT"),"NE Border",TRUE,"Upper East Coast")</f>
        <v>East Atlantic</v>
      </c>
      <c r="U2127" s="12" t="str">
        <f>IFERROR(_xlfn.XLOOKUP(A2127,DIRECT_FTEs!A:A,DIRECT_FTEs!B:B),"Contractor")</f>
        <v>Contractor</v>
      </c>
    </row>
    <row r="2128" spans="1:21" x14ac:dyDescent="0.25">
      <c r="A2128" s="1" t="s">
        <v>745</v>
      </c>
      <c r="B2128" s="1" t="s">
        <v>2251</v>
      </c>
      <c r="C2128" s="1" t="s">
        <v>2294</v>
      </c>
      <c r="D2128" s="1" t="s">
        <v>3281</v>
      </c>
      <c r="E2128" s="15" t="s">
        <v>2225</v>
      </c>
      <c r="F2128" s="1" t="s">
        <v>6107</v>
      </c>
      <c r="G2128" s="16">
        <v>0.17</v>
      </c>
      <c r="H2128" s="5">
        <v>954.72</v>
      </c>
      <c r="I2128" s="10" t="s">
        <v>4760</v>
      </c>
      <c r="J2128" s="5">
        <v>792</v>
      </c>
      <c r="K2128" s="1">
        <v>42</v>
      </c>
      <c r="L2128" s="12" t="str" cm="1">
        <f t="array" ref="L2128">_xlfn.IFS(G2128=0.05,"Minimal",G2128=0.07,"Above Minimal",G2128=0.17,"Near Maximum",TRUE,"Maximum")</f>
        <v>Near Maximum</v>
      </c>
      <c r="N2128" s="15" t="s">
        <v>11932</v>
      </c>
      <c r="O2128" s="1" t="s">
        <v>5078</v>
      </c>
      <c r="P2128" s="15" t="s">
        <v>4773</v>
      </c>
      <c r="Q2128" s="1" t="s">
        <v>9717</v>
      </c>
      <c r="R2128" s="17">
        <v>34</v>
      </c>
      <c r="S2128" s="12" t="str" cm="1">
        <f t="array" ref="S2128">_xlfn.IFS(AND(R2128&gt;=12,R2128&lt;=25),"Low Range",AND(R2128&gt;=25.01,R2128&lt;=40),"Mid Range",AND(R2128&gt;=40.01,R2128&lt;=75),"Mid to Upper Range",TRUE,"Max Upper Range")</f>
        <v>Mid Range</v>
      </c>
      <c r="T2128" s="12" t="str" cm="1">
        <f t="array" ref="T2128">_xlfn.IFS(OR(E2128="NY",E2128="NJ",E2128="CT"),"Tri-State Area",OR(E2128="MA",E2128="PA",E2128="RI"),"East Atlantic",OR(E2128="ME",E2128="VT"),"NE Border",TRUE,"Upper East Coast")</f>
        <v>East Atlantic</v>
      </c>
      <c r="U2128" s="12" t="str">
        <f>IFERROR(_xlfn.XLOOKUP(A2128,DIRECT_FTEs!A:A,DIRECT_FTEs!B:B),"Contractor")</f>
        <v>Contractor</v>
      </c>
    </row>
    <row r="2129" spans="1:21" x14ac:dyDescent="0.25">
      <c r="A2129" s="1" t="s">
        <v>746</v>
      </c>
      <c r="B2129" s="1" t="s">
        <v>2287</v>
      </c>
      <c r="C2129" s="1" t="s">
        <v>2338</v>
      </c>
      <c r="D2129" s="1" t="s">
        <v>3282</v>
      </c>
      <c r="E2129" s="15" t="s">
        <v>2225</v>
      </c>
      <c r="F2129" s="1" t="s">
        <v>6108</v>
      </c>
      <c r="G2129" s="16">
        <v>0.19</v>
      </c>
      <c r="H2129" s="5">
        <v>580.94399999999996</v>
      </c>
      <c r="I2129" s="10" t="s">
        <v>4760</v>
      </c>
      <c r="J2129" s="5">
        <v>865.2</v>
      </c>
      <c r="K2129" s="1">
        <v>55</v>
      </c>
      <c r="L2129" s="12" t="str" cm="1">
        <f t="array" ref="L2129">_xlfn.IFS(G2129=0.05,"Minimal",G2129=0.07,"Above Minimal",G2129=0.17,"Near Maximum",TRUE,"Maximum")</f>
        <v>Maximum</v>
      </c>
      <c r="N2129" s="15" t="s">
        <v>11933</v>
      </c>
      <c r="O2129" s="1" t="s">
        <v>4920</v>
      </c>
      <c r="P2129" s="15" t="s">
        <v>4778</v>
      </c>
      <c r="Q2129" s="1" t="s">
        <v>9718</v>
      </c>
      <c r="R2129" s="17">
        <v>102</v>
      </c>
      <c r="S2129" s="12" t="str" cm="1">
        <f t="array" ref="S2129">_xlfn.IFS(AND(R2129&gt;=12,R2129&lt;=25),"Low Range",AND(R2129&gt;=25.01,R2129&lt;=40),"Mid Range",AND(R2129&gt;=40.01,R2129&lt;=75),"Mid to Upper Range",TRUE,"Max Upper Range")</f>
        <v>Max Upper Range</v>
      </c>
      <c r="T2129" s="12" t="str" cm="1">
        <f t="array" ref="T2129">_xlfn.IFS(OR(E2129="NY",E2129="NJ",E2129="CT"),"Tri-State Area",OR(E2129="MA",E2129="PA",E2129="RI"),"East Atlantic",OR(E2129="ME",E2129="VT"),"NE Border",TRUE,"Upper East Coast")</f>
        <v>East Atlantic</v>
      </c>
      <c r="U2129" s="12" t="str">
        <f>IFERROR(_xlfn.XLOOKUP(A2129,DIRECT_FTEs!A:A,DIRECT_FTEs!B:B),"Contractor")</f>
        <v>Contractor</v>
      </c>
    </row>
    <row r="2130" spans="1:21" x14ac:dyDescent="0.25">
      <c r="A2130" s="1" t="s">
        <v>747</v>
      </c>
      <c r="B2130" s="1" t="s">
        <v>2329</v>
      </c>
      <c r="C2130" s="1" t="s">
        <v>2223</v>
      </c>
      <c r="D2130" s="1" t="s">
        <v>3283</v>
      </c>
      <c r="E2130" s="15" t="s">
        <v>2225</v>
      </c>
      <c r="F2130" s="1" t="s">
        <v>6109</v>
      </c>
      <c r="G2130" s="16">
        <v>0.05</v>
      </c>
      <c r="H2130" s="5">
        <v>405.59999999999997</v>
      </c>
      <c r="I2130" s="10" t="s">
        <v>4760</v>
      </c>
      <c r="J2130" s="5">
        <v>191.6</v>
      </c>
      <c r="K2130" s="1">
        <v>38</v>
      </c>
      <c r="L2130" s="12" t="str" cm="1">
        <f t="array" ref="L2130">_xlfn.IFS(G2130=0.05,"Minimal",G2130=0.07,"Above Minimal",G2130=0.17,"Near Maximum",TRUE,"Maximum")</f>
        <v>Minimal</v>
      </c>
      <c r="N2130" s="15" t="s">
        <v>11934</v>
      </c>
      <c r="O2130" s="1" t="s">
        <v>4801</v>
      </c>
      <c r="P2130" s="15" t="s">
        <v>4774</v>
      </c>
      <c r="Q2130" s="1" t="s">
        <v>9719</v>
      </c>
      <c r="R2130" s="17">
        <v>80</v>
      </c>
      <c r="S2130" s="12" t="str" cm="1">
        <f t="array" ref="S2130">_xlfn.IFS(AND(R2130&gt;=12,R2130&lt;=25),"Low Range",AND(R2130&gt;=25.01,R2130&lt;=40),"Mid Range",AND(R2130&gt;=40.01,R2130&lt;=75),"Mid to Upper Range",TRUE,"Max Upper Range")</f>
        <v>Max Upper Range</v>
      </c>
      <c r="T2130" s="12" t="str" cm="1">
        <f t="array" ref="T2130">_xlfn.IFS(OR(E2130="NY",E2130="NJ",E2130="CT"),"Tri-State Area",OR(E2130="MA",E2130="PA",E2130="RI"),"East Atlantic",OR(E2130="ME",E2130="VT"),"NE Border",TRUE,"Upper East Coast")</f>
        <v>East Atlantic</v>
      </c>
      <c r="U2130" s="12" t="str">
        <f>IFERROR(_xlfn.XLOOKUP(A2130,DIRECT_FTEs!A:A,DIRECT_FTEs!B:B),"Contractor")</f>
        <v>Contractor</v>
      </c>
    </row>
    <row r="2131" spans="1:21" x14ac:dyDescent="0.25">
      <c r="A2131" s="1" t="s">
        <v>83</v>
      </c>
      <c r="B2131" s="1" t="s">
        <v>2438</v>
      </c>
      <c r="C2131" s="1" t="s">
        <v>2426</v>
      </c>
      <c r="D2131" s="1" t="s">
        <v>2439</v>
      </c>
      <c r="E2131" s="15" t="s">
        <v>2225</v>
      </c>
      <c r="F2131" s="1" t="s">
        <v>5445</v>
      </c>
      <c r="G2131" s="16">
        <v>0.19</v>
      </c>
      <c r="H2131" s="5">
        <v>988</v>
      </c>
      <c r="I2131" s="10" t="s">
        <v>4760</v>
      </c>
      <c r="J2131" s="5">
        <v>304.95999999999998</v>
      </c>
      <c r="K2131" s="1">
        <v>59</v>
      </c>
      <c r="L2131" s="12" t="str" cm="1">
        <f t="array" ref="L2131">_xlfn.IFS(G2131=0.05,"Minimal",G2131=0.07,"Above Minimal",G2131=0.17,"Near Maximum",TRUE,"Maximum")</f>
        <v>Maximum</v>
      </c>
      <c r="N2131" s="15" t="s">
        <v>11935</v>
      </c>
      <c r="O2131" s="1" t="s">
        <v>4813</v>
      </c>
      <c r="P2131" s="15" t="s">
        <v>4775</v>
      </c>
      <c r="Q2131" s="1" t="s">
        <v>9720</v>
      </c>
      <c r="R2131" s="17">
        <v>101</v>
      </c>
      <c r="S2131" s="12" t="str" cm="1">
        <f t="array" ref="S2131">_xlfn.IFS(AND(R2131&gt;=12,R2131&lt;=25),"Low Range",AND(R2131&gt;=25.01,R2131&lt;=40),"Mid Range",AND(R2131&gt;=40.01,R2131&lt;=75),"Mid to Upper Range",TRUE,"Max Upper Range")</f>
        <v>Max Upper Range</v>
      </c>
      <c r="T2131" s="12" t="str" cm="1">
        <f t="array" ref="T2131">_xlfn.IFS(OR(E2131="NY",E2131="NJ",E2131="CT"),"Tri-State Area",OR(E2131="MA",E2131="PA",E2131="RI"),"East Atlantic",OR(E2131="ME",E2131="VT"),"NE Border",TRUE,"Upper East Coast")</f>
        <v>East Atlantic</v>
      </c>
      <c r="U2131" s="12" t="str">
        <f>IFERROR(_xlfn.XLOOKUP(A2131,DIRECT_FTEs!A:A,DIRECT_FTEs!B:B),"Contractor")</f>
        <v>Contractor</v>
      </c>
    </row>
    <row r="2132" spans="1:21" x14ac:dyDescent="0.25">
      <c r="A2132" s="1" t="s">
        <v>748</v>
      </c>
      <c r="B2132" s="1" t="s">
        <v>2630</v>
      </c>
      <c r="C2132" s="1" t="s">
        <v>2282</v>
      </c>
      <c r="D2132" s="1" t="s">
        <v>3284</v>
      </c>
      <c r="E2132" s="15" t="s">
        <v>2225</v>
      </c>
      <c r="F2132" s="1" t="s">
        <v>6110</v>
      </c>
      <c r="G2132" s="16">
        <v>0.19</v>
      </c>
      <c r="H2132" s="5">
        <v>569.08799999999997</v>
      </c>
      <c r="I2132" s="10" t="s">
        <v>4760</v>
      </c>
      <c r="J2132" s="5">
        <v>730</v>
      </c>
      <c r="K2132" s="1">
        <v>40</v>
      </c>
      <c r="L2132" s="12" t="str" cm="1">
        <f t="array" ref="L2132">_xlfn.IFS(G2132=0.05,"Minimal",G2132=0.07,"Above Minimal",G2132=0.17,"Near Maximum",TRUE,"Maximum")</f>
        <v>Maximum</v>
      </c>
      <c r="N2132" s="15" t="s">
        <v>11936</v>
      </c>
      <c r="O2132" s="1" t="s">
        <v>4878</v>
      </c>
      <c r="P2132" s="15" t="s">
        <v>4777</v>
      </c>
      <c r="Q2132" s="1" t="s">
        <v>9721</v>
      </c>
      <c r="R2132" s="17">
        <v>96</v>
      </c>
      <c r="S2132" s="12" t="str" cm="1">
        <f t="array" ref="S2132">_xlfn.IFS(AND(R2132&gt;=12,R2132&lt;=25),"Low Range",AND(R2132&gt;=25.01,R2132&lt;=40),"Mid Range",AND(R2132&gt;=40.01,R2132&lt;=75),"Mid to Upper Range",TRUE,"Max Upper Range")</f>
        <v>Max Upper Range</v>
      </c>
      <c r="T2132" s="12" t="str" cm="1">
        <f t="array" ref="T2132">_xlfn.IFS(OR(E2132="NY",E2132="NJ",E2132="CT"),"Tri-State Area",OR(E2132="MA",E2132="PA",E2132="RI"),"East Atlantic",OR(E2132="ME",E2132="VT"),"NE Border",TRUE,"Upper East Coast")</f>
        <v>East Atlantic</v>
      </c>
      <c r="U2132" s="12" t="str">
        <f>IFERROR(_xlfn.XLOOKUP(A2132,DIRECT_FTEs!A:A,DIRECT_FTEs!B:B),"Contractor")</f>
        <v>Contractor</v>
      </c>
    </row>
    <row r="2133" spans="1:21" x14ac:dyDescent="0.25">
      <c r="A2133" s="1" t="s">
        <v>749</v>
      </c>
      <c r="B2133" s="1" t="s">
        <v>2472</v>
      </c>
      <c r="C2133" s="1" t="s">
        <v>3121</v>
      </c>
      <c r="D2133" s="1" t="s">
        <v>3285</v>
      </c>
      <c r="E2133" s="15" t="s">
        <v>2225</v>
      </c>
      <c r="F2133" s="1" t="s">
        <v>6111</v>
      </c>
      <c r="G2133" s="16">
        <v>0.17</v>
      </c>
      <c r="H2133" s="5">
        <v>342.108</v>
      </c>
      <c r="I2133" s="10" t="s">
        <v>4760</v>
      </c>
      <c r="J2133" s="5">
        <v>96</v>
      </c>
      <c r="K2133" s="1">
        <v>48</v>
      </c>
      <c r="L2133" s="12" t="str" cm="1">
        <f t="array" ref="L2133">_xlfn.IFS(G2133=0.05,"Minimal",G2133=0.07,"Above Minimal",G2133=0.17,"Near Maximum",TRUE,"Maximum")</f>
        <v>Near Maximum</v>
      </c>
      <c r="N2133" s="15" t="s">
        <v>11937</v>
      </c>
      <c r="O2133" s="1" t="s">
        <v>5079</v>
      </c>
      <c r="P2133" s="15" t="s">
        <v>4774</v>
      </c>
      <c r="Q2133" s="1" t="s">
        <v>9722</v>
      </c>
      <c r="R2133" s="17">
        <v>45</v>
      </c>
      <c r="S2133" s="12" t="str" cm="1">
        <f t="array" ref="S2133">_xlfn.IFS(AND(R2133&gt;=12,R2133&lt;=25),"Low Range",AND(R2133&gt;=25.01,R2133&lt;=40),"Mid Range",AND(R2133&gt;=40.01,R2133&lt;=75),"Mid to Upper Range",TRUE,"Max Upper Range")</f>
        <v>Mid to Upper Range</v>
      </c>
      <c r="T2133" s="12" t="str" cm="1">
        <f t="array" ref="T2133">_xlfn.IFS(OR(E2133="NY",E2133="NJ",E2133="CT"),"Tri-State Area",OR(E2133="MA",E2133="PA",E2133="RI"),"East Atlantic",OR(E2133="ME",E2133="VT"),"NE Border",TRUE,"Upper East Coast")</f>
        <v>East Atlantic</v>
      </c>
      <c r="U2133" s="12" t="str">
        <f>IFERROR(_xlfn.XLOOKUP(A2133,DIRECT_FTEs!A:A,DIRECT_FTEs!B:B),"Contractor")</f>
        <v>Contractor</v>
      </c>
    </row>
    <row r="2134" spans="1:21" x14ac:dyDescent="0.25">
      <c r="A2134" s="1" t="s">
        <v>750</v>
      </c>
      <c r="B2134" s="1" t="s">
        <v>2467</v>
      </c>
      <c r="C2134" s="1" t="s">
        <v>2305</v>
      </c>
      <c r="D2134" s="1" t="s">
        <v>3286</v>
      </c>
      <c r="E2134" s="15" t="s">
        <v>2225</v>
      </c>
      <c r="F2134" s="1" t="s">
        <v>6112</v>
      </c>
      <c r="G2134" s="16">
        <v>0.17</v>
      </c>
      <c r="H2134" s="5">
        <v>243.98400000000001</v>
      </c>
      <c r="I2134" s="10" t="s">
        <v>4760</v>
      </c>
      <c r="J2134" s="5">
        <v>218</v>
      </c>
      <c r="K2134" s="1">
        <v>32</v>
      </c>
      <c r="L2134" s="12" t="str" cm="1">
        <f t="array" ref="L2134">_xlfn.IFS(G2134=0.05,"Minimal",G2134=0.07,"Above Minimal",G2134=0.17,"Near Maximum",TRUE,"Maximum")</f>
        <v>Near Maximum</v>
      </c>
      <c r="N2134" s="15" t="s">
        <v>11938</v>
      </c>
      <c r="O2134" s="1" t="s">
        <v>5017</v>
      </c>
      <c r="P2134" s="15" t="s">
        <v>4774</v>
      </c>
      <c r="Q2134" s="1" t="s">
        <v>9723</v>
      </c>
      <c r="R2134" s="17">
        <v>96</v>
      </c>
      <c r="S2134" s="12" t="str" cm="1">
        <f t="array" ref="S2134">_xlfn.IFS(AND(R2134&gt;=12,R2134&lt;=25),"Low Range",AND(R2134&gt;=25.01,R2134&lt;=40),"Mid Range",AND(R2134&gt;=40.01,R2134&lt;=75),"Mid to Upper Range",TRUE,"Max Upper Range")</f>
        <v>Max Upper Range</v>
      </c>
      <c r="T2134" s="12" t="str" cm="1">
        <f t="array" ref="T2134">_xlfn.IFS(OR(E2134="NY",E2134="NJ",E2134="CT"),"Tri-State Area",OR(E2134="MA",E2134="PA",E2134="RI"),"East Atlantic",OR(E2134="ME",E2134="VT"),"NE Border",TRUE,"Upper East Coast")</f>
        <v>East Atlantic</v>
      </c>
      <c r="U2134" s="12" t="str">
        <f>IFERROR(_xlfn.XLOOKUP(A2134,DIRECT_FTEs!A:A,DIRECT_FTEs!B:B),"Contractor")</f>
        <v>Contractor</v>
      </c>
    </row>
    <row r="2135" spans="1:21" x14ac:dyDescent="0.25">
      <c r="A2135" s="1" t="s">
        <v>751</v>
      </c>
      <c r="B2135" s="1" t="s">
        <v>2757</v>
      </c>
      <c r="C2135" s="1" t="s">
        <v>2288</v>
      </c>
      <c r="D2135" s="1" t="s">
        <v>3287</v>
      </c>
      <c r="E2135" s="15" t="s">
        <v>2225</v>
      </c>
      <c r="F2135" s="1" t="s">
        <v>6113</v>
      </c>
      <c r="G2135" s="16">
        <v>0.19</v>
      </c>
      <c r="H2135" s="5">
        <v>1161.8879999999999</v>
      </c>
      <c r="I2135" s="10" t="s">
        <v>4760</v>
      </c>
      <c r="J2135" s="5">
        <v>165.2</v>
      </c>
      <c r="K2135" s="1">
        <v>33</v>
      </c>
      <c r="L2135" s="12" t="str" cm="1">
        <f t="array" ref="L2135">_xlfn.IFS(G2135=0.05,"Minimal",G2135=0.07,"Above Minimal",G2135=0.17,"Near Maximum",TRUE,"Maximum")</f>
        <v>Maximum</v>
      </c>
      <c r="N2135" s="15" t="s">
        <v>11939</v>
      </c>
      <c r="O2135" s="1" t="s">
        <v>4984</v>
      </c>
      <c r="P2135" s="15" t="s">
        <v>4774</v>
      </c>
      <c r="Q2135" s="1" t="s">
        <v>9724</v>
      </c>
      <c r="R2135" s="17">
        <v>109</v>
      </c>
      <c r="S2135" s="12" t="str" cm="1">
        <f t="array" ref="S2135">_xlfn.IFS(AND(R2135&gt;=12,R2135&lt;=25),"Low Range",AND(R2135&gt;=25.01,R2135&lt;=40),"Mid Range",AND(R2135&gt;=40.01,R2135&lt;=75),"Mid to Upper Range",TRUE,"Max Upper Range")</f>
        <v>Max Upper Range</v>
      </c>
      <c r="T2135" s="12" t="str" cm="1">
        <f t="array" ref="T2135">_xlfn.IFS(OR(E2135="NY",E2135="NJ",E2135="CT"),"Tri-State Area",OR(E2135="MA",E2135="PA",E2135="RI"),"East Atlantic",OR(E2135="ME",E2135="VT"),"NE Border",TRUE,"Upper East Coast")</f>
        <v>East Atlantic</v>
      </c>
      <c r="U2135" s="12" t="str">
        <f>IFERROR(_xlfn.XLOOKUP(A2135,DIRECT_FTEs!A:A,DIRECT_FTEs!B:B),"Contractor")</f>
        <v>Contractor</v>
      </c>
    </row>
    <row r="2136" spans="1:21" x14ac:dyDescent="0.25">
      <c r="A2136" s="1" t="s">
        <v>752</v>
      </c>
      <c r="B2136" s="1" t="s">
        <v>2315</v>
      </c>
      <c r="C2136" s="1" t="s">
        <v>2691</v>
      </c>
      <c r="D2136" s="1" t="s">
        <v>3288</v>
      </c>
      <c r="E2136" s="15" t="s">
        <v>2225</v>
      </c>
      <c r="F2136" s="1" t="s">
        <v>6114</v>
      </c>
      <c r="G2136" s="16">
        <v>0.19</v>
      </c>
      <c r="H2136" s="5">
        <v>687.64799999999991</v>
      </c>
      <c r="I2136" s="10" t="s">
        <v>4760</v>
      </c>
      <c r="J2136" s="5">
        <v>826.88</v>
      </c>
      <c r="K2136" s="1">
        <v>58</v>
      </c>
      <c r="L2136" s="12" t="str" cm="1">
        <f t="array" ref="L2136">_xlfn.IFS(G2136=0.05,"Minimal",G2136=0.07,"Above Minimal",G2136=0.17,"Near Maximum",TRUE,"Maximum")</f>
        <v>Maximum</v>
      </c>
      <c r="N2136" s="15" t="s">
        <v>11940</v>
      </c>
      <c r="O2136" s="1" t="s">
        <v>4835</v>
      </c>
      <c r="P2136" s="15" t="s">
        <v>4774</v>
      </c>
      <c r="Q2136" s="1" t="s">
        <v>9725</v>
      </c>
      <c r="R2136" s="17">
        <v>87.500031201248049</v>
      </c>
      <c r="S2136" s="12" t="str" cm="1">
        <f t="array" ref="S2136">_xlfn.IFS(AND(R2136&gt;=12,R2136&lt;=25),"Low Range",AND(R2136&gt;=25.01,R2136&lt;=40),"Mid Range",AND(R2136&gt;=40.01,R2136&lt;=75),"Mid to Upper Range",TRUE,"Max Upper Range")</f>
        <v>Max Upper Range</v>
      </c>
      <c r="T2136" s="12" t="str" cm="1">
        <f t="array" ref="T2136">_xlfn.IFS(OR(E2136="NY",E2136="NJ",E2136="CT"),"Tri-State Area",OR(E2136="MA",E2136="PA",E2136="RI"),"East Atlantic",OR(E2136="ME",E2136="VT"),"NE Border",TRUE,"Upper East Coast")</f>
        <v>East Atlantic</v>
      </c>
      <c r="U2136" s="12" t="str">
        <f>IFERROR(_xlfn.XLOOKUP(A2136,DIRECT_FTEs!A:A,DIRECT_FTEs!B:B),"Contractor")</f>
        <v>Contractor</v>
      </c>
    </row>
    <row r="2137" spans="1:21" x14ac:dyDescent="0.25">
      <c r="A2137" s="1" t="s">
        <v>753</v>
      </c>
      <c r="B2137" s="1" t="s">
        <v>2780</v>
      </c>
      <c r="C2137" s="1" t="s">
        <v>2421</v>
      </c>
      <c r="D2137" s="1" t="s">
        <v>3289</v>
      </c>
      <c r="E2137" s="15" t="s">
        <v>2225</v>
      </c>
      <c r="F2137" s="1" t="s">
        <v>6115</v>
      </c>
      <c r="G2137" s="16">
        <v>0.19</v>
      </c>
      <c r="H2137" s="5">
        <v>782.49599999999998</v>
      </c>
      <c r="I2137" s="10" t="s">
        <v>4760</v>
      </c>
      <c r="J2137" s="5">
        <v>1048.8900000000001</v>
      </c>
      <c r="K2137" s="1">
        <v>26</v>
      </c>
      <c r="L2137" s="12" t="str" cm="1">
        <f t="array" ref="L2137">_xlfn.IFS(G2137=0.05,"Minimal",G2137=0.07,"Above Minimal",G2137=0.17,"Near Maximum",TRUE,"Maximum")</f>
        <v>Maximum</v>
      </c>
      <c r="N2137" s="15" t="s">
        <v>11941</v>
      </c>
      <c r="O2137" s="1" t="s">
        <v>5068</v>
      </c>
      <c r="P2137" s="15" t="s">
        <v>4777</v>
      </c>
      <c r="Q2137" s="1" t="s">
        <v>9726</v>
      </c>
      <c r="R2137" s="17">
        <v>43.5</v>
      </c>
      <c r="S2137" s="12" t="str" cm="1">
        <f t="array" ref="S2137">_xlfn.IFS(AND(R2137&gt;=12,R2137&lt;=25),"Low Range",AND(R2137&gt;=25.01,R2137&lt;=40),"Mid Range",AND(R2137&gt;=40.01,R2137&lt;=75),"Mid to Upper Range",TRUE,"Max Upper Range")</f>
        <v>Mid to Upper Range</v>
      </c>
      <c r="T2137" s="12" t="str" cm="1">
        <f t="array" ref="T2137">_xlfn.IFS(OR(E2137="NY",E2137="NJ",E2137="CT"),"Tri-State Area",OR(E2137="MA",E2137="PA",E2137="RI"),"East Atlantic",OR(E2137="ME",E2137="VT"),"NE Border",TRUE,"Upper East Coast")</f>
        <v>East Atlantic</v>
      </c>
      <c r="U2137" s="12" t="str">
        <f>IFERROR(_xlfn.XLOOKUP(A2137,DIRECT_FTEs!A:A,DIRECT_FTEs!B:B),"Contractor")</f>
        <v>Contractor</v>
      </c>
    </row>
    <row r="2138" spans="1:21" x14ac:dyDescent="0.25">
      <c r="A2138" s="1" t="s">
        <v>754</v>
      </c>
      <c r="B2138" s="1" t="s">
        <v>2229</v>
      </c>
      <c r="C2138" s="1" t="s">
        <v>2350</v>
      </c>
      <c r="D2138" s="1" t="s">
        <v>3290</v>
      </c>
      <c r="E2138" s="15" t="s">
        <v>2598</v>
      </c>
      <c r="F2138" s="1" t="s">
        <v>6116</v>
      </c>
      <c r="G2138" s="16">
        <v>0.19</v>
      </c>
      <c r="H2138" s="5">
        <v>865.48799999999994</v>
      </c>
      <c r="I2138" s="10" t="s">
        <v>4760</v>
      </c>
      <c r="J2138" s="5">
        <v>778</v>
      </c>
      <c r="K2138" s="1">
        <v>46</v>
      </c>
      <c r="L2138" s="12" t="str" cm="1">
        <f t="array" ref="L2138">_xlfn.IFS(G2138=0.05,"Minimal",G2138=0.07,"Above Minimal",G2138=0.17,"Near Maximum",TRUE,"Maximum")</f>
        <v>Maximum</v>
      </c>
      <c r="N2138" s="15" t="s">
        <v>11942</v>
      </c>
      <c r="O2138" s="1" t="s">
        <v>4860</v>
      </c>
      <c r="P2138" s="15" t="s">
        <v>4774</v>
      </c>
      <c r="Q2138" s="1" t="s">
        <v>9727</v>
      </c>
      <c r="R2138" s="17">
        <v>45.54</v>
      </c>
      <c r="S2138" s="12" t="str" cm="1">
        <f t="array" ref="S2138">_xlfn.IFS(AND(R2138&gt;=12,R2138&lt;=25),"Low Range",AND(R2138&gt;=25.01,R2138&lt;=40),"Mid Range",AND(R2138&gt;=40.01,R2138&lt;=75),"Mid to Upper Range",TRUE,"Max Upper Range")</f>
        <v>Mid to Upper Range</v>
      </c>
      <c r="T2138" s="12" t="str" cm="1">
        <f t="array" ref="T2138">_xlfn.IFS(OR(E2138="NY",E2138="NJ",E2138="CT"),"Tri-State Area",OR(E2138="MA",E2138="PA",E2138="RI"),"East Atlantic",OR(E2138="ME",E2138="VT"),"NE Border",TRUE,"Upper East Coast")</f>
        <v>Upper East Coast</v>
      </c>
      <c r="U2138" s="12" t="str">
        <f>IFERROR(_xlfn.XLOOKUP(A2138,DIRECT_FTEs!A:A,DIRECT_FTEs!B:B),"Contractor")</f>
        <v>Contractor</v>
      </c>
    </row>
    <row r="2139" spans="1:21" x14ac:dyDescent="0.25">
      <c r="A2139" s="1" t="s">
        <v>755</v>
      </c>
      <c r="B2139" s="1" t="s">
        <v>2664</v>
      </c>
      <c r="C2139" s="1" t="s">
        <v>2732</v>
      </c>
      <c r="D2139" s="1" t="s">
        <v>3291</v>
      </c>
      <c r="E2139" s="15" t="s">
        <v>2225</v>
      </c>
      <c r="F2139" s="1" t="s">
        <v>6117</v>
      </c>
      <c r="G2139" s="16">
        <v>0.19</v>
      </c>
      <c r="H2139" s="5">
        <v>735.072</v>
      </c>
      <c r="I2139" s="10" t="s">
        <v>4760</v>
      </c>
      <c r="J2139" s="5">
        <v>814</v>
      </c>
      <c r="K2139" s="1">
        <v>39</v>
      </c>
      <c r="L2139" s="12" t="str" cm="1">
        <f t="array" ref="L2139">_xlfn.IFS(G2139=0.05,"Minimal",G2139=0.07,"Above Minimal",G2139=0.17,"Near Maximum",TRUE,"Maximum")</f>
        <v>Maximum</v>
      </c>
      <c r="N2139" s="15" t="s">
        <v>11943</v>
      </c>
      <c r="O2139" s="1" t="s">
        <v>5080</v>
      </c>
      <c r="P2139" s="15" t="s">
        <v>4778</v>
      </c>
      <c r="Q2139" s="1" t="s">
        <v>9728</v>
      </c>
      <c r="R2139" s="17">
        <v>35.879999999999995</v>
      </c>
      <c r="S2139" s="12" t="str" cm="1">
        <f t="array" ref="S2139">_xlfn.IFS(AND(R2139&gt;=12,R2139&lt;=25),"Low Range",AND(R2139&gt;=25.01,R2139&lt;=40),"Mid Range",AND(R2139&gt;=40.01,R2139&lt;=75),"Mid to Upper Range",TRUE,"Max Upper Range")</f>
        <v>Mid Range</v>
      </c>
      <c r="T2139" s="12" t="str" cm="1">
        <f t="array" ref="T2139">_xlfn.IFS(OR(E2139="NY",E2139="NJ",E2139="CT"),"Tri-State Area",OR(E2139="MA",E2139="PA",E2139="RI"),"East Atlantic",OR(E2139="ME",E2139="VT"),"NE Border",TRUE,"Upper East Coast")</f>
        <v>East Atlantic</v>
      </c>
      <c r="U2139" s="12" t="str">
        <f>IFERROR(_xlfn.XLOOKUP(A2139,DIRECT_FTEs!A:A,DIRECT_FTEs!B:B),"Contractor")</f>
        <v>Contractor</v>
      </c>
    </row>
    <row r="2140" spans="1:21" x14ac:dyDescent="0.25">
      <c r="A2140" s="1" t="s">
        <v>84</v>
      </c>
      <c r="B2140" s="1" t="s">
        <v>2440</v>
      </c>
      <c r="C2140" s="1" t="s">
        <v>2261</v>
      </c>
      <c r="D2140" s="1" t="s">
        <v>2441</v>
      </c>
      <c r="E2140" s="15" t="s">
        <v>2225</v>
      </c>
      <c r="F2140" s="1" t="s">
        <v>5446</v>
      </c>
      <c r="G2140" s="16">
        <v>0.19</v>
      </c>
      <c r="H2140" s="5">
        <v>2074.8000000000002</v>
      </c>
      <c r="I2140" s="10" t="s">
        <v>4760</v>
      </c>
      <c r="J2140" s="5">
        <v>868</v>
      </c>
      <c r="K2140" s="1">
        <v>53</v>
      </c>
      <c r="L2140" s="12" t="str" cm="1">
        <f t="array" ref="L2140">_xlfn.IFS(G2140=0.05,"Minimal",G2140=0.07,"Above Minimal",G2140=0.17,"Near Maximum",TRUE,"Maximum")</f>
        <v>Maximum</v>
      </c>
      <c r="N2140" s="15" t="s">
        <v>11944</v>
      </c>
      <c r="O2140" s="1" t="s">
        <v>4823</v>
      </c>
      <c r="P2140" s="15" t="s">
        <v>4780</v>
      </c>
      <c r="Q2140" s="1" t="s">
        <v>9729</v>
      </c>
      <c r="R2140" s="17">
        <v>46.980000000000004</v>
      </c>
      <c r="S2140" s="12" t="str" cm="1">
        <f t="array" ref="S2140">_xlfn.IFS(AND(R2140&gt;=12,R2140&lt;=25),"Low Range",AND(R2140&gt;=25.01,R2140&lt;=40),"Mid Range",AND(R2140&gt;=40.01,R2140&lt;=75),"Mid to Upper Range",TRUE,"Max Upper Range")</f>
        <v>Mid to Upper Range</v>
      </c>
      <c r="T2140" s="12" t="str" cm="1">
        <f t="array" ref="T2140">_xlfn.IFS(OR(E2140="NY",E2140="NJ",E2140="CT"),"Tri-State Area",OR(E2140="MA",E2140="PA",E2140="RI"),"East Atlantic",OR(E2140="ME",E2140="VT"),"NE Border",TRUE,"Upper East Coast")</f>
        <v>East Atlantic</v>
      </c>
      <c r="U2140" s="12" t="str">
        <f>IFERROR(_xlfn.XLOOKUP(A2140,DIRECT_FTEs!A:A,DIRECT_FTEs!B:B),"Contractor")</f>
        <v>Contractor</v>
      </c>
    </row>
    <row r="2141" spans="1:21" x14ac:dyDescent="0.25">
      <c r="A2141" s="1" t="s">
        <v>756</v>
      </c>
      <c r="B2141" s="1" t="s">
        <v>2301</v>
      </c>
      <c r="C2141" s="1" t="s">
        <v>2468</v>
      </c>
      <c r="D2141" s="1" t="s">
        <v>3292</v>
      </c>
      <c r="E2141" s="15" t="s">
        <v>2225</v>
      </c>
      <c r="F2141" s="1" t="s">
        <v>6118</v>
      </c>
      <c r="G2141" s="16">
        <v>0.19</v>
      </c>
      <c r="H2141" s="5">
        <v>652.07999999999993</v>
      </c>
      <c r="I2141" s="10" t="s">
        <v>4760</v>
      </c>
      <c r="J2141" s="5">
        <v>772</v>
      </c>
      <c r="K2141" s="1">
        <v>36</v>
      </c>
      <c r="L2141" s="12" t="str" cm="1">
        <f t="array" ref="L2141">_xlfn.IFS(G2141=0.05,"Minimal",G2141=0.07,"Above Minimal",G2141=0.17,"Near Maximum",TRUE,"Maximum")</f>
        <v>Maximum</v>
      </c>
      <c r="N2141" s="15" t="s">
        <v>11945</v>
      </c>
      <c r="O2141" s="1" t="s">
        <v>5081</v>
      </c>
      <c r="P2141" s="15" t="s">
        <v>4778</v>
      </c>
      <c r="Q2141" s="1" t="s">
        <v>9730</v>
      </c>
      <c r="R2141" s="17">
        <v>32.25</v>
      </c>
      <c r="S2141" s="12" t="str" cm="1">
        <f t="array" ref="S2141">_xlfn.IFS(AND(R2141&gt;=12,R2141&lt;=25),"Low Range",AND(R2141&gt;=25.01,R2141&lt;=40),"Mid Range",AND(R2141&gt;=40.01,R2141&lt;=75),"Mid to Upper Range",TRUE,"Max Upper Range")</f>
        <v>Mid Range</v>
      </c>
      <c r="T2141" s="12" t="str" cm="1">
        <f t="array" ref="T2141">_xlfn.IFS(OR(E2141="NY",E2141="NJ",E2141="CT"),"Tri-State Area",OR(E2141="MA",E2141="PA",E2141="RI"),"East Atlantic",OR(E2141="ME",E2141="VT"),"NE Border",TRUE,"Upper East Coast")</f>
        <v>East Atlantic</v>
      </c>
      <c r="U2141" s="12" t="str">
        <f>IFERROR(_xlfn.XLOOKUP(A2141,DIRECT_FTEs!A:A,DIRECT_FTEs!B:B),"Contractor")</f>
        <v>Contractor</v>
      </c>
    </row>
    <row r="2142" spans="1:21" x14ac:dyDescent="0.25">
      <c r="A2142" s="1" t="s">
        <v>757</v>
      </c>
      <c r="B2142" s="1" t="s">
        <v>2582</v>
      </c>
      <c r="C2142" s="1" t="s">
        <v>2470</v>
      </c>
      <c r="D2142" s="1" t="s">
        <v>3293</v>
      </c>
      <c r="E2142" s="15" t="s">
        <v>2225</v>
      </c>
      <c r="F2142" s="1" t="s">
        <v>6119</v>
      </c>
      <c r="G2142" s="16">
        <v>0.19</v>
      </c>
      <c r="H2142" s="5">
        <v>829.92</v>
      </c>
      <c r="I2142" s="10" t="s">
        <v>4760</v>
      </c>
      <c r="J2142" s="5">
        <v>896</v>
      </c>
      <c r="K2142" s="1">
        <v>43</v>
      </c>
      <c r="L2142" s="12" t="str" cm="1">
        <f t="array" ref="L2142">_xlfn.IFS(G2142=0.05,"Minimal",G2142=0.07,"Above Minimal",G2142=0.17,"Near Maximum",TRUE,"Maximum")</f>
        <v>Maximum</v>
      </c>
      <c r="N2142" s="15" t="s">
        <v>11946</v>
      </c>
      <c r="O2142" s="1" t="s">
        <v>5082</v>
      </c>
      <c r="P2142" s="15" t="s">
        <v>4778</v>
      </c>
      <c r="Q2142" s="1" t="s">
        <v>9731</v>
      </c>
      <c r="R2142" s="17">
        <v>38.612176039119802</v>
      </c>
      <c r="S2142" s="12" t="str" cm="1">
        <f t="array" ref="S2142">_xlfn.IFS(AND(R2142&gt;=12,R2142&lt;=25),"Low Range",AND(R2142&gt;=25.01,R2142&lt;=40),"Mid Range",AND(R2142&gt;=40.01,R2142&lt;=75),"Mid to Upper Range",TRUE,"Max Upper Range")</f>
        <v>Mid Range</v>
      </c>
      <c r="T2142" s="12" t="str" cm="1">
        <f t="array" ref="T2142">_xlfn.IFS(OR(E2142="NY",E2142="NJ",E2142="CT"),"Tri-State Area",OR(E2142="MA",E2142="PA",E2142="RI"),"East Atlantic",OR(E2142="ME",E2142="VT"),"NE Border",TRUE,"Upper East Coast")</f>
        <v>East Atlantic</v>
      </c>
      <c r="U2142" s="12" t="str">
        <f>IFERROR(_xlfn.XLOOKUP(A2142,DIRECT_FTEs!A:A,DIRECT_FTEs!B:B),"Contractor")</f>
        <v>Contractor</v>
      </c>
    </row>
    <row r="2143" spans="1:21" x14ac:dyDescent="0.25">
      <c r="A2143" s="1" t="s">
        <v>758</v>
      </c>
      <c r="B2143" s="1" t="s">
        <v>2688</v>
      </c>
      <c r="C2143" s="1" t="s">
        <v>3013</v>
      </c>
      <c r="D2143" s="1" t="s">
        <v>3294</v>
      </c>
      <c r="E2143" s="15" t="s">
        <v>2225</v>
      </c>
      <c r="F2143" s="1" t="s">
        <v>6120</v>
      </c>
      <c r="G2143" s="16">
        <v>0.17</v>
      </c>
      <c r="H2143" s="5">
        <v>409.59796342298284</v>
      </c>
      <c r="I2143" s="10" t="s">
        <v>4760</v>
      </c>
      <c r="J2143" s="5">
        <v>236.04</v>
      </c>
      <c r="K2143" s="1">
        <v>45</v>
      </c>
      <c r="L2143" s="12" t="str" cm="1">
        <f t="array" ref="L2143">_xlfn.IFS(G2143=0.05,"Minimal",G2143=0.07,"Above Minimal",G2143=0.17,"Near Maximum",TRUE,"Maximum")</f>
        <v>Near Maximum</v>
      </c>
      <c r="N2143" s="15" t="s">
        <v>11947</v>
      </c>
      <c r="O2143" s="1" t="s">
        <v>4823</v>
      </c>
      <c r="P2143" s="15" t="s">
        <v>4780</v>
      </c>
      <c r="Q2143" s="1" t="s">
        <v>9732</v>
      </c>
      <c r="R2143" s="17">
        <v>59.198276923076918</v>
      </c>
      <c r="S2143" s="12" t="str" cm="1">
        <f t="array" ref="S2143">_xlfn.IFS(AND(R2143&gt;=12,R2143&lt;=25),"Low Range",AND(R2143&gt;=25.01,R2143&lt;=40),"Mid Range",AND(R2143&gt;=40.01,R2143&lt;=75),"Mid to Upper Range",TRUE,"Max Upper Range")</f>
        <v>Mid to Upper Range</v>
      </c>
      <c r="T2143" s="12" t="str" cm="1">
        <f t="array" ref="T2143">_xlfn.IFS(OR(E2143="NY",E2143="NJ",E2143="CT"),"Tri-State Area",OR(E2143="MA",E2143="PA",E2143="RI"),"East Atlantic",OR(E2143="ME",E2143="VT"),"NE Border",TRUE,"Upper East Coast")</f>
        <v>East Atlantic</v>
      </c>
      <c r="U2143" s="12" t="str">
        <f>IFERROR(_xlfn.XLOOKUP(A2143,DIRECT_FTEs!A:A,DIRECT_FTEs!B:B),"Contractor")</f>
        <v>Contractor</v>
      </c>
    </row>
    <row r="2144" spans="1:21" x14ac:dyDescent="0.25">
      <c r="A2144" s="1" t="s">
        <v>759</v>
      </c>
      <c r="B2144" s="1" t="s">
        <v>2722</v>
      </c>
      <c r="C2144" s="1" t="s">
        <v>2387</v>
      </c>
      <c r="D2144" s="1" t="s">
        <v>3295</v>
      </c>
      <c r="E2144" s="15" t="s">
        <v>2225</v>
      </c>
      <c r="F2144" s="1" t="s">
        <v>6121</v>
      </c>
      <c r="G2144" s="16">
        <v>0.19</v>
      </c>
      <c r="H2144" s="5">
        <v>701.85477119999996</v>
      </c>
      <c r="I2144" s="10" t="s">
        <v>4760</v>
      </c>
      <c r="J2144" s="5">
        <v>365.1</v>
      </c>
      <c r="K2144" s="1">
        <v>51</v>
      </c>
      <c r="L2144" s="12" t="str" cm="1">
        <f t="array" ref="L2144">_xlfn.IFS(G2144=0.05,"Minimal",G2144=0.07,"Above Minimal",G2144=0.17,"Near Maximum",TRUE,"Maximum")</f>
        <v>Maximum</v>
      </c>
      <c r="N2144" s="15" t="s">
        <v>11948</v>
      </c>
      <c r="O2144" s="1" t="s">
        <v>5083</v>
      </c>
      <c r="P2144" s="15" t="s">
        <v>4779</v>
      </c>
      <c r="Q2144" s="1" t="s">
        <v>9733</v>
      </c>
      <c r="R2144" s="17">
        <v>72.894889867841414</v>
      </c>
      <c r="S2144" s="12" t="str" cm="1">
        <f t="array" ref="S2144">_xlfn.IFS(AND(R2144&gt;=12,R2144&lt;=25),"Low Range",AND(R2144&gt;=25.01,R2144&lt;=40),"Mid Range",AND(R2144&gt;=40.01,R2144&lt;=75),"Mid to Upper Range",TRUE,"Max Upper Range")</f>
        <v>Mid to Upper Range</v>
      </c>
      <c r="T2144" s="12" t="str" cm="1">
        <f t="array" ref="T2144">_xlfn.IFS(OR(E2144="NY",E2144="NJ",E2144="CT"),"Tri-State Area",OR(E2144="MA",E2144="PA",E2144="RI"),"East Atlantic",OR(E2144="ME",E2144="VT"),"NE Border",TRUE,"Upper East Coast")</f>
        <v>East Atlantic</v>
      </c>
      <c r="U2144" s="12" t="str">
        <f>IFERROR(_xlfn.XLOOKUP(A2144,DIRECT_FTEs!A:A,DIRECT_FTEs!B:B),"Contractor")</f>
        <v>Contractor</v>
      </c>
    </row>
    <row r="2145" spans="1:21" x14ac:dyDescent="0.25">
      <c r="A2145" s="1" t="s">
        <v>760</v>
      </c>
      <c r="B2145" s="1" t="s">
        <v>2374</v>
      </c>
      <c r="C2145" s="1" t="s">
        <v>2996</v>
      </c>
      <c r="D2145" s="1" t="s">
        <v>3296</v>
      </c>
      <c r="E2145" s="15" t="s">
        <v>2225</v>
      </c>
      <c r="F2145" s="1" t="s">
        <v>6122</v>
      </c>
      <c r="G2145" s="16">
        <v>0.17</v>
      </c>
      <c r="H2145" s="5">
        <v>773.2689917180619</v>
      </c>
      <c r="I2145" s="10" t="s">
        <v>4760</v>
      </c>
      <c r="J2145" s="5">
        <v>129.86000000000001</v>
      </c>
      <c r="K2145" s="1">
        <v>62</v>
      </c>
      <c r="L2145" s="12" t="str" cm="1">
        <f t="array" ref="L2145">_xlfn.IFS(G2145=0.05,"Minimal",G2145=0.07,"Above Minimal",G2145=0.17,"Near Maximum",TRUE,"Maximum")</f>
        <v>Near Maximum</v>
      </c>
      <c r="N2145" s="15" t="s">
        <v>11949</v>
      </c>
      <c r="O2145" s="1" t="s">
        <v>4793</v>
      </c>
      <c r="P2145" s="15" t="s">
        <v>4777</v>
      </c>
      <c r="Q2145" s="1" t="s">
        <v>9734</v>
      </c>
      <c r="R2145" s="17">
        <v>63.949595687331538</v>
      </c>
      <c r="S2145" s="12" t="str" cm="1">
        <f t="array" ref="S2145">_xlfn.IFS(AND(R2145&gt;=12,R2145&lt;=25),"Low Range",AND(R2145&gt;=25.01,R2145&lt;=40),"Mid Range",AND(R2145&gt;=40.01,R2145&lt;=75),"Mid to Upper Range",TRUE,"Max Upper Range")</f>
        <v>Mid to Upper Range</v>
      </c>
      <c r="T2145" s="12" t="str" cm="1">
        <f t="array" ref="T2145">_xlfn.IFS(OR(E2145="NY",E2145="NJ",E2145="CT"),"Tri-State Area",OR(E2145="MA",E2145="PA",E2145="RI"),"East Atlantic",OR(E2145="ME",E2145="VT"),"NE Border",TRUE,"Upper East Coast")</f>
        <v>East Atlantic</v>
      </c>
      <c r="U2145" s="12" t="str">
        <f>IFERROR(_xlfn.XLOOKUP(A2145,DIRECT_FTEs!A:A,DIRECT_FTEs!B:B),"Contractor")</f>
        <v>Contractor</v>
      </c>
    </row>
    <row r="2146" spans="1:21" x14ac:dyDescent="0.25">
      <c r="A2146" s="1" t="s">
        <v>761</v>
      </c>
      <c r="B2146" s="1" t="s">
        <v>2352</v>
      </c>
      <c r="C2146" s="1" t="s">
        <v>2278</v>
      </c>
      <c r="D2146" s="1" t="s">
        <v>3297</v>
      </c>
      <c r="E2146" s="15" t="s">
        <v>2225</v>
      </c>
      <c r="F2146" s="1" t="s">
        <v>6123</v>
      </c>
      <c r="G2146" s="16">
        <v>0.19</v>
      </c>
      <c r="H2146" s="5">
        <v>758.18640646900269</v>
      </c>
      <c r="I2146" s="10" t="s">
        <v>4760</v>
      </c>
      <c r="J2146" s="5">
        <v>398.98</v>
      </c>
      <c r="K2146" s="1">
        <v>58</v>
      </c>
      <c r="L2146" s="12" t="str" cm="1">
        <f t="array" ref="L2146">_xlfn.IFS(G2146=0.05,"Minimal",G2146=0.07,"Above Minimal",G2146=0.17,"Near Maximum",TRUE,"Maximum")</f>
        <v>Maximum</v>
      </c>
      <c r="N2146" s="15" t="s">
        <v>11950</v>
      </c>
      <c r="O2146" s="1" t="s">
        <v>5043</v>
      </c>
      <c r="P2146" s="15" t="s">
        <v>4777</v>
      </c>
      <c r="Q2146" s="1" t="s">
        <v>9735</v>
      </c>
      <c r="R2146" s="17">
        <v>62.314999999999998</v>
      </c>
      <c r="S2146" s="12" t="str" cm="1">
        <f t="array" ref="S2146">_xlfn.IFS(AND(R2146&gt;=12,R2146&lt;=25),"Low Range",AND(R2146&gt;=25.01,R2146&lt;=40),"Mid Range",AND(R2146&gt;=40.01,R2146&lt;=75),"Mid to Upper Range",TRUE,"Max Upper Range")</f>
        <v>Mid to Upper Range</v>
      </c>
      <c r="T2146" s="12" t="str" cm="1">
        <f t="array" ref="T2146">_xlfn.IFS(OR(E2146="NY",E2146="NJ",E2146="CT"),"Tri-State Area",OR(E2146="MA",E2146="PA",E2146="RI"),"East Atlantic",OR(E2146="ME",E2146="VT"),"NE Border",TRUE,"Upper East Coast")</f>
        <v>East Atlantic</v>
      </c>
      <c r="U2146" s="12" t="str">
        <f>IFERROR(_xlfn.XLOOKUP(A2146,DIRECT_FTEs!A:A,DIRECT_FTEs!B:B),"Contractor")</f>
        <v>Contractor</v>
      </c>
    </row>
    <row r="2147" spans="1:21" x14ac:dyDescent="0.25">
      <c r="A2147" s="1" t="s">
        <v>762</v>
      </c>
      <c r="B2147" s="1" t="s">
        <v>2416</v>
      </c>
      <c r="C2147" s="1" t="s">
        <v>2887</v>
      </c>
      <c r="D2147" s="1" t="s">
        <v>3298</v>
      </c>
      <c r="E2147" s="15" t="s">
        <v>2225</v>
      </c>
      <c r="F2147" s="1" t="s">
        <v>6124</v>
      </c>
      <c r="G2147" s="16">
        <v>0.17</v>
      </c>
      <c r="H2147" s="5">
        <v>378.06912</v>
      </c>
      <c r="I2147" s="10" t="s">
        <v>4760</v>
      </c>
      <c r="J2147" s="5">
        <v>221.2</v>
      </c>
      <c r="K2147" s="1">
        <v>42</v>
      </c>
      <c r="L2147" s="12" t="str" cm="1">
        <f t="array" ref="L2147">_xlfn.IFS(G2147=0.05,"Minimal",G2147=0.07,"Above Minimal",G2147=0.17,"Near Maximum",TRUE,"Maximum")</f>
        <v>Near Maximum</v>
      </c>
      <c r="N2147" s="15" t="s">
        <v>11951</v>
      </c>
      <c r="O2147" s="1" t="s">
        <v>4825</v>
      </c>
      <c r="P2147" s="15" t="s">
        <v>4774</v>
      </c>
      <c r="Q2147" s="1" t="s">
        <v>9736</v>
      </c>
      <c r="R2147" s="17">
        <v>35.64</v>
      </c>
      <c r="S2147" s="12" t="str" cm="1">
        <f t="array" ref="S2147">_xlfn.IFS(AND(R2147&gt;=12,R2147&lt;=25),"Low Range",AND(R2147&gt;=25.01,R2147&lt;=40),"Mid Range",AND(R2147&gt;=40.01,R2147&lt;=75),"Mid to Upper Range",TRUE,"Max Upper Range")</f>
        <v>Mid Range</v>
      </c>
      <c r="T2147" s="12" t="str" cm="1">
        <f t="array" ref="T2147">_xlfn.IFS(OR(E2147="NY",E2147="NJ",E2147="CT"),"Tri-State Area",OR(E2147="MA",E2147="PA",E2147="RI"),"East Atlantic",OR(E2147="ME",E2147="VT"),"NE Border",TRUE,"Upper East Coast")</f>
        <v>East Atlantic</v>
      </c>
      <c r="U2147" s="12" t="str">
        <f>IFERROR(_xlfn.XLOOKUP(A2147,DIRECT_FTEs!A:A,DIRECT_FTEs!B:B),"Contractor")</f>
        <v>Contractor</v>
      </c>
    </row>
    <row r="2148" spans="1:21" x14ac:dyDescent="0.25">
      <c r="A2148" s="1" t="s">
        <v>763</v>
      </c>
      <c r="B2148" s="1" t="s">
        <v>2389</v>
      </c>
      <c r="C2148" s="1" t="s">
        <v>2270</v>
      </c>
      <c r="D2148" s="1" t="s">
        <v>3299</v>
      </c>
      <c r="E2148" s="15" t="s">
        <v>2225</v>
      </c>
      <c r="F2148" s="1" t="s">
        <v>6125</v>
      </c>
      <c r="G2148" s="16">
        <v>0.19</v>
      </c>
      <c r="H2148" s="5">
        <v>757.55565000000001</v>
      </c>
      <c r="I2148" s="10" t="s">
        <v>4760</v>
      </c>
      <c r="J2148" s="5">
        <v>455.11</v>
      </c>
      <c r="K2148" s="1">
        <v>49</v>
      </c>
      <c r="L2148" s="12" t="str" cm="1">
        <f t="array" ref="L2148">_xlfn.IFS(G2148=0.05,"Minimal",G2148=0.07,"Above Minimal",G2148=0.17,"Near Maximum",TRUE,"Maximum")</f>
        <v>Maximum</v>
      </c>
      <c r="N2148" s="15" t="s">
        <v>11952</v>
      </c>
      <c r="O2148" s="1" t="s">
        <v>5084</v>
      </c>
      <c r="P2148" s="15" t="s">
        <v>4780</v>
      </c>
      <c r="Q2148" s="1" t="s">
        <v>9737</v>
      </c>
      <c r="R2148" s="17">
        <v>63.896394230769232</v>
      </c>
      <c r="S2148" s="12" t="str" cm="1">
        <f t="array" ref="S2148">_xlfn.IFS(AND(R2148&gt;=12,R2148&lt;=25),"Low Range",AND(R2148&gt;=25.01,R2148&lt;=40),"Mid Range",AND(R2148&gt;=40.01,R2148&lt;=75),"Mid to Upper Range",TRUE,"Max Upper Range")</f>
        <v>Mid to Upper Range</v>
      </c>
      <c r="T2148" s="12" t="str" cm="1">
        <f t="array" ref="T2148">_xlfn.IFS(OR(E2148="NY",E2148="NJ",E2148="CT"),"Tri-State Area",OR(E2148="MA",E2148="PA",E2148="RI"),"East Atlantic",OR(E2148="ME",E2148="VT"),"NE Border",TRUE,"Upper East Coast")</f>
        <v>East Atlantic</v>
      </c>
      <c r="U2148" s="12" t="str">
        <f>IFERROR(_xlfn.XLOOKUP(A2148,DIRECT_FTEs!A:A,DIRECT_FTEs!B:B),"Contractor")</f>
        <v>Contractor</v>
      </c>
    </row>
    <row r="2149" spans="1:21" x14ac:dyDescent="0.25">
      <c r="A2149" s="1" t="s">
        <v>764</v>
      </c>
      <c r="B2149" s="1" t="s">
        <v>2410</v>
      </c>
      <c r="C2149" s="1" t="s">
        <v>2410</v>
      </c>
      <c r="D2149" s="1" t="s">
        <v>3300</v>
      </c>
      <c r="E2149" s="15" t="s">
        <v>2225</v>
      </c>
      <c r="F2149" s="1" t="s">
        <v>6126</v>
      </c>
      <c r="G2149" s="16">
        <v>0.19</v>
      </c>
      <c r="H2149" s="5">
        <v>387.45408000000003</v>
      </c>
      <c r="I2149" s="10" t="s">
        <v>4760</v>
      </c>
      <c r="J2149" s="5">
        <v>172.42</v>
      </c>
      <c r="K2149" s="1">
        <v>53</v>
      </c>
      <c r="L2149" s="12" t="str" cm="1">
        <f t="array" ref="L2149">_xlfn.IFS(G2149=0.05,"Minimal",G2149=0.07,"Above Minimal",G2149=0.17,"Near Maximum",TRUE,"Maximum")</f>
        <v>Maximum</v>
      </c>
      <c r="N2149" s="15" t="s">
        <v>11953</v>
      </c>
      <c r="O2149" s="1" t="s">
        <v>4939</v>
      </c>
      <c r="P2149" s="15" t="s">
        <v>4777</v>
      </c>
      <c r="Q2149" s="1" t="s">
        <v>9738</v>
      </c>
      <c r="R2149" s="17">
        <v>32.68</v>
      </c>
      <c r="S2149" s="12" t="str" cm="1">
        <f t="array" ref="S2149">_xlfn.IFS(AND(R2149&gt;=12,R2149&lt;=25),"Low Range",AND(R2149&gt;=25.01,R2149&lt;=40),"Mid Range",AND(R2149&gt;=40.01,R2149&lt;=75),"Mid to Upper Range",TRUE,"Max Upper Range")</f>
        <v>Mid Range</v>
      </c>
      <c r="T2149" s="12" t="str" cm="1">
        <f t="array" ref="T2149">_xlfn.IFS(OR(E2149="NY",E2149="NJ",E2149="CT"),"Tri-State Area",OR(E2149="MA",E2149="PA",E2149="RI"),"East Atlantic",OR(E2149="ME",E2149="VT"),"NE Border",TRUE,"Upper East Coast")</f>
        <v>East Atlantic</v>
      </c>
      <c r="U2149" s="12" t="str">
        <f>IFERROR(_xlfn.XLOOKUP(A2149,DIRECT_FTEs!A:A,DIRECT_FTEs!B:B),"Contractor")</f>
        <v>Contractor</v>
      </c>
    </row>
    <row r="2150" spans="1:21" x14ac:dyDescent="0.25">
      <c r="A2150" s="1" t="s">
        <v>85</v>
      </c>
      <c r="B2150" s="1" t="s">
        <v>2397</v>
      </c>
      <c r="C2150" s="1" t="s">
        <v>2261</v>
      </c>
      <c r="D2150" s="1" t="s">
        <v>2442</v>
      </c>
      <c r="E2150" s="15" t="s">
        <v>2225</v>
      </c>
      <c r="F2150" s="1" t="s">
        <v>5447</v>
      </c>
      <c r="G2150" s="16">
        <v>0.19</v>
      </c>
      <c r="H2150" s="5">
        <v>1630.2</v>
      </c>
      <c r="I2150" s="10" t="s">
        <v>4760</v>
      </c>
      <c r="J2150" s="5">
        <v>545.6</v>
      </c>
      <c r="K2150" s="1">
        <v>52</v>
      </c>
      <c r="L2150" s="12" t="str" cm="1">
        <f t="array" ref="L2150">_xlfn.IFS(G2150=0.05,"Minimal",G2150=0.07,"Above Minimal",G2150=0.17,"Near Maximum",TRUE,"Maximum")</f>
        <v>Maximum</v>
      </c>
      <c r="N2150" s="15" t="s">
        <v>11954</v>
      </c>
      <c r="O2150" s="1" t="s">
        <v>4810</v>
      </c>
      <c r="P2150" s="15" t="s">
        <v>4780</v>
      </c>
      <c r="Q2150" s="1" t="s">
        <v>9739</v>
      </c>
      <c r="R2150" s="17">
        <v>68.539999999999992</v>
      </c>
      <c r="S2150" s="12" t="str" cm="1">
        <f t="array" ref="S2150">_xlfn.IFS(AND(R2150&gt;=12,R2150&lt;=25),"Low Range",AND(R2150&gt;=25.01,R2150&lt;=40),"Mid Range",AND(R2150&gt;=40.01,R2150&lt;=75),"Mid to Upper Range",TRUE,"Max Upper Range")</f>
        <v>Mid to Upper Range</v>
      </c>
      <c r="T2150" s="12" t="str" cm="1">
        <f t="array" ref="T2150">_xlfn.IFS(OR(E2150="NY",E2150="NJ",E2150="CT"),"Tri-State Area",OR(E2150="MA",E2150="PA",E2150="RI"),"East Atlantic",OR(E2150="ME",E2150="VT"),"NE Border",TRUE,"Upper East Coast")</f>
        <v>East Atlantic</v>
      </c>
      <c r="U2150" s="12" t="str">
        <f>IFERROR(_xlfn.XLOOKUP(A2150,DIRECT_FTEs!A:A,DIRECT_FTEs!B:B),"Contractor")</f>
        <v>Contractor</v>
      </c>
    </row>
    <row r="2151" spans="1:21" x14ac:dyDescent="0.25">
      <c r="A2151" s="1" t="s">
        <v>765</v>
      </c>
      <c r="B2151" s="1" t="s">
        <v>2440</v>
      </c>
      <c r="C2151" s="1" t="s">
        <v>2443</v>
      </c>
      <c r="D2151" s="1" t="s">
        <v>3301</v>
      </c>
      <c r="E2151" s="15" t="s">
        <v>2225</v>
      </c>
      <c r="F2151" s="1" t="s">
        <v>6127</v>
      </c>
      <c r="G2151" s="16">
        <v>0.19</v>
      </c>
      <c r="H2151" s="5">
        <v>812.61023999999986</v>
      </c>
      <c r="I2151" s="10" t="s">
        <v>4760</v>
      </c>
      <c r="J2151" s="5">
        <v>443.47</v>
      </c>
      <c r="K2151" s="1">
        <v>45</v>
      </c>
      <c r="L2151" s="12" t="str" cm="1">
        <f t="array" ref="L2151">_xlfn.IFS(G2151=0.05,"Minimal",G2151=0.07,"Above Minimal",G2151=0.17,"Near Maximum",TRUE,"Maximum")</f>
        <v>Maximum</v>
      </c>
      <c r="N2151" s="15" t="s">
        <v>11955</v>
      </c>
      <c r="O2151" s="1" t="s">
        <v>4983</v>
      </c>
      <c r="P2151" s="15" t="s">
        <v>4774</v>
      </c>
      <c r="Q2151" s="1" t="s">
        <v>9740</v>
      </c>
      <c r="R2151" s="17">
        <v>63.879999999999995</v>
      </c>
      <c r="S2151" s="12" t="str" cm="1">
        <f t="array" ref="S2151">_xlfn.IFS(AND(R2151&gt;=12,R2151&lt;=25),"Low Range",AND(R2151&gt;=25.01,R2151&lt;=40),"Mid Range",AND(R2151&gt;=40.01,R2151&lt;=75),"Mid to Upper Range",TRUE,"Max Upper Range")</f>
        <v>Mid to Upper Range</v>
      </c>
      <c r="T2151" s="12" t="str" cm="1">
        <f t="array" ref="T2151">_xlfn.IFS(OR(E2151="NY",E2151="NJ",E2151="CT"),"Tri-State Area",OR(E2151="MA",E2151="PA",E2151="RI"),"East Atlantic",OR(E2151="ME",E2151="VT"),"NE Border",TRUE,"Upper East Coast")</f>
        <v>East Atlantic</v>
      </c>
      <c r="U2151" s="12" t="str">
        <f>IFERROR(_xlfn.XLOOKUP(A2151,DIRECT_FTEs!A:A,DIRECT_FTEs!B:B),"Contractor")</f>
        <v>Contractor</v>
      </c>
    </row>
    <row r="2152" spans="1:21" x14ac:dyDescent="0.25">
      <c r="A2152" s="1" t="s">
        <v>766</v>
      </c>
      <c r="B2152" s="1" t="s">
        <v>2244</v>
      </c>
      <c r="C2152" s="1" t="s">
        <v>2478</v>
      </c>
      <c r="D2152" s="1" t="s">
        <v>3302</v>
      </c>
      <c r="E2152" s="15" t="s">
        <v>2225</v>
      </c>
      <c r="F2152" s="1" t="s">
        <v>6128</v>
      </c>
      <c r="G2152" s="16">
        <v>0.17</v>
      </c>
      <c r="H2152" s="5">
        <v>371.27999999999992</v>
      </c>
      <c r="I2152" s="10" t="s">
        <v>4760</v>
      </c>
      <c r="J2152" s="5">
        <v>76</v>
      </c>
      <c r="K2152" s="1">
        <v>29</v>
      </c>
      <c r="L2152" s="12" t="str" cm="1">
        <f t="array" ref="L2152">_xlfn.IFS(G2152=0.05,"Minimal",G2152=0.07,"Above Minimal",G2152=0.17,"Near Maximum",TRUE,"Maximum")</f>
        <v>Near Maximum</v>
      </c>
      <c r="N2152" s="15" t="s">
        <v>11956</v>
      </c>
      <c r="O2152" s="1" t="s">
        <v>5085</v>
      </c>
      <c r="P2152" s="15" t="s">
        <v>4774</v>
      </c>
      <c r="Q2152" s="1" t="s">
        <v>9741</v>
      </c>
      <c r="R2152" s="17">
        <v>34.08</v>
      </c>
      <c r="S2152" s="12" t="str" cm="1">
        <f t="array" ref="S2152">_xlfn.IFS(AND(R2152&gt;=12,R2152&lt;=25),"Low Range",AND(R2152&gt;=25.01,R2152&lt;=40),"Mid Range",AND(R2152&gt;=40.01,R2152&lt;=75),"Mid to Upper Range",TRUE,"Max Upper Range")</f>
        <v>Mid Range</v>
      </c>
      <c r="T2152" s="12" t="str" cm="1">
        <f t="array" ref="T2152">_xlfn.IFS(OR(E2152="NY",E2152="NJ",E2152="CT"),"Tri-State Area",OR(E2152="MA",E2152="PA",E2152="RI"),"East Atlantic",OR(E2152="ME",E2152="VT"),"NE Border",TRUE,"Upper East Coast")</f>
        <v>East Atlantic</v>
      </c>
      <c r="U2152" s="12" t="str">
        <f>IFERROR(_xlfn.XLOOKUP(A2152,DIRECT_FTEs!A:A,DIRECT_FTEs!B:B),"Contractor")</f>
        <v>Contractor</v>
      </c>
    </row>
    <row r="2153" spans="1:21" x14ac:dyDescent="0.25">
      <c r="A2153" s="1" t="s">
        <v>767</v>
      </c>
      <c r="B2153" s="1" t="s">
        <v>2676</v>
      </c>
      <c r="C2153" s="1" t="s">
        <v>2860</v>
      </c>
      <c r="D2153" s="1" t="s">
        <v>3303</v>
      </c>
      <c r="E2153" s="15" t="s">
        <v>2225</v>
      </c>
      <c r="F2153" s="1" t="s">
        <v>6129</v>
      </c>
      <c r="G2153" s="16">
        <v>0.19</v>
      </c>
      <c r="H2153" s="5">
        <v>404.05247999999995</v>
      </c>
      <c r="I2153" s="10" t="s">
        <v>4760</v>
      </c>
      <c r="J2153" s="5">
        <v>220.8</v>
      </c>
      <c r="K2153" s="1">
        <v>60</v>
      </c>
      <c r="L2153" s="12" t="str" cm="1">
        <f t="array" ref="L2153">_xlfn.IFS(G2153=0.05,"Minimal",G2153=0.07,"Above Minimal",G2153=0.17,"Near Maximum",TRUE,"Maximum")</f>
        <v>Maximum</v>
      </c>
      <c r="N2153" s="15" t="s">
        <v>11957</v>
      </c>
      <c r="O2153" s="1" t="s">
        <v>5086</v>
      </c>
      <c r="P2153" s="15" t="s">
        <v>4774</v>
      </c>
      <c r="Q2153" s="1" t="s">
        <v>9742</v>
      </c>
      <c r="R2153" s="17">
        <v>52.5</v>
      </c>
      <c r="S2153" s="12" t="str" cm="1">
        <f t="array" ref="S2153">_xlfn.IFS(AND(R2153&gt;=12,R2153&lt;=25),"Low Range",AND(R2153&gt;=25.01,R2153&lt;=40),"Mid Range",AND(R2153&gt;=40.01,R2153&lt;=75),"Mid to Upper Range",TRUE,"Max Upper Range")</f>
        <v>Mid to Upper Range</v>
      </c>
      <c r="T2153" s="12" t="str" cm="1">
        <f t="array" ref="T2153">_xlfn.IFS(OR(E2153="NY",E2153="NJ",E2153="CT"),"Tri-State Area",OR(E2153="MA",E2153="PA",E2153="RI"),"East Atlantic",OR(E2153="ME",E2153="VT"),"NE Border",TRUE,"Upper East Coast")</f>
        <v>East Atlantic</v>
      </c>
      <c r="U2153" s="12" t="str">
        <f>IFERROR(_xlfn.XLOOKUP(A2153,DIRECT_FTEs!A:A,DIRECT_FTEs!B:B),"Contractor")</f>
        <v>Contractor</v>
      </c>
    </row>
    <row r="2154" spans="1:21" x14ac:dyDescent="0.25">
      <c r="A2154" s="1" t="s">
        <v>768</v>
      </c>
      <c r="B2154" s="1" t="s">
        <v>2301</v>
      </c>
      <c r="C2154" s="1" t="s">
        <v>3041</v>
      </c>
      <c r="D2154" s="1" t="s">
        <v>3304</v>
      </c>
      <c r="E2154" s="15" t="s">
        <v>2225</v>
      </c>
      <c r="F2154" s="1" t="s">
        <v>6130</v>
      </c>
      <c r="G2154" s="16">
        <v>0.19</v>
      </c>
      <c r="H2154" s="5">
        <v>875.44698629826746</v>
      </c>
      <c r="I2154" s="10" t="s">
        <v>4760</v>
      </c>
      <c r="J2154" s="5">
        <v>482.83</v>
      </c>
      <c r="K2154" s="1">
        <v>50</v>
      </c>
      <c r="L2154" s="12" t="str" cm="1">
        <f t="array" ref="L2154">_xlfn.IFS(G2154=0.05,"Minimal",G2154=0.07,"Above Minimal",G2154=0.17,"Near Maximum",TRUE,"Maximum")</f>
        <v>Maximum</v>
      </c>
      <c r="N2154" s="15" t="s">
        <v>11958</v>
      </c>
      <c r="O2154" s="1" t="s">
        <v>4845</v>
      </c>
      <c r="P2154" s="15" t="s">
        <v>4777</v>
      </c>
      <c r="Q2154" s="1" t="s">
        <v>9743</v>
      </c>
      <c r="R2154" s="17">
        <v>70.139664804469277</v>
      </c>
      <c r="S2154" s="12" t="str" cm="1">
        <f t="array" ref="S2154">_xlfn.IFS(AND(R2154&gt;=12,R2154&lt;=25),"Low Range",AND(R2154&gt;=25.01,R2154&lt;=40),"Mid Range",AND(R2154&gt;=40.01,R2154&lt;=75),"Mid to Upper Range",TRUE,"Max Upper Range")</f>
        <v>Mid to Upper Range</v>
      </c>
      <c r="T2154" s="12" t="str" cm="1">
        <f t="array" ref="T2154">_xlfn.IFS(OR(E2154="NY",E2154="NJ",E2154="CT"),"Tri-State Area",OR(E2154="MA",E2154="PA",E2154="RI"),"East Atlantic",OR(E2154="ME",E2154="VT"),"NE Border",TRUE,"Upper East Coast")</f>
        <v>East Atlantic</v>
      </c>
      <c r="U2154" s="12" t="str">
        <f>IFERROR(_xlfn.XLOOKUP(A2154,DIRECT_FTEs!A:A,DIRECT_FTEs!B:B),"Contractor")</f>
        <v>Contractor</v>
      </c>
    </row>
    <row r="2155" spans="1:21" x14ac:dyDescent="0.25">
      <c r="A2155" s="1" t="s">
        <v>769</v>
      </c>
      <c r="B2155" s="1" t="s">
        <v>2834</v>
      </c>
      <c r="C2155" s="1" t="s">
        <v>2744</v>
      </c>
      <c r="D2155" s="1" t="s">
        <v>3305</v>
      </c>
      <c r="E2155" s="15" t="s">
        <v>2225</v>
      </c>
      <c r="F2155" s="1" t="s">
        <v>6131</v>
      </c>
      <c r="G2155" s="16">
        <v>0.19</v>
      </c>
      <c r="H2155" s="5">
        <v>673.42079999999999</v>
      </c>
      <c r="I2155" s="10" t="s">
        <v>4760</v>
      </c>
      <c r="J2155" s="5">
        <v>414</v>
      </c>
      <c r="K2155" s="1">
        <v>53</v>
      </c>
      <c r="L2155" s="12" t="str" cm="1">
        <f t="array" ref="L2155">_xlfn.IFS(G2155=0.05,"Minimal",G2155=0.07,"Above Minimal",G2155=0.17,"Near Maximum",TRUE,"Maximum")</f>
        <v>Maximum</v>
      </c>
      <c r="N2155" s="15" t="s">
        <v>11959</v>
      </c>
      <c r="O2155" s="1" t="s">
        <v>4950</v>
      </c>
      <c r="P2155" s="15" t="s">
        <v>4776</v>
      </c>
      <c r="Q2155" s="1" t="s">
        <v>9744</v>
      </c>
      <c r="R2155" s="17">
        <v>40.051282051282051</v>
      </c>
      <c r="S2155" s="12" t="str" cm="1">
        <f t="array" ref="S2155">_xlfn.IFS(AND(R2155&gt;=12,R2155&lt;=25),"Low Range",AND(R2155&gt;=25.01,R2155&lt;=40),"Mid Range",AND(R2155&gt;=40.01,R2155&lt;=75),"Mid to Upper Range",TRUE,"Max Upper Range")</f>
        <v>Mid to Upper Range</v>
      </c>
      <c r="T2155" s="12" t="str" cm="1">
        <f t="array" ref="T2155">_xlfn.IFS(OR(E2155="NY",E2155="NJ",E2155="CT"),"Tri-State Area",OR(E2155="MA",E2155="PA",E2155="RI"),"East Atlantic",OR(E2155="ME",E2155="VT"),"NE Border",TRUE,"Upper East Coast")</f>
        <v>East Atlantic</v>
      </c>
      <c r="U2155" s="12" t="str">
        <f>IFERROR(_xlfn.XLOOKUP(A2155,DIRECT_FTEs!A:A,DIRECT_FTEs!B:B),"Contractor")</f>
        <v>Contractor</v>
      </c>
    </row>
    <row r="2156" spans="1:21" x14ac:dyDescent="0.25">
      <c r="A2156" s="1" t="s">
        <v>770</v>
      </c>
      <c r="B2156" s="1" t="s">
        <v>2347</v>
      </c>
      <c r="C2156" s="1" t="s">
        <v>2455</v>
      </c>
      <c r="D2156" s="1" t="s">
        <v>3306</v>
      </c>
      <c r="E2156" s="15" t="s">
        <v>2225</v>
      </c>
      <c r="F2156" s="1" t="s">
        <v>6132</v>
      </c>
      <c r="G2156" s="16">
        <v>0.19</v>
      </c>
      <c r="H2156" s="5">
        <v>673.42079999999999</v>
      </c>
      <c r="I2156" s="10" t="s">
        <v>4760</v>
      </c>
      <c r="J2156" s="5">
        <v>331.2</v>
      </c>
      <c r="K2156" s="1">
        <v>45</v>
      </c>
      <c r="L2156" s="12" t="str" cm="1">
        <f t="array" ref="L2156">_xlfn.IFS(G2156=0.05,"Minimal",G2156=0.07,"Above Minimal",G2156=0.17,"Near Maximum",TRUE,"Maximum")</f>
        <v>Maximum</v>
      </c>
      <c r="N2156" s="15" t="s">
        <v>11960</v>
      </c>
      <c r="O2156" s="1" t="s">
        <v>5087</v>
      </c>
      <c r="P2156" s="15" t="s">
        <v>4776</v>
      </c>
      <c r="Q2156" s="1" t="s">
        <v>9745</v>
      </c>
      <c r="R2156" s="17">
        <v>38</v>
      </c>
      <c r="S2156" s="12" t="str" cm="1">
        <f t="array" ref="S2156">_xlfn.IFS(AND(R2156&gt;=12,R2156&lt;=25),"Low Range",AND(R2156&gt;=25.01,R2156&lt;=40),"Mid Range",AND(R2156&gt;=40.01,R2156&lt;=75),"Mid to Upper Range",TRUE,"Max Upper Range")</f>
        <v>Mid Range</v>
      </c>
      <c r="T2156" s="12" t="str" cm="1">
        <f t="array" ref="T2156">_xlfn.IFS(OR(E2156="NY",E2156="NJ",E2156="CT"),"Tri-State Area",OR(E2156="MA",E2156="PA",E2156="RI"),"East Atlantic",OR(E2156="ME",E2156="VT"),"NE Border",TRUE,"Upper East Coast")</f>
        <v>East Atlantic</v>
      </c>
      <c r="U2156" s="12" t="str">
        <f>IFERROR(_xlfn.XLOOKUP(A2156,DIRECT_FTEs!A:A,DIRECT_FTEs!B:B),"Contractor")</f>
        <v>Contractor</v>
      </c>
    </row>
    <row r="2157" spans="1:21" x14ac:dyDescent="0.25">
      <c r="A2157" s="1" t="s">
        <v>771</v>
      </c>
      <c r="B2157" s="1" t="s">
        <v>2293</v>
      </c>
      <c r="C2157" s="1" t="s">
        <v>2518</v>
      </c>
      <c r="D2157" s="1" t="s">
        <v>3307</v>
      </c>
      <c r="E2157" s="15" t="s">
        <v>2225</v>
      </c>
      <c r="F2157" s="1" t="s">
        <v>6133</v>
      </c>
      <c r="G2157" s="16">
        <v>0.19</v>
      </c>
      <c r="H2157" s="5">
        <v>589.24313148009014</v>
      </c>
      <c r="I2157" s="10" t="s">
        <v>4760</v>
      </c>
      <c r="J2157" s="5">
        <v>351.62</v>
      </c>
      <c r="K2157" s="1">
        <v>50</v>
      </c>
      <c r="L2157" s="12" t="str" cm="1">
        <f t="array" ref="L2157">_xlfn.IFS(G2157=0.05,"Minimal",G2157=0.07,"Above Minimal",G2157=0.17,"Near Maximum",TRUE,"Maximum")</f>
        <v>Maximum</v>
      </c>
      <c r="N2157" s="15" t="s">
        <v>11961</v>
      </c>
      <c r="O2157" s="1" t="s">
        <v>5088</v>
      </c>
      <c r="P2157" s="15" t="s">
        <v>4777</v>
      </c>
      <c r="Q2157" s="1" t="s">
        <v>9746</v>
      </c>
      <c r="R2157" s="17">
        <v>70</v>
      </c>
      <c r="S2157" s="12" t="str" cm="1">
        <f t="array" ref="S2157">_xlfn.IFS(AND(R2157&gt;=12,R2157&lt;=25),"Low Range",AND(R2157&gt;=25.01,R2157&lt;=40),"Mid Range",AND(R2157&gt;=40.01,R2157&lt;=75),"Mid to Upper Range",TRUE,"Max Upper Range")</f>
        <v>Mid to Upper Range</v>
      </c>
      <c r="T2157" s="12" t="str" cm="1">
        <f t="array" ref="T2157">_xlfn.IFS(OR(E2157="NY",E2157="NJ",E2157="CT"),"Tri-State Area",OR(E2157="MA",E2157="PA",E2157="RI"),"East Atlantic",OR(E2157="ME",E2157="VT"),"NE Border",TRUE,"Upper East Coast")</f>
        <v>East Atlantic</v>
      </c>
      <c r="U2157" s="12" t="str">
        <f>IFERROR(_xlfn.XLOOKUP(A2157,DIRECT_FTEs!A:A,DIRECT_FTEs!B:B),"Contractor")</f>
        <v>Contractor</v>
      </c>
    </row>
    <row r="2158" spans="1:21" x14ac:dyDescent="0.25">
      <c r="A2158" s="1" t="s">
        <v>86</v>
      </c>
      <c r="B2158" s="1" t="s">
        <v>2357</v>
      </c>
      <c r="C2158" s="1" t="s">
        <v>2443</v>
      </c>
      <c r="D2158" s="1" t="s">
        <v>2444</v>
      </c>
      <c r="E2158" s="15" t="s">
        <v>2225</v>
      </c>
      <c r="F2158" s="1" t="s">
        <v>5448</v>
      </c>
      <c r="G2158" s="16">
        <v>0.19</v>
      </c>
      <c r="H2158" s="5">
        <v>1926.6000000000001</v>
      </c>
      <c r="I2158" s="10" t="s">
        <v>4760</v>
      </c>
      <c r="J2158" s="5">
        <v>725.4</v>
      </c>
      <c r="K2158" s="1">
        <v>53</v>
      </c>
      <c r="L2158" s="12" t="str" cm="1">
        <f t="array" ref="L2158">_xlfn.IFS(G2158=0.05,"Minimal",G2158=0.07,"Above Minimal",G2158=0.17,"Near Maximum",TRUE,"Maximum")</f>
        <v>Maximum</v>
      </c>
      <c r="N2158" s="15" t="s">
        <v>11962</v>
      </c>
      <c r="O2158" s="1" t="s">
        <v>4785</v>
      </c>
      <c r="P2158" s="15" t="s">
        <v>4773</v>
      </c>
      <c r="Q2158" s="1" t="s">
        <v>9747</v>
      </c>
      <c r="R2158" s="17">
        <v>40.24096385542169</v>
      </c>
      <c r="S2158" s="12" t="str" cm="1">
        <f t="array" ref="S2158">_xlfn.IFS(AND(R2158&gt;=12,R2158&lt;=25),"Low Range",AND(R2158&gt;=25.01,R2158&lt;=40),"Mid Range",AND(R2158&gt;=40.01,R2158&lt;=75),"Mid to Upper Range",TRUE,"Max Upper Range")</f>
        <v>Mid to Upper Range</v>
      </c>
      <c r="T2158" s="12" t="str" cm="1">
        <f t="array" ref="T2158">_xlfn.IFS(OR(E2158="NY",E2158="NJ",E2158="CT"),"Tri-State Area",OR(E2158="MA",E2158="PA",E2158="RI"),"East Atlantic",OR(E2158="ME",E2158="VT"),"NE Border",TRUE,"Upper East Coast")</f>
        <v>East Atlantic</v>
      </c>
      <c r="U2158" s="12" t="str">
        <f>IFERROR(_xlfn.XLOOKUP(A2158,DIRECT_FTEs!A:A,DIRECT_FTEs!B:B),"Contractor")</f>
        <v>Contractor</v>
      </c>
    </row>
    <row r="2159" spans="1:21" x14ac:dyDescent="0.25">
      <c r="A2159" s="1" t="s">
        <v>772</v>
      </c>
      <c r="B2159" s="1" t="s">
        <v>2649</v>
      </c>
      <c r="C2159" s="1" t="s">
        <v>2299</v>
      </c>
      <c r="D2159" s="1" t="s">
        <v>3308</v>
      </c>
      <c r="E2159" s="15" t="s">
        <v>2225</v>
      </c>
      <c r="F2159" s="1" t="s">
        <v>6134</v>
      </c>
      <c r="G2159" s="16">
        <v>0.05</v>
      </c>
      <c r="H2159" s="5">
        <v>310.1280763582966</v>
      </c>
      <c r="I2159" s="10" t="s">
        <v>4760</v>
      </c>
      <c r="J2159" s="5">
        <v>1036.52</v>
      </c>
      <c r="K2159" s="1">
        <v>46</v>
      </c>
      <c r="L2159" s="12" t="str" cm="1">
        <f t="array" ref="L2159">_xlfn.IFS(G2159=0.05,"Minimal",G2159=0.07,"Above Minimal",G2159=0.17,"Near Maximum",TRUE,"Maximum")</f>
        <v>Minimal</v>
      </c>
      <c r="N2159" s="15" t="s">
        <v>11963</v>
      </c>
      <c r="O2159" s="1" t="s">
        <v>4841</v>
      </c>
      <c r="P2159" s="15" t="s">
        <v>4780</v>
      </c>
      <c r="Q2159" s="1" t="s">
        <v>9748</v>
      </c>
      <c r="R2159" s="17">
        <v>23</v>
      </c>
      <c r="S2159" s="12" t="str" cm="1">
        <f t="array" ref="S2159">_xlfn.IFS(AND(R2159&gt;=12,R2159&lt;=25),"Low Range",AND(R2159&gt;=25.01,R2159&lt;=40),"Mid Range",AND(R2159&gt;=40.01,R2159&lt;=75),"Mid to Upper Range",TRUE,"Max Upper Range")</f>
        <v>Low Range</v>
      </c>
      <c r="T2159" s="12" t="str" cm="1">
        <f t="array" ref="T2159">_xlfn.IFS(OR(E2159="NY",E2159="NJ",E2159="CT"),"Tri-State Area",OR(E2159="MA",E2159="PA",E2159="RI"),"East Atlantic",OR(E2159="ME",E2159="VT"),"NE Border",TRUE,"Upper East Coast")</f>
        <v>East Atlantic</v>
      </c>
      <c r="U2159" s="12" t="str">
        <f>IFERROR(_xlfn.XLOOKUP(A2159,DIRECT_FTEs!A:A,DIRECT_FTEs!B:B),"Contractor")</f>
        <v>Contractor</v>
      </c>
    </row>
    <row r="2160" spans="1:21" x14ac:dyDescent="0.25">
      <c r="A2160" s="1" t="s">
        <v>773</v>
      </c>
      <c r="B2160" s="1" t="s">
        <v>2266</v>
      </c>
      <c r="C2160" s="1" t="s">
        <v>2245</v>
      </c>
      <c r="D2160" s="1" t="s">
        <v>3309</v>
      </c>
      <c r="E2160" s="15" t="s">
        <v>2225</v>
      </c>
      <c r="F2160" s="1" t="s">
        <v>6135</v>
      </c>
      <c r="G2160" s="16">
        <v>0.05</v>
      </c>
      <c r="H2160" s="5">
        <v>349.44</v>
      </c>
      <c r="I2160" s="10" t="s">
        <v>4760</v>
      </c>
      <c r="J2160" s="5">
        <v>700</v>
      </c>
      <c r="K2160" s="1">
        <v>61</v>
      </c>
      <c r="L2160" s="12" t="str" cm="1">
        <f t="array" ref="L2160">_xlfn.IFS(G2160=0.05,"Minimal",G2160=0.07,"Above Minimal",G2160=0.17,"Near Maximum",TRUE,"Maximum")</f>
        <v>Minimal</v>
      </c>
      <c r="N2160" s="15" t="s">
        <v>11964</v>
      </c>
      <c r="O2160" s="1" t="s">
        <v>4848</v>
      </c>
      <c r="P2160" s="15" t="s">
        <v>4780</v>
      </c>
      <c r="Q2160" s="1" t="s">
        <v>9749</v>
      </c>
      <c r="R2160" s="17">
        <v>26.350027648313453</v>
      </c>
      <c r="S2160" s="12" t="str" cm="1">
        <f t="array" ref="S2160">_xlfn.IFS(AND(R2160&gt;=12,R2160&lt;=25),"Low Range",AND(R2160&gt;=25.01,R2160&lt;=40),"Mid Range",AND(R2160&gt;=40.01,R2160&lt;=75),"Mid to Upper Range",TRUE,"Max Upper Range")</f>
        <v>Mid Range</v>
      </c>
      <c r="T2160" s="12" t="str" cm="1">
        <f t="array" ref="T2160">_xlfn.IFS(OR(E2160="NY",E2160="NJ",E2160="CT"),"Tri-State Area",OR(E2160="MA",E2160="PA",E2160="RI"),"East Atlantic",OR(E2160="ME",E2160="VT"),"NE Border",TRUE,"Upper East Coast")</f>
        <v>East Atlantic</v>
      </c>
      <c r="U2160" s="12" t="str">
        <f>IFERROR(_xlfn.XLOOKUP(A2160,DIRECT_FTEs!A:A,DIRECT_FTEs!B:B),"Contractor")</f>
        <v>Contractor</v>
      </c>
    </row>
    <row r="2161" spans="1:21" x14ac:dyDescent="0.25">
      <c r="A2161" s="1" t="s">
        <v>774</v>
      </c>
      <c r="B2161" s="1" t="s">
        <v>2661</v>
      </c>
      <c r="C2161" s="1" t="s">
        <v>2565</v>
      </c>
      <c r="D2161" s="1" t="s">
        <v>3310</v>
      </c>
      <c r="E2161" s="15" t="s">
        <v>2225</v>
      </c>
      <c r="F2161" s="1" t="s">
        <v>6136</v>
      </c>
      <c r="G2161" s="16">
        <v>0.05</v>
      </c>
      <c r="H2161" s="5">
        <v>332.28</v>
      </c>
      <c r="I2161" s="10" t="s">
        <v>4760</v>
      </c>
      <c r="J2161" s="5">
        <v>1110</v>
      </c>
      <c r="K2161" s="1">
        <v>46</v>
      </c>
      <c r="L2161" s="12" t="str" cm="1">
        <f t="array" ref="L2161">_xlfn.IFS(G2161=0.05,"Minimal",G2161=0.07,"Above Minimal",G2161=0.17,"Near Maximum",TRUE,"Maximum")</f>
        <v>Minimal</v>
      </c>
      <c r="N2161" s="15" t="s">
        <v>11965</v>
      </c>
      <c r="O2161" s="1" t="s">
        <v>5089</v>
      </c>
      <c r="P2161" s="15" t="s">
        <v>4778</v>
      </c>
      <c r="Q2161" s="1" t="s">
        <v>9750</v>
      </c>
      <c r="R2161" s="17">
        <v>29.449968253968255</v>
      </c>
      <c r="S2161" s="12" t="str" cm="1">
        <f t="array" ref="S2161">_xlfn.IFS(AND(R2161&gt;=12,R2161&lt;=25),"Low Range",AND(R2161&gt;=25.01,R2161&lt;=40),"Mid Range",AND(R2161&gt;=40.01,R2161&lt;=75),"Mid to Upper Range",TRUE,"Max Upper Range")</f>
        <v>Mid Range</v>
      </c>
      <c r="T2161" s="12" t="str" cm="1">
        <f t="array" ref="T2161">_xlfn.IFS(OR(E2161="NY",E2161="NJ",E2161="CT"),"Tri-State Area",OR(E2161="MA",E2161="PA",E2161="RI"),"East Atlantic",OR(E2161="ME",E2161="VT"),"NE Border",TRUE,"Upper East Coast")</f>
        <v>East Atlantic</v>
      </c>
      <c r="U2161" s="12" t="str">
        <f>IFERROR(_xlfn.XLOOKUP(A2161,DIRECT_FTEs!A:A,DIRECT_FTEs!B:B),"Contractor")</f>
        <v>Contractor</v>
      </c>
    </row>
    <row r="2162" spans="1:21" x14ac:dyDescent="0.25">
      <c r="A2162" s="1" t="s">
        <v>775</v>
      </c>
      <c r="B2162" s="1" t="s">
        <v>7583</v>
      </c>
      <c r="C2162" s="1" t="s">
        <v>2372</v>
      </c>
      <c r="D2162" s="1" t="s">
        <v>3311</v>
      </c>
      <c r="E2162" s="15" t="s">
        <v>2225</v>
      </c>
      <c r="F2162" s="1" t="s">
        <v>6137</v>
      </c>
      <c r="G2162" s="16">
        <v>0.05</v>
      </c>
      <c r="H2162" s="5">
        <v>243.67217757541266</v>
      </c>
      <c r="I2162" s="10" t="s">
        <v>4760</v>
      </c>
      <c r="J2162" s="5">
        <v>605.96</v>
      </c>
      <c r="K2162" s="1">
        <v>62</v>
      </c>
      <c r="L2162" s="12" t="str" cm="1">
        <f t="array" ref="L2162">_xlfn.IFS(G2162=0.05,"Minimal",G2162=0.07,"Above Minimal",G2162=0.17,"Near Maximum",TRUE,"Maximum")</f>
        <v>Minimal</v>
      </c>
      <c r="M2162" s="12" t="str">
        <f>_xlfn.XLOOKUP(_xlfn.TEXTAFTER(A2162,"-"),Department!A:A,Department!B:B)</f>
        <v>Supply Chain</v>
      </c>
      <c r="N2162" s="15" t="s">
        <v>11966</v>
      </c>
      <c r="O2162" s="1" t="s">
        <v>5090</v>
      </c>
      <c r="P2162" s="15" t="s">
        <v>4778</v>
      </c>
      <c r="Q2162" s="1" t="s">
        <v>9751</v>
      </c>
      <c r="R2162" s="17">
        <v>50.581395348837212</v>
      </c>
      <c r="S2162" s="12" t="str" cm="1">
        <f t="array" ref="S2162">_xlfn.IFS(AND(R2162&gt;=12,R2162&lt;=25),"Low Range",AND(R2162&gt;=25.01,R2162&lt;=40),"Mid Range",AND(R2162&gt;=40.01,R2162&lt;=75),"Mid to Upper Range",TRUE,"Max Upper Range")</f>
        <v>Mid to Upper Range</v>
      </c>
      <c r="T2162" s="12" t="str" cm="1">
        <f t="array" ref="T2162">_xlfn.IFS(OR(E2162="NY",E2162="NJ",E2162="CT"),"Tri-State Area",OR(E2162="MA",E2162="PA",E2162="RI"),"East Atlantic",OR(E2162="ME",E2162="VT"),"NE Border",TRUE,"Upper East Coast")</f>
        <v>East Atlantic</v>
      </c>
      <c r="U2162" s="12" t="str">
        <f>IFERROR(_xlfn.XLOOKUP(A2162,DIRECT_FTEs!A:A,DIRECT_FTEs!B:B),"Contractor")</f>
        <v>Contractor</v>
      </c>
    </row>
    <row r="2163" spans="1:21" x14ac:dyDescent="0.25">
      <c r="A2163" s="1" t="s">
        <v>776</v>
      </c>
      <c r="B2163" s="1" t="s">
        <v>2500</v>
      </c>
      <c r="C2163" s="1" t="s">
        <v>2404</v>
      </c>
      <c r="D2163" s="1" t="s">
        <v>3312</v>
      </c>
      <c r="E2163" s="15" t="s">
        <v>2377</v>
      </c>
      <c r="F2163" s="1" t="s">
        <v>6138</v>
      </c>
      <c r="G2163" s="16">
        <v>0.19</v>
      </c>
      <c r="H2163" s="5">
        <v>673.42079999999999</v>
      </c>
      <c r="I2163" s="10" t="s">
        <v>4760</v>
      </c>
      <c r="J2163" s="5">
        <v>368</v>
      </c>
      <c r="K2163" s="1">
        <v>43</v>
      </c>
      <c r="L2163" s="12" t="str" cm="1">
        <f t="array" ref="L2163">_xlfn.IFS(G2163=0.05,"Minimal",G2163=0.07,"Above Minimal",G2163=0.17,"Near Maximum",TRUE,"Maximum")</f>
        <v>Maximum</v>
      </c>
      <c r="N2163" s="15" t="s">
        <v>11967</v>
      </c>
      <c r="O2163" s="1" t="s">
        <v>5091</v>
      </c>
      <c r="P2163" s="15" t="s">
        <v>4778</v>
      </c>
      <c r="Q2163" s="1" t="s">
        <v>9752</v>
      </c>
      <c r="R2163" s="17">
        <v>117</v>
      </c>
      <c r="S2163" s="12" t="str" cm="1">
        <f t="array" ref="S2163">_xlfn.IFS(AND(R2163&gt;=12,R2163&lt;=25),"Low Range",AND(R2163&gt;=25.01,R2163&lt;=40),"Mid Range",AND(R2163&gt;=40.01,R2163&lt;=75),"Mid to Upper Range",TRUE,"Max Upper Range")</f>
        <v>Max Upper Range</v>
      </c>
      <c r="T2163" s="12" t="str" cm="1">
        <f t="array" ref="T2163">_xlfn.IFS(OR(E2163="NY",E2163="NJ",E2163="CT"),"Tri-State Area",OR(E2163="MA",E2163="PA",E2163="RI"),"East Atlantic",OR(E2163="ME",E2163="VT"),"NE Border",TRUE,"Upper East Coast")</f>
        <v>East Atlantic</v>
      </c>
      <c r="U2163" s="12" t="str">
        <f>IFERROR(_xlfn.XLOOKUP(A2163,DIRECT_FTEs!A:A,DIRECT_FTEs!B:B),"Contractor")</f>
        <v>Contractor</v>
      </c>
    </row>
    <row r="2164" spans="1:21" x14ac:dyDescent="0.25">
      <c r="A2164" s="1" t="s">
        <v>777</v>
      </c>
      <c r="B2164" s="1" t="s">
        <v>2536</v>
      </c>
      <c r="C2164" s="1" t="s">
        <v>2638</v>
      </c>
      <c r="D2164" s="1" t="s">
        <v>3313</v>
      </c>
      <c r="E2164" s="15" t="s">
        <v>2640</v>
      </c>
      <c r="F2164" s="1" t="s">
        <v>6139</v>
      </c>
      <c r="G2164" s="16">
        <v>0.19</v>
      </c>
      <c r="H2164" s="5">
        <v>589.24319999999989</v>
      </c>
      <c r="I2164" s="10" t="s">
        <v>4760</v>
      </c>
      <c r="J2164" s="5">
        <v>338.02</v>
      </c>
      <c r="K2164" s="1">
        <v>54</v>
      </c>
      <c r="L2164" s="12" t="str" cm="1">
        <f t="array" ref="L2164">_xlfn.IFS(G2164=0.05,"Minimal",G2164=0.07,"Above Minimal",G2164=0.17,"Near Maximum",TRUE,"Maximum")</f>
        <v>Maximum</v>
      </c>
      <c r="N2164" s="15" t="s">
        <v>11968</v>
      </c>
      <c r="O2164" s="1" t="s">
        <v>5092</v>
      </c>
      <c r="P2164" s="15" t="s">
        <v>4779</v>
      </c>
      <c r="Q2164" s="1" t="s">
        <v>9753</v>
      </c>
      <c r="R2164" s="17">
        <v>92</v>
      </c>
      <c r="S2164" s="12" t="str" cm="1">
        <f t="array" ref="S2164">_xlfn.IFS(AND(R2164&gt;=12,R2164&lt;=25),"Low Range",AND(R2164&gt;=25.01,R2164&lt;=40),"Mid Range",AND(R2164&gt;=40.01,R2164&lt;=75),"Mid to Upper Range",TRUE,"Max Upper Range")</f>
        <v>Max Upper Range</v>
      </c>
      <c r="T2164" s="12" t="str" cm="1">
        <f t="array" ref="T2164">_xlfn.IFS(OR(E2164="NY",E2164="NJ",E2164="CT"),"Tri-State Area",OR(E2164="MA",E2164="PA",E2164="RI"),"East Atlantic",OR(E2164="ME",E2164="VT"),"NE Border",TRUE,"Upper East Coast")</f>
        <v>NE Border</v>
      </c>
      <c r="U2164" s="12" t="str">
        <f>IFERROR(_xlfn.XLOOKUP(A2164,DIRECT_FTEs!A:A,DIRECT_FTEs!B:B),"Contractor")</f>
        <v>Contractor</v>
      </c>
    </row>
    <row r="2165" spans="1:21" x14ac:dyDescent="0.25">
      <c r="A2165" s="1" t="s">
        <v>87</v>
      </c>
      <c r="B2165" s="1" t="s">
        <v>2445</v>
      </c>
      <c r="C2165" s="1" t="s">
        <v>2446</v>
      </c>
      <c r="D2165" s="1" t="s">
        <v>2447</v>
      </c>
      <c r="E2165" s="15" t="s">
        <v>2225</v>
      </c>
      <c r="F2165" s="1" t="s">
        <v>5449</v>
      </c>
      <c r="G2165" s="16">
        <v>0.19</v>
      </c>
      <c r="H2165" s="5">
        <v>592.80000000000007</v>
      </c>
      <c r="I2165" s="10" t="s">
        <v>4760</v>
      </c>
      <c r="J2165" s="5">
        <v>99.2</v>
      </c>
      <c r="K2165" s="1">
        <v>43</v>
      </c>
      <c r="L2165" s="12" t="str" cm="1">
        <f t="array" ref="L2165">_xlfn.IFS(G2165=0.05,"Minimal",G2165=0.07,"Above Minimal",G2165=0.17,"Near Maximum",TRUE,"Maximum")</f>
        <v>Maximum</v>
      </c>
      <c r="N2165" s="15" t="s">
        <v>11969</v>
      </c>
      <c r="O2165" s="1" t="s">
        <v>4822</v>
      </c>
      <c r="P2165" s="15" t="s">
        <v>4780</v>
      </c>
      <c r="Q2165" s="1" t="s">
        <v>9754</v>
      </c>
      <c r="R2165" s="17">
        <v>115</v>
      </c>
      <c r="S2165" s="12" t="str" cm="1">
        <f t="array" ref="S2165">_xlfn.IFS(AND(R2165&gt;=12,R2165&lt;=25),"Low Range",AND(R2165&gt;=25.01,R2165&lt;=40),"Mid Range",AND(R2165&gt;=40.01,R2165&lt;=75),"Mid to Upper Range",TRUE,"Max Upper Range")</f>
        <v>Max Upper Range</v>
      </c>
      <c r="T2165" s="12" t="str" cm="1">
        <f t="array" ref="T2165">_xlfn.IFS(OR(E2165="NY",E2165="NJ",E2165="CT"),"Tri-State Area",OR(E2165="MA",E2165="PA",E2165="RI"),"East Atlantic",OR(E2165="ME",E2165="VT"),"NE Border",TRUE,"Upper East Coast")</f>
        <v>East Atlantic</v>
      </c>
      <c r="U2165" s="12" t="str">
        <f>IFERROR(_xlfn.XLOOKUP(A2165,DIRECT_FTEs!A:A,DIRECT_FTEs!B:B),"Contractor")</f>
        <v>Contractor</v>
      </c>
    </row>
    <row r="2166" spans="1:21" x14ac:dyDescent="0.25">
      <c r="A2166" s="1" t="s">
        <v>778</v>
      </c>
      <c r="B2166" s="1" t="s">
        <v>2401</v>
      </c>
      <c r="C2166" s="1" t="s">
        <v>2372</v>
      </c>
      <c r="D2166" s="1" t="s">
        <v>3314</v>
      </c>
      <c r="E2166" s="15" t="s">
        <v>2640</v>
      </c>
      <c r="F2166" s="1" t="s">
        <v>6140</v>
      </c>
      <c r="G2166" s="16">
        <v>0</v>
      </c>
      <c r="H2166" s="5">
        <v>0</v>
      </c>
      <c r="I2166" s="10" t="s">
        <v>4760</v>
      </c>
      <c r="J2166" s="5">
        <v>780</v>
      </c>
      <c r="K2166" s="1">
        <v>50</v>
      </c>
      <c r="L2166" s="12" t="str" cm="1">
        <f t="array" ref="L2166">_xlfn.IFS(G2166=0.05,"Minimal",G2166=0.07,"Above Minimal",G2166=0.17,"Near Maximum",TRUE,"Maximum")</f>
        <v>Maximum</v>
      </c>
      <c r="N2166" s="15" t="s">
        <v>11970</v>
      </c>
      <c r="O2166" s="1" t="s">
        <v>4915</v>
      </c>
      <c r="P2166" s="15" t="s">
        <v>4774</v>
      </c>
      <c r="Q2166" s="1" t="s">
        <v>9755</v>
      </c>
      <c r="R2166" s="17">
        <v>74</v>
      </c>
      <c r="S2166" s="12" t="str" cm="1">
        <f t="array" ref="S2166">_xlfn.IFS(AND(R2166&gt;=12,R2166&lt;=25),"Low Range",AND(R2166&gt;=25.01,R2166&lt;=40),"Mid Range",AND(R2166&gt;=40.01,R2166&lt;=75),"Mid to Upper Range",TRUE,"Max Upper Range")</f>
        <v>Mid to Upper Range</v>
      </c>
      <c r="T2166" s="12" t="str" cm="1">
        <f t="array" ref="T2166">_xlfn.IFS(OR(E2166="NY",E2166="NJ",E2166="CT"),"Tri-State Area",OR(E2166="MA",E2166="PA",E2166="RI"),"East Atlantic",OR(E2166="ME",E2166="VT"),"NE Border",TRUE,"Upper East Coast")</f>
        <v>NE Border</v>
      </c>
      <c r="U2166" s="12" t="str">
        <f>IFERROR(_xlfn.XLOOKUP(A2166,DIRECT_FTEs!A:A,DIRECT_FTEs!B:B),"Contractor")</f>
        <v>Contractor</v>
      </c>
    </row>
    <row r="2167" spans="1:21" x14ac:dyDescent="0.25">
      <c r="A2167" s="1" t="s">
        <v>779</v>
      </c>
      <c r="B2167" s="1" t="s">
        <v>2338</v>
      </c>
      <c r="C2167" s="1" t="s">
        <v>2264</v>
      </c>
      <c r="D2167" s="1" t="s">
        <v>3315</v>
      </c>
      <c r="E2167" s="15" t="s">
        <v>2640</v>
      </c>
      <c r="F2167" s="1" t="s">
        <v>6141</v>
      </c>
      <c r="G2167" s="16">
        <v>0.19</v>
      </c>
      <c r="H2167" s="5">
        <v>622.43999999999994</v>
      </c>
      <c r="I2167" s="10" t="s">
        <v>4760</v>
      </c>
      <c r="J2167" s="5">
        <v>434</v>
      </c>
      <c r="K2167" s="1">
        <v>35</v>
      </c>
      <c r="L2167" s="12" t="str" cm="1">
        <f t="array" ref="L2167">_xlfn.IFS(G2167=0.05,"Minimal",G2167=0.07,"Above Minimal",G2167=0.17,"Near Maximum",TRUE,"Maximum")</f>
        <v>Maximum</v>
      </c>
      <c r="N2167" s="15" t="s">
        <v>11971</v>
      </c>
      <c r="O2167" s="1" t="s">
        <v>4904</v>
      </c>
      <c r="P2167" s="15" t="s">
        <v>4773</v>
      </c>
      <c r="Q2167" s="1" t="s">
        <v>9756</v>
      </c>
      <c r="R2167" s="17">
        <v>90</v>
      </c>
      <c r="S2167" s="12" t="str" cm="1">
        <f t="array" ref="S2167">_xlfn.IFS(AND(R2167&gt;=12,R2167&lt;=25),"Low Range",AND(R2167&gt;=25.01,R2167&lt;=40),"Mid Range",AND(R2167&gt;=40.01,R2167&lt;=75),"Mid to Upper Range",TRUE,"Max Upper Range")</f>
        <v>Max Upper Range</v>
      </c>
      <c r="T2167" s="12" t="str" cm="1">
        <f t="array" ref="T2167">_xlfn.IFS(OR(E2167="NY",E2167="NJ",E2167="CT"),"Tri-State Area",OR(E2167="MA",E2167="PA",E2167="RI"),"East Atlantic",OR(E2167="ME",E2167="VT"),"NE Border",TRUE,"Upper East Coast")</f>
        <v>NE Border</v>
      </c>
      <c r="U2167" s="12" t="str">
        <f>IFERROR(_xlfn.XLOOKUP(A2167,DIRECT_FTEs!A:A,DIRECT_FTEs!B:B),"Contractor")</f>
        <v>Contractor</v>
      </c>
    </row>
    <row r="2168" spans="1:21" x14ac:dyDescent="0.25">
      <c r="A2168" s="1" t="s">
        <v>780</v>
      </c>
      <c r="B2168" s="1" t="s">
        <v>2780</v>
      </c>
      <c r="C2168" s="1" t="s">
        <v>2556</v>
      </c>
      <c r="D2168" s="1" t="s">
        <v>3316</v>
      </c>
      <c r="E2168" s="15" t="s">
        <v>2640</v>
      </c>
      <c r="F2168" s="1" t="s">
        <v>6142</v>
      </c>
      <c r="G2168" s="16">
        <v>0.19</v>
      </c>
      <c r="H2168" s="5">
        <v>546.57818181818186</v>
      </c>
      <c r="I2168" s="10" t="s">
        <v>4760</v>
      </c>
      <c r="J2168" s="5">
        <v>378.97</v>
      </c>
      <c r="K2168" s="1">
        <v>35</v>
      </c>
      <c r="L2168" s="12" t="str" cm="1">
        <f t="array" ref="L2168">_xlfn.IFS(G2168=0.05,"Minimal",G2168=0.07,"Above Minimal",G2168=0.17,"Near Maximum",TRUE,"Maximum")</f>
        <v>Maximum</v>
      </c>
      <c r="N2168" s="15" t="s">
        <v>11972</v>
      </c>
      <c r="O2168" s="1" t="s">
        <v>4807</v>
      </c>
      <c r="P2168" s="15" t="s">
        <v>4779</v>
      </c>
      <c r="Q2168" s="1" t="s">
        <v>9757</v>
      </c>
      <c r="R2168" s="17">
        <v>49</v>
      </c>
      <c r="S2168" s="12" t="str" cm="1">
        <f t="array" ref="S2168">_xlfn.IFS(AND(R2168&gt;=12,R2168&lt;=25),"Low Range",AND(R2168&gt;=25.01,R2168&lt;=40),"Mid Range",AND(R2168&gt;=40.01,R2168&lt;=75),"Mid to Upper Range",TRUE,"Max Upper Range")</f>
        <v>Mid to Upper Range</v>
      </c>
      <c r="T2168" s="12" t="str" cm="1">
        <f t="array" ref="T2168">_xlfn.IFS(OR(E2168="NY",E2168="NJ",E2168="CT"),"Tri-State Area",OR(E2168="MA",E2168="PA",E2168="RI"),"East Atlantic",OR(E2168="ME",E2168="VT"),"NE Border",TRUE,"Upper East Coast")</f>
        <v>NE Border</v>
      </c>
      <c r="U2168" s="12" t="str">
        <f>IFERROR(_xlfn.XLOOKUP(A2168,DIRECT_FTEs!A:A,DIRECT_FTEs!B:B),"Contractor")</f>
        <v>Contractor</v>
      </c>
    </row>
    <row r="2169" spans="1:21" x14ac:dyDescent="0.25">
      <c r="A2169" s="1" t="s">
        <v>781</v>
      </c>
      <c r="B2169" s="1" t="s">
        <v>2324</v>
      </c>
      <c r="C2169" s="1" t="s">
        <v>2563</v>
      </c>
      <c r="D2169" s="1" t="s">
        <v>3317</v>
      </c>
      <c r="E2169" s="15" t="s">
        <v>2640</v>
      </c>
      <c r="F2169" s="1" t="s">
        <v>6143</v>
      </c>
      <c r="G2169" s="16">
        <v>0.19</v>
      </c>
      <c r="H2169" s="5">
        <v>497.952</v>
      </c>
      <c r="I2169" s="10" t="s">
        <v>4760</v>
      </c>
      <c r="J2169" s="5">
        <v>347.2</v>
      </c>
      <c r="K2169" s="1">
        <v>36</v>
      </c>
      <c r="L2169" s="12" t="str" cm="1">
        <f t="array" ref="L2169">_xlfn.IFS(G2169=0.05,"Minimal",G2169=0.07,"Above Minimal",G2169=0.17,"Near Maximum",TRUE,"Maximum")</f>
        <v>Maximum</v>
      </c>
      <c r="N2169" s="15" t="s">
        <v>11973</v>
      </c>
      <c r="O2169" s="1" t="s">
        <v>4822</v>
      </c>
      <c r="P2169" s="15" t="s">
        <v>4780</v>
      </c>
      <c r="Q2169" s="1" t="s">
        <v>9758</v>
      </c>
      <c r="R2169" s="17">
        <v>130</v>
      </c>
      <c r="S2169" s="12" t="str" cm="1">
        <f t="array" ref="S2169">_xlfn.IFS(AND(R2169&gt;=12,R2169&lt;=25),"Low Range",AND(R2169&gt;=25.01,R2169&lt;=40),"Mid Range",AND(R2169&gt;=40.01,R2169&lt;=75),"Mid to Upper Range",TRUE,"Max Upper Range")</f>
        <v>Max Upper Range</v>
      </c>
      <c r="T2169" s="12" t="str" cm="1">
        <f t="array" ref="T2169">_xlfn.IFS(OR(E2169="NY",E2169="NJ",E2169="CT"),"Tri-State Area",OR(E2169="MA",E2169="PA",E2169="RI"),"East Atlantic",OR(E2169="ME",E2169="VT"),"NE Border",TRUE,"Upper East Coast")</f>
        <v>NE Border</v>
      </c>
      <c r="U2169" s="12" t="str">
        <f>IFERROR(_xlfn.XLOOKUP(A2169,DIRECT_FTEs!A:A,DIRECT_FTEs!B:B),"Contractor")</f>
        <v>Contractor</v>
      </c>
    </row>
    <row r="2170" spans="1:21" x14ac:dyDescent="0.25">
      <c r="A2170" s="1" t="s">
        <v>782</v>
      </c>
      <c r="B2170" s="1" t="s">
        <v>2410</v>
      </c>
      <c r="C2170" s="1" t="s">
        <v>2628</v>
      </c>
      <c r="D2170" s="1" t="s">
        <v>3318</v>
      </c>
      <c r="E2170" s="15" t="s">
        <v>2640</v>
      </c>
      <c r="F2170" s="1" t="s">
        <v>6144</v>
      </c>
      <c r="G2170" s="16">
        <v>0.19</v>
      </c>
      <c r="H2170" s="5">
        <v>311.73363856347225</v>
      </c>
      <c r="I2170" s="10" t="s">
        <v>4760</v>
      </c>
      <c r="J2170" s="5">
        <v>148.56</v>
      </c>
      <c r="K2170" s="1">
        <v>42</v>
      </c>
      <c r="L2170" s="12" t="str" cm="1">
        <f t="array" ref="L2170">_xlfn.IFS(G2170=0.05,"Minimal",G2170=0.07,"Above Minimal",G2170=0.17,"Near Maximum",TRUE,"Maximum")</f>
        <v>Maximum</v>
      </c>
      <c r="N2170" s="15" t="s">
        <v>11974</v>
      </c>
      <c r="O2170" s="1" t="s">
        <v>5093</v>
      </c>
      <c r="P2170" s="15" t="s">
        <v>4780</v>
      </c>
      <c r="Q2170" s="1" t="s">
        <v>9759</v>
      </c>
      <c r="R2170" s="17">
        <v>48</v>
      </c>
      <c r="S2170" s="12" t="str" cm="1">
        <f t="array" ref="S2170">_xlfn.IFS(AND(R2170&gt;=12,R2170&lt;=25),"Low Range",AND(R2170&gt;=25.01,R2170&lt;=40),"Mid Range",AND(R2170&gt;=40.01,R2170&lt;=75),"Mid to Upper Range",TRUE,"Max Upper Range")</f>
        <v>Mid to Upper Range</v>
      </c>
      <c r="T2170" s="12" t="str" cm="1">
        <f t="array" ref="T2170">_xlfn.IFS(OR(E2170="NY",E2170="NJ",E2170="CT"),"Tri-State Area",OR(E2170="MA",E2170="PA",E2170="RI"),"East Atlantic",OR(E2170="ME",E2170="VT"),"NE Border",TRUE,"Upper East Coast")</f>
        <v>NE Border</v>
      </c>
      <c r="U2170" s="12" t="str">
        <f>IFERROR(_xlfn.XLOOKUP(A2170,DIRECT_FTEs!A:A,DIRECT_FTEs!B:B),"Contractor")</f>
        <v>Contractor</v>
      </c>
    </row>
    <row r="2171" spans="1:21" x14ac:dyDescent="0.25">
      <c r="A2171" s="1" t="s">
        <v>783</v>
      </c>
      <c r="B2171" s="1" t="s">
        <v>2434</v>
      </c>
      <c r="C2171" s="1" t="s">
        <v>2285</v>
      </c>
      <c r="D2171" s="1" t="s">
        <v>3319</v>
      </c>
      <c r="E2171" s="15" t="s">
        <v>2640</v>
      </c>
      <c r="F2171" s="1" t="s">
        <v>6145</v>
      </c>
      <c r="G2171" s="16">
        <v>0.19</v>
      </c>
      <c r="H2171" s="5">
        <v>369.43635600064613</v>
      </c>
      <c r="I2171" s="10" t="s">
        <v>4760</v>
      </c>
      <c r="J2171" s="5">
        <v>195.2</v>
      </c>
      <c r="K2171" s="1">
        <v>39</v>
      </c>
      <c r="L2171" s="12" t="str" cm="1">
        <f t="array" ref="L2171">_xlfn.IFS(G2171=0.05,"Minimal",G2171=0.07,"Above Minimal",G2171=0.17,"Near Maximum",TRUE,"Maximum")</f>
        <v>Maximum</v>
      </c>
      <c r="N2171" s="15" t="s">
        <v>11975</v>
      </c>
      <c r="O2171" s="1" t="s">
        <v>4794</v>
      </c>
      <c r="P2171" s="15" t="s">
        <v>4777</v>
      </c>
      <c r="Q2171" s="1" t="s">
        <v>9760</v>
      </c>
      <c r="R2171" s="17">
        <v>95</v>
      </c>
      <c r="S2171" s="12" t="str" cm="1">
        <f t="array" ref="S2171">_xlfn.IFS(AND(R2171&gt;=12,R2171&lt;=25),"Low Range",AND(R2171&gt;=25.01,R2171&lt;=40),"Mid Range",AND(R2171&gt;=40.01,R2171&lt;=75),"Mid to Upper Range",TRUE,"Max Upper Range")</f>
        <v>Max Upper Range</v>
      </c>
      <c r="T2171" s="12" t="str" cm="1">
        <f t="array" ref="T2171">_xlfn.IFS(OR(E2171="NY",E2171="NJ",E2171="CT"),"Tri-State Area",OR(E2171="MA",E2171="PA",E2171="RI"),"East Atlantic",OR(E2171="ME",E2171="VT"),"NE Border",TRUE,"Upper East Coast")</f>
        <v>NE Border</v>
      </c>
      <c r="U2171" s="12" t="str">
        <f>IFERROR(_xlfn.XLOOKUP(A2171,DIRECT_FTEs!A:A,DIRECT_FTEs!B:B),"Contractor")</f>
        <v>Contractor</v>
      </c>
    </row>
    <row r="2172" spans="1:21" x14ac:dyDescent="0.25">
      <c r="A2172" s="1" t="s">
        <v>784</v>
      </c>
      <c r="B2172" s="1" t="s">
        <v>2688</v>
      </c>
      <c r="C2172" s="1" t="s">
        <v>2516</v>
      </c>
      <c r="D2172" s="1" t="s">
        <v>3320</v>
      </c>
      <c r="E2172" s="15" t="s">
        <v>2225</v>
      </c>
      <c r="F2172" s="1" t="s">
        <v>6146</v>
      </c>
      <c r="G2172" s="16">
        <v>0.19</v>
      </c>
      <c r="H2172" s="5">
        <v>314.44034594594598</v>
      </c>
      <c r="I2172" s="10" t="s">
        <v>4760</v>
      </c>
      <c r="J2172" s="5">
        <v>157.84</v>
      </c>
      <c r="K2172" s="1">
        <v>50</v>
      </c>
      <c r="L2172" s="12" t="str" cm="1">
        <f t="array" ref="L2172">_xlfn.IFS(G2172=0.05,"Minimal",G2172=0.07,"Above Minimal",G2172=0.17,"Near Maximum",TRUE,"Maximum")</f>
        <v>Maximum</v>
      </c>
      <c r="N2172" s="15" t="s">
        <v>11976</v>
      </c>
      <c r="O2172" s="1" t="s">
        <v>4999</v>
      </c>
      <c r="P2172" s="15" t="s">
        <v>4779</v>
      </c>
      <c r="Q2172" s="1" t="s">
        <v>9761</v>
      </c>
      <c r="R2172" s="17">
        <v>98</v>
      </c>
      <c r="S2172" s="12" t="str" cm="1">
        <f t="array" ref="S2172">_xlfn.IFS(AND(R2172&gt;=12,R2172&lt;=25),"Low Range",AND(R2172&gt;=25.01,R2172&lt;=40),"Mid Range",AND(R2172&gt;=40.01,R2172&lt;=75),"Mid to Upper Range",TRUE,"Max Upper Range")</f>
        <v>Max Upper Range</v>
      </c>
      <c r="T2172" s="12" t="str" cm="1">
        <f t="array" ref="T2172">_xlfn.IFS(OR(E2172="NY",E2172="NJ",E2172="CT"),"Tri-State Area",OR(E2172="MA",E2172="PA",E2172="RI"),"East Atlantic",OR(E2172="ME",E2172="VT"),"NE Border",TRUE,"Upper East Coast")</f>
        <v>East Atlantic</v>
      </c>
      <c r="U2172" s="12" t="str">
        <f>IFERROR(_xlfn.XLOOKUP(A2172,DIRECT_FTEs!A:A,DIRECT_FTEs!B:B),"Contractor")</f>
        <v>Contractor</v>
      </c>
    </row>
    <row r="2173" spans="1:21" x14ac:dyDescent="0.25">
      <c r="A2173" s="1" t="s">
        <v>88</v>
      </c>
      <c r="B2173" s="1" t="s">
        <v>2448</v>
      </c>
      <c r="C2173" s="1" t="s">
        <v>2449</v>
      </c>
      <c r="D2173" s="1" t="s">
        <v>2450</v>
      </c>
      <c r="E2173" s="15" t="s">
        <v>2225</v>
      </c>
      <c r="F2173" s="1" t="s">
        <v>5450</v>
      </c>
      <c r="G2173" s="16">
        <v>0.17</v>
      </c>
      <c r="H2173" s="5">
        <v>2121.6</v>
      </c>
      <c r="I2173" s="10" t="s">
        <v>4760</v>
      </c>
      <c r="J2173" s="5">
        <v>1196.4000000000001</v>
      </c>
      <c r="K2173" s="1">
        <v>44</v>
      </c>
      <c r="L2173" s="12" t="str" cm="1">
        <f t="array" ref="L2173">_xlfn.IFS(G2173=0.05,"Minimal",G2173=0.07,"Above Minimal",G2173=0.17,"Near Maximum",TRUE,"Maximum")</f>
        <v>Near Maximum</v>
      </c>
      <c r="N2173" s="15" t="s">
        <v>11977</v>
      </c>
      <c r="O2173" s="1" t="s">
        <v>4828</v>
      </c>
      <c r="P2173" s="15" t="s">
        <v>4778</v>
      </c>
      <c r="Q2173" s="1" t="s">
        <v>9762</v>
      </c>
      <c r="R2173" s="17">
        <v>66</v>
      </c>
      <c r="S2173" s="12" t="str" cm="1">
        <f t="array" ref="S2173">_xlfn.IFS(AND(R2173&gt;=12,R2173&lt;=25),"Low Range",AND(R2173&gt;=25.01,R2173&lt;=40),"Mid Range",AND(R2173&gt;=40.01,R2173&lt;=75),"Mid to Upper Range",TRUE,"Max Upper Range")</f>
        <v>Mid to Upper Range</v>
      </c>
      <c r="T2173" s="12" t="str" cm="1">
        <f t="array" ref="T2173">_xlfn.IFS(OR(E2173="NY",E2173="NJ",E2173="CT"),"Tri-State Area",OR(E2173="MA",E2173="PA",E2173="RI"),"East Atlantic",OR(E2173="ME",E2173="VT"),"NE Border",TRUE,"Upper East Coast")</f>
        <v>East Atlantic</v>
      </c>
      <c r="U2173" s="12" t="str">
        <f>IFERROR(_xlfn.XLOOKUP(A2173,DIRECT_FTEs!A:A,DIRECT_FTEs!B:B),"Contractor")</f>
        <v>Contractor</v>
      </c>
    </row>
    <row r="2174" spans="1:21" x14ac:dyDescent="0.25">
      <c r="A2174" s="1" t="s">
        <v>785</v>
      </c>
      <c r="B2174" s="1" t="s">
        <v>2277</v>
      </c>
      <c r="C2174" s="1" t="s">
        <v>2455</v>
      </c>
      <c r="D2174" s="1" t="s">
        <v>3321</v>
      </c>
      <c r="E2174" s="15" t="s">
        <v>2225</v>
      </c>
      <c r="F2174" s="1" t="s">
        <v>6147</v>
      </c>
      <c r="G2174" s="16">
        <v>0.19</v>
      </c>
      <c r="H2174" s="5">
        <v>283.37420315612076</v>
      </c>
      <c r="I2174" s="10" t="s">
        <v>4761</v>
      </c>
      <c r="J2174" s="5">
        <v>0</v>
      </c>
      <c r="K2174" s="1">
        <v>43</v>
      </c>
      <c r="L2174" s="12" t="str" cm="1">
        <f t="array" ref="L2174">_xlfn.IFS(G2174=0.05,"Minimal",G2174=0.07,"Above Minimal",G2174=0.17,"Near Maximum",TRUE,"Maximum")</f>
        <v>Maximum</v>
      </c>
      <c r="N2174" s="15" t="s">
        <v>11978</v>
      </c>
      <c r="O2174" s="1" t="s">
        <v>4936</v>
      </c>
      <c r="P2174" s="15" t="s">
        <v>4774</v>
      </c>
      <c r="Q2174" s="1" t="s">
        <v>9763</v>
      </c>
      <c r="R2174" s="17">
        <v>55</v>
      </c>
      <c r="S2174" s="12" t="str" cm="1">
        <f t="array" ref="S2174">_xlfn.IFS(AND(R2174&gt;=12,R2174&lt;=25),"Low Range",AND(R2174&gt;=25.01,R2174&lt;=40),"Mid Range",AND(R2174&gt;=40.01,R2174&lt;=75),"Mid to Upper Range",TRUE,"Max Upper Range")</f>
        <v>Mid to Upper Range</v>
      </c>
      <c r="T2174" s="12" t="str" cm="1">
        <f t="array" ref="T2174">_xlfn.IFS(OR(E2174="NY",E2174="NJ",E2174="CT"),"Tri-State Area",OR(E2174="MA",E2174="PA",E2174="RI"),"East Atlantic",OR(E2174="ME",E2174="VT"),"NE Border",TRUE,"Upper East Coast")</f>
        <v>East Atlantic</v>
      </c>
      <c r="U2174" s="12" t="str">
        <f>IFERROR(_xlfn.XLOOKUP(A2174,DIRECT_FTEs!A:A,DIRECT_FTEs!B:B),"Contractor")</f>
        <v>Contractor</v>
      </c>
    </row>
    <row r="2175" spans="1:21" x14ac:dyDescent="0.25">
      <c r="A2175" s="1" t="s">
        <v>786</v>
      </c>
      <c r="B2175" s="1" t="s">
        <v>2610</v>
      </c>
      <c r="C2175" s="1" t="s">
        <v>2418</v>
      </c>
      <c r="D2175" s="1" t="s">
        <v>3322</v>
      </c>
      <c r="E2175" s="15" t="s">
        <v>2225</v>
      </c>
      <c r="F2175" s="1" t="s">
        <v>6148</v>
      </c>
      <c r="G2175" s="16">
        <v>0.19</v>
      </c>
      <c r="H2175" s="5">
        <v>302.32800000000003</v>
      </c>
      <c r="I2175" s="10" t="s">
        <v>4760</v>
      </c>
      <c r="J2175" s="5">
        <v>153.04</v>
      </c>
      <c r="K2175" s="1">
        <v>39</v>
      </c>
      <c r="L2175" s="12" t="str" cm="1">
        <f t="array" ref="L2175">_xlfn.IFS(G2175=0.05,"Minimal",G2175=0.07,"Above Minimal",G2175=0.17,"Near Maximum",TRUE,"Maximum")</f>
        <v>Maximum</v>
      </c>
      <c r="N2175" s="15" t="s">
        <v>11979</v>
      </c>
      <c r="O2175" s="1" t="s">
        <v>4803</v>
      </c>
      <c r="P2175" s="15" t="s">
        <v>4775</v>
      </c>
      <c r="Q2175" s="1" t="s">
        <v>9764</v>
      </c>
      <c r="R2175" s="17">
        <v>95</v>
      </c>
      <c r="S2175" s="12" t="str" cm="1">
        <f t="array" ref="S2175">_xlfn.IFS(AND(R2175&gt;=12,R2175&lt;=25),"Low Range",AND(R2175&gt;=25.01,R2175&lt;=40),"Mid Range",AND(R2175&gt;=40.01,R2175&lt;=75),"Mid to Upper Range",TRUE,"Max Upper Range")</f>
        <v>Max Upper Range</v>
      </c>
      <c r="T2175" s="12" t="str" cm="1">
        <f t="array" ref="T2175">_xlfn.IFS(OR(E2175="NY",E2175="NJ",E2175="CT"),"Tri-State Area",OR(E2175="MA",E2175="PA",E2175="RI"),"East Atlantic",OR(E2175="ME",E2175="VT"),"NE Border",TRUE,"Upper East Coast")</f>
        <v>East Atlantic</v>
      </c>
      <c r="U2175" s="12" t="str">
        <f>IFERROR(_xlfn.XLOOKUP(A2175,DIRECT_FTEs!A:A,DIRECT_FTEs!B:B),"Contractor")</f>
        <v>Contractor</v>
      </c>
    </row>
    <row r="2176" spans="1:21" x14ac:dyDescent="0.25">
      <c r="A2176" s="1" t="s">
        <v>787</v>
      </c>
      <c r="B2176" s="1" t="s">
        <v>3204</v>
      </c>
      <c r="C2176" s="1" t="s">
        <v>2556</v>
      </c>
      <c r="D2176" s="1" t="s">
        <v>3323</v>
      </c>
      <c r="E2176" s="15" t="s">
        <v>2225</v>
      </c>
      <c r="F2176" s="1" t="s">
        <v>6149</v>
      </c>
      <c r="G2176" s="16">
        <v>0.19</v>
      </c>
      <c r="H2176" s="5">
        <v>301.43808647087144</v>
      </c>
      <c r="I2176" s="10" t="s">
        <v>4760</v>
      </c>
      <c r="J2176" s="5">
        <v>147.68</v>
      </c>
      <c r="K2176" s="1">
        <v>47</v>
      </c>
      <c r="L2176" s="12" t="str" cm="1">
        <f t="array" ref="L2176">_xlfn.IFS(G2176=0.05,"Minimal",G2176=0.07,"Above Minimal",G2176=0.17,"Near Maximum",TRUE,"Maximum")</f>
        <v>Maximum</v>
      </c>
      <c r="N2176" s="15" t="s">
        <v>11980</v>
      </c>
      <c r="O2176" s="1" t="s">
        <v>5076</v>
      </c>
      <c r="P2176" s="15" t="s">
        <v>4780</v>
      </c>
      <c r="Q2176" s="1" t="s">
        <v>9765</v>
      </c>
      <c r="R2176" s="17">
        <v>73.839995470501648</v>
      </c>
      <c r="S2176" s="12" t="str" cm="1">
        <f t="array" ref="S2176">_xlfn.IFS(AND(R2176&gt;=12,R2176&lt;=25),"Low Range",AND(R2176&gt;=25.01,R2176&lt;=40),"Mid Range",AND(R2176&gt;=40.01,R2176&lt;=75),"Mid to Upper Range",TRUE,"Max Upper Range")</f>
        <v>Mid to Upper Range</v>
      </c>
      <c r="T2176" s="12" t="str" cm="1">
        <f t="array" ref="T2176">_xlfn.IFS(OR(E2176="NY",E2176="NJ",E2176="CT"),"Tri-State Area",OR(E2176="MA",E2176="PA",E2176="RI"),"East Atlantic",OR(E2176="ME",E2176="VT"),"NE Border",TRUE,"Upper East Coast")</f>
        <v>East Atlantic</v>
      </c>
      <c r="U2176" s="12" t="str">
        <f>IFERROR(_xlfn.XLOOKUP(A2176,DIRECT_FTEs!A:A,DIRECT_FTEs!B:B),"Contractor")</f>
        <v>Contractor</v>
      </c>
    </row>
    <row r="2177" spans="1:21" x14ac:dyDescent="0.25">
      <c r="A2177" s="1" t="s">
        <v>788</v>
      </c>
      <c r="B2177" s="1" t="s">
        <v>3324</v>
      </c>
      <c r="C2177" s="1" t="s">
        <v>2239</v>
      </c>
      <c r="D2177" s="1" t="s">
        <v>3325</v>
      </c>
      <c r="E2177" s="15" t="s">
        <v>2225</v>
      </c>
      <c r="F2177" s="1" t="s">
        <v>6150</v>
      </c>
      <c r="G2177" s="16">
        <v>0.19</v>
      </c>
      <c r="H2177" s="5">
        <v>278.85286984043256</v>
      </c>
      <c r="I2177" s="10" t="s">
        <v>4760</v>
      </c>
      <c r="J2177" s="5">
        <v>154.66</v>
      </c>
      <c r="K2177" s="1">
        <v>60</v>
      </c>
      <c r="L2177" s="12" t="str" cm="1">
        <f t="array" ref="L2177">_xlfn.IFS(G2177=0.05,"Minimal",G2177=0.07,"Above Minimal",G2177=0.17,"Near Maximum",TRUE,"Maximum")</f>
        <v>Maximum</v>
      </c>
      <c r="N2177" s="15" t="s">
        <v>11981</v>
      </c>
      <c r="O2177" s="1" t="s">
        <v>5094</v>
      </c>
      <c r="P2177" s="15" t="s">
        <v>4775</v>
      </c>
      <c r="Q2177" s="1" t="s">
        <v>9766</v>
      </c>
      <c r="R2177" s="17">
        <v>56.8</v>
      </c>
      <c r="S2177" s="12" t="str" cm="1">
        <f t="array" ref="S2177">_xlfn.IFS(AND(R2177&gt;=12,R2177&lt;=25),"Low Range",AND(R2177&gt;=25.01,R2177&lt;=40),"Mid Range",AND(R2177&gt;=40.01,R2177&lt;=75),"Mid to Upper Range",TRUE,"Max Upper Range")</f>
        <v>Mid to Upper Range</v>
      </c>
      <c r="T2177" s="12" t="str" cm="1">
        <f t="array" ref="T2177">_xlfn.IFS(OR(E2177="NY",E2177="NJ",E2177="CT"),"Tri-State Area",OR(E2177="MA",E2177="PA",E2177="RI"),"East Atlantic",OR(E2177="ME",E2177="VT"),"NE Border",TRUE,"Upper East Coast")</f>
        <v>East Atlantic</v>
      </c>
      <c r="U2177" s="12" t="str">
        <f>IFERROR(_xlfn.XLOOKUP(A2177,DIRECT_FTEs!A:A,DIRECT_FTEs!B:B),"Contractor")</f>
        <v>Contractor</v>
      </c>
    </row>
    <row r="2178" spans="1:21" x14ac:dyDescent="0.25">
      <c r="A2178" s="1" t="s">
        <v>8</v>
      </c>
      <c r="B2178" s="1" t="s">
        <v>2248</v>
      </c>
      <c r="C2178" s="1" t="s">
        <v>2227</v>
      </c>
      <c r="D2178" s="1" t="s">
        <v>2249</v>
      </c>
      <c r="E2178" s="15" t="s">
        <v>2250</v>
      </c>
      <c r="F2178" s="1" t="s">
        <v>5370</v>
      </c>
      <c r="G2178" s="16">
        <v>0.17</v>
      </c>
      <c r="H2178" s="5">
        <v>1414.4000000000003</v>
      </c>
      <c r="I2178" s="10" t="s">
        <v>4760</v>
      </c>
      <c r="J2178" s="5">
        <v>605.52</v>
      </c>
      <c r="K2178" s="1">
        <v>37</v>
      </c>
      <c r="L2178" s="12" t="str" cm="1">
        <f t="array" ref="L2178">_xlfn.IFS(G2178=0.05,"Minimal",G2178=0.07,"Above Minimal",G2178=0.17,"Near Maximum",TRUE,"Maximum")</f>
        <v>Near Maximum</v>
      </c>
      <c r="N2178" s="15" t="s">
        <v>11982</v>
      </c>
      <c r="O2178" s="1" t="s">
        <v>4793</v>
      </c>
      <c r="P2178" s="15" t="s">
        <v>4777</v>
      </c>
      <c r="Q2178" s="1" t="s">
        <v>9767</v>
      </c>
      <c r="R2178" s="17">
        <v>56.8</v>
      </c>
      <c r="S2178" s="12" t="str" cm="1">
        <f t="array" ref="S2178">_xlfn.IFS(AND(R2178&gt;=12,R2178&lt;=25),"Low Range",AND(R2178&gt;=25.01,R2178&lt;=40),"Mid Range",AND(R2178&gt;=40.01,R2178&lt;=75),"Mid to Upper Range",TRUE,"Max Upper Range")</f>
        <v>Mid to Upper Range</v>
      </c>
      <c r="T2178" s="12" t="str" cm="1">
        <f t="array" ref="T2178">_xlfn.IFS(OR(E2178="NY",E2178="NJ",E2178="CT"),"Tri-State Area",OR(E2178="MA",E2178="PA",E2178="RI"),"East Atlantic",OR(E2178="ME",E2178="VT"),"NE Border",TRUE,"Upper East Coast")</f>
        <v>East Atlantic</v>
      </c>
      <c r="U2178" s="12" t="str">
        <f>IFERROR(_xlfn.XLOOKUP(A2178,DIRECT_FTEs!A:A,DIRECT_FTEs!B:B),"Contractor")</f>
        <v>Contractor</v>
      </c>
    </row>
    <row r="2179" spans="1:21" x14ac:dyDescent="0.25">
      <c r="A2179" s="1" t="s">
        <v>789</v>
      </c>
      <c r="B2179" s="1" t="s">
        <v>2474</v>
      </c>
      <c r="C2179" s="1" t="s">
        <v>2455</v>
      </c>
      <c r="D2179" s="1" t="s">
        <v>3326</v>
      </c>
      <c r="E2179" s="15" t="s">
        <v>2225</v>
      </c>
      <c r="F2179" s="1" t="s">
        <v>6151</v>
      </c>
      <c r="G2179" s="16">
        <v>0.19</v>
      </c>
      <c r="H2179" s="5">
        <v>326.68104957343792</v>
      </c>
      <c r="I2179" s="10" t="s">
        <v>4760</v>
      </c>
      <c r="J2179" s="5">
        <v>164.84</v>
      </c>
      <c r="K2179" s="1">
        <v>30</v>
      </c>
      <c r="L2179" s="12" t="str" cm="1">
        <f t="array" ref="L2179">_xlfn.IFS(G2179=0.05,"Minimal",G2179=0.07,"Above Minimal",G2179=0.17,"Near Maximum",TRUE,"Maximum")</f>
        <v>Maximum</v>
      </c>
      <c r="N2179" s="15" t="s">
        <v>11983</v>
      </c>
      <c r="O2179" s="1" t="s">
        <v>4986</v>
      </c>
      <c r="P2179" s="15" t="s">
        <v>4776</v>
      </c>
      <c r="Q2179" s="1" t="s">
        <v>9768</v>
      </c>
      <c r="R2179" s="17">
        <v>49.699994220655377</v>
      </c>
      <c r="S2179" s="12" t="str" cm="1">
        <f t="array" ref="S2179">_xlfn.IFS(AND(R2179&gt;=12,R2179&lt;=25),"Low Range",AND(R2179&gt;=25.01,R2179&lt;=40),"Mid Range",AND(R2179&gt;=40.01,R2179&lt;=75),"Mid to Upper Range",TRUE,"Max Upper Range")</f>
        <v>Mid to Upper Range</v>
      </c>
      <c r="T2179" s="12" t="str" cm="1">
        <f t="array" ref="T2179">_xlfn.IFS(OR(E2179="NY",E2179="NJ",E2179="CT"),"Tri-State Area",OR(E2179="MA",E2179="PA",E2179="RI"),"East Atlantic",OR(E2179="ME",E2179="VT"),"NE Border",TRUE,"Upper East Coast")</f>
        <v>East Atlantic</v>
      </c>
      <c r="U2179" s="12" t="str">
        <f>IFERROR(_xlfn.XLOOKUP(A2179,DIRECT_FTEs!A:A,DIRECT_FTEs!B:B),"Contractor")</f>
        <v>Contractor</v>
      </c>
    </row>
    <row r="2180" spans="1:21" x14ac:dyDescent="0.25">
      <c r="A2180" s="1" t="s">
        <v>790</v>
      </c>
      <c r="B2180" s="1" t="s">
        <v>2244</v>
      </c>
      <c r="C2180" s="1" t="s">
        <v>2258</v>
      </c>
      <c r="D2180" s="1" t="s">
        <v>3327</v>
      </c>
      <c r="E2180" s="15" t="s">
        <v>2225</v>
      </c>
      <c r="F2180" s="1" t="s">
        <v>6152</v>
      </c>
      <c r="G2180" s="16">
        <v>0.19</v>
      </c>
      <c r="H2180" s="5">
        <v>889.19999999999993</v>
      </c>
      <c r="I2180" s="10" t="s">
        <v>4760</v>
      </c>
      <c r="J2180" s="5">
        <v>382</v>
      </c>
      <c r="K2180" s="1">
        <v>44</v>
      </c>
      <c r="L2180" s="12" t="str" cm="1">
        <f t="array" ref="L2180">_xlfn.IFS(G2180=0.05,"Minimal",G2180=0.07,"Above Minimal",G2180=0.17,"Near Maximum",TRUE,"Maximum")</f>
        <v>Maximum</v>
      </c>
      <c r="N2180" s="15" t="s">
        <v>11984</v>
      </c>
      <c r="O2180" s="1" t="s">
        <v>4863</v>
      </c>
      <c r="P2180" s="15" t="s">
        <v>4778</v>
      </c>
      <c r="Q2180" s="1" t="s">
        <v>9769</v>
      </c>
      <c r="R2180" s="17">
        <v>53.960016585712602</v>
      </c>
      <c r="S2180" s="12" t="str" cm="1">
        <f t="array" ref="S2180">_xlfn.IFS(AND(R2180&gt;=12,R2180&lt;=25),"Low Range",AND(R2180&gt;=25.01,R2180&lt;=40),"Mid Range",AND(R2180&gt;=40.01,R2180&lt;=75),"Mid to Upper Range",TRUE,"Max Upper Range")</f>
        <v>Mid to Upper Range</v>
      </c>
      <c r="T2180" s="12" t="str" cm="1">
        <f t="array" ref="T2180">_xlfn.IFS(OR(E2180="NY",E2180="NJ",E2180="CT"),"Tri-State Area",OR(E2180="MA",E2180="PA",E2180="RI"),"East Atlantic",OR(E2180="ME",E2180="VT"),"NE Border",TRUE,"Upper East Coast")</f>
        <v>East Atlantic</v>
      </c>
      <c r="U2180" s="12" t="str">
        <f>IFERROR(_xlfn.XLOOKUP(A2180,DIRECT_FTEs!A:A,DIRECT_FTEs!B:B),"Contractor")</f>
        <v>Contractor</v>
      </c>
    </row>
    <row r="2181" spans="1:21" x14ac:dyDescent="0.25">
      <c r="A2181" s="1" t="s">
        <v>89</v>
      </c>
      <c r="B2181" s="1" t="s">
        <v>2347</v>
      </c>
      <c r="C2181" s="1" t="s">
        <v>2327</v>
      </c>
      <c r="D2181" s="1" t="s">
        <v>2451</v>
      </c>
      <c r="E2181" s="15" t="s">
        <v>2225</v>
      </c>
      <c r="F2181" s="1" t="s">
        <v>5451</v>
      </c>
      <c r="G2181" s="16">
        <v>0.17</v>
      </c>
      <c r="H2181" s="5">
        <v>1856.4</v>
      </c>
      <c r="I2181" s="10" t="s">
        <v>4760</v>
      </c>
      <c r="J2181" s="5">
        <v>1158</v>
      </c>
      <c r="K2181" s="1">
        <v>57</v>
      </c>
      <c r="L2181" s="12" t="str" cm="1">
        <f t="array" ref="L2181">_xlfn.IFS(G2181=0.05,"Minimal",G2181=0.07,"Above Minimal",G2181=0.17,"Near Maximum",TRUE,"Maximum")</f>
        <v>Near Maximum</v>
      </c>
      <c r="N2181" s="15" t="s">
        <v>11985</v>
      </c>
      <c r="O2181" s="1" t="s">
        <v>4792</v>
      </c>
      <c r="P2181" s="15" t="s">
        <v>4777</v>
      </c>
      <c r="Q2181" s="1" t="s">
        <v>9770</v>
      </c>
      <c r="R2181" s="17">
        <v>78.100005176251358</v>
      </c>
      <c r="S2181" s="12" t="str" cm="1">
        <f t="array" ref="S2181">_xlfn.IFS(AND(R2181&gt;=12,R2181&lt;=25),"Low Range",AND(R2181&gt;=25.01,R2181&lt;=40),"Mid Range",AND(R2181&gt;=40.01,R2181&lt;=75),"Mid to Upper Range",TRUE,"Max Upper Range")</f>
        <v>Max Upper Range</v>
      </c>
      <c r="T2181" s="12" t="str" cm="1">
        <f t="array" ref="T2181">_xlfn.IFS(OR(E2181="NY",E2181="NJ",E2181="CT"),"Tri-State Area",OR(E2181="MA",E2181="PA",E2181="RI"),"East Atlantic",OR(E2181="ME",E2181="VT"),"NE Border",TRUE,"Upper East Coast")</f>
        <v>East Atlantic</v>
      </c>
      <c r="U2181" s="12" t="str">
        <f>IFERROR(_xlfn.XLOOKUP(A2181,DIRECT_FTEs!A:A,DIRECT_FTEs!B:B),"Contractor")</f>
        <v>Contractor</v>
      </c>
    </row>
    <row r="2182" spans="1:21" x14ac:dyDescent="0.25">
      <c r="A2182" s="1" t="s">
        <v>791</v>
      </c>
      <c r="B2182" s="1" t="s">
        <v>2734</v>
      </c>
      <c r="C2182" s="1" t="s">
        <v>2856</v>
      </c>
      <c r="D2182" s="1" t="s">
        <v>3328</v>
      </c>
      <c r="E2182" s="15" t="s">
        <v>2247</v>
      </c>
      <c r="F2182" s="1" t="s">
        <v>6153</v>
      </c>
      <c r="G2182" s="16">
        <v>0.19</v>
      </c>
      <c r="H2182" s="5">
        <v>1007.76</v>
      </c>
      <c r="I2182" s="10" t="s">
        <v>4760</v>
      </c>
      <c r="J2182" s="5">
        <v>163.19999999999999</v>
      </c>
      <c r="K2182" s="1">
        <v>52</v>
      </c>
      <c r="L2182" s="12" t="str" cm="1">
        <f t="array" ref="L2182">_xlfn.IFS(G2182=0.05,"Minimal",G2182=0.07,"Above Minimal",G2182=0.17,"Near Maximum",TRUE,"Maximum")</f>
        <v>Maximum</v>
      </c>
      <c r="N2182" s="15" t="s">
        <v>11986</v>
      </c>
      <c r="O2182" s="1" t="s">
        <v>5095</v>
      </c>
      <c r="P2182" s="15" t="s">
        <v>4777</v>
      </c>
      <c r="Q2182" s="1" t="s">
        <v>9771</v>
      </c>
      <c r="R2182" s="17">
        <v>112</v>
      </c>
      <c r="S2182" s="12" t="str" cm="1">
        <f t="array" ref="S2182">_xlfn.IFS(AND(R2182&gt;=12,R2182&lt;=25),"Low Range",AND(R2182&gt;=25.01,R2182&lt;=40),"Mid Range",AND(R2182&gt;=40.01,R2182&lt;=75),"Mid to Upper Range",TRUE,"Max Upper Range")</f>
        <v>Max Upper Range</v>
      </c>
      <c r="T2182" s="12" t="str" cm="1">
        <f t="array" ref="T2182">_xlfn.IFS(OR(E2182="NY",E2182="NJ",E2182="CT"),"Tri-State Area",OR(E2182="MA",E2182="PA",E2182="RI"),"East Atlantic",OR(E2182="ME",E2182="VT"),"NE Border",TRUE,"Upper East Coast")</f>
        <v>Tri-State Area</v>
      </c>
      <c r="U2182" s="12" t="str">
        <f>IFERROR(_xlfn.XLOOKUP(A2182,DIRECT_FTEs!A:A,DIRECT_FTEs!B:B),"Contractor")</f>
        <v>Contractor</v>
      </c>
    </row>
    <row r="2183" spans="1:21" x14ac:dyDescent="0.25">
      <c r="A2183" s="1" t="s">
        <v>792</v>
      </c>
      <c r="B2183" s="1" t="s">
        <v>2238</v>
      </c>
      <c r="C2183" s="1" t="s">
        <v>2565</v>
      </c>
      <c r="D2183" s="1" t="s">
        <v>3329</v>
      </c>
      <c r="E2183" s="15" t="s">
        <v>2250</v>
      </c>
      <c r="F2183" s="1" t="s">
        <v>6154</v>
      </c>
      <c r="G2183" s="16">
        <v>0.19</v>
      </c>
      <c r="H2183" s="5">
        <v>948.48</v>
      </c>
      <c r="I2183" s="10" t="s">
        <v>4760</v>
      </c>
      <c r="J2183" s="5">
        <v>344</v>
      </c>
      <c r="K2183" s="1">
        <v>45</v>
      </c>
      <c r="L2183" s="12" t="str" cm="1">
        <f t="array" ref="L2183">_xlfn.IFS(G2183=0.05,"Minimal",G2183=0.07,"Above Minimal",G2183=0.17,"Near Maximum",TRUE,"Maximum")</f>
        <v>Maximum</v>
      </c>
      <c r="N2183" s="15" t="s">
        <v>11987</v>
      </c>
      <c r="O2183" s="1" t="s">
        <v>5096</v>
      </c>
      <c r="P2183" s="15" t="s">
        <v>4777</v>
      </c>
      <c r="Q2183" s="1" t="s">
        <v>9772</v>
      </c>
      <c r="R2183" s="17">
        <v>113.6</v>
      </c>
      <c r="S2183" s="12" t="str" cm="1">
        <f t="array" ref="S2183">_xlfn.IFS(AND(R2183&gt;=12,R2183&lt;=25),"Low Range",AND(R2183&gt;=25.01,R2183&lt;=40),"Mid Range",AND(R2183&gt;=40.01,R2183&lt;=75),"Mid to Upper Range",TRUE,"Max Upper Range")</f>
        <v>Max Upper Range</v>
      </c>
      <c r="T2183" s="12" t="str" cm="1">
        <f t="array" ref="T2183">_xlfn.IFS(OR(E2183="NY",E2183="NJ",E2183="CT"),"Tri-State Area",OR(E2183="MA",E2183="PA",E2183="RI"),"East Atlantic",OR(E2183="ME",E2183="VT"),"NE Border",TRUE,"Upper East Coast")</f>
        <v>East Atlantic</v>
      </c>
      <c r="U2183" s="12" t="str">
        <f>IFERROR(_xlfn.XLOOKUP(A2183,DIRECT_FTEs!A:A,DIRECT_FTEs!B:B),"Contractor")</f>
        <v>Contractor</v>
      </c>
    </row>
    <row r="2184" spans="1:21" x14ac:dyDescent="0.25">
      <c r="A2184" s="1" t="s">
        <v>793</v>
      </c>
      <c r="B2184" s="1" t="s">
        <v>2457</v>
      </c>
      <c r="C2184" s="1" t="s">
        <v>2414</v>
      </c>
      <c r="D2184" s="1" t="s">
        <v>3330</v>
      </c>
      <c r="E2184" s="15" t="s">
        <v>2225</v>
      </c>
      <c r="F2184" s="1" t="s">
        <v>6155</v>
      </c>
      <c r="G2184" s="16">
        <v>0.17</v>
      </c>
      <c r="H2184" s="5">
        <v>1124.4480000000001</v>
      </c>
      <c r="I2184" s="10" t="s">
        <v>4760</v>
      </c>
      <c r="J2184" s="5">
        <v>730</v>
      </c>
      <c r="K2184" s="1">
        <v>40</v>
      </c>
      <c r="L2184" s="12" t="str" cm="1">
        <f t="array" ref="L2184">_xlfn.IFS(G2184=0.05,"Minimal",G2184=0.07,"Above Minimal",G2184=0.17,"Near Maximum",TRUE,"Maximum")</f>
        <v>Near Maximum</v>
      </c>
      <c r="N2184" s="15" t="s">
        <v>11988</v>
      </c>
      <c r="O2184" s="1" t="s">
        <v>5097</v>
      </c>
      <c r="P2184" s="15" t="s">
        <v>4778</v>
      </c>
      <c r="Q2184" s="1" t="s">
        <v>9773</v>
      </c>
      <c r="R2184" s="17">
        <v>56.800056481219997</v>
      </c>
      <c r="S2184" s="12" t="str" cm="1">
        <f t="array" ref="S2184">_xlfn.IFS(AND(R2184&gt;=12,R2184&lt;=25),"Low Range",AND(R2184&gt;=25.01,R2184&lt;=40),"Mid Range",AND(R2184&gt;=40.01,R2184&lt;=75),"Mid to Upper Range",TRUE,"Max Upper Range")</f>
        <v>Mid to Upper Range</v>
      </c>
      <c r="T2184" s="12" t="str" cm="1">
        <f t="array" ref="T2184">_xlfn.IFS(OR(E2184="NY",E2184="NJ",E2184="CT"),"Tri-State Area",OR(E2184="MA",E2184="PA",E2184="RI"),"East Atlantic",OR(E2184="ME",E2184="VT"),"NE Border",TRUE,"Upper East Coast")</f>
        <v>East Atlantic</v>
      </c>
      <c r="U2184" s="12" t="str">
        <f>IFERROR(_xlfn.XLOOKUP(A2184,DIRECT_FTEs!A:A,DIRECT_FTEs!B:B),"Contractor")</f>
        <v>Contractor</v>
      </c>
    </row>
    <row r="2185" spans="1:21" x14ac:dyDescent="0.25">
      <c r="A2185" s="1" t="s">
        <v>794</v>
      </c>
      <c r="B2185" s="1" t="s">
        <v>2329</v>
      </c>
      <c r="C2185" s="1" t="s">
        <v>2348</v>
      </c>
      <c r="D2185" s="1" t="s">
        <v>3331</v>
      </c>
      <c r="E2185" s="15" t="s">
        <v>2247</v>
      </c>
      <c r="F2185" s="1" t="s">
        <v>6156</v>
      </c>
      <c r="G2185" s="16">
        <v>0.19</v>
      </c>
      <c r="H2185" s="5">
        <v>1092.0561600000001</v>
      </c>
      <c r="I2185" s="10" t="s">
        <v>4760</v>
      </c>
      <c r="J2185" s="5">
        <v>590.4</v>
      </c>
      <c r="K2185" s="1">
        <v>36</v>
      </c>
      <c r="L2185" s="12" t="str" cm="1">
        <f t="array" ref="L2185">_xlfn.IFS(G2185=0.05,"Minimal",G2185=0.07,"Above Minimal",G2185=0.17,"Near Maximum",TRUE,"Maximum")</f>
        <v>Maximum</v>
      </c>
      <c r="N2185" s="15" t="s">
        <v>11989</v>
      </c>
      <c r="O2185" s="1" t="s">
        <v>5098</v>
      </c>
      <c r="P2185" s="15" t="s">
        <v>4778</v>
      </c>
      <c r="Q2185" s="1" t="s">
        <v>9774</v>
      </c>
      <c r="R2185" s="17">
        <v>46.1013986013986</v>
      </c>
      <c r="S2185" s="12" t="str" cm="1">
        <f t="array" ref="S2185">_xlfn.IFS(AND(R2185&gt;=12,R2185&lt;=25),"Low Range",AND(R2185&gt;=25.01,R2185&lt;=40),"Mid Range",AND(R2185&gt;=40.01,R2185&lt;=75),"Mid to Upper Range",TRUE,"Max Upper Range")</f>
        <v>Mid to Upper Range</v>
      </c>
      <c r="T2185" s="12" t="str" cm="1">
        <f t="array" ref="T2185">_xlfn.IFS(OR(E2185="NY",E2185="NJ",E2185="CT"),"Tri-State Area",OR(E2185="MA",E2185="PA",E2185="RI"),"East Atlantic",OR(E2185="ME",E2185="VT"),"NE Border",TRUE,"Upper East Coast")</f>
        <v>Tri-State Area</v>
      </c>
      <c r="U2185" s="12" t="str">
        <f>IFERROR(_xlfn.XLOOKUP(A2185,DIRECT_FTEs!A:A,DIRECT_FTEs!B:B),"Contractor")</f>
        <v>Contractor</v>
      </c>
    </row>
    <row r="2186" spans="1:21" x14ac:dyDescent="0.25">
      <c r="A2186" s="1" t="s">
        <v>795</v>
      </c>
      <c r="B2186" s="1" t="s">
        <v>2634</v>
      </c>
      <c r="C2186" s="1" t="s">
        <v>2431</v>
      </c>
      <c r="D2186" s="1" t="s">
        <v>3332</v>
      </c>
      <c r="E2186" s="15" t="s">
        <v>2247</v>
      </c>
      <c r="F2186" s="1" t="s">
        <v>6157</v>
      </c>
      <c r="G2186" s="16">
        <v>0.19</v>
      </c>
      <c r="H2186" s="5">
        <v>1428.0552</v>
      </c>
      <c r="I2186" s="10" t="s">
        <v>4760</v>
      </c>
      <c r="J2186" s="5">
        <v>772</v>
      </c>
      <c r="K2186" s="1">
        <v>65</v>
      </c>
      <c r="L2186" s="12" t="str" cm="1">
        <f t="array" ref="L2186">_xlfn.IFS(G2186=0.05,"Minimal",G2186=0.07,"Above Minimal",G2186=0.17,"Near Maximum",TRUE,"Maximum")</f>
        <v>Maximum</v>
      </c>
      <c r="N2186" s="15" t="s">
        <v>11990</v>
      </c>
      <c r="O2186" s="1" t="s">
        <v>4996</v>
      </c>
      <c r="P2186" s="15" t="s">
        <v>4777</v>
      </c>
      <c r="Q2186" s="1" t="s">
        <v>9775</v>
      </c>
      <c r="R2186" s="17">
        <v>28.5</v>
      </c>
      <c r="S2186" s="12" t="str" cm="1">
        <f t="array" ref="S2186">_xlfn.IFS(AND(R2186&gt;=12,R2186&lt;=25),"Low Range",AND(R2186&gt;=25.01,R2186&lt;=40),"Mid Range",AND(R2186&gt;=40.01,R2186&lt;=75),"Mid to Upper Range",TRUE,"Max Upper Range")</f>
        <v>Mid Range</v>
      </c>
      <c r="T2186" s="12" t="str" cm="1">
        <f t="array" ref="T2186">_xlfn.IFS(OR(E2186="NY",E2186="NJ",E2186="CT"),"Tri-State Area",OR(E2186="MA",E2186="PA",E2186="RI"),"East Atlantic",OR(E2186="ME",E2186="VT"),"NE Border",TRUE,"Upper East Coast")</f>
        <v>Tri-State Area</v>
      </c>
      <c r="U2186" s="12" t="str">
        <f>IFERROR(_xlfn.XLOOKUP(A2186,DIRECT_FTEs!A:A,DIRECT_FTEs!B:B),"Contractor")</f>
        <v>Contractor</v>
      </c>
    </row>
    <row r="2187" spans="1:21" x14ac:dyDescent="0.25">
      <c r="A2187" s="1" t="s">
        <v>90</v>
      </c>
      <c r="B2187" s="1" t="s">
        <v>2304</v>
      </c>
      <c r="C2187" s="1" t="s">
        <v>2452</v>
      </c>
      <c r="D2187" s="1" t="s">
        <v>2453</v>
      </c>
      <c r="E2187" s="15" t="s">
        <v>2225</v>
      </c>
      <c r="F2187" s="1" t="s">
        <v>5452</v>
      </c>
      <c r="G2187" s="16">
        <v>0.19</v>
      </c>
      <c r="H2187" s="5">
        <v>1916.7200000000003</v>
      </c>
      <c r="I2187" s="10" t="s">
        <v>4760</v>
      </c>
      <c r="J2187" s="5">
        <v>844.8</v>
      </c>
      <c r="K2187" s="1">
        <v>51</v>
      </c>
      <c r="L2187" s="12" t="str" cm="1">
        <f t="array" ref="L2187">_xlfn.IFS(G2187=0.05,"Minimal",G2187=0.07,"Above Minimal",G2187=0.17,"Near Maximum",TRUE,"Maximum")</f>
        <v>Maximum</v>
      </c>
      <c r="N2187" s="15" t="s">
        <v>11991</v>
      </c>
      <c r="O2187" s="1" t="s">
        <v>4829</v>
      </c>
      <c r="P2187" s="15" t="s">
        <v>4779</v>
      </c>
      <c r="Q2187" s="1" t="s">
        <v>9776</v>
      </c>
      <c r="R2187" s="17">
        <v>28.259948198728516</v>
      </c>
      <c r="S2187" s="12" t="str" cm="1">
        <f t="array" ref="S2187">_xlfn.IFS(AND(R2187&gt;=12,R2187&lt;=25),"Low Range",AND(R2187&gt;=25.01,R2187&lt;=40),"Mid Range",AND(R2187&gt;=40.01,R2187&lt;=75),"Mid to Upper Range",TRUE,"Max Upper Range")</f>
        <v>Mid Range</v>
      </c>
      <c r="T2187" s="12" t="str" cm="1">
        <f t="array" ref="T2187">_xlfn.IFS(OR(E2187="NY",E2187="NJ",E2187="CT"),"Tri-State Area",OR(E2187="MA",E2187="PA",E2187="RI"),"East Atlantic",OR(E2187="ME",E2187="VT"),"NE Border",TRUE,"Upper East Coast")</f>
        <v>East Atlantic</v>
      </c>
      <c r="U2187" s="12" t="str">
        <f>IFERROR(_xlfn.XLOOKUP(A2187,DIRECT_FTEs!A:A,DIRECT_FTEs!B:B),"Contractor")</f>
        <v>Contractor</v>
      </c>
    </row>
    <row r="2188" spans="1:21" x14ac:dyDescent="0.25">
      <c r="A2188" s="1" t="s">
        <v>796</v>
      </c>
      <c r="B2188" s="1" t="s">
        <v>2911</v>
      </c>
      <c r="C2188" s="1" t="s">
        <v>2511</v>
      </c>
      <c r="D2188" s="1" t="s">
        <v>3333</v>
      </c>
      <c r="E2188" s="15" t="s">
        <v>2247</v>
      </c>
      <c r="F2188" s="1" t="s">
        <v>6158</v>
      </c>
      <c r="G2188" s="16">
        <v>0.19</v>
      </c>
      <c r="H2188" s="5">
        <v>1261.8924958600585</v>
      </c>
      <c r="I2188" s="10" t="s">
        <v>4760</v>
      </c>
      <c r="J2188" s="5">
        <v>693.97</v>
      </c>
      <c r="K2188" s="1">
        <v>35</v>
      </c>
      <c r="L2188" s="12" t="str" cm="1">
        <f t="array" ref="L2188">_xlfn.IFS(G2188=0.05,"Minimal",G2188=0.07,"Above Minimal",G2188=0.17,"Near Maximum",TRUE,"Maximum")</f>
        <v>Maximum</v>
      </c>
      <c r="N2188" s="15" t="s">
        <v>11992</v>
      </c>
      <c r="O2188" s="1" t="s">
        <v>5003</v>
      </c>
      <c r="P2188" s="15" t="s">
        <v>4774</v>
      </c>
      <c r="Q2188" s="1" t="s">
        <v>9777</v>
      </c>
      <c r="R2188" s="17">
        <v>36.536016610765053</v>
      </c>
      <c r="S2188" s="12" t="str" cm="1">
        <f t="array" ref="S2188">_xlfn.IFS(AND(R2188&gt;=12,R2188&lt;=25),"Low Range",AND(R2188&gt;=25.01,R2188&lt;=40),"Mid Range",AND(R2188&gt;=40.01,R2188&lt;=75),"Mid to Upper Range",TRUE,"Max Upper Range")</f>
        <v>Mid Range</v>
      </c>
      <c r="T2188" s="12" t="str" cm="1">
        <f t="array" ref="T2188">_xlfn.IFS(OR(E2188="NY",E2188="NJ",E2188="CT"),"Tri-State Area",OR(E2188="MA",E2188="PA",E2188="RI"),"East Atlantic",OR(E2188="ME",E2188="VT"),"NE Border",TRUE,"Upper East Coast")</f>
        <v>Tri-State Area</v>
      </c>
      <c r="U2188" s="12" t="str">
        <f>IFERROR(_xlfn.XLOOKUP(A2188,DIRECT_FTEs!A:A,DIRECT_FTEs!B:B),"Contractor")</f>
        <v>Contractor</v>
      </c>
    </row>
    <row r="2189" spans="1:21" x14ac:dyDescent="0.25">
      <c r="A2189" s="1" t="s">
        <v>797</v>
      </c>
      <c r="B2189" s="1" t="s">
        <v>2515</v>
      </c>
      <c r="C2189" s="1" t="s">
        <v>2233</v>
      </c>
      <c r="D2189" s="1" t="s">
        <v>3334</v>
      </c>
      <c r="E2189" s="15" t="s">
        <v>2250</v>
      </c>
      <c r="F2189" s="1" t="s">
        <v>6159</v>
      </c>
      <c r="G2189" s="16">
        <v>0.19</v>
      </c>
      <c r="H2189" s="5">
        <v>839.99760000000003</v>
      </c>
      <c r="I2189" s="10" t="s">
        <v>4760</v>
      </c>
      <c r="J2189" s="5">
        <v>454</v>
      </c>
      <c r="K2189" s="1">
        <v>54</v>
      </c>
      <c r="L2189" s="12" t="str" cm="1">
        <f t="array" ref="L2189">_xlfn.IFS(G2189=0.05,"Minimal",G2189=0.07,"Above Minimal",G2189=0.17,"Near Maximum",TRUE,"Maximum")</f>
        <v>Maximum</v>
      </c>
      <c r="N2189" s="15" t="s">
        <v>11993</v>
      </c>
      <c r="O2189" s="1" t="s">
        <v>5099</v>
      </c>
      <c r="P2189" s="15" t="s">
        <v>4779</v>
      </c>
      <c r="Q2189" s="1" t="s">
        <v>9778</v>
      </c>
      <c r="R2189" s="17">
        <v>26.293323090711219</v>
      </c>
      <c r="S2189" s="12" t="str" cm="1">
        <f t="array" ref="S2189">_xlfn.IFS(AND(R2189&gt;=12,R2189&lt;=25),"Low Range",AND(R2189&gt;=25.01,R2189&lt;=40),"Mid Range",AND(R2189&gt;=40.01,R2189&lt;=75),"Mid to Upper Range",TRUE,"Max Upper Range")</f>
        <v>Mid Range</v>
      </c>
      <c r="T2189" s="12" t="str" cm="1">
        <f t="array" ref="T2189">_xlfn.IFS(OR(E2189="NY",E2189="NJ",E2189="CT"),"Tri-State Area",OR(E2189="MA",E2189="PA",E2189="RI"),"East Atlantic",OR(E2189="ME",E2189="VT"),"NE Border",TRUE,"Upper East Coast")</f>
        <v>East Atlantic</v>
      </c>
      <c r="U2189" s="12" t="str">
        <f>IFERROR(_xlfn.XLOOKUP(A2189,DIRECT_FTEs!A:A,DIRECT_FTEs!B:B),"Contractor")</f>
        <v>Contractor</v>
      </c>
    </row>
    <row r="2190" spans="1:21" x14ac:dyDescent="0.25">
      <c r="A2190" s="1" t="s">
        <v>798</v>
      </c>
      <c r="B2190" s="1" t="s">
        <v>2342</v>
      </c>
      <c r="C2190" s="1" t="s">
        <v>2785</v>
      </c>
      <c r="D2190" s="1" t="s">
        <v>3335</v>
      </c>
      <c r="E2190" s="15" t="s">
        <v>2225</v>
      </c>
      <c r="F2190" s="1" t="s">
        <v>6160</v>
      </c>
      <c r="G2190" s="16">
        <v>0.19</v>
      </c>
      <c r="H2190" s="5">
        <v>1422.72</v>
      </c>
      <c r="I2190" s="10" t="s">
        <v>4760</v>
      </c>
      <c r="J2190" s="5">
        <v>1230</v>
      </c>
      <c r="K2190" s="1">
        <v>53</v>
      </c>
      <c r="L2190" s="12" t="str" cm="1">
        <f t="array" ref="L2190">_xlfn.IFS(G2190=0.05,"Minimal",G2190=0.07,"Above Minimal",G2190=0.17,"Near Maximum",TRUE,"Maximum")</f>
        <v>Maximum</v>
      </c>
      <c r="N2190" s="15" t="s">
        <v>11994</v>
      </c>
      <c r="O2190" s="1" t="s">
        <v>5038</v>
      </c>
      <c r="P2190" s="15" t="s">
        <v>4780</v>
      </c>
      <c r="Q2190" s="1" t="s">
        <v>9779</v>
      </c>
      <c r="R2190" s="17">
        <v>31.160286437301458</v>
      </c>
      <c r="S2190" s="12" t="str" cm="1">
        <f t="array" ref="S2190">_xlfn.IFS(AND(R2190&gt;=12,R2190&lt;=25),"Low Range",AND(R2190&gt;=25.01,R2190&lt;=40),"Mid Range",AND(R2190&gt;=40.01,R2190&lt;=75),"Mid to Upper Range",TRUE,"Max Upper Range")</f>
        <v>Mid Range</v>
      </c>
      <c r="T2190" s="12" t="str" cm="1">
        <f t="array" ref="T2190">_xlfn.IFS(OR(E2190="NY",E2190="NJ",E2190="CT"),"Tri-State Area",OR(E2190="MA",E2190="PA",E2190="RI"),"East Atlantic",OR(E2190="ME",E2190="VT"),"NE Border",TRUE,"Upper East Coast")</f>
        <v>East Atlantic</v>
      </c>
      <c r="U2190" s="12" t="str">
        <f>IFERROR(_xlfn.XLOOKUP(A2190,DIRECT_FTEs!A:A,DIRECT_FTEs!B:B),"Contractor")</f>
        <v>Contractor</v>
      </c>
    </row>
    <row r="2191" spans="1:21" x14ac:dyDescent="0.25">
      <c r="A2191" s="1" t="s">
        <v>799</v>
      </c>
      <c r="B2191" s="1" t="s">
        <v>2527</v>
      </c>
      <c r="C2191" s="1" t="s">
        <v>2435</v>
      </c>
      <c r="D2191" s="1" t="s">
        <v>3336</v>
      </c>
      <c r="E2191" s="15" t="s">
        <v>2225</v>
      </c>
      <c r="F2191" s="1" t="s">
        <v>6161</v>
      </c>
      <c r="G2191" s="16">
        <v>0.19</v>
      </c>
      <c r="H2191" s="5">
        <v>592.79999999999995</v>
      </c>
      <c r="I2191" s="10" t="s">
        <v>4760</v>
      </c>
      <c r="J2191" s="5">
        <v>619.45000000000005</v>
      </c>
      <c r="K2191" s="1">
        <v>62</v>
      </c>
      <c r="L2191" s="12" t="str" cm="1">
        <f t="array" ref="L2191">_xlfn.IFS(G2191=0.05,"Minimal",G2191=0.07,"Above Minimal",G2191=0.17,"Near Maximum",TRUE,"Maximum")</f>
        <v>Maximum</v>
      </c>
      <c r="N2191" s="15" t="s">
        <v>11995</v>
      </c>
      <c r="O2191" s="1" t="s">
        <v>4951</v>
      </c>
      <c r="P2191" s="15" t="s">
        <v>4777</v>
      </c>
      <c r="Q2191" s="1" t="s">
        <v>9780</v>
      </c>
      <c r="R2191" s="17">
        <v>26.521621621621623</v>
      </c>
      <c r="S2191" s="12" t="str" cm="1">
        <f t="array" ref="S2191">_xlfn.IFS(AND(R2191&gt;=12,R2191&lt;=25),"Low Range",AND(R2191&gt;=25.01,R2191&lt;=40),"Mid Range",AND(R2191&gt;=40.01,R2191&lt;=75),"Mid to Upper Range",TRUE,"Max Upper Range")</f>
        <v>Mid Range</v>
      </c>
      <c r="T2191" s="12" t="str" cm="1">
        <f t="array" ref="T2191">_xlfn.IFS(OR(E2191="NY",E2191="NJ",E2191="CT"),"Tri-State Area",OR(E2191="MA",E2191="PA",E2191="RI"),"East Atlantic",OR(E2191="ME",E2191="VT"),"NE Border",TRUE,"Upper East Coast")</f>
        <v>East Atlantic</v>
      </c>
      <c r="U2191" s="12" t="str">
        <f>IFERROR(_xlfn.XLOOKUP(A2191,DIRECT_FTEs!A:A,DIRECT_FTEs!B:B),"Contractor")</f>
        <v>Contractor</v>
      </c>
    </row>
    <row r="2192" spans="1:21" x14ac:dyDescent="0.25">
      <c r="A2192" s="1" t="s">
        <v>800</v>
      </c>
      <c r="B2192" s="1" t="s">
        <v>2344</v>
      </c>
      <c r="C2192" s="1" t="s">
        <v>2261</v>
      </c>
      <c r="D2192" s="1" t="s">
        <v>3337</v>
      </c>
      <c r="E2192" s="15" t="s">
        <v>2678</v>
      </c>
      <c r="F2192" s="1" t="s">
        <v>6162</v>
      </c>
      <c r="G2192" s="16">
        <v>0.17</v>
      </c>
      <c r="H2192" s="5">
        <v>551.61599999999999</v>
      </c>
      <c r="I2192" s="10" t="s">
        <v>4760</v>
      </c>
      <c r="J2192" s="5">
        <v>676</v>
      </c>
      <c r="K2192" s="1">
        <v>40</v>
      </c>
      <c r="L2192" s="12" t="str" cm="1">
        <f t="array" ref="L2192">_xlfn.IFS(G2192=0.05,"Minimal",G2192=0.07,"Above Minimal",G2192=0.17,"Near Maximum",TRUE,"Maximum")</f>
        <v>Near Maximum</v>
      </c>
      <c r="N2192" s="15" t="s">
        <v>11996</v>
      </c>
      <c r="O2192" s="1" t="s">
        <v>5100</v>
      </c>
      <c r="P2192" s="15" t="s">
        <v>4780</v>
      </c>
      <c r="Q2192" s="1" t="s">
        <v>9781</v>
      </c>
      <c r="R2192" s="17">
        <v>28.591233659233218</v>
      </c>
      <c r="S2192" s="12" t="str" cm="1">
        <f t="array" ref="S2192">_xlfn.IFS(AND(R2192&gt;=12,R2192&lt;=25),"Low Range",AND(R2192&gt;=25.01,R2192&lt;=40),"Mid Range",AND(R2192&gt;=40.01,R2192&lt;=75),"Mid to Upper Range",TRUE,"Max Upper Range")</f>
        <v>Mid Range</v>
      </c>
      <c r="T2192" s="12" t="str" cm="1">
        <f t="array" ref="T2192">_xlfn.IFS(OR(E2192="NY",E2192="NJ",E2192="CT"),"Tri-State Area",OR(E2192="MA",E2192="PA",E2192="RI"),"East Atlantic",OR(E2192="ME",E2192="VT"),"NE Border",TRUE,"Upper East Coast")</f>
        <v>Tri-State Area</v>
      </c>
      <c r="U2192" s="12" t="str">
        <f>IFERROR(_xlfn.XLOOKUP(A2192,DIRECT_FTEs!A:A,DIRECT_FTEs!B:B),"Contractor")</f>
        <v>Contractor</v>
      </c>
    </row>
    <row r="2193" spans="1:21" x14ac:dyDescent="0.25">
      <c r="A2193" s="1" t="s">
        <v>801</v>
      </c>
      <c r="B2193" s="1" t="s">
        <v>2434</v>
      </c>
      <c r="C2193" s="1" t="s">
        <v>2735</v>
      </c>
      <c r="D2193" s="1" t="s">
        <v>3338</v>
      </c>
      <c r="E2193" s="15" t="s">
        <v>2225</v>
      </c>
      <c r="F2193" s="1" t="s">
        <v>6163</v>
      </c>
      <c r="G2193" s="16">
        <v>0.17</v>
      </c>
      <c r="H2193" s="5">
        <v>1272.96</v>
      </c>
      <c r="I2193" s="10" t="s">
        <v>4760</v>
      </c>
      <c r="J2193" s="5">
        <v>822</v>
      </c>
      <c r="K2193" s="1">
        <v>41</v>
      </c>
      <c r="L2193" s="12" t="str" cm="1">
        <f t="array" ref="L2193">_xlfn.IFS(G2193=0.05,"Minimal",G2193=0.07,"Above Minimal",G2193=0.17,"Near Maximum",TRUE,"Maximum")</f>
        <v>Near Maximum</v>
      </c>
      <c r="N2193" s="15" t="s">
        <v>11997</v>
      </c>
      <c r="O2193" s="1" t="s">
        <v>4824</v>
      </c>
      <c r="P2193" s="15" t="s">
        <v>4773</v>
      </c>
      <c r="Q2193" s="1" t="s">
        <v>9782</v>
      </c>
      <c r="R2193" s="17">
        <v>23.901332924774017</v>
      </c>
      <c r="S2193" s="12" t="str" cm="1">
        <f t="array" ref="S2193">_xlfn.IFS(AND(R2193&gt;=12,R2193&lt;=25),"Low Range",AND(R2193&gt;=25.01,R2193&lt;=40),"Mid Range",AND(R2193&gt;=40.01,R2193&lt;=75),"Mid to Upper Range",TRUE,"Max Upper Range")</f>
        <v>Low Range</v>
      </c>
      <c r="T2193" s="12" t="str" cm="1">
        <f t="array" ref="T2193">_xlfn.IFS(OR(E2193="NY",E2193="NJ",E2193="CT"),"Tri-State Area",OR(E2193="MA",E2193="PA",E2193="RI"),"East Atlantic",OR(E2193="ME",E2193="VT"),"NE Border",TRUE,"Upper East Coast")</f>
        <v>East Atlantic</v>
      </c>
      <c r="U2193" s="12" t="str">
        <f>IFERROR(_xlfn.XLOOKUP(A2193,DIRECT_FTEs!A:A,DIRECT_FTEs!B:B),"Contractor")</f>
        <v>Contractor</v>
      </c>
    </row>
    <row r="2194" spans="1:21" x14ac:dyDescent="0.25">
      <c r="A2194" s="1" t="s">
        <v>91</v>
      </c>
      <c r="B2194" s="1" t="s">
        <v>2454</v>
      </c>
      <c r="C2194" s="1" t="s">
        <v>2455</v>
      </c>
      <c r="D2194" s="1" t="s">
        <v>2456</v>
      </c>
      <c r="E2194" s="15" t="s">
        <v>2225</v>
      </c>
      <c r="F2194" s="1" t="s">
        <v>5453</v>
      </c>
      <c r="G2194" s="16">
        <v>0.19</v>
      </c>
      <c r="H2194" s="5">
        <v>2015.5200000000002</v>
      </c>
      <c r="I2194" s="10" t="s">
        <v>4760</v>
      </c>
      <c r="J2194" s="5">
        <v>843.2</v>
      </c>
      <c r="K2194" s="1">
        <v>49</v>
      </c>
      <c r="L2194" s="12" t="str" cm="1">
        <f t="array" ref="L2194">_xlfn.IFS(G2194=0.05,"Minimal",G2194=0.07,"Above Minimal",G2194=0.17,"Near Maximum",TRUE,"Maximum")</f>
        <v>Maximum</v>
      </c>
      <c r="N2194" s="15" t="s">
        <v>11998</v>
      </c>
      <c r="O2194" s="1" t="s">
        <v>4795</v>
      </c>
      <c r="P2194" s="15" t="s">
        <v>4778</v>
      </c>
      <c r="Q2194" s="1" t="s">
        <v>9783</v>
      </c>
      <c r="R2194" s="17">
        <v>25.500000000000004</v>
      </c>
      <c r="S2194" s="12" t="str" cm="1">
        <f t="array" ref="S2194">_xlfn.IFS(AND(R2194&gt;=12,R2194&lt;=25),"Low Range",AND(R2194&gt;=25.01,R2194&lt;=40),"Mid Range",AND(R2194&gt;=40.01,R2194&lt;=75),"Mid to Upper Range",TRUE,"Max Upper Range")</f>
        <v>Mid Range</v>
      </c>
      <c r="T2194" s="12" t="str" cm="1">
        <f t="array" ref="T2194">_xlfn.IFS(OR(E2194="NY",E2194="NJ",E2194="CT"),"Tri-State Area",OR(E2194="MA",E2194="PA",E2194="RI"),"East Atlantic",OR(E2194="ME",E2194="VT"),"NE Border",TRUE,"Upper East Coast")</f>
        <v>East Atlantic</v>
      </c>
      <c r="U2194" s="12" t="str">
        <f>IFERROR(_xlfn.XLOOKUP(A2194,DIRECT_FTEs!A:A,DIRECT_FTEs!B:B),"Contractor")</f>
        <v>Contractor</v>
      </c>
    </row>
    <row r="2195" spans="1:21" x14ac:dyDescent="0.25">
      <c r="A2195" s="1" t="s">
        <v>802</v>
      </c>
      <c r="B2195" s="1" t="s">
        <v>2260</v>
      </c>
      <c r="C2195" s="1" t="s">
        <v>2242</v>
      </c>
      <c r="D2195" s="1" t="s">
        <v>3339</v>
      </c>
      <c r="E2195" s="15" t="s">
        <v>2280</v>
      </c>
      <c r="F2195" s="1" t="s">
        <v>6164</v>
      </c>
      <c r="G2195" s="16">
        <v>0.17</v>
      </c>
      <c r="H2195" s="5">
        <v>986.5440000000001</v>
      </c>
      <c r="I2195" s="10" t="s">
        <v>4760</v>
      </c>
      <c r="J2195" s="5">
        <v>818.4</v>
      </c>
      <c r="K2195" s="1">
        <v>53</v>
      </c>
      <c r="L2195" s="12" t="str" cm="1">
        <f t="array" ref="L2195">_xlfn.IFS(G2195=0.05,"Minimal",G2195=0.07,"Above Minimal",G2195=0.17,"Near Maximum",TRUE,"Maximum")</f>
        <v>Near Maximum</v>
      </c>
      <c r="N2195" s="15" t="s">
        <v>11999</v>
      </c>
      <c r="O2195" s="1" t="s">
        <v>4988</v>
      </c>
      <c r="P2195" s="15" t="s">
        <v>4777</v>
      </c>
      <c r="Q2195" s="1" t="s">
        <v>9784</v>
      </c>
      <c r="R2195" s="17">
        <v>25.424939817043814</v>
      </c>
      <c r="S2195" s="12" t="str" cm="1">
        <f t="array" ref="S2195">_xlfn.IFS(AND(R2195&gt;=12,R2195&lt;=25),"Low Range",AND(R2195&gt;=25.01,R2195&lt;=40),"Mid Range",AND(R2195&gt;=40.01,R2195&lt;=75),"Mid to Upper Range",TRUE,"Max Upper Range")</f>
        <v>Mid Range</v>
      </c>
      <c r="T2195" s="12" t="str" cm="1">
        <f t="array" ref="T2195">_xlfn.IFS(OR(E2195="NY",E2195="NJ",E2195="CT"),"Tri-State Area",OR(E2195="MA",E2195="PA",E2195="RI"),"East Atlantic",OR(E2195="ME",E2195="VT"),"NE Border",TRUE,"Upper East Coast")</f>
        <v>NE Border</v>
      </c>
      <c r="U2195" s="12" t="str">
        <f>IFERROR(_xlfn.XLOOKUP(A2195,DIRECT_FTEs!A:A,DIRECT_FTEs!B:B),"Contractor")</f>
        <v>Contractor</v>
      </c>
    </row>
    <row r="2196" spans="1:21" x14ac:dyDescent="0.25">
      <c r="A2196" s="1" t="s">
        <v>803</v>
      </c>
      <c r="B2196" s="1" t="s">
        <v>2667</v>
      </c>
      <c r="C2196" s="1" t="s">
        <v>2336</v>
      </c>
      <c r="D2196" s="1" t="s">
        <v>3340</v>
      </c>
      <c r="E2196" s="15" t="s">
        <v>2225</v>
      </c>
      <c r="F2196" s="1" t="s">
        <v>6165</v>
      </c>
      <c r="G2196" s="16">
        <v>0.19</v>
      </c>
      <c r="H2196" s="5">
        <v>1244.8799999999999</v>
      </c>
      <c r="I2196" s="10" t="s">
        <v>4760</v>
      </c>
      <c r="J2196" s="5">
        <v>868</v>
      </c>
      <c r="K2196" s="1">
        <v>30</v>
      </c>
      <c r="L2196" s="12" t="str" cm="1">
        <f t="array" ref="L2196">_xlfn.IFS(G2196=0.05,"Minimal",G2196=0.07,"Above Minimal",G2196=0.17,"Near Maximum",TRUE,"Maximum")</f>
        <v>Maximum</v>
      </c>
      <c r="N2196" s="15" t="s">
        <v>12000</v>
      </c>
      <c r="O2196" s="1" t="s">
        <v>4892</v>
      </c>
      <c r="P2196" s="15" t="s">
        <v>4779</v>
      </c>
      <c r="Q2196" s="1" t="s">
        <v>9785</v>
      </c>
      <c r="R2196" s="17">
        <v>23.519978900171438</v>
      </c>
      <c r="S2196" s="12" t="str" cm="1">
        <f t="array" ref="S2196">_xlfn.IFS(AND(R2196&gt;=12,R2196&lt;=25),"Low Range",AND(R2196&gt;=25.01,R2196&lt;=40),"Mid Range",AND(R2196&gt;=40.01,R2196&lt;=75),"Mid to Upper Range",TRUE,"Max Upper Range")</f>
        <v>Low Range</v>
      </c>
      <c r="T2196" s="12" t="str" cm="1">
        <f t="array" ref="T2196">_xlfn.IFS(OR(E2196="NY",E2196="NJ",E2196="CT"),"Tri-State Area",OR(E2196="MA",E2196="PA",E2196="RI"),"East Atlantic",OR(E2196="ME",E2196="VT"),"NE Border",TRUE,"Upper East Coast")</f>
        <v>East Atlantic</v>
      </c>
      <c r="U2196" s="12" t="str">
        <f>IFERROR(_xlfn.XLOOKUP(A2196,DIRECT_FTEs!A:A,DIRECT_FTEs!B:B),"Contractor")</f>
        <v>Contractor</v>
      </c>
    </row>
    <row r="2197" spans="1:21" x14ac:dyDescent="0.25">
      <c r="A2197" s="1" t="s">
        <v>804</v>
      </c>
      <c r="B2197" s="1" t="s">
        <v>2448</v>
      </c>
      <c r="C2197" s="1" t="s">
        <v>2435</v>
      </c>
      <c r="D2197" s="1" t="s">
        <v>3341</v>
      </c>
      <c r="E2197" s="15" t="s">
        <v>2225</v>
      </c>
      <c r="F2197" s="1" t="s">
        <v>6166</v>
      </c>
      <c r="G2197" s="16">
        <v>0.19</v>
      </c>
      <c r="H2197" s="5">
        <v>1304.1599999999999</v>
      </c>
      <c r="I2197" s="10" t="s">
        <v>4760</v>
      </c>
      <c r="J2197" s="5">
        <v>354</v>
      </c>
      <c r="K2197" s="1">
        <v>46</v>
      </c>
      <c r="L2197" s="12" t="str" cm="1">
        <f t="array" ref="L2197">_xlfn.IFS(G2197=0.05,"Minimal",G2197=0.07,"Above Minimal",G2197=0.17,"Near Maximum",TRUE,"Maximum")</f>
        <v>Maximum</v>
      </c>
      <c r="N2197" s="15" t="s">
        <v>12001</v>
      </c>
      <c r="O2197" s="1" t="s">
        <v>4835</v>
      </c>
      <c r="P2197" s="15" t="s">
        <v>4774</v>
      </c>
      <c r="Q2197" s="1" t="s">
        <v>9786</v>
      </c>
      <c r="R2197" s="17">
        <v>27.554069633387137</v>
      </c>
      <c r="S2197" s="12" t="str" cm="1">
        <f t="array" ref="S2197">_xlfn.IFS(AND(R2197&gt;=12,R2197&lt;=25),"Low Range",AND(R2197&gt;=25.01,R2197&lt;=40),"Mid Range",AND(R2197&gt;=40.01,R2197&lt;=75),"Mid to Upper Range",TRUE,"Max Upper Range")</f>
        <v>Mid Range</v>
      </c>
      <c r="T2197" s="12" t="str" cm="1">
        <f t="array" ref="T2197">_xlfn.IFS(OR(E2197="NY",E2197="NJ",E2197="CT"),"Tri-State Area",OR(E2197="MA",E2197="PA",E2197="RI"),"East Atlantic",OR(E2197="ME",E2197="VT"),"NE Border",TRUE,"Upper East Coast")</f>
        <v>East Atlantic</v>
      </c>
      <c r="U2197" s="12" t="str">
        <f>IFERROR(_xlfn.XLOOKUP(A2197,DIRECT_FTEs!A:A,DIRECT_FTEs!B:B),"Contractor")</f>
        <v>Contractor</v>
      </c>
    </row>
    <row r="2198" spans="1:21" x14ac:dyDescent="0.25">
      <c r="A2198" s="1" t="s">
        <v>805</v>
      </c>
      <c r="B2198" s="1" t="s">
        <v>2515</v>
      </c>
      <c r="C2198" s="1" t="s">
        <v>2252</v>
      </c>
      <c r="D2198" s="1" t="s">
        <v>3342</v>
      </c>
      <c r="E2198" s="15" t="s">
        <v>2225</v>
      </c>
      <c r="F2198" s="1" t="s">
        <v>6167</v>
      </c>
      <c r="G2198" s="16">
        <v>0.19</v>
      </c>
      <c r="H2198" s="5">
        <v>978.12</v>
      </c>
      <c r="I2198" s="10" t="s">
        <v>4760</v>
      </c>
      <c r="J2198" s="5">
        <v>682</v>
      </c>
      <c r="K2198" s="1">
        <v>29</v>
      </c>
      <c r="L2198" s="12" t="str" cm="1">
        <f t="array" ref="L2198">_xlfn.IFS(G2198=0.05,"Minimal",G2198=0.07,"Above Minimal",G2198=0.17,"Near Maximum",TRUE,"Maximum")</f>
        <v>Maximum</v>
      </c>
      <c r="N2198" s="15" t="s">
        <v>12002</v>
      </c>
      <c r="O2198" s="1" t="s">
        <v>5056</v>
      </c>
      <c r="P2198" s="15" t="s">
        <v>4774</v>
      </c>
      <c r="Q2198" s="1" t="s">
        <v>9787</v>
      </c>
      <c r="R2198" s="17">
        <v>37.5</v>
      </c>
      <c r="S2198" s="12" t="str" cm="1">
        <f t="array" ref="S2198">_xlfn.IFS(AND(R2198&gt;=12,R2198&lt;=25),"Low Range",AND(R2198&gt;=25.01,R2198&lt;=40),"Mid Range",AND(R2198&gt;=40.01,R2198&lt;=75),"Mid to Upper Range",TRUE,"Max Upper Range")</f>
        <v>Mid Range</v>
      </c>
      <c r="T2198" s="12" t="str" cm="1">
        <f t="array" ref="T2198">_xlfn.IFS(OR(E2198="NY",E2198="NJ",E2198="CT"),"Tri-State Area",OR(E2198="MA",E2198="PA",E2198="RI"),"East Atlantic",OR(E2198="ME",E2198="VT"),"NE Border",TRUE,"Upper East Coast")</f>
        <v>East Atlantic</v>
      </c>
      <c r="U2198" s="12" t="str">
        <f>IFERROR(_xlfn.XLOOKUP(A2198,DIRECT_FTEs!A:A,DIRECT_FTEs!B:B),"Contractor")</f>
        <v>Contractor</v>
      </c>
    </row>
    <row r="2199" spans="1:21" x14ac:dyDescent="0.25">
      <c r="A2199" s="1" t="s">
        <v>806</v>
      </c>
      <c r="B2199" s="1" t="s">
        <v>2406</v>
      </c>
      <c r="C2199" s="1" t="s">
        <v>2236</v>
      </c>
      <c r="D2199" s="1" t="s">
        <v>3343</v>
      </c>
      <c r="E2199" s="15" t="s">
        <v>2225</v>
      </c>
      <c r="F2199" s="1" t="s">
        <v>6168</v>
      </c>
      <c r="G2199" s="16">
        <v>0.19</v>
      </c>
      <c r="H2199" s="5">
        <v>1155.96</v>
      </c>
      <c r="I2199" s="10" t="s">
        <v>4760</v>
      </c>
      <c r="J2199" s="5">
        <v>806</v>
      </c>
      <c r="K2199" s="1">
        <v>37</v>
      </c>
      <c r="L2199" s="12" t="str" cm="1">
        <f t="array" ref="L2199">_xlfn.IFS(G2199=0.05,"Minimal",G2199=0.07,"Above Minimal",G2199=0.17,"Near Maximum",TRUE,"Maximum")</f>
        <v>Maximum</v>
      </c>
      <c r="N2199" s="15" t="s">
        <v>12003</v>
      </c>
      <c r="O2199" s="1" t="s">
        <v>4801</v>
      </c>
      <c r="P2199" s="15" t="s">
        <v>4774</v>
      </c>
      <c r="Q2199" s="1" t="s">
        <v>9788</v>
      </c>
      <c r="R2199" s="17">
        <v>106</v>
      </c>
      <c r="S2199" s="12" t="str" cm="1">
        <f t="array" ref="S2199">_xlfn.IFS(AND(R2199&gt;=12,R2199&lt;=25),"Low Range",AND(R2199&gt;=25.01,R2199&lt;=40),"Mid Range",AND(R2199&gt;=40.01,R2199&lt;=75),"Mid to Upper Range",TRUE,"Max Upper Range")</f>
        <v>Max Upper Range</v>
      </c>
      <c r="T2199" s="12" t="str" cm="1">
        <f t="array" ref="T2199">_xlfn.IFS(OR(E2199="NY",E2199="NJ",E2199="CT"),"Tri-State Area",OR(E2199="MA",E2199="PA",E2199="RI"),"East Atlantic",OR(E2199="ME",E2199="VT"),"NE Border",TRUE,"Upper East Coast")</f>
        <v>East Atlantic</v>
      </c>
      <c r="U2199" s="12" t="str">
        <f>IFERROR(_xlfn.XLOOKUP(A2199,DIRECT_FTEs!A:A,DIRECT_FTEs!B:B),"Contractor")</f>
        <v>Contractor</v>
      </c>
    </row>
    <row r="2200" spans="1:21" x14ac:dyDescent="0.25">
      <c r="A2200" s="1" t="s">
        <v>92</v>
      </c>
      <c r="B2200" s="1" t="s">
        <v>2457</v>
      </c>
      <c r="C2200" s="1" t="s">
        <v>2458</v>
      </c>
      <c r="D2200" s="1" t="s">
        <v>2459</v>
      </c>
      <c r="E2200" s="15" t="s">
        <v>2225</v>
      </c>
      <c r="F2200" s="1" t="s">
        <v>5454</v>
      </c>
      <c r="G2200" s="16">
        <v>0.19</v>
      </c>
      <c r="H2200" s="5">
        <v>1659.8400000000001</v>
      </c>
      <c r="I2200" s="10" t="s">
        <v>4760</v>
      </c>
      <c r="J2200" s="5">
        <v>768.18</v>
      </c>
      <c r="K2200" s="1">
        <v>45</v>
      </c>
      <c r="L2200" s="12" t="str" cm="1">
        <f t="array" ref="L2200">_xlfn.IFS(G2200=0.05,"Minimal",G2200=0.07,"Above Minimal",G2200=0.17,"Near Maximum",TRUE,"Maximum")</f>
        <v>Maximum</v>
      </c>
      <c r="N2200" s="15" t="s">
        <v>12004</v>
      </c>
      <c r="O2200" s="1" t="s">
        <v>4785</v>
      </c>
      <c r="P2200" s="15" t="s">
        <v>4773</v>
      </c>
      <c r="Q2200" s="1" t="s">
        <v>9789</v>
      </c>
      <c r="R2200" s="17">
        <v>92.11</v>
      </c>
      <c r="S2200" s="12" t="str" cm="1">
        <f t="array" ref="S2200">_xlfn.IFS(AND(R2200&gt;=12,R2200&lt;=25),"Low Range",AND(R2200&gt;=25.01,R2200&lt;=40),"Mid Range",AND(R2200&gt;=40.01,R2200&lt;=75),"Mid to Upper Range",TRUE,"Max Upper Range")</f>
        <v>Max Upper Range</v>
      </c>
      <c r="T2200" s="12" t="str" cm="1">
        <f t="array" ref="T2200">_xlfn.IFS(OR(E2200="NY",E2200="NJ",E2200="CT"),"Tri-State Area",OR(E2200="MA",E2200="PA",E2200="RI"),"East Atlantic",OR(E2200="ME",E2200="VT"),"NE Border",TRUE,"Upper East Coast")</f>
        <v>East Atlantic</v>
      </c>
      <c r="U2200" s="12" t="str">
        <f>IFERROR(_xlfn.XLOOKUP(A2200,DIRECT_FTEs!A:A,DIRECT_FTEs!B:B),"Contractor")</f>
        <v>Contractor</v>
      </c>
    </row>
    <row r="2201" spans="1:21" x14ac:dyDescent="0.25">
      <c r="A2201" s="1" t="s">
        <v>807</v>
      </c>
      <c r="B2201" s="1" t="s">
        <v>2423</v>
      </c>
      <c r="C2201" s="1" t="s">
        <v>2412</v>
      </c>
      <c r="D2201" s="1" t="s">
        <v>3344</v>
      </c>
      <c r="E2201" s="15" t="s">
        <v>2225</v>
      </c>
      <c r="F2201" s="1" t="s">
        <v>6169</v>
      </c>
      <c r="G2201" s="16">
        <v>0.19</v>
      </c>
      <c r="H2201" s="5">
        <v>1209.3119999999999</v>
      </c>
      <c r="I2201" s="10" t="s">
        <v>4760</v>
      </c>
      <c r="J2201" s="5">
        <v>843.2</v>
      </c>
      <c r="K2201" s="1">
        <v>51</v>
      </c>
      <c r="L2201" s="12" t="str" cm="1">
        <f t="array" ref="L2201">_xlfn.IFS(G2201=0.05,"Minimal",G2201=0.07,"Above Minimal",G2201=0.17,"Near Maximum",TRUE,"Maximum")</f>
        <v>Maximum</v>
      </c>
      <c r="N2201" s="15" t="s">
        <v>12005</v>
      </c>
      <c r="O2201" s="1" t="s">
        <v>5101</v>
      </c>
      <c r="P2201" s="15" t="s">
        <v>4775</v>
      </c>
      <c r="Q2201" s="1" t="s">
        <v>9790</v>
      </c>
      <c r="R2201" s="17">
        <v>120.44999999999999</v>
      </c>
      <c r="S2201" s="12" t="str" cm="1">
        <f t="array" ref="S2201">_xlfn.IFS(AND(R2201&gt;=12,R2201&lt;=25),"Low Range",AND(R2201&gt;=25.01,R2201&lt;=40),"Mid Range",AND(R2201&gt;=40.01,R2201&lt;=75),"Mid to Upper Range",TRUE,"Max Upper Range")</f>
        <v>Max Upper Range</v>
      </c>
      <c r="T2201" s="12" t="str" cm="1">
        <f t="array" ref="T2201">_xlfn.IFS(OR(E2201="NY",E2201="NJ",E2201="CT"),"Tri-State Area",OR(E2201="MA",E2201="PA",E2201="RI"),"East Atlantic",OR(E2201="ME",E2201="VT"),"NE Border",TRUE,"Upper East Coast")</f>
        <v>East Atlantic</v>
      </c>
      <c r="U2201" s="12" t="str">
        <f>IFERROR(_xlfn.XLOOKUP(A2201,DIRECT_FTEs!A:A,DIRECT_FTEs!B:B),"Contractor")</f>
        <v>Contractor</v>
      </c>
    </row>
    <row r="2202" spans="1:21" x14ac:dyDescent="0.25">
      <c r="A2202" s="1" t="s">
        <v>808</v>
      </c>
      <c r="B2202" s="1" t="s">
        <v>2301</v>
      </c>
      <c r="C2202" s="1" t="s">
        <v>2588</v>
      </c>
      <c r="D2202" s="1" t="s">
        <v>3345</v>
      </c>
      <c r="E2202" s="15" t="s">
        <v>2225</v>
      </c>
      <c r="F2202" s="1" t="s">
        <v>6170</v>
      </c>
      <c r="G2202" s="16">
        <v>0.19</v>
      </c>
      <c r="H2202" s="5">
        <v>355.68</v>
      </c>
      <c r="I2202" s="10" t="s">
        <v>4760</v>
      </c>
      <c r="J2202" s="5">
        <v>248</v>
      </c>
      <c r="K2202" s="1">
        <v>31</v>
      </c>
      <c r="L2202" s="12" t="str" cm="1">
        <f t="array" ref="L2202">_xlfn.IFS(G2202=0.05,"Minimal",G2202=0.07,"Above Minimal",G2202=0.17,"Near Maximum",TRUE,"Maximum")</f>
        <v>Maximum</v>
      </c>
      <c r="N2202" s="15" t="s">
        <v>12006</v>
      </c>
      <c r="O2202" s="1" t="s">
        <v>4928</v>
      </c>
      <c r="P2202" s="15" t="s">
        <v>4774</v>
      </c>
      <c r="Q2202" s="1" t="s">
        <v>9791</v>
      </c>
      <c r="R2202" s="17">
        <v>106.43492711370263</v>
      </c>
      <c r="S2202" s="12" t="str" cm="1">
        <f t="array" ref="S2202">_xlfn.IFS(AND(R2202&gt;=12,R2202&lt;=25),"Low Range",AND(R2202&gt;=25.01,R2202&lt;=40),"Mid Range",AND(R2202&gt;=40.01,R2202&lt;=75),"Mid to Upper Range",TRUE,"Max Upper Range")</f>
        <v>Max Upper Range</v>
      </c>
      <c r="T2202" s="12" t="str" cm="1">
        <f t="array" ref="T2202">_xlfn.IFS(OR(E2202="NY",E2202="NJ",E2202="CT"),"Tri-State Area",OR(E2202="MA",E2202="PA",E2202="RI"),"East Atlantic",OR(E2202="ME",E2202="VT"),"NE Border",TRUE,"Upper East Coast")</f>
        <v>East Atlantic</v>
      </c>
      <c r="U2202" s="12" t="str">
        <f>IFERROR(_xlfn.XLOOKUP(A2202,DIRECT_FTEs!A:A,DIRECT_FTEs!B:B),"Contractor")</f>
        <v>Contractor</v>
      </c>
    </row>
    <row r="2203" spans="1:21" x14ac:dyDescent="0.25">
      <c r="A2203" s="1" t="s">
        <v>809</v>
      </c>
      <c r="B2203" s="1" t="s">
        <v>2527</v>
      </c>
      <c r="C2203" s="1" t="s">
        <v>2679</v>
      </c>
      <c r="D2203" s="1" t="s">
        <v>3346</v>
      </c>
      <c r="E2203" s="15" t="s">
        <v>2225</v>
      </c>
      <c r="F2203" s="1" t="s">
        <v>6171</v>
      </c>
      <c r="G2203" s="16">
        <v>0.17</v>
      </c>
      <c r="H2203" s="5">
        <v>360.67200000000003</v>
      </c>
      <c r="I2203" s="10" t="s">
        <v>4760</v>
      </c>
      <c r="J2203" s="5">
        <v>190</v>
      </c>
      <c r="K2203" s="1">
        <v>45</v>
      </c>
      <c r="L2203" s="12" t="str" cm="1">
        <f t="array" ref="L2203">_xlfn.IFS(G2203=0.05,"Minimal",G2203=0.07,"Above Minimal",G2203=0.17,"Near Maximum",TRUE,"Maximum")</f>
        <v>Near Maximum</v>
      </c>
      <c r="N2203" s="15" t="s">
        <v>12007</v>
      </c>
      <c r="O2203" s="1" t="s">
        <v>5102</v>
      </c>
      <c r="P2203" s="15" t="s">
        <v>4777</v>
      </c>
      <c r="Q2203" s="1" t="s">
        <v>9792</v>
      </c>
      <c r="R2203" s="17">
        <v>70.849999999999994</v>
      </c>
      <c r="S2203" s="12" t="str" cm="1">
        <f t="array" ref="S2203">_xlfn.IFS(AND(R2203&gt;=12,R2203&lt;=25),"Low Range",AND(R2203&gt;=25.01,R2203&lt;=40),"Mid Range",AND(R2203&gt;=40.01,R2203&lt;=75),"Mid to Upper Range",TRUE,"Max Upper Range")</f>
        <v>Mid to Upper Range</v>
      </c>
      <c r="T2203" s="12" t="str" cm="1">
        <f t="array" ref="T2203">_xlfn.IFS(OR(E2203="NY",E2203="NJ",E2203="CT"),"Tri-State Area",OR(E2203="MA",E2203="PA",E2203="RI"),"East Atlantic",OR(E2203="ME",E2203="VT"),"NE Border",TRUE,"Upper East Coast")</f>
        <v>East Atlantic</v>
      </c>
      <c r="U2203" s="12" t="str">
        <f>IFERROR(_xlfn.XLOOKUP(A2203,DIRECT_FTEs!A:A,DIRECT_FTEs!B:B),"Contractor")</f>
        <v>Contractor</v>
      </c>
    </row>
    <row r="2204" spans="1:21" x14ac:dyDescent="0.25">
      <c r="A2204" s="1" t="s">
        <v>810</v>
      </c>
      <c r="B2204" s="1" t="s">
        <v>2338</v>
      </c>
      <c r="C2204" s="1" t="s">
        <v>3013</v>
      </c>
      <c r="D2204" s="1" t="s">
        <v>3347</v>
      </c>
      <c r="E2204" s="15" t="s">
        <v>2225</v>
      </c>
      <c r="F2204" s="1" t="s">
        <v>6172</v>
      </c>
      <c r="G2204" s="16">
        <v>0.17</v>
      </c>
      <c r="H2204" s="5">
        <v>1272.96</v>
      </c>
      <c r="I2204" s="10" t="s">
        <v>4760</v>
      </c>
      <c r="J2204" s="5">
        <v>1196.4000000000001</v>
      </c>
      <c r="K2204" s="1">
        <v>57</v>
      </c>
      <c r="L2204" s="12" t="str" cm="1">
        <f t="array" ref="L2204">_xlfn.IFS(G2204=0.05,"Minimal",G2204=0.07,"Above Minimal",G2204=0.17,"Near Maximum",TRUE,"Maximum")</f>
        <v>Near Maximum</v>
      </c>
      <c r="N2204" s="15" t="s">
        <v>12008</v>
      </c>
      <c r="O2204" s="1" t="s">
        <v>4799</v>
      </c>
      <c r="P2204" s="15" t="s">
        <v>4780</v>
      </c>
      <c r="Q2204" s="1" t="s">
        <v>9793</v>
      </c>
      <c r="R2204" s="17">
        <v>120</v>
      </c>
      <c r="S2204" s="12" t="str" cm="1">
        <f t="array" ref="S2204">_xlfn.IFS(AND(R2204&gt;=12,R2204&lt;=25),"Low Range",AND(R2204&gt;=25.01,R2204&lt;=40),"Mid Range",AND(R2204&gt;=40.01,R2204&lt;=75),"Mid to Upper Range",TRUE,"Max Upper Range")</f>
        <v>Max Upper Range</v>
      </c>
      <c r="T2204" s="12" t="str" cm="1">
        <f t="array" ref="T2204">_xlfn.IFS(OR(E2204="NY",E2204="NJ",E2204="CT"),"Tri-State Area",OR(E2204="MA",E2204="PA",E2204="RI"),"East Atlantic",OR(E2204="ME",E2204="VT"),"NE Border",TRUE,"Upper East Coast")</f>
        <v>East Atlantic</v>
      </c>
      <c r="U2204" s="12" t="str">
        <f>IFERROR(_xlfn.XLOOKUP(A2204,DIRECT_FTEs!A:A,DIRECT_FTEs!B:B),"Contractor")</f>
        <v>Contractor</v>
      </c>
    </row>
    <row r="2205" spans="1:21" x14ac:dyDescent="0.25">
      <c r="A2205" s="1" t="s">
        <v>811</v>
      </c>
      <c r="B2205" s="1" t="s">
        <v>2617</v>
      </c>
      <c r="C2205" s="1" t="s">
        <v>2446</v>
      </c>
      <c r="D2205" s="1" t="s">
        <v>3348</v>
      </c>
      <c r="E2205" s="15" t="s">
        <v>2225</v>
      </c>
      <c r="F2205" s="1" t="s">
        <v>6173</v>
      </c>
      <c r="G2205" s="16">
        <v>0.17</v>
      </c>
      <c r="H2205" s="5">
        <v>848.6400000000001</v>
      </c>
      <c r="I2205" s="10" t="s">
        <v>4760</v>
      </c>
      <c r="J2205" s="5">
        <v>672.8</v>
      </c>
      <c r="K2205" s="1">
        <v>43</v>
      </c>
      <c r="L2205" s="12" t="str" cm="1">
        <f t="array" ref="L2205">_xlfn.IFS(G2205=0.05,"Minimal",G2205=0.07,"Above Minimal",G2205=0.17,"Near Maximum",TRUE,"Maximum")</f>
        <v>Near Maximum</v>
      </c>
      <c r="N2205" s="15" t="s">
        <v>12009</v>
      </c>
      <c r="O2205" s="1" t="s">
        <v>5103</v>
      </c>
      <c r="P2205" s="15" t="s">
        <v>4777</v>
      </c>
      <c r="Q2205" s="1" t="s">
        <v>9794</v>
      </c>
      <c r="R2205" s="17">
        <v>50</v>
      </c>
      <c r="S2205" s="12" t="str" cm="1">
        <f t="array" ref="S2205">_xlfn.IFS(AND(R2205&gt;=12,R2205&lt;=25),"Low Range",AND(R2205&gt;=25.01,R2205&lt;=40),"Mid Range",AND(R2205&gt;=40.01,R2205&lt;=75),"Mid to Upper Range",TRUE,"Max Upper Range")</f>
        <v>Mid to Upper Range</v>
      </c>
      <c r="T2205" s="12" t="str" cm="1">
        <f t="array" ref="T2205">_xlfn.IFS(OR(E2205="NY",E2205="NJ",E2205="CT"),"Tri-State Area",OR(E2205="MA",E2205="PA",E2205="RI"),"East Atlantic",OR(E2205="ME",E2205="VT"),"NE Border",TRUE,"Upper East Coast")</f>
        <v>East Atlantic</v>
      </c>
      <c r="U2205" s="12" t="str">
        <f>IFERROR(_xlfn.XLOOKUP(A2205,DIRECT_FTEs!A:A,DIRECT_FTEs!B:B),"Contractor")</f>
        <v>Contractor</v>
      </c>
    </row>
    <row r="2206" spans="1:21" x14ac:dyDescent="0.25">
      <c r="A2206" s="1" t="s">
        <v>812</v>
      </c>
      <c r="B2206" s="1" t="s">
        <v>2277</v>
      </c>
      <c r="C2206" s="1" t="s">
        <v>2768</v>
      </c>
      <c r="D2206" s="1" t="s">
        <v>3349</v>
      </c>
      <c r="E2206" s="15" t="s">
        <v>2225</v>
      </c>
      <c r="F2206" s="1" t="s">
        <v>6174</v>
      </c>
      <c r="G2206" s="16">
        <v>0.17</v>
      </c>
      <c r="H2206" s="5">
        <v>1071.4080000000001</v>
      </c>
      <c r="I2206" s="10" t="s">
        <v>4760</v>
      </c>
      <c r="J2206" s="5">
        <v>810.8</v>
      </c>
      <c r="K2206" s="1">
        <v>44</v>
      </c>
      <c r="L2206" s="12" t="str" cm="1">
        <f t="array" ref="L2206">_xlfn.IFS(G2206=0.05,"Minimal",G2206=0.07,"Above Minimal",G2206=0.17,"Near Maximum",TRUE,"Maximum")</f>
        <v>Near Maximum</v>
      </c>
      <c r="N2206" s="15" t="s">
        <v>12010</v>
      </c>
      <c r="O2206" s="1" t="s">
        <v>4996</v>
      </c>
      <c r="P2206" s="15" t="s">
        <v>4777</v>
      </c>
      <c r="Q2206" s="1" t="s">
        <v>9795</v>
      </c>
      <c r="R2206" s="17">
        <v>105</v>
      </c>
      <c r="S2206" s="12" t="str" cm="1">
        <f t="array" ref="S2206">_xlfn.IFS(AND(R2206&gt;=12,R2206&lt;=25),"Low Range",AND(R2206&gt;=25.01,R2206&lt;=40),"Mid Range",AND(R2206&gt;=40.01,R2206&lt;=75),"Mid to Upper Range",TRUE,"Max Upper Range")</f>
        <v>Max Upper Range</v>
      </c>
      <c r="T2206" s="12" t="str" cm="1">
        <f t="array" ref="T2206">_xlfn.IFS(OR(E2206="NY",E2206="NJ",E2206="CT"),"Tri-State Area",OR(E2206="MA",E2206="PA",E2206="RI"),"East Atlantic",OR(E2206="ME",E2206="VT"),"NE Border",TRUE,"Upper East Coast")</f>
        <v>East Atlantic</v>
      </c>
      <c r="U2206" s="12" t="str">
        <f>IFERROR(_xlfn.XLOOKUP(A2206,DIRECT_FTEs!A:A,DIRECT_FTEs!B:B),"Contractor")</f>
        <v>Contractor</v>
      </c>
    </row>
    <row r="2207" spans="1:21" x14ac:dyDescent="0.25">
      <c r="A2207" s="1" t="s">
        <v>813</v>
      </c>
      <c r="B2207" s="1" t="s">
        <v>2324</v>
      </c>
      <c r="C2207" s="1" t="s">
        <v>3121</v>
      </c>
      <c r="D2207" s="1" t="s">
        <v>3350</v>
      </c>
      <c r="E2207" s="15" t="s">
        <v>2225</v>
      </c>
      <c r="F2207" s="1" t="s">
        <v>6175</v>
      </c>
      <c r="G2207" s="16">
        <v>0.19</v>
      </c>
      <c r="H2207" s="5">
        <v>1150.0319999999999</v>
      </c>
      <c r="I2207" s="10" t="s">
        <v>4760</v>
      </c>
      <c r="J2207" s="5">
        <v>1024</v>
      </c>
      <c r="K2207" s="1">
        <v>53</v>
      </c>
      <c r="L2207" s="12" t="str" cm="1">
        <f t="array" ref="L2207">_xlfn.IFS(G2207=0.05,"Minimal",G2207=0.07,"Above Minimal",G2207=0.17,"Near Maximum",TRUE,"Maximum")</f>
        <v>Maximum</v>
      </c>
      <c r="N2207" s="15" t="s">
        <v>12011</v>
      </c>
      <c r="O2207" s="1" t="s">
        <v>5104</v>
      </c>
      <c r="P2207" s="15" t="s">
        <v>4778</v>
      </c>
      <c r="Q2207" s="1" t="s">
        <v>9796</v>
      </c>
      <c r="R2207" s="17">
        <v>82.5</v>
      </c>
      <c r="S2207" s="12" t="str" cm="1">
        <f t="array" ref="S2207">_xlfn.IFS(AND(R2207&gt;=12,R2207&lt;=25),"Low Range",AND(R2207&gt;=25.01,R2207&lt;=40),"Mid Range",AND(R2207&gt;=40.01,R2207&lt;=75),"Mid to Upper Range",TRUE,"Max Upper Range")</f>
        <v>Max Upper Range</v>
      </c>
      <c r="T2207" s="12" t="str" cm="1">
        <f t="array" ref="T2207">_xlfn.IFS(OR(E2207="NY",E2207="NJ",E2207="CT"),"Tri-State Area",OR(E2207="MA",E2207="PA",E2207="RI"),"East Atlantic",OR(E2207="ME",E2207="VT"),"NE Border",TRUE,"Upper East Coast")</f>
        <v>East Atlantic</v>
      </c>
      <c r="U2207" s="12" t="str">
        <f>IFERROR(_xlfn.XLOOKUP(A2207,DIRECT_FTEs!A:A,DIRECT_FTEs!B:B),"Contractor")</f>
        <v>Contractor</v>
      </c>
    </row>
    <row r="2208" spans="1:21" x14ac:dyDescent="0.25">
      <c r="A2208" s="1" t="s">
        <v>814</v>
      </c>
      <c r="B2208" s="1" t="s">
        <v>2489</v>
      </c>
      <c r="C2208" s="1" t="s">
        <v>2313</v>
      </c>
      <c r="D2208" s="1" t="s">
        <v>3351</v>
      </c>
      <c r="E2208" s="15" t="s">
        <v>2225</v>
      </c>
      <c r="F2208" s="1" t="s">
        <v>6176</v>
      </c>
      <c r="G2208" s="16">
        <v>0.19</v>
      </c>
      <c r="H2208" s="5">
        <v>1244.8799999999999</v>
      </c>
      <c r="I2208" s="10" t="s">
        <v>4760</v>
      </c>
      <c r="J2208" s="5">
        <v>1078.3499999999999</v>
      </c>
      <c r="K2208" s="1">
        <v>32</v>
      </c>
      <c r="L2208" s="12" t="str" cm="1">
        <f t="array" ref="L2208">_xlfn.IFS(G2208=0.05,"Minimal",G2208=0.07,"Above Minimal",G2208=0.17,"Near Maximum",TRUE,"Maximum")</f>
        <v>Maximum</v>
      </c>
      <c r="N2208" s="15" t="s">
        <v>12012</v>
      </c>
      <c r="O2208" s="1" t="s">
        <v>4808</v>
      </c>
      <c r="P2208" s="15" t="s">
        <v>4780</v>
      </c>
      <c r="Q2208" s="1" t="s">
        <v>9797</v>
      </c>
      <c r="R2208" s="17">
        <v>97.5</v>
      </c>
      <c r="S2208" s="12" t="str" cm="1">
        <f t="array" ref="S2208">_xlfn.IFS(AND(R2208&gt;=12,R2208&lt;=25),"Low Range",AND(R2208&gt;=25.01,R2208&lt;=40),"Mid Range",AND(R2208&gt;=40.01,R2208&lt;=75),"Mid to Upper Range",TRUE,"Max Upper Range")</f>
        <v>Max Upper Range</v>
      </c>
      <c r="T2208" s="12" t="str" cm="1">
        <f t="array" ref="T2208">_xlfn.IFS(OR(E2208="NY",E2208="NJ",E2208="CT"),"Tri-State Area",OR(E2208="MA",E2208="PA",E2208="RI"),"East Atlantic",OR(E2208="ME",E2208="VT"),"NE Border",TRUE,"Upper East Coast")</f>
        <v>East Atlantic</v>
      </c>
      <c r="U2208" s="12" t="str">
        <f>IFERROR(_xlfn.XLOOKUP(A2208,DIRECT_FTEs!A:A,DIRECT_FTEs!B:B),"Contractor")</f>
        <v>Contractor</v>
      </c>
    </row>
    <row r="2209" spans="1:21" x14ac:dyDescent="0.25">
      <c r="A2209" s="1" t="s">
        <v>93</v>
      </c>
      <c r="B2209" s="1" t="s">
        <v>2352</v>
      </c>
      <c r="C2209" s="1" t="s">
        <v>2358</v>
      </c>
      <c r="D2209" s="1" t="s">
        <v>2460</v>
      </c>
      <c r="E2209" s="15" t="s">
        <v>2225</v>
      </c>
      <c r="F2209" s="1" t="s">
        <v>5455</v>
      </c>
      <c r="G2209" s="16">
        <v>0.19</v>
      </c>
      <c r="H2209" s="5">
        <v>2134.08</v>
      </c>
      <c r="I2209" s="10" t="s">
        <v>4760</v>
      </c>
      <c r="J2209" s="5">
        <v>892.8</v>
      </c>
      <c r="K2209" s="1">
        <v>53</v>
      </c>
      <c r="L2209" s="12" t="str" cm="1">
        <f t="array" ref="L2209">_xlfn.IFS(G2209=0.05,"Minimal",G2209=0.07,"Above Minimal",G2209=0.17,"Near Maximum",TRUE,"Maximum")</f>
        <v>Maximum</v>
      </c>
      <c r="N2209" s="15" t="s">
        <v>12013</v>
      </c>
      <c r="O2209" s="1" t="s">
        <v>4830</v>
      </c>
      <c r="P2209" s="15" t="s">
        <v>4780</v>
      </c>
      <c r="Q2209" s="1" t="s">
        <v>9798</v>
      </c>
      <c r="R2209" s="17">
        <v>30</v>
      </c>
      <c r="S2209" s="12" t="str" cm="1">
        <f t="array" ref="S2209">_xlfn.IFS(AND(R2209&gt;=12,R2209&lt;=25),"Low Range",AND(R2209&gt;=25.01,R2209&lt;=40),"Mid Range",AND(R2209&gt;=40.01,R2209&lt;=75),"Mid to Upper Range",TRUE,"Max Upper Range")</f>
        <v>Mid Range</v>
      </c>
      <c r="T2209" s="12" t="str" cm="1">
        <f t="array" ref="T2209">_xlfn.IFS(OR(E2209="NY",E2209="NJ",E2209="CT"),"Tri-State Area",OR(E2209="MA",E2209="PA",E2209="RI"),"East Atlantic",OR(E2209="ME",E2209="VT"),"NE Border",TRUE,"Upper East Coast")</f>
        <v>East Atlantic</v>
      </c>
      <c r="U2209" s="12" t="str">
        <f>IFERROR(_xlfn.XLOOKUP(A2209,DIRECT_FTEs!A:A,DIRECT_FTEs!B:B),"Contractor")</f>
        <v>Contractor</v>
      </c>
    </row>
    <row r="2210" spans="1:21" x14ac:dyDescent="0.25">
      <c r="A2210" s="1" t="s">
        <v>815</v>
      </c>
      <c r="B2210" s="1" t="s">
        <v>3352</v>
      </c>
      <c r="C2210" s="1" t="s">
        <v>2302</v>
      </c>
      <c r="D2210" s="1" t="s">
        <v>3353</v>
      </c>
      <c r="E2210" s="15" t="s">
        <v>2225</v>
      </c>
      <c r="F2210" s="1" t="s">
        <v>6177</v>
      </c>
      <c r="G2210" s="16">
        <v>0.19</v>
      </c>
      <c r="H2210" s="5">
        <v>1114.4639999999999</v>
      </c>
      <c r="I2210" s="10" t="s">
        <v>4760</v>
      </c>
      <c r="J2210" s="5">
        <v>1142</v>
      </c>
      <c r="K2210" s="1">
        <v>53</v>
      </c>
      <c r="L2210" s="12" t="str" cm="1">
        <f t="array" ref="L2210">_xlfn.IFS(G2210=0.05,"Minimal",G2210=0.07,"Above Minimal",G2210=0.17,"Near Maximum",TRUE,"Maximum")</f>
        <v>Maximum</v>
      </c>
      <c r="N2210" s="15" t="s">
        <v>12014</v>
      </c>
      <c r="O2210" s="1" t="s">
        <v>4969</v>
      </c>
      <c r="P2210" s="15" t="s">
        <v>4778</v>
      </c>
      <c r="Q2210" s="1" t="s">
        <v>9799</v>
      </c>
      <c r="R2210" s="17">
        <v>120</v>
      </c>
      <c r="S2210" s="12" t="str" cm="1">
        <f t="array" ref="S2210">_xlfn.IFS(AND(R2210&gt;=12,R2210&lt;=25),"Low Range",AND(R2210&gt;=25.01,R2210&lt;=40),"Mid Range",AND(R2210&gt;=40.01,R2210&lt;=75),"Mid to Upper Range",TRUE,"Max Upper Range")</f>
        <v>Max Upper Range</v>
      </c>
      <c r="T2210" s="12" t="str" cm="1">
        <f t="array" ref="T2210">_xlfn.IFS(OR(E2210="NY",E2210="NJ",E2210="CT"),"Tri-State Area",OR(E2210="MA",E2210="PA",E2210="RI"),"East Atlantic",OR(E2210="ME",E2210="VT"),"NE Border",TRUE,"Upper East Coast")</f>
        <v>East Atlantic</v>
      </c>
      <c r="U2210" s="12" t="str">
        <f>IFERROR(_xlfn.XLOOKUP(A2210,DIRECT_FTEs!A:A,DIRECT_FTEs!B:B),"Contractor")</f>
        <v>Contractor</v>
      </c>
    </row>
    <row r="2211" spans="1:21" x14ac:dyDescent="0.25">
      <c r="A2211" s="1" t="s">
        <v>816</v>
      </c>
      <c r="B2211" s="1" t="s">
        <v>3204</v>
      </c>
      <c r="C2211" s="1" t="s">
        <v>2465</v>
      </c>
      <c r="D2211" s="1" t="s">
        <v>3354</v>
      </c>
      <c r="E2211" s="15" t="s">
        <v>2225</v>
      </c>
      <c r="F2211" s="1" t="s">
        <v>6178</v>
      </c>
      <c r="G2211" s="16">
        <v>0.17</v>
      </c>
      <c r="H2211" s="5">
        <v>477.36</v>
      </c>
      <c r="I2211" s="10" t="s">
        <v>4760</v>
      </c>
      <c r="J2211" s="5">
        <v>396</v>
      </c>
      <c r="K2211" s="1">
        <v>54</v>
      </c>
      <c r="L2211" s="12" t="str" cm="1">
        <f t="array" ref="L2211">_xlfn.IFS(G2211=0.05,"Minimal",G2211=0.07,"Above Minimal",G2211=0.17,"Near Maximum",TRUE,"Maximum")</f>
        <v>Near Maximum</v>
      </c>
      <c r="N2211" s="15" t="s">
        <v>12015</v>
      </c>
      <c r="O2211" s="1" t="s">
        <v>4878</v>
      </c>
      <c r="P2211" s="15" t="s">
        <v>4777</v>
      </c>
      <c r="Q2211" s="1" t="s">
        <v>9800</v>
      </c>
      <c r="R2211" s="17">
        <v>105</v>
      </c>
      <c r="S2211" s="12" t="str" cm="1">
        <f t="array" ref="S2211">_xlfn.IFS(AND(R2211&gt;=12,R2211&lt;=25),"Low Range",AND(R2211&gt;=25.01,R2211&lt;=40),"Mid Range",AND(R2211&gt;=40.01,R2211&lt;=75),"Mid to Upper Range",TRUE,"Max Upper Range")</f>
        <v>Max Upper Range</v>
      </c>
      <c r="T2211" s="12" t="str" cm="1">
        <f t="array" ref="T2211">_xlfn.IFS(OR(E2211="NY",E2211="NJ",E2211="CT"),"Tri-State Area",OR(E2211="MA",E2211="PA",E2211="RI"),"East Atlantic",OR(E2211="ME",E2211="VT"),"NE Border",TRUE,"Upper East Coast")</f>
        <v>East Atlantic</v>
      </c>
      <c r="U2211" s="12" t="str">
        <f>IFERROR(_xlfn.XLOOKUP(A2211,DIRECT_FTEs!A:A,DIRECT_FTEs!B:B),"Contractor")</f>
        <v>Contractor</v>
      </c>
    </row>
    <row r="2212" spans="1:21" x14ac:dyDescent="0.25">
      <c r="A2212" s="1" t="s">
        <v>817</v>
      </c>
      <c r="B2212" s="1" t="s">
        <v>2603</v>
      </c>
      <c r="C2212" s="1" t="s">
        <v>2429</v>
      </c>
      <c r="D2212" s="1" t="s">
        <v>3355</v>
      </c>
      <c r="E2212" s="15" t="s">
        <v>2225</v>
      </c>
      <c r="F2212" s="1" t="s">
        <v>6179</v>
      </c>
      <c r="G2212" s="16">
        <v>0.19</v>
      </c>
      <c r="H2212" s="5">
        <v>1209.3119999999999</v>
      </c>
      <c r="I2212" s="10" t="s">
        <v>4760</v>
      </c>
      <c r="J2212" s="5">
        <v>674.56</v>
      </c>
      <c r="K2212" s="1">
        <v>42</v>
      </c>
      <c r="L2212" s="12" t="str" cm="1">
        <f t="array" ref="L2212">_xlfn.IFS(G2212=0.05,"Minimal",G2212=0.07,"Above Minimal",G2212=0.17,"Near Maximum",TRUE,"Maximum")</f>
        <v>Maximum</v>
      </c>
      <c r="N2212" s="15" t="s">
        <v>12016</v>
      </c>
      <c r="O2212" s="1" t="s">
        <v>4990</v>
      </c>
      <c r="P2212" s="15" t="s">
        <v>4780</v>
      </c>
      <c r="Q2212" s="1" t="s">
        <v>9801</v>
      </c>
      <c r="R2212" s="17">
        <v>97</v>
      </c>
      <c r="S2212" s="12" t="str" cm="1">
        <f t="array" ref="S2212">_xlfn.IFS(AND(R2212&gt;=12,R2212&lt;=25),"Low Range",AND(R2212&gt;=25.01,R2212&lt;=40),"Mid Range",AND(R2212&gt;=40.01,R2212&lt;=75),"Mid to Upper Range",TRUE,"Max Upper Range")</f>
        <v>Max Upper Range</v>
      </c>
      <c r="T2212" s="12" t="str" cm="1">
        <f t="array" ref="T2212">_xlfn.IFS(OR(E2212="NY",E2212="NJ",E2212="CT"),"Tri-State Area",OR(E2212="MA",E2212="PA",E2212="RI"),"East Atlantic",OR(E2212="ME",E2212="VT"),"NE Border",TRUE,"Upper East Coast")</f>
        <v>East Atlantic</v>
      </c>
      <c r="U2212" s="12" t="str">
        <f>IFERROR(_xlfn.XLOOKUP(A2212,DIRECT_FTEs!A:A,DIRECT_FTEs!B:B),"Contractor")</f>
        <v>Direct</v>
      </c>
    </row>
    <row r="2213" spans="1:21" x14ac:dyDescent="0.25">
      <c r="A2213" s="1" t="s">
        <v>818</v>
      </c>
      <c r="B2213" s="1" t="s">
        <v>3356</v>
      </c>
      <c r="C2213" s="1" t="s">
        <v>2553</v>
      </c>
      <c r="D2213" s="1" t="s">
        <v>3357</v>
      </c>
      <c r="E2213" s="15" t="s">
        <v>2225</v>
      </c>
      <c r="F2213" s="1" t="s">
        <v>6180</v>
      </c>
      <c r="G2213" s="16">
        <v>0.17</v>
      </c>
      <c r="H2213" s="5">
        <v>1018.3680000000002</v>
      </c>
      <c r="I2213" s="10" t="s">
        <v>4760</v>
      </c>
      <c r="J2213" s="5">
        <v>844.8</v>
      </c>
      <c r="K2213" s="1">
        <v>38</v>
      </c>
      <c r="L2213" s="12" t="str" cm="1">
        <f t="array" ref="L2213">_xlfn.IFS(G2213=0.05,"Minimal",G2213=0.07,"Above Minimal",G2213=0.17,"Near Maximum",TRUE,"Maximum")</f>
        <v>Near Maximum</v>
      </c>
      <c r="N2213" s="15" t="s">
        <v>12017</v>
      </c>
      <c r="O2213" s="1" t="s">
        <v>5105</v>
      </c>
      <c r="P2213" s="15" t="s">
        <v>4780</v>
      </c>
      <c r="Q2213" s="1" t="s">
        <v>9802</v>
      </c>
      <c r="R2213" s="17">
        <v>102</v>
      </c>
      <c r="S2213" s="12" t="str" cm="1">
        <f t="array" ref="S2213">_xlfn.IFS(AND(R2213&gt;=12,R2213&lt;=25),"Low Range",AND(R2213&gt;=25.01,R2213&lt;=40),"Mid Range",AND(R2213&gt;=40.01,R2213&lt;=75),"Mid to Upper Range",TRUE,"Max Upper Range")</f>
        <v>Max Upper Range</v>
      </c>
      <c r="T2213" s="12" t="str" cm="1">
        <f t="array" ref="T2213">_xlfn.IFS(OR(E2213="NY",E2213="NJ",E2213="CT"),"Tri-State Area",OR(E2213="MA",E2213="PA",E2213="RI"),"East Atlantic",OR(E2213="ME",E2213="VT"),"NE Border",TRUE,"Upper East Coast")</f>
        <v>East Atlantic</v>
      </c>
      <c r="U2213" s="12" t="str">
        <f>IFERROR(_xlfn.XLOOKUP(A2213,DIRECT_FTEs!A:A,DIRECT_FTEs!B:B),"Contractor")</f>
        <v>Direct</v>
      </c>
    </row>
    <row r="2214" spans="1:21" x14ac:dyDescent="0.25">
      <c r="A2214" s="1" t="s">
        <v>819</v>
      </c>
      <c r="B2214" s="1" t="s">
        <v>2853</v>
      </c>
      <c r="C2214" s="1" t="s">
        <v>2327</v>
      </c>
      <c r="D2214" s="1" t="s">
        <v>3358</v>
      </c>
      <c r="E2214" s="15" t="s">
        <v>2225</v>
      </c>
      <c r="F2214" s="1" t="s">
        <v>6181</v>
      </c>
      <c r="G2214" s="16">
        <v>0.19</v>
      </c>
      <c r="H2214" s="5">
        <v>1280.4479999999999</v>
      </c>
      <c r="I2214" s="10" t="s">
        <v>4760</v>
      </c>
      <c r="J2214" s="5">
        <v>892.8</v>
      </c>
      <c r="K2214" s="1">
        <v>44</v>
      </c>
      <c r="L2214" s="12" t="str" cm="1">
        <f t="array" ref="L2214">_xlfn.IFS(G2214=0.05,"Minimal",G2214=0.07,"Above Minimal",G2214=0.17,"Near Maximum",TRUE,"Maximum")</f>
        <v>Maximum</v>
      </c>
      <c r="N2214" s="15" t="s">
        <v>12018</v>
      </c>
      <c r="O2214" s="1" t="s">
        <v>5106</v>
      </c>
      <c r="P2214" s="15" t="s">
        <v>4780</v>
      </c>
      <c r="Q2214" s="1" t="s">
        <v>9803</v>
      </c>
      <c r="R2214" s="17">
        <v>84</v>
      </c>
      <c r="S2214" s="12" t="str" cm="1">
        <f t="array" ref="S2214">_xlfn.IFS(AND(R2214&gt;=12,R2214&lt;=25),"Low Range",AND(R2214&gt;=25.01,R2214&lt;=40),"Mid Range",AND(R2214&gt;=40.01,R2214&lt;=75),"Mid to Upper Range",TRUE,"Max Upper Range")</f>
        <v>Max Upper Range</v>
      </c>
      <c r="T2214" s="12" t="str" cm="1">
        <f t="array" ref="T2214">_xlfn.IFS(OR(E2214="NY",E2214="NJ",E2214="CT"),"Tri-State Area",OR(E2214="MA",E2214="PA",E2214="RI"),"East Atlantic",OR(E2214="ME",E2214="VT"),"NE Border",TRUE,"Upper East Coast")</f>
        <v>East Atlantic</v>
      </c>
      <c r="U2214" s="12" t="str">
        <f>IFERROR(_xlfn.XLOOKUP(A2214,DIRECT_FTEs!A:A,DIRECT_FTEs!B:B),"Contractor")</f>
        <v>Direct</v>
      </c>
    </row>
    <row r="2215" spans="1:21" x14ac:dyDescent="0.25">
      <c r="A2215" s="1" t="s">
        <v>820</v>
      </c>
      <c r="B2215" s="1" t="s">
        <v>2555</v>
      </c>
      <c r="C2215" s="1" t="s">
        <v>2468</v>
      </c>
      <c r="D2215" s="1" t="s">
        <v>3359</v>
      </c>
      <c r="E2215" s="15" t="s">
        <v>2225</v>
      </c>
      <c r="F2215" s="1" t="s">
        <v>6182</v>
      </c>
      <c r="G2215" s="16">
        <v>0.19</v>
      </c>
      <c r="H2215" s="5">
        <v>1155.96</v>
      </c>
      <c r="I2215" s="10" t="s">
        <v>4760</v>
      </c>
      <c r="J2215" s="5">
        <v>806</v>
      </c>
      <c r="K2215" s="1">
        <v>54</v>
      </c>
      <c r="L2215" s="12" t="str" cm="1">
        <f t="array" ref="L2215">_xlfn.IFS(G2215=0.05,"Minimal",G2215=0.07,"Above Minimal",G2215=0.17,"Near Maximum",TRUE,"Maximum")</f>
        <v>Maximum</v>
      </c>
      <c r="N2215" s="15" t="s">
        <v>12019</v>
      </c>
      <c r="O2215" s="1" t="s">
        <v>4798</v>
      </c>
      <c r="P2215" s="15" t="s">
        <v>4779</v>
      </c>
      <c r="Q2215" s="1" t="s">
        <v>9804</v>
      </c>
      <c r="R2215" s="17">
        <v>108</v>
      </c>
      <c r="S2215" s="12" t="str" cm="1">
        <f t="array" ref="S2215">_xlfn.IFS(AND(R2215&gt;=12,R2215&lt;=25),"Low Range",AND(R2215&gt;=25.01,R2215&lt;=40),"Mid Range",AND(R2215&gt;=40.01,R2215&lt;=75),"Mid to Upper Range",TRUE,"Max Upper Range")</f>
        <v>Max Upper Range</v>
      </c>
      <c r="T2215" s="12" t="str" cm="1">
        <f t="array" ref="T2215">_xlfn.IFS(OR(E2215="NY",E2215="NJ",E2215="CT"),"Tri-State Area",OR(E2215="MA",E2215="PA",E2215="RI"),"East Atlantic",OR(E2215="ME",E2215="VT"),"NE Border",TRUE,"Upper East Coast")</f>
        <v>East Atlantic</v>
      </c>
      <c r="U2215" s="12" t="str">
        <f>IFERROR(_xlfn.XLOOKUP(A2215,DIRECT_FTEs!A:A,DIRECT_FTEs!B:B),"Contractor")</f>
        <v>Direct</v>
      </c>
    </row>
    <row r="2216" spans="1:21" x14ac:dyDescent="0.25">
      <c r="A2216" s="1" t="s">
        <v>821</v>
      </c>
      <c r="B2216" s="1" t="s">
        <v>2457</v>
      </c>
      <c r="C2216" s="1" t="s">
        <v>2498</v>
      </c>
      <c r="D2216" s="1" t="s">
        <v>3360</v>
      </c>
      <c r="E2216" s="15" t="s">
        <v>2225</v>
      </c>
      <c r="F2216" s="1" t="s">
        <v>6183</v>
      </c>
      <c r="G2216" s="16">
        <v>0.19</v>
      </c>
      <c r="H2216" s="5">
        <v>497.952</v>
      </c>
      <c r="I2216" s="10" t="s">
        <v>4760</v>
      </c>
      <c r="J2216" s="5">
        <v>347.2</v>
      </c>
      <c r="K2216" s="1">
        <v>37</v>
      </c>
      <c r="L2216" s="12" t="str" cm="1">
        <f t="array" ref="L2216">_xlfn.IFS(G2216=0.05,"Minimal",G2216=0.07,"Above Minimal",G2216=0.17,"Near Maximum",TRUE,"Maximum")</f>
        <v>Maximum</v>
      </c>
      <c r="N2216" s="15" t="s">
        <v>12020</v>
      </c>
      <c r="O2216" s="1" t="s">
        <v>5015</v>
      </c>
      <c r="P2216" s="15" t="s">
        <v>4780</v>
      </c>
      <c r="Q2216" s="1" t="s">
        <v>9805</v>
      </c>
      <c r="R2216" s="17">
        <v>97.5</v>
      </c>
      <c r="S2216" s="12" t="str" cm="1">
        <f t="array" ref="S2216">_xlfn.IFS(AND(R2216&gt;=12,R2216&lt;=25),"Low Range",AND(R2216&gt;=25.01,R2216&lt;=40),"Mid Range",AND(R2216&gt;=40.01,R2216&lt;=75),"Mid to Upper Range",TRUE,"Max Upper Range")</f>
        <v>Max Upper Range</v>
      </c>
      <c r="T2216" s="12" t="str" cm="1">
        <f t="array" ref="T2216">_xlfn.IFS(OR(E2216="NY",E2216="NJ",E2216="CT"),"Tri-State Area",OR(E2216="MA",E2216="PA",E2216="RI"),"East Atlantic",OR(E2216="ME",E2216="VT"),"NE Border",TRUE,"Upper East Coast")</f>
        <v>East Atlantic</v>
      </c>
      <c r="U2216" s="12" t="str">
        <f>IFERROR(_xlfn.XLOOKUP(A2216,DIRECT_FTEs!A:A,DIRECT_FTEs!B:B),"Contractor")</f>
        <v>Direct</v>
      </c>
    </row>
    <row r="2217" spans="1:21" x14ac:dyDescent="0.25">
      <c r="A2217" s="1" t="s">
        <v>822</v>
      </c>
      <c r="B2217" s="1" t="s">
        <v>2360</v>
      </c>
      <c r="C2217" s="1" t="s">
        <v>2372</v>
      </c>
      <c r="D2217" s="1" t="s">
        <v>3361</v>
      </c>
      <c r="E2217" s="15" t="s">
        <v>2225</v>
      </c>
      <c r="F2217" s="1" t="s">
        <v>6184</v>
      </c>
      <c r="G2217" s="16">
        <v>0.19</v>
      </c>
      <c r="H2217" s="5">
        <v>1304.1599999999999</v>
      </c>
      <c r="I2217" s="10" t="s">
        <v>4760</v>
      </c>
      <c r="J2217" s="5">
        <v>987.9</v>
      </c>
      <c r="K2217" s="1">
        <v>48</v>
      </c>
      <c r="L2217" s="12" t="str" cm="1">
        <f t="array" ref="L2217">_xlfn.IFS(G2217=0.05,"Minimal",G2217=0.07,"Above Minimal",G2217=0.17,"Near Maximum",TRUE,"Maximum")</f>
        <v>Maximum</v>
      </c>
      <c r="N2217" s="15" t="s">
        <v>12021</v>
      </c>
      <c r="O2217" s="1" t="s">
        <v>5033</v>
      </c>
      <c r="P2217" s="15" t="s">
        <v>4775</v>
      </c>
      <c r="Q2217" s="1" t="s">
        <v>9806</v>
      </c>
      <c r="R2217" s="17">
        <v>52</v>
      </c>
      <c r="S2217" s="12" t="str" cm="1">
        <f t="array" ref="S2217">_xlfn.IFS(AND(R2217&gt;=12,R2217&lt;=25),"Low Range",AND(R2217&gt;=25.01,R2217&lt;=40),"Mid Range",AND(R2217&gt;=40.01,R2217&lt;=75),"Mid to Upper Range",TRUE,"Max Upper Range")</f>
        <v>Mid to Upper Range</v>
      </c>
      <c r="T2217" s="12" t="str" cm="1">
        <f t="array" ref="T2217">_xlfn.IFS(OR(E2217="NY",E2217="NJ",E2217="CT"),"Tri-State Area",OR(E2217="MA",E2217="PA",E2217="RI"),"East Atlantic",OR(E2217="ME",E2217="VT"),"NE Border",TRUE,"Upper East Coast")</f>
        <v>East Atlantic</v>
      </c>
      <c r="U2217" s="12" t="str">
        <f>IFERROR(_xlfn.XLOOKUP(A2217,DIRECT_FTEs!A:A,DIRECT_FTEs!B:B),"Contractor")</f>
        <v>Direct</v>
      </c>
    </row>
    <row r="2218" spans="1:21" x14ac:dyDescent="0.25">
      <c r="A2218" s="1" t="s">
        <v>94</v>
      </c>
      <c r="B2218" s="1" t="s">
        <v>2461</v>
      </c>
      <c r="C2218" s="1" t="s">
        <v>2462</v>
      </c>
      <c r="D2218" s="1" t="s">
        <v>2463</v>
      </c>
      <c r="E2218" s="15" t="s">
        <v>2225</v>
      </c>
      <c r="F2218" s="1" t="s">
        <v>5456</v>
      </c>
      <c r="G2218" s="16">
        <v>0.19</v>
      </c>
      <c r="H2218" s="5">
        <v>1926.6000000000001</v>
      </c>
      <c r="I2218" s="10" t="s">
        <v>4760</v>
      </c>
      <c r="J2218" s="5">
        <v>806</v>
      </c>
      <c r="K2218" s="1">
        <v>45</v>
      </c>
      <c r="L2218" s="12" t="str" cm="1">
        <f t="array" ref="L2218">_xlfn.IFS(G2218=0.05,"Minimal",G2218=0.07,"Above Minimal",G2218=0.17,"Near Maximum",TRUE,"Maximum")</f>
        <v>Maximum</v>
      </c>
      <c r="N2218" s="15" t="s">
        <v>12022</v>
      </c>
      <c r="O2218" s="1" t="s">
        <v>4831</v>
      </c>
      <c r="P2218" s="15" t="s">
        <v>4780</v>
      </c>
      <c r="Q2218" s="1" t="s">
        <v>9807</v>
      </c>
      <c r="R2218" s="17">
        <v>52</v>
      </c>
      <c r="S2218" s="12" t="str" cm="1">
        <f t="array" ref="S2218">_xlfn.IFS(AND(R2218&gt;=12,R2218&lt;=25),"Low Range",AND(R2218&gt;=25.01,R2218&lt;=40),"Mid Range",AND(R2218&gt;=40.01,R2218&lt;=75),"Mid to Upper Range",TRUE,"Max Upper Range")</f>
        <v>Mid to Upper Range</v>
      </c>
      <c r="T2218" s="12" t="str" cm="1">
        <f t="array" ref="T2218">_xlfn.IFS(OR(E2218="NY",E2218="NJ",E2218="CT"),"Tri-State Area",OR(E2218="MA",E2218="PA",E2218="RI"),"East Atlantic",OR(E2218="ME",E2218="VT"),"NE Border",TRUE,"Upper East Coast")</f>
        <v>East Atlantic</v>
      </c>
      <c r="U2218" s="12" t="str">
        <f>IFERROR(_xlfn.XLOOKUP(A2218,DIRECT_FTEs!A:A,DIRECT_FTEs!B:B),"Contractor")</f>
        <v>Direct</v>
      </c>
    </row>
    <row r="2219" spans="1:21" x14ac:dyDescent="0.25">
      <c r="A2219" s="1" t="s">
        <v>823</v>
      </c>
      <c r="B2219" s="1" t="s">
        <v>2275</v>
      </c>
      <c r="C2219" s="1" t="s">
        <v>2801</v>
      </c>
      <c r="D2219" s="1" t="s">
        <v>3362</v>
      </c>
      <c r="E2219" s="15" t="s">
        <v>2225</v>
      </c>
      <c r="F2219" s="1" t="s">
        <v>6185</v>
      </c>
      <c r="G2219" s="16">
        <v>0.17</v>
      </c>
      <c r="H2219" s="5">
        <v>403.10400000000004</v>
      </c>
      <c r="I2219" s="10" t="s">
        <v>4760</v>
      </c>
      <c r="J2219" s="5">
        <v>151.6</v>
      </c>
      <c r="K2219" s="1">
        <v>55</v>
      </c>
      <c r="L2219" s="12" t="str" cm="1">
        <f t="array" ref="L2219">_xlfn.IFS(G2219=0.05,"Minimal",G2219=0.07,"Above Minimal",G2219=0.17,"Near Maximum",TRUE,"Maximum")</f>
        <v>Near Maximum</v>
      </c>
      <c r="N2219" s="15" t="s">
        <v>12023</v>
      </c>
      <c r="O2219" s="1" t="s">
        <v>4963</v>
      </c>
      <c r="P2219" s="15" t="s">
        <v>4780</v>
      </c>
      <c r="Q2219" s="1" t="s">
        <v>9808</v>
      </c>
      <c r="R2219" s="17">
        <v>120</v>
      </c>
      <c r="S2219" s="12" t="str" cm="1">
        <f t="array" ref="S2219">_xlfn.IFS(AND(R2219&gt;=12,R2219&lt;=25),"Low Range",AND(R2219&gt;=25.01,R2219&lt;=40),"Mid Range",AND(R2219&gt;=40.01,R2219&lt;=75),"Mid to Upper Range",TRUE,"Max Upper Range")</f>
        <v>Max Upper Range</v>
      </c>
      <c r="T2219" s="12" t="str" cm="1">
        <f t="array" ref="T2219">_xlfn.IFS(OR(E2219="NY",E2219="NJ",E2219="CT"),"Tri-State Area",OR(E2219="MA",E2219="PA",E2219="RI"),"East Atlantic",OR(E2219="ME",E2219="VT"),"NE Border",TRUE,"Upper East Coast")</f>
        <v>East Atlantic</v>
      </c>
      <c r="U2219" s="12" t="str">
        <f>IFERROR(_xlfn.XLOOKUP(A2219,DIRECT_FTEs!A:A,DIRECT_FTEs!B:B),"Contractor")</f>
        <v>Direct</v>
      </c>
    </row>
    <row r="2220" spans="1:21" x14ac:dyDescent="0.25">
      <c r="A2220" s="1" t="s">
        <v>824</v>
      </c>
      <c r="B2220" s="1" t="s">
        <v>2235</v>
      </c>
      <c r="C2220" s="1" t="s">
        <v>2563</v>
      </c>
      <c r="D2220" s="1" t="s">
        <v>3363</v>
      </c>
      <c r="E2220" s="15" t="s">
        <v>2225</v>
      </c>
      <c r="F2220" s="1" t="s">
        <v>6186</v>
      </c>
      <c r="G2220" s="16">
        <v>0.17</v>
      </c>
      <c r="H2220" s="5">
        <v>1156.2719999999999</v>
      </c>
      <c r="I2220" s="10" t="s">
        <v>4760</v>
      </c>
      <c r="J2220" s="5">
        <v>315.52999999999997</v>
      </c>
      <c r="K2220" s="1">
        <v>43</v>
      </c>
      <c r="L2220" s="12" t="str" cm="1">
        <f t="array" ref="L2220">_xlfn.IFS(G2220=0.05,"Minimal",G2220=0.07,"Above Minimal",G2220=0.17,"Near Maximum",TRUE,"Maximum")</f>
        <v>Near Maximum</v>
      </c>
      <c r="N2220" s="15" t="s">
        <v>12024</v>
      </c>
      <c r="O2220" s="1" t="s">
        <v>5107</v>
      </c>
      <c r="P2220" s="15" t="s">
        <v>4774</v>
      </c>
      <c r="Q2220" s="1" t="s">
        <v>9809</v>
      </c>
      <c r="R2220" s="17">
        <v>93</v>
      </c>
      <c r="S2220" s="12" t="str" cm="1">
        <f t="array" ref="S2220">_xlfn.IFS(AND(R2220&gt;=12,R2220&lt;=25),"Low Range",AND(R2220&gt;=25.01,R2220&lt;=40),"Mid Range",AND(R2220&gt;=40.01,R2220&lt;=75),"Mid to Upper Range",TRUE,"Max Upper Range")</f>
        <v>Max Upper Range</v>
      </c>
      <c r="T2220" s="12" t="str" cm="1">
        <f t="array" ref="T2220">_xlfn.IFS(OR(E2220="NY",E2220="NJ",E2220="CT"),"Tri-State Area",OR(E2220="MA",E2220="PA",E2220="RI"),"East Atlantic",OR(E2220="ME",E2220="VT"),"NE Border",TRUE,"Upper East Coast")</f>
        <v>East Atlantic</v>
      </c>
      <c r="U2220" s="12" t="str">
        <f>IFERROR(_xlfn.XLOOKUP(A2220,DIRECT_FTEs!A:A,DIRECT_FTEs!B:B),"Contractor")</f>
        <v>Direct</v>
      </c>
    </row>
    <row r="2221" spans="1:21" x14ac:dyDescent="0.25">
      <c r="A2221" s="1" t="s">
        <v>825</v>
      </c>
      <c r="B2221" s="1" t="s">
        <v>2384</v>
      </c>
      <c r="C2221" s="1" t="s">
        <v>2628</v>
      </c>
      <c r="D2221" s="1" t="s">
        <v>3364</v>
      </c>
      <c r="E2221" s="15" t="s">
        <v>2225</v>
      </c>
      <c r="F2221" s="1" t="s">
        <v>6187</v>
      </c>
      <c r="G2221" s="16">
        <v>0.17</v>
      </c>
      <c r="H2221" s="5">
        <v>928.20033098283932</v>
      </c>
      <c r="I2221" s="10" t="s">
        <v>4760</v>
      </c>
      <c r="J2221" s="5">
        <v>1019.6</v>
      </c>
      <c r="K2221" s="1">
        <v>37</v>
      </c>
      <c r="L2221" s="12" t="str" cm="1">
        <f t="array" ref="L2221">_xlfn.IFS(G2221=0.05,"Minimal",G2221=0.07,"Above Minimal",G2221=0.17,"Near Maximum",TRUE,"Maximum")</f>
        <v>Near Maximum</v>
      </c>
      <c r="N2221" s="15" t="s">
        <v>12025</v>
      </c>
      <c r="O2221" s="1" t="s">
        <v>4844</v>
      </c>
      <c r="P2221" s="15" t="s">
        <v>4776</v>
      </c>
      <c r="Q2221" s="1" t="s">
        <v>9810</v>
      </c>
      <c r="R2221" s="17">
        <v>110</v>
      </c>
      <c r="S2221" s="12" t="str" cm="1">
        <f t="array" ref="S2221">_xlfn.IFS(AND(R2221&gt;=12,R2221&lt;=25),"Low Range",AND(R2221&gt;=25.01,R2221&lt;=40),"Mid Range",AND(R2221&gt;=40.01,R2221&lt;=75),"Mid to Upper Range",TRUE,"Max Upper Range")</f>
        <v>Max Upper Range</v>
      </c>
      <c r="T2221" s="12" t="str" cm="1">
        <f t="array" ref="T2221">_xlfn.IFS(OR(E2221="NY",E2221="NJ",E2221="CT"),"Tri-State Area",OR(E2221="MA",E2221="PA",E2221="RI"),"East Atlantic",OR(E2221="ME",E2221="VT"),"NE Border",TRUE,"Upper East Coast")</f>
        <v>East Atlantic</v>
      </c>
      <c r="U2221" s="12" t="str">
        <f>IFERROR(_xlfn.XLOOKUP(A2221,DIRECT_FTEs!A:A,DIRECT_FTEs!B:B),"Contractor")</f>
        <v>Direct</v>
      </c>
    </row>
    <row r="2222" spans="1:21" x14ac:dyDescent="0.25">
      <c r="A2222" s="1" t="s">
        <v>826</v>
      </c>
      <c r="B2222" s="1" t="s">
        <v>3089</v>
      </c>
      <c r="C2222" s="1" t="s">
        <v>2288</v>
      </c>
      <c r="D2222" s="1" t="s">
        <v>3365</v>
      </c>
      <c r="E2222" s="15" t="s">
        <v>2225</v>
      </c>
      <c r="F2222" s="1" t="s">
        <v>6188</v>
      </c>
      <c r="G2222" s="16">
        <v>0.19</v>
      </c>
      <c r="H2222" s="5">
        <v>1422.72</v>
      </c>
      <c r="I2222" s="10" t="s">
        <v>4760</v>
      </c>
      <c r="J2222" s="5">
        <v>805.84</v>
      </c>
      <c r="K2222" s="1">
        <v>34</v>
      </c>
      <c r="L2222" s="12" t="str" cm="1">
        <f t="array" ref="L2222">_xlfn.IFS(G2222=0.05,"Minimal",G2222=0.07,"Above Minimal",G2222=0.17,"Near Maximum",TRUE,"Maximum")</f>
        <v>Maximum</v>
      </c>
      <c r="N2222" s="15" t="s">
        <v>12026</v>
      </c>
      <c r="O2222" s="1" t="s">
        <v>4790</v>
      </c>
      <c r="P2222" s="15" t="s">
        <v>4775</v>
      </c>
      <c r="Q2222" s="1" t="s">
        <v>9811</v>
      </c>
      <c r="R2222" s="17">
        <v>34</v>
      </c>
      <c r="S2222" s="12" t="str" cm="1">
        <f t="array" ref="S2222">_xlfn.IFS(AND(R2222&gt;=12,R2222&lt;=25),"Low Range",AND(R2222&gt;=25.01,R2222&lt;=40),"Mid Range",AND(R2222&gt;=40.01,R2222&lt;=75),"Mid to Upper Range",TRUE,"Max Upper Range")</f>
        <v>Mid Range</v>
      </c>
      <c r="T2222" s="12" t="str" cm="1">
        <f t="array" ref="T2222">_xlfn.IFS(OR(E2222="NY",E2222="NJ",E2222="CT"),"Tri-State Area",OR(E2222="MA",E2222="PA",E2222="RI"),"East Atlantic",OR(E2222="ME",E2222="VT"),"NE Border",TRUE,"Upper East Coast")</f>
        <v>East Atlantic</v>
      </c>
      <c r="U2222" s="12" t="str">
        <f>IFERROR(_xlfn.XLOOKUP(A2222,DIRECT_FTEs!A:A,DIRECT_FTEs!B:B),"Contractor")</f>
        <v>Direct</v>
      </c>
    </row>
  </sheetData>
  <autoFilter ref="A1:S2222" xr:uid="{EBB4EF0C-786F-4BCD-A8FB-4888EC5AA7AE}"/>
  <sortState xmlns:xlrd2="http://schemas.microsoft.com/office/spreadsheetml/2017/richdata2" ref="A2:K2222">
    <sortCondition ref="A2:A222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00353-941C-47D3-9F2D-82E967A996FD}">
  <dimension ref="A1:D255"/>
  <sheetViews>
    <sheetView zoomScale="210" zoomScaleNormal="210" workbookViewId="0">
      <selection activeCell="D1" sqref="D1"/>
    </sheetView>
  </sheetViews>
  <sheetFormatPr defaultRowHeight="14.4" x14ac:dyDescent="0.3"/>
  <cols>
    <col min="1" max="1" width="37.77734375" bestFit="1" customWidth="1"/>
    <col min="2" max="2" width="10.5546875" bestFit="1" customWidth="1"/>
    <col min="3" max="3" width="11.33203125" bestFit="1" customWidth="1"/>
    <col min="4" max="4" width="11.21875" bestFit="1" customWidth="1"/>
  </cols>
  <sheetData>
    <row r="1" spans="1:4" x14ac:dyDescent="0.3">
      <c r="A1" s="1" t="s">
        <v>4762</v>
      </c>
      <c r="B1" s="1" t="s">
        <v>4764</v>
      </c>
      <c r="C1" s="1" t="s">
        <v>4782</v>
      </c>
      <c r="D1" s="1" t="s">
        <v>4783</v>
      </c>
    </row>
    <row r="2" spans="1:4" x14ac:dyDescent="0.3">
      <c r="A2" s="1" t="s">
        <v>838</v>
      </c>
      <c r="B2" s="1" t="s">
        <v>4766</v>
      </c>
      <c r="C2" s="1" t="s">
        <v>2363</v>
      </c>
      <c r="D2" s="1" t="s">
        <v>2537</v>
      </c>
    </row>
    <row r="3" spans="1:4" x14ac:dyDescent="0.3">
      <c r="A3" s="1" t="s">
        <v>839</v>
      </c>
      <c r="B3" s="1" t="s">
        <v>4766</v>
      </c>
      <c r="C3" s="1" t="s">
        <v>2664</v>
      </c>
      <c r="D3" s="1" t="s">
        <v>2939</v>
      </c>
    </row>
    <row r="4" spans="1:4" x14ac:dyDescent="0.3">
      <c r="A4" s="1" t="s">
        <v>840</v>
      </c>
      <c r="B4" s="1" t="s">
        <v>4766</v>
      </c>
      <c r="C4" s="1" t="s">
        <v>2290</v>
      </c>
      <c r="D4" s="1" t="s">
        <v>2236</v>
      </c>
    </row>
    <row r="5" spans="1:4" x14ac:dyDescent="0.3">
      <c r="A5" s="1" t="s">
        <v>841</v>
      </c>
      <c r="B5" s="1" t="s">
        <v>4766</v>
      </c>
      <c r="C5" s="1" t="s">
        <v>2290</v>
      </c>
      <c r="D5" s="1" t="s">
        <v>2236</v>
      </c>
    </row>
    <row r="6" spans="1:4" x14ac:dyDescent="0.3">
      <c r="A6" s="1" t="s">
        <v>842</v>
      </c>
      <c r="B6" s="1" t="s">
        <v>4766</v>
      </c>
      <c r="C6" s="1" t="s">
        <v>2464</v>
      </c>
      <c r="D6" s="1" t="s">
        <v>2812</v>
      </c>
    </row>
    <row r="7" spans="1:4" x14ac:dyDescent="0.3">
      <c r="A7" s="1" t="s">
        <v>843</v>
      </c>
      <c r="B7" s="1" t="s">
        <v>4766</v>
      </c>
      <c r="C7" s="1" t="s">
        <v>2248</v>
      </c>
      <c r="D7" s="1" t="s">
        <v>2230</v>
      </c>
    </row>
    <row r="8" spans="1:4" x14ac:dyDescent="0.3">
      <c r="A8" s="1" t="s">
        <v>844</v>
      </c>
      <c r="B8" s="1" t="s">
        <v>4766</v>
      </c>
      <c r="C8" s="1" t="s">
        <v>2904</v>
      </c>
      <c r="D8" s="1" t="s">
        <v>2939</v>
      </c>
    </row>
    <row r="9" spans="1:4" x14ac:dyDescent="0.3">
      <c r="A9" s="1" t="s">
        <v>845</v>
      </c>
      <c r="B9" s="1" t="s">
        <v>4766</v>
      </c>
      <c r="C9" s="1" t="s">
        <v>2536</v>
      </c>
      <c r="D9" s="1" t="s">
        <v>2827</v>
      </c>
    </row>
    <row r="10" spans="1:4" x14ac:dyDescent="0.3">
      <c r="A10" s="1" t="s">
        <v>97</v>
      </c>
      <c r="B10" s="1" t="s">
        <v>4766</v>
      </c>
      <c r="C10" s="1" t="s">
        <v>2366</v>
      </c>
      <c r="D10" s="1" t="s">
        <v>2470</v>
      </c>
    </row>
    <row r="11" spans="1:4" x14ac:dyDescent="0.3">
      <c r="A11" s="1" t="s">
        <v>846</v>
      </c>
      <c r="B11" s="1" t="s">
        <v>4766</v>
      </c>
      <c r="C11" s="1" t="s">
        <v>2750</v>
      </c>
      <c r="D11" s="1" t="s">
        <v>2333</v>
      </c>
    </row>
    <row r="12" spans="1:4" x14ac:dyDescent="0.3">
      <c r="A12" s="1" t="s">
        <v>847</v>
      </c>
      <c r="B12" s="1" t="s">
        <v>4766</v>
      </c>
      <c r="C12" s="1" t="s">
        <v>2750</v>
      </c>
      <c r="D12" s="1" t="s">
        <v>2333</v>
      </c>
    </row>
    <row r="13" spans="1:4" x14ac:dyDescent="0.3">
      <c r="A13" s="1" t="s">
        <v>848</v>
      </c>
      <c r="B13" s="1" t="s">
        <v>4766</v>
      </c>
      <c r="C13" s="1" t="s">
        <v>2378</v>
      </c>
      <c r="D13" s="1" t="s">
        <v>2569</v>
      </c>
    </row>
    <row r="14" spans="1:4" x14ac:dyDescent="0.3">
      <c r="A14" s="1" t="s">
        <v>849</v>
      </c>
      <c r="B14" s="1" t="s">
        <v>4766</v>
      </c>
      <c r="C14" s="1" t="s">
        <v>2309</v>
      </c>
      <c r="D14" s="1" t="s">
        <v>2446</v>
      </c>
    </row>
    <row r="15" spans="1:4" x14ac:dyDescent="0.3">
      <c r="A15" s="1" t="s">
        <v>850</v>
      </c>
      <c r="B15" s="1" t="s">
        <v>4766</v>
      </c>
      <c r="C15" s="1" t="s">
        <v>2493</v>
      </c>
      <c r="D15" s="1" t="s">
        <v>2523</v>
      </c>
    </row>
    <row r="16" spans="1:4" x14ac:dyDescent="0.3">
      <c r="A16" s="1" t="s">
        <v>851</v>
      </c>
      <c r="B16" s="1" t="s">
        <v>4766</v>
      </c>
      <c r="C16" s="1" t="s">
        <v>2548</v>
      </c>
      <c r="D16" s="1" t="s">
        <v>2310</v>
      </c>
    </row>
    <row r="17" spans="1:4" x14ac:dyDescent="0.3">
      <c r="A17" s="1" t="s">
        <v>852</v>
      </c>
      <c r="B17" s="1" t="s">
        <v>4766</v>
      </c>
      <c r="C17" s="1" t="s">
        <v>2834</v>
      </c>
      <c r="D17" s="1" t="s">
        <v>2313</v>
      </c>
    </row>
    <row r="18" spans="1:4" x14ac:dyDescent="0.3">
      <c r="A18" s="1" t="s">
        <v>853</v>
      </c>
      <c r="B18" s="1" t="s">
        <v>4766</v>
      </c>
      <c r="C18" s="1" t="s">
        <v>2568</v>
      </c>
      <c r="D18" s="1" t="s">
        <v>2525</v>
      </c>
    </row>
    <row r="19" spans="1:4" x14ac:dyDescent="0.3">
      <c r="A19" s="1" t="s">
        <v>854</v>
      </c>
      <c r="B19" s="1" t="s">
        <v>4766</v>
      </c>
      <c r="C19" s="1" t="s">
        <v>2649</v>
      </c>
      <c r="D19" s="1" t="s">
        <v>3004</v>
      </c>
    </row>
    <row r="20" spans="1:4" x14ac:dyDescent="0.3">
      <c r="A20" s="1" t="s">
        <v>855</v>
      </c>
      <c r="B20" s="1" t="s">
        <v>4766</v>
      </c>
      <c r="C20" s="1" t="s">
        <v>2576</v>
      </c>
      <c r="D20" s="1" t="s">
        <v>2435</v>
      </c>
    </row>
    <row r="21" spans="1:4" x14ac:dyDescent="0.3">
      <c r="A21" s="1" t="s">
        <v>9</v>
      </c>
      <c r="B21" s="1" t="s">
        <v>4766</v>
      </c>
      <c r="C21" s="1" t="s">
        <v>2251</v>
      </c>
      <c r="D21" s="1" t="s">
        <v>2252</v>
      </c>
    </row>
    <row r="22" spans="1:4" x14ac:dyDescent="0.3">
      <c r="A22" s="1" t="s">
        <v>856</v>
      </c>
      <c r="B22" s="1" t="s">
        <v>4766</v>
      </c>
      <c r="C22" s="1" t="s">
        <v>2260</v>
      </c>
      <c r="D22" s="1" t="s">
        <v>2534</v>
      </c>
    </row>
    <row r="23" spans="1:4" x14ac:dyDescent="0.3">
      <c r="A23" s="1" t="s">
        <v>857</v>
      </c>
      <c r="B23" s="1" t="s">
        <v>4766</v>
      </c>
      <c r="C23" s="1" t="s">
        <v>2620</v>
      </c>
      <c r="D23" s="1" t="s">
        <v>2338</v>
      </c>
    </row>
    <row r="24" spans="1:4" x14ac:dyDescent="0.3">
      <c r="A24" s="1" t="s">
        <v>98</v>
      </c>
      <c r="B24" s="1" t="s">
        <v>4766</v>
      </c>
      <c r="C24" s="1" t="s">
        <v>2472</v>
      </c>
      <c r="D24" s="1" t="s">
        <v>2245</v>
      </c>
    </row>
    <row r="25" spans="1:4" x14ac:dyDescent="0.3">
      <c r="A25" s="1" t="s">
        <v>858</v>
      </c>
      <c r="B25" s="1" t="s">
        <v>4766</v>
      </c>
      <c r="C25" s="1" t="s">
        <v>2461</v>
      </c>
      <c r="D25" s="1" t="s">
        <v>2801</v>
      </c>
    </row>
    <row r="26" spans="1:4" x14ac:dyDescent="0.3">
      <c r="A26" s="1" t="s">
        <v>859</v>
      </c>
      <c r="B26" s="1" t="s">
        <v>4766</v>
      </c>
      <c r="C26" s="1" t="s">
        <v>2474</v>
      </c>
      <c r="D26" s="1" t="s">
        <v>2446</v>
      </c>
    </row>
    <row r="27" spans="1:4" x14ac:dyDescent="0.3">
      <c r="A27" s="1" t="s">
        <v>860</v>
      </c>
      <c r="B27" s="1" t="s">
        <v>4766</v>
      </c>
      <c r="C27" s="1" t="s">
        <v>2560</v>
      </c>
      <c r="D27" s="1" t="s">
        <v>3013</v>
      </c>
    </row>
    <row r="28" spans="1:4" x14ac:dyDescent="0.3">
      <c r="A28" s="1" t="s">
        <v>861</v>
      </c>
      <c r="B28" s="1" t="s">
        <v>4766</v>
      </c>
      <c r="C28" s="1" t="s">
        <v>2520</v>
      </c>
      <c r="D28" s="1" t="s">
        <v>2223</v>
      </c>
    </row>
    <row r="29" spans="1:4" x14ac:dyDescent="0.3">
      <c r="A29" s="1" t="s">
        <v>862</v>
      </c>
      <c r="B29" s="1" t="s">
        <v>4766</v>
      </c>
      <c r="C29" s="1" t="s">
        <v>2495</v>
      </c>
      <c r="D29" s="1" t="s">
        <v>2665</v>
      </c>
    </row>
    <row r="30" spans="1:4" x14ac:dyDescent="0.3">
      <c r="A30" s="1" t="s">
        <v>863</v>
      </c>
      <c r="B30" s="1" t="s">
        <v>4766</v>
      </c>
      <c r="C30" s="1" t="s">
        <v>2293</v>
      </c>
      <c r="D30" s="1" t="s">
        <v>2498</v>
      </c>
    </row>
    <row r="31" spans="1:4" x14ac:dyDescent="0.3">
      <c r="A31" s="1" t="s">
        <v>864</v>
      </c>
      <c r="B31" s="1" t="s">
        <v>4766</v>
      </c>
      <c r="C31" s="1" t="s">
        <v>2953</v>
      </c>
      <c r="D31" s="1" t="s">
        <v>2665</v>
      </c>
    </row>
    <row r="32" spans="1:4" x14ac:dyDescent="0.3">
      <c r="A32" s="1" t="s">
        <v>865</v>
      </c>
      <c r="B32" s="1" t="s">
        <v>4766</v>
      </c>
      <c r="C32" s="1" t="s">
        <v>2352</v>
      </c>
      <c r="D32" s="1" t="s">
        <v>2393</v>
      </c>
    </row>
    <row r="33" spans="1:4" x14ac:dyDescent="0.3">
      <c r="A33" s="1" t="s">
        <v>99</v>
      </c>
      <c r="B33" s="1" t="s">
        <v>4766</v>
      </c>
      <c r="C33" s="1" t="s">
        <v>2474</v>
      </c>
      <c r="D33" s="1" t="s">
        <v>2475</v>
      </c>
    </row>
    <row r="34" spans="1:4" x14ac:dyDescent="0.3">
      <c r="A34" s="1" t="s">
        <v>866</v>
      </c>
      <c r="B34" s="1" t="s">
        <v>4766</v>
      </c>
      <c r="C34" s="1" t="s">
        <v>2386</v>
      </c>
      <c r="D34" s="1" t="s">
        <v>2264</v>
      </c>
    </row>
    <row r="35" spans="1:4" x14ac:dyDescent="0.3">
      <c r="A35" s="1" t="s">
        <v>867</v>
      </c>
      <c r="B35" s="1" t="s">
        <v>4766</v>
      </c>
      <c r="C35" s="1" t="s">
        <v>2401</v>
      </c>
      <c r="D35" s="1" t="s">
        <v>2242</v>
      </c>
    </row>
    <row r="36" spans="1:4" x14ac:dyDescent="0.3">
      <c r="A36" s="1" t="s">
        <v>868</v>
      </c>
      <c r="B36" s="1" t="s">
        <v>4766</v>
      </c>
      <c r="C36" s="1" t="s">
        <v>2467</v>
      </c>
      <c r="D36" s="1" t="s">
        <v>2556</v>
      </c>
    </row>
    <row r="37" spans="1:4" x14ac:dyDescent="0.3">
      <c r="A37" s="1" t="s">
        <v>869</v>
      </c>
      <c r="B37" s="1" t="s">
        <v>4766</v>
      </c>
      <c r="C37" s="1" t="s">
        <v>2257</v>
      </c>
      <c r="D37" s="1" t="s">
        <v>2662</v>
      </c>
    </row>
    <row r="38" spans="1:4" x14ac:dyDescent="0.3">
      <c r="A38" s="1" t="s">
        <v>870</v>
      </c>
      <c r="B38" s="1" t="s">
        <v>4766</v>
      </c>
      <c r="C38" s="1" t="s">
        <v>2293</v>
      </c>
      <c r="D38" s="1" t="s">
        <v>2307</v>
      </c>
    </row>
    <row r="39" spans="1:4" x14ac:dyDescent="0.3">
      <c r="A39" s="1" t="s">
        <v>100</v>
      </c>
      <c r="B39" s="1" t="s">
        <v>4766</v>
      </c>
      <c r="C39" s="1" t="s">
        <v>2384</v>
      </c>
      <c r="D39" s="1" t="s">
        <v>2387</v>
      </c>
    </row>
    <row r="40" spans="1:4" x14ac:dyDescent="0.3">
      <c r="A40" s="1" t="s">
        <v>871</v>
      </c>
      <c r="B40" s="1" t="s">
        <v>4766</v>
      </c>
      <c r="C40" s="1" t="s">
        <v>2281</v>
      </c>
      <c r="D40" s="1" t="s">
        <v>2618</v>
      </c>
    </row>
    <row r="41" spans="1:4" x14ac:dyDescent="0.3">
      <c r="A41" s="1" t="s">
        <v>872</v>
      </c>
      <c r="B41" s="1" t="s">
        <v>4766</v>
      </c>
      <c r="C41" s="1" t="s">
        <v>2272</v>
      </c>
      <c r="D41" s="1" t="s">
        <v>2369</v>
      </c>
    </row>
    <row r="42" spans="1:4" x14ac:dyDescent="0.3">
      <c r="A42" s="1" t="s">
        <v>873</v>
      </c>
      <c r="B42" s="1" t="s">
        <v>4766</v>
      </c>
      <c r="C42" s="1" t="s">
        <v>2637</v>
      </c>
      <c r="D42" s="1" t="s">
        <v>2768</v>
      </c>
    </row>
    <row r="43" spans="1:4" x14ac:dyDescent="0.3">
      <c r="A43" s="1" t="s">
        <v>874</v>
      </c>
      <c r="B43" s="1" t="s">
        <v>4766</v>
      </c>
      <c r="C43" s="1" t="s">
        <v>2354</v>
      </c>
      <c r="D43" s="1" t="s">
        <v>2462</v>
      </c>
    </row>
    <row r="44" spans="1:4" x14ac:dyDescent="0.3">
      <c r="A44" s="1" t="s">
        <v>875</v>
      </c>
      <c r="B44" s="1" t="s">
        <v>4766</v>
      </c>
      <c r="C44" s="1" t="s">
        <v>2664</v>
      </c>
      <c r="D44" s="1" t="s">
        <v>2267</v>
      </c>
    </row>
    <row r="45" spans="1:4" x14ac:dyDescent="0.3">
      <c r="A45" s="1" t="s">
        <v>876</v>
      </c>
      <c r="B45" s="1" t="s">
        <v>4766</v>
      </c>
      <c r="C45" s="1" t="s">
        <v>2232</v>
      </c>
      <c r="D45" s="1" t="s">
        <v>2912</v>
      </c>
    </row>
    <row r="46" spans="1:4" x14ac:dyDescent="0.3">
      <c r="A46" s="1" t="s">
        <v>877</v>
      </c>
      <c r="B46" s="1" t="s">
        <v>4766</v>
      </c>
      <c r="C46" s="1" t="s">
        <v>2347</v>
      </c>
      <c r="D46" s="1" t="s">
        <v>2412</v>
      </c>
    </row>
    <row r="47" spans="1:4" x14ac:dyDescent="0.3">
      <c r="A47" s="1" t="s">
        <v>101</v>
      </c>
      <c r="B47" s="1" t="s">
        <v>4766</v>
      </c>
      <c r="C47" s="1" t="s">
        <v>2315</v>
      </c>
      <c r="D47" s="1" t="s">
        <v>2478</v>
      </c>
    </row>
    <row r="48" spans="1:4" x14ac:dyDescent="0.3">
      <c r="A48" s="1" t="s">
        <v>878</v>
      </c>
      <c r="B48" s="1" t="s">
        <v>4766</v>
      </c>
      <c r="C48" s="1" t="s">
        <v>2667</v>
      </c>
      <c r="D48" s="1" t="s">
        <v>2333</v>
      </c>
    </row>
    <row r="49" spans="1:4" x14ac:dyDescent="0.3">
      <c r="A49" s="1" t="s">
        <v>879</v>
      </c>
      <c r="B49" s="1" t="s">
        <v>4766</v>
      </c>
      <c r="C49" s="1" t="s">
        <v>2321</v>
      </c>
      <c r="D49" s="1" t="s">
        <v>2336</v>
      </c>
    </row>
    <row r="50" spans="1:4" x14ac:dyDescent="0.3">
      <c r="A50" s="1" t="s">
        <v>880</v>
      </c>
      <c r="B50" s="1" t="s">
        <v>4766</v>
      </c>
      <c r="C50" s="1" t="s">
        <v>2290</v>
      </c>
      <c r="D50" s="1" t="s">
        <v>2585</v>
      </c>
    </row>
    <row r="51" spans="1:4" x14ac:dyDescent="0.3">
      <c r="A51" s="1" t="s">
        <v>881</v>
      </c>
      <c r="B51" s="1" t="s">
        <v>4766</v>
      </c>
      <c r="C51" s="1" t="s">
        <v>2296</v>
      </c>
      <c r="D51" s="1" t="s">
        <v>2375</v>
      </c>
    </row>
    <row r="52" spans="1:4" x14ac:dyDescent="0.3">
      <c r="A52" s="1" t="s">
        <v>882</v>
      </c>
      <c r="B52" s="1" t="s">
        <v>4766</v>
      </c>
      <c r="C52" s="1" t="s">
        <v>2513</v>
      </c>
      <c r="D52" s="1" t="s">
        <v>2657</v>
      </c>
    </row>
    <row r="53" spans="1:4" x14ac:dyDescent="0.3">
      <c r="A53" s="1" t="s">
        <v>883</v>
      </c>
      <c r="B53" s="1" t="s">
        <v>4766</v>
      </c>
      <c r="C53" s="1" t="s">
        <v>2410</v>
      </c>
      <c r="D53" s="1" t="s">
        <v>2768</v>
      </c>
    </row>
    <row r="54" spans="1:4" x14ac:dyDescent="0.3">
      <c r="A54" s="1" t="s">
        <v>884</v>
      </c>
      <c r="B54" s="1" t="s">
        <v>4766</v>
      </c>
      <c r="C54" s="1" t="s">
        <v>2672</v>
      </c>
      <c r="D54" s="1" t="s">
        <v>2732</v>
      </c>
    </row>
    <row r="55" spans="1:4" x14ac:dyDescent="0.3">
      <c r="A55" s="1" t="s">
        <v>102</v>
      </c>
      <c r="B55" s="1" t="s">
        <v>4766</v>
      </c>
      <c r="C55" s="1" t="s">
        <v>2480</v>
      </c>
      <c r="D55" s="1" t="s">
        <v>2435</v>
      </c>
    </row>
    <row r="56" spans="1:4" x14ac:dyDescent="0.3">
      <c r="A56" s="1" t="s">
        <v>885</v>
      </c>
      <c r="B56" s="1" t="s">
        <v>4766</v>
      </c>
      <c r="C56" s="1" t="s">
        <v>3204</v>
      </c>
      <c r="D56" s="1" t="s">
        <v>2223</v>
      </c>
    </row>
    <row r="57" spans="1:4" x14ac:dyDescent="0.3">
      <c r="A57" s="1" t="s">
        <v>886</v>
      </c>
      <c r="B57" s="1" t="s">
        <v>4766</v>
      </c>
      <c r="C57" s="1" t="s">
        <v>2780</v>
      </c>
      <c r="D57" s="1" t="s">
        <v>2426</v>
      </c>
    </row>
    <row r="58" spans="1:4" x14ac:dyDescent="0.3">
      <c r="A58" s="1" t="s">
        <v>887</v>
      </c>
      <c r="B58" s="1" t="s">
        <v>4766</v>
      </c>
      <c r="C58" s="1" t="s">
        <v>2298</v>
      </c>
      <c r="D58" s="1" t="s">
        <v>2264</v>
      </c>
    </row>
    <row r="59" spans="1:4" x14ac:dyDescent="0.3">
      <c r="A59" s="1" t="s">
        <v>888</v>
      </c>
      <c r="B59" s="1" t="s">
        <v>4766</v>
      </c>
      <c r="C59" s="1" t="s">
        <v>2634</v>
      </c>
      <c r="D59" s="1" t="s">
        <v>2390</v>
      </c>
    </row>
    <row r="60" spans="1:4" x14ac:dyDescent="0.3">
      <c r="A60" s="1" t="s">
        <v>889</v>
      </c>
      <c r="B60" s="1" t="s">
        <v>4766</v>
      </c>
      <c r="C60" s="1" t="s">
        <v>2704</v>
      </c>
      <c r="D60" s="1" t="s">
        <v>2883</v>
      </c>
    </row>
    <row r="61" spans="1:4" x14ac:dyDescent="0.3">
      <c r="A61" s="1" t="s">
        <v>890</v>
      </c>
      <c r="B61" s="1" t="s">
        <v>4766</v>
      </c>
      <c r="C61" s="1" t="s">
        <v>2634</v>
      </c>
      <c r="D61" s="1" t="s">
        <v>2375</v>
      </c>
    </row>
    <row r="62" spans="1:4" x14ac:dyDescent="0.3">
      <c r="A62" s="1" t="s">
        <v>891</v>
      </c>
      <c r="B62" s="1" t="s">
        <v>4766</v>
      </c>
      <c r="C62" s="1" t="s">
        <v>2416</v>
      </c>
      <c r="D62" s="1" t="s">
        <v>2478</v>
      </c>
    </row>
    <row r="63" spans="1:4" x14ac:dyDescent="0.3">
      <c r="A63" s="1" t="s">
        <v>892</v>
      </c>
      <c r="B63" s="1" t="s">
        <v>4766</v>
      </c>
      <c r="C63" s="1" t="s">
        <v>2395</v>
      </c>
      <c r="D63" s="1" t="s">
        <v>2227</v>
      </c>
    </row>
    <row r="64" spans="1:4" x14ac:dyDescent="0.3">
      <c r="A64" s="1" t="s">
        <v>103</v>
      </c>
      <c r="B64" s="1" t="s">
        <v>4766</v>
      </c>
      <c r="C64" s="1" t="s">
        <v>2354</v>
      </c>
      <c r="D64" s="1" t="s">
        <v>2236</v>
      </c>
    </row>
    <row r="65" spans="1:4" x14ac:dyDescent="0.3">
      <c r="A65" s="1" t="s">
        <v>893</v>
      </c>
      <c r="B65" s="1" t="s">
        <v>4766</v>
      </c>
      <c r="C65" s="1" t="s">
        <v>2750</v>
      </c>
      <c r="D65" s="1" t="s">
        <v>2996</v>
      </c>
    </row>
    <row r="66" spans="1:4" x14ac:dyDescent="0.3">
      <c r="A66" s="1" t="s">
        <v>894</v>
      </c>
      <c r="B66" s="1" t="s">
        <v>4766</v>
      </c>
      <c r="C66" s="1" t="s">
        <v>2634</v>
      </c>
      <c r="D66" s="1" t="s">
        <v>2458</v>
      </c>
    </row>
    <row r="67" spans="1:4" x14ac:dyDescent="0.3">
      <c r="A67" s="1" t="s">
        <v>895</v>
      </c>
      <c r="B67" s="1" t="s">
        <v>4766</v>
      </c>
      <c r="C67" s="1" t="s">
        <v>2329</v>
      </c>
      <c r="D67" s="1" t="s">
        <v>2255</v>
      </c>
    </row>
    <row r="68" spans="1:4" x14ac:dyDescent="0.3">
      <c r="A68" s="1" t="s">
        <v>896</v>
      </c>
      <c r="B68" s="1" t="s">
        <v>4766</v>
      </c>
      <c r="C68" s="1" t="s">
        <v>2344</v>
      </c>
      <c r="D68" s="1" t="s">
        <v>2783</v>
      </c>
    </row>
    <row r="69" spans="1:4" x14ac:dyDescent="0.3">
      <c r="A69" s="1" t="s">
        <v>897</v>
      </c>
      <c r="B69" s="1" t="s">
        <v>4766</v>
      </c>
      <c r="C69" s="1" t="s">
        <v>2620</v>
      </c>
      <c r="D69" s="1" t="s">
        <v>2468</v>
      </c>
    </row>
    <row r="70" spans="1:4" x14ac:dyDescent="0.3">
      <c r="A70" s="1" t="s">
        <v>898</v>
      </c>
      <c r="B70" s="1" t="s">
        <v>4766</v>
      </c>
      <c r="C70" s="1" t="s">
        <v>2254</v>
      </c>
      <c r="D70" s="1" t="s">
        <v>2744</v>
      </c>
    </row>
    <row r="71" spans="1:4" x14ac:dyDescent="0.3">
      <c r="A71" s="1" t="s">
        <v>104</v>
      </c>
      <c r="B71" s="1" t="s">
        <v>4766</v>
      </c>
      <c r="C71" s="1" t="s">
        <v>2244</v>
      </c>
      <c r="D71" s="1" t="s">
        <v>2361</v>
      </c>
    </row>
    <row r="72" spans="1:4" x14ac:dyDescent="0.3">
      <c r="A72" s="1" t="s">
        <v>899</v>
      </c>
      <c r="B72" s="1" t="s">
        <v>4766</v>
      </c>
      <c r="C72" s="1" t="s">
        <v>2226</v>
      </c>
      <c r="D72" s="1" t="s">
        <v>2278</v>
      </c>
    </row>
    <row r="73" spans="1:4" x14ac:dyDescent="0.3">
      <c r="A73" s="1" t="s">
        <v>900</v>
      </c>
      <c r="B73" s="1" t="s">
        <v>4766</v>
      </c>
      <c r="C73" s="1" t="s">
        <v>2508</v>
      </c>
      <c r="D73" s="1" t="s">
        <v>2443</v>
      </c>
    </row>
    <row r="74" spans="1:4" x14ac:dyDescent="0.3">
      <c r="A74" s="1" t="s">
        <v>901</v>
      </c>
      <c r="B74" s="1" t="s">
        <v>4766</v>
      </c>
      <c r="C74" s="1" t="s">
        <v>2989</v>
      </c>
      <c r="D74" s="1" t="s">
        <v>2860</v>
      </c>
    </row>
    <row r="75" spans="1:4" x14ac:dyDescent="0.3">
      <c r="A75" s="1" t="s">
        <v>902</v>
      </c>
      <c r="B75" s="1" t="s">
        <v>4766</v>
      </c>
      <c r="C75" s="1" t="s">
        <v>2275</v>
      </c>
      <c r="D75" s="1" t="s">
        <v>2665</v>
      </c>
    </row>
    <row r="76" spans="1:4" x14ac:dyDescent="0.3">
      <c r="A76" s="1" t="s">
        <v>903</v>
      </c>
      <c r="B76" s="1" t="s">
        <v>4766</v>
      </c>
      <c r="C76" s="1" t="s">
        <v>2319</v>
      </c>
      <c r="D76" s="1" t="s">
        <v>2525</v>
      </c>
    </row>
    <row r="77" spans="1:4" x14ac:dyDescent="0.3">
      <c r="A77" s="1" t="s">
        <v>904</v>
      </c>
      <c r="B77" s="1" t="s">
        <v>4766</v>
      </c>
      <c r="C77" s="1" t="s">
        <v>2338</v>
      </c>
      <c r="D77" s="1" t="s">
        <v>2348</v>
      </c>
    </row>
    <row r="78" spans="1:4" x14ac:dyDescent="0.3">
      <c r="A78" s="1" t="s">
        <v>905</v>
      </c>
      <c r="B78" s="1" t="s">
        <v>4766</v>
      </c>
      <c r="C78" s="1" t="s">
        <v>2644</v>
      </c>
      <c r="D78" s="1" t="s">
        <v>2264</v>
      </c>
    </row>
    <row r="79" spans="1:4" x14ac:dyDescent="0.3">
      <c r="A79" s="1" t="s">
        <v>906</v>
      </c>
      <c r="B79" s="1" t="s">
        <v>4766</v>
      </c>
      <c r="C79" s="1" t="s">
        <v>2395</v>
      </c>
      <c r="D79" s="1" t="s">
        <v>2299</v>
      </c>
    </row>
    <row r="80" spans="1:4" x14ac:dyDescent="0.3">
      <c r="A80" s="1" t="s">
        <v>907</v>
      </c>
      <c r="B80" s="1" t="s">
        <v>4766</v>
      </c>
      <c r="C80" s="1" t="s">
        <v>2357</v>
      </c>
      <c r="D80" s="1" t="s">
        <v>2421</v>
      </c>
    </row>
    <row r="81" spans="1:4" x14ac:dyDescent="0.3">
      <c r="A81" s="1" t="s">
        <v>908</v>
      </c>
      <c r="B81" s="1" t="s">
        <v>4766</v>
      </c>
      <c r="C81" s="1" t="s">
        <v>2672</v>
      </c>
      <c r="D81" s="1" t="s">
        <v>2449</v>
      </c>
    </row>
    <row r="82" spans="1:4" x14ac:dyDescent="0.3">
      <c r="A82" s="1" t="s">
        <v>909</v>
      </c>
      <c r="B82" s="1" t="s">
        <v>4766</v>
      </c>
      <c r="C82" s="1" t="s">
        <v>2368</v>
      </c>
      <c r="D82" s="1" t="s">
        <v>3055</v>
      </c>
    </row>
    <row r="83" spans="1:4" x14ac:dyDescent="0.3">
      <c r="A83" s="1" t="s">
        <v>910</v>
      </c>
      <c r="B83" s="1" t="s">
        <v>4766</v>
      </c>
      <c r="C83" s="1" t="s">
        <v>2500</v>
      </c>
      <c r="D83" s="1" t="s">
        <v>3013</v>
      </c>
    </row>
    <row r="84" spans="1:4" x14ac:dyDescent="0.3">
      <c r="A84" s="1" t="s">
        <v>911</v>
      </c>
      <c r="B84" s="1" t="s">
        <v>4766</v>
      </c>
      <c r="C84" s="1" t="s">
        <v>2587</v>
      </c>
      <c r="D84" s="1" t="s">
        <v>2601</v>
      </c>
    </row>
    <row r="85" spans="1:4" x14ac:dyDescent="0.3">
      <c r="A85" s="1" t="s">
        <v>912</v>
      </c>
      <c r="B85" s="1" t="s">
        <v>4766</v>
      </c>
      <c r="C85" s="1" t="s">
        <v>2644</v>
      </c>
      <c r="D85" s="1" t="s">
        <v>2812</v>
      </c>
    </row>
    <row r="86" spans="1:4" x14ac:dyDescent="0.3">
      <c r="A86" s="1" t="s">
        <v>913</v>
      </c>
      <c r="B86" s="1" t="s">
        <v>4766</v>
      </c>
      <c r="C86" s="1" t="s">
        <v>2600</v>
      </c>
      <c r="D86" s="1" t="s">
        <v>2424</v>
      </c>
    </row>
    <row r="87" spans="1:4" x14ac:dyDescent="0.3">
      <c r="A87" s="1" t="s">
        <v>914</v>
      </c>
      <c r="B87" s="1" t="s">
        <v>4766</v>
      </c>
      <c r="C87" s="1" t="s">
        <v>2674</v>
      </c>
      <c r="D87" s="1" t="s">
        <v>2530</v>
      </c>
    </row>
    <row r="88" spans="1:4" x14ac:dyDescent="0.3">
      <c r="A88" s="1" t="s">
        <v>105</v>
      </c>
      <c r="B88" s="1" t="s">
        <v>4766</v>
      </c>
      <c r="C88" s="1" t="s">
        <v>2257</v>
      </c>
      <c r="D88" s="1" t="s">
        <v>2484</v>
      </c>
    </row>
    <row r="89" spans="1:4" x14ac:dyDescent="0.3">
      <c r="A89" s="1" t="s">
        <v>915</v>
      </c>
      <c r="B89" s="1" t="s">
        <v>4766</v>
      </c>
      <c r="C89" s="1" t="s">
        <v>3324</v>
      </c>
      <c r="D89" s="1" t="s">
        <v>2556</v>
      </c>
    </row>
    <row r="90" spans="1:4" x14ac:dyDescent="0.3">
      <c r="A90" s="1" t="s">
        <v>916</v>
      </c>
      <c r="B90" s="1" t="s">
        <v>4766</v>
      </c>
      <c r="C90" s="1" t="s">
        <v>2637</v>
      </c>
      <c r="D90" s="1" t="s">
        <v>2307</v>
      </c>
    </row>
    <row r="91" spans="1:4" x14ac:dyDescent="0.3">
      <c r="A91" s="1" t="s">
        <v>917</v>
      </c>
      <c r="B91" s="1" t="s">
        <v>4766</v>
      </c>
      <c r="C91" s="1" t="s">
        <v>2244</v>
      </c>
      <c r="D91" s="1" t="s">
        <v>2369</v>
      </c>
    </row>
    <row r="92" spans="1:4" x14ac:dyDescent="0.3">
      <c r="A92" s="1" t="s">
        <v>918</v>
      </c>
      <c r="B92" s="1" t="s">
        <v>4766</v>
      </c>
      <c r="C92" s="1" t="s">
        <v>2467</v>
      </c>
      <c r="D92" s="1" t="s">
        <v>2530</v>
      </c>
    </row>
    <row r="93" spans="1:4" x14ac:dyDescent="0.3">
      <c r="A93" s="1" t="s">
        <v>919</v>
      </c>
      <c r="B93" s="1" t="s">
        <v>4766</v>
      </c>
      <c r="C93" s="1" t="s">
        <v>2576</v>
      </c>
      <c r="D93" s="1" t="s">
        <v>2801</v>
      </c>
    </row>
    <row r="94" spans="1:4" x14ac:dyDescent="0.3">
      <c r="A94" s="1" t="s">
        <v>920</v>
      </c>
      <c r="B94" s="1" t="s">
        <v>4766</v>
      </c>
      <c r="C94" s="1" t="s">
        <v>2904</v>
      </c>
      <c r="D94" s="1" t="s">
        <v>2255</v>
      </c>
    </row>
    <row r="95" spans="1:4" x14ac:dyDescent="0.3">
      <c r="A95" s="1" t="s">
        <v>921</v>
      </c>
      <c r="B95" s="1" t="s">
        <v>4766</v>
      </c>
      <c r="C95" s="1" t="s">
        <v>2298</v>
      </c>
      <c r="D95" s="1" t="s">
        <v>2887</v>
      </c>
    </row>
    <row r="96" spans="1:4" x14ac:dyDescent="0.3">
      <c r="A96" s="1" t="s">
        <v>922</v>
      </c>
      <c r="B96" s="1" t="s">
        <v>4766</v>
      </c>
      <c r="C96" s="1" t="s">
        <v>2949</v>
      </c>
      <c r="D96" s="1" t="s">
        <v>2449</v>
      </c>
    </row>
    <row r="97" spans="1:4" x14ac:dyDescent="0.3">
      <c r="A97" s="1" t="s">
        <v>106</v>
      </c>
      <c r="B97" s="1" t="s">
        <v>4766</v>
      </c>
      <c r="C97" s="1" t="s">
        <v>2332</v>
      </c>
      <c r="D97" s="1" t="s">
        <v>2486</v>
      </c>
    </row>
    <row r="98" spans="1:4" x14ac:dyDescent="0.3">
      <c r="A98" s="1" t="s">
        <v>923</v>
      </c>
      <c r="B98" s="1" t="s">
        <v>4766</v>
      </c>
      <c r="C98" s="1" t="s">
        <v>2347</v>
      </c>
      <c r="D98" s="1" t="s">
        <v>2565</v>
      </c>
    </row>
    <row r="99" spans="1:4" x14ac:dyDescent="0.3">
      <c r="A99" s="1" t="s">
        <v>924</v>
      </c>
      <c r="B99" s="1" t="s">
        <v>4766</v>
      </c>
      <c r="C99" s="1" t="s">
        <v>2688</v>
      </c>
      <c r="D99" s="1" t="s">
        <v>2498</v>
      </c>
    </row>
    <row r="100" spans="1:4" x14ac:dyDescent="0.3">
      <c r="A100" s="1" t="s">
        <v>925</v>
      </c>
      <c r="B100" s="1" t="s">
        <v>4766</v>
      </c>
      <c r="C100" s="1" t="s">
        <v>2420</v>
      </c>
      <c r="D100" s="1" t="s">
        <v>2971</v>
      </c>
    </row>
    <row r="101" spans="1:4" x14ac:dyDescent="0.3">
      <c r="A101" s="1" t="s">
        <v>926</v>
      </c>
      <c r="B101" s="1" t="s">
        <v>4766</v>
      </c>
      <c r="C101" s="1" t="s">
        <v>2737</v>
      </c>
      <c r="D101" s="1" t="s">
        <v>2679</v>
      </c>
    </row>
    <row r="102" spans="1:4" x14ac:dyDescent="0.3">
      <c r="A102" s="1" t="s">
        <v>927</v>
      </c>
      <c r="B102" s="1" t="s">
        <v>4766</v>
      </c>
      <c r="C102" s="1" t="s">
        <v>2329</v>
      </c>
      <c r="D102" s="1" t="s">
        <v>2345</v>
      </c>
    </row>
    <row r="103" spans="1:4" x14ac:dyDescent="0.3">
      <c r="A103" s="1" t="s">
        <v>928</v>
      </c>
      <c r="B103" s="1" t="s">
        <v>4766</v>
      </c>
      <c r="C103" s="1" t="s">
        <v>2989</v>
      </c>
      <c r="D103" s="1" t="s">
        <v>3064</v>
      </c>
    </row>
    <row r="104" spans="1:4" x14ac:dyDescent="0.3">
      <c r="A104" s="1" t="s">
        <v>10</v>
      </c>
      <c r="B104" s="1" t="s">
        <v>4766</v>
      </c>
      <c r="C104" s="1" t="s">
        <v>2254</v>
      </c>
      <c r="D104" s="1" t="s">
        <v>2255</v>
      </c>
    </row>
    <row r="105" spans="1:4" x14ac:dyDescent="0.3">
      <c r="A105" s="1" t="s">
        <v>929</v>
      </c>
      <c r="B105" s="1" t="s">
        <v>4766</v>
      </c>
      <c r="C105" s="1" t="s">
        <v>2360</v>
      </c>
      <c r="D105" s="1" t="s">
        <v>2856</v>
      </c>
    </row>
    <row r="106" spans="1:4" x14ac:dyDescent="0.3">
      <c r="A106" s="1" t="s">
        <v>107</v>
      </c>
      <c r="B106" s="1" t="s">
        <v>4766</v>
      </c>
      <c r="C106" s="1" t="s">
        <v>2275</v>
      </c>
      <c r="D106" s="1" t="s">
        <v>2348</v>
      </c>
    </row>
    <row r="107" spans="1:4" x14ac:dyDescent="0.3">
      <c r="A107" s="1" t="s">
        <v>930</v>
      </c>
      <c r="B107" s="1" t="s">
        <v>4766</v>
      </c>
      <c r="C107" s="1" t="s">
        <v>2620</v>
      </c>
      <c r="D107" s="1" t="s">
        <v>2622</v>
      </c>
    </row>
    <row r="108" spans="1:4" x14ac:dyDescent="0.3">
      <c r="A108" s="1" t="s">
        <v>931</v>
      </c>
      <c r="B108" s="1" t="s">
        <v>4766</v>
      </c>
      <c r="C108" s="1" t="s">
        <v>2757</v>
      </c>
      <c r="D108" s="1" t="s">
        <v>2827</v>
      </c>
    </row>
    <row r="109" spans="1:4" x14ac:dyDescent="0.3">
      <c r="A109" s="1" t="s">
        <v>932</v>
      </c>
      <c r="B109" s="1" t="s">
        <v>4766</v>
      </c>
      <c r="C109" s="1" t="s">
        <v>2989</v>
      </c>
      <c r="D109" s="1" t="s">
        <v>2338</v>
      </c>
    </row>
    <row r="110" spans="1:4" x14ac:dyDescent="0.3">
      <c r="A110" s="1" t="s">
        <v>933</v>
      </c>
      <c r="B110" s="1" t="s">
        <v>4766</v>
      </c>
      <c r="C110" s="1" t="s">
        <v>2520</v>
      </c>
      <c r="D110" s="1" t="s">
        <v>2333</v>
      </c>
    </row>
    <row r="111" spans="1:4" x14ac:dyDescent="0.3">
      <c r="A111" s="1" t="s">
        <v>934</v>
      </c>
      <c r="B111" s="1" t="s">
        <v>4766</v>
      </c>
      <c r="C111" s="1" t="s">
        <v>2232</v>
      </c>
      <c r="D111" s="1" t="s">
        <v>2724</v>
      </c>
    </row>
    <row r="112" spans="1:4" x14ac:dyDescent="0.3">
      <c r="A112" s="1" t="s">
        <v>935</v>
      </c>
      <c r="B112" s="1" t="s">
        <v>4766</v>
      </c>
      <c r="C112" s="1" t="s">
        <v>2672</v>
      </c>
      <c r="D112" s="1" t="s">
        <v>2470</v>
      </c>
    </row>
    <row r="113" spans="1:4" x14ac:dyDescent="0.3">
      <c r="A113" s="1" t="s">
        <v>936</v>
      </c>
      <c r="B113" s="1" t="s">
        <v>4766</v>
      </c>
      <c r="C113" s="1" t="s">
        <v>2734</v>
      </c>
      <c r="D113" s="1" t="s">
        <v>2642</v>
      </c>
    </row>
    <row r="114" spans="1:4" x14ac:dyDescent="0.3">
      <c r="A114" s="1" t="s">
        <v>937</v>
      </c>
      <c r="B114" s="1" t="s">
        <v>4766</v>
      </c>
      <c r="C114" s="1" t="s">
        <v>2226</v>
      </c>
      <c r="D114" s="1" t="s">
        <v>2744</v>
      </c>
    </row>
    <row r="115" spans="1:4" x14ac:dyDescent="0.3">
      <c r="A115" s="1" t="s">
        <v>938</v>
      </c>
      <c r="B115" s="1" t="s">
        <v>4766</v>
      </c>
      <c r="C115" s="1" t="s">
        <v>2495</v>
      </c>
      <c r="D115" s="1" t="s">
        <v>2939</v>
      </c>
    </row>
    <row r="116" spans="1:4" x14ac:dyDescent="0.3">
      <c r="A116" s="1" t="s">
        <v>939</v>
      </c>
      <c r="B116" s="1" t="s">
        <v>4766</v>
      </c>
      <c r="C116" s="1" t="s">
        <v>2579</v>
      </c>
      <c r="D116" s="1" t="s">
        <v>2484</v>
      </c>
    </row>
    <row r="117" spans="1:4" x14ac:dyDescent="0.3">
      <c r="A117" s="1" t="s">
        <v>108</v>
      </c>
      <c r="B117" s="1" t="s">
        <v>4766</v>
      </c>
      <c r="C117" s="1" t="s">
        <v>2489</v>
      </c>
      <c r="D117" s="1" t="s">
        <v>2435</v>
      </c>
    </row>
    <row r="118" spans="1:4" x14ac:dyDescent="0.3">
      <c r="A118" s="1" t="s">
        <v>940</v>
      </c>
      <c r="B118" s="1" t="s">
        <v>4766</v>
      </c>
      <c r="C118" s="1" t="s">
        <v>2582</v>
      </c>
      <c r="D118" s="1" t="s">
        <v>2565</v>
      </c>
    </row>
    <row r="119" spans="1:4" x14ac:dyDescent="0.3">
      <c r="A119" s="1" t="s">
        <v>941</v>
      </c>
      <c r="B119" s="1" t="s">
        <v>4766</v>
      </c>
      <c r="C119" s="1" t="s">
        <v>2674</v>
      </c>
      <c r="D119" s="1" t="s">
        <v>2732</v>
      </c>
    </row>
    <row r="120" spans="1:4" x14ac:dyDescent="0.3">
      <c r="A120" s="1" t="s">
        <v>942</v>
      </c>
      <c r="B120" s="1" t="s">
        <v>4766</v>
      </c>
      <c r="C120" s="1" t="s">
        <v>3089</v>
      </c>
      <c r="D120" s="1" t="s">
        <v>3055</v>
      </c>
    </row>
    <row r="121" spans="1:4" x14ac:dyDescent="0.3">
      <c r="A121" s="1" t="s">
        <v>943</v>
      </c>
      <c r="B121" s="1" t="s">
        <v>4766</v>
      </c>
      <c r="C121" s="1" t="s">
        <v>2410</v>
      </c>
      <c r="D121" s="1" t="s">
        <v>2330</v>
      </c>
    </row>
    <row r="122" spans="1:4" x14ac:dyDescent="0.3">
      <c r="A122" s="1" t="s">
        <v>944</v>
      </c>
      <c r="B122" s="1" t="s">
        <v>4766</v>
      </c>
      <c r="C122" s="1" t="s">
        <v>2921</v>
      </c>
      <c r="D122" s="1" t="s">
        <v>3121</v>
      </c>
    </row>
    <row r="123" spans="1:4" x14ac:dyDescent="0.3">
      <c r="A123" s="1" t="s">
        <v>945</v>
      </c>
      <c r="B123" s="1" t="s">
        <v>4766</v>
      </c>
      <c r="C123" s="1" t="s">
        <v>2406</v>
      </c>
      <c r="D123" s="1" t="s">
        <v>2936</v>
      </c>
    </row>
    <row r="124" spans="1:4" x14ac:dyDescent="0.3">
      <c r="A124" s="1" t="s">
        <v>109</v>
      </c>
      <c r="B124" s="1" t="s">
        <v>4766</v>
      </c>
      <c r="C124" s="1" t="s">
        <v>2371</v>
      </c>
      <c r="D124" s="1" t="s">
        <v>2491</v>
      </c>
    </row>
    <row r="125" spans="1:4" x14ac:dyDescent="0.3">
      <c r="A125" s="1" t="s">
        <v>946</v>
      </c>
      <c r="B125" s="1" t="s">
        <v>4766</v>
      </c>
      <c r="C125" s="1" t="s">
        <v>2737</v>
      </c>
      <c r="D125" s="1" t="s">
        <v>2812</v>
      </c>
    </row>
    <row r="126" spans="1:4" x14ac:dyDescent="0.3">
      <c r="A126" s="1" t="s">
        <v>947</v>
      </c>
      <c r="B126" s="1" t="s">
        <v>4766</v>
      </c>
      <c r="C126" s="1" t="s">
        <v>2363</v>
      </c>
      <c r="D126" s="1" t="s">
        <v>2776</v>
      </c>
    </row>
    <row r="127" spans="1:4" x14ac:dyDescent="0.3">
      <c r="A127" s="1" t="s">
        <v>948</v>
      </c>
      <c r="B127" s="1" t="s">
        <v>4766</v>
      </c>
      <c r="C127" s="1" t="s">
        <v>2767</v>
      </c>
      <c r="D127" s="1" t="s">
        <v>2776</v>
      </c>
    </row>
    <row r="128" spans="1:4" x14ac:dyDescent="0.3">
      <c r="A128" s="1" t="s">
        <v>949</v>
      </c>
      <c r="B128" s="1" t="s">
        <v>4766</v>
      </c>
      <c r="C128" s="1" t="s">
        <v>2544</v>
      </c>
      <c r="D128" s="1" t="s">
        <v>2595</v>
      </c>
    </row>
    <row r="129" spans="1:4" x14ac:dyDescent="0.3">
      <c r="A129" s="1" t="s">
        <v>950</v>
      </c>
      <c r="B129" s="1" t="s">
        <v>4766</v>
      </c>
      <c r="C129" s="1" t="s">
        <v>2438</v>
      </c>
      <c r="D129" s="1" t="s">
        <v>2662</v>
      </c>
    </row>
    <row r="130" spans="1:4" x14ac:dyDescent="0.3">
      <c r="A130" s="1" t="s">
        <v>951</v>
      </c>
      <c r="B130" s="1" t="s">
        <v>4766</v>
      </c>
      <c r="C130" s="1" t="s">
        <v>2277</v>
      </c>
      <c r="D130" s="1" t="s">
        <v>2325</v>
      </c>
    </row>
    <row r="131" spans="1:4" x14ac:dyDescent="0.3">
      <c r="A131" s="1" t="s">
        <v>110</v>
      </c>
      <c r="B131" s="1" t="s">
        <v>4766</v>
      </c>
      <c r="C131" s="1" t="s">
        <v>2493</v>
      </c>
      <c r="D131" s="1" t="s">
        <v>2305</v>
      </c>
    </row>
    <row r="132" spans="1:4" x14ac:dyDescent="0.3">
      <c r="A132" s="1" t="s">
        <v>952</v>
      </c>
      <c r="B132" s="1" t="s">
        <v>4766</v>
      </c>
      <c r="C132" s="1" t="s">
        <v>2953</v>
      </c>
      <c r="D132" s="1" t="s">
        <v>2223</v>
      </c>
    </row>
    <row r="133" spans="1:4" x14ac:dyDescent="0.3">
      <c r="A133" s="1" t="s">
        <v>953</v>
      </c>
      <c r="B133" s="1" t="s">
        <v>4766</v>
      </c>
      <c r="C133" s="1" t="s">
        <v>2560</v>
      </c>
      <c r="D133" s="1" t="s">
        <v>2635</v>
      </c>
    </row>
    <row r="134" spans="1:4" x14ac:dyDescent="0.3">
      <c r="A134" s="1" t="s">
        <v>954</v>
      </c>
      <c r="B134" s="1" t="s">
        <v>4766</v>
      </c>
      <c r="C134" s="1" t="s">
        <v>2321</v>
      </c>
      <c r="D134" s="1" t="s">
        <v>2429</v>
      </c>
    </row>
    <row r="135" spans="1:4" x14ac:dyDescent="0.3">
      <c r="A135" s="1" t="s">
        <v>955</v>
      </c>
      <c r="B135" s="1" t="s">
        <v>4766</v>
      </c>
      <c r="C135" s="1" t="s">
        <v>3324</v>
      </c>
      <c r="D135" s="1" t="s">
        <v>2372</v>
      </c>
    </row>
    <row r="136" spans="1:4" x14ac:dyDescent="0.3">
      <c r="A136" s="1" t="s">
        <v>956</v>
      </c>
      <c r="B136" s="1" t="s">
        <v>4766</v>
      </c>
      <c r="C136" s="1" t="s">
        <v>2620</v>
      </c>
      <c r="D136" s="1" t="s">
        <v>2431</v>
      </c>
    </row>
    <row r="137" spans="1:4" x14ac:dyDescent="0.3">
      <c r="A137" s="1" t="s">
        <v>957</v>
      </c>
      <c r="B137" s="1" t="s">
        <v>4766</v>
      </c>
      <c r="C137" s="1" t="s">
        <v>2354</v>
      </c>
      <c r="D137" s="1" t="s">
        <v>2269</v>
      </c>
    </row>
    <row r="138" spans="1:4" x14ac:dyDescent="0.3">
      <c r="A138" s="1" t="s">
        <v>958</v>
      </c>
      <c r="B138" s="1" t="s">
        <v>4766</v>
      </c>
      <c r="C138" s="1" t="s">
        <v>2594</v>
      </c>
      <c r="D138" s="1" t="s">
        <v>2327</v>
      </c>
    </row>
    <row r="139" spans="1:4" x14ac:dyDescent="0.3">
      <c r="A139" s="1" t="s">
        <v>959</v>
      </c>
      <c r="B139" s="1" t="s">
        <v>4766</v>
      </c>
      <c r="C139" s="1" t="s">
        <v>2653</v>
      </c>
      <c r="D139" s="1" t="s">
        <v>2785</v>
      </c>
    </row>
    <row r="140" spans="1:4" x14ac:dyDescent="0.3">
      <c r="A140" s="1" t="s">
        <v>960</v>
      </c>
      <c r="B140" s="1" t="s">
        <v>4766</v>
      </c>
      <c r="C140" s="1" t="s">
        <v>2750</v>
      </c>
      <c r="D140" s="1" t="s">
        <v>2338</v>
      </c>
    </row>
    <row r="141" spans="1:4" x14ac:dyDescent="0.3">
      <c r="A141" s="1" t="s">
        <v>961</v>
      </c>
      <c r="B141" s="1" t="s">
        <v>4766</v>
      </c>
      <c r="C141" s="1" t="s">
        <v>2608</v>
      </c>
      <c r="D141" s="1" t="s">
        <v>2424</v>
      </c>
    </row>
    <row r="142" spans="1:4" x14ac:dyDescent="0.3">
      <c r="A142" s="1" t="s">
        <v>962</v>
      </c>
      <c r="B142" s="1" t="s">
        <v>4766</v>
      </c>
      <c r="C142" s="1" t="s">
        <v>2244</v>
      </c>
      <c r="D142" s="1" t="s">
        <v>2230</v>
      </c>
    </row>
    <row r="143" spans="1:4" x14ac:dyDescent="0.3">
      <c r="A143" s="1" t="s">
        <v>963</v>
      </c>
      <c r="B143" s="1" t="s">
        <v>4766</v>
      </c>
      <c r="C143" s="1" t="s">
        <v>2399</v>
      </c>
      <c r="D143" s="1" t="s">
        <v>2475</v>
      </c>
    </row>
    <row r="144" spans="1:4" x14ac:dyDescent="0.3">
      <c r="A144" s="1" t="s">
        <v>964</v>
      </c>
      <c r="B144" s="1" t="s">
        <v>4766</v>
      </c>
      <c r="C144" s="1" t="s">
        <v>2332</v>
      </c>
      <c r="D144" s="1" t="s">
        <v>2348</v>
      </c>
    </row>
    <row r="145" spans="1:4" x14ac:dyDescent="0.3">
      <c r="A145" s="1" t="s">
        <v>965</v>
      </c>
      <c r="B145" s="1" t="s">
        <v>4766</v>
      </c>
      <c r="C145" s="1" t="s">
        <v>2354</v>
      </c>
      <c r="D145" s="1" t="s">
        <v>2887</v>
      </c>
    </row>
    <row r="146" spans="1:4" x14ac:dyDescent="0.3">
      <c r="A146" s="1" t="s">
        <v>966</v>
      </c>
      <c r="B146" s="1" t="s">
        <v>4766</v>
      </c>
      <c r="C146" s="1" t="s">
        <v>2921</v>
      </c>
      <c r="D146" s="1" t="s">
        <v>2404</v>
      </c>
    </row>
    <row r="147" spans="1:4" x14ac:dyDescent="0.3">
      <c r="A147" s="1" t="s">
        <v>967</v>
      </c>
      <c r="B147" s="1" t="s">
        <v>4766</v>
      </c>
      <c r="C147" s="1" t="s">
        <v>2737</v>
      </c>
      <c r="D147" s="1" t="s">
        <v>2357</v>
      </c>
    </row>
    <row r="148" spans="1:4" x14ac:dyDescent="0.3">
      <c r="A148" s="1" t="s">
        <v>968</v>
      </c>
      <c r="B148" s="1" t="s">
        <v>4766</v>
      </c>
      <c r="C148" s="1" t="s">
        <v>2371</v>
      </c>
      <c r="D148" s="1" t="s">
        <v>2465</v>
      </c>
    </row>
    <row r="149" spans="1:4" x14ac:dyDescent="0.3">
      <c r="A149" s="1" t="s">
        <v>969</v>
      </c>
      <c r="B149" s="1" t="s">
        <v>4766</v>
      </c>
      <c r="C149" s="1" t="s">
        <v>2953</v>
      </c>
      <c r="D149" s="1" t="s">
        <v>2429</v>
      </c>
    </row>
    <row r="150" spans="1:4" x14ac:dyDescent="0.3">
      <c r="A150" s="1" t="s">
        <v>970</v>
      </c>
      <c r="B150" s="1" t="s">
        <v>4766</v>
      </c>
      <c r="C150" s="1" t="s">
        <v>2767</v>
      </c>
      <c r="D150" s="1" t="s">
        <v>2452</v>
      </c>
    </row>
    <row r="151" spans="1:4" x14ac:dyDescent="0.3">
      <c r="A151" s="1" t="s">
        <v>971</v>
      </c>
      <c r="B151" s="1" t="s">
        <v>4766</v>
      </c>
      <c r="C151" s="1" t="s">
        <v>2555</v>
      </c>
      <c r="D151" s="1" t="s">
        <v>2685</v>
      </c>
    </row>
    <row r="152" spans="1:4" x14ac:dyDescent="0.3">
      <c r="A152" s="1" t="s">
        <v>972</v>
      </c>
      <c r="B152" s="1" t="s">
        <v>4766</v>
      </c>
      <c r="C152" s="1" t="s">
        <v>2434</v>
      </c>
      <c r="D152" s="1" t="s">
        <v>2540</v>
      </c>
    </row>
    <row r="153" spans="1:4" x14ac:dyDescent="0.3">
      <c r="A153" s="1" t="s">
        <v>973</v>
      </c>
      <c r="B153" s="1" t="s">
        <v>4766</v>
      </c>
      <c r="C153" s="1" t="s">
        <v>2661</v>
      </c>
      <c r="D153" s="1" t="s">
        <v>2269</v>
      </c>
    </row>
    <row r="154" spans="1:4" x14ac:dyDescent="0.3">
      <c r="A154" s="1" t="s">
        <v>111</v>
      </c>
      <c r="B154" s="1" t="s">
        <v>4766</v>
      </c>
      <c r="C154" s="1" t="s">
        <v>2495</v>
      </c>
      <c r="D154" s="1" t="s">
        <v>2294</v>
      </c>
    </row>
    <row r="155" spans="1:4" x14ac:dyDescent="0.3">
      <c r="A155" s="1" t="s">
        <v>974</v>
      </c>
      <c r="B155" s="1" t="s">
        <v>4766</v>
      </c>
      <c r="C155" s="1" t="s">
        <v>2688</v>
      </c>
      <c r="D155" s="1" t="s">
        <v>2883</v>
      </c>
    </row>
    <row r="156" spans="1:4" x14ac:dyDescent="0.3">
      <c r="A156" s="1" t="s">
        <v>975</v>
      </c>
      <c r="B156" s="1" t="s">
        <v>4766</v>
      </c>
      <c r="C156" s="1" t="s">
        <v>2634</v>
      </c>
      <c r="D156" s="1" t="s">
        <v>3064</v>
      </c>
    </row>
    <row r="157" spans="1:4" x14ac:dyDescent="0.3">
      <c r="A157" s="1" t="s">
        <v>976</v>
      </c>
      <c r="B157" s="1" t="s">
        <v>4766</v>
      </c>
      <c r="C157" s="1" t="s">
        <v>2315</v>
      </c>
      <c r="D157" s="1" t="s">
        <v>2412</v>
      </c>
    </row>
    <row r="158" spans="1:4" x14ac:dyDescent="0.3">
      <c r="A158" s="1" t="s">
        <v>977</v>
      </c>
      <c r="B158" s="1" t="s">
        <v>4766</v>
      </c>
      <c r="C158" s="1" t="s">
        <v>2608</v>
      </c>
      <c r="D158" s="1" t="s">
        <v>2414</v>
      </c>
    </row>
    <row r="159" spans="1:4" x14ac:dyDescent="0.3">
      <c r="A159" s="1" t="s">
        <v>978</v>
      </c>
      <c r="B159" s="1" t="s">
        <v>4766</v>
      </c>
      <c r="C159" s="1" t="s">
        <v>2309</v>
      </c>
      <c r="D159" s="1" t="s">
        <v>2245</v>
      </c>
    </row>
    <row r="160" spans="1:4" x14ac:dyDescent="0.3">
      <c r="A160" s="1" t="s">
        <v>979</v>
      </c>
      <c r="B160" s="1" t="s">
        <v>4766</v>
      </c>
      <c r="C160" s="1" t="s">
        <v>2495</v>
      </c>
      <c r="D160" s="1" t="s">
        <v>2435</v>
      </c>
    </row>
    <row r="161" spans="1:4" x14ac:dyDescent="0.3">
      <c r="A161" s="1" t="s">
        <v>980</v>
      </c>
      <c r="B161" s="1" t="s">
        <v>4766</v>
      </c>
      <c r="C161" s="1" t="s">
        <v>2544</v>
      </c>
      <c r="D161" s="1" t="s">
        <v>2327</v>
      </c>
    </row>
    <row r="162" spans="1:4" x14ac:dyDescent="0.3">
      <c r="A162" s="1" t="s">
        <v>112</v>
      </c>
      <c r="B162" s="1" t="s">
        <v>4766</v>
      </c>
      <c r="C162" s="1" t="s">
        <v>2287</v>
      </c>
      <c r="D162" s="1" t="s">
        <v>2258</v>
      </c>
    </row>
    <row r="163" spans="1:4" x14ac:dyDescent="0.3">
      <c r="A163" s="1" t="s">
        <v>981</v>
      </c>
      <c r="B163" s="1" t="s">
        <v>4766</v>
      </c>
      <c r="C163" s="1" t="s">
        <v>2254</v>
      </c>
      <c r="D163" s="1" t="s">
        <v>2540</v>
      </c>
    </row>
    <row r="164" spans="1:4" x14ac:dyDescent="0.3">
      <c r="A164" s="1" t="s">
        <v>982</v>
      </c>
      <c r="B164" s="1" t="s">
        <v>4766</v>
      </c>
      <c r="C164" s="1" t="s">
        <v>2378</v>
      </c>
      <c r="D164" s="1" t="s">
        <v>2410</v>
      </c>
    </row>
    <row r="165" spans="1:4" x14ac:dyDescent="0.3">
      <c r="A165" s="1" t="s">
        <v>983</v>
      </c>
      <c r="B165" s="1" t="s">
        <v>4766</v>
      </c>
      <c r="C165" s="1" t="s">
        <v>2440</v>
      </c>
      <c r="D165" s="1" t="s">
        <v>2357</v>
      </c>
    </row>
    <row r="166" spans="1:4" x14ac:dyDescent="0.3">
      <c r="A166" s="1" t="s">
        <v>984</v>
      </c>
      <c r="B166" s="1" t="s">
        <v>4766</v>
      </c>
      <c r="C166" s="1" t="s">
        <v>2688</v>
      </c>
      <c r="D166" s="1" t="s">
        <v>2305</v>
      </c>
    </row>
    <row r="167" spans="1:4" x14ac:dyDescent="0.3">
      <c r="A167" s="1" t="s">
        <v>985</v>
      </c>
      <c r="B167" s="1" t="s">
        <v>4766</v>
      </c>
      <c r="C167" s="1" t="s">
        <v>2338</v>
      </c>
      <c r="D167" s="1" t="s">
        <v>2357</v>
      </c>
    </row>
    <row r="168" spans="1:4" x14ac:dyDescent="0.3">
      <c r="A168" s="1" t="s">
        <v>986</v>
      </c>
      <c r="B168" s="1" t="s">
        <v>4766</v>
      </c>
      <c r="C168" s="1" t="s">
        <v>2572</v>
      </c>
      <c r="D168" s="1" t="s">
        <v>2327</v>
      </c>
    </row>
    <row r="169" spans="1:4" x14ac:dyDescent="0.3">
      <c r="A169" s="1" t="s">
        <v>987</v>
      </c>
      <c r="B169" s="1" t="s">
        <v>4766</v>
      </c>
      <c r="C169" s="1" t="s">
        <v>2513</v>
      </c>
      <c r="D169" s="1" t="s">
        <v>2285</v>
      </c>
    </row>
    <row r="170" spans="1:4" x14ac:dyDescent="0.3">
      <c r="A170" s="1" t="s">
        <v>988</v>
      </c>
      <c r="B170" s="1" t="s">
        <v>4766</v>
      </c>
      <c r="C170" s="1" t="s">
        <v>2248</v>
      </c>
      <c r="D170" s="1" t="s">
        <v>3055</v>
      </c>
    </row>
    <row r="171" spans="1:4" x14ac:dyDescent="0.3">
      <c r="A171" s="1" t="s">
        <v>989</v>
      </c>
      <c r="B171" s="1" t="s">
        <v>4766</v>
      </c>
      <c r="C171" s="1" t="s">
        <v>2684</v>
      </c>
      <c r="D171" s="1" t="s">
        <v>2735</v>
      </c>
    </row>
    <row r="172" spans="1:4" x14ac:dyDescent="0.3">
      <c r="A172" s="1" t="s">
        <v>990</v>
      </c>
      <c r="B172" s="1" t="s">
        <v>4766</v>
      </c>
      <c r="C172" s="1" t="s">
        <v>2617</v>
      </c>
      <c r="D172" s="1" t="s">
        <v>2316</v>
      </c>
    </row>
    <row r="173" spans="1:4" x14ac:dyDescent="0.3">
      <c r="A173" s="1" t="s">
        <v>991</v>
      </c>
      <c r="B173" s="1" t="s">
        <v>4766</v>
      </c>
      <c r="C173" s="1" t="s">
        <v>2382</v>
      </c>
      <c r="D173" s="1" t="s">
        <v>2618</v>
      </c>
    </row>
    <row r="174" spans="1:4" x14ac:dyDescent="0.3">
      <c r="A174" s="1" t="s">
        <v>992</v>
      </c>
      <c r="B174" s="1" t="s">
        <v>4766</v>
      </c>
      <c r="C174" s="1" t="s">
        <v>2338</v>
      </c>
      <c r="D174" s="1" t="s">
        <v>3055</v>
      </c>
    </row>
    <row r="175" spans="1:4" x14ac:dyDescent="0.3">
      <c r="A175" s="1" t="s">
        <v>993</v>
      </c>
      <c r="B175" s="1" t="s">
        <v>4766</v>
      </c>
      <c r="C175" s="1" t="s">
        <v>2410</v>
      </c>
      <c r="D175" s="1" t="s">
        <v>2827</v>
      </c>
    </row>
    <row r="176" spans="1:4" x14ac:dyDescent="0.3">
      <c r="A176" s="1" t="s">
        <v>113</v>
      </c>
      <c r="B176" s="1" t="s">
        <v>4766</v>
      </c>
      <c r="C176" s="1" t="s">
        <v>2416</v>
      </c>
      <c r="D176" s="1" t="s">
        <v>2498</v>
      </c>
    </row>
    <row r="177" spans="1:4" x14ac:dyDescent="0.3">
      <c r="A177" s="1" t="s">
        <v>994</v>
      </c>
      <c r="B177" s="1" t="s">
        <v>4766</v>
      </c>
      <c r="C177" s="1" t="s">
        <v>2944</v>
      </c>
      <c r="D177" s="1" t="s">
        <v>3055</v>
      </c>
    </row>
    <row r="178" spans="1:4" x14ac:dyDescent="0.3">
      <c r="A178" s="1" t="s">
        <v>995</v>
      </c>
      <c r="B178" s="1" t="s">
        <v>4766</v>
      </c>
      <c r="C178" s="1" t="s">
        <v>2953</v>
      </c>
      <c r="D178" s="1" t="s">
        <v>2518</v>
      </c>
    </row>
    <row r="179" spans="1:4" x14ac:dyDescent="0.3">
      <c r="A179" s="1" t="s">
        <v>996</v>
      </c>
      <c r="B179" s="1" t="s">
        <v>4766</v>
      </c>
      <c r="C179" s="1" t="s">
        <v>2750</v>
      </c>
      <c r="D179" s="1" t="s">
        <v>2393</v>
      </c>
    </row>
    <row r="180" spans="1:4" x14ac:dyDescent="0.3">
      <c r="A180" s="1" t="s">
        <v>997</v>
      </c>
      <c r="B180" s="1" t="s">
        <v>4766</v>
      </c>
      <c r="C180" s="1" t="s">
        <v>2527</v>
      </c>
      <c r="D180" s="1" t="s">
        <v>2336</v>
      </c>
    </row>
    <row r="181" spans="1:4" x14ac:dyDescent="0.3">
      <c r="A181" s="1" t="s">
        <v>998</v>
      </c>
      <c r="B181" s="1" t="s">
        <v>4766</v>
      </c>
      <c r="C181" s="1" t="s">
        <v>2921</v>
      </c>
      <c r="D181" s="1" t="s">
        <v>2887</v>
      </c>
    </row>
    <row r="182" spans="1:4" x14ac:dyDescent="0.3">
      <c r="A182" s="1" t="s">
        <v>999</v>
      </c>
      <c r="B182" s="1" t="s">
        <v>4766</v>
      </c>
      <c r="C182" s="1" t="s">
        <v>2457</v>
      </c>
      <c r="D182" s="1" t="s">
        <v>2309</v>
      </c>
    </row>
    <row r="183" spans="1:4" x14ac:dyDescent="0.3">
      <c r="A183" s="1" t="s">
        <v>1000</v>
      </c>
      <c r="B183" s="1" t="s">
        <v>4766</v>
      </c>
      <c r="C183" s="1" t="s">
        <v>2371</v>
      </c>
      <c r="D183" s="1" t="s">
        <v>2525</v>
      </c>
    </row>
    <row r="184" spans="1:4" x14ac:dyDescent="0.3">
      <c r="A184" s="1" t="s">
        <v>114</v>
      </c>
      <c r="B184" s="1" t="s">
        <v>4766</v>
      </c>
      <c r="C184" s="1" t="s">
        <v>2500</v>
      </c>
      <c r="D184" s="1" t="s">
        <v>2501</v>
      </c>
    </row>
    <row r="185" spans="1:4" x14ac:dyDescent="0.3">
      <c r="A185" s="1" t="s">
        <v>1001</v>
      </c>
      <c r="B185" s="1" t="s">
        <v>4766</v>
      </c>
      <c r="C185" s="1" t="s">
        <v>2241</v>
      </c>
      <c r="D185" s="1" t="s">
        <v>2588</v>
      </c>
    </row>
    <row r="186" spans="1:4" x14ac:dyDescent="0.3">
      <c r="A186" s="1" t="s">
        <v>1002</v>
      </c>
      <c r="B186" s="1" t="s">
        <v>4766</v>
      </c>
      <c r="C186" s="1" t="s">
        <v>2293</v>
      </c>
      <c r="D186" s="1" t="s">
        <v>2273</v>
      </c>
    </row>
    <row r="187" spans="1:4" x14ac:dyDescent="0.3">
      <c r="A187" s="1" t="s">
        <v>1003</v>
      </c>
      <c r="B187" s="1" t="s">
        <v>4766</v>
      </c>
      <c r="C187" s="1" t="s">
        <v>2536</v>
      </c>
      <c r="D187" s="1" t="s">
        <v>2223</v>
      </c>
    </row>
    <row r="188" spans="1:4" x14ac:dyDescent="0.3">
      <c r="A188" s="1" t="s">
        <v>1004</v>
      </c>
      <c r="B188" s="1" t="s">
        <v>4766</v>
      </c>
      <c r="C188" s="1" t="s">
        <v>3089</v>
      </c>
      <c r="D188" s="1" t="s">
        <v>2936</v>
      </c>
    </row>
    <row r="189" spans="1:4" x14ac:dyDescent="0.3">
      <c r="A189" s="1" t="s">
        <v>1005</v>
      </c>
      <c r="B189" s="1" t="s">
        <v>4766</v>
      </c>
      <c r="C189" s="1" t="s">
        <v>2296</v>
      </c>
      <c r="D189" s="1" t="s">
        <v>2316</v>
      </c>
    </row>
    <row r="190" spans="1:4" x14ac:dyDescent="0.3">
      <c r="A190" s="1" t="s">
        <v>1006</v>
      </c>
      <c r="B190" s="1" t="s">
        <v>4766</v>
      </c>
      <c r="C190" s="1" t="s">
        <v>2395</v>
      </c>
      <c r="D190" s="1" t="s">
        <v>2379</v>
      </c>
    </row>
    <row r="191" spans="1:4" x14ac:dyDescent="0.3">
      <c r="A191" s="1" t="s">
        <v>1007</v>
      </c>
      <c r="B191" s="1" t="s">
        <v>4766</v>
      </c>
      <c r="C191" s="1" t="s">
        <v>2416</v>
      </c>
      <c r="D191" s="1" t="s">
        <v>2327</v>
      </c>
    </row>
    <row r="192" spans="1:4" x14ac:dyDescent="0.3">
      <c r="A192" s="1" t="s">
        <v>115</v>
      </c>
      <c r="B192" s="1" t="s">
        <v>4766</v>
      </c>
      <c r="C192" s="1" t="s">
        <v>2503</v>
      </c>
      <c r="D192" s="1" t="s">
        <v>2458</v>
      </c>
    </row>
    <row r="193" spans="1:4" x14ac:dyDescent="0.3">
      <c r="A193" s="1" t="s">
        <v>1008</v>
      </c>
      <c r="B193" s="1" t="s">
        <v>4766</v>
      </c>
      <c r="C193" s="1" t="s">
        <v>2904</v>
      </c>
      <c r="D193" s="1" t="s">
        <v>2369</v>
      </c>
    </row>
    <row r="194" spans="1:4" x14ac:dyDescent="0.3">
      <c r="A194" s="1" t="s">
        <v>1009</v>
      </c>
      <c r="B194" s="1" t="s">
        <v>4766</v>
      </c>
      <c r="C194" s="1" t="s">
        <v>2493</v>
      </c>
      <c r="D194" s="1" t="s">
        <v>2421</v>
      </c>
    </row>
    <row r="195" spans="1:4" x14ac:dyDescent="0.3">
      <c r="A195" s="1" t="s">
        <v>1010</v>
      </c>
      <c r="B195" s="1" t="s">
        <v>4766</v>
      </c>
      <c r="C195" s="1" t="s">
        <v>2354</v>
      </c>
      <c r="D195" s="1" t="s">
        <v>2556</v>
      </c>
    </row>
    <row r="196" spans="1:4" x14ac:dyDescent="0.3">
      <c r="A196" s="1" t="s">
        <v>1011</v>
      </c>
      <c r="B196" s="1" t="s">
        <v>4766</v>
      </c>
      <c r="C196" s="1" t="s">
        <v>2617</v>
      </c>
      <c r="D196" s="1" t="s">
        <v>2252</v>
      </c>
    </row>
    <row r="197" spans="1:4" x14ac:dyDescent="0.3">
      <c r="A197" s="1" t="s">
        <v>1012</v>
      </c>
      <c r="B197" s="1" t="s">
        <v>4766</v>
      </c>
      <c r="C197" s="1" t="s">
        <v>2513</v>
      </c>
      <c r="D197" s="1" t="s">
        <v>2785</v>
      </c>
    </row>
    <row r="198" spans="1:4" x14ac:dyDescent="0.3">
      <c r="A198" s="1" t="s">
        <v>1013</v>
      </c>
      <c r="B198" s="1" t="s">
        <v>4766</v>
      </c>
      <c r="C198" s="1" t="s">
        <v>2260</v>
      </c>
      <c r="D198" s="1" t="s">
        <v>2358</v>
      </c>
    </row>
    <row r="199" spans="1:4" x14ac:dyDescent="0.3">
      <c r="A199" s="1" t="s">
        <v>1014</v>
      </c>
      <c r="B199" s="1" t="s">
        <v>4766</v>
      </c>
      <c r="C199" s="1" t="s">
        <v>2238</v>
      </c>
      <c r="D199" s="1" t="s">
        <v>2462</v>
      </c>
    </row>
    <row r="200" spans="1:4" x14ac:dyDescent="0.3">
      <c r="A200" s="1" t="s">
        <v>1015</v>
      </c>
      <c r="B200" s="1" t="s">
        <v>4766</v>
      </c>
      <c r="C200" s="1" t="s">
        <v>2312</v>
      </c>
      <c r="D200" s="1" t="s">
        <v>2294</v>
      </c>
    </row>
    <row r="201" spans="1:4" x14ac:dyDescent="0.3">
      <c r="A201" s="1" t="s">
        <v>116</v>
      </c>
      <c r="B201" s="1" t="s">
        <v>4766</v>
      </c>
      <c r="C201" s="1" t="s">
        <v>2505</v>
      </c>
      <c r="D201" s="1" t="s">
        <v>2506</v>
      </c>
    </row>
    <row r="202" spans="1:4" x14ac:dyDescent="0.3">
      <c r="A202" s="1" t="s">
        <v>1016</v>
      </c>
      <c r="B202" s="1" t="s">
        <v>4766</v>
      </c>
      <c r="C202" s="1" t="s">
        <v>2989</v>
      </c>
      <c r="D202" s="1" t="s">
        <v>2735</v>
      </c>
    </row>
    <row r="203" spans="1:4" x14ac:dyDescent="0.3">
      <c r="A203" s="1" t="s">
        <v>1017</v>
      </c>
      <c r="B203" s="1" t="s">
        <v>4766</v>
      </c>
      <c r="C203" s="1" t="s">
        <v>2527</v>
      </c>
      <c r="D203" s="1" t="s">
        <v>2309</v>
      </c>
    </row>
    <row r="204" spans="1:4" x14ac:dyDescent="0.3">
      <c r="A204" s="1" t="s">
        <v>1018</v>
      </c>
      <c r="B204" s="1" t="s">
        <v>4766</v>
      </c>
      <c r="C204" s="1" t="s">
        <v>2558</v>
      </c>
      <c r="D204" s="1" t="s">
        <v>2595</v>
      </c>
    </row>
    <row r="205" spans="1:4" x14ac:dyDescent="0.3">
      <c r="A205" s="1" t="s">
        <v>1019</v>
      </c>
      <c r="B205" s="1" t="s">
        <v>4766</v>
      </c>
      <c r="C205" s="1" t="s">
        <v>2500</v>
      </c>
      <c r="D205" s="1" t="s">
        <v>2516</v>
      </c>
    </row>
    <row r="206" spans="1:4" x14ac:dyDescent="0.3">
      <c r="A206" s="1" t="s">
        <v>1020</v>
      </c>
      <c r="B206" s="1" t="s">
        <v>4766</v>
      </c>
      <c r="C206" s="1" t="s">
        <v>2416</v>
      </c>
      <c r="D206" s="1" t="s">
        <v>2642</v>
      </c>
    </row>
    <row r="207" spans="1:4" x14ac:dyDescent="0.3">
      <c r="A207" s="1" t="s">
        <v>1021</v>
      </c>
      <c r="B207" s="1" t="s">
        <v>4766</v>
      </c>
      <c r="C207" s="1" t="s">
        <v>2527</v>
      </c>
      <c r="D207" s="1" t="s">
        <v>2393</v>
      </c>
    </row>
    <row r="208" spans="1:4" x14ac:dyDescent="0.3">
      <c r="A208" s="1" t="s">
        <v>1022</v>
      </c>
      <c r="B208" s="1" t="s">
        <v>4766</v>
      </c>
      <c r="C208" s="1" t="s">
        <v>2558</v>
      </c>
      <c r="D208" s="1" t="s">
        <v>2387</v>
      </c>
    </row>
    <row r="209" spans="1:4" x14ac:dyDescent="0.3">
      <c r="A209" s="1" t="s">
        <v>117</v>
      </c>
      <c r="B209" s="1" t="s">
        <v>4766</v>
      </c>
      <c r="C209" s="1" t="s">
        <v>2508</v>
      </c>
      <c r="D209" s="1" t="s">
        <v>2418</v>
      </c>
    </row>
    <row r="210" spans="1:4" x14ac:dyDescent="0.3">
      <c r="A210" s="1" t="s">
        <v>1023</v>
      </c>
      <c r="B210" s="1" t="s">
        <v>4766</v>
      </c>
      <c r="C210" s="1" t="s">
        <v>2620</v>
      </c>
      <c r="D210" s="1" t="s">
        <v>2591</v>
      </c>
    </row>
    <row r="211" spans="1:4" x14ac:dyDescent="0.3">
      <c r="A211" s="1" t="s">
        <v>1024</v>
      </c>
      <c r="B211" s="1" t="s">
        <v>4766</v>
      </c>
      <c r="C211" s="1" t="s">
        <v>2676</v>
      </c>
      <c r="D211" s="1" t="s">
        <v>2418</v>
      </c>
    </row>
    <row r="212" spans="1:4" x14ac:dyDescent="0.3">
      <c r="A212" s="1" t="s">
        <v>1025</v>
      </c>
      <c r="B212" s="1" t="s">
        <v>4766</v>
      </c>
      <c r="C212" s="1" t="s">
        <v>2338</v>
      </c>
      <c r="D212" s="1" t="s">
        <v>2506</v>
      </c>
    </row>
    <row r="213" spans="1:4" x14ac:dyDescent="0.3">
      <c r="A213" s="1" t="s">
        <v>1026</v>
      </c>
      <c r="B213" s="1" t="s">
        <v>4766</v>
      </c>
      <c r="C213" s="1" t="s">
        <v>2493</v>
      </c>
      <c r="D213" s="1" t="s">
        <v>2615</v>
      </c>
    </row>
    <row r="214" spans="1:4" x14ac:dyDescent="0.3">
      <c r="A214" s="1" t="s">
        <v>1027</v>
      </c>
      <c r="B214" s="1" t="s">
        <v>4766</v>
      </c>
      <c r="C214" s="1" t="s">
        <v>2620</v>
      </c>
      <c r="D214" s="1" t="s">
        <v>2595</v>
      </c>
    </row>
    <row r="215" spans="1:4" x14ac:dyDescent="0.3">
      <c r="A215" s="1" t="s">
        <v>1280</v>
      </c>
      <c r="B215" s="1" t="s">
        <v>4766</v>
      </c>
      <c r="C215" s="1" t="s">
        <v>2649</v>
      </c>
      <c r="D215" s="1" t="s">
        <v>2261</v>
      </c>
    </row>
    <row r="216" spans="1:4" x14ac:dyDescent="0.3">
      <c r="A216" s="1" t="s">
        <v>1281</v>
      </c>
      <c r="B216" s="1" t="s">
        <v>4766</v>
      </c>
      <c r="C216" s="1" t="s">
        <v>2275</v>
      </c>
      <c r="D216" s="1" t="s">
        <v>2424</v>
      </c>
    </row>
    <row r="217" spans="1:4" x14ac:dyDescent="0.3">
      <c r="A217" s="1" t="s">
        <v>1282</v>
      </c>
      <c r="B217" s="1" t="s">
        <v>4766</v>
      </c>
      <c r="C217" s="1" t="s">
        <v>2579</v>
      </c>
      <c r="D217" s="1" t="s">
        <v>2348</v>
      </c>
    </row>
    <row r="218" spans="1:4" x14ac:dyDescent="0.3">
      <c r="A218" s="1" t="s">
        <v>1370</v>
      </c>
      <c r="B218" s="1" t="s">
        <v>4766</v>
      </c>
      <c r="C218" s="1" t="s">
        <v>2527</v>
      </c>
      <c r="D218" s="1" t="s">
        <v>2523</v>
      </c>
    </row>
    <row r="219" spans="1:4" x14ac:dyDescent="0.3">
      <c r="A219" s="1" t="s">
        <v>1371</v>
      </c>
      <c r="B219" s="1" t="s">
        <v>4766</v>
      </c>
      <c r="C219" s="1" t="s">
        <v>2374</v>
      </c>
      <c r="D219" s="1" t="s">
        <v>2245</v>
      </c>
    </row>
    <row r="220" spans="1:4" x14ac:dyDescent="0.3">
      <c r="A220" s="1" t="s">
        <v>1460</v>
      </c>
      <c r="B220" s="1" t="s">
        <v>4766</v>
      </c>
      <c r="C220" s="1" t="s">
        <v>2780</v>
      </c>
      <c r="D220" s="1" t="s">
        <v>2827</v>
      </c>
    </row>
    <row r="221" spans="1:4" x14ac:dyDescent="0.3">
      <c r="A221" s="1" t="s">
        <v>1461</v>
      </c>
      <c r="B221" s="1" t="s">
        <v>4766</v>
      </c>
      <c r="C221" s="1" t="s">
        <v>2464</v>
      </c>
      <c r="D221" s="1" t="s">
        <v>2618</v>
      </c>
    </row>
    <row r="222" spans="1:4" x14ac:dyDescent="0.3">
      <c r="A222" s="1" t="s">
        <v>1462</v>
      </c>
      <c r="B222" s="1" t="s">
        <v>4766</v>
      </c>
      <c r="C222" s="1" t="s">
        <v>2464</v>
      </c>
      <c r="D222" s="1" t="s">
        <v>2372</v>
      </c>
    </row>
    <row r="223" spans="1:4" x14ac:dyDescent="0.3">
      <c r="A223" s="1" t="s">
        <v>1463</v>
      </c>
      <c r="B223" s="1" t="s">
        <v>4766</v>
      </c>
      <c r="C223" s="1" t="s">
        <v>2399</v>
      </c>
      <c r="D223" s="1" t="s">
        <v>2632</v>
      </c>
    </row>
    <row r="224" spans="1:4" x14ac:dyDescent="0.3">
      <c r="A224" s="1" t="s">
        <v>1464</v>
      </c>
      <c r="B224" s="1" t="s">
        <v>4766</v>
      </c>
      <c r="C224" s="1" t="s">
        <v>2335</v>
      </c>
      <c r="D224" s="1" t="s">
        <v>3004</v>
      </c>
    </row>
    <row r="225" spans="1:4" x14ac:dyDescent="0.3">
      <c r="A225" s="1" t="s">
        <v>1629</v>
      </c>
      <c r="B225" s="1" t="s">
        <v>4766</v>
      </c>
      <c r="C225" s="1" t="s">
        <v>2620</v>
      </c>
      <c r="D225" s="1" t="s">
        <v>2887</v>
      </c>
    </row>
    <row r="226" spans="1:4" x14ac:dyDescent="0.3">
      <c r="A226" s="1" t="s">
        <v>1716</v>
      </c>
      <c r="B226" s="1" t="s">
        <v>4766</v>
      </c>
      <c r="C226" s="1" t="s">
        <v>2590</v>
      </c>
      <c r="D226" s="1" t="s">
        <v>2732</v>
      </c>
    </row>
    <row r="227" spans="1:4" x14ac:dyDescent="0.3">
      <c r="A227" s="1" t="s">
        <v>1804</v>
      </c>
      <c r="B227" s="1" t="s">
        <v>4766</v>
      </c>
      <c r="C227" s="1" t="s">
        <v>2780</v>
      </c>
      <c r="D227" s="1" t="s">
        <v>2333</v>
      </c>
    </row>
    <row r="228" spans="1:4" x14ac:dyDescent="0.3">
      <c r="A228" s="1" t="s">
        <v>1805</v>
      </c>
      <c r="B228" s="1" t="s">
        <v>4766</v>
      </c>
      <c r="C228" s="1" t="s">
        <v>2931</v>
      </c>
      <c r="D228" s="1" t="s">
        <v>2348</v>
      </c>
    </row>
    <row r="229" spans="1:4" x14ac:dyDescent="0.3">
      <c r="A229" s="1" t="s">
        <v>1806</v>
      </c>
      <c r="B229" s="1" t="s">
        <v>4766</v>
      </c>
      <c r="C229" s="1" t="s">
        <v>2454</v>
      </c>
      <c r="D229" s="1" t="s">
        <v>2309</v>
      </c>
    </row>
    <row r="230" spans="1:4" x14ac:dyDescent="0.3">
      <c r="A230" s="1" t="s">
        <v>1893</v>
      </c>
      <c r="B230" s="1" t="s">
        <v>4766</v>
      </c>
      <c r="C230" s="1" t="s">
        <v>2244</v>
      </c>
      <c r="D230" s="1" t="s">
        <v>2498</v>
      </c>
    </row>
    <row r="231" spans="1:4" x14ac:dyDescent="0.3">
      <c r="A231" s="1" t="s">
        <v>1971</v>
      </c>
      <c r="B231" s="1" t="s">
        <v>4766</v>
      </c>
      <c r="C231" s="1" t="s">
        <v>2520</v>
      </c>
      <c r="D231" s="1" t="s">
        <v>2486</v>
      </c>
    </row>
    <row r="232" spans="1:4" x14ac:dyDescent="0.3">
      <c r="A232" s="1" t="s">
        <v>1972</v>
      </c>
      <c r="B232" s="1" t="s">
        <v>4766</v>
      </c>
      <c r="C232" s="1" t="s">
        <v>2352</v>
      </c>
      <c r="D232" s="1" t="s">
        <v>2537</v>
      </c>
    </row>
    <row r="233" spans="1:4" x14ac:dyDescent="0.3">
      <c r="A233" s="1" t="s">
        <v>1973</v>
      </c>
      <c r="B233" s="1" t="s">
        <v>4766</v>
      </c>
      <c r="C233" s="1" t="s">
        <v>2503</v>
      </c>
      <c r="D233" s="1" t="s">
        <v>2679</v>
      </c>
    </row>
    <row r="234" spans="1:4" x14ac:dyDescent="0.3">
      <c r="A234" s="1" t="s">
        <v>2052</v>
      </c>
      <c r="B234" s="1" t="s">
        <v>4766</v>
      </c>
      <c r="C234" s="1" t="s">
        <v>2953</v>
      </c>
      <c r="D234" s="1" t="s">
        <v>2506</v>
      </c>
    </row>
    <row r="235" spans="1:4" x14ac:dyDescent="0.3">
      <c r="A235" s="1" t="s">
        <v>2136</v>
      </c>
      <c r="B235" s="1" t="s">
        <v>4766</v>
      </c>
      <c r="C235" s="1" t="s">
        <v>2241</v>
      </c>
      <c r="D235" s="1" t="s">
        <v>2936</v>
      </c>
    </row>
    <row r="236" spans="1:4" x14ac:dyDescent="0.3">
      <c r="A236" s="1" t="s">
        <v>2137</v>
      </c>
      <c r="B236" s="1" t="s">
        <v>4766</v>
      </c>
      <c r="C236" s="1" t="s">
        <v>2829</v>
      </c>
      <c r="D236" s="1" t="s">
        <v>2595</v>
      </c>
    </row>
    <row r="237" spans="1:4" x14ac:dyDescent="0.3">
      <c r="A237" s="1" t="s">
        <v>2219</v>
      </c>
      <c r="B237" s="1" t="s">
        <v>4766</v>
      </c>
      <c r="C237" s="1" t="s">
        <v>3352</v>
      </c>
      <c r="D237" s="1" t="s">
        <v>2345</v>
      </c>
    </row>
    <row r="238" spans="1:4" x14ac:dyDescent="0.3">
      <c r="A238" s="1" t="s">
        <v>2220</v>
      </c>
      <c r="B238" s="1" t="s">
        <v>4766</v>
      </c>
      <c r="C238" s="1" t="s">
        <v>2235</v>
      </c>
      <c r="D238" s="1" t="s">
        <v>3064</v>
      </c>
    </row>
    <row r="239" spans="1:4" x14ac:dyDescent="0.3">
      <c r="A239" s="1" t="s">
        <v>376</v>
      </c>
      <c r="B239" s="1" t="s">
        <v>4766</v>
      </c>
      <c r="C239" s="1" t="s">
        <v>2730</v>
      </c>
      <c r="D239" s="1" t="s">
        <v>2883</v>
      </c>
    </row>
    <row r="240" spans="1:4" x14ac:dyDescent="0.3">
      <c r="A240" s="1" t="s">
        <v>377</v>
      </c>
      <c r="B240" s="1" t="s">
        <v>4766</v>
      </c>
      <c r="C240" s="1" t="s">
        <v>2241</v>
      </c>
      <c r="D240" s="1" t="s">
        <v>2478</v>
      </c>
    </row>
    <row r="241" spans="1:4" x14ac:dyDescent="0.3">
      <c r="A241" s="1" t="s">
        <v>734</v>
      </c>
      <c r="B241" s="1" t="s">
        <v>4766</v>
      </c>
      <c r="C241" s="1" t="s">
        <v>2989</v>
      </c>
      <c r="D241" s="1" t="s">
        <v>2233</v>
      </c>
    </row>
    <row r="242" spans="1:4" x14ac:dyDescent="0.3">
      <c r="A242" s="1" t="s">
        <v>735</v>
      </c>
      <c r="B242" s="1" t="s">
        <v>4766</v>
      </c>
      <c r="C242" s="1" t="s">
        <v>2338</v>
      </c>
      <c r="D242" s="1" t="s">
        <v>2632</v>
      </c>
    </row>
    <row r="243" spans="1:4" x14ac:dyDescent="0.3">
      <c r="A243" s="1" t="s">
        <v>736</v>
      </c>
      <c r="B243" s="1" t="s">
        <v>4766</v>
      </c>
      <c r="C243" s="1" t="s">
        <v>2474</v>
      </c>
      <c r="D243" s="1" t="s">
        <v>2465</v>
      </c>
    </row>
    <row r="244" spans="1:4" x14ac:dyDescent="0.3">
      <c r="A244" s="1" t="s">
        <v>737</v>
      </c>
      <c r="B244" s="1" t="s">
        <v>4766</v>
      </c>
      <c r="C244" s="1" t="s">
        <v>2454</v>
      </c>
      <c r="D244" s="1" t="s">
        <v>2267</v>
      </c>
    </row>
    <row r="245" spans="1:4" x14ac:dyDescent="0.3">
      <c r="A245" s="1" t="s">
        <v>817</v>
      </c>
      <c r="B245" s="1" t="s">
        <v>4766</v>
      </c>
      <c r="C245" s="1" t="s">
        <v>2603</v>
      </c>
      <c r="D245" s="1" t="s">
        <v>2429</v>
      </c>
    </row>
    <row r="246" spans="1:4" x14ac:dyDescent="0.3">
      <c r="A246" s="1" t="s">
        <v>818</v>
      </c>
      <c r="B246" s="1" t="s">
        <v>4766</v>
      </c>
      <c r="C246" s="1" t="s">
        <v>3356</v>
      </c>
      <c r="D246" s="1" t="s">
        <v>2553</v>
      </c>
    </row>
    <row r="247" spans="1:4" x14ac:dyDescent="0.3">
      <c r="A247" s="1" t="s">
        <v>819</v>
      </c>
      <c r="B247" s="1" t="s">
        <v>4766</v>
      </c>
      <c r="C247" s="1" t="s">
        <v>2853</v>
      </c>
      <c r="D247" s="1" t="s">
        <v>2327</v>
      </c>
    </row>
    <row r="248" spans="1:4" x14ac:dyDescent="0.3">
      <c r="A248" s="1" t="s">
        <v>820</v>
      </c>
      <c r="B248" s="1" t="s">
        <v>4766</v>
      </c>
      <c r="C248" s="1" t="s">
        <v>2555</v>
      </c>
      <c r="D248" s="1" t="s">
        <v>2468</v>
      </c>
    </row>
    <row r="249" spans="1:4" x14ac:dyDescent="0.3">
      <c r="A249" s="1" t="s">
        <v>821</v>
      </c>
      <c r="B249" s="1" t="s">
        <v>4766</v>
      </c>
      <c r="C249" s="1" t="s">
        <v>2457</v>
      </c>
      <c r="D249" s="1" t="s">
        <v>2498</v>
      </c>
    </row>
    <row r="250" spans="1:4" x14ac:dyDescent="0.3">
      <c r="A250" s="1" t="s">
        <v>822</v>
      </c>
      <c r="B250" s="1" t="s">
        <v>4766</v>
      </c>
      <c r="C250" s="1" t="s">
        <v>2360</v>
      </c>
      <c r="D250" s="1" t="s">
        <v>2372</v>
      </c>
    </row>
    <row r="251" spans="1:4" x14ac:dyDescent="0.3">
      <c r="A251" s="1" t="s">
        <v>94</v>
      </c>
      <c r="B251" s="1" t="s">
        <v>4766</v>
      </c>
      <c r="C251" s="1" t="s">
        <v>2461</v>
      </c>
      <c r="D251" s="1" t="s">
        <v>2462</v>
      </c>
    </row>
    <row r="252" spans="1:4" x14ac:dyDescent="0.3">
      <c r="A252" s="1" t="s">
        <v>823</v>
      </c>
      <c r="B252" s="1" t="s">
        <v>4766</v>
      </c>
      <c r="C252" s="1" t="s">
        <v>2275</v>
      </c>
      <c r="D252" s="1" t="s">
        <v>2801</v>
      </c>
    </row>
    <row r="253" spans="1:4" x14ac:dyDescent="0.3">
      <c r="A253" s="1" t="s">
        <v>824</v>
      </c>
      <c r="B253" s="1" t="s">
        <v>4766</v>
      </c>
      <c r="C253" s="1" t="s">
        <v>2235</v>
      </c>
      <c r="D253" s="1" t="s">
        <v>2563</v>
      </c>
    </row>
    <row r="254" spans="1:4" x14ac:dyDescent="0.3">
      <c r="A254" s="1" t="s">
        <v>825</v>
      </c>
      <c r="B254" s="1" t="s">
        <v>4766</v>
      </c>
      <c r="C254" s="1" t="s">
        <v>2384</v>
      </c>
      <c r="D254" s="1" t="s">
        <v>2628</v>
      </c>
    </row>
    <row r="255" spans="1:4" x14ac:dyDescent="0.3">
      <c r="A255" s="1" t="s">
        <v>826</v>
      </c>
      <c r="B255" s="1" t="s">
        <v>4766</v>
      </c>
      <c r="C255" s="1" t="s">
        <v>3089</v>
      </c>
      <c r="D255" s="1" t="s">
        <v>2288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291D-D771-4F7F-A396-79167D84B921}">
  <dimension ref="B1:F34"/>
  <sheetViews>
    <sheetView zoomScale="160" zoomScaleNormal="160" workbookViewId="0"/>
  </sheetViews>
  <sheetFormatPr defaultRowHeight="13.8" x14ac:dyDescent="0.25"/>
  <cols>
    <col min="1" max="2" width="8.88671875" style="1"/>
    <col min="3" max="3" width="10.88671875" style="9" bestFit="1" customWidth="1"/>
    <col min="4" max="4" width="20" style="9" bestFit="1" customWidth="1"/>
    <col min="5" max="16384" width="8.88671875" style="1"/>
  </cols>
  <sheetData>
    <row r="1" spans="2:6" x14ac:dyDescent="0.25">
      <c r="B1" s="3" t="s">
        <v>5360</v>
      </c>
      <c r="C1" s="8" t="s">
        <v>5358</v>
      </c>
      <c r="D1" s="8" t="s">
        <v>5359</v>
      </c>
      <c r="E1" s="8" t="s">
        <v>7586</v>
      </c>
      <c r="F1" s="8" t="s">
        <v>7587</v>
      </c>
    </row>
    <row r="2" spans="2:6" x14ac:dyDescent="0.25">
      <c r="B2" s="1" t="s">
        <v>2225</v>
      </c>
      <c r="C2" s="9">
        <v>0.06</v>
      </c>
      <c r="D2" s="9">
        <v>0.1</v>
      </c>
      <c r="E2" s="1">
        <v>2021</v>
      </c>
      <c r="F2" s="1" t="s">
        <v>4765</v>
      </c>
    </row>
    <row r="3" spans="2:6" x14ac:dyDescent="0.25">
      <c r="B3" s="1" t="s">
        <v>2247</v>
      </c>
      <c r="C3" s="9">
        <v>5.8000000000000003E-2</v>
      </c>
      <c r="D3" s="9">
        <v>0.15</v>
      </c>
      <c r="E3" s="1">
        <v>2021</v>
      </c>
      <c r="F3" s="1" t="s">
        <v>4765</v>
      </c>
    </row>
    <row r="4" spans="2:6" x14ac:dyDescent="0.25">
      <c r="B4" s="1" t="s">
        <v>2250</v>
      </c>
      <c r="C4" s="9">
        <v>0.09</v>
      </c>
      <c r="D4" s="9">
        <v>0.2</v>
      </c>
      <c r="E4" s="1">
        <v>2021</v>
      </c>
      <c r="F4" s="1" t="s">
        <v>4765</v>
      </c>
    </row>
    <row r="5" spans="2:6" x14ac:dyDescent="0.25">
      <c r="B5" s="1" t="s">
        <v>2280</v>
      </c>
      <c r="C5" s="9">
        <v>0.03</v>
      </c>
      <c r="D5" s="9">
        <v>0.1</v>
      </c>
      <c r="E5" s="1">
        <v>2021</v>
      </c>
      <c r="F5" s="1" t="s">
        <v>4765</v>
      </c>
    </row>
    <row r="6" spans="2:6" x14ac:dyDescent="0.25">
      <c r="B6" s="1" t="s">
        <v>2356</v>
      </c>
      <c r="C6" s="9">
        <v>4.4999999999999998E-2</v>
      </c>
      <c r="D6" s="9">
        <v>0.05</v>
      </c>
      <c r="E6" s="1">
        <v>2021</v>
      </c>
      <c r="F6" s="1" t="s">
        <v>4765</v>
      </c>
    </row>
    <row r="7" spans="2:6" x14ac:dyDescent="0.25">
      <c r="B7" s="1" t="s">
        <v>2598</v>
      </c>
      <c r="C7" s="9">
        <v>0.04</v>
      </c>
      <c r="D7" s="9">
        <v>0.25</v>
      </c>
      <c r="E7" s="1">
        <v>2021</v>
      </c>
      <c r="F7" s="1" t="s">
        <v>4765</v>
      </c>
    </row>
    <row r="8" spans="2:6" x14ac:dyDescent="0.25">
      <c r="B8" s="1" t="s">
        <v>2640</v>
      </c>
      <c r="C8" s="9">
        <v>0.05</v>
      </c>
      <c r="D8" s="9">
        <v>0.05</v>
      </c>
      <c r="E8" s="1">
        <v>2021</v>
      </c>
      <c r="F8" s="1" t="s">
        <v>4765</v>
      </c>
    </row>
    <row r="9" spans="2:6" x14ac:dyDescent="0.25">
      <c r="B9" s="1" t="s">
        <v>2678</v>
      </c>
      <c r="C9" s="9">
        <v>0.06</v>
      </c>
      <c r="D9" s="9">
        <v>0.03</v>
      </c>
      <c r="E9" s="1">
        <v>2021</v>
      </c>
      <c r="F9" s="1" t="s">
        <v>4765</v>
      </c>
    </row>
    <row r="10" spans="2:6" x14ac:dyDescent="0.25">
      <c r="B10" s="1" t="s">
        <v>2225</v>
      </c>
      <c r="C10" s="9">
        <f t="shared" ref="C10:C17" si="0">C2+0.0125</f>
        <v>7.2499999999999995E-2</v>
      </c>
      <c r="D10" s="9">
        <f t="shared" ref="D10:D17" si="1">D2-0.01</f>
        <v>9.0000000000000011E-2</v>
      </c>
      <c r="E10" s="1">
        <v>2022</v>
      </c>
      <c r="F10" s="1" t="s">
        <v>4765</v>
      </c>
    </row>
    <row r="11" spans="2:6" x14ac:dyDescent="0.25">
      <c r="B11" s="1" t="s">
        <v>2247</v>
      </c>
      <c r="C11" s="9">
        <f t="shared" si="0"/>
        <v>7.0500000000000007E-2</v>
      </c>
      <c r="D11" s="9">
        <f t="shared" si="1"/>
        <v>0.13999999999999999</v>
      </c>
      <c r="E11" s="1">
        <v>2022</v>
      </c>
      <c r="F11" s="1" t="s">
        <v>4765</v>
      </c>
    </row>
    <row r="12" spans="2:6" x14ac:dyDescent="0.25">
      <c r="B12" s="1" t="s">
        <v>2250</v>
      </c>
      <c r="C12" s="9">
        <f t="shared" si="0"/>
        <v>0.10249999999999999</v>
      </c>
      <c r="D12" s="9">
        <f t="shared" si="1"/>
        <v>0.19</v>
      </c>
      <c r="E12" s="1">
        <v>2022</v>
      </c>
      <c r="F12" s="1" t="s">
        <v>4765</v>
      </c>
    </row>
    <row r="13" spans="2:6" x14ac:dyDescent="0.25">
      <c r="B13" s="1" t="s">
        <v>2280</v>
      </c>
      <c r="C13" s="9">
        <f t="shared" si="0"/>
        <v>4.2499999999999996E-2</v>
      </c>
      <c r="D13" s="9">
        <f t="shared" si="1"/>
        <v>9.0000000000000011E-2</v>
      </c>
      <c r="E13" s="1">
        <v>2022</v>
      </c>
      <c r="F13" s="1" t="s">
        <v>4765</v>
      </c>
    </row>
    <row r="14" spans="2:6" x14ac:dyDescent="0.25">
      <c r="B14" s="1" t="s">
        <v>2356</v>
      </c>
      <c r="C14" s="9">
        <f t="shared" si="0"/>
        <v>5.7499999999999996E-2</v>
      </c>
      <c r="D14" s="9">
        <f t="shared" si="1"/>
        <v>0.04</v>
      </c>
      <c r="E14" s="1">
        <v>2022</v>
      </c>
      <c r="F14" s="1" t="s">
        <v>4765</v>
      </c>
    </row>
    <row r="15" spans="2:6" x14ac:dyDescent="0.25">
      <c r="B15" s="1" t="s">
        <v>2598</v>
      </c>
      <c r="C15" s="9">
        <f t="shared" si="0"/>
        <v>5.2500000000000005E-2</v>
      </c>
      <c r="D15" s="9">
        <f t="shared" si="1"/>
        <v>0.24</v>
      </c>
      <c r="E15" s="1">
        <v>2022</v>
      </c>
      <c r="F15" s="1" t="s">
        <v>4765</v>
      </c>
    </row>
    <row r="16" spans="2:6" x14ac:dyDescent="0.25">
      <c r="B16" s="1" t="s">
        <v>2640</v>
      </c>
      <c r="C16" s="9">
        <f t="shared" si="0"/>
        <v>6.25E-2</v>
      </c>
      <c r="D16" s="9">
        <f t="shared" si="1"/>
        <v>0.04</v>
      </c>
      <c r="E16" s="1">
        <v>2022</v>
      </c>
      <c r="F16" s="1" t="s">
        <v>4765</v>
      </c>
    </row>
    <row r="17" spans="2:6" x14ac:dyDescent="0.25">
      <c r="B17" s="1" t="s">
        <v>2678</v>
      </c>
      <c r="C17" s="9">
        <f t="shared" si="0"/>
        <v>7.2499999999999995E-2</v>
      </c>
      <c r="D17" s="9">
        <f t="shared" si="1"/>
        <v>1.9999999999999997E-2</v>
      </c>
      <c r="E17" s="1">
        <v>2022</v>
      </c>
      <c r="F17" s="1" t="s">
        <v>4765</v>
      </c>
    </row>
    <row r="18" spans="2:6" x14ac:dyDescent="0.25">
      <c r="B18" s="1" t="s">
        <v>2225</v>
      </c>
      <c r="C18" s="9">
        <f t="shared" ref="C18:C25" si="2">C2-0.02</f>
        <v>3.9999999999999994E-2</v>
      </c>
      <c r="D18" s="9">
        <f t="shared" ref="D18:D26" si="3">D2+0.05</f>
        <v>0.15000000000000002</v>
      </c>
      <c r="E18" s="1">
        <v>2021</v>
      </c>
      <c r="F18" s="1" t="s">
        <v>4766</v>
      </c>
    </row>
    <row r="19" spans="2:6" x14ac:dyDescent="0.25">
      <c r="B19" s="1" t="s">
        <v>2247</v>
      </c>
      <c r="C19" s="9">
        <f t="shared" si="2"/>
        <v>3.8000000000000006E-2</v>
      </c>
      <c r="D19" s="9">
        <f t="shared" si="3"/>
        <v>0.2</v>
      </c>
      <c r="E19" s="1">
        <v>2021</v>
      </c>
      <c r="F19" s="1" t="s">
        <v>4766</v>
      </c>
    </row>
    <row r="20" spans="2:6" x14ac:dyDescent="0.25">
      <c r="B20" s="1" t="s">
        <v>2250</v>
      </c>
      <c r="C20" s="9">
        <f t="shared" si="2"/>
        <v>6.9999999999999993E-2</v>
      </c>
      <c r="D20" s="9">
        <f t="shared" si="3"/>
        <v>0.25</v>
      </c>
      <c r="E20" s="1">
        <v>2021</v>
      </c>
      <c r="F20" s="1" t="s">
        <v>4766</v>
      </c>
    </row>
    <row r="21" spans="2:6" x14ac:dyDescent="0.25">
      <c r="B21" s="1" t="s">
        <v>2280</v>
      </c>
      <c r="C21" s="9">
        <f t="shared" si="2"/>
        <v>9.9999999999999985E-3</v>
      </c>
      <c r="D21" s="9">
        <f t="shared" si="3"/>
        <v>0.15000000000000002</v>
      </c>
      <c r="E21" s="1">
        <v>2021</v>
      </c>
      <c r="F21" s="1" t="s">
        <v>4766</v>
      </c>
    </row>
    <row r="22" spans="2:6" x14ac:dyDescent="0.25">
      <c r="B22" s="1" t="s">
        <v>2356</v>
      </c>
      <c r="C22" s="9">
        <f t="shared" si="2"/>
        <v>2.4999999999999998E-2</v>
      </c>
      <c r="D22" s="9">
        <f t="shared" si="3"/>
        <v>0.1</v>
      </c>
      <c r="E22" s="1">
        <v>2021</v>
      </c>
      <c r="F22" s="1" t="s">
        <v>4766</v>
      </c>
    </row>
    <row r="23" spans="2:6" x14ac:dyDescent="0.25">
      <c r="B23" s="1" t="s">
        <v>2598</v>
      </c>
      <c r="C23" s="9">
        <f t="shared" si="2"/>
        <v>0.02</v>
      </c>
      <c r="D23" s="9">
        <f t="shared" si="3"/>
        <v>0.3</v>
      </c>
      <c r="E23" s="1">
        <v>2021</v>
      </c>
      <c r="F23" s="1" t="s">
        <v>4766</v>
      </c>
    </row>
    <row r="24" spans="2:6" x14ac:dyDescent="0.25">
      <c r="B24" s="1" t="s">
        <v>2640</v>
      </c>
      <c r="C24" s="9">
        <f t="shared" si="2"/>
        <v>3.0000000000000002E-2</v>
      </c>
      <c r="D24" s="9">
        <f t="shared" si="3"/>
        <v>0.1</v>
      </c>
      <c r="E24" s="1">
        <v>2021</v>
      </c>
      <c r="F24" s="1" t="s">
        <v>4766</v>
      </c>
    </row>
    <row r="25" spans="2:6" x14ac:dyDescent="0.25">
      <c r="B25" s="1" t="s">
        <v>2678</v>
      </c>
      <c r="C25" s="9">
        <f t="shared" si="2"/>
        <v>3.9999999999999994E-2</v>
      </c>
      <c r="D25" s="9">
        <f t="shared" si="3"/>
        <v>0.08</v>
      </c>
      <c r="E25" s="1">
        <v>2021</v>
      </c>
      <c r="F25" s="1" t="s">
        <v>4766</v>
      </c>
    </row>
    <row r="26" spans="2:6" x14ac:dyDescent="0.25">
      <c r="B26" s="1" t="s">
        <v>2225</v>
      </c>
      <c r="C26" s="9">
        <f>C2+0.01</f>
        <v>6.9999999999999993E-2</v>
      </c>
      <c r="D26" s="9">
        <f t="shared" si="3"/>
        <v>0.14000000000000001</v>
      </c>
      <c r="E26" s="1">
        <v>2022</v>
      </c>
      <c r="F26" s="1" t="s">
        <v>4766</v>
      </c>
    </row>
    <row r="27" spans="2:6" x14ac:dyDescent="0.25">
      <c r="B27" s="1" t="s">
        <v>2247</v>
      </c>
      <c r="C27" s="9">
        <f>C3+0.01</f>
        <v>6.8000000000000005E-2</v>
      </c>
      <c r="D27" s="9">
        <f>D10+0.05</f>
        <v>0.14000000000000001</v>
      </c>
      <c r="E27" s="1">
        <v>2022</v>
      </c>
      <c r="F27" s="1" t="s">
        <v>4766</v>
      </c>
    </row>
    <row r="28" spans="2:6" x14ac:dyDescent="0.25">
      <c r="B28" s="1" t="s">
        <v>2250</v>
      </c>
      <c r="C28" s="9">
        <f>C4+0.01</f>
        <v>9.9999999999999992E-2</v>
      </c>
      <c r="D28" s="9">
        <f>D11+0.05</f>
        <v>0.19</v>
      </c>
      <c r="E28" s="1">
        <v>2022</v>
      </c>
      <c r="F28" s="1" t="s">
        <v>4766</v>
      </c>
    </row>
    <row r="29" spans="2:6" x14ac:dyDescent="0.25">
      <c r="B29" s="1" t="s">
        <v>2280</v>
      </c>
      <c r="C29" s="9">
        <f>C5+0.01</f>
        <v>0.04</v>
      </c>
      <c r="D29" s="9">
        <f>D12+0.05</f>
        <v>0.24</v>
      </c>
      <c r="E29" s="1">
        <v>2022</v>
      </c>
      <c r="F29" s="1" t="s">
        <v>4766</v>
      </c>
    </row>
    <row r="30" spans="2:6" x14ac:dyDescent="0.25">
      <c r="B30" s="1" t="s">
        <v>2356</v>
      </c>
      <c r="C30" s="9">
        <f>C6+0.01</f>
        <v>5.5E-2</v>
      </c>
      <c r="D30" s="9">
        <f>D13+0.05</f>
        <v>0.14000000000000001</v>
      </c>
      <c r="E30" s="1">
        <v>2022</v>
      </c>
      <c r="F30" s="1" t="s">
        <v>4766</v>
      </c>
    </row>
    <row r="31" spans="2:6" x14ac:dyDescent="0.25">
      <c r="B31" s="1" t="s">
        <v>2377</v>
      </c>
      <c r="C31" s="9" t="e">
        <f>#REF!+0.01</f>
        <v>#REF!</v>
      </c>
      <c r="D31" s="9">
        <f>D14+0.05</f>
        <v>0.09</v>
      </c>
      <c r="E31" s="1">
        <v>2022</v>
      </c>
      <c r="F31" s="1" t="s">
        <v>4766</v>
      </c>
    </row>
    <row r="32" spans="2:6" x14ac:dyDescent="0.25">
      <c r="B32" s="1" t="s">
        <v>2598</v>
      </c>
      <c r="C32" s="9">
        <f>C7+0.01</f>
        <v>0.05</v>
      </c>
      <c r="D32" s="9" t="e">
        <f>#REF!+0.05</f>
        <v>#REF!</v>
      </c>
      <c r="E32" s="1">
        <v>2022</v>
      </c>
      <c r="F32" s="1" t="s">
        <v>4766</v>
      </c>
    </row>
    <row r="33" spans="2:6" x14ac:dyDescent="0.25">
      <c r="B33" s="1" t="s">
        <v>2640</v>
      </c>
      <c r="C33" s="9">
        <f>C8+0.01</f>
        <v>6.0000000000000005E-2</v>
      </c>
      <c r="D33" s="9">
        <f t="shared" ref="D33:D34" si="4">D15+0.05</f>
        <v>0.28999999999999998</v>
      </c>
      <c r="E33" s="1">
        <v>2022</v>
      </c>
      <c r="F33" s="1" t="s">
        <v>4766</v>
      </c>
    </row>
    <row r="34" spans="2:6" x14ac:dyDescent="0.25">
      <c r="B34" s="1" t="s">
        <v>2678</v>
      </c>
      <c r="C34" s="9">
        <f>C9+0.01</f>
        <v>6.9999999999999993E-2</v>
      </c>
      <c r="D34" s="9">
        <f t="shared" si="4"/>
        <v>0.09</v>
      </c>
      <c r="E34" s="1">
        <v>2022</v>
      </c>
      <c r="F34" s="1" t="s">
        <v>4766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8A339-3786-4976-8C82-20EDC0F7BE22}">
  <dimension ref="A1:B2222"/>
  <sheetViews>
    <sheetView zoomScale="160" zoomScaleNormal="160" workbookViewId="0">
      <selection activeCell="A2" sqref="A2"/>
    </sheetView>
  </sheetViews>
  <sheetFormatPr defaultRowHeight="13.8" x14ac:dyDescent="0.25"/>
  <cols>
    <col min="1" max="1" width="18.33203125" style="1" bestFit="1" customWidth="1"/>
    <col min="2" max="2" width="20.21875" style="1" bestFit="1" customWidth="1"/>
    <col min="3" max="16384" width="8.88671875" style="1"/>
  </cols>
  <sheetData>
    <row r="1" spans="1:2" x14ac:dyDescent="0.25">
      <c r="A1" s="3" t="s">
        <v>5357</v>
      </c>
      <c r="B1" s="3" t="s">
        <v>4772</v>
      </c>
    </row>
    <row r="2" spans="1:2" x14ac:dyDescent="0.25">
      <c r="A2" s="1" t="s">
        <v>4785</v>
      </c>
      <c r="B2" s="1" t="s">
        <v>4773</v>
      </c>
    </row>
    <row r="3" spans="1:2" x14ac:dyDescent="0.25">
      <c r="A3" s="1" t="s">
        <v>4786</v>
      </c>
      <c r="B3" s="1" t="s">
        <v>4774</v>
      </c>
    </row>
    <row r="4" spans="1:2" x14ac:dyDescent="0.25">
      <c r="A4" s="1" t="s">
        <v>4787</v>
      </c>
      <c r="B4" s="1" t="s">
        <v>4774</v>
      </c>
    </row>
    <row r="5" spans="1:2" x14ac:dyDescent="0.25">
      <c r="A5" s="1" t="s">
        <v>4788</v>
      </c>
      <c r="B5" s="1" t="s">
        <v>4774</v>
      </c>
    </row>
    <row r="6" spans="1:2" x14ac:dyDescent="0.25">
      <c r="A6" s="1" t="s">
        <v>4789</v>
      </c>
      <c r="B6" s="1" t="s">
        <v>4774</v>
      </c>
    </row>
    <row r="7" spans="1:2" x14ac:dyDescent="0.25">
      <c r="A7" s="1" t="s">
        <v>4790</v>
      </c>
      <c r="B7" s="1" t="s">
        <v>4775</v>
      </c>
    </row>
    <row r="8" spans="1:2" x14ac:dyDescent="0.25">
      <c r="A8" s="1" t="s">
        <v>4791</v>
      </c>
      <c r="B8" s="1" t="s">
        <v>4776</v>
      </c>
    </row>
    <row r="9" spans="1:2" x14ac:dyDescent="0.25">
      <c r="A9" s="1" t="s">
        <v>4792</v>
      </c>
      <c r="B9" s="1" t="s">
        <v>4777</v>
      </c>
    </row>
    <row r="10" spans="1:2" x14ac:dyDescent="0.25">
      <c r="A10" s="1" t="s">
        <v>4793</v>
      </c>
      <c r="B10" s="1" t="s">
        <v>4777</v>
      </c>
    </row>
    <row r="11" spans="1:2" x14ac:dyDescent="0.25">
      <c r="A11" s="1" t="s">
        <v>4794</v>
      </c>
      <c r="B11" s="1" t="s">
        <v>4777</v>
      </c>
    </row>
    <row r="12" spans="1:2" x14ac:dyDescent="0.25">
      <c r="A12" s="1" t="s">
        <v>4795</v>
      </c>
      <c r="B12" s="1" t="s">
        <v>4778</v>
      </c>
    </row>
    <row r="13" spans="1:2" x14ac:dyDescent="0.25">
      <c r="A13" s="1" t="s">
        <v>4796</v>
      </c>
      <c r="B13" s="1" t="s">
        <v>4778</v>
      </c>
    </row>
    <row r="14" spans="1:2" x14ac:dyDescent="0.25">
      <c r="A14" s="1" t="s">
        <v>4797</v>
      </c>
      <c r="B14" s="1" t="s">
        <v>4778</v>
      </c>
    </row>
    <row r="15" spans="1:2" x14ac:dyDescent="0.25">
      <c r="A15" s="1" t="s">
        <v>4798</v>
      </c>
      <c r="B15" s="1" t="s">
        <v>4779</v>
      </c>
    </row>
    <row r="16" spans="1:2" x14ac:dyDescent="0.25">
      <c r="A16" s="1" t="s">
        <v>4797</v>
      </c>
      <c r="B16" s="1" t="s">
        <v>4779</v>
      </c>
    </row>
    <row r="17" spans="1:2" x14ac:dyDescent="0.25">
      <c r="A17" s="1" t="s">
        <v>4788</v>
      </c>
      <c r="B17" s="1" t="s">
        <v>4780</v>
      </c>
    </row>
    <row r="18" spans="1:2" x14ac:dyDescent="0.25">
      <c r="A18" s="1" t="s">
        <v>4799</v>
      </c>
      <c r="B18" s="1" t="s">
        <v>4780</v>
      </c>
    </row>
    <row r="19" spans="1:2" x14ac:dyDescent="0.25">
      <c r="A19" s="1" t="s">
        <v>4793</v>
      </c>
      <c r="B19" s="1" t="s">
        <v>4780</v>
      </c>
    </row>
    <row r="20" spans="1:2" x14ac:dyDescent="0.25">
      <c r="A20" s="1" t="s">
        <v>4800</v>
      </c>
      <c r="B20" s="1" t="s">
        <v>4780</v>
      </c>
    </row>
    <row r="21" spans="1:2" x14ac:dyDescent="0.25">
      <c r="A21" s="1" t="s">
        <v>4797</v>
      </c>
      <c r="B21" s="1" t="s">
        <v>4773</v>
      </c>
    </row>
    <row r="22" spans="1:2" x14ac:dyDescent="0.25">
      <c r="A22" s="1" t="s">
        <v>4801</v>
      </c>
      <c r="B22" s="1" t="s">
        <v>4774</v>
      </c>
    </row>
    <row r="23" spans="1:2" x14ac:dyDescent="0.25">
      <c r="A23" s="1" t="s">
        <v>4802</v>
      </c>
      <c r="B23" s="1" t="s">
        <v>4774</v>
      </c>
    </row>
    <row r="24" spans="1:2" x14ac:dyDescent="0.25">
      <c r="A24" s="1" t="s">
        <v>4798</v>
      </c>
      <c r="B24" s="1" t="s">
        <v>4774</v>
      </c>
    </row>
    <row r="25" spans="1:2" x14ac:dyDescent="0.25">
      <c r="A25" s="1" t="s">
        <v>4791</v>
      </c>
      <c r="B25" s="1" t="s">
        <v>4774</v>
      </c>
    </row>
    <row r="26" spans="1:2" x14ac:dyDescent="0.25">
      <c r="A26" s="1" t="s">
        <v>4803</v>
      </c>
      <c r="B26" s="1" t="s">
        <v>4775</v>
      </c>
    </row>
    <row r="27" spans="1:2" x14ac:dyDescent="0.25">
      <c r="A27" s="1" t="s">
        <v>4797</v>
      </c>
      <c r="B27" s="1" t="s">
        <v>4776</v>
      </c>
    </row>
    <row r="28" spans="1:2" x14ac:dyDescent="0.25">
      <c r="A28" s="1" t="s">
        <v>4791</v>
      </c>
      <c r="B28" s="1" t="s">
        <v>4777</v>
      </c>
    </row>
    <row r="29" spans="1:2" x14ac:dyDescent="0.25">
      <c r="A29" s="1" t="s">
        <v>4804</v>
      </c>
      <c r="B29" s="1" t="s">
        <v>4777</v>
      </c>
    </row>
    <row r="30" spans="1:2" x14ac:dyDescent="0.25">
      <c r="A30" s="1" t="s">
        <v>4805</v>
      </c>
      <c r="B30" s="1" t="s">
        <v>4777</v>
      </c>
    </row>
    <row r="31" spans="1:2" x14ac:dyDescent="0.25">
      <c r="A31" s="1" t="s">
        <v>4805</v>
      </c>
      <c r="B31" s="1" t="s">
        <v>4778</v>
      </c>
    </row>
    <row r="32" spans="1:2" x14ac:dyDescent="0.25">
      <c r="A32" s="1" t="s">
        <v>4797</v>
      </c>
      <c r="B32" s="1" t="s">
        <v>4778</v>
      </c>
    </row>
    <row r="33" spans="1:2" x14ac:dyDescent="0.25">
      <c r="A33" s="1" t="s">
        <v>4794</v>
      </c>
      <c r="B33" s="1" t="s">
        <v>4778</v>
      </c>
    </row>
    <row r="34" spans="1:2" x14ac:dyDescent="0.25">
      <c r="A34" s="1" t="s">
        <v>4806</v>
      </c>
      <c r="B34" s="1" t="s">
        <v>4779</v>
      </c>
    </row>
    <row r="35" spans="1:2" x14ac:dyDescent="0.25">
      <c r="A35" s="1" t="s">
        <v>4807</v>
      </c>
      <c r="B35" s="1" t="s">
        <v>4779</v>
      </c>
    </row>
    <row r="36" spans="1:2" x14ac:dyDescent="0.25">
      <c r="A36" s="1" t="s">
        <v>4793</v>
      </c>
      <c r="B36" s="1" t="s">
        <v>4780</v>
      </c>
    </row>
    <row r="37" spans="1:2" x14ac:dyDescent="0.25">
      <c r="A37" s="1" t="s">
        <v>4808</v>
      </c>
      <c r="B37" s="1" t="s">
        <v>4780</v>
      </c>
    </row>
    <row r="38" spans="1:2" x14ac:dyDescent="0.25">
      <c r="A38" s="1" t="s">
        <v>4809</v>
      </c>
      <c r="B38" s="1" t="s">
        <v>4780</v>
      </c>
    </row>
    <row r="39" spans="1:2" x14ac:dyDescent="0.25">
      <c r="A39" s="1" t="s">
        <v>4810</v>
      </c>
      <c r="B39" s="1" t="s">
        <v>4780</v>
      </c>
    </row>
    <row r="40" spans="1:2" x14ac:dyDescent="0.25">
      <c r="A40" s="1" t="s">
        <v>4798</v>
      </c>
      <c r="B40" s="1" t="s">
        <v>4773</v>
      </c>
    </row>
    <row r="41" spans="1:2" x14ac:dyDescent="0.25">
      <c r="A41" s="1" t="s">
        <v>4811</v>
      </c>
      <c r="B41" s="1" t="s">
        <v>4774</v>
      </c>
    </row>
    <row r="42" spans="1:2" x14ac:dyDescent="0.25">
      <c r="A42" s="1" t="s">
        <v>4812</v>
      </c>
      <c r="B42" s="1" t="s">
        <v>4774</v>
      </c>
    </row>
    <row r="43" spans="1:2" x14ac:dyDescent="0.25">
      <c r="A43" s="1" t="s">
        <v>4792</v>
      </c>
      <c r="B43" s="1" t="s">
        <v>4774</v>
      </c>
    </row>
    <row r="44" spans="1:2" x14ac:dyDescent="0.25">
      <c r="A44" s="1" t="s">
        <v>4797</v>
      </c>
      <c r="B44" s="1" t="s">
        <v>4774</v>
      </c>
    </row>
    <row r="45" spans="1:2" x14ac:dyDescent="0.25">
      <c r="A45" s="1" t="s">
        <v>4813</v>
      </c>
      <c r="B45" s="1" t="s">
        <v>4775</v>
      </c>
    </row>
    <row r="46" spans="1:2" x14ac:dyDescent="0.25">
      <c r="A46" s="1" t="s">
        <v>4787</v>
      </c>
      <c r="B46" s="1" t="s">
        <v>4776</v>
      </c>
    </row>
    <row r="47" spans="1:2" x14ac:dyDescent="0.25">
      <c r="A47" s="1" t="s">
        <v>4787</v>
      </c>
      <c r="B47" s="1" t="s">
        <v>4777</v>
      </c>
    </row>
    <row r="48" spans="1:2" x14ac:dyDescent="0.25">
      <c r="A48" s="1" t="s">
        <v>4814</v>
      </c>
      <c r="B48" s="1" t="s">
        <v>4777</v>
      </c>
    </row>
    <row r="49" spans="1:2" x14ac:dyDescent="0.25">
      <c r="A49" s="1" t="s">
        <v>4797</v>
      </c>
      <c r="B49" s="1" t="s">
        <v>4777</v>
      </c>
    </row>
    <row r="50" spans="1:2" x14ac:dyDescent="0.25">
      <c r="A50" s="1" t="s">
        <v>4815</v>
      </c>
      <c r="B50" s="1" t="s">
        <v>4778</v>
      </c>
    </row>
    <row r="51" spans="1:2" x14ac:dyDescent="0.25">
      <c r="A51" s="1" t="s">
        <v>4809</v>
      </c>
      <c r="B51" s="1" t="s">
        <v>4778</v>
      </c>
    </row>
    <row r="52" spans="1:2" x14ac:dyDescent="0.25">
      <c r="A52" s="1" t="s">
        <v>4816</v>
      </c>
      <c r="B52" s="1" t="s">
        <v>4778</v>
      </c>
    </row>
    <row r="53" spans="1:2" x14ac:dyDescent="0.25">
      <c r="A53" s="1" t="s">
        <v>4792</v>
      </c>
      <c r="B53" s="1" t="s">
        <v>4779</v>
      </c>
    </row>
    <row r="54" spans="1:2" x14ac:dyDescent="0.25">
      <c r="A54" s="1" t="s">
        <v>4797</v>
      </c>
      <c r="B54" s="1" t="s">
        <v>4779</v>
      </c>
    </row>
    <row r="55" spans="1:2" x14ac:dyDescent="0.25">
      <c r="A55" s="1" t="s">
        <v>4817</v>
      </c>
      <c r="B55" s="1" t="s">
        <v>4780</v>
      </c>
    </row>
    <row r="56" spans="1:2" x14ac:dyDescent="0.25">
      <c r="A56" s="1" t="s">
        <v>4815</v>
      </c>
      <c r="B56" s="1" t="s">
        <v>4780</v>
      </c>
    </row>
    <row r="57" spans="1:2" x14ac:dyDescent="0.25">
      <c r="A57" s="1" t="s">
        <v>4818</v>
      </c>
      <c r="B57" s="1" t="s">
        <v>4780</v>
      </c>
    </row>
    <row r="58" spans="1:2" x14ac:dyDescent="0.25">
      <c r="A58" s="1" t="s">
        <v>4812</v>
      </c>
      <c r="B58" s="1" t="s">
        <v>4780</v>
      </c>
    </row>
    <row r="59" spans="1:2" x14ac:dyDescent="0.25">
      <c r="A59" s="1" t="s">
        <v>4819</v>
      </c>
      <c r="B59" s="1" t="s">
        <v>4773</v>
      </c>
    </row>
    <row r="60" spans="1:2" x14ac:dyDescent="0.25">
      <c r="A60" s="1" t="s">
        <v>4791</v>
      </c>
      <c r="B60" s="1" t="s">
        <v>4774</v>
      </c>
    </row>
    <row r="61" spans="1:2" x14ac:dyDescent="0.25">
      <c r="A61" s="1" t="s">
        <v>4797</v>
      </c>
      <c r="B61" s="1" t="s">
        <v>4774</v>
      </c>
    </row>
    <row r="62" spans="1:2" x14ac:dyDescent="0.25">
      <c r="A62" s="1" t="s">
        <v>4820</v>
      </c>
      <c r="B62" s="1" t="s">
        <v>4774</v>
      </c>
    </row>
    <row r="63" spans="1:2" x14ac:dyDescent="0.25">
      <c r="A63" s="1" t="s">
        <v>4811</v>
      </c>
      <c r="B63" s="1" t="s">
        <v>4774</v>
      </c>
    </row>
    <row r="64" spans="1:2" x14ac:dyDescent="0.25">
      <c r="A64" s="1" t="s">
        <v>4801</v>
      </c>
      <c r="B64" s="1" t="s">
        <v>4775</v>
      </c>
    </row>
    <row r="65" spans="1:2" x14ac:dyDescent="0.25">
      <c r="A65" s="1" t="s">
        <v>4792</v>
      </c>
      <c r="B65" s="1" t="s">
        <v>4776</v>
      </c>
    </row>
    <row r="66" spans="1:2" x14ac:dyDescent="0.25">
      <c r="A66" s="1" t="s">
        <v>4812</v>
      </c>
      <c r="B66" s="1" t="s">
        <v>4777</v>
      </c>
    </row>
    <row r="67" spans="1:2" x14ac:dyDescent="0.25">
      <c r="A67" s="1" t="s">
        <v>4788</v>
      </c>
      <c r="B67" s="1" t="s">
        <v>4777</v>
      </c>
    </row>
    <row r="68" spans="1:2" x14ac:dyDescent="0.25">
      <c r="A68" s="1" t="s">
        <v>4818</v>
      </c>
      <c r="B68" s="1" t="s">
        <v>4777</v>
      </c>
    </row>
    <row r="69" spans="1:2" x14ac:dyDescent="0.25">
      <c r="A69" s="1" t="s">
        <v>4821</v>
      </c>
      <c r="B69" s="1" t="s">
        <v>4778</v>
      </c>
    </row>
    <row r="70" spans="1:2" x14ac:dyDescent="0.25">
      <c r="A70" s="1" t="s">
        <v>4791</v>
      </c>
      <c r="B70" s="1" t="s">
        <v>4778</v>
      </c>
    </row>
    <row r="71" spans="1:2" x14ac:dyDescent="0.25">
      <c r="A71" s="1" t="s">
        <v>4789</v>
      </c>
      <c r="B71" s="1" t="s">
        <v>4778</v>
      </c>
    </row>
    <row r="72" spans="1:2" x14ac:dyDescent="0.25">
      <c r="A72" s="1" t="s">
        <v>4815</v>
      </c>
      <c r="B72" s="1" t="s">
        <v>4779</v>
      </c>
    </row>
    <row r="73" spans="1:2" x14ac:dyDescent="0.25">
      <c r="A73" s="1" t="s">
        <v>4797</v>
      </c>
      <c r="B73" s="1" t="s">
        <v>4779</v>
      </c>
    </row>
    <row r="74" spans="1:2" x14ac:dyDescent="0.25">
      <c r="A74" s="1" t="s">
        <v>4796</v>
      </c>
      <c r="B74" s="1" t="s">
        <v>4780</v>
      </c>
    </row>
    <row r="75" spans="1:2" x14ac:dyDescent="0.25">
      <c r="A75" s="1" t="s">
        <v>4793</v>
      </c>
      <c r="B75" s="1" t="s">
        <v>4780</v>
      </c>
    </row>
    <row r="76" spans="1:2" x14ac:dyDescent="0.25">
      <c r="A76" s="1" t="s">
        <v>4822</v>
      </c>
      <c r="B76" s="1" t="s">
        <v>4780</v>
      </c>
    </row>
    <row r="77" spans="1:2" x14ac:dyDescent="0.25">
      <c r="A77" s="1" t="s">
        <v>4823</v>
      </c>
      <c r="B77" s="1" t="s">
        <v>4780</v>
      </c>
    </row>
    <row r="78" spans="1:2" x14ac:dyDescent="0.25">
      <c r="A78" s="1" t="s">
        <v>4824</v>
      </c>
      <c r="B78" s="1" t="s">
        <v>4773</v>
      </c>
    </row>
    <row r="79" spans="1:2" x14ac:dyDescent="0.25">
      <c r="A79" s="1" t="s">
        <v>4822</v>
      </c>
      <c r="B79" s="1" t="s">
        <v>4774</v>
      </c>
    </row>
    <row r="80" spans="1:2" x14ac:dyDescent="0.25">
      <c r="A80" s="1" t="s">
        <v>4788</v>
      </c>
      <c r="B80" s="1" t="s">
        <v>4774</v>
      </c>
    </row>
    <row r="81" spans="1:2" x14ac:dyDescent="0.25">
      <c r="A81" s="1" t="s">
        <v>4792</v>
      </c>
      <c r="B81" s="1" t="s">
        <v>4774</v>
      </c>
    </row>
    <row r="82" spans="1:2" x14ac:dyDescent="0.25">
      <c r="A82" s="1" t="s">
        <v>4825</v>
      </c>
      <c r="B82" s="1" t="s">
        <v>4774</v>
      </c>
    </row>
    <row r="83" spans="1:2" x14ac:dyDescent="0.25">
      <c r="A83" s="1" t="s">
        <v>4826</v>
      </c>
      <c r="B83" s="1" t="s">
        <v>4775</v>
      </c>
    </row>
    <row r="84" spans="1:2" x14ac:dyDescent="0.25">
      <c r="A84" s="1" t="s">
        <v>4827</v>
      </c>
      <c r="B84" s="1" t="s">
        <v>4776</v>
      </c>
    </row>
    <row r="85" spans="1:2" x14ac:dyDescent="0.25">
      <c r="A85" s="1" t="s">
        <v>4813</v>
      </c>
      <c r="B85" s="1" t="s">
        <v>4777</v>
      </c>
    </row>
    <row r="86" spans="1:2" x14ac:dyDescent="0.25">
      <c r="A86" s="1" t="s">
        <v>4823</v>
      </c>
      <c r="B86" s="1" t="s">
        <v>4777</v>
      </c>
    </row>
    <row r="87" spans="1:2" x14ac:dyDescent="0.25">
      <c r="A87" s="1" t="s">
        <v>4810</v>
      </c>
      <c r="B87" s="1" t="s">
        <v>4777</v>
      </c>
    </row>
    <row r="88" spans="1:2" x14ac:dyDescent="0.25">
      <c r="A88" s="1" t="s">
        <v>4785</v>
      </c>
      <c r="B88" s="1" t="s">
        <v>4778</v>
      </c>
    </row>
    <row r="89" spans="1:2" x14ac:dyDescent="0.25">
      <c r="A89" s="1" t="s">
        <v>4822</v>
      </c>
      <c r="B89" s="1" t="s">
        <v>4778</v>
      </c>
    </row>
    <row r="90" spans="1:2" x14ac:dyDescent="0.25">
      <c r="A90" s="1" t="s">
        <v>4828</v>
      </c>
      <c r="B90" s="1" t="s">
        <v>4778</v>
      </c>
    </row>
    <row r="91" spans="1:2" x14ac:dyDescent="0.25">
      <c r="A91" s="1" t="s">
        <v>4792</v>
      </c>
      <c r="B91" s="1" t="s">
        <v>4779</v>
      </c>
    </row>
    <row r="92" spans="1:2" x14ac:dyDescent="0.25">
      <c r="A92" s="1" t="s">
        <v>4829</v>
      </c>
      <c r="B92" s="1" t="s">
        <v>4779</v>
      </c>
    </row>
    <row r="93" spans="1:2" x14ac:dyDescent="0.25">
      <c r="A93" s="1" t="s">
        <v>4795</v>
      </c>
      <c r="B93" s="1" t="s">
        <v>4780</v>
      </c>
    </row>
    <row r="94" spans="1:2" x14ac:dyDescent="0.25">
      <c r="A94" s="1" t="s">
        <v>4785</v>
      </c>
      <c r="B94" s="1" t="s">
        <v>4780</v>
      </c>
    </row>
    <row r="95" spans="1:2" x14ac:dyDescent="0.25">
      <c r="A95" s="1" t="s">
        <v>4830</v>
      </c>
      <c r="B95" s="1" t="s">
        <v>4780</v>
      </c>
    </row>
    <row r="96" spans="1:2" x14ac:dyDescent="0.25">
      <c r="A96" s="1" t="s">
        <v>4831</v>
      </c>
      <c r="B96" s="1" t="s">
        <v>4780</v>
      </c>
    </row>
    <row r="97" spans="1:2" x14ac:dyDescent="0.25">
      <c r="A97" s="1" t="s">
        <v>4815</v>
      </c>
      <c r="B97" s="1" t="s">
        <v>4773</v>
      </c>
    </row>
    <row r="98" spans="1:2" x14ac:dyDescent="0.25">
      <c r="A98" s="1" t="s">
        <v>4832</v>
      </c>
      <c r="B98" s="1" t="s">
        <v>4774</v>
      </c>
    </row>
    <row r="99" spans="1:2" x14ac:dyDescent="0.25">
      <c r="A99" s="1" t="s">
        <v>4833</v>
      </c>
      <c r="B99" s="1" t="s">
        <v>4774</v>
      </c>
    </row>
    <row r="100" spans="1:2" x14ac:dyDescent="0.25">
      <c r="A100" s="1" t="s">
        <v>4834</v>
      </c>
      <c r="B100" s="1" t="s">
        <v>4774</v>
      </c>
    </row>
    <row r="101" spans="1:2" x14ac:dyDescent="0.25">
      <c r="A101" s="1" t="s">
        <v>4835</v>
      </c>
      <c r="B101" s="1" t="s">
        <v>4774</v>
      </c>
    </row>
    <row r="102" spans="1:2" x14ac:dyDescent="0.25">
      <c r="A102" s="1" t="s">
        <v>4832</v>
      </c>
      <c r="B102" s="1" t="s">
        <v>4775</v>
      </c>
    </row>
    <row r="103" spans="1:2" x14ac:dyDescent="0.25">
      <c r="A103" s="1" t="s">
        <v>4828</v>
      </c>
      <c r="B103" s="1" t="s">
        <v>4776</v>
      </c>
    </row>
    <row r="104" spans="1:2" x14ac:dyDescent="0.25">
      <c r="A104" s="1" t="s">
        <v>4791</v>
      </c>
      <c r="B104" s="1" t="s">
        <v>4777</v>
      </c>
    </row>
    <row r="105" spans="1:2" x14ac:dyDescent="0.25">
      <c r="A105" s="1" t="s">
        <v>4812</v>
      </c>
      <c r="B105" s="1" t="s">
        <v>4777</v>
      </c>
    </row>
    <row r="106" spans="1:2" x14ac:dyDescent="0.25">
      <c r="A106" s="1" t="s">
        <v>4785</v>
      </c>
      <c r="B106" s="1" t="s">
        <v>4777</v>
      </c>
    </row>
    <row r="107" spans="1:2" x14ac:dyDescent="0.25">
      <c r="A107" s="1" t="s">
        <v>4790</v>
      </c>
      <c r="B107" s="1" t="s">
        <v>4778</v>
      </c>
    </row>
    <row r="108" spans="1:2" x14ac:dyDescent="0.25">
      <c r="A108" s="1" t="s">
        <v>4836</v>
      </c>
      <c r="B108" s="1" t="s">
        <v>4778</v>
      </c>
    </row>
    <row r="109" spans="1:2" x14ac:dyDescent="0.25">
      <c r="A109" s="1" t="s">
        <v>4793</v>
      </c>
      <c r="B109" s="1" t="s">
        <v>4778</v>
      </c>
    </row>
    <row r="110" spans="1:2" x14ac:dyDescent="0.25">
      <c r="A110" s="1" t="s">
        <v>4837</v>
      </c>
      <c r="B110" s="1" t="s">
        <v>4779</v>
      </c>
    </row>
    <row r="111" spans="1:2" x14ac:dyDescent="0.25">
      <c r="A111" s="1" t="s">
        <v>4838</v>
      </c>
      <c r="B111" s="1" t="s">
        <v>4779</v>
      </c>
    </row>
    <row r="112" spans="1:2" x14ac:dyDescent="0.25">
      <c r="A112" s="1" t="s">
        <v>4839</v>
      </c>
      <c r="B112" s="1" t="s">
        <v>4780</v>
      </c>
    </row>
    <row r="113" spans="1:2" x14ac:dyDescent="0.25">
      <c r="A113" s="1" t="s">
        <v>4840</v>
      </c>
      <c r="B113" s="1" t="s">
        <v>4780</v>
      </c>
    </row>
    <row r="114" spans="1:2" x14ac:dyDescent="0.25">
      <c r="A114" s="1" t="s">
        <v>4841</v>
      </c>
      <c r="B114" s="1" t="s">
        <v>4780</v>
      </c>
    </row>
    <row r="115" spans="1:2" x14ac:dyDescent="0.25">
      <c r="A115" s="1" t="s">
        <v>4822</v>
      </c>
      <c r="B115" s="1" t="s">
        <v>4780</v>
      </c>
    </row>
    <row r="116" spans="1:2" x14ac:dyDescent="0.25">
      <c r="A116" s="1" t="s">
        <v>4815</v>
      </c>
      <c r="B116" s="1" t="s">
        <v>4773</v>
      </c>
    </row>
    <row r="117" spans="1:2" x14ac:dyDescent="0.25">
      <c r="A117" s="1" t="s">
        <v>4842</v>
      </c>
      <c r="B117" s="1" t="s">
        <v>4774</v>
      </c>
    </row>
    <row r="118" spans="1:2" x14ac:dyDescent="0.25">
      <c r="A118" s="1" t="s">
        <v>4843</v>
      </c>
      <c r="B118" s="1" t="s">
        <v>4774</v>
      </c>
    </row>
    <row r="119" spans="1:2" x14ac:dyDescent="0.25">
      <c r="A119" s="1" t="s">
        <v>4795</v>
      </c>
      <c r="B119" s="1" t="s">
        <v>4774</v>
      </c>
    </row>
    <row r="120" spans="1:2" x14ac:dyDescent="0.25">
      <c r="A120" s="1" t="s">
        <v>4833</v>
      </c>
      <c r="B120" s="1" t="s">
        <v>4774</v>
      </c>
    </row>
    <row r="121" spans="1:2" x14ac:dyDescent="0.25">
      <c r="A121" s="1" t="s">
        <v>4818</v>
      </c>
      <c r="B121" s="1" t="s">
        <v>4775</v>
      </c>
    </row>
    <row r="122" spans="1:2" x14ac:dyDescent="0.25">
      <c r="A122" s="1" t="s">
        <v>4844</v>
      </c>
      <c r="B122" s="1" t="s">
        <v>4776</v>
      </c>
    </row>
    <row r="123" spans="1:2" x14ac:dyDescent="0.25">
      <c r="A123" s="1" t="s">
        <v>4845</v>
      </c>
      <c r="B123" s="1" t="s">
        <v>4777</v>
      </c>
    </row>
    <row r="124" spans="1:2" x14ac:dyDescent="0.25">
      <c r="A124" s="1" t="s">
        <v>4839</v>
      </c>
      <c r="B124" s="1" t="s">
        <v>4777</v>
      </c>
    </row>
    <row r="125" spans="1:2" x14ac:dyDescent="0.25">
      <c r="A125" s="1" t="s">
        <v>4841</v>
      </c>
      <c r="B125" s="1" t="s">
        <v>4777</v>
      </c>
    </row>
    <row r="126" spans="1:2" x14ac:dyDescent="0.25">
      <c r="A126" s="1" t="s">
        <v>4802</v>
      </c>
      <c r="B126" s="1" t="s">
        <v>4778</v>
      </c>
    </row>
    <row r="127" spans="1:2" x14ac:dyDescent="0.25">
      <c r="A127" s="1" t="s">
        <v>4846</v>
      </c>
      <c r="B127" s="1" t="s">
        <v>4778</v>
      </c>
    </row>
    <row r="128" spans="1:2" x14ac:dyDescent="0.25">
      <c r="A128" s="1" t="s">
        <v>4788</v>
      </c>
      <c r="B128" s="1" t="s">
        <v>4778</v>
      </c>
    </row>
    <row r="129" spans="1:2" x14ac:dyDescent="0.25">
      <c r="A129" s="1" t="s">
        <v>4802</v>
      </c>
      <c r="B129" s="1" t="s">
        <v>4779</v>
      </c>
    </row>
    <row r="130" spans="1:2" x14ac:dyDescent="0.25">
      <c r="A130" s="1" t="s">
        <v>4847</v>
      </c>
      <c r="B130" s="1" t="s">
        <v>4779</v>
      </c>
    </row>
    <row r="131" spans="1:2" x14ac:dyDescent="0.25">
      <c r="A131" s="1" t="s">
        <v>4848</v>
      </c>
      <c r="B131" s="1" t="s">
        <v>4780</v>
      </c>
    </row>
    <row r="132" spans="1:2" x14ac:dyDescent="0.25">
      <c r="A132" s="1" t="s">
        <v>4818</v>
      </c>
      <c r="B132" s="1" t="s">
        <v>4780</v>
      </c>
    </row>
    <row r="133" spans="1:2" x14ac:dyDescent="0.25">
      <c r="A133" s="1" t="s">
        <v>4815</v>
      </c>
      <c r="B133" s="1" t="s">
        <v>4780</v>
      </c>
    </row>
    <row r="134" spans="1:2" x14ac:dyDescent="0.25">
      <c r="A134" s="1" t="s">
        <v>4849</v>
      </c>
      <c r="B134" s="1" t="s">
        <v>4780</v>
      </c>
    </row>
    <row r="135" spans="1:2" x14ac:dyDescent="0.25">
      <c r="A135" s="1" t="s">
        <v>4842</v>
      </c>
      <c r="B135" s="1" t="s">
        <v>4773</v>
      </c>
    </row>
    <row r="136" spans="1:2" x14ac:dyDescent="0.25">
      <c r="A136" s="1" t="s">
        <v>4792</v>
      </c>
      <c r="B136" s="1" t="s">
        <v>4774</v>
      </c>
    </row>
    <row r="137" spans="1:2" x14ac:dyDescent="0.25">
      <c r="A137" s="1" t="s">
        <v>4850</v>
      </c>
      <c r="B137" s="1" t="s">
        <v>4774</v>
      </c>
    </row>
    <row r="138" spans="1:2" x14ac:dyDescent="0.25">
      <c r="A138" s="1" t="s">
        <v>4824</v>
      </c>
      <c r="B138" s="1" t="s">
        <v>4774</v>
      </c>
    </row>
    <row r="139" spans="1:2" x14ac:dyDescent="0.25">
      <c r="A139" s="1" t="s">
        <v>4831</v>
      </c>
      <c r="B139" s="1" t="s">
        <v>4774</v>
      </c>
    </row>
    <row r="140" spans="1:2" x14ac:dyDescent="0.25">
      <c r="A140" s="1" t="s">
        <v>4851</v>
      </c>
      <c r="B140" s="1" t="s">
        <v>4775</v>
      </c>
    </row>
    <row r="141" spans="1:2" x14ac:dyDescent="0.25">
      <c r="A141" s="1" t="s">
        <v>4852</v>
      </c>
      <c r="B141" s="1" t="s">
        <v>4776</v>
      </c>
    </row>
    <row r="142" spans="1:2" x14ac:dyDescent="0.25">
      <c r="A142" s="1" t="s">
        <v>4853</v>
      </c>
      <c r="B142" s="1" t="s">
        <v>4777</v>
      </c>
    </row>
    <row r="143" spans="1:2" x14ac:dyDescent="0.25">
      <c r="A143" s="1" t="s">
        <v>4797</v>
      </c>
      <c r="B143" s="1" t="s">
        <v>4777</v>
      </c>
    </row>
    <row r="144" spans="1:2" x14ac:dyDescent="0.25">
      <c r="A144" s="1" t="s">
        <v>4785</v>
      </c>
      <c r="B144" s="1" t="s">
        <v>4777</v>
      </c>
    </row>
    <row r="145" spans="1:2" x14ac:dyDescent="0.25">
      <c r="A145" s="1" t="s">
        <v>4854</v>
      </c>
      <c r="B145" s="1" t="s">
        <v>4778</v>
      </c>
    </row>
    <row r="146" spans="1:2" x14ac:dyDescent="0.25">
      <c r="A146" s="1" t="s">
        <v>4825</v>
      </c>
      <c r="B146" s="1" t="s">
        <v>4778</v>
      </c>
    </row>
    <row r="147" spans="1:2" x14ac:dyDescent="0.25">
      <c r="A147" s="1" t="s">
        <v>4800</v>
      </c>
      <c r="B147" s="1" t="s">
        <v>4778</v>
      </c>
    </row>
    <row r="148" spans="1:2" x14ac:dyDescent="0.25">
      <c r="A148" s="1" t="s">
        <v>4788</v>
      </c>
      <c r="B148" s="1" t="s">
        <v>4779</v>
      </c>
    </row>
    <row r="149" spans="1:2" x14ac:dyDescent="0.25">
      <c r="A149" s="1" t="s">
        <v>4785</v>
      </c>
      <c r="B149" s="1" t="s">
        <v>4779</v>
      </c>
    </row>
    <row r="150" spans="1:2" x14ac:dyDescent="0.25">
      <c r="A150" s="1" t="s">
        <v>4838</v>
      </c>
      <c r="B150" s="1" t="s">
        <v>4780</v>
      </c>
    </row>
    <row r="151" spans="1:2" x14ac:dyDescent="0.25">
      <c r="A151" s="1" t="s">
        <v>4800</v>
      </c>
      <c r="B151" s="1" t="s">
        <v>4780</v>
      </c>
    </row>
    <row r="152" spans="1:2" x14ac:dyDescent="0.25">
      <c r="A152" s="1" t="s">
        <v>4817</v>
      </c>
      <c r="B152" s="1" t="s">
        <v>4780</v>
      </c>
    </row>
    <row r="153" spans="1:2" x14ac:dyDescent="0.25">
      <c r="A153" s="1" t="s">
        <v>4799</v>
      </c>
      <c r="B153" s="1" t="s">
        <v>4780</v>
      </c>
    </row>
    <row r="154" spans="1:2" x14ac:dyDescent="0.25">
      <c r="A154" s="1" t="s">
        <v>4812</v>
      </c>
      <c r="B154" s="1" t="s">
        <v>4773</v>
      </c>
    </row>
    <row r="155" spans="1:2" x14ac:dyDescent="0.25">
      <c r="A155" s="1" t="s">
        <v>4855</v>
      </c>
      <c r="B155" s="1" t="s">
        <v>4774</v>
      </c>
    </row>
    <row r="156" spans="1:2" x14ac:dyDescent="0.25">
      <c r="A156" s="1" t="s">
        <v>4792</v>
      </c>
      <c r="B156" s="1" t="s">
        <v>4774</v>
      </c>
    </row>
    <row r="157" spans="1:2" x14ac:dyDescent="0.25">
      <c r="A157" s="1" t="s">
        <v>4797</v>
      </c>
      <c r="B157" s="1" t="s">
        <v>4774</v>
      </c>
    </row>
    <row r="158" spans="1:2" x14ac:dyDescent="0.25">
      <c r="A158" s="1" t="s">
        <v>4856</v>
      </c>
      <c r="B158" s="1" t="s">
        <v>4774</v>
      </c>
    </row>
    <row r="159" spans="1:2" x14ac:dyDescent="0.25">
      <c r="A159" s="1" t="s">
        <v>4857</v>
      </c>
      <c r="B159" s="1" t="s">
        <v>4775</v>
      </c>
    </row>
    <row r="160" spans="1:2" x14ac:dyDescent="0.25">
      <c r="A160" s="1" t="s">
        <v>4822</v>
      </c>
      <c r="B160" s="1" t="s">
        <v>4776</v>
      </c>
    </row>
    <row r="161" spans="1:2" x14ac:dyDescent="0.25">
      <c r="A161" s="1" t="s">
        <v>4830</v>
      </c>
      <c r="B161" s="1" t="s">
        <v>4777</v>
      </c>
    </row>
    <row r="162" spans="1:2" x14ac:dyDescent="0.25">
      <c r="A162" s="1" t="s">
        <v>4792</v>
      </c>
      <c r="B162" s="1" t="s">
        <v>4777</v>
      </c>
    </row>
    <row r="163" spans="1:2" x14ac:dyDescent="0.25">
      <c r="A163" s="1" t="s">
        <v>4842</v>
      </c>
      <c r="B163" s="1" t="s">
        <v>4777</v>
      </c>
    </row>
    <row r="164" spans="1:2" x14ac:dyDescent="0.25">
      <c r="A164" s="1" t="s">
        <v>4854</v>
      </c>
      <c r="B164" s="1" t="s">
        <v>4778</v>
      </c>
    </row>
    <row r="165" spans="1:2" x14ac:dyDescent="0.25">
      <c r="A165" s="1" t="s">
        <v>4851</v>
      </c>
      <c r="B165" s="1" t="s">
        <v>4778</v>
      </c>
    </row>
    <row r="166" spans="1:2" x14ac:dyDescent="0.25">
      <c r="A166" s="1" t="s">
        <v>4797</v>
      </c>
      <c r="B166" s="1" t="s">
        <v>4778</v>
      </c>
    </row>
    <row r="167" spans="1:2" x14ac:dyDescent="0.25">
      <c r="A167" s="1" t="s">
        <v>4846</v>
      </c>
      <c r="B167" s="1" t="s">
        <v>4779</v>
      </c>
    </row>
    <row r="168" spans="1:2" x14ac:dyDescent="0.25">
      <c r="A168" s="1" t="s">
        <v>4858</v>
      </c>
      <c r="B168" s="1" t="s">
        <v>4779</v>
      </c>
    </row>
    <row r="169" spans="1:2" x14ac:dyDescent="0.25">
      <c r="A169" s="1" t="s">
        <v>4821</v>
      </c>
      <c r="B169" s="1" t="s">
        <v>4780</v>
      </c>
    </row>
    <row r="170" spans="1:2" x14ac:dyDescent="0.25">
      <c r="A170" s="1" t="s">
        <v>4831</v>
      </c>
      <c r="B170" s="1" t="s">
        <v>4780</v>
      </c>
    </row>
    <row r="171" spans="1:2" x14ac:dyDescent="0.25">
      <c r="A171" s="1" t="s">
        <v>4846</v>
      </c>
      <c r="B171" s="1" t="s">
        <v>4780</v>
      </c>
    </row>
    <row r="172" spans="1:2" x14ac:dyDescent="0.25">
      <c r="A172" s="1" t="s">
        <v>4859</v>
      </c>
      <c r="B172" s="1" t="s">
        <v>4780</v>
      </c>
    </row>
    <row r="173" spans="1:2" x14ac:dyDescent="0.25">
      <c r="A173" s="1" t="s">
        <v>4844</v>
      </c>
      <c r="B173" s="1" t="s">
        <v>4773</v>
      </c>
    </row>
    <row r="174" spans="1:2" x14ac:dyDescent="0.25">
      <c r="A174" s="1" t="s">
        <v>4785</v>
      </c>
      <c r="B174" s="1" t="s">
        <v>4774</v>
      </c>
    </row>
    <row r="175" spans="1:2" x14ac:dyDescent="0.25">
      <c r="A175" s="1" t="s">
        <v>4860</v>
      </c>
      <c r="B175" s="1" t="s">
        <v>4774</v>
      </c>
    </row>
    <row r="176" spans="1:2" x14ac:dyDescent="0.25">
      <c r="A176" s="1" t="s">
        <v>4834</v>
      </c>
      <c r="B176" s="1" t="s">
        <v>4774</v>
      </c>
    </row>
    <row r="177" spans="1:2" x14ac:dyDescent="0.25">
      <c r="A177" s="1" t="s">
        <v>4792</v>
      </c>
      <c r="B177" s="1" t="s">
        <v>4774</v>
      </c>
    </row>
    <row r="178" spans="1:2" x14ac:dyDescent="0.25">
      <c r="A178" s="1" t="s">
        <v>4852</v>
      </c>
      <c r="B178" s="1" t="s">
        <v>4775</v>
      </c>
    </row>
    <row r="179" spans="1:2" x14ac:dyDescent="0.25">
      <c r="A179" s="1" t="s">
        <v>4861</v>
      </c>
      <c r="B179" s="1" t="s">
        <v>4776</v>
      </c>
    </row>
    <row r="180" spans="1:2" x14ac:dyDescent="0.25">
      <c r="A180" s="1" t="s">
        <v>4862</v>
      </c>
      <c r="B180" s="1" t="s">
        <v>4777</v>
      </c>
    </row>
    <row r="181" spans="1:2" x14ac:dyDescent="0.25">
      <c r="A181" s="1" t="s">
        <v>4797</v>
      </c>
      <c r="B181" s="1" t="s">
        <v>4777</v>
      </c>
    </row>
    <row r="182" spans="1:2" x14ac:dyDescent="0.25">
      <c r="A182" s="1" t="s">
        <v>4792</v>
      </c>
      <c r="B182" s="1" t="s">
        <v>4777</v>
      </c>
    </row>
    <row r="183" spans="1:2" x14ac:dyDescent="0.25">
      <c r="A183" s="1" t="s">
        <v>4863</v>
      </c>
      <c r="B183" s="1" t="s">
        <v>4778</v>
      </c>
    </row>
    <row r="184" spans="1:2" x14ac:dyDescent="0.25">
      <c r="A184" s="1" t="s">
        <v>4864</v>
      </c>
      <c r="B184" s="1" t="s">
        <v>4778</v>
      </c>
    </row>
    <row r="185" spans="1:2" x14ac:dyDescent="0.25">
      <c r="A185" s="1" t="s">
        <v>4865</v>
      </c>
      <c r="B185" s="1" t="s">
        <v>4778</v>
      </c>
    </row>
    <row r="186" spans="1:2" x14ac:dyDescent="0.25">
      <c r="A186" s="1" t="s">
        <v>4824</v>
      </c>
      <c r="B186" s="1" t="s">
        <v>4779</v>
      </c>
    </row>
    <row r="187" spans="1:2" x14ac:dyDescent="0.25">
      <c r="A187" s="1" t="s">
        <v>4792</v>
      </c>
      <c r="B187" s="1" t="s">
        <v>4779</v>
      </c>
    </row>
    <row r="188" spans="1:2" x14ac:dyDescent="0.25">
      <c r="A188" s="1" t="s">
        <v>4866</v>
      </c>
      <c r="B188" s="1" t="s">
        <v>4780</v>
      </c>
    </row>
    <row r="189" spans="1:2" x14ac:dyDescent="0.25">
      <c r="A189" s="1" t="s">
        <v>4867</v>
      </c>
      <c r="B189" s="1" t="s">
        <v>4780</v>
      </c>
    </row>
    <row r="190" spans="1:2" x14ac:dyDescent="0.25">
      <c r="A190" s="1" t="s">
        <v>4868</v>
      </c>
      <c r="B190" s="1" t="s">
        <v>4780</v>
      </c>
    </row>
    <row r="191" spans="1:2" x14ac:dyDescent="0.25">
      <c r="A191" s="1" t="s">
        <v>4869</v>
      </c>
      <c r="B191" s="1" t="s">
        <v>4780</v>
      </c>
    </row>
    <row r="192" spans="1:2" x14ac:dyDescent="0.25">
      <c r="A192" s="1" t="s">
        <v>4844</v>
      </c>
      <c r="B192" s="1" t="s">
        <v>4773</v>
      </c>
    </row>
    <row r="193" spans="1:2" x14ac:dyDescent="0.25">
      <c r="A193" s="1" t="s">
        <v>4824</v>
      </c>
      <c r="B193" s="1" t="s">
        <v>4774</v>
      </c>
    </row>
    <row r="194" spans="1:2" x14ac:dyDescent="0.25">
      <c r="A194" s="1" t="s">
        <v>4824</v>
      </c>
      <c r="B194" s="1" t="s">
        <v>4774</v>
      </c>
    </row>
    <row r="195" spans="1:2" x14ac:dyDescent="0.25">
      <c r="A195" s="1" t="s">
        <v>4792</v>
      </c>
      <c r="B195" s="1" t="s">
        <v>4774</v>
      </c>
    </row>
    <row r="196" spans="1:2" x14ac:dyDescent="0.25">
      <c r="A196" s="1" t="s">
        <v>4796</v>
      </c>
      <c r="B196" s="1" t="s">
        <v>4774</v>
      </c>
    </row>
    <row r="197" spans="1:2" x14ac:dyDescent="0.25">
      <c r="A197" s="1" t="s">
        <v>4848</v>
      </c>
      <c r="B197" s="1" t="s">
        <v>4775</v>
      </c>
    </row>
    <row r="198" spans="1:2" x14ac:dyDescent="0.25">
      <c r="A198" s="1" t="s">
        <v>4846</v>
      </c>
      <c r="B198" s="1" t="s">
        <v>4776</v>
      </c>
    </row>
    <row r="199" spans="1:2" x14ac:dyDescent="0.25">
      <c r="A199" s="1" t="s">
        <v>4786</v>
      </c>
      <c r="B199" s="1" t="s">
        <v>4777</v>
      </c>
    </row>
    <row r="200" spans="1:2" x14ac:dyDescent="0.25">
      <c r="A200" s="1" t="s">
        <v>4870</v>
      </c>
      <c r="B200" s="1" t="s">
        <v>4777</v>
      </c>
    </row>
    <row r="201" spans="1:2" x14ac:dyDescent="0.25">
      <c r="A201" s="1" t="s">
        <v>4863</v>
      </c>
      <c r="B201" s="1" t="s">
        <v>4777</v>
      </c>
    </row>
    <row r="202" spans="1:2" x14ac:dyDescent="0.25">
      <c r="A202" s="1" t="s">
        <v>4871</v>
      </c>
      <c r="B202" s="1" t="s">
        <v>4778</v>
      </c>
    </row>
    <row r="203" spans="1:2" x14ac:dyDescent="0.25">
      <c r="A203" s="1" t="s">
        <v>4824</v>
      </c>
      <c r="B203" s="1" t="s">
        <v>4778</v>
      </c>
    </row>
    <row r="204" spans="1:2" x14ac:dyDescent="0.25">
      <c r="A204" s="1" t="s">
        <v>4785</v>
      </c>
      <c r="B204" s="1" t="s">
        <v>4778</v>
      </c>
    </row>
    <row r="205" spans="1:2" x14ac:dyDescent="0.25">
      <c r="A205" s="1" t="s">
        <v>4810</v>
      </c>
      <c r="B205" s="1" t="s">
        <v>4779</v>
      </c>
    </row>
    <row r="206" spans="1:2" x14ac:dyDescent="0.25">
      <c r="A206" s="1" t="s">
        <v>4865</v>
      </c>
      <c r="B206" s="1" t="s">
        <v>4779</v>
      </c>
    </row>
    <row r="207" spans="1:2" x14ac:dyDescent="0.25">
      <c r="A207" s="1" t="s">
        <v>4814</v>
      </c>
      <c r="B207" s="1" t="s">
        <v>4780</v>
      </c>
    </row>
    <row r="208" spans="1:2" x14ac:dyDescent="0.25">
      <c r="A208" s="1" t="s">
        <v>4828</v>
      </c>
      <c r="B208" s="1" t="s">
        <v>4780</v>
      </c>
    </row>
    <row r="209" spans="1:2" x14ac:dyDescent="0.25">
      <c r="A209" s="1" t="s">
        <v>4818</v>
      </c>
      <c r="B209" s="1" t="s">
        <v>4780</v>
      </c>
    </row>
    <row r="210" spans="1:2" x14ac:dyDescent="0.25">
      <c r="A210" s="1" t="s">
        <v>4872</v>
      </c>
      <c r="B210" s="1" t="s">
        <v>4780</v>
      </c>
    </row>
    <row r="211" spans="1:2" x14ac:dyDescent="0.25">
      <c r="A211" s="1" t="s">
        <v>4846</v>
      </c>
      <c r="B211" s="1" t="s">
        <v>4773</v>
      </c>
    </row>
    <row r="212" spans="1:2" x14ac:dyDescent="0.25">
      <c r="A212" s="1" t="s">
        <v>4873</v>
      </c>
      <c r="B212" s="1" t="s">
        <v>4774</v>
      </c>
    </row>
    <row r="213" spans="1:2" x14ac:dyDescent="0.25">
      <c r="A213" s="1" t="s">
        <v>4842</v>
      </c>
      <c r="B213" s="1" t="s">
        <v>4774</v>
      </c>
    </row>
    <row r="214" spans="1:2" x14ac:dyDescent="0.25">
      <c r="A214" s="1" t="s">
        <v>4874</v>
      </c>
      <c r="B214" s="1" t="s">
        <v>4774</v>
      </c>
    </row>
    <row r="215" spans="1:2" x14ac:dyDescent="0.25">
      <c r="A215" s="1" t="s">
        <v>4875</v>
      </c>
      <c r="B215" s="1" t="s">
        <v>4774</v>
      </c>
    </row>
    <row r="216" spans="1:2" x14ac:dyDescent="0.25">
      <c r="A216" s="1" t="s">
        <v>4876</v>
      </c>
      <c r="B216" s="1" t="s">
        <v>4775</v>
      </c>
    </row>
    <row r="217" spans="1:2" x14ac:dyDescent="0.25">
      <c r="A217" s="1" t="s">
        <v>4795</v>
      </c>
      <c r="B217" s="1" t="s">
        <v>4776</v>
      </c>
    </row>
    <row r="218" spans="1:2" x14ac:dyDescent="0.25">
      <c r="A218" s="1" t="s">
        <v>4877</v>
      </c>
      <c r="B218" s="1" t="s">
        <v>4777</v>
      </c>
    </row>
    <row r="219" spans="1:2" x14ac:dyDescent="0.25">
      <c r="A219" s="1" t="s">
        <v>4792</v>
      </c>
      <c r="B219" s="1" t="s">
        <v>4777</v>
      </c>
    </row>
    <row r="220" spans="1:2" x14ac:dyDescent="0.25">
      <c r="A220" s="1" t="s">
        <v>4878</v>
      </c>
      <c r="B220" s="1" t="s">
        <v>4777</v>
      </c>
    </row>
    <row r="221" spans="1:2" x14ac:dyDescent="0.25">
      <c r="A221" s="1" t="s">
        <v>4796</v>
      </c>
      <c r="B221" s="1" t="s">
        <v>4778</v>
      </c>
    </row>
    <row r="222" spans="1:2" x14ac:dyDescent="0.25">
      <c r="A222" s="1" t="s">
        <v>4859</v>
      </c>
      <c r="B222" s="1" t="s">
        <v>4778</v>
      </c>
    </row>
    <row r="223" spans="1:2" x14ac:dyDescent="0.25">
      <c r="A223" s="1" t="s">
        <v>4824</v>
      </c>
      <c r="B223" s="1" t="s">
        <v>4778</v>
      </c>
    </row>
    <row r="224" spans="1:2" x14ac:dyDescent="0.25">
      <c r="A224" s="1" t="s">
        <v>4856</v>
      </c>
      <c r="B224" s="1" t="s">
        <v>4779</v>
      </c>
    </row>
    <row r="225" spans="1:2" x14ac:dyDescent="0.25">
      <c r="A225" s="1" t="s">
        <v>4817</v>
      </c>
      <c r="B225" s="1" t="s">
        <v>4779</v>
      </c>
    </row>
    <row r="226" spans="1:2" x14ac:dyDescent="0.25">
      <c r="A226" s="1" t="s">
        <v>4816</v>
      </c>
      <c r="B226" s="1" t="s">
        <v>4780</v>
      </c>
    </row>
    <row r="227" spans="1:2" x14ac:dyDescent="0.25">
      <c r="A227" s="1" t="s">
        <v>4785</v>
      </c>
      <c r="B227" s="1" t="s">
        <v>4780</v>
      </c>
    </row>
    <row r="228" spans="1:2" x14ac:dyDescent="0.25">
      <c r="A228" s="1" t="s">
        <v>4879</v>
      </c>
      <c r="B228" s="1" t="s">
        <v>4780</v>
      </c>
    </row>
    <row r="229" spans="1:2" x14ac:dyDescent="0.25">
      <c r="A229" s="1" t="s">
        <v>4880</v>
      </c>
      <c r="B229" s="1" t="s">
        <v>4780</v>
      </c>
    </row>
    <row r="230" spans="1:2" x14ac:dyDescent="0.25">
      <c r="A230" s="1" t="s">
        <v>4830</v>
      </c>
      <c r="B230" s="1" t="s">
        <v>4773</v>
      </c>
    </row>
    <row r="231" spans="1:2" x14ac:dyDescent="0.25">
      <c r="A231" s="1" t="s">
        <v>4792</v>
      </c>
      <c r="B231" s="1" t="s">
        <v>4774</v>
      </c>
    </row>
    <row r="232" spans="1:2" x14ac:dyDescent="0.25">
      <c r="A232" s="1" t="s">
        <v>4792</v>
      </c>
      <c r="B232" s="1" t="s">
        <v>4774</v>
      </c>
    </row>
    <row r="233" spans="1:2" x14ac:dyDescent="0.25">
      <c r="A233" s="1" t="s">
        <v>4881</v>
      </c>
      <c r="B233" s="1" t="s">
        <v>4774</v>
      </c>
    </row>
    <row r="234" spans="1:2" x14ac:dyDescent="0.25">
      <c r="A234" s="1" t="s">
        <v>4844</v>
      </c>
      <c r="B234" s="1" t="s">
        <v>4774</v>
      </c>
    </row>
    <row r="235" spans="1:2" x14ac:dyDescent="0.25">
      <c r="A235" s="1" t="s">
        <v>4828</v>
      </c>
      <c r="B235" s="1" t="s">
        <v>4775</v>
      </c>
    </row>
    <row r="236" spans="1:2" x14ac:dyDescent="0.25">
      <c r="A236" s="1" t="s">
        <v>4852</v>
      </c>
      <c r="B236" s="1" t="s">
        <v>4776</v>
      </c>
    </row>
    <row r="237" spans="1:2" x14ac:dyDescent="0.25">
      <c r="A237" s="1" t="s">
        <v>4826</v>
      </c>
      <c r="B237" s="1" t="s">
        <v>4777</v>
      </c>
    </row>
    <row r="238" spans="1:2" x14ac:dyDescent="0.25">
      <c r="A238" s="1" t="s">
        <v>4831</v>
      </c>
      <c r="B238" s="1" t="s">
        <v>4777</v>
      </c>
    </row>
    <row r="239" spans="1:2" x14ac:dyDescent="0.25">
      <c r="A239" s="1" t="s">
        <v>4843</v>
      </c>
      <c r="B239" s="1" t="s">
        <v>4777</v>
      </c>
    </row>
    <row r="240" spans="1:2" x14ac:dyDescent="0.25">
      <c r="A240" s="1" t="s">
        <v>4792</v>
      </c>
      <c r="B240" s="1" t="s">
        <v>4778</v>
      </c>
    </row>
    <row r="241" spans="1:2" x14ac:dyDescent="0.25">
      <c r="A241" s="1" t="s">
        <v>4825</v>
      </c>
      <c r="B241" s="1" t="s">
        <v>4778</v>
      </c>
    </row>
    <row r="242" spans="1:2" x14ac:dyDescent="0.25">
      <c r="A242" s="1" t="s">
        <v>4792</v>
      </c>
      <c r="B242" s="1" t="s">
        <v>4778</v>
      </c>
    </row>
    <row r="243" spans="1:2" x14ac:dyDescent="0.25">
      <c r="A243" s="1" t="s">
        <v>4792</v>
      </c>
      <c r="B243" s="1" t="s">
        <v>4779</v>
      </c>
    </row>
    <row r="244" spans="1:2" x14ac:dyDescent="0.25">
      <c r="A244" s="1" t="s">
        <v>4882</v>
      </c>
      <c r="B244" s="1" t="s">
        <v>4779</v>
      </c>
    </row>
    <row r="245" spans="1:2" x14ac:dyDescent="0.25">
      <c r="A245" s="1" t="s">
        <v>4830</v>
      </c>
      <c r="B245" s="1" t="s">
        <v>4780</v>
      </c>
    </row>
    <row r="246" spans="1:2" x14ac:dyDescent="0.25">
      <c r="A246" s="1" t="s">
        <v>4808</v>
      </c>
      <c r="B246" s="1" t="s">
        <v>4780</v>
      </c>
    </row>
    <row r="247" spans="1:2" x14ac:dyDescent="0.25">
      <c r="A247" s="1" t="s">
        <v>4792</v>
      </c>
      <c r="B247" s="1" t="s">
        <v>4780</v>
      </c>
    </row>
    <row r="248" spans="1:2" x14ac:dyDescent="0.25">
      <c r="A248" s="1" t="s">
        <v>4819</v>
      </c>
      <c r="B248" s="1" t="s">
        <v>4780</v>
      </c>
    </row>
    <row r="249" spans="1:2" x14ac:dyDescent="0.25">
      <c r="A249" s="1" t="s">
        <v>4883</v>
      </c>
      <c r="B249" s="1" t="s">
        <v>4773</v>
      </c>
    </row>
    <row r="250" spans="1:2" x14ac:dyDescent="0.25">
      <c r="A250" s="1" t="s">
        <v>4884</v>
      </c>
      <c r="B250" s="1" t="s">
        <v>4774</v>
      </c>
    </row>
    <row r="251" spans="1:2" x14ac:dyDescent="0.25">
      <c r="A251" s="1" t="s">
        <v>4885</v>
      </c>
      <c r="B251" s="1" t="s">
        <v>4774</v>
      </c>
    </row>
    <row r="252" spans="1:2" x14ac:dyDescent="0.25">
      <c r="A252" s="1" t="s">
        <v>4886</v>
      </c>
      <c r="B252" s="1" t="s">
        <v>4774</v>
      </c>
    </row>
    <row r="253" spans="1:2" x14ac:dyDescent="0.25">
      <c r="A253" s="1" t="s">
        <v>4887</v>
      </c>
      <c r="B253" s="1" t="s">
        <v>4774</v>
      </c>
    </row>
    <row r="254" spans="1:2" x14ac:dyDescent="0.25">
      <c r="A254" s="1" t="s">
        <v>4888</v>
      </c>
      <c r="B254" s="1" t="s">
        <v>4775</v>
      </c>
    </row>
    <row r="255" spans="1:2" x14ac:dyDescent="0.25">
      <c r="A255" s="1" t="s">
        <v>4837</v>
      </c>
      <c r="B255" s="1" t="s">
        <v>4776</v>
      </c>
    </row>
    <row r="256" spans="1:2" x14ac:dyDescent="0.25">
      <c r="A256" s="1" t="s">
        <v>4806</v>
      </c>
      <c r="B256" s="1" t="s">
        <v>4777</v>
      </c>
    </row>
    <row r="257" spans="1:2" x14ac:dyDescent="0.25">
      <c r="A257" s="1" t="s">
        <v>4855</v>
      </c>
      <c r="B257" s="1" t="s">
        <v>4777</v>
      </c>
    </row>
    <row r="258" spans="1:2" x14ac:dyDescent="0.25">
      <c r="A258" s="1" t="s">
        <v>4889</v>
      </c>
      <c r="B258" s="1" t="s">
        <v>4777</v>
      </c>
    </row>
    <row r="259" spans="1:2" x14ac:dyDescent="0.25">
      <c r="A259" s="1" t="s">
        <v>4792</v>
      </c>
      <c r="B259" s="1" t="s">
        <v>4778</v>
      </c>
    </row>
    <row r="260" spans="1:2" x14ac:dyDescent="0.25">
      <c r="A260" s="1" t="s">
        <v>4890</v>
      </c>
      <c r="B260" s="1" t="s">
        <v>4778</v>
      </c>
    </row>
    <row r="261" spans="1:2" x14ac:dyDescent="0.25">
      <c r="A261" s="1" t="s">
        <v>4884</v>
      </c>
      <c r="B261" s="1" t="s">
        <v>4778</v>
      </c>
    </row>
    <row r="262" spans="1:2" x14ac:dyDescent="0.25">
      <c r="A262" s="1" t="s">
        <v>4891</v>
      </c>
      <c r="B262" s="1" t="s">
        <v>4779</v>
      </c>
    </row>
    <row r="263" spans="1:2" x14ac:dyDescent="0.25">
      <c r="A263" s="1" t="s">
        <v>4892</v>
      </c>
      <c r="B263" s="1" t="s">
        <v>4779</v>
      </c>
    </row>
    <row r="264" spans="1:2" x14ac:dyDescent="0.25">
      <c r="A264" s="1" t="s">
        <v>4893</v>
      </c>
      <c r="B264" s="1" t="s">
        <v>4780</v>
      </c>
    </row>
    <row r="265" spans="1:2" x14ac:dyDescent="0.25">
      <c r="A265" s="1" t="s">
        <v>4894</v>
      </c>
      <c r="B265" s="1" t="s">
        <v>4780</v>
      </c>
    </row>
    <row r="266" spans="1:2" x14ac:dyDescent="0.25">
      <c r="A266" s="1" t="s">
        <v>4817</v>
      </c>
      <c r="B266" s="1" t="s">
        <v>4780</v>
      </c>
    </row>
    <row r="267" spans="1:2" x14ac:dyDescent="0.25">
      <c r="A267" s="1" t="s">
        <v>4812</v>
      </c>
      <c r="B267" s="1" t="s">
        <v>4780</v>
      </c>
    </row>
    <row r="268" spans="1:2" x14ac:dyDescent="0.25">
      <c r="A268" s="1" t="s">
        <v>4892</v>
      </c>
      <c r="B268" s="1" t="s">
        <v>4773</v>
      </c>
    </row>
    <row r="269" spans="1:2" x14ac:dyDescent="0.25">
      <c r="A269" s="1" t="s">
        <v>4895</v>
      </c>
      <c r="B269" s="1" t="s">
        <v>4774</v>
      </c>
    </row>
    <row r="270" spans="1:2" x14ac:dyDescent="0.25">
      <c r="A270" s="1" t="s">
        <v>4828</v>
      </c>
      <c r="B270" s="1" t="s">
        <v>4774</v>
      </c>
    </row>
    <row r="271" spans="1:2" x14ac:dyDescent="0.25">
      <c r="A271" s="1" t="s">
        <v>4896</v>
      </c>
      <c r="B271" s="1" t="s">
        <v>4774</v>
      </c>
    </row>
    <row r="272" spans="1:2" x14ac:dyDescent="0.25">
      <c r="A272" s="1" t="s">
        <v>4897</v>
      </c>
      <c r="B272" s="1" t="s">
        <v>4774</v>
      </c>
    </row>
    <row r="273" spans="1:2" x14ac:dyDescent="0.25">
      <c r="A273" s="1" t="s">
        <v>4898</v>
      </c>
      <c r="B273" s="1" t="s">
        <v>4775</v>
      </c>
    </row>
    <row r="274" spans="1:2" x14ac:dyDescent="0.25">
      <c r="A274" s="1" t="s">
        <v>4802</v>
      </c>
      <c r="B274" s="1" t="s">
        <v>4776</v>
      </c>
    </row>
    <row r="275" spans="1:2" x14ac:dyDescent="0.25">
      <c r="A275" s="1" t="s">
        <v>4899</v>
      </c>
      <c r="B275" s="1" t="s">
        <v>4777</v>
      </c>
    </row>
    <row r="276" spans="1:2" x14ac:dyDescent="0.25">
      <c r="A276" s="1" t="s">
        <v>4828</v>
      </c>
      <c r="B276" s="1" t="s">
        <v>4777</v>
      </c>
    </row>
    <row r="277" spans="1:2" x14ac:dyDescent="0.25">
      <c r="A277" s="1" t="s">
        <v>4900</v>
      </c>
      <c r="B277" s="1" t="s">
        <v>4777</v>
      </c>
    </row>
    <row r="278" spans="1:2" x14ac:dyDescent="0.25">
      <c r="A278" s="1" t="s">
        <v>4794</v>
      </c>
      <c r="B278" s="1" t="s">
        <v>4778</v>
      </c>
    </row>
    <row r="279" spans="1:2" x14ac:dyDescent="0.25">
      <c r="A279" s="1" t="s">
        <v>4835</v>
      </c>
      <c r="B279" s="1" t="s">
        <v>4778</v>
      </c>
    </row>
    <row r="280" spans="1:2" x14ac:dyDescent="0.25">
      <c r="A280" s="1" t="s">
        <v>4788</v>
      </c>
      <c r="B280" s="1" t="s">
        <v>4778</v>
      </c>
    </row>
    <row r="281" spans="1:2" x14ac:dyDescent="0.25">
      <c r="A281" s="1" t="s">
        <v>4901</v>
      </c>
      <c r="B281" s="1" t="s">
        <v>4779</v>
      </c>
    </row>
    <row r="282" spans="1:2" x14ac:dyDescent="0.25">
      <c r="A282" s="1" t="s">
        <v>4902</v>
      </c>
      <c r="B282" s="1" t="s">
        <v>4779</v>
      </c>
    </row>
    <row r="283" spans="1:2" x14ac:dyDescent="0.25">
      <c r="A283" s="1" t="s">
        <v>4792</v>
      </c>
      <c r="B283" s="1" t="s">
        <v>4780</v>
      </c>
    </row>
    <row r="284" spans="1:2" x14ac:dyDescent="0.25">
      <c r="A284" s="1" t="s">
        <v>4892</v>
      </c>
      <c r="B284" s="1" t="s">
        <v>4780</v>
      </c>
    </row>
    <row r="285" spans="1:2" x14ac:dyDescent="0.25">
      <c r="A285" s="1" t="s">
        <v>4895</v>
      </c>
      <c r="B285" s="1" t="s">
        <v>4780</v>
      </c>
    </row>
    <row r="286" spans="1:2" x14ac:dyDescent="0.25">
      <c r="A286" s="1" t="s">
        <v>4903</v>
      </c>
      <c r="B286" s="1" t="s">
        <v>4780</v>
      </c>
    </row>
    <row r="287" spans="1:2" x14ac:dyDescent="0.25">
      <c r="A287" s="1" t="s">
        <v>4904</v>
      </c>
      <c r="B287" s="1" t="s">
        <v>4773</v>
      </c>
    </row>
    <row r="288" spans="1:2" x14ac:dyDescent="0.25">
      <c r="A288" s="1" t="s">
        <v>4794</v>
      </c>
      <c r="B288" s="1" t="s">
        <v>4774</v>
      </c>
    </row>
    <row r="289" spans="1:2" x14ac:dyDescent="0.25">
      <c r="A289" s="1" t="s">
        <v>4905</v>
      </c>
      <c r="B289" s="1" t="s">
        <v>4774</v>
      </c>
    </row>
    <row r="290" spans="1:2" x14ac:dyDescent="0.25">
      <c r="A290" s="1" t="s">
        <v>4906</v>
      </c>
      <c r="B290" s="1" t="s">
        <v>4774</v>
      </c>
    </row>
    <row r="291" spans="1:2" x14ac:dyDescent="0.25">
      <c r="A291" s="1" t="s">
        <v>4907</v>
      </c>
      <c r="B291" s="1" t="s">
        <v>4774</v>
      </c>
    </row>
    <row r="292" spans="1:2" x14ac:dyDescent="0.25">
      <c r="A292" s="1" t="s">
        <v>4908</v>
      </c>
      <c r="B292" s="1" t="s">
        <v>4775</v>
      </c>
    </row>
    <row r="293" spans="1:2" x14ac:dyDescent="0.25">
      <c r="A293" s="1" t="s">
        <v>4891</v>
      </c>
      <c r="B293" s="1" t="s">
        <v>4776</v>
      </c>
    </row>
    <row r="294" spans="1:2" x14ac:dyDescent="0.25">
      <c r="A294" s="1" t="s">
        <v>4909</v>
      </c>
      <c r="B294" s="1" t="s">
        <v>4777</v>
      </c>
    </row>
    <row r="295" spans="1:2" x14ac:dyDescent="0.25">
      <c r="A295" s="1" t="s">
        <v>4814</v>
      </c>
      <c r="B295" s="1" t="s">
        <v>4777</v>
      </c>
    </row>
    <row r="296" spans="1:2" x14ac:dyDescent="0.25">
      <c r="A296" s="1" t="s">
        <v>4910</v>
      </c>
      <c r="B296" s="1" t="s">
        <v>4777</v>
      </c>
    </row>
    <row r="297" spans="1:2" x14ac:dyDescent="0.25">
      <c r="A297" s="1" t="s">
        <v>4911</v>
      </c>
      <c r="B297" s="1" t="s">
        <v>4778</v>
      </c>
    </row>
    <row r="298" spans="1:2" x14ac:dyDescent="0.25">
      <c r="A298" s="1" t="s">
        <v>4912</v>
      </c>
      <c r="B298" s="1" t="s">
        <v>4778</v>
      </c>
    </row>
    <row r="299" spans="1:2" x14ac:dyDescent="0.25">
      <c r="A299" s="1" t="s">
        <v>4866</v>
      </c>
      <c r="B299" s="1" t="s">
        <v>4778</v>
      </c>
    </row>
    <row r="300" spans="1:2" x14ac:dyDescent="0.25">
      <c r="A300" s="1" t="s">
        <v>4792</v>
      </c>
      <c r="B300" s="1" t="s">
        <v>4779</v>
      </c>
    </row>
    <row r="301" spans="1:2" x14ac:dyDescent="0.25">
      <c r="A301" s="1" t="s">
        <v>4913</v>
      </c>
      <c r="B301" s="1" t="s">
        <v>4779</v>
      </c>
    </row>
    <row r="302" spans="1:2" x14ac:dyDescent="0.25">
      <c r="A302" s="1" t="s">
        <v>4910</v>
      </c>
      <c r="B302" s="1" t="s">
        <v>4780</v>
      </c>
    </row>
    <row r="303" spans="1:2" x14ac:dyDescent="0.25">
      <c r="A303" s="1" t="s">
        <v>4914</v>
      </c>
      <c r="B303" s="1" t="s">
        <v>4780</v>
      </c>
    </row>
    <row r="304" spans="1:2" x14ac:dyDescent="0.25">
      <c r="A304" s="1" t="s">
        <v>4812</v>
      </c>
      <c r="B304" s="1" t="s">
        <v>4780</v>
      </c>
    </row>
    <row r="305" spans="1:2" x14ac:dyDescent="0.25">
      <c r="A305" s="1" t="s">
        <v>4814</v>
      </c>
      <c r="B305" s="1" t="s">
        <v>4780</v>
      </c>
    </row>
    <row r="306" spans="1:2" x14ac:dyDescent="0.25">
      <c r="A306" s="1" t="s">
        <v>4828</v>
      </c>
      <c r="B306" s="1" t="s">
        <v>4773</v>
      </c>
    </row>
    <row r="307" spans="1:2" x14ac:dyDescent="0.25">
      <c r="A307" s="1" t="s">
        <v>4812</v>
      </c>
      <c r="B307" s="1" t="s">
        <v>4774</v>
      </c>
    </row>
    <row r="308" spans="1:2" x14ac:dyDescent="0.25">
      <c r="A308" s="1" t="s">
        <v>4915</v>
      </c>
      <c r="B308" s="1" t="s">
        <v>4774</v>
      </c>
    </row>
    <row r="309" spans="1:2" x14ac:dyDescent="0.25">
      <c r="A309" s="1" t="s">
        <v>4916</v>
      </c>
      <c r="B309" s="1" t="s">
        <v>4774</v>
      </c>
    </row>
    <row r="310" spans="1:2" x14ac:dyDescent="0.25">
      <c r="A310" s="1" t="s">
        <v>4917</v>
      </c>
      <c r="B310" s="1" t="s">
        <v>4774</v>
      </c>
    </row>
    <row r="311" spans="1:2" x14ac:dyDescent="0.25">
      <c r="A311" s="1" t="s">
        <v>4806</v>
      </c>
      <c r="B311" s="1" t="s">
        <v>4775</v>
      </c>
    </row>
    <row r="312" spans="1:2" x14ac:dyDescent="0.25">
      <c r="A312" s="1" t="s">
        <v>4918</v>
      </c>
      <c r="B312" s="1" t="s">
        <v>4776</v>
      </c>
    </row>
    <row r="313" spans="1:2" x14ac:dyDescent="0.25">
      <c r="A313" s="1" t="s">
        <v>4874</v>
      </c>
      <c r="B313" s="1" t="s">
        <v>4777</v>
      </c>
    </row>
    <row r="314" spans="1:2" x14ac:dyDescent="0.25">
      <c r="A314" s="1" t="s">
        <v>4824</v>
      </c>
      <c r="B314" s="1" t="s">
        <v>4777</v>
      </c>
    </row>
    <row r="315" spans="1:2" x14ac:dyDescent="0.25">
      <c r="A315" s="1" t="s">
        <v>4919</v>
      </c>
      <c r="B315" s="1" t="s">
        <v>4777</v>
      </c>
    </row>
    <row r="316" spans="1:2" x14ac:dyDescent="0.25">
      <c r="A316" s="1" t="s">
        <v>4920</v>
      </c>
      <c r="B316" s="1" t="s">
        <v>4778</v>
      </c>
    </row>
    <row r="317" spans="1:2" x14ac:dyDescent="0.25">
      <c r="A317" s="1" t="s">
        <v>4921</v>
      </c>
      <c r="B317" s="1" t="s">
        <v>4778</v>
      </c>
    </row>
    <row r="318" spans="1:2" x14ac:dyDescent="0.25">
      <c r="A318" s="1" t="s">
        <v>4922</v>
      </c>
      <c r="B318" s="1" t="s">
        <v>4778</v>
      </c>
    </row>
    <row r="319" spans="1:2" x14ac:dyDescent="0.25">
      <c r="A319" s="1" t="s">
        <v>4923</v>
      </c>
      <c r="B319" s="1" t="s">
        <v>4779</v>
      </c>
    </row>
    <row r="320" spans="1:2" x14ac:dyDescent="0.25">
      <c r="A320" s="1" t="s">
        <v>4797</v>
      </c>
      <c r="B320" s="1" t="s">
        <v>4779</v>
      </c>
    </row>
    <row r="321" spans="1:2" x14ac:dyDescent="0.25">
      <c r="A321" s="1" t="s">
        <v>4924</v>
      </c>
      <c r="B321" s="1" t="s">
        <v>4780</v>
      </c>
    </row>
    <row r="322" spans="1:2" x14ac:dyDescent="0.25">
      <c r="A322" s="1" t="s">
        <v>4891</v>
      </c>
      <c r="B322" s="1" t="s">
        <v>4780</v>
      </c>
    </row>
    <row r="323" spans="1:2" x14ac:dyDescent="0.25">
      <c r="A323" s="1" t="s">
        <v>4800</v>
      </c>
      <c r="B323" s="1" t="s">
        <v>4780</v>
      </c>
    </row>
    <row r="324" spans="1:2" x14ac:dyDescent="0.25">
      <c r="A324" s="1" t="s">
        <v>4792</v>
      </c>
      <c r="B324" s="1" t="s">
        <v>4780</v>
      </c>
    </row>
    <row r="325" spans="1:2" x14ac:dyDescent="0.25">
      <c r="A325" s="1" t="s">
        <v>4925</v>
      </c>
      <c r="B325" s="1" t="s">
        <v>4773</v>
      </c>
    </row>
    <row r="326" spans="1:2" x14ac:dyDescent="0.25">
      <c r="A326" s="1" t="s">
        <v>4926</v>
      </c>
      <c r="B326" s="1" t="s">
        <v>4774</v>
      </c>
    </row>
    <row r="327" spans="1:2" x14ac:dyDescent="0.25">
      <c r="A327" s="1" t="s">
        <v>4927</v>
      </c>
      <c r="B327" s="1" t="s">
        <v>4774</v>
      </c>
    </row>
    <row r="328" spans="1:2" x14ac:dyDescent="0.25">
      <c r="A328" s="1" t="s">
        <v>4928</v>
      </c>
      <c r="B328" s="1" t="s">
        <v>4774</v>
      </c>
    </row>
    <row r="329" spans="1:2" x14ac:dyDescent="0.25">
      <c r="A329" s="1" t="s">
        <v>4802</v>
      </c>
      <c r="B329" s="1" t="s">
        <v>4774</v>
      </c>
    </row>
    <row r="330" spans="1:2" x14ac:dyDescent="0.25">
      <c r="A330" s="1" t="s">
        <v>4929</v>
      </c>
      <c r="B330" s="1" t="s">
        <v>4775</v>
      </c>
    </row>
    <row r="331" spans="1:2" x14ac:dyDescent="0.25">
      <c r="A331" s="1" t="s">
        <v>4930</v>
      </c>
      <c r="B331" s="1" t="s">
        <v>4776</v>
      </c>
    </row>
    <row r="332" spans="1:2" x14ac:dyDescent="0.25">
      <c r="A332" s="1" t="s">
        <v>4927</v>
      </c>
      <c r="B332" s="1" t="s">
        <v>4777</v>
      </c>
    </row>
    <row r="333" spans="1:2" x14ac:dyDescent="0.25">
      <c r="A333" s="1" t="s">
        <v>4816</v>
      </c>
      <c r="B333" s="1" t="s">
        <v>4777</v>
      </c>
    </row>
    <row r="334" spans="1:2" x14ac:dyDescent="0.25">
      <c r="A334" s="1" t="s">
        <v>4810</v>
      </c>
      <c r="B334" s="1" t="s">
        <v>4777</v>
      </c>
    </row>
    <row r="335" spans="1:2" x14ac:dyDescent="0.25">
      <c r="A335" s="1" t="s">
        <v>4806</v>
      </c>
      <c r="B335" s="1" t="s">
        <v>4778</v>
      </c>
    </row>
    <row r="336" spans="1:2" x14ac:dyDescent="0.25">
      <c r="A336" s="1" t="s">
        <v>4931</v>
      </c>
      <c r="B336" s="1" t="s">
        <v>4778</v>
      </c>
    </row>
    <row r="337" spans="1:2" x14ac:dyDescent="0.25">
      <c r="A337" s="1" t="s">
        <v>4932</v>
      </c>
      <c r="B337" s="1" t="s">
        <v>4778</v>
      </c>
    </row>
    <row r="338" spans="1:2" x14ac:dyDescent="0.25">
      <c r="A338" s="1" t="s">
        <v>4794</v>
      </c>
      <c r="B338" s="1" t="s">
        <v>4779</v>
      </c>
    </row>
    <row r="339" spans="1:2" x14ac:dyDescent="0.25">
      <c r="A339" s="1" t="s">
        <v>4821</v>
      </c>
      <c r="B339" s="1" t="s">
        <v>4779</v>
      </c>
    </row>
    <row r="340" spans="1:2" x14ac:dyDescent="0.25">
      <c r="A340" s="1" t="s">
        <v>4828</v>
      </c>
      <c r="B340" s="1" t="s">
        <v>4780</v>
      </c>
    </row>
    <row r="341" spans="1:2" x14ac:dyDescent="0.25">
      <c r="A341" s="1" t="s">
        <v>4792</v>
      </c>
      <c r="B341" s="1" t="s">
        <v>4780</v>
      </c>
    </row>
    <row r="342" spans="1:2" x14ac:dyDescent="0.25">
      <c r="A342" s="1" t="s">
        <v>4933</v>
      </c>
      <c r="B342" s="1" t="s">
        <v>4780</v>
      </c>
    </row>
    <row r="343" spans="1:2" x14ac:dyDescent="0.25">
      <c r="A343" s="1" t="s">
        <v>4934</v>
      </c>
      <c r="B343" s="1" t="s">
        <v>4780</v>
      </c>
    </row>
    <row r="344" spans="1:2" x14ac:dyDescent="0.25">
      <c r="A344" s="1" t="s">
        <v>4935</v>
      </c>
      <c r="B344" s="1" t="s">
        <v>4773</v>
      </c>
    </row>
    <row r="345" spans="1:2" x14ac:dyDescent="0.25">
      <c r="A345" s="1" t="s">
        <v>4933</v>
      </c>
      <c r="B345" s="1" t="s">
        <v>4774</v>
      </c>
    </row>
    <row r="346" spans="1:2" x14ac:dyDescent="0.25">
      <c r="A346" s="1" t="s">
        <v>4936</v>
      </c>
      <c r="B346" s="1" t="s">
        <v>4774</v>
      </c>
    </row>
    <row r="347" spans="1:2" x14ac:dyDescent="0.25">
      <c r="A347" s="1" t="s">
        <v>4892</v>
      </c>
      <c r="B347" s="1" t="s">
        <v>4774</v>
      </c>
    </row>
    <row r="348" spans="1:2" x14ac:dyDescent="0.25">
      <c r="A348" s="1" t="s">
        <v>4937</v>
      </c>
      <c r="B348" s="1" t="s">
        <v>4774</v>
      </c>
    </row>
    <row r="349" spans="1:2" x14ac:dyDescent="0.25">
      <c r="A349" s="1" t="s">
        <v>4938</v>
      </c>
      <c r="B349" s="1" t="s">
        <v>4775</v>
      </c>
    </row>
    <row r="350" spans="1:2" x14ac:dyDescent="0.25">
      <c r="A350" s="1" t="s">
        <v>4892</v>
      </c>
      <c r="B350" s="1" t="s">
        <v>4776</v>
      </c>
    </row>
    <row r="351" spans="1:2" x14ac:dyDescent="0.25">
      <c r="A351" s="1" t="s">
        <v>4939</v>
      </c>
      <c r="B351" s="1" t="s">
        <v>4777</v>
      </c>
    </row>
    <row r="352" spans="1:2" x14ac:dyDescent="0.25">
      <c r="A352" s="1" t="s">
        <v>4940</v>
      </c>
      <c r="B352" s="1" t="s">
        <v>4777</v>
      </c>
    </row>
    <row r="353" spans="1:2" x14ac:dyDescent="0.25">
      <c r="A353" s="1" t="s">
        <v>4807</v>
      </c>
      <c r="B353" s="1" t="s">
        <v>4777</v>
      </c>
    </row>
    <row r="354" spans="1:2" x14ac:dyDescent="0.25">
      <c r="A354" s="1" t="s">
        <v>4786</v>
      </c>
      <c r="B354" s="1" t="s">
        <v>4778</v>
      </c>
    </row>
    <row r="355" spans="1:2" x14ac:dyDescent="0.25">
      <c r="A355" s="1" t="s">
        <v>4893</v>
      </c>
      <c r="B355" s="1" t="s">
        <v>4778</v>
      </c>
    </row>
    <row r="356" spans="1:2" x14ac:dyDescent="0.25">
      <c r="A356" s="1" t="s">
        <v>4941</v>
      </c>
      <c r="B356" s="1" t="s">
        <v>4778</v>
      </c>
    </row>
    <row r="357" spans="1:2" x14ac:dyDescent="0.25">
      <c r="A357" s="1" t="s">
        <v>4942</v>
      </c>
      <c r="B357" s="1" t="s">
        <v>4779</v>
      </c>
    </row>
    <row r="358" spans="1:2" x14ac:dyDescent="0.25">
      <c r="A358" s="1" t="s">
        <v>4823</v>
      </c>
      <c r="B358" s="1" t="s">
        <v>4779</v>
      </c>
    </row>
    <row r="359" spans="1:2" x14ac:dyDescent="0.25">
      <c r="A359" s="1" t="s">
        <v>4887</v>
      </c>
      <c r="B359" s="1" t="s">
        <v>4780</v>
      </c>
    </row>
    <row r="360" spans="1:2" x14ac:dyDescent="0.25">
      <c r="A360" s="1" t="s">
        <v>4943</v>
      </c>
      <c r="B360" s="1" t="s">
        <v>4780</v>
      </c>
    </row>
    <row r="361" spans="1:2" x14ac:dyDescent="0.25">
      <c r="A361" s="1" t="s">
        <v>4887</v>
      </c>
      <c r="B361" s="1" t="s">
        <v>4780</v>
      </c>
    </row>
    <row r="362" spans="1:2" x14ac:dyDescent="0.25">
      <c r="A362" s="1" t="s">
        <v>4944</v>
      </c>
      <c r="B362" s="1" t="s">
        <v>4780</v>
      </c>
    </row>
    <row r="363" spans="1:2" x14ac:dyDescent="0.25">
      <c r="A363" s="1" t="s">
        <v>4945</v>
      </c>
      <c r="B363" s="1" t="s">
        <v>4773</v>
      </c>
    </row>
    <row r="364" spans="1:2" x14ac:dyDescent="0.25">
      <c r="A364" s="1" t="s">
        <v>4946</v>
      </c>
      <c r="B364" s="1" t="s">
        <v>4774</v>
      </c>
    </row>
    <row r="365" spans="1:2" x14ac:dyDescent="0.25">
      <c r="A365" s="1" t="s">
        <v>4947</v>
      </c>
      <c r="B365" s="1" t="s">
        <v>4774</v>
      </c>
    </row>
    <row r="366" spans="1:2" x14ac:dyDescent="0.25">
      <c r="A366" s="1" t="s">
        <v>4948</v>
      </c>
      <c r="B366" s="1" t="s">
        <v>4774</v>
      </c>
    </row>
    <row r="367" spans="1:2" x14ac:dyDescent="0.25">
      <c r="A367" s="1" t="s">
        <v>4891</v>
      </c>
      <c r="B367" s="1" t="s">
        <v>4774</v>
      </c>
    </row>
    <row r="368" spans="1:2" x14ac:dyDescent="0.25">
      <c r="A368" s="1" t="s">
        <v>4949</v>
      </c>
      <c r="B368" s="1" t="s">
        <v>4775</v>
      </c>
    </row>
    <row r="369" spans="1:2" x14ac:dyDescent="0.25">
      <c r="A369" s="1" t="s">
        <v>4950</v>
      </c>
      <c r="B369" s="1" t="s">
        <v>4776</v>
      </c>
    </row>
    <row r="370" spans="1:2" x14ac:dyDescent="0.25">
      <c r="A370" s="1" t="s">
        <v>4951</v>
      </c>
      <c r="B370" s="1" t="s">
        <v>4777</v>
      </c>
    </row>
    <row r="371" spans="1:2" x14ac:dyDescent="0.25">
      <c r="A371" s="1" t="s">
        <v>4787</v>
      </c>
      <c r="B371" s="1" t="s">
        <v>4777</v>
      </c>
    </row>
    <row r="372" spans="1:2" x14ac:dyDescent="0.25">
      <c r="A372" s="1" t="s">
        <v>4936</v>
      </c>
      <c r="B372" s="1" t="s">
        <v>4777</v>
      </c>
    </row>
    <row r="373" spans="1:2" x14ac:dyDescent="0.25">
      <c r="A373" s="1" t="s">
        <v>4808</v>
      </c>
      <c r="B373" s="1" t="s">
        <v>4778</v>
      </c>
    </row>
    <row r="374" spans="1:2" x14ac:dyDescent="0.25">
      <c r="A374" s="1" t="s">
        <v>4952</v>
      </c>
      <c r="B374" s="1" t="s">
        <v>4778</v>
      </c>
    </row>
    <row r="375" spans="1:2" x14ac:dyDescent="0.25">
      <c r="A375" s="1" t="s">
        <v>4953</v>
      </c>
      <c r="B375" s="1" t="s">
        <v>4778</v>
      </c>
    </row>
    <row r="376" spans="1:2" x14ac:dyDescent="0.25">
      <c r="A376" s="1" t="s">
        <v>4830</v>
      </c>
      <c r="B376" s="1" t="s">
        <v>4779</v>
      </c>
    </row>
    <row r="377" spans="1:2" x14ac:dyDescent="0.25">
      <c r="A377" s="1" t="s">
        <v>4801</v>
      </c>
      <c r="B377" s="1" t="s">
        <v>4779</v>
      </c>
    </row>
    <row r="378" spans="1:2" x14ac:dyDescent="0.25">
      <c r="A378" s="1" t="s">
        <v>4954</v>
      </c>
      <c r="B378" s="1" t="s">
        <v>4780</v>
      </c>
    </row>
    <row r="379" spans="1:2" x14ac:dyDescent="0.25">
      <c r="A379" s="1" t="s">
        <v>4944</v>
      </c>
      <c r="B379" s="1" t="s">
        <v>4780</v>
      </c>
    </row>
    <row r="380" spans="1:2" x14ac:dyDescent="0.25">
      <c r="A380" s="1" t="s">
        <v>4900</v>
      </c>
      <c r="B380" s="1" t="s">
        <v>4780</v>
      </c>
    </row>
    <row r="381" spans="1:2" x14ac:dyDescent="0.25">
      <c r="A381" s="1" t="s">
        <v>4836</v>
      </c>
      <c r="B381" s="1" t="s">
        <v>4780</v>
      </c>
    </row>
    <row r="382" spans="1:2" x14ac:dyDescent="0.25">
      <c r="A382" s="1" t="s">
        <v>4812</v>
      </c>
      <c r="B382" s="1" t="s">
        <v>4773</v>
      </c>
    </row>
    <row r="383" spans="1:2" x14ac:dyDescent="0.25">
      <c r="A383" s="1" t="s">
        <v>4955</v>
      </c>
      <c r="B383" s="1" t="s">
        <v>4774</v>
      </c>
    </row>
    <row r="384" spans="1:2" x14ac:dyDescent="0.25">
      <c r="A384" s="1" t="s">
        <v>4807</v>
      </c>
      <c r="B384" s="1" t="s">
        <v>4774</v>
      </c>
    </row>
    <row r="385" spans="1:2" x14ac:dyDescent="0.25">
      <c r="A385" s="1" t="s">
        <v>4833</v>
      </c>
      <c r="B385" s="1" t="s">
        <v>4774</v>
      </c>
    </row>
    <row r="386" spans="1:2" x14ac:dyDescent="0.25">
      <c r="A386" s="1" t="s">
        <v>4956</v>
      </c>
      <c r="B386" s="1" t="s">
        <v>4774</v>
      </c>
    </row>
    <row r="387" spans="1:2" x14ac:dyDescent="0.25">
      <c r="A387" s="1" t="s">
        <v>4797</v>
      </c>
      <c r="B387" s="1" t="s">
        <v>4775</v>
      </c>
    </row>
    <row r="388" spans="1:2" x14ac:dyDescent="0.25">
      <c r="A388" s="1" t="s">
        <v>4931</v>
      </c>
      <c r="B388" s="1" t="s">
        <v>4776</v>
      </c>
    </row>
    <row r="389" spans="1:2" x14ac:dyDescent="0.25">
      <c r="A389" s="1" t="s">
        <v>4791</v>
      </c>
      <c r="B389" s="1" t="s">
        <v>4777</v>
      </c>
    </row>
    <row r="390" spans="1:2" x14ac:dyDescent="0.25">
      <c r="A390" s="1" t="s">
        <v>4792</v>
      </c>
      <c r="B390" s="1" t="s">
        <v>4777</v>
      </c>
    </row>
    <row r="391" spans="1:2" x14ac:dyDescent="0.25">
      <c r="A391" s="1" t="s">
        <v>4805</v>
      </c>
      <c r="B391" s="1" t="s">
        <v>4777</v>
      </c>
    </row>
    <row r="392" spans="1:2" x14ac:dyDescent="0.25">
      <c r="A392" s="1" t="s">
        <v>4957</v>
      </c>
      <c r="B392" s="1" t="s">
        <v>4778</v>
      </c>
    </row>
    <row r="393" spans="1:2" x14ac:dyDescent="0.25">
      <c r="A393" s="1" t="s">
        <v>4857</v>
      </c>
      <c r="B393" s="1" t="s">
        <v>4778</v>
      </c>
    </row>
    <row r="394" spans="1:2" x14ac:dyDescent="0.25">
      <c r="A394" s="1" t="s">
        <v>4958</v>
      </c>
      <c r="B394" s="1" t="s">
        <v>4778</v>
      </c>
    </row>
    <row r="395" spans="1:2" x14ac:dyDescent="0.25">
      <c r="A395" s="1" t="s">
        <v>4959</v>
      </c>
      <c r="B395" s="1" t="s">
        <v>4779</v>
      </c>
    </row>
    <row r="396" spans="1:2" x14ac:dyDescent="0.25">
      <c r="A396" s="1" t="s">
        <v>4960</v>
      </c>
      <c r="B396" s="1" t="s">
        <v>4779</v>
      </c>
    </row>
    <row r="397" spans="1:2" x14ac:dyDescent="0.25">
      <c r="A397" s="1" t="s">
        <v>4961</v>
      </c>
      <c r="B397" s="1" t="s">
        <v>4780</v>
      </c>
    </row>
    <row r="398" spans="1:2" x14ac:dyDescent="0.25">
      <c r="A398" s="1" t="s">
        <v>4962</v>
      </c>
      <c r="B398" s="1" t="s">
        <v>4780</v>
      </c>
    </row>
    <row r="399" spans="1:2" x14ac:dyDescent="0.25">
      <c r="A399" s="1" t="s">
        <v>4963</v>
      </c>
      <c r="B399" s="1" t="s">
        <v>4780</v>
      </c>
    </row>
    <row r="400" spans="1:2" x14ac:dyDescent="0.25">
      <c r="A400" s="1" t="s">
        <v>4827</v>
      </c>
      <c r="B400" s="1" t="s">
        <v>4780</v>
      </c>
    </row>
    <row r="401" spans="1:2" x14ac:dyDescent="0.25">
      <c r="A401" s="1" t="s">
        <v>4884</v>
      </c>
      <c r="B401" s="1" t="s">
        <v>4773</v>
      </c>
    </row>
    <row r="402" spans="1:2" x14ac:dyDescent="0.25">
      <c r="A402" s="1" t="s">
        <v>4843</v>
      </c>
      <c r="B402" s="1" t="s">
        <v>4774</v>
      </c>
    </row>
    <row r="403" spans="1:2" x14ac:dyDescent="0.25">
      <c r="A403" s="1" t="s">
        <v>4836</v>
      </c>
      <c r="B403" s="1" t="s">
        <v>4774</v>
      </c>
    </row>
    <row r="404" spans="1:2" x14ac:dyDescent="0.25">
      <c r="A404" s="1" t="s">
        <v>4910</v>
      </c>
      <c r="B404" s="1" t="s">
        <v>4774</v>
      </c>
    </row>
    <row r="405" spans="1:2" x14ac:dyDescent="0.25">
      <c r="A405" s="1" t="s">
        <v>4964</v>
      </c>
      <c r="B405" s="1" t="s">
        <v>4774</v>
      </c>
    </row>
    <row r="406" spans="1:2" x14ac:dyDescent="0.25">
      <c r="A406" s="1" t="s">
        <v>4965</v>
      </c>
      <c r="B406" s="1" t="s">
        <v>4775</v>
      </c>
    </row>
    <row r="407" spans="1:2" x14ac:dyDescent="0.25">
      <c r="A407" s="1" t="s">
        <v>4884</v>
      </c>
      <c r="B407" s="1" t="s">
        <v>4776</v>
      </c>
    </row>
    <row r="408" spans="1:2" x14ac:dyDescent="0.25">
      <c r="A408" s="1" t="s">
        <v>4966</v>
      </c>
      <c r="B408" s="1" t="s">
        <v>4777</v>
      </c>
    </row>
    <row r="409" spans="1:2" x14ac:dyDescent="0.25">
      <c r="A409" s="1" t="s">
        <v>4967</v>
      </c>
      <c r="B409" s="1" t="s">
        <v>4777</v>
      </c>
    </row>
    <row r="410" spans="1:2" x14ac:dyDescent="0.25">
      <c r="A410" s="1" t="s">
        <v>4968</v>
      </c>
      <c r="B410" s="1" t="s">
        <v>4777</v>
      </c>
    </row>
    <row r="411" spans="1:2" x14ac:dyDescent="0.25">
      <c r="A411" s="1" t="s">
        <v>4824</v>
      </c>
      <c r="B411" s="1" t="s">
        <v>4778</v>
      </c>
    </row>
    <row r="412" spans="1:2" x14ac:dyDescent="0.25">
      <c r="A412" s="1" t="s">
        <v>4802</v>
      </c>
      <c r="B412" s="1" t="s">
        <v>4778</v>
      </c>
    </row>
    <row r="413" spans="1:2" x14ac:dyDescent="0.25">
      <c r="A413" s="1" t="s">
        <v>4969</v>
      </c>
      <c r="B413" s="1" t="s">
        <v>4778</v>
      </c>
    </row>
    <row r="414" spans="1:2" x14ac:dyDescent="0.25">
      <c r="A414" s="1" t="s">
        <v>4970</v>
      </c>
      <c r="B414" s="1" t="s">
        <v>4779</v>
      </c>
    </row>
    <row r="415" spans="1:2" x14ac:dyDescent="0.25">
      <c r="A415" s="1" t="s">
        <v>4815</v>
      </c>
      <c r="B415" s="1" t="s">
        <v>4779</v>
      </c>
    </row>
    <row r="416" spans="1:2" x14ac:dyDescent="0.25">
      <c r="A416" s="1" t="s">
        <v>4843</v>
      </c>
      <c r="B416" s="1" t="s">
        <v>4780</v>
      </c>
    </row>
    <row r="417" spans="1:2" x14ac:dyDescent="0.25">
      <c r="A417" s="1" t="s">
        <v>4971</v>
      </c>
      <c r="B417" s="1" t="s">
        <v>4780</v>
      </c>
    </row>
    <row r="418" spans="1:2" x14ac:dyDescent="0.25">
      <c r="A418" s="1" t="s">
        <v>4972</v>
      </c>
      <c r="B418" s="1" t="s">
        <v>4780</v>
      </c>
    </row>
    <row r="419" spans="1:2" x14ac:dyDescent="0.25">
      <c r="A419" s="1" t="s">
        <v>4908</v>
      </c>
      <c r="B419" s="1" t="s">
        <v>4780</v>
      </c>
    </row>
    <row r="420" spans="1:2" x14ac:dyDescent="0.25">
      <c r="A420" s="1" t="s">
        <v>4844</v>
      </c>
      <c r="B420" s="1" t="s">
        <v>4773</v>
      </c>
    </row>
    <row r="421" spans="1:2" x14ac:dyDescent="0.25">
      <c r="A421" s="1" t="s">
        <v>4973</v>
      </c>
      <c r="B421" s="1" t="s">
        <v>4774</v>
      </c>
    </row>
    <row r="422" spans="1:2" x14ac:dyDescent="0.25">
      <c r="A422" s="1" t="s">
        <v>4974</v>
      </c>
      <c r="B422" s="1" t="s">
        <v>4774</v>
      </c>
    </row>
    <row r="423" spans="1:2" x14ac:dyDescent="0.25">
      <c r="A423" s="1" t="s">
        <v>4975</v>
      </c>
      <c r="B423" s="1" t="s">
        <v>4774</v>
      </c>
    </row>
    <row r="424" spans="1:2" x14ac:dyDescent="0.25">
      <c r="A424" s="1" t="s">
        <v>4976</v>
      </c>
      <c r="B424" s="1" t="s">
        <v>4774</v>
      </c>
    </row>
    <row r="425" spans="1:2" x14ac:dyDescent="0.25">
      <c r="A425" s="1" t="s">
        <v>4943</v>
      </c>
      <c r="B425" s="1" t="s">
        <v>4775</v>
      </c>
    </row>
    <row r="426" spans="1:2" x14ac:dyDescent="0.25">
      <c r="A426" s="1" t="s">
        <v>4792</v>
      </c>
      <c r="B426" s="1" t="s">
        <v>4776</v>
      </c>
    </row>
    <row r="427" spans="1:2" x14ac:dyDescent="0.25">
      <c r="A427" s="1" t="s">
        <v>4951</v>
      </c>
      <c r="B427" s="1" t="s">
        <v>4777</v>
      </c>
    </row>
    <row r="428" spans="1:2" x14ac:dyDescent="0.25">
      <c r="A428" s="1" t="s">
        <v>4977</v>
      </c>
      <c r="B428" s="1" t="s">
        <v>4777</v>
      </c>
    </row>
    <row r="429" spans="1:2" x14ac:dyDescent="0.25">
      <c r="A429" s="1" t="s">
        <v>4978</v>
      </c>
      <c r="B429" s="1" t="s">
        <v>4777</v>
      </c>
    </row>
    <row r="430" spans="1:2" x14ac:dyDescent="0.25">
      <c r="A430" s="1" t="s">
        <v>4852</v>
      </c>
      <c r="B430" s="1" t="s">
        <v>4778</v>
      </c>
    </row>
    <row r="431" spans="1:2" x14ac:dyDescent="0.25">
      <c r="A431" s="1" t="s">
        <v>4951</v>
      </c>
      <c r="B431" s="1" t="s">
        <v>4778</v>
      </c>
    </row>
    <row r="432" spans="1:2" x14ac:dyDescent="0.25">
      <c r="A432" s="1" t="s">
        <v>4956</v>
      </c>
      <c r="B432" s="1" t="s">
        <v>4778</v>
      </c>
    </row>
    <row r="433" spans="1:2" x14ac:dyDescent="0.25">
      <c r="A433" s="1" t="s">
        <v>4979</v>
      </c>
      <c r="B433" s="1" t="s">
        <v>4779</v>
      </c>
    </row>
    <row r="434" spans="1:2" x14ac:dyDescent="0.25">
      <c r="A434" s="1" t="s">
        <v>4980</v>
      </c>
      <c r="B434" s="1" t="s">
        <v>4779</v>
      </c>
    </row>
    <row r="435" spans="1:2" x14ac:dyDescent="0.25">
      <c r="A435" s="1" t="s">
        <v>4884</v>
      </c>
      <c r="B435" s="1" t="s">
        <v>4780</v>
      </c>
    </row>
    <row r="436" spans="1:2" x14ac:dyDescent="0.25">
      <c r="A436" s="1" t="s">
        <v>4981</v>
      </c>
      <c r="B436" s="1" t="s">
        <v>4780</v>
      </c>
    </row>
    <row r="437" spans="1:2" x14ac:dyDescent="0.25">
      <c r="A437" s="1" t="s">
        <v>4899</v>
      </c>
      <c r="B437" s="1" t="s">
        <v>4780</v>
      </c>
    </row>
    <row r="438" spans="1:2" x14ac:dyDescent="0.25">
      <c r="A438" s="1" t="s">
        <v>4891</v>
      </c>
      <c r="B438" s="1" t="s">
        <v>4780</v>
      </c>
    </row>
    <row r="439" spans="1:2" x14ac:dyDescent="0.25">
      <c r="A439" s="1" t="s">
        <v>4982</v>
      </c>
      <c r="B439" s="1" t="s">
        <v>4773</v>
      </c>
    </row>
    <row r="440" spans="1:2" x14ac:dyDescent="0.25">
      <c r="A440" s="1" t="s">
        <v>4983</v>
      </c>
      <c r="B440" s="1" t="s">
        <v>4774</v>
      </c>
    </row>
    <row r="441" spans="1:2" x14ac:dyDescent="0.25">
      <c r="A441" s="1" t="s">
        <v>4984</v>
      </c>
      <c r="B441" s="1" t="s">
        <v>4774</v>
      </c>
    </row>
    <row r="442" spans="1:2" x14ac:dyDescent="0.25">
      <c r="A442" s="1" t="s">
        <v>4953</v>
      </c>
      <c r="B442" s="1" t="s">
        <v>4774</v>
      </c>
    </row>
    <row r="443" spans="1:2" x14ac:dyDescent="0.25">
      <c r="A443" s="1" t="s">
        <v>4878</v>
      </c>
      <c r="B443" s="1" t="s">
        <v>4774</v>
      </c>
    </row>
    <row r="444" spans="1:2" x14ac:dyDescent="0.25">
      <c r="A444" s="1" t="s">
        <v>4985</v>
      </c>
      <c r="B444" s="1" t="s">
        <v>4775</v>
      </c>
    </row>
    <row r="445" spans="1:2" x14ac:dyDescent="0.25">
      <c r="A445" s="1" t="s">
        <v>4986</v>
      </c>
      <c r="B445" s="1" t="s">
        <v>4776</v>
      </c>
    </row>
    <row r="446" spans="1:2" x14ac:dyDescent="0.25">
      <c r="A446" s="1" t="s">
        <v>4936</v>
      </c>
      <c r="B446" s="1" t="s">
        <v>4777</v>
      </c>
    </row>
    <row r="447" spans="1:2" x14ac:dyDescent="0.25">
      <c r="A447" s="1" t="s">
        <v>4987</v>
      </c>
      <c r="B447" s="1" t="s">
        <v>4777</v>
      </c>
    </row>
    <row r="448" spans="1:2" x14ac:dyDescent="0.25">
      <c r="A448" s="1" t="s">
        <v>4988</v>
      </c>
      <c r="B448" s="1" t="s">
        <v>4777</v>
      </c>
    </row>
    <row r="449" spans="1:2" x14ac:dyDescent="0.25">
      <c r="A449" s="1" t="s">
        <v>4946</v>
      </c>
      <c r="B449" s="1" t="s">
        <v>4778</v>
      </c>
    </row>
    <row r="450" spans="1:2" x14ac:dyDescent="0.25">
      <c r="A450" s="1" t="s">
        <v>4819</v>
      </c>
      <c r="B450" s="1" t="s">
        <v>4778</v>
      </c>
    </row>
    <row r="451" spans="1:2" x14ac:dyDescent="0.25">
      <c r="A451" s="1" t="s">
        <v>4989</v>
      </c>
      <c r="B451" s="1" t="s">
        <v>4778</v>
      </c>
    </row>
    <row r="452" spans="1:2" x14ac:dyDescent="0.25">
      <c r="A452" s="1" t="s">
        <v>4799</v>
      </c>
      <c r="B452" s="1" t="s">
        <v>4779</v>
      </c>
    </row>
    <row r="453" spans="1:2" x14ac:dyDescent="0.25">
      <c r="A453" s="1" t="s">
        <v>4900</v>
      </c>
      <c r="B453" s="1" t="s">
        <v>4779</v>
      </c>
    </row>
    <row r="454" spans="1:2" x14ac:dyDescent="0.25">
      <c r="A454" s="1" t="s">
        <v>4891</v>
      </c>
      <c r="B454" s="1" t="s">
        <v>4780</v>
      </c>
    </row>
    <row r="455" spans="1:2" x14ac:dyDescent="0.25">
      <c r="A455" s="1" t="s">
        <v>4946</v>
      </c>
      <c r="B455" s="1" t="s">
        <v>4780</v>
      </c>
    </row>
    <row r="456" spans="1:2" x14ac:dyDescent="0.25">
      <c r="A456" s="1" t="s">
        <v>4830</v>
      </c>
      <c r="B456" s="1" t="s">
        <v>4780</v>
      </c>
    </row>
    <row r="457" spans="1:2" x14ac:dyDescent="0.25">
      <c r="A457" s="1" t="s">
        <v>4990</v>
      </c>
      <c r="B457" s="1" t="s">
        <v>4780</v>
      </c>
    </row>
    <row r="458" spans="1:2" x14ac:dyDescent="0.25">
      <c r="A458" s="1" t="s">
        <v>4991</v>
      </c>
      <c r="B458" s="1" t="s">
        <v>4781</v>
      </c>
    </row>
    <row r="459" spans="1:2" x14ac:dyDescent="0.25">
      <c r="A459" s="1" t="s">
        <v>4926</v>
      </c>
      <c r="B459" s="1" t="s">
        <v>4781</v>
      </c>
    </row>
    <row r="460" spans="1:2" x14ac:dyDescent="0.25">
      <c r="A460" s="1" t="s">
        <v>4844</v>
      </c>
      <c r="B460" s="1" t="s">
        <v>4781</v>
      </c>
    </row>
    <row r="461" spans="1:2" x14ac:dyDescent="0.25">
      <c r="A461" s="1" t="s">
        <v>4992</v>
      </c>
      <c r="B461" s="1" t="s">
        <v>4781</v>
      </c>
    </row>
    <row r="462" spans="1:2" x14ac:dyDescent="0.25">
      <c r="A462" s="1" t="s">
        <v>4816</v>
      </c>
      <c r="B462" s="1" t="s">
        <v>4773</v>
      </c>
    </row>
    <row r="463" spans="1:2" x14ac:dyDescent="0.25">
      <c r="A463" s="1" t="s">
        <v>4993</v>
      </c>
      <c r="B463" s="1" t="s">
        <v>4774</v>
      </c>
    </row>
    <row r="464" spans="1:2" x14ac:dyDescent="0.25">
      <c r="A464" s="1" t="s">
        <v>4848</v>
      </c>
      <c r="B464" s="1" t="s">
        <v>4774</v>
      </c>
    </row>
    <row r="465" spans="1:2" x14ac:dyDescent="0.25">
      <c r="A465" s="1" t="s">
        <v>4994</v>
      </c>
      <c r="B465" s="1" t="s">
        <v>4774</v>
      </c>
    </row>
    <row r="466" spans="1:2" x14ac:dyDescent="0.25">
      <c r="A466" s="1" t="s">
        <v>4862</v>
      </c>
      <c r="B466" s="1" t="s">
        <v>4774</v>
      </c>
    </row>
    <row r="467" spans="1:2" x14ac:dyDescent="0.25">
      <c r="A467" s="1" t="s">
        <v>4839</v>
      </c>
      <c r="B467" s="1" t="s">
        <v>4775</v>
      </c>
    </row>
    <row r="468" spans="1:2" x14ac:dyDescent="0.25">
      <c r="A468" s="1" t="s">
        <v>4792</v>
      </c>
      <c r="B468" s="1" t="s">
        <v>4776</v>
      </c>
    </row>
    <row r="469" spans="1:2" x14ac:dyDescent="0.25">
      <c r="A469" s="1" t="s">
        <v>4995</v>
      </c>
      <c r="B469" s="1" t="s">
        <v>4777</v>
      </c>
    </row>
    <row r="470" spans="1:2" x14ac:dyDescent="0.25">
      <c r="A470" s="1" t="s">
        <v>4996</v>
      </c>
      <c r="B470" s="1" t="s">
        <v>4777</v>
      </c>
    </row>
    <row r="471" spans="1:2" x14ac:dyDescent="0.25">
      <c r="A471" s="1" t="s">
        <v>4997</v>
      </c>
      <c r="B471" s="1" t="s">
        <v>4777</v>
      </c>
    </row>
    <row r="472" spans="1:2" x14ac:dyDescent="0.25">
      <c r="A472" s="1" t="s">
        <v>4866</v>
      </c>
      <c r="B472" s="1" t="s">
        <v>4778</v>
      </c>
    </row>
    <row r="473" spans="1:2" x14ac:dyDescent="0.25">
      <c r="A473" s="1" t="s">
        <v>4885</v>
      </c>
      <c r="B473" s="1" t="s">
        <v>4778</v>
      </c>
    </row>
    <row r="474" spans="1:2" x14ac:dyDescent="0.25">
      <c r="A474" s="1" t="s">
        <v>4998</v>
      </c>
      <c r="B474" s="1" t="s">
        <v>4778</v>
      </c>
    </row>
    <row r="475" spans="1:2" x14ac:dyDescent="0.25">
      <c r="A475" s="1" t="s">
        <v>4805</v>
      </c>
      <c r="B475" s="1" t="s">
        <v>4779</v>
      </c>
    </row>
    <row r="476" spans="1:2" x14ac:dyDescent="0.25">
      <c r="A476" s="1" t="s">
        <v>4999</v>
      </c>
      <c r="B476" s="1" t="s">
        <v>4779</v>
      </c>
    </row>
    <row r="477" spans="1:2" x14ac:dyDescent="0.25">
      <c r="A477" s="1" t="s">
        <v>5000</v>
      </c>
      <c r="B477" s="1" t="s">
        <v>4780</v>
      </c>
    </row>
    <row r="478" spans="1:2" x14ac:dyDescent="0.25">
      <c r="A478" s="1" t="s">
        <v>4802</v>
      </c>
      <c r="B478" s="1" t="s">
        <v>4780</v>
      </c>
    </row>
    <row r="479" spans="1:2" x14ac:dyDescent="0.25">
      <c r="A479" s="1" t="s">
        <v>5001</v>
      </c>
      <c r="B479" s="1" t="s">
        <v>4780</v>
      </c>
    </row>
    <row r="480" spans="1:2" x14ac:dyDescent="0.25">
      <c r="A480" s="1" t="s">
        <v>4792</v>
      </c>
      <c r="B480" s="1" t="s">
        <v>4780</v>
      </c>
    </row>
    <row r="481" spans="1:2" x14ac:dyDescent="0.25">
      <c r="A481" s="1" t="s">
        <v>5002</v>
      </c>
      <c r="B481" s="1" t="s">
        <v>4773</v>
      </c>
    </row>
    <row r="482" spans="1:2" x14ac:dyDescent="0.25">
      <c r="A482" s="1" t="s">
        <v>4973</v>
      </c>
      <c r="B482" s="1" t="s">
        <v>4774</v>
      </c>
    </row>
    <row r="483" spans="1:2" x14ac:dyDescent="0.25">
      <c r="A483" s="1" t="s">
        <v>5003</v>
      </c>
      <c r="B483" s="1" t="s">
        <v>4774</v>
      </c>
    </row>
    <row r="484" spans="1:2" x14ac:dyDescent="0.25">
      <c r="A484" s="1" t="s">
        <v>5004</v>
      </c>
      <c r="B484" s="1" t="s">
        <v>4774</v>
      </c>
    </row>
    <row r="485" spans="1:2" x14ac:dyDescent="0.25">
      <c r="A485" s="1" t="s">
        <v>5005</v>
      </c>
      <c r="B485" s="1" t="s">
        <v>4774</v>
      </c>
    </row>
    <row r="486" spans="1:2" x14ac:dyDescent="0.25">
      <c r="A486" s="1" t="s">
        <v>4801</v>
      </c>
      <c r="B486" s="1" t="s">
        <v>4775</v>
      </c>
    </row>
    <row r="487" spans="1:2" x14ac:dyDescent="0.25">
      <c r="A487" s="1" t="s">
        <v>4828</v>
      </c>
      <c r="B487" s="1" t="s">
        <v>4776</v>
      </c>
    </row>
    <row r="488" spans="1:2" x14ac:dyDescent="0.25">
      <c r="A488" s="1" t="s">
        <v>5006</v>
      </c>
      <c r="B488" s="1" t="s">
        <v>4777</v>
      </c>
    </row>
    <row r="489" spans="1:2" x14ac:dyDescent="0.25">
      <c r="A489" s="1" t="s">
        <v>4984</v>
      </c>
      <c r="B489" s="1" t="s">
        <v>4777</v>
      </c>
    </row>
    <row r="490" spans="1:2" x14ac:dyDescent="0.25">
      <c r="A490" s="1" t="s">
        <v>4852</v>
      </c>
      <c r="B490" s="1" t="s">
        <v>4777</v>
      </c>
    </row>
    <row r="491" spans="1:2" x14ac:dyDescent="0.25">
      <c r="A491" s="1" t="s">
        <v>5007</v>
      </c>
      <c r="B491" s="1" t="s">
        <v>4778</v>
      </c>
    </row>
    <row r="492" spans="1:2" x14ac:dyDescent="0.25">
      <c r="A492" s="1" t="s">
        <v>4808</v>
      </c>
      <c r="B492" s="1" t="s">
        <v>4778</v>
      </c>
    </row>
    <row r="493" spans="1:2" x14ac:dyDescent="0.25">
      <c r="A493" s="1" t="s">
        <v>4801</v>
      </c>
      <c r="B493" s="1" t="s">
        <v>4778</v>
      </c>
    </row>
    <row r="494" spans="1:2" x14ac:dyDescent="0.25">
      <c r="A494" s="1" t="s">
        <v>5008</v>
      </c>
      <c r="B494" s="1" t="s">
        <v>4779</v>
      </c>
    </row>
    <row r="495" spans="1:2" x14ac:dyDescent="0.25">
      <c r="A495" s="1" t="s">
        <v>5009</v>
      </c>
      <c r="B495" s="1" t="s">
        <v>4779</v>
      </c>
    </row>
    <row r="496" spans="1:2" x14ac:dyDescent="0.25">
      <c r="A496" s="1" t="s">
        <v>4792</v>
      </c>
      <c r="B496" s="1" t="s">
        <v>4780</v>
      </c>
    </row>
    <row r="497" spans="1:2" x14ac:dyDescent="0.25">
      <c r="A497" s="1" t="s">
        <v>4946</v>
      </c>
      <c r="B497" s="1" t="s">
        <v>4780</v>
      </c>
    </row>
    <row r="498" spans="1:2" x14ac:dyDescent="0.25">
      <c r="A498" s="1" t="s">
        <v>4890</v>
      </c>
      <c r="B498" s="1" t="s">
        <v>4780</v>
      </c>
    </row>
    <row r="499" spans="1:2" x14ac:dyDescent="0.25">
      <c r="A499" s="1" t="s">
        <v>5010</v>
      </c>
      <c r="B499" s="1" t="s">
        <v>4780</v>
      </c>
    </row>
    <row r="500" spans="1:2" x14ac:dyDescent="0.25">
      <c r="A500" s="1" t="s">
        <v>4786</v>
      </c>
      <c r="B500" s="1" t="s">
        <v>4773</v>
      </c>
    </row>
    <row r="501" spans="1:2" x14ac:dyDescent="0.25">
      <c r="A501" s="1" t="s">
        <v>4990</v>
      </c>
      <c r="B501" s="1" t="s">
        <v>4774</v>
      </c>
    </row>
    <row r="502" spans="1:2" x14ac:dyDescent="0.25">
      <c r="A502" s="1" t="s">
        <v>5011</v>
      </c>
      <c r="B502" s="1" t="s">
        <v>4774</v>
      </c>
    </row>
    <row r="503" spans="1:2" x14ac:dyDescent="0.25">
      <c r="A503" s="1" t="s">
        <v>4960</v>
      </c>
      <c r="B503" s="1" t="s">
        <v>4774</v>
      </c>
    </row>
    <row r="504" spans="1:2" x14ac:dyDescent="0.25">
      <c r="A504" s="1" t="s">
        <v>4874</v>
      </c>
      <c r="B504" s="1" t="s">
        <v>4774</v>
      </c>
    </row>
    <row r="505" spans="1:2" x14ac:dyDescent="0.25">
      <c r="A505" s="1" t="s">
        <v>4868</v>
      </c>
      <c r="B505" s="1" t="s">
        <v>4775</v>
      </c>
    </row>
    <row r="506" spans="1:2" x14ac:dyDescent="0.25">
      <c r="A506" s="1" t="s">
        <v>4855</v>
      </c>
      <c r="B506" s="1" t="s">
        <v>4776</v>
      </c>
    </row>
    <row r="507" spans="1:2" x14ac:dyDescent="0.25">
      <c r="A507" s="1" t="s">
        <v>4902</v>
      </c>
      <c r="B507" s="1" t="s">
        <v>4777</v>
      </c>
    </row>
    <row r="508" spans="1:2" x14ac:dyDescent="0.25">
      <c r="A508" s="1" t="s">
        <v>4901</v>
      </c>
      <c r="B508" s="1" t="s">
        <v>4777</v>
      </c>
    </row>
    <row r="509" spans="1:2" x14ac:dyDescent="0.25">
      <c r="A509" s="1" t="s">
        <v>4864</v>
      </c>
      <c r="B509" s="1" t="s">
        <v>4777</v>
      </c>
    </row>
    <row r="510" spans="1:2" x14ac:dyDescent="0.25">
      <c r="A510" s="1" t="s">
        <v>4792</v>
      </c>
      <c r="B510" s="1" t="s">
        <v>4778</v>
      </c>
    </row>
    <row r="511" spans="1:2" x14ac:dyDescent="0.25">
      <c r="A511" s="1" t="s">
        <v>5012</v>
      </c>
      <c r="B511" s="1" t="s">
        <v>4778</v>
      </c>
    </row>
    <row r="512" spans="1:2" x14ac:dyDescent="0.25">
      <c r="A512" s="1" t="s">
        <v>5013</v>
      </c>
      <c r="B512" s="1" t="s">
        <v>4778</v>
      </c>
    </row>
    <row r="513" spans="1:2" x14ac:dyDescent="0.25">
      <c r="A513" s="1" t="s">
        <v>4986</v>
      </c>
      <c r="B513" s="1" t="s">
        <v>4779</v>
      </c>
    </row>
    <row r="514" spans="1:2" x14ac:dyDescent="0.25">
      <c r="A514" s="1" t="s">
        <v>4931</v>
      </c>
      <c r="B514" s="1" t="s">
        <v>4779</v>
      </c>
    </row>
    <row r="515" spans="1:2" x14ac:dyDescent="0.25">
      <c r="A515" s="1" t="s">
        <v>5014</v>
      </c>
      <c r="B515" s="1" t="s">
        <v>4780</v>
      </c>
    </row>
    <row r="516" spans="1:2" x14ac:dyDescent="0.25">
      <c r="A516" s="1" t="s">
        <v>4819</v>
      </c>
      <c r="B516" s="1" t="s">
        <v>4780</v>
      </c>
    </row>
    <row r="517" spans="1:2" x14ac:dyDescent="0.25">
      <c r="A517" s="1" t="s">
        <v>4797</v>
      </c>
      <c r="B517" s="1" t="s">
        <v>4780</v>
      </c>
    </row>
    <row r="518" spans="1:2" x14ac:dyDescent="0.25">
      <c r="A518" s="1" t="s">
        <v>5015</v>
      </c>
      <c r="B518" s="1" t="s">
        <v>4780</v>
      </c>
    </row>
    <row r="519" spans="1:2" x14ac:dyDescent="0.25">
      <c r="A519" s="1" t="s">
        <v>4858</v>
      </c>
      <c r="B519" s="1" t="s">
        <v>4773</v>
      </c>
    </row>
    <row r="520" spans="1:2" x14ac:dyDescent="0.25">
      <c r="A520" s="1" t="s">
        <v>4854</v>
      </c>
      <c r="B520" s="1" t="s">
        <v>4774</v>
      </c>
    </row>
    <row r="521" spans="1:2" x14ac:dyDescent="0.25">
      <c r="A521" s="1" t="s">
        <v>4858</v>
      </c>
      <c r="B521" s="1" t="s">
        <v>4774</v>
      </c>
    </row>
    <row r="522" spans="1:2" x14ac:dyDescent="0.25">
      <c r="A522" s="1" t="s">
        <v>5016</v>
      </c>
      <c r="B522" s="1" t="s">
        <v>4774</v>
      </c>
    </row>
    <row r="523" spans="1:2" x14ac:dyDescent="0.25">
      <c r="A523" s="1" t="s">
        <v>5017</v>
      </c>
      <c r="B523" s="1" t="s">
        <v>4774</v>
      </c>
    </row>
    <row r="524" spans="1:2" x14ac:dyDescent="0.25">
      <c r="A524" s="1" t="s">
        <v>4968</v>
      </c>
      <c r="B524" s="1" t="s">
        <v>4775</v>
      </c>
    </row>
    <row r="525" spans="1:2" x14ac:dyDescent="0.25">
      <c r="A525" s="1" t="s">
        <v>4895</v>
      </c>
      <c r="B525" s="1" t="s">
        <v>4776</v>
      </c>
    </row>
    <row r="526" spans="1:2" x14ac:dyDescent="0.25">
      <c r="A526" s="1" t="s">
        <v>5018</v>
      </c>
      <c r="B526" s="1" t="s">
        <v>4777</v>
      </c>
    </row>
    <row r="527" spans="1:2" x14ac:dyDescent="0.25">
      <c r="A527" s="1" t="s">
        <v>4807</v>
      </c>
      <c r="B527" s="1" t="s">
        <v>4777</v>
      </c>
    </row>
    <row r="528" spans="1:2" x14ac:dyDescent="0.25">
      <c r="A528" s="1" t="s">
        <v>4836</v>
      </c>
      <c r="B528" s="1" t="s">
        <v>4777</v>
      </c>
    </row>
    <row r="529" spans="1:2" x14ac:dyDescent="0.25">
      <c r="A529" s="1" t="s">
        <v>4969</v>
      </c>
      <c r="B529" s="1" t="s">
        <v>4778</v>
      </c>
    </row>
    <row r="530" spans="1:2" x14ac:dyDescent="0.25">
      <c r="A530" s="1" t="s">
        <v>5019</v>
      </c>
      <c r="B530" s="1" t="s">
        <v>4778</v>
      </c>
    </row>
    <row r="531" spans="1:2" x14ac:dyDescent="0.25">
      <c r="A531" s="1" t="s">
        <v>4836</v>
      </c>
      <c r="B531" s="1" t="s">
        <v>4778</v>
      </c>
    </row>
    <row r="532" spans="1:2" x14ac:dyDescent="0.25">
      <c r="A532" s="1" t="s">
        <v>5020</v>
      </c>
      <c r="B532" s="1" t="s">
        <v>4779</v>
      </c>
    </row>
    <row r="533" spans="1:2" x14ac:dyDescent="0.25">
      <c r="A533" s="1" t="s">
        <v>4862</v>
      </c>
      <c r="B533" s="1" t="s">
        <v>4779</v>
      </c>
    </row>
    <row r="534" spans="1:2" x14ac:dyDescent="0.25">
      <c r="A534" s="1" t="s">
        <v>4974</v>
      </c>
      <c r="B534" s="1" t="s">
        <v>4780</v>
      </c>
    </row>
    <row r="535" spans="1:2" x14ac:dyDescent="0.25">
      <c r="A535" s="1" t="s">
        <v>4805</v>
      </c>
      <c r="B535" s="1" t="s">
        <v>4780</v>
      </c>
    </row>
    <row r="536" spans="1:2" x14ac:dyDescent="0.25">
      <c r="A536" s="1" t="s">
        <v>4818</v>
      </c>
      <c r="B536" s="1" t="s">
        <v>4780</v>
      </c>
    </row>
    <row r="537" spans="1:2" x14ac:dyDescent="0.25">
      <c r="A537" s="1" t="s">
        <v>5017</v>
      </c>
      <c r="B537" s="1" t="s">
        <v>4780</v>
      </c>
    </row>
    <row r="538" spans="1:2" x14ac:dyDescent="0.25">
      <c r="A538" s="1" t="s">
        <v>5021</v>
      </c>
      <c r="B538" s="1" t="s">
        <v>4773</v>
      </c>
    </row>
    <row r="539" spans="1:2" x14ac:dyDescent="0.25">
      <c r="A539" s="1" t="s">
        <v>4791</v>
      </c>
      <c r="B539" s="1" t="s">
        <v>4774</v>
      </c>
    </row>
    <row r="540" spans="1:2" x14ac:dyDescent="0.25">
      <c r="A540" s="1" t="s">
        <v>4823</v>
      </c>
      <c r="B540" s="1" t="s">
        <v>4774</v>
      </c>
    </row>
    <row r="541" spans="1:2" x14ac:dyDescent="0.25">
      <c r="A541" s="1" t="s">
        <v>4917</v>
      </c>
      <c r="B541" s="1" t="s">
        <v>4774</v>
      </c>
    </row>
    <row r="542" spans="1:2" x14ac:dyDescent="0.25">
      <c r="A542" s="1" t="s">
        <v>5022</v>
      </c>
      <c r="B542" s="1" t="s">
        <v>4774</v>
      </c>
    </row>
    <row r="543" spans="1:2" x14ac:dyDescent="0.25">
      <c r="A543" s="1" t="s">
        <v>4970</v>
      </c>
      <c r="B543" s="1" t="s">
        <v>4775</v>
      </c>
    </row>
    <row r="544" spans="1:2" x14ac:dyDescent="0.25">
      <c r="A544" s="1" t="s">
        <v>4893</v>
      </c>
      <c r="B544" s="1" t="s">
        <v>4776</v>
      </c>
    </row>
    <row r="545" spans="1:2" x14ac:dyDescent="0.25">
      <c r="A545" s="1" t="s">
        <v>4865</v>
      </c>
      <c r="B545" s="1" t="s">
        <v>4777</v>
      </c>
    </row>
    <row r="546" spans="1:2" x14ac:dyDescent="0.25">
      <c r="A546" s="1" t="s">
        <v>4810</v>
      </c>
      <c r="B546" s="1" t="s">
        <v>4777</v>
      </c>
    </row>
    <row r="547" spans="1:2" x14ac:dyDescent="0.25">
      <c r="A547" s="1" t="s">
        <v>4864</v>
      </c>
      <c r="B547" s="1" t="s">
        <v>4777</v>
      </c>
    </row>
    <row r="548" spans="1:2" x14ac:dyDescent="0.25">
      <c r="A548" s="1" t="s">
        <v>5003</v>
      </c>
      <c r="B548" s="1" t="s">
        <v>4778</v>
      </c>
    </row>
    <row r="549" spans="1:2" x14ac:dyDescent="0.25">
      <c r="A549" s="1" t="s">
        <v>5007</v>
      </c>
      <c r="B549" s="1" t="s">
        <v>4778</v>
      </c>
    </row>
    <row r="550" spans="1:2" x14ac:dyDescent="0.25">
      <c r="A550" s="1" t="s">
        <v>5023</v>
      </c>
      <c r="B550" s="1" t="s">
        <v>4778</v>
      </c>
    </row>
    <row r="551" spans="1:2" x14ac:dyDescent="0.25">
      <c r="A551" s="1" t="s">
        <v>5024</v>
      </c>
      <c r="B551" s="1" t="s">
        <v>4779</v>
      </c>
    </row>
    <row r="552" spans="1:2" x14ac:dyDescent="0.25">
      <c r="A552" s="1" t="s">
        <v>5025</v>
      </c>
      <c r="B552" s="1" t="s">
        <v>4779</v>
      </c>
    </row>
    <row r="553" spans="1:2" x14ac:dyDescent="0.25">
      <c r="A553" s="1" t="s">
        <v>4874</v>
      </c>
      <c r="B553" s="1" t="s">
        <v>4780</v>
      </c>
    </row>
    <row r="554" spans="1:2" x14ac:dyDescent="0.25">
      <c r="A554" s="1" t="s">
        <v>4933</v>
      </c>
      <c r="B554" s="1" t="s">
        <v>4780</v>
      </c>
    </row>
    <row r="555" spans="1:2" x14ac:dyDescent="0.25">
      <c r="A555" s="1" t="s">
        <v>5026</v>
      </c>
      <c r="B555" s="1" t="s">
        <v>4780</v>
      </c>
    </row>
    <row r="556" spans="1:2" x14ac:dyDescent="0.25">
      <c r="A556" s="1" t="s">
        <v>5027</v>
      </c>
      <c r="B556" s="1" t="s">
        <v>4780</v>
      </c>
    </row>
    <row r="557" spans="1:2" x14ac:dyDescent="0.25">
      <c r="A557" s="1" t="s">
        <v>4796</v>
      </c>
      <c r="B557" s="1" t="s">
        <v>4773</v>
      </c>
    </row>
    <row r="558" spans="1:2" x14ac:dyDescent="0.25">
      <c r="A558" s="1" t="s">
        <v>5021</v>
      </c>
      <c r="B558" s="1" t="s">
        <v>4774</v>
      </c>
    </row>
    <row r="559" spans="1:2" x14ac:dyDescent="0.25">
      <c r="A559" s="1" t="s">
        <v>4860</v>
      </c>
      <c r="B559" s="1" t="s">
        <v>4774</v>
      </c>
    </row>
    <row r="560" spans="1:2" x14ac:dyDescent="0.25">
      <c r="A560" s="1" t="s">
        <v>4873</v>
      </c>
      <c r="B560" s="1" t="s">
        <v>4774</v>
      </c>
    </row>
    <row r="561" spans="1:2" x14ac:dyDescent="0.25">
      <c r="A561" s="1" t="s">
        <v>4796</v>
      </c>
      <c r="B561" s="1" t="s">
        <v>4774</v>
      </c>
    </row>
    <row r="562" spans="1:2" x14ac:dyDescent="0.25">
      <c r="A562" s="1" t="s">
        <v>4865</v>
      </c>
      <c r="B562" s="1" t="s">
        <v>4775</v>
      </c>
    </row>
    <row r="563" spans="1:2" x14ac:dyDescent="0.25">
      <c r="A563" s="1" t="s">
        <v>5028</v>
      </c>
      <c r="B563" s="1" t="s">
        <v>4776</v>
      </c>
    </row>
    <row r="564" spans="1:2" x14ac:dyDescent="0.25">
      <c r="A564" s="1" t="s">
        <v>5003</v>
      </c>
      <c r="B564" s="1" t="s">
        <v>4777</v>
      </c>
    </row>
    <row r="565" spans="1:2" x14ac:dyDescent="0.25">
      <c r="A565" s="1" t="s">
        <v>4838</v>
      </c>
      <c r="B565" s="1" t="s">
        <v>4777</v>
      </c>
    </row>
    <row r="566" spans="1:2" x14ac:dyDescent="0.25">
      <c r="A566" s="1" t="s">
        <v>4958</v>
      </c>
      <c r="B566" s="1" t="s">
        <v>4777</v>
      </c>
    </row>
    <row r="567" spans="1:2" x14ac:dyDescent="0.25">
      <c r="A567" s="1" t="s">
        <v>4980</v>
      </c>
      <c r="B567" s="1" t="s">
        <v>4778</v>
      </c>
    </row>
    <row r="568" spans="1:2" x14ac:dyDescent="0.25">
      <c r="A568" s="1" t="s">
        <v>5029</v>
      </c>
      <c r="B568" s="1" t="s">
        <v>4778</v>
      </c>
    </row>
    <row r="569" spans="1:2" x14ac:dyDescent="0.25">
      <c r="A569" s="1" t="s">
        <v>4820</v>
      </c>
      <c r="B569" s="1" t="s">
        <v>4778</v>
      </c>
    </row>
    <row r="570" spans="1:2" x14ac:dyDescent="0.25">
      <c r="A570" s="1" t="s">
        <v>4910</v>
      </c>
      <c r="B570" s="1" t="s">
        <v>4779</v>
      </c>
    </row>
    <row r="571" spans="1:2" x14ac:dyDescent="0.25">
      <c r="A571" s="1" t="s">
        <v>4807</v>
      </c>
      <c r="B571" s="1" t="s">
        <v>4779</v>
      </c>
    </row>
    <row r="572" spans="1:2" x14ac:dyDescent="0.25">
      <c r="A572" s="1" t="s">
        <v>4913</v>
      </c>
      <c r="B572" s="1" t="s">
        <v>4780</v>
      </c>
    </row>
    <row r="573" spans="1:2" x14ac:dyDescent="0.25">
      <c r="A573" s="1" t="s">
        <v>4851</v>
      </c>
      <c r="B573" s="1" t="s">
        <v>4780</v>
      </c>
    </row>
    <row r="574" spans="1:2" x14ac:dyDescent="0.25">
      <c r="A574" s="1" t="s">
        <v>4859</v>
      </c>
      <c r="B574" s="1" t="s">
        <v>4780</v>
      </c>
    </row>
    <row r="575" spans="1:2" x14ac:dyDescent="0.25">
      <c r="A575" s="1" t="s">
        <v>5030</v>
      </c>
      <c r="B575" s="1" t="s">
        <v>4780</v>
      </c>
    </row>
    <row r="576" spans="1:2" x14ac:dyDescent="0.25">
      <c r="A576" s="1" t="s">
        <v>4873</v>
      </c>
      <c r="B576" s="1" t="s">
        <v>4773</v>
      </c>
    </row>
    <row r="577" spans="1:2" x14ac:dyDescent="0.25">
      <c r="A577" s="1" t="s">
        <v>5031</v>
      </c>
      <c r="B577" s="1" t="s">
        <v>4774</v>
      </c>
    </row>
    <row r="578" spans="1:2" x14ac:dyDescent="0.25">
      <c r="A578" s="1" t="s">
        <v>4802</v>
      </c>
      <c r="B578" s="1" t="s">
        <v>4774</v>
      </c>
    </row>
    <row r="579" spans="1:2" x14ac:dyDescent="0.25">
      <c r="A579" s="1" t="s">
        <v>4912</v>
      </c>
      <c r="B579" s="1" t="s">
        <v>4774</v>
      </c>
    </row>
    <row r="580" spans="1:2" x14ac:dyDescent="0.25">
      <c r="A580" s="1" t="s">
        <v>5032</v>
      </c>
      <c r="B580" s="1" t="s">
        <v>4774</v>
      </c>
    </row>
    <row r="581" spans="1:2" x14ac:dyDescent="0.25">
      <c r="A581" s="1" t="s">
        <v>5033</v>
      </c>
      <c r="B581" s="1" t="s">
        <v>4775</v>
      </c>
    </row>
    <row r="582" spans="1:2" x14ac:dyDescent="0.25">
      <c r="A582" s="1" t="s">
        <v>4787</v>
      </c>
      <c r="B582" s="1" t="s">
        <v>4776</v>
      </c>
    </row>
    <row r="583" spans="1:2" x14ac:dyDescent="0.25">
      <c r="A583" s="1" t="s">
        <v>4802</v>
      </c>
      <c r="B583" s="1" t="s">
        <v>4777</v>
      </c>
    </row>
    <row r="584" spans="1:2" x14ac:dyDescent="0.25">
      <c r="A584" s="1" t="s">
        <v>4841</v>
      </c>
      <c r="B584" s="1" t="s">
        <v>4777</v>
      </c>
    </row>
    <row r="585" spans="1:2" x14ac:dyDescent="0.25">
      <c r="A585" s="1" t="s">
        <v>4805</v>
      </c>
      <c r="B585" s="1" t="s">
        <v>4777</v>
      </c>
    </row>
    <row r="586" spans="1:2" x14ac:dyDescent="0.25">
      <c r="A586" s="1" t="s">
        <v>5034</v>
      </c>
      <c r="B586" s="1" t="s">
        <v>4778</v>
      </c>
    </row>
    <row r="587" spans="1:2" x14ac:dyDescent="0.25">
      <c r="A587" s="1" t="s">
        <v>4901</v>
      </c>
      <c r="B587" s="1" t="s">
        <v>4778</v>
      </c>
    </row>
    <row r="588" spans="1:2" x14ac:dyDescent="0.25">
      <c r="A588" s="1" t="s">
        <v>4905</v>
      </c>
      <c r="B588" s="1" t="s">
        <v>4778</v>
      </c>
    </row>
    <row r="589" spans="1:2" x14ac:dyDescent="0.25">
      <c r="A589" s="1" t="s">
        <v>5035</v>
      </c>
      <c r="B589" s="1" t="s">
        <v>4779</v>
      </c>
    </row>
    <row r="590" spans="1:2" x14ac:dyDescent="0.25">
      <c r="A590" s="1" t="s">
        <v>5036</v>
      </c>
      <c r="B590" s="1" t="s">
        <v>4779</v>
      </c>
    </row>
    <row r="591" spans="1:2" x14ac:dyDescent="0.25">
      <c r="A591" s="1" t="s">
        <v>5003</v>
      </c>
      <c r="B591" s="1" t="s">
        <v>4780</v>
      </c>
    </row>
    <row r="592" spans="1:2" x14ac:dyDescent="0.25">
      <c r="A592" s="1" t="s">
        <v>4944</v>
      </c>
      <c r="B592" s="1" t="s">
        <v>4780</v>
      </c>
    </row>
    <row r="593" spans="1:2" x14ac:dyDescent="0.25">
      <c r="A593" s="1" t="s">
        <v>5037</v>
      </c>
      <c r="B593" s="1" t="s">
        <v>4780</v>
      </c>
    </row>
    <row r="594" spans="1:2" x14ac:dyDescent="0.25">
      <c r="A594" s="1" t="s">
        <v>5038</v>
      </c>
      <c r="B594" s="1" t="s">
        <v>4780</v>
      </c>
    </row>
    <row r="595" spans="1:2" x14ac:dyDescent="0.25">
      <c r="A595" s="1" t="s">
        <v>4790</v>
      </c>
      <c r="B595" s="1" t="s">
        <v>4773</v>
      </c>
    </row>
    <row r="596" spans="1:2" x14ac:dyDescent="0.25">
      <c r="A596" s="1" t="s">
        <v>5013</v>
      </c>
      <c r="B596" s="1" t="s">
        <v>4774</v>
      </c>
    </row>
    <row r="597" spans="1:2" x14ac:dyDescent="0.25">
      <c r="A597" s="1" t="s">
        <v>5009</v>
      </c>
      <c r="B597" s="1" t="s">
        <v>4774</v>
      </c>
    </row>
    <row r="598" spans="1:2" x14ac:dyDescent="0.25">
      <c r="A598" s="1" t="s">
        <v>5039</v>
      </c>
      <c r="B598" s="1" t="s">
        <v>4774</v>
      </c>
    </row>
    <row r="599" spans="1:2" x14ac:dyDescent="0.25">
      <c r="A599" s="1" t="s">
        <v>4828</v>
      </c>
      <c r="B599" s="1" t="s">
        <v>4774</v>
      </c>
    </row>
    <row r="600" spans="1:2" x14ac:dyDescent="0.25">
      <c r="A600" s="1" t="s">
        <v>4893</v>
      </c>
      <c r="B600" s="1" t="s">
        <v>4775</v>
      </c>
    </row>
    <row r="601" spans="1:2" x14ac:dyDescent="0.25">
      <c r="A601" s="1" t="s">
        <v>5040</v>
      </c>
      <c r="B601" s="1" t="s">
        <v>4776</v>
      </c>
    </row>
    <row r="602" spans="1:2" x14ac:dyDescent="0.25">
      <c r="A602" s="1" t="s">
        <v>5000</v>
      </c>
      <c r="B602" s="1" t="s">
        <v>4777</v>
      </c>
    </row>
    <row r="603" spans="1:2" x14ac:dyDescent="0.25">
      <c r="A603" s="1" t="s">
        <v>4852</v>
      </c>
      <c r="B603" s="1" t="s">
        <v>4777</v>
      </c>
    </row>
    <row r="604" spans="1:2" x14ac:dyDescent="0.25">
      <c r="A604" s="1" t="s">
        <v>4796</v>
      </c>
      <c r="B604" s="1" t="s">
        <v>4777</v>
      </c>
    </row>
    <row r="605" spans="1:2" x14ac:dyDescent="0.25">
      <c r="A605" s="1" t="s">
        <v>4874</v>
      </c>
      <c r="B605" s="1" t="s">
        <v>4778</v>
      </c>
    </row>
    <row r="606" spans="1:2" x14ac:dyDescent="0.25">
      <c r="A606" s="1" t="s">
        <v>4792</v>
      </c>
      <c r="B606" s="1" t="s">
        <v>4778</v>
      </c>
    </row>
    <row r="607" spans="1:2" x14ac:dyDescent="0.25">
      <c r="A607" s="1" t="s">
        <v>4899</v>
      </c>
      <c r="B607" s="1" t="s">
        <v>4778</v>
      </c>
    </row>
    <row r="608" spans="1:2" x14ac:dyDescent="0.25">
      <c r="A608" s="1" t="s">
        <v>4927</v>
      </c>
      <c r="B608" s="1" t="s">
        <v>4779</v>
      </c>
    </row>
    <row r="609" spans="1:2" x14ac:dyDescent="0.25">
      <c r="A609" s="1" t="s">
        <v>4981</v>
      </c>
      <c r="B609" s="1" t="s">
        <v>4779</v>
      </c>
    </row>
    <row r="610" spans="1:2" x14ac:dyDescent="0.25">
      <c r="A610" s="1" t="s">
        <v>4830</v>
      </c>
      <c r="B610" s="1" t="s">
        <v>4780</v>
      </c>
    </row>
    <row r="611" spans="1:2" x14ac:dyDescent="0.25">
      <c r="A611" s="1" t="s">
        <v>5041</v>
      </c>
      <c r="B611" s="1" t="s">
        <v>4780</v>
      </c>
    </row>
    <row r="612" spans="1:2" x14ac:dyDescent="0.25">
      <c r="A612" s="1" t="s">
        <v>4807</v>
      </c>
      <c r="B612" s="1" t="s">
        <v>4780</v>
      </c>
    </row>
    <row r="613" spans="1:2" x14ac:dyDescent="0.25">
      <c r="A613" s="1" t="s">
        <v>4864</v>
      </c>
      <c r="B613" s="1" t="s">
        <v>4780</v>
      </c>
    </row>
    <row r="614" spans="1:2" x14ac:dyDescent="0.25">
      <c r="A614" s="1" t="s">
        <v>4836</v>
      </c>
      <c r="B614" s="1" t="s">
        <v>4773</v>
      </c>
    </row>
    <row r="615" spans="1:2" x14ac:dyDescent="0.25">
      <c r="A615" s="1" t="s">
        <v>5031</v>
      </c>
      <c r="B615" s="1" t="s">
        <v>4774</v>
      </c>
    </row>
    <row r="616" spans="1:2" x14ac:dyDescent="0.25">
      <c r="A616" s="1" t="s">
        <v>4817</v>
      </c>
      <c r="B616" s="1" t="s">
        <v>4774</v>
      </c>
    </row>
    <row r="617" spans="1:2" x14ac:dyDescent="0.25">
      <c r="A617" s="1" t="s">
        <v>5042</v>
      </c>
      <c r="B617" s="1" t="s">
        <v>4774</v>
      </c>
    </row>
    <row r="618" spans="1:2" x14ac:dyDescent="0.25">
      <c r="A618" s="1" t="s">
        <v>4917</v>
      </c>
      <c r="B618" s="1" t="s">
        <v>4774</v>
      </c>
    </row>
    <row r="619" spans="1:2" x14ac:dyDescent="0.25">
      <c r="A619" s="1" t="s">
        <v>5027</v>
      </c>
      <c r="B619" s="1" t="s">
        <v>4775</v>
      </c>
    </row>
    <row r="620" spans="1:2" x14ac:dyDescent="0.25">
      <c r="A620" s="1" t="s">
        <v>4862</v>
      </c>
      <c r="B620" s="1" t="s">
        <v>4776</v>
      </c>
    </row>
    <row r="621" spans="1:2" x14ac:dyDescent="0.25">
      <c r="A621" s="1" t="s">
        <v>4801</v>
      </c>
      <c r="B621" s="1" t="s">
        <v>4777</v>
      </c>
    </row>
    <row r="622" spans="1:2" x14ac:dyDescent="0.25">
      <c r="A622" s="1" t="s">
        <v>4976</v>
      </c>
      <c r="B622" s="1" t="s">
        <v>4777</v>
      </c>
    </row>
    <row r="623" spans="1:2" x14ac:dyDescent="0.25">
      <c r="A623" s="1" t="s">
        <v>5043</v>
      </c>
      <c r="B623" s="1" t="s">
        <v>4777</v>
      </c>
    </row>
    <row r="624" spans="1:2" x14ac:dyDescent="0.25">
      <c r="A624" s="1" t="s">
        <v>4812</v>
      </c>
      <c r="B624" s="1" t="s">
        <v>4778</v>
      </c>
    </row>
    <row r="625" spans="1:2" x14ac:dyDescent="0.25">
      <c r="A625" s="1" t="s">
        <v>5044</v>
      </c>
      <c r="B625" s="1" t="s">
        <v>4778</v>
      </c>
    </row>
    <row r="626" spans="1:2" x14ac:dyDescent="0.25">
      <c r="A626" s="1" t="s">
        <v>4927</v>
      </c>
      <c r="B626" s="1" t="s">
        <v>4778</v>
      </c>
    </row>
    <row r="627" spans="1:2" x14ac:dyDescent="0.25">
      <c r="A627" s="1" t="s">
        <v>5045</v>
      </c>
      <c r="B627" s="1" t="s">
        <v>4779</v>
      </c>
    </row>
    <row r="628" spans="1:2" x14ac:dyDescent="0.25">
      <c r="A628" s="1" t="s">
        <v>5046</v>
      </c>
      <c r="B628" s="1" t="s">
        <v>4779</v>
      </c>
    </row>
    <row r="629" spans="1:2" x14ac:dyDescent="0.25">
      <c r="A629" s="1" t="s">
        <v>5025</v>
      </c>
      <c r="B629" s="1" t="s">
        <v>4780</v>
      </c>
    </row>
    <row r="630" spans="1:2" x14ac:dyDescent="0.25">
      <c r="A630" s="1" t="s">
        <v>5040</v>
      </c>
      <c r="B630" s="1" t="s">
        <v>4780</v>
      </c>
    </row>
    <row r="631" spans="1:2" x14ac:dyDescent="0.25">
      <c r="A631" s="1" t="s">
        <v>4986</v>
      </c>
      <c r="B631" s="1" t="s">
        <v>4780</v>
      </c>
    </row>
    <row r="632" spans="1:2" x14ac:dyDescent="0.25">
      <c r="A632" s="1" t="s">
        <v>4821</v>
      </c>
      <c r="B632" s="1" t="s">
        <v>4780</v>
      </c>
    </row>
    <row r="633" spans="1:2" x14ac:dyDescent="0.25">
      <c r="A633" s="1" t="s">
        <v>4835</v>
      </c>
      <c r="B633" s="1" t="s">
        <v>4773</v>
      </c>
    </row>
    <row r="634" spans="1:2" x14ac:dyDescent="0.25">
      <c r="A634" s="1" t="s">
        <v>5047</v>
      </c>
      <c r="B634" s="1" t="s">
        <v>4774</v>
      </c>
    </row>
    <row r="635" spans="1:2" x14ac:dyDescent="0.25">
      <c r="A635" s="1" t="s">
        <v>5048</v>
      </c>
      <c r="B635" s="1" t="s">
        <v>4774</v>
      </c>
    </row>
    <row r="636" spans="1:2" x14ac:dyDescent="0.25">
      <c r="A636" s="1" t="s">
        <v>5009</v>
      </c>
      <c r="B636" s="1" t="s">
        <v>4774</v>
      </c>
    </row>
    <row r="637" spans="1:2" x14ac:dyDescent="0.25">
      <c r="A637" s="1" t="s">
        <v>4808</v>
      </c>
      <c r="B637" s="1" t="s">
        <v>4774</v>
      </c>
    </row>
    <row r="638" spans="1:2" x14ac:dyDescent="0.25">
      <c r="A638" s="1" t="s">
        <v>4792</v>
      </c>
      <c r="B638" s="1" t="s">
        <v>4775</v>
      </c>
    </row>
    <row r="639" spans="1:2" x14ac:dyDescent="0.25">
      <c r="A639" s="1" t="s">
        <v>5049</v>
      </c>
      <c r="B639" s="1" t="s">
        <v>4776</v>
      </c>
    </row>
    <row r="640" spans="1:2" x14ac:dyDescent="0.25">
      <c r="A640" s="1" t="s">
        <v>4830</v>
      </c>
      <c r="B640" s="1" t="s">
        <v>4777</v>
      </c>
    </row>
    <row r="641" spans="1:2" x14ac:dyDescent="0.25">
      <c r="A641" s="1" t="s">
        <v>5050</v>
      </c>
      <c r="B641" s="1" t="s">
        <v>4777</v>
      </c>
    </row>
    <row r="642" spans="1:2" x14ac:dyDescent="0.25">
      <c r="A642" s="1" t="s">
        <v>4836</v>
      </c>
      <c r="B642" s="1" t="s">
        <v>4777</v>
      </c>
    </row>
    <row r="643" spans="1:2" x14ac:dyDescent="0.25">
      <c r="A643" s="1" t="s">
        <v>4836</v>
      </c>
      <c r="B643" s="1" t="s">
        <v>4778</v>
      </c>
    </row>
    <row r="644" spans="1:2" x14ac:dyDescent="0.25">
      <c r="A644" s="1" t="s">
        <v>4833</v>
      </c>
      <c r="B644" s="1" t="s">
        <v>4778</v>
      </c>
    </row>
    <row r="645" spans="1:2" x14ac:dyDescent="0.25">
      <c r="A645" s="1" t="s">
        <v>4877</v>
      </c>
      <c r="B645" s="1" t="s">
        <v>4778</v>
      </c>
    </row>
    <row r="646" spans="1:2" x14ac:dyDescent="0.25">
      <c r="A646" s="1" t="s">
        <v>4996</v>
      </c>
      <c r="B646" s="1" t="s">
        <v>4779</v>
      </c>
    </row>
    <row r="647" spans="1:2" x14ac:dyDescent="0.25">
      <c r="A647" s="1" t="s">
        <v>5051</v>
      </c>
      <c r="B647" s="1" t="s">
        <v>4779</v>
      </c>
    </row>
    <row r="648" spans="1:2" x14ac:dyDescent="0.25">
      <c r="A648" s="1" t="s">
        <v>4854</v>
      </c>
      <c r="B648" s="1" t="s">
        <v>4780</v>
      </c>
    </row>
    <row r="649" spans="1:2" x14ac:dyDescent="0.25">
      <c r="A649" s="1" t="s">
        <v>4922</v>
      </c>
      <c r="B649" s="1" t="s">
        <v>4780</v>
      </c>
    </row>
    <row r="650" spans="1:2" x14ac:dyDescent="0.25">
      <c r="A650" s="1" t="s">
        <v>5013</v>
      </c>
      <c r="B650" s="1" t="s">
        <v>4780</v>
      </c>
    </row>
    <row r="651" spans="1:2" x14ac:dyDescent="0.25">
      <c r="A651" s="1" t="s">
        <v>4828</v>
      </c>
      <c r="B651" s="1" t="s">
        <v>4780</v>
      </c>
    </row>
    <row r="652" spans="1:2" x14ac:dyDescent="0.25">
      <c r="A652" s="1" t="s">
        <v>5052</v>
      </c>
      <c r="B652" s="1" t="s">
        <v>4773</v>
      </c>
    </row>
    <row r="653" spans="1:2" x14ac:dyDescent="0.25">
      <c r="A653" s="1" t="s">
        <v>5031</v>
      </c>
      <c r="B653" s="1" t="s">
        <v>4774</v>
      </c>
    </row>
    <row r="654" spans="1:2" x14ac:dyDescent="0.25">
      <c r="A654" s="1" t="s">
        <v>4858</v>
      </c>
      <c r="B654" s="1" t="s">
        <v>4774</v>
      </c>
    </row>
    <row r="655" spans="1:2" x14ac:dyDescent="0.25">
      <c r="A655" s="1" t="s">
        <v>4933</v>
      </c>
      <c r="B655" s="1" t="s">
        <v>4774</v>
      </c>
    </row>
    <row r="656" spans="1:2" x14ac:dyDescent="0.25">
      <c r="A656" s="1" t="s">
        <v>4899</v>
      </c>
      <c r="B656" s="1" t="s">
        <v>4774</v>
      </c>
    </row>
    <row r="657" spans="1:2" x14ac:dyDescent="0.25">
      <c r="A657" s="1" t="s">
        <v>5053</v>
      </c>
      <c r="B657" s="1" t="s">
        <v>4775</v>
      </c>
    </row>
    <row r="658" spans="1:2" x14ac:dyDescent="0.25">
      <c r="A658" s="1" t="s">
        <v>5054</v>
      </c>
      <c r="B658" s="1" t="s">
        <v>4776</v>
      </c>
    </row>
    <row r="659" spans="1:2" x14ac:dyDescent="0.25">
      <c r="A659" s="1" t="s">
        <v>4828</v>
      </c>
      <c r="B659" s="1" t="s">
        <v>4777</v>
      </c>
    </row>
    <row r="660" spans="1:2" x14ac:dyDescent="0.25">
      <c r="A660" s="1" t="s">
        <v>5019</v>
      </c>
      <c r="B660" s="1" t="s">
        <v>4777</v>
      </c>
    </row>
    <row r="661" spans="1:2" x14ac:dyDescent="0.25">
      <c r="A661" s="1" t="s">
        <v>5055</v>
      </c>
      <c r="B661" s="1" t="s">
        <v>4777</v>
      </c>
    </row>
    <row r="662" spans="1:2" x14ac:dyDescent="0.25">
      <c r="A662" s="1" t="s">
        <v>5027</v>
      </c>
      <c r="B662" s="1" t="s">
        <v>4778</v>
      </c>
    </row>
    <row r="663" spans="1:2" x14ac:dyDescent="0.25">
      <c r="A663" s="1" t="s">
        <v>4828</v>
      </c>
      <c r="B663" s="1" t="s">
        <v>4778</v>
      </c>
    </row>
    <row r="664" spans="1:2" x14ac:dyDescent="0.25">
      <c r="A664" s="1" t="s">
        <v>4923</v>
      </c>
      <c r="B664" s="1" t="s">
        <v>4778</v>
      </c>
    </row>
    <row r="665" spans="1:2" x14ac:dyDescent="0.25">
      <c r="A665" s="1" t="s">
        <v>5015</v>
      </c>
      <c r="B665" s="1" t="s">
        <v>4779</v>
      </c>
    </row>
    <row r="666" spans="1:2" x14ac:dyDescent="0.25">
      <c r="A666" s="1" t="s">
        <v>4818</v>
      </c>
      <c r="B666" s="1" t="s">
        <v>4779</v>
      </c>
    </row>
    <row r="667" spans="1:2" x14ac:dyDescent="0.25">
      <c r="A667" s="1" t="s">
        <v>5000</v>
      </c>
      <c r="B667" s="1" t="s">
        <v>4780</v>
      </c>
    </row>
    <row r="668" spans="1:2" x14ac:dyDescent="0.25">
      <c r="A668" s="1" t="s">
        <v>4990</v>
      </c>
      <c r="B668" s="1" t="s">
        <v>4780</v>
      </c>
    </row>
    <row r="669" spans="1:2" x14ac:dyDescent="0.25">
      <c r="A669" s="1" t="s">
        <v>4792</v>
      </c>
      <c r="B669" s="1" t="s">
        <v>4780</v>
      </c>
    </row>
    <row r="670" spans="1:2" x14ac:dyDescent="0.25">
      <c r="A670" s="1" t="s">
        <v>4856</v>
      </c>
      <c r="B670" s="1" t="s">
        <v>4780</v>
      </c>
    </row>
    <row r="671" spans="1:2" x14ac:dyDescent="0.25">
      <c r="A671" s="1" t="s">
        <v>4894</v>
      </c>
      <c r="B671" s="1" t="s">
        <v>4773</v>
      </c>
    </row>
    <row r="672" spans="1:2" x14ac:dyDescent="0.25">
      <c r="A672" s="1" t="s">
        <v>4808</v>
      </c>
      <c r="B672" s="1" t="s">
        <v>4774</v>
      </c>
    </row>
    <row r="673" spans="1:2" x14ac:dyDescent="0.25">
      <c r="A673" s="1" t="s">
        <v>4969</v>
      </c>
      <c r="B673" s="1" t="s">
        <v>4774</v>
      </c>
    </row>
    <row r="674" spans="1:2" x14ac:dyDescent="0.25">
      <c r="A674" s="1" t="s">
        <v>4947</v>
      </c>
      <c r="B674" s="1" t="s">
        <v>4774</v>
      </c>
    </row>
    <row r="675" spans="1:2" x14ac:dyDescent="0.25">
      <c r="A675" s="1" t="s">
        <v>5056</v>
      </c>
      <c r="B675" s="1" t="s">
        <v>4774</v>
      </c>
    </row>
    <row r="676" spans="1:2" x14ac:dyDescent="0.25">
      <c r="A676" s="1" t="s">
        <v>5057</v>
      </c>
      <c r="B676" s="1" t="s">
        <v>4775</v>
      </c>
    </row>
    <row r="677" spans="1:2" x14ac:dyDescent="0.25">
      <c r="A677" s="1" t="s">
        <v>4930</v>
      </c>
      <c r="B677" s="1" t="s">
        <v>4776</v>
      </c>
    </row>
    <row r="678" spans="1:2" x14ac:dyDescent="0.25">
      <c r="A678" s="1" t="s">
        <v>5058</v>
      </c>
      <c r="B678" s="1" t="s">
        <v>4777</v>
      </c>
    </row>
    <row r="679" spans="1:2" x14ac:dyDescent="0.25">
      <c r="A679" s="1" t="s">
        <v>4849</v>
      </c>
      <c r="B679" s="1" t="s">
        <v>4777</v>
      </c>
    </row>
    <row r="680" spans="1:2" x14ac:dyDescent="0.25">
      <c r="A680" s="1" t="s">
        <v>5059</v>
      </c>
      <c r="B680" s="1" t="s">
        <v>4777</v>
      </c>
    </row>
    <row r="681" spans="1:2" x14ac:dyDescent="0.25">
      <c r="A681" s="1" t="s">
        <v>5060</v>
      </c>
      <c r="B681" s="1" t="s">
        <v>4778</v>
      </c>
    </row>
    <row r="682" spans="1:2" x14ac:dyDescent="0.25">
      <c r="A682" s="1" t="s">
        <v>4821</v>
      </c>
      <c r="B682" s="1" t="s">
        <v>4778</v>
      </c>
    </row>
    <row r="683" spans="1:2" x14ac:dyDescent="0.25">
      <c r="A683" s="1" t="s">
        <v>4999</v>
      </c>
      <c r="B683" s="1" t="s">
        <v>4778</v>
      </c>
    </row>
    <row r="684" spans="1:2" x14ac:dyDescent="0.25">
      <c r="A684" s="1" t="s">
        <v>4865</v>
      </c>
      <c r="B684" s="1" t="s">
        <v>4779</v>
      </c>
    </row>
    <row r="685" spans="1:2" x14ac:dyDescent="0.25">
      <c r="A685" s="1" t="s">
        <v>5061</v>
      </c>
      <c r="B685" s="1" t="s">
        <v>4779</v>
      </c>
    </row>
    <row r="686" spans="1:2" x14ac:dyDescent="0.25">
      <c r="A686" s="1" t="s">
        <v>4785</v>
      </c>
      <c r="B686" s="1" t="s">
        <v>4780</v>
      </c>
    </row>
    <row r="687" spans="1:2" x14ac:dyDescent="0.25">
      <c r="A687" s="1" t="s">
        <v>4789</v>
      </c>
      <c r="B687" s="1" t="s">
        <v>4780</v>
      </c>
    </row>
    <row r="688" spans="1:2" x14ac:dyDescent="0.25">
      <c r="A688" s="1" t="s">
        <v>5004</v>
      </c>
      <c r="B688" s="1" t="s">
        <v>4780</v>
      </c>
    </row>
    <row r="689" spans="1:2" x14ac:dyDescent="0.25">
      <c r="A689" s="1" t="s">
        <v>4794</v>
      </c>
      <c r="B689" s="1" t="s">
        <v>4780</v>
      </c>
    </row>
    <row r="690" spans="1:2" x14ac:dyDescent="0.25">
      <c r="A690" s="1" t="s">
        <v>4844</v>
      </c>
      <c r="B690" s="1" t="s">
        <v>4773</v>
      </c>
    </row>
    <row r="691" spans="1:2" x14ac:dyDescent="0.25">
      <c r="A691" s="1" t="s">
        <v>5062</v>
      </c>
      <c r="B691" s="1" t="s">
        <v>4774</v>
      </c>
    </row>
    <row r="692" spans="1:2" x14ac:dyDescent="0.25">
      <c r="A692" s="1" t="s">
        <v>4807</v>
      </c>
      <c r="B692" s="1" t="s">
        <v>4774</v>
      </c>
    </row>
    <row r="693" spans="1:2" x14ac:dyDescent="0.25">
      <c r="A693" s="1" t="s">
        <v>4892</v>
      </c>
      <c r="B693" s="1" t="s">
        <v>4774</v>
      </c>
    </row>
    <row r="694" spans="1:2" x14ac:dyDescent="0.25">
      <c r="A694" s="1" t="s">
        <v>4828</v>
      </c>
      <c r="B694" s="1" t="s">
        <v>4774</v>
      </c>
    </row>
    <row r="695" spans="1:2" x14ac:dyDescent="0.25">
      <c r="A695" s="1" t="s">
        <v>4841</v>
      </c>
      <c r="B695" s="1" t="s">
        <v>4775</v>
      </c>
    </row>
    <row r="696" spans="1:2" x14ac:dyDescent="0.25">
      <c r="A696" s="1" t="s">
        <v>4807</v>
      </c>
      <c r="B696" s="1" t="s">
        <v>4776</v>
      </c>
    </row>
    <row r="697" spans="1:2" x14ac:dyDescent="0.25">
      <c r="A697" s="1" t="s">
        <v>4838</v>
      </c>
      <c r="B697" s="1" t="s">
        <v>4777</v>
      </c>
    </row>
    <row r="698" spans="1:2" x14ac:dyDescent="0.25">
      <c r="A698" s="1" t="s">
        <v>4976</v>
      </c>
      <c r="B698" s="1" t="s">
        <v>4777</v>
      </c>
    </row>
    <row r="699" spans="1:2" x14ac:dyDescent="0.25">
      <c r="A699" s="1" t="s">
        <v>5063</v>
      </c>
      <c r="B699" s="1" t="s">
        <v>4777</v>
      </c>
    </row>
    <row r="700" spans="1:2" x14ac:dyDescent="0.25">
      <c r="A700" s="1" t="s">
        <v>5064</v>
      </c>
      <c r="B700" s="1" t="s">
        <v>4778</v>
      </c>
    </row>
    <row r="701" spans="1:2" x14ac:dyDescent="0.25">
      <c r="A701" s="1" t="s">
        <v>4830</v>
      </c>
      <c r="B701" s="1" t="s">
        <v>4778</v>
      </c>
    </row>
    <row r="702" spans="1:2" x14ac:dyDescent="0.25">
      <c r="A702" s="1" t="s">
        <v>5063</v>
      </c>
      <c r="B702" s="1" t="s">
        <v>4778</v>
      </c>
    </row>
    <row r="703" spans="1:2" x14ac:dyDescent="0.25">
      <c r="A703" s="1" t="s">
        <v>4943</v>
      </c>
      <c r="B703" s="1" t="s">
        <v>4779</v>
      </c>
    </row>
    <row r="704" spans="1:2" x14ac:dyDescent="0.25">
      <c r="A704" s="1" t="s">
        <v>4989</v>
      </c>
      <c r="B704" s="1" t="s">
        <v>4779</v>
      </c>
    </row>
    <row r="705" spans="1:2" x14ac:dyDescent="0.25">
      <c r="A705" s="1" t="s">
        <v>4792</v>
      </c>
      <c r="B705" s="1" t="s">
        <v>4780</v>
      </c>
    </row>
    <row r="706" spans="1:2" x14ac:dyDescent="0.25">
      <c r="A706" s="1" t="s">
        <v>5039</v>
      </c>
      <c r="B706" s="1" t="s">
        <v>4780</v>
      </c>
    </row>
    <row r="707" spans="1:2" x14ac:dyDescent="0.25">
      <c r="A707" s="1" t="s">
        <v>5065</v>
      </c>
      <c r="B707" s="1" t="s">
        <v>4780</v>
      </c>
    </row>
    <row r="708" spans="1:2" x14ac:dyDescent="0.25">
      <c r="A708" s="1" t="s">
        <v>4799</v>
      </c>
      <c r="B708" s="1" t="s">
        <v>4780</v>
      </c>
    </row>
    <row r="709" spans="1:2" x14ac:dyDescent="0.25">
      <c r="A709" s="1" t="s">
        <v>4961</v>
      </c>
      <c r="B709" s="1" t="s">
        <v>4773</v>
      </c>
    </row>
    <row r="710" spans="1:2" x14ac:dyDescent="0.25">
      <c r="A710" s="1" t="s">
        <v>4792</v>
      </c>
      <c r="B710" s="1" t="s">
        <v>4774</v>
      </c>
    </row>
    <row r="711" spans="1:2" x14ac:dyDescent="0.25">
      <c r="A711" s="1" t="s">
        <v>5066</v>
      </c>
      <c r="B711" s="1" t="s">
        <v>4774</v>
      </c>
    </row>
    <row r="712" spans="1:2" x14ac:dyDescent="0.25">
      <c r="A712" s="1" t="s">
        <v>4849</v>
      </c>
      <c r="B712" s="1" t="s">
        <v>4774</v>
      </c>
    </row>
    <row r="713" spans="1:2" x14ac:dyDescent="0.25">
      <c r="A713" s="1" t="s">
        <v>4904</v>
      </c>
      <c r="B713" s="1" t="s">
        <v>4774</v>
      </c>
    </row>
    <row r="714" spans="1:2" x14ac:dyDescent="0.25">
      <c r="A714" s="1" t="s">
        <v>4908</v>
      </c>
      <c r="B714" s="1" t="s">
        <v>4775</v>
      </c>
    </row>
    <row r="715" spans="1:2" x14ac:dyDescent="0.25">
      <c r="A715" s="1" t="s">
        <v>4869</v>
      </c>
      <c r="B715" s="1" t="s">
        <v>4776</v>
      </c>
    </row>
    <row r="716" spans="1:2" x14ac:dyDescent="0.25">
      <c r="A716" s="1" t="s">
        <v>4912</v>
      </c>
      <c r="B716" s="1" t="s">
        <v>4777</v>
      </c>
    </row>
    <row r="717" spans="1:2" x14ac:dyDescent="0.25">
      <c r="A717" s="1" t="s">
        <v>5067</v>
      </c>
      <c r="B717" s="1" t="s">
        <v>4777</v>
      </c>
    </row>
    <row r="718" spans="1:2" x14ac:dyDescent="0.25">
      <c r="A718" s="1" t="s">
        <v>5068</v>
      </c>
      <c r="B718" s="1" t="s">
        <v>4777</v>
      </c>
    </row>
    <row r="719" spans="1:2" x14ac:dyDescent="0.25">
      <c r="A719" s="1" t="s">
        <v>4960</v>
      </c>
      <c r="B719" s="1" t="s">
        <v>4778</v>
      </c>
    </row>
    <row r="720" spans="1:2" x14ac:dyDescent="0.25">
      <c r="A720" s="1" t="s">
        <v>5069</v>
      </c>
      <c r="B720" s="1" t="s">
        <v>4778</v>
      </c>
    </row>
    <row r="721" spans="1:2" x14ac:dyDescent="0.25">
      <c r="A721" s="1" t="s">
        <v>4923</v>
      </c>
      <c r="B721" s="1" t="s">
        <v>4778</v>
      </c>
    </row>
    <row r="722" spans="1:2" x14ac:dyDescent="0.25">
      <c r="A722" s="1" t="s">
        <v>5000</v>
      </c>
      <c r="B722" s="1" t="s">
        <v>4779</v>
      </c>
    </row>
    <row r="723" spans="1:2" x14ac:dyDescent="0.25">
      <c r="A723" s="1" t="s">
        <v>5009</v>
      </c>
      <c r="B723" s="1" t="s">
        <v>4779</v>
      </c>
    </row>
    <row r="724" spans="1:2" x14ac:dyDescent="0.25">
      <c r="A724" s="1" t="s">
        <v>5066</v>
      </c>
      <c r="B724" s="1" t="s">
        <v>4780</v>
      </c>
    </row>
    <row r="725" spans="1:2" x14ac:dyDescent="0.25">
      <c r="A725" s="1" t="s">
        <v>5027</v>
      </c>
      <c r="B725" s="1" t="s">
        <v>4780</v>
      </c>
    </row>
    <row r="726" spans="1:2" x14ac:dyDescent="0.25">
      <c r="A726" s="1" t="s">
        <v>5070</v>
      </c>
      <c r="B726" s="1" t="s">
        <v>4780</v>
      </c>
    </row>
    <row r="727" spans="1:2" x14ac:dyDescent="0.25">
      <c r="A727" s="1" t="s">
        <v>4895</v>
      </c>
      <c r="B727" s="1" t="s">
        <v>4780</v>
      </c>
    </row>
    <row r="728" spans="1:2" x14ac:dyDescent="0.25">
      <c r="A728" s="1" t="s">
        <v>5071</v>
      </c>
      <c r="B728" s="1" t="s">
        <v>4773</v>
      </c>
    </row>
    <row r="729" spans="1:2" x14ac:dyDescent="0.25">
      <c r="A729" s="1" t="s">
        <v>5056</v>
      </c>
      <c r="B729" s="1" t="s">
        <v>4774</v>
      </c>
    </row>
    <row r="730" spans="1:2" x14ac:dyDescent="0.25">
      <c r="A730" s="1" t="s">
        <v>4951</v>
      </c>
      <c r="B730" s="1" t="s">
        <v>4774</v>
      </c>
    </row>
    <row r="731" spans="1:2" x14ac:dyDescent="0.25">
      <c r="A731" s="1" t="s">
        <v>5010</v>
      </c>
      <c r="B731" s="1" t="s">
        <v>4774</v>
      </c>
    </row>
    <row r="732" spans="1:2" x14ac:dyDescent="0.25">
      <c r="A732" s="1" t="s">
        <v>4892</v>
      </c>
      <c r="B732" s="1" t="s">
        <v>4774</v>
      </c>
    </row>
    <row r="733" spans="1:2" x14ac:dyDescent="0.25">
      <c r="A733" s="1" t="s">
        <v>5072</v>
      </c>
      <c r="B733" s="1" t="s">
        <v>4775</v>
      </c>
    </row>
    <row r="734" spans="1:2" x14ac:dyDescent="0.25">
      <c r="A734" s="1" t="s">
        <v>4964</v>
      </c>
      <c r="B734" s="1" t="s">
        <v>4776</v>
      </c>
    </row>
    <row r="735" spans="1:2" x14ac:dyDescent="0.25">
      <c r="A735" s="1" t="s">
        <v>4900</v>
      </c>
      <c r="B735" s="1" t="s">
        <v>4777</v>
      </c>
    </row>
    <row r="736" spans="1:2" x14ac:dyDescent="0.25">
      <c r="A736" s="1" t="s">
        <v>4949</v>
      </c>
      <c r="B736" s="1" t="s">
        <v>4777</v>
      </c>
    </row>
    <row r="737" spans="1:2" x14ac:dyDescent="0.25">
      <c r="A737" s="1" t="s">
        <v>5073</v>
      </c>
      <c r="B737" s="1" t="s">
        <v>4777</v>
      </c>
    </row>
    <row r="738" spans="1:2" x14ac:dyDescent="0.25">
      <c r="A738" s="1" t="s">
        <v>4809</v>
      </c>
      <c r="B738" s="1" t="s">
        <v>4778</v>
      </c>
    </row>
    <row r="739" spans="1:2" x14ac:dyDescent="0.25">
      <c r="A739" s="1" t="s">
        <v>4899</v>
      </c>
      <c r="B739" s="1" t="s">
        <v>4778</v>
      </c>
    </row>
    <row r="740" spans="1:2" x14ac:dyDescent="0.25">
      <c r="A740" s="1" t="s">
        <v>4903</v>
      </c>
      <c r="B740" s="1" t="s">
        <v>4778</v>
      </c>
    </row>
    <row r="741" spans="1:2" x14ac:dyDescent="0.25">
      <c r="A741" s="1" t="s">
        <v>4787</v>
      </c>
      <c r="B741" s="1" t="s">
        <v>4779</v>
      </c>
    </row>
    <row r="742" spans="1:2" x14ac:dyDescent="0.25">
      <c r="A742" s="1" t="s">
        <v>4941</v>
      </c>
      <c r="B742" s="1" t="s">
        <v>4779</v>
      </c>
    </row>
    <row r="743" spans="1:2" x14ac:dyDescent="0.25">
      <c r="A743" s="1" t="s">
        <v>5074</v>
      </c>
      <c r="B743" s="1" t="s">
        <v>4780</v>
      </c>
    </row>
    <row r="744" spans="1:2" x14ac:dyDescent="0.25">
      <c r="A744" s="1" t="s">
        <v>5075</v>
      </c>
      <c r="B744" s="1" t="s">
        <v>4780</v>
      </c>
    </row>
    <row r="745" spans="1:2" x14ac:dyDescent="0.25">
      <c r="A745" s="1" t="s">
        <v>5076</v>
      </c>
      <c r="B745" s="1" t="s">
        <v>4780</v>
      </c>
    </row>
    <row r="746" spans="1:2" x14ac:dyDescent="0.25">
      <c r="A746" s="1" t="s">
        <v>5077</v>
      </c>
      <c r="B746" s="1" t="s">
        <v>4780</v>
      </c>
    </row>
    <row r="747" spans="1:2" x14ac:dyDescent="0.25">
      <c r="A747" s="1" t="s">
        <v>5078</v>
      </c>
      <c r="B747" s="1" t="s">
        <v>4773</v>
      </c>
    </row>
    <row r="748" spans="1:2" x14ac:dyDescent="0.25">
      <c r="A748" s="1" t="s">
        <v>4920</v>
      </c>
      <c r="B748" s="1" t="s">
        <v>4774</v>
      </c>
    </row>
    <row r="749" spans="1:2" x14ac:dyDescent="0.25">
      <c r="A749" s="1" t="s">
        <v>4801</v>
      </c>
      <c r="B749" s="1" t="s">
        <v>4774</v>
      </c>
    </row>
    <row r="750" spans="1:2" x14ac:dyDescent="0.25">
      <c r="A750" s="1" t="s">
        <v>4878</v>
      </c>
      <c r="B750" s="1" t="s">
        <v>4774</v>
      </c>
    </row>
    <row r="751" spans="1:2" x14ac:dyDescent="0.25">
      <c r="A751" s="1" t="s">
        <v>5079</v>
      </c>
      <c r="B751" s="1" t="s">
        <v>4774</v>
      </c>
    </row>
    <row r="752" spans="1:2" x14ac:dyDescent="0.25">
      <c r="A752" s="1" t="s">
        <v>5017</v>
      </c>
      <c r="B752" s="1" t="s">
        <v>4775</v>
      </c>
    </row>
    <row r="753" spans="1:2" x14ac:dyDescent="0.25">
      <c r="A753" s="1" t="s">
        <v>4984</v>
      </c>
      <c r="B753" s="1" t="s">
        <v>4776</v>
      </c>
    </row>
    <row r="754" spans="1:2" x14ac:dyDescent="0.25">
      <c r="A754" s="1" t="s">
        <v>4835</v>
      </c>
      <c r="B754" s="1" t="s">
        <v>4777</v>
      </c>
    </row>
    <row r="755" spans="1:2" x14ac:dyDescent="0.25">
      <c r="A755" s="1" t="s">
        <v>5068</v>
      </c>
      <c r="B755" s="1" t="s">
        <v>4777</v>
      </c>
    </row>
    <row r="756" spans="1:2" x14ac:dyDescent="0.25">
      <c r="A756" s="1" t="s">
        <v>4860</v>
      </c>
      <c r="B756" s="1" t="s">
        <v>4777</v>
      </c>
    </row>
    <row r="757" spans="1:2" x14ac:dyDescent="0.25">
      <c r="A757" s="1" t="s">
        <v>5080</v>
      </c>
      <c r="B757" s="1" t="s">
        <v>4778</v>
      </c>
    </row>
    <row r="758" spans="1:2" x14ac:dyDescent="0.25">
      <c r="A758" s="1" t="s">
        <v>5081</v>
      </c>
      <c r="B758" s="1" t="s">
        <v>4778</v>
      </c>
    </row>
    <row r="759" spans="1:2" x14ac:dyDescent="0.25">
      <c r="A759" s="1" t="s">
        <v>5082</v>
      </c>
      <c r="B759" s="1" t="s">
        <v>4778</v>
      </c>
    </row>
    <row r="760" spans="1:2" x14ac:dyDescent="0.25">
      <c r="A760" s="1" t="s">
        <v>4823</v>
      </c>
      <c r="B760" s="1" t="s">
        <v>4779</v>
      </c>
    </row>
    <row r="761" spans="1:2" x14ac:dyDescent="0.25">
      <c r="A761" s="1" t="s">
        <v>5083</v>
      </c>
      <c r="B761" s="1" t="s">
        <v>4779</v>
      </c>
    </row>
    <row r="762" spans="1:2" x14ac:dyDescent="0.25">
      <c r="A762" s="1" t="s">
        <v>4793</v>
      </c>
      <c r="B762" s="1" t="s">
        <v>4780</v>
      </c>
    </row>
    <row r="763" spans="1:2" x14ac:dyDescent="0.25">
      <c r="A763" s="1" t="s">
        <v>5043</v>
      </c>
      <c r="B763" s="1" t="s">
        <v>4780</v>
      </c>
    </row>
    <row r="764" spans="1:2" x14ac:dyDescent="0.25">
      <c r="A764" s="1" t="s">
        <v>4825</v>
      </c>
      <c r="B764" s="1" t="s">
        <v>4780</v>
      </c>
    </row>
    <row r="765" spans="1:2" x14ac:dyDescent="0.25">
      <c r="A765" s="1" t="s">
        <v>5084</v>
      </c>
      <c r="B765" s="1" t="s">
        <v>4780</v>
      </c>
    </row>
    <row r="766" spans="1:2" x14ac:dyDescent="0.25">
      <c r="A766" s="1" t="s">
        <v>4939</v>
      </c>
      <c r="B766" s="1" t="s">
        <v>4773</v>
      </c>
    </row>
    <row r="767" spans="1:2" x14ac:dyDescent="0.25">
      <c r="A767" s="1" t="s">
        <v>4983</v>
      </c>
      <c r="B767" s="1" t="s">
        <v>4774</v>
      </c>
    </row>
    <row r="768" spans="1:2" x14ac:dyDescent="0.25">
      <c r="A768" s="1" t="s">
        <v>5085</v>
      </c>
      <c r="B768" s="1" t="s">
        <v>4774</v>
      </c>
    </row>
    <row r="769" spans="1:2" x14ac:dyDescent="0.25">
      <c r="A769" s="1" t="s">
        <v>5086</v>
      </c>
      <c r="B769" s="1" t="s">
        <v>4774</v>
      </c>
    </row>
    <row r="770" spans="1:2" x14ac:dyDescent="0.25">
      <c r="A770" s="1" t="s">
        <v>4845</v>
      </c>
      <c r="B770" s="1" t="s">
        <v>4774</v>
      </c>
    </row>
    <row r="771" spans="1:2" x14ac:dyDescent="0.25">
      <c r="A771" s="1" t="s">
        <v>4950</v>
      </c>
      <c r="B771" s="1" t="s">
        <v>4775</v>
      </c>
    </row>
    <row r="772" spans="1:2" x14ac:dyDescent="0.25">
      <c r="A772" s="1" t="s">
        <v>5087</v>
      </c>
      <c r="B772" s="1" t="s">
        <v>4776</v>
      </c>
    </row>
    <row r="773" spans="1:2" x14ac:dyDescent="0.25">
      <c r="A773" s="1" t="s">
        <v>5088</v>
      </c>
      <c r="B773" s="1" t="s">
        <v>4777</v>
      </c>
    </row>
    <row r="774" spans="1:2" x14ac:dyDescent="0.25">
      <c r="A774" s="1" t="s">
        <v>4841</v>
      </c>
      <c r="B774" s="1" t="s">
        <v>4777</v>
      </c>
    </row>
    <row r="775" spans="1:2" x14ac:dyDescent="0.25">
      <c r="A775" s="1" t="s">
        <v>4848</v>
      </c>
      <c r="B775" s="1" t="s">
        <v>4777</v>
      </c>
    </row>
    <row r="776" spans="1:2" x14ac:dyDescent="0.25">
      <c r="A776" s="1" t="s">
        <v>5089</v>
      </c>
      <c r="B776" s="1" t="s">
        <v>4778</v>
      </c>
    </row>
    <row r="777" spans="1:2" x14ac:dyDescent="0.25">
      <c r="A777" s="1" t="s">
        <v>5090</v>
      </c>
      <c r="B777" s="1" t="s">
        <v>4778</v>
      </c>
    </row>
    <row r="778" spans="1:2" x14ac:dyDescent="0.25">
      <c r="A778" s="1" t="s">
        <v>5091</v>
      </c>
      <c r="B778" s="1" t="s">
        <v>4778</v>
      </c>
    </row>
    <row r="779" spans="1:2" x14ac:dyDescent="0.25">
      <c r="A779" s="1" t="s">
        <v>5092</v>
      </c>
      <c r="B779" s="1" t="s">
        <v>4779</v>
      </c>
    </row>
    <row r="780" spans="1:2" x14ac:dyDescent="0.25">
      <c r="A780" s="1" t="s">
        <v>4915</v>
      </c>
      <c r="B780" s="1" t="s">
        <v>4779</v>
      </c>
    </row>
    <row r="781" spans="1:2" x14ac:dyDescent="0.25">
      <c r="A781" s="1" t="s">
        <v>4904</v>
      </c>
      <c r="B781" s="1" t="s">
        <v>4780</v>
      </c>
    </row>
    <row r="782" spans="1:2" x14ac:dyDescent="0.25">
      <c r="A782" s="1" t="s">
        <v>4807</v>
      </c>
      <c r="B782" s="1" t="s">
        <v>4780</v>
      </c>
    </row>
    <row r="783" spans="1:2" x14ac:dyDescent="0.25">
      <c r="A783" s="1" t="s">
        <v>4822</v>
      </c>
      <c r="B783" s="1" t="s">
        <v>4780</v>
      </c>
    </row>
    <row r="784" spans="1:2" x14ac:dyDescent="0.25">
      <c r="A784" s="1" t="s">
        <v>5093</v>
      </c>
      <c r="B784" s="1" t="s">
        <v>4780</v>
      </c>
    </row>
    <row r="785" spans="1:2" x14ac:dyDescent="0.25">
      <c r="A785" s="1" t="s">
        <v>4794</v>
      </c>
      <c r="B785" s="1" t="s">
        <v>4773</v>
      </c>
    </row>
    <row r="786" spans="1:2" x14ac:dyDescent="0.25">
      <c r="A786" s="1" t="s">
        <v>4999</v>
      </c>
      <c r="B786" s="1" t="s">
        <v>4774</v>
      </c>
    </row>
    <row r="787" spans="1:2" x14ac:dyDescent="0.25">
      <c r="A787" s="1" t="s">
        <v>4936</v>
      </c>
      <c r="B787" s="1" t="s">
        <v>4774</v>
      </c>
    </row>
    <row r="788" spans="1:2" x14ac:dyDescent="0.25">
      <c r="A788" s="1" t="s">
        <v>4803</v>
      </c>
      <c r="B788" s="1" t="s">
        <v>4774</v>
      </c>
    </row>
    <row r="789" spans="1:2" x14ac:dyDescent="0.25">
      <c r="A789" s="1" t="s">
        <v>5076</v>
      </c>
      <c r="B789" s="1" t="s">
        <v>4774</v>
      </c>
    </row>
    <row r="790" spans="1:2" x14ac:dyDescent="0.25">
      <c r="A790" s="1" t="s">
        <v>5094</v>
      </c>
      <c r="B790" s="1" t="s">
        <v>4775</v>
      </c>
    </row>
    <row r="791" spans="1:2" x14ac:dyDescent="0.25">
      <c r="A791" s="1" t="s">
        <v>4986</v>
      </c>
      <c r="B791" s="1" t="s">
        <v>4776</v>
      </c>
    </row>
    <row r="792" spans="1:2" x14ac:dyDescent="0.25">
      <c r="A792" s="1" t="s">
        <v>4863</v>
      </c>
      <c r="B792" s="1" t="s">
        <v>4777</v>
      </c>
    </row>
    <row r="793" spans="1:2" x14ac:dyDescent="0.25">
      <c r="A793" s="1" t="s">
        <v>5095</v>
      </c>
      <c r="B793" s="1" t="s">
        <v>4777</v>
      </c>
    </row>
    <row r="794" spans="1:2" x14ac:dyDescent="0.25">
      <c r="A794" s="1" t="s">
        <v>5096</v>
      </c>
      <c r="B794" s="1" t="s">
        <v>4777</v>
      </c>
    </row>
    <row r="795" spans="1:2" x14ac:dyDescent="0.25">
      <c r="A795" s="1" t="s">
        <v>5097</v>
      </c>
      <c r="B795" s="1" t="s">
        <v>4778</v>
      </c>
    </row>
    <row r="796" spans="1:2" x14ac:dyDescent="0.25">
      <c r="A796" s="1" t="s">
        <v>5098</v>
      </c>
      <c r="B796" s="1" t="s">
        <v>4778</v>
      </c>
    </row>
    <row r="797" spans="1:2" x14ac:dyDescent="0.25">
      <c r="A797" s="1" t="s">
        <v>4996</v>
      </c>
      <c r="B797" s="1" t="s">
        <v>4778</v>
      </c>
    </row>
    <row r="798" spans="1:2" x14ac:dyDescent="0.25">
      <c r="A798" s="1" t="s">
        <v>5003</v>
      </c>
      <c r="B798" s="1" t="s">
        <v>4779</v>
      </c>
    </row>
    <row r="799" spans="1:2" x14ac:dyDescent="0.25">
      <c r="A799" s="1" t="s">
        <v>5099</v>
      </c>
      <c r="B799" s="1" t="s">
        <v>4779</v>
      </c>
    </row>
    <row r="800" spans="1:2" x14ac:dyDescent="0.25">
      <c r="A800" s="1" t="s">
        <v>5038</v>
      </c>
      <c r="B800" s="1" t="s">
        <v>4780</v>
      </c>
    </row>
    <row r="801" spans="1:2" x14ac:dyDescent="0.25">
      <c r="A801" s="1" t="s">
        <v>4951</v>
      </c>
      <c r="B801" s="1" t="s">
        <v>4780</v>
      </c>
    </row>
    <row r="802" spans="1:2" x14ac:dyDescent="0.25">
      <c r="A802" s="1" t="s">
        <v>5100</v>
      </c>
      <c r="B802" s="1" t="s">
        <v>4780</v>
      </c>
    </row>
    <row r="803" spans="1:2" x14ac:dyDescent="0.25">
      <c r="A803" s="1" t="s">
        <v>4824</v>
      </c>
      <c r="B803" s="1" t="s">
        <v>4780</v>
      </c>
    </row>
    <row r="804" spans="1:2" x14ac:dyDescent="0.25">
      <c r="A804" s="1" t="s">
        <v>4988</v>
      </c>
      <c r="B804" s="1" t="s">
        <v>4773</v>
      </c>
    </row>
    <row r="805" spans="1:2" x14ac:dyDescent="0.25">
      <c r="A805" s="1" t="s">
        <v>4892</v>
      </c>
      <c r="B805" s="1" t="s">
        <v>4774</v>
      </c>
    </row>
    <row r="806" spans="1:2" x14ac:dyDescent="0.25">
      <c r="A806" s="1" t="s">
        <v>4835</v>
      </c>
      <c r="B806" s="1" t="s">
        <v>4774</v>
      </c>
    </row>
    <row r="807" spans="1:2" x14ac:dyDescent="0.25">
      <c r="A807" s="1" t="s">
        <v>5056</v>
      </c>
      <c r="B807" s="1" t="s">
        <v>4774</v>
      </c>
    </row>
    <row r="808" spans="1:2" x14ac:dyDescent="0.25">
      <c r="A808" s="1" t="s">
        <v>4801</v>
      </c>
      <c r="B808" s="1" t="s">
        <v>4774</v>
      </c>
    </row>
    <row r="809" spans="1:2" x14ac:dyDescent="0.25">
      <c r="A809" s="1" t="s">
        <v>5101</v>
      </c>
      <c r="B809" s="1" t="s">
        <v>4775</v>
      </c>
    </row>
    <row r="810" spans="1:2" x14ac:dyDescent="0.25">
      <c r="A810" s="1" t="s">
        <v>4928</v>
      </c>
      <c r="B810" s="1" t="s">
        <v>4776</v>
      </c>
    </row>
    <row r="811" spans="1:2" x14ac:dyDescent="0.25">
      <c r="A811" s="1" t="s">
        <v>5102</v>
      </c>
      <c r="B811" s="1" t="s">
        <v>4777</v>
      </c>
    </row>
    <row r="812" spans="1:2" x14ac:dyDescent="0.25">
      <c r="A812" s="1" t="s">
        <v>4799</v>
      </c>
      <c r="B812" s="1" t="s">
        <v>4777</v>
      </c>
    </row>
    <row r="813" spans="1:2" x14ac:dyDescent="0.25">
      <c r="A813" s="1" t="s">
        <v>5103</v>
      </c>
      <c r="B813" s="1" t="s">
        <v>4777</v>
      </c>
    </row>
    <row r="814" spans="1:2" x14ac:dyDescent="0.25">
      <c r="A814" s="1" t="s">
        <v>4996</v>
      </c>
      <c r="B814" s="1" t="s">
        <v>4778</v>
      </c>
    </row>
    <row r="815" spans="1:2" x14ac:dyDescent="0.25">
      <c r="A815" s="1" t="s">
        <v>5104</v>
      </c>
      <c r="B815" s="1" t="s">
        <v>4778</v>
      </c>
    </row>
    <row r="816" spans="1:2" x14ac:dyDescent="0.25">
      <c r="A816" s="1" t="s">
        <v>4808</v>
      </c>
      <c r="B816" s="1" t="s">
        <v>4778</v>
      </c>
    </row>
    <row r="817" spans="1:2" x14ac:dyDescent="0.25">
      <c r="A817" s="1" t="s">
        <v>4969</v>
      </c>
      <c r="B817" s="1" t="s">
        <v>4779</v>
      </c>
    </row>
    <row r="818" spans="1:2" x14ac:dyDescent="0.25">
      <c r="A818" s="1" t="s">
        <v>4878</v>
      </c>
      <c r="B818" s="1" t="s">
        <v>4779</v>
      </c>
    </row>
    <row r="819" spans="1:2" x14ac:dyDescent="0.25">
      <c r="A819" s="1" t="s">
        <v>4990</v>
      </c>
      <c r="B819" s="1" t="s">
        <v>4780</v>
      </c>
    </row>
    <row r="820" spans="1:2" x14ac:dyDescent="0.25">
      <c r="A820" s="1" t="s">
        <v>5105</v>
      </c>
      <c r="B820" s="1" t="s">
        <v>4780</v>
      </c>
    </row>
    <row r="821" spans="1:2" x14ac:dyDescent="0.25">
      <c r="A821" s="1" t="s">
        <v>5106</v>
      </c>
      <c r="B821" s="1" t="s">
        <v>4780</v>
      </c>
    </row>
    <row r="822" spans="1:2" x14ac:dyDescent="0.25">
      <c r="A822" s="1" t="s">
        <v>4798</v>
      </c>
      <c r="B822" s="1" t="s">
        <v>4780</v>
      </c>
    </row>
    <row r="823" spans="1:2" x14ac:dyDescent="0.25">
      <c r="A823" s="1" t="s">
        <v>5015</v>
      </c>
      <c r="B823" s="1" t="s">
        <v>4773</v>
      </c>
    </row>
    <row r="824" spans="1:2" x14ac:dyDescent="0.25">
      <c r="A824" s="1" t="s">
        <v>5033</v>
      </c>
      <c r="B824" s="1" t="s">
        <v>4774</v>
      </c>
    </row>
    <row r="825" spans="1:2" x14ac:dyDescent="0.25">
      <c r="A825" s="1" t="s">
        <v>4963</v>
      </c>
      <c r="B825" s="1" t="s">
        <v>4774</v>
      </c>
    </row>
    <row r="826" spans="1:2" x14ac:dyDescent="0.25">
      <c r="A826" s="1" t="s">
        <v>5107</v>
      </c>
      <c r="B826" s="1" t="s">
        <v>4774</v>
      </c>
    </row>
    <row r="827" spans="1:2" x14ac:dyDescent="0.25">
      <c r="A827" s="1" t="s">
        <v>4844</v>
      </c>
      <c r="B827" s="1" t="s">
        <v>4774</v>
      </c>
    </row>
    <row r="828" spans="1:2" x14ac:dyDescent="0.25">
      <c r="A828" s="1" t="s">
        <v>4790</v>
      </c>
      <c r="B828" s="1" t="s">
        <v>4775</v>
      </c>
    </row>
    <row r="829" spans="1:2" x14ac:dyDescent="0.25">
      <c r="A829" s="1" t="s">
        <v>4857</v>
      </c>
      <c r="B829" s="1" t="s">
        <v>4776</v>
      </c>
    </row>
    <row r="830" spans="1:2" x14ac:dyDescent="0.25">
      <c r="A830" s="1" t="s">
        <v>5031</v>
      </c>
      <c r="B830" s="1" t="s">
        <v>4777</v>
      </c>
    </row>
    <row r="831" spans="1:2" x14ac:dyDescent="0.25">
      <c r="A831" s="1" t="s">
        <v>5063</v>
      </c>
      <c r="B831" s="1" t="s">
        <v>4777</v>
      </c>
    </row>
    <row r="832" spans="1:2" x14ac:dyDescent="0.25">
      <c r="A832" s="1" t="s">
        <v>4879</v>
      </c>
      <c r="B832" s="1" t="s">
        <v>4777</v>
      </c>
    </row>
    <row r="833" spans="1:2" x14ac:dyDescent="0.25">
      <c r="A833" s="1" t="s">
        <v>5108</v>
      </c>
      <c r="B833" s="1" t="s">
        <v>4778</v>
      </c>
    </row>
    <row r="834" spans="1:2" x14ac:dyDescent="0.25">
      <c r="A834" s="1" t="s">
        <v>4959</v>
      </c>
      <c r="B834" s="1" t="s">
        <v>4778</v>
      </c>
    </row>
    <row r="835" spans="1:2" x14ac:dyDescent="0.25">
      <c r="A835" s="1" t="s">
        <v>5089</v>
      </c>
      <c r="B835" s="1" t="s">
        <v>4778</v>
      </c>
    </row>
    <row r="836" spans="1:2" x14ac:dyDescent="0.25">
      <c r="A836" s="1" t="s">
        <v>5061</v>
      </c>
      <c r="B836" s="1" t="s">
        <v>4779</v>
      </c>
    </row>
    <row r="837" spans="1:2" x14ac:dyDescent="0.25">
      <c r="A837" s="1" t="s">
        <v>4937</v>
      </c>
      <c r="B837" s="1" t="s">
        <v>4779</v>
      </c>
    </row>
    <row r="838" spans="1:2" x14ac:dyDescent="0.25">
      <c r="A838" s="1" t="s">
        <v>4805</v>
      </c>
      <c r="B838" s="1" t="s">
        <v>4780</v>
      </c>
    </row>
    <row r="839" spans="1:2" x14ac:dyDescent="0.25">
      <c r="A839" s="1" t="s">
        <v>4807</v>
      </c>
      <c r="B839" s="1" t="s">
        <v>4780</v>
      </c>
    </row>
    <row r="840" spans="1:2" x14ac:dyDescent="0.25">
      <c r="A840" s="1" t="s">
        <v>5109</v>
      </c>
      <c r="B840" s="1" t="s">
        <v>4780</v>
      </c>
    </row>
    <row r="841" spans="1:2" x14ac:dyDescent="0.25">
      <c r="A841" s="1" t="s">
        <v>4949</v>
      </c>
      <c r="B841" s="1" t="s">
        <v>4780</v>
      </c>
    </row>
    <row r="842" spans="1:2" x14ac:dyDescent="0.25">
      <c r="A842" s="1" t="s">
        <v>5110</v>
      </c>
      <c r="B842" s="1" t="s">
        <v>4773</v>
      </c>
    </row>
    <row r="843" spans="1:2" x14ac:dyDescent="0.25">
      <c r="A843" s="1" t="s">
        <v>4964</v>
      </c>
      <c r="B843" s="1" t="s">
        <v>4774</v>
      </c>
    </row>
    <row r="844" spans="1:2" x14ac:dyDescent="0.25">
      <c r="A844" s="1" t="s">
        <v>5046</v>
      </c>
      <c r="B844" s="1" t="s">
        <v>4774</v>
      </c>
    </row>
    <row r="845" spans="1:2" x14ac:dyDescent="0.25">
      <c r="A845" s="1" t="s">
        <v>5053</v>
      </c>
      <c r="B845" s="1" t="s">
        <v>4774</v>
      </c>
    </row>
    <row r="846" spans="1:2" x14ac:dyDescent="0.25">
      <c r="A846" s="1" t="s">
        <v>4834</v>
      </c>
      <c r="B846" s="1" t="s">
        <v>4774</v>
      </c>
    </row>
    <row r="847" spans="1:2" x14ac:dyDescent="0.25">
      <c r="A847" s="1" t="s">
        <v>4800</v>
      </c>
      <c r="B847" s="1" t="s">
        <v>4775</v>
      </c>
    </row>
    <row r="848" spans="1:2" x14ac:dyDescent="0.25">
      <c r="A848" s="1" t="s">
        <v>5013</v>
      </c>
      <c r="B848" s="1" t="s">
        <v>4776</v>
      </c>
    </row>
    <row r="849" spans="1:2" x14ac:dyDescent="0.25">
      <c r="A849" s="1" t="s">
        <v>5111</v>
      </c>
      <c r="B849" s="1" t="s">
        <v>4777</v>
      </c>
    </row>
    <row r="850" spans="1:2" x14ac:dyDescent="0.25">
      <c r="A850" s="1" t="s">
        <v>4865</v>
      </c>
      <c r="B850" s="1" t="s">
        <v>4777</v>
      </c>
    </row>
    <row r="851" spans="1:2" x14ac:dyDescent="0.25">
      <c r="A851" s="1" t="s">
        <v>4824</v>
      </c>
      <c r="B851" s="1" t="s">
        <v>4777</v>
      </c>
    </row>
    <row r="852" spans="1:2" x14ac:dyDescent="0.25">
      <c r="A852" s="1" t="s">
        <v>5112</v>
      </c>
      <c r="B852" s="1" t="s">
        <v>4778</v>
      </c>
    </row>
    <row r="853" spans="1:2" x14ac:dyDescent="0.25">
      <c r="A853" s="1" t="s">
        <v>4925</v>
      </c>
      <c r="B853" s="1" t="s">
        <v>4778</v>
      </c>
    </row>
    <row r="854" spans="1:2" x14ac:dyDescent="0.25">
      <c r="A854" s="1" t="s">
        <v>5113</v>
      </c>
      <c r="B854" s="1" t="s">
        <v>4778</v>
      </c>
    </row>
    <row r="855" spans="1:2" x14ac:dyDescent="0.25">
      <c r="A855" s="1" t="s">
        <v>5114</v>
      </c>
      <c r="B855" s="1" t="s">
        <v>4779</v>
      </c>
    </row>
    <row r="856" spans="1:2" x14ac:dyDescent="0.25">
      <c r="A856" s="1" t="s">
        <v>4916</v>
      </c>
      <c r="B856" s="1" t="s">
        <v>4779</v>
      </c>
    </row>
    <row r="857" spans="1:2" x14ac:dyDescent="0.25">
      <c r="A857" s="1" t="s">
        <v>5111</v>
      </c>
      <c r="B857" s="1" t="s">
        <v>4780</v>
      </c>
    </row>
    <row r="858" spans="1:2" x14ac:dyDescent="0.25">
      <c r="A858" s="1" t="s">
        <v>5115</v>
      </c>
      <c r="B858" s="1" t="s">
        <v>4780</v>
      </c>
    </row>
    <row r="859" spans="1:2" x14ac:dyDescent="0.25">
      <c r="A859" s="1" t="s">
        <v>4787</v>
      </c>
      <c r="B859" s="1" t="s">
        <v>4780</v>
      </c>
    </row>
    <row r="860" spans="1:2" x14ac:dyDescent="0.25">
      <c r="A860" s="1" t="s">
        <v>5116</v>
      </c>
      <c r="B860" s="1" t="s">
        <v>4780</v>
      </c>
    </row>
    <row r="861" spans="1:2" x14ac:dyDescent="0.25">
      <c r="A861" s="1" t="s">
        <v>5002</v>
      </c>
      <c r="B861" s="1" t="s">
        <v>4773</v>
      </c>
    </row>
    <row r="862" spans="1:2" x14ac:dyDescent="0.25">
      <c r="A862" s="1" t="s">
        <v>5081</v>
      </c>
      <c r="B862" s="1" t="s">
        <v>4774</v>
      </c>
    </row>
    <row r="863" spans="1:2" x14ac:dyDescent="0.25">
      <c r="A863" s="1" t="s">
        <v>5117</v>
      </c>
      <c r="B863" s="1" t="s">
        <v>4774</v>
      </c>
    </row>
    <row r="864" spans="1:2" x14ac:dyDescent="0.25">
      <c r="A864" s="1" t="s">
        <v>4791</v>
      </c>
      <c r="B864" s="1" t="s">
        <v>4774</v>
      </c>
    </row>
    <row r="865" spans="1:2" x14ac:dyDescent="0.25">
      <c r="A865" s="1" t="s">
        <v>4999</v>
      </c>
      <c r="B865" s="1" t="s">
        <v>4774</v>
      </c>
    </row>
    <row r="866" spans="1:2" x14ac:dyDescent="0.25">
      <c r="A866" s="1" t="s">
        <v>4823</v>
      </c>
      <c r="B866" s="1" t="s">
        <v>4775</v>
      </c>
    </row>
    <row r="867" spans="1:2" x14ac:dyDescent="0.25">
      <c r="A867" s="1" t="s">
        <v>5118</v>
      </c>
      <c r="B867" s="1" t="s">
        <v>4776</v>
      </c>
    </row>
    <row r="868" spans="1:2" x14ac:dyDescent="0.25">
      <c r="A868" s="1" t="s">
        <v>5119</v>
      </c>
      <c r="B868" s="1" t="s">
        <v>4777</v>
      </c>
    </row>
    <row r="869" spans="1:2" x14ac:dyDescent="0.25">
      <c r="A869" s="1" t="s">
        <v>5040</v>
      </c>
      <c r="B869" s="1" t="s">
        <v>4777</v>
      </c>
    </row>
    <row r="870" spans="1:2" x14ac:dyDescent="0.25">
      <c r="A870" s="1" t="s">
        <v>4789</v>
      </c>
      <c r="B870" s="1" t="s">
        <v>4777</v>
      </c>
    </row>
    <row r="871" spans="1:2" x14ac:dyDescent="0.25">
      <c r="A871" s="1" t="s">
        <v>5041</v>
      </c>
      <c r="B871" s="1" t="s">
        <v>4778</v>
      </c>
    </row>
    <row r="872" spans="1:2" x14ac:dyDescent="0.25">
      <c r="A872" s="1" t="s">
        <v>4878</v>
      </c>
      <c r="B872" s="1" t="s">
        <v>4778</v>
      </c>
    </row>
    <row r="873" spans="1:2" x14ac:dyDescent="0.25">
      <c r="A873" s="1" t="s">
        <v>4970</v>
      </c>
      <c r="B873" s="1" t="s">
        <v>4778</v>
      </c>
    </row>
    <row r="874" spans="1:2" x14ac:dyDescent="0.25">
      <c r="A874" s="1" t="s">
        <v>5086</v>
      </c>
      <c r="B874" s="1" t="s">
        <v>4779</v>
      </c>
    </row>
    <row r="875" spans="1:2" x14ac:dyDescent="0.25">
      <c r="A875" s="1" t="s">
        <v>4797</v>
      </c>
      <c r="B875" s="1" t="s">
        <v>4779</v>
      </c>
    </row>
    <row r="876" spans="1:2" x14ac:dyDescent="0.25">
      <c r="A876" s="1" t="s">
        <v>4801</v>
      </c>
      <c r="B876" s="1" t="s">
        <v>4780</v>
      </c>
    </row>
    <row r="877" spans="1:2" x14ac:dyDescent="0.25">
      <c r="A877" s="1" t="s">
        <v>5120</v>
      </c>
      <c r="B877" s="1" t="s">
        <v>4780</v>
      </c>
    </row>
    <row r="878" spans="1:2" x14ac:dyDescent="0.25">
      <c r="A878" s="1" t="s">
        <v>5121</v>
      </c>
      <c r="B878" s="1" t="s">
        <v>4780</v>
      </c>
    </row>
    <row r="879" spans="1:2" x14ac:dyDescent="0.25">
      <c r="A879" s="1" t="s">
        <v>5122</v>
      </c>
      <c r="B879" s="1" t="s">
        <v>4780</v>
      </c>
    </row>
    <row r="880" spans="1:2" x14ac:dyDescent="0.25">
      <c r="A880" s="1" t="s">
        <v>5120</v>
      </c>
      <c r="B880" s="1" t="s">
        <v>4773</v>
      </c>
    </row>
    <row r="881" spans="1:2" x14ac:dyDescent="0.25">
      <c r="A881" s="1" t="s">
        <v>5034</v>
      </c>
      <c r="B881" s="1" t="s">
        <v>4774</v>
      </c>
    </row>
    <row r="882" spans="1:2" x14ac:dyDescent="0.25">
      <c r="A882" s="1" t="s">
        <v>5115</v>
      </c>
      <c r="B882" s="1" t="s">
        <v>4774</v>
      </c>
    </row>
    <row r="883" spans="1:2" x14ac:dyDescent="0.25">
      <c r="A883" s="1" t="s">
        <v>5123</v>
      </c>
      <c r="B883" s="1" t="s">
        <v>4774</v>
      </c>
    </row>
    <row r="884" spans="1:2" x14ac:dyDescent="0.25">
      <c r="A884" s="1" t="s">
        <v>5124</v>
      </c>
      <c r="B884" s="1" t="s">
        <v>4774</v>
      </c>
    </row>
    <row r="885" spans="1:2" x14ac:dyDescent="0.25">
      <c r="A885" s="1" t="s">
        <v>4909</v>
      </c>
      <c r="B885" s="1" t="s">
        <v>4775</v>
      </c>
    </row>
    <row r="886" spans="1:2" x14ac:dyDescent="0.25">
      <c r="A886" s="1" t="s">
        <v>5108</v>
      </c>
      <c r="B886" s="1" t="s">
        <v>4776</v>
      </c>
    </row>
    <row r="887" spans="1:2" x14ac:dyDescent="0.25">
      <c r="A887" s="1" t="s">
        <v>5120</v>
      </c>
      <c r="B887" s="1" t="s">
        <v>4777</v>
      </c>
    </row>
    <row r="888" spans="1:2" x14ac:dyDescent="0.25">
      <c r="A888" s="1" t="s">
        <v>4794</v>
      </c>
      <c r="B888" s="1" t="s">
        <v>4777</v>
      </c>
    </row>
    <row r="889" spans="1:2" x14ac:dyDescent="0.25">
      <c r="A889" s="1" t="s">
        <v>4841</v>
      </c>
      <c r="B889" s="1" t="s">
        <v>4777</v>
      </c>
    </row>
    <row r="890" spans="1:2" x14ac:dyDescent="0.25">
      <c r="A890" s="1" t="s">
        <v>5125</v>
      </c>
      <c r="B890" s="1" t="s">
        <v>4778</v>
      </c>
    </row>
    <row r="891" spans="1:2" x14ac:dyDescent="0.25">
      <c r="A891" s="1" t="s">
        <v>4990</v>
      </c>
      <c r="B891" s="1" t="s">
        <v>4778</v>
      </c>
    </row>
    <row r="892" spans="1:2" x14ac:dyDescent="0.25">
      <c r="A892" s="1" t="s">
        <v>4963</v>
      </c>
      <c r="B892" s="1" t="s">
        <v>4778</v>
      </c>
    </row>
    <row r="893" spans="1:2" x14ac:dyDescent="0.25">
      <c r="A893" s="1" t="s">
        <v>4892</v>
      </c>
      <c r="B893" s="1" t="s">
        <v>4779</v>
      </c>
    </row>
    <row r="894" spans="1:2" x14ac:dyDescent="0.25">
      <c r="A894" s="1" t="s">
        <v>5015</v>
      </c>
      <c r="B894" s="1" t="s">
        <v>4779</v>
      </c>
    </row>
    <row r="895" spans="1:2" x14ac:dyDescent="0.25">
      <c r="A895" s="1" t="s">
        <v>4927</v>
      </c>
      <c r="B895" s="1" t="s">
        <v>4780</v>
      </c>
    </row>
    <row r="896" spans="1:2" x14ac:dyDescent="0.25">
      <c r="A896" s="1" t="s">
        <v>5126</v>
      </c>
      <c r="B896" s="1" t="s">
        <v>4780</v>
      </c>
    </row>
    <row r="897" spans="1:2" x14ac:dyDescent="0.25">
      <c r="A897" s="1" t="s">
        <v>5066</v>
      </c>
      <c r="B897" s="1" t="s">
        <v>4780</v>
      </c>
    </row>
    <row r="898" spans="1:2" x14ac:dyDescent="0.25">
      <c r="A898" s="1" t="s">
        <v>5127</v>
      </c>
      <c r="B898" s="1" t="s">
        <v>4780</v>
      </c>
    </row>
    <row r="899" spans="1:2" x14ac:dyDescent="0.25">
      <c r="A899" s="1" t="s">
        <v>5047</v>
      </c>
      <c r="B899" s="1" t="s">
        <v>4773</v>
      </c>
    </row>
    <row r="900" spans="1:2" x14ac:dyDescent="0.25">
      <c r="A900" s="1" t="s">
        <v>4957</v>
      </c>
      <c r="B900" s="1" t="s">
        <v>4774</v>
      </c>
    </row>
    <row r="901" spans="1:2" x14ac:dyDescent="0.25">
      <c r="A901" s="1" t="s">
        <v>5128</v>
      </c>
      <c r="B901" s="1" t="s">
        <v>4774</v>
      </c>
    </row>
    <row r="902" spans="1:2" x14ac:dyDescent="0.25">
      <c r="A902" s="1" t="s">
        <v>4790</v>
      </c>
      <c r="B902" s="1" t="s">
        <v>4774</v>
      </c>
    </row>
    <row r="903" spans="1:2" x14ac:dyDescent="0.25">
      <c r="A903" s="1" t="s">
        <v>4862</v>
      </c>
      <c r="B903" s="1" t="s">
        <v>4774</v>
      </c>
    </row>
    <row r="904" spans="1:2" x14ac:dyDescent="0.25">
      <c r="A904" s="1" t="s">
        <v>4895</v>
      </c>
      <c r="B904" s="1" t="s">
        <v>4775</v>
      </c>
    </row>
    <row r="905" spans="1:2" x14ac:dyDescent="0.25">
      <c r="A905" s="1" t="s">
        <v>5129</v>
      </c>
      <c r="B905" s="1" t="s">
        <v>4776</v>
      </c>
    </row>
    <row r="906" spans="1:2" x14ac:dyDescent="0.25">
      <c r="A906" s="1" t="s">
        <v>4811</v>
      </c>
      <c r="B906" s="1" t="s">
        <v>4777</v>
      </c>
    </row>
    <row r="907" spans="1:2" x14ac:dyDescent="0.25">
      <c r="A907" s="1" t="s">
        <v>5086</v>
      </c>
      <c r="B907" s="1" t="s">
        <v>4777</v>
      </c>
    </row>
    <row r="908" spans="1:2" x14ac:dyDescent="0.25">
      <c r="A908" s="1" t="s">
        <v>4989</v>
      </c>
      <c r="B908" s="1" t="s">
        <v>4777</v>
      </c>
    </row>
    <row r="909" spans="1:2" x14ac:dyDescent="0.25">
      <c r="A909" s="1" t="s">
        <v>4957</v>
      </c>
      <c r="B909" s="1" t="s">
        <v>4778</v>
      </c>
    </row>
    <row r="910" spans="1:2" x14ac:dyDescent="0.25">
      <c r="A910" s="1" t="s">
        <v>4822</v>
      </c>
      <c r="B910" s="1" t="s">
        <v>4778</v>
      </c>
    </row>
    <row r="911" spans="1:2" x14ac:dyDescent="0.25">
      <c r="A911" s="1" t="s">
        <v>4826</v>
      </c>
      <c r="B911" s="1" t="s">
        <v>4778</v>
      </c>
    </row>
    <row r="912" spans="1:2" x14ac:dyDescent="0.25">
      <c r="A912" s="1" t="s">
        <v>5130</v>
      </c>
      <c r="B912" s="1" t="s">
        <v>4779</v>
      </c>
    </row>
    <row r="913" spans="1:2" x14ac:dyDescent="0.25">
      <c r="A913" s="1" t="s">
        <v>5131</v>
      </c>
      <c r="B913" s="1" t="s">
        <v>4779</v>
      </c>
    </row>
    <row r="914" spans="1:2" x14ac:dyDescent="0.25">
      <c r="A914" s="1" t="s">
        <v>5067</v>
      </c>
      <c r="B914" s="1" t="s">
        <v>4780</v>
      </c>
    </row>
    <row r="915" spans="1:2" x14ac:dyDescent="0.25">
      <c r="A915" s="1" t="s">
        <v>4900</v>
      </c>
      <c r="B915" s="1" t="s">
        <v>4780</v>
      </c>
    </row>
    <row r="916" spans="1:2" x14ac:dyDescent="0.25">
      <c r="A916" s="1" t="s">
        <v>5132</v>
      </c>
      <c r="B916" s="1" t="s">
        <v>4780</v>
      </c>
    </row>
    <row r="917" spans="1:2" x14ac:dyDescent="0.25">
      <c r="A917" s="1" t="s">
        <v>4976</v>
      </c>
      <c r="B917" s="1" t="s">
        <v>4780</v>
      </c>
    </row>
    <row r="918" spans="1:2" x14ac:dyDescent="0.25">
      <c r="A918" s="1" t="s">
        <v>5028</v>
      </c>
      <c r="B918" s="1" t="s">
        <v>4781</v>
      </c>
    </row>
    <row r="919" spans="1:2" x14ac:dyDescent="0.25">
      <c r="A919" s="1" t="s">
        <v>5065</v>
      </c>
      <c r="B919" s="1" t="s">
        <v>4781</v>
      </c>
    </row>
    <row r="920" spans="1:2" x14ac:dyDescent="0.25">
      <c r="A920" s="1" t="s">
        <v>5133</v>
      </c>
      <c r="B920" s="1" t="s">
        <v>4781</v>
      </c>
    </row>
    <row r="921" spans="1:2" x14ac:dyDescent="0.25">
      <c r="A921" s="1" t="s">
        <v>4798</v>
      </c>
      <c r="B921" s="1" t="s">
        <v>4781</v>
      </c>
    </row>
    <row r="922" spans="1:2" x14ac:dyDescent="0.25">
      <c r="A922" s="1" t="s">
        <v>5059</v>
      </c>
      <c r="B922" s="1" t="s">
        <v>4773</v>
      </c>
    </row>
    <row r="923" spans="1:2" x14ac:dyDescent="0.25">
      <c r="A923" s="1" t="s">
        <v>4897</v>
      </c>
      <c r="B923" s="1" t="s">
        <v>4774</v>
      </c>
    </row>
    <row r="924" spans="1:2" x14ac:dyDescent="0.25">
      <c r="A924" s="1" t="s">
        <v>4954</v>
      </c>
      <c r="B924" s="1" t="s">
        <v>4774</v>
      </c>
    </row>
    <row r="925" spans="1:2" x14ac:dyDescent="0.25">
      <c r="A925" s="1" t="s">
        <v>4871</v>
      </c>
      <c r="B925" s="1" t="s">
        <v>4774</v>
      </c>
    </row>
    <row r="926" spans="1:2" x14ac:dyDescent="0.25">
      <c r="A926" s="1" t="s">
        <v>4841</v>
      </c>
      <c r="B926" s="1" t="s">
        <v>4774</v>
      </c>
    </row>
    <row r="927" spans="1:2" x14ac:dyDescent="0.25">
      <c r="A927" s="1" t="s">
        <v>5072</v>
      </c>
      <c r="B927" s="1" t="s">
        <v>4775</v>
      </c>
    </row>
    <row r="928" spans="1:2" x14ac:dyDescent="0.25">
      <c r="A928" s="1" t="s">
        <v>4933</v>
      </c>
      <c r="B928" s="1" t="s">
        <v>4776</v>
      </c>
    </row>
    <row r="929" spans="1:2" x14ac:dyDescent="0.25">
      <c r="A929" s="1" t="s">
        <v>4892</v>
      </c>
      <c r="B929" s="1" t="s">
        <v>4777</v>
      </c>
    </row>
    <row r="930" spans="1:2" x14ac:dyDescent="0.25">
      <c r="A930" s="1" t="s">
        <v>5077</v>
      </c>
      <c r="B930" s="1" t="s">
        <v>4777</v>
      </c>
    </row>
    <row r="931" spans="1:2" x14ac:dyDescent="0.25">
      <c r="A931" s="1" t="s">
        <v>4807</v>
      </c>
      <c r="B931" s="1" t="s">
        <v>4777</v>
      </c>
    </row>
    <row r="932" spans="1:2" x14ac:dyDescent="0.25">
      <c r="A932" s="1" t="s">
        <v>4971</v>
      </c>
      <c r="B932" s="1" t="s">
        <v>4778</v>
      </c>
    </row>
    <row r="933" spans="1:2" x14ac:dyDescent="0.25">
      <c r="A933" s="1" t="s">
        <v>5043</v>
      </c>
      <c r="B933" s="1" t="s">
        <v>4778</v>
      </c>
    </row>
    <row r="934" spans="1:2" x14ac:dyDescent="0.25">
      <c r="A934" s="1" t="s">
        <v>4850</v>
      </c>
      <c r="B934" s="1" t="s">
        <v>4778</v>
      </c>
    </row>
    <row r="935" spans="1:2" x14ac:dyDescent="0.25">
      <c r="A935" s="1" t="s">
        <v>5134</v>
      </c>
      <c r="B935" s="1" t="s">
        <v>4779</v>
      </c>
    </row>
    <row r="936" spans="1:2" x14ac:dyDescent="0.25">
      <c r="A936" s="1" t="s">
        <v>5135</v>
      </c>
      <c r="B936" s="1" t="s">
        <v>4779</v>
      </c>
    </row>
    <row r="937" spans="1:2" x14ac:dyDescent="0.25">
      <c r="A937" s="1" t="s">
        <v>4963</v>
      </c>
      <c r="B937" s="1" t="s">
        <v>4780</v>
      </c>
    </row>
    <row r="938" spans="1:2" x14ac:dyDescent="0.25">
      <c r="A938" s="1" t="s">
        <v>5136</v>
      </c>
      <c r="B938" s="1" t="s">
        <v>4780</v>
      </c>
    </row>
    <row r="939" spans="1:2" x14ac:dyDescent="0.25">
      <c r="A939" s="1" t="s">
        <v>4930</v>
      </c>
      <c r="B939" s="1" t="s">
        <v>4780</v>
      </c>
    </row>
    <row r="940" spans="1:2" x14ac:dyDescent="0.25">
      <c r="A940" s="1" t="s">
        <v>5089</v>
      </c>
      <c r="B940" s="1" t="s">
        <v>4780</v>
      </c>
    </row>
    <row r="941" spans="1:2" x14ac:dyDescent="0.25">
      <c r="A941" s="1" t="s">
        <v>4909</v>
      </c>
      <c r="B941" s="1" t="s">
        <v>4773</v>
      </c>
    </row>
    <row r="942" spans="1:2" x14ac:dyDescent="0.25">
      <c r="A942" s="1" t="s">
        <v>5137</v>
      </c>
      <c r="B942" s="1" t="s">
        <v>4774</v>
      </c>
    </row>
    <row r="943" spans="1:2" x14ac:dyDescent="0.25">
      <c r="A943" s="1" t="s">
        <v>5138</v>
      </c>
      <c r="B943" s="1" t="s">
        <v>4774</v>
      </c>
    </row>
    <row r="944" spans="1:2" x14ac:dyDescent="0.25">
      <c r="A944" s="1" t="s">
        <v>5053</v>
      </c>
      <c r="B944" s="1" t="s">
        <v>4774</v>
      </c>
    </row>
    <row r="945" spans="1:2" x14ac:dyDescent="0.25">
      <c r="A945" s="1" t="s">
        <v>4878</v>
      </c>
      <c r="B945" s="1" t="s">
        <v>4774</v>
      </c>
    </row>
    <row r="946" spans="1:2" x14ac:dyDescent="0.25">
      <c r="A946" s="1" t="s">
        <v>4867</v>
      </c>
      <c r="B946" s="1" t="s">
        <v>4775</v>
      </c>
    </row>
    <row r="947" spans="1:2" x14ac:dyDescent="0.25">
      <c r="A947" s="1" t="s">
        <v>4874</v>
      </c>
      <c r="B947" s="1" t="s">
        <v>4776</v>
      </c>
    </row>
    <row r="948" spans="1:2" x14ac:dyDescent="0.25">
      <c r="A948" s="1" t="s">
        <v>4841</v>
      </c>
      <c r="B948" s="1" t="s">
        <v>4777</v>
      </c>
    </row>
    <row r="949" spans="1:2" x14ac:dyDescent="0.25">
      <c r="A949" s="1" t="s">
        <v>5009</v>
      </c>
      <c r="B949" s="1" t="s">
        <v>4777</v>
      </c>
    </row>
    <row r="950" spans="1:2" x14ac:dyDescent="0.25">
      <c r="A950" s="1" t="s">
        <v>5139</v>
      </c>
      <c r="B950" s="1" t="s">
        <v>4777</v>
      </c>
    </row>
    <row r="951" spans="1:2" x14ac:dyDescent="0.25">
      <c r="A951" s="1" t="s">
        <v>5140</v>
      </c>
      <c r="B951" s="1" t="s">
        <v>4778</v>
      </c>
    </row>
    <row r="952" spans="1:2" x14ac:dyDescent="0.25">
      <c r="A952" s="1" t="s">
        <v>4946</v>
      </c>
      <c r="B952" s="1" t="s">
        <v>4778</v>
      </c>
    </row>
    <row r="953" spans="1:2" x14ac:dyDescent="0.25">
      <c r="A953" s="1" t="s">
        <v>4901</v>
      </c>
      <c r="B953" s="1" t="s">
        <v>4778</v>
      </c>
    </row>
    <row r="954" spans="1:2" x14ac:dyDescent="0.25">
      <c r="A954" s="1" t="s">
        <v>4931</v>
      </c>
      <c r="B954" s="1" t="s">
        <v>4779</v>
      </c>
    </row>
    <row r="955" spans="1:2" x14ac:dyDescent="0.25">
      <c r="A955" s="1" t="s">
        <v>4818</v>
      </c>
      <c r="B955" s="1" t="s">
        <v>4779</v>
      </c>
    </row>
    <row r="956" spans="1:2" x14ac:dyDescent="0.25">
      <c r="A956" s="1" t="s">
        <v>5141</v>
      </c>
      <c r="B956" s="1" t="s">
        <v>4780</v>
      </c>
    </row>
    <row r="957" spans="1:2" x14ac:dyDescent="0.25">
      <c r="A957" s="1" t="s">
        <v>4841</v>
      </c>
      <c r="B957" s="1" t="s">
        <v>4780</v>
      </c>
    </row>
    <row r="958" spans="1:2" x14ac:dyDescent="0.25">
      <c r="A958" s="1" t="s">
        <v>5142</v>
      </c>
      <c r="B958" s="1" t="s">
        <v>4780</v>
      </c>
    </row>
    <row r="959" spans="1:2" x14ac:dyDescent="0.25">
      <c r="A959" s="1" t="s">
        <v>4921</v>
      </c>
      <c r="B959" s="1" t="s">
        <v>4780</v>
      </c>
    </row>
    <row r="960" spans="1:2" x14ac:dyDescent="0.25">
      <c r="A960" s="1" t="s">
        <v>5077</v>
      </c>
      <c r="B960" s="1" t="s">
        <v>4773</v>
      </c>
    </row>
    <row r="961" spans="1:2" x14ac:dyDescent="0.25">
      <c r="A961" s="1" t="s">
        <v>4947</v>
      </c>
      <c r="B961" s="1" t="s">
        <v>4774</v>
      </c>
    </row>
    <row r="962" spans="1:2" x14ac:dyDescent="0.25">
      <c r="A962" s="1" t="s">
        <v>4931</v>
      </c>
      <c r="B962" s="1" t="s">
        <v>4774</v>
      </c>
    </row>
    <row r="963" spans="1:2" x14ac:dyDescent="0.25">
      <c r="A963" s="1" t="s">
        <v>5076</v>
      </c>
      <c r="B963" s="1" t="s">
        <v>4774</v>
      </c>
    </row>
    <row r="964" spans="1:2" x14ac:dyDescent="0.25">
      <c r="A964" s="1" t="s">
        <v>4885</v>
      </c>
      <c r="B964" s="1" t="s">
        <v>4774</v>
      </c>
    </row>
    <row r="965" spans="1:2" x14ac:dyDescent="0.25">
      <c r="A965" s="1" t="s">
        <v>5015</v>
      </c>
      <c r="B965" s="1" t="s">
        <v>4775</v>
      </c>
    </row>
    <row r="966" spans="1:2" x14ac:dyDescent="0.25">
      <c r="A966" s="1" t="s">
        <v>5143</v>
      </c>
      <c r="B966" s="1" t="s">
        <v>4776</v>
      </c>
    </row>
    <row r="967" spans="1:2" x14ac:dyDescent="0.25">
      <c r="A967" s="1" t="s">
        <v>4833</v>
      </c>
      <c r="B967" s="1" t="s">
        <v>4777</v>
      </c>
    </row>
    <row r="968" spans="1:2" x14ac:dyDescent="0.25">
      <c r="A968" s="1" t="s">
        <v>5144</v>
      </c>
      <c r="B968" s="1" t="s">
        <v>4777</v>
      </c>
    </row>
    <row r="969" spans="1:2" x14ac:dyDescent="0.25">
      <c r="A969" s="1" t="s">
        <v>4807</v>
      </c>
      <c r="B969" s="1" t="s">
        <v>4777</v>
      </c>
    </row>
    <row r="970" spans="1:2" x14ac:dyDescent="0.25">
      <c r="A970" s="1" t="s">
        <v>5145</v>
      </c>
      <c r="B970" s="1" t="s">
        <v>4778</v>
      </c>
    </row>
    <row r="971" spans="1:2" x14ac:dyDescent="0.25">
      <c r="A971" s="1" t="s">
        <v>4957</v>
      </c>
      <c r="B971" s="1" t="s">
        <v>4778</v>
      </c>
    </row>
    <row r="972" spans="1:2" x14ac:dyDescent="0.25">
      <c r="A972" s="1" t="s">
        <v>5146</v>
      </c>
      <c r="B972" s="1" t="s">
        <v>4778</v>
      </c>
    </row>
    <row r="973" spans="1:2" x14ac:dyDescent="0.25">
      <c r="A973" s="1" t="s">
        <v>5147</v>
      </c>
      <c r="B973" s="1" t="s">
        <v>4779</v>
      </c>
    </row>
    <row r="974" spans="1:2" x14ac:dyDescent="0.25">
      <c r="A974" s="1" t="s">
        <v>4951</v>
      </c>
      <c r="B974" s="1" t="s">
        <v>4779</v>
      </c>
    </row>
    <row r="975" spans="1:2" x14ac:dyDescent="0.25">
      <c r="A975" s="1" t="s">
        <v>5111</v>
      </c>
      <c r="B975" s="1" t="s">
        <v>4780</v>
      </c>
    </row>
    <row r="976" spans="1:2" x14ac:dyDescent="0.25">
      <c r="A976" s="1" t="s">
        <v>4885</v>
      </c>
      <c r="B976" s="1" t="s">
        <v>4780</v>
      </c>
    </row>
    <row r="977" spans="1:2" x14ac:dyDescent="0.25">
      <c r="A977" s="1" t="s">
        <v>4913</v>
      </c>
      <c r="B977" s="1" t="s">
        <v>4780</v>
      </c>
    </row>
    <row r="978" spans="1:2" x14ac:dyDescent="0.25">
      <c r="A978" s="1" t="s">
        <v>5148</v>
      </c>
      <c r="B978" s="1" t="s">
        <v>4780</v>
      </c>
    </row>
    <row r="979" spans="1:2" x14ac:dyDescent="0.25">
      <c r="A979" s="1" t="s">
        <v>4918</v>
      </c>
      <c r="B979" s="1" t="s">
        <v>4773</v>
      </c>
    </row>
    <row r="980" spans="1:2" x14ac:dyDescent="0.25">
      <c r="A980" s="1" t="s">
        <v>5149</v>
      </c>
      <c r="B980" s="1" t="s">
        <v>4774</v>
      </c>
    </row>
    <row r="981" spans="1:2" x14ac:dyDescent="0.25">
      <c r="A981" s="1" t="s">
        <v>5015</v>
      </c>
      <c r="B981" s="1" t="s">
        <v>4774</v>
      </c>
    </row>
    <row r="982" spans="1:2" x14ac:dyDescent="0.25">
      <c r="A982" s="1" t="s">
        <v>5150</v>
      </c>
      <c r="B982" s="1" t="s">
        <v>4774</v>
      </c>
    </row>
    <row r="983" spans="1:2" x14ac:dyDescent="0.25">
      <c r="A983" s="1" t="s">
        <v>4823</v>
      </c>
      <c r="B983" s="1" t="s">
        <v>4774</v>
      </c>
    </row>
    <row r="984" spans="1:2" x14ac:dyDescent="0.25">
      <c r="A984" s="1" t="s">
        <v>5081</v>
      </c>
      <c r="B984" s="1" t="s">
        <v>4775</v>
      </c>
    </row>
    <row r="985" spans="1:2" x14ac:dyDescent="0.25">
      <c r="A985" s="1" t="s">
        <v>4920</v>
      </c>
      <c r="B985" s="1" t="s">
        <v>4776</v>
      </c>
    </row>
    <row r="986" spans="1:2" x14ac:dyDescent="0.25">
      <c r="A986" s="1" t="s">
        <v>5145</v>
      </c>
      <c r="B986" s="1" t="s">
        <v>4777</v>
      </c>
    </row>
    <row r="987" spans="1:2" x14ac:dyDescent="0.25">
      <c r="A987" s="1" t="s">
        <v>5151</v>
      </c>
      <c r="B987" s="1" t="s">
        <v>4777</v>
      </c>
    </row>
    <row r="988" spans="1:2" x14ac:dyDescent="0.25">
      <c r="A988" s="1" t="s">
        <v>4823</v>
      </c>
      <c r="B988" s="1" t="s">
        <v>4777</v>
      </c>
    </row>
    <row r="989" spans="1:2" x14ac:dyDescent="0.25">
      <c r="A989" s="1" t="s">
        <v>5013</v>
      </c>
      <c r="B989" s="1" t="s">
        <v>4778</v>
      </c>
    </row>
    <row r="990" spans="1:2" x14ac:dyDescent="0.25">
      <c r="A990" s="1" t="s">
        <v>4800</v>
      </c>
      <c r="B990" s="1" t="s">
        <v>4778</v>
      </c>
    </row>
    <row r="991" spans="1:2" x14ac:dyDescent="0.25">
      <c r="A991" s="1" t="s">
        <v>5081</v>
      </c>
      <c r="B991" s="1" t="s">
        <v>4778</v>
      </c>
    </row>
    <row r="992" spans="1:2" x14ac:dyDescent="0.25">
      <c r="A992" s="1" t="s">
        <v>5085</v>
      </c>
      <c r="B992" s="1" t="s">
        <v>4779</v>
      </c>
    </row>
    <row r="993" spans="1:2" x14ac:dyDescent="0.25">
      <c r="A993" s="1" t="s">
        <v>4929</v>
      </c>
      <c r="B993" s="1" t="s">
        <v>4779</v>
      </c>
    </row>
    <row r="994" spans="1:2" x14ac:dyDescent="0.25">
      <c r="A994" s="1" t="s">
        <v>4832</v>
      </c>
      <c r="B994" s="1" t="s">
        <v>4780</v>
      </c>
    </row>
    <row r="995" spans="1:2" x14ac:dyDescent="0.25">
      <c r="A995" s="1" t="s">
        <v>5015</v>
      </c>
      <c r="B995" s="1" t="s">
        <v>4780</v>
      </c>
    </row>
    <row r="996" spans="1:2" x14ac:dyDescent="0.25">
      <c r="A996" s="1" t="s">
        <v>5079</v>
      </c>
      <c r="B996" s="1" t="s">
        <v>4780</v>
      </c>
    </row>
    <row r="997" spans="1:2" x14ac:dyDescent="0.25">
      <c r="A997" s="1" t="s">
        <v>4983</v>
      </c>
      <c r="B997" s="1" t="s">
        <v>4780</v>
      </c>
    </row>
    <row r="998" spans="1:2" x14ac:dyDescent="0.25">
      <c r="A998" s="1" t="s">
        <v>4869</v>
      </c>
      <c r="B998" s="1" t="s">
        <v>4773</v>
      </c>
    </row>
    <row r="999" spans="1:2" x14ac:dyDescent="0.25">
      <c r="A999" s="1" t="s">
        <v>4990</v>
      </c>
      <c r="B999" s="1" t="s">
        <v>4774</v>
      </c>
    </row>
    <row r="1000" spans="1:2" x14ac:dyDescent="0.25">
      <c r="A1000" s="1" t="s">
        <v>5140</v>
      </c>
      <c r="B1000" s="1" t="s">
        <v>4774</v>
      </c>
    </row>
    <row r="1001" spans="1:2" x14ac:dyDescent="0.25">
      <c r="A1001" s="1" t="s">
        <v>5053</v>
      </c>
      <c r="B1001" s="1" t="s">
        <v>4774</v>
      </c>
    </row>
    <row r="1002" spans="1:2" x14ac:dyDescent="0.25">
      <c r="A1002" s="1" t="s">
        <v>4870</v>
      </c>
      <c r="B1002" s="1" t="s">
        <v>4774</v>
      </c>
    </row>
    <row r="1003" spans="1:2" x14ac:dyDescent="0.25">
      <c r="A1003" s="1" t="s">
        <v>5152</v>
      </c>
      <c r="B1003" s="1" t="s">
        <v>4775</v>
      </c>
    </row>
    <row r="1004" spans="1:2" x14ac:dyDescent="0.25">
      <c r="A1004" s="1" t="s">
        <v>5153</v>
      </c>
      <c r="B1004" s="1" t="s">
        <v>4776</v>
      </c>
    </row>
    <row r="1005" spans="1:2" x14ac:dyDescent="0.25">
      <c r="A1005" s="1" t="s">
        <v>4895</v>
      </c>
      <c r="B1005" s="1" t="s">
        <v>4777</v>
      </c>
    </row>
    <row r="1006" spans="1:2" x14ac:dyDescent="0.25">
      <c r="A1006" s="1" t="s">
        <v>4891</v>
      </c>
      <c r="B1006" s="1" t="s">
        <v>4777</v>
      </c>
    </row>
    <row r="1007" spans="1:2" x14ac:dyDescent="0.25">
      <c r="A1007" s="1" t="s">
        <v>4931</v>
      </c>
      <c r="B1007" s="1" t="s">
        <v>4777</v>
      </c>
    </row>
    <row r="1008" spans="1:2" x14ac:dyDescent="0.25">
      <c r="A1008" s="1" t="s">
        <v>5154</v>
      </c>
      <c r="B1008" s="1" t="s">
        <v>4778</v>
      </c>
    </row>
    <row r="1009" spans="1:2" x14ac:dyDescent="0.25">
      <c r="A1009" s="1" t="s">
        <v>5155</v>
      </c>
      <c r="B1009" s="1" t="s">
        <v>4778</v>
      </c>
    </row>
    <row r="1010" spans="1:2" x14ac:dyDescent="0.25">
      <c r="A1010" s="1" t="s">
        <v>5047</v>
      </c>
      <c r="B1010" s="1" t="s">
        <v>4778</v>
      </c>
    </row>
    <row r="1011" spans="1:2" x14ac:dyDescent="0.25">
      <c r="A1011" s="1" t="s">
        <v>4831</v>
      </c>
      <c r="B1011" s="1" t="s">
        <v>4779</v>
      </c>
    </row>
    <row r="1012" spans="1:2" x14ac:dyDescent="0.25">
      <c r="A1012" s="1" t="s">
        <v>4928</v>
      </c>
      <c r="B1012" s="1" t="s">
        <v>4779</v>
      </c>
    </row>
    <row r="1013" spans="1:2" x14ac:dyDescent="0.25">
      <c r="A1013" s="1" t="s">
        <v>4896</v>
      </c>
      <c r="B1013" s="1" t="s">
        <v>4780</v>
      </c>
    </row>
    <row r="1014" spans="1:2" x14ac:dyDescent="0.25">
      <c r="A1014" s="1" t="s">
        <v>5156</v>
      </c>
      <c r="B1014" s="1" t="s">
        <v>4780</v>
      </c>
    </row>
    <row r="1015" spans="1:2" x14ac:dyDescent="0.25">
      <c r="A1015" s="1" t="s">
        <v>5062</v>
      </c>
      <c r="B1015" s="1" t="s">
        <v>4780</v>
      </c>
    </row>
    <row r="1016" spans="1:2" x14ac:dyDescent="0.25">
      <c r="A1016" s="1" t="s">
        <v>4843</v>
      </c>
      <c r="B1016" s="1" t="s">
        <v>4780</v>
      </c>
    </row>
    <row r="1017" spans="1:2" x14ac:dyDescent="0.25">
      <c r="A1017" s="1" t="s">
        <v>5146</v>
      </c>
      <c r="B1017" s="1" t="s">
        <v>4773</v>
      </c>
    </row>
    <row r="1018" spans="1:2" x14ac:dyDescent="0.25">
      <c r="A1018" s="1" t="s">
        <v>4916</v>
      </c>
      <c r="B1018" s="1" t="s">
        <v>4774</v>
      </c>
    </row>
    <row r="1019" spans="1:2" x14ac:dyDescent="0.25">
      <c r="A1019" s="1" t="s">
        <v>4878</v>
      </c>
      <c r="B1019" s="1" t="s">
        <v>4774</v>
      </c>
    </row>
    <row r="1020" spans="1:2" x14ac:dyDescent="0.25">
      <c r="A1020" s="1" t="s">
        <v>5130</v>
      </c>
      <c r="B1020" s="1" t="s">
        <v>4774</v>
      </c>
    </row>
    <row r="1021" spans="1:2" x14ac:dyDescent="0.25">
      <c r="A1021" s="1" t="s">
        <v>5152</v>
      </c>
      <c r="B1021" s="1" t="s">
        <v>4774</v>
      </c>
    </row>
    <row r="1022" spans="1:2" x14ac:dyDescent="0.25">
      <c r="A1022" s="1" t="s">
        <v>5000</v>
      </c>
      <c r="B1022" s="1" t="s">
        <v>4775</v>
      </c>
    </row>
    <row r="1023" spans="1:2" x14ac:dyDescent="0.25">
      <c r="A1023" s="1" t="s">
        <v>4878</v>
      </c>
      <c r="B1023" s="1" t="s">
        <v>4776</v>
      </c>
    </row>
    <row r="1024" spans="1:2" x14ac:dyDescent="0.25">
      <c r="A1024" s="1" t="s">
        <v>5157</v>
      </c>
      <c r="B1024" s="1" t="s">
        <v>4777</v>
      </c>
    </row>
    <row r="1025" spans="1:2" x14ac:dyDescent="0.25">
      <c r="A1025" s="1" t="s">
        <v>4949</v>
      </c>
      <c r="B1025" s="1" t="s">
        <v>4777</v>
      </c>
    </row>
    <row r="1026" spans="1:2" x14ac:dyDescent="0.25">
      <c r="A1026" s="1" t="s">
        <v>4920</v>
      </c>
      <c r="B1026" s="1" t="s">
        <v>4777</v>
      </c>
    </row>
    <row r="1027" spans="1:2" x14ac:dyDescent="0.25">
      <c r="A1027" s="1" t="s">
        <v>5107</v>
      </c>
      <c r="B1027" s="1" t="s">
        <v>4778</v>
      </c>
    </row>
    <row r="1028" spans="1:2" x14ac:dyDescent="0.25">
      <c r="A1028" s="1" t="s">
        <v>4854</v>
      </c>
      <c r="B1028" s="1" t="s">
        <v>4778</v>
      </c>
    </row>
    <row r="1029" spans="1:2" x14ac:dyDescent="0.25">
      <c r="A1029" s="1" t="s">
        <v>5023</v>
      </c>
      <c r="B1029" s="1" t="s">
        <v>4778</v>
      </c>
    </row>
    <row r="1030" spans="1:2" x14ac:dyDescent="0.25">
      <c r="A1030" s="1" t="s">
        <v>4866</v>
      </c>
      <c r="B1030" s="1" t="s">
        <v>4779</v>
      </c>
    </row>
    <row r="1031" spans="1:2" x14ac:dyDescent="0.25">
      <c r="A1031" s="1" t="s">
        <v>4865</v>
      </c>
      <c r="B1031" s="1" t="s">
        <v>4779</v>
      </c>
    </row>
    <row r="1032" spans="1:2" x14ac:dyDescent="0.25">
      <c r="A1032" s="1" t="s">
        <v>4903</v>
      </c>
      <c r="B1032" s="1" t="s">
        <v>4780</v>
      </c>
    </row>
    <row r="1033" spans="1:2" x14ac:dyDescent="0.25">
      <c r="A1033" s="1" t="s">
        <v>4874</v>
      </c>
      <c r="B1033" s="1" t="s">
        <v>4780</v>
      </c>
    </row>
    <row r="1034" spans="1:2" x14ac:dyDescent="0.25">
      <c r="A1034" s="1" t="s">
        <v>4997</v>
      </c>
      <c r="B1034" s="1" t="s">
        <v>4780</v>
      </c>
    </row>
    <row r="1035" spans="1:2" x14ac:dyDescent="0.25">
      <c r="A1035" s="1" t="s">
        <v>5158</v>
      </c>
      <c r="B1035" s="1" t="s">
        <v>4780</v>
      </c>
    </row>
    <row r="1036" spans="1:2" x14ac:dyDescent="0.25">
      <c r="A1036" s="1" t="s">
        <v>4999</v>
      </c>
      <c r="B1036" s="1" t="s">
        <v>4773</v>
      </c>
    </row>
    <row r="1037" spans="1:2" x14ac:dyDescent="0.25">
      <c r="A1037" s="1" t="s">
        <v>5116</v>
      </c>
      <c r="B1037" s="1" t="s">
        <v>4774</v>
      </c>
    </row>
    <row r="1038" spans="1:2" x14ac:dyDescent="0.25">
      <c r="A1038" s="1" t="s">
        <v>4874</v>
      </c>
      <c r="B1038" s="1" t="s">
        <v>4774</v>
      </c>
    </row>
    <row r="1039" spans="1:2" x14ac:dyDescent="0.25">
      <c r="A1039" s="1" t="s">
        <v>5159</v>
      </c>
      <c r="B1039" s="1" t="s">
        <v>4774</v>
      </c>
    </row>
    <row r="1040" spans="1:2" x14ac:dyDescent="0.25">
      <c r="A1040" s="1" t="s">
        <v>5061</v>
      </c>
      <c r="B1040" s="1" t="s">
        <v>4774</v>
      </c>
    </row>
    <row r="1041" spans="1:2" x14ac:dyDescent="0.25">
      <c r="A1041" s="1" t="s">
        <v>4787</v>
      </c>
      <c r="B1041" s="1" t="s">
        <v>4775</v>
      </c>
    </row>
    <row r="1042" spans="1:2" x14ac:dyDescent="0.25">
      <c r="A1042" s="1" t="s">
        <v>5160</v>
      </c>
      <c r="B1042" s="1" t="s">
        <v>4776</v>
      </c>
    </row>
    <row r="1043" spans="1:2" x14ac:dyDescent="0.25">
      <c r="A1043" s="1" t="s">
        <v>4936</v>
      </c>
      <c r="B1043" s="1" t="s">
        <v>4777</v>
      </c>
    </row>
    <row r="1044" spans="1:2" x14ac:dyDescent="0.25">
      <c r="A1044" s="1" t="s">
        <v>5063</v>
      </c>
      <c r="B1044" s="1" t="s">
        <v>4777</v>
      </c>
    </row>
    <row r="1045" spans="1:2" x14ac:dyDescent="0.25">
      <c r="A1045" s="1" t="s">
        <v>5161</v>
      </c>
      <c r="B1045" s="1" t="s">
        <v>4777</v>
      </c>
    </row>
    <row r="1046" spans="1:2" x14ac:dyDescent="0.25">
      <c r="A1046" s="1" t="s">
        <v>5102</v>
      </c>
      <c r="B1046" s="1" t="s">
        <v>4778</v>
      </c>
    </row>
    <row r="1047" spans="1:2" x14ac:dyDescent="0.25">
      <c r="A1047" s="1" t="s">
        <v>4851</v>
      </c>
      <c r="B1047" s="1" t="s">
        <v>4778</v>
      </c>
    </row>
    <row r="1048" spans="1:2" x14ac:dyDescent="0.25">
      <c r="A1048" s="1" t="s">
        <v>5162</v>
      </c>
      <c r="B1048" s="1" t="s">
        <v>4778</v>
      </c>
    </row>
    <row r="1049" spans="1:2" x14ac:dyDescent="0.25">
      <c r="A1049" s="1" t="s">
        <v>4892</v>
      </c>
      <c r="B1049" s="1" t="s">
        <v>4779</v>
      </c>
    </row>
    <row r="1050" spans="1:2" x14ac:dyDescent="0.25">
      <c r="A1050" s="1" t="s">
        <v>4927</v>
      </c>
      <c r="B1050" s="1" t="s">
        <v>4779</v>
      </c>
    </row>
    <row r="1051" spans="1:2" x14ac:dyDescent="0.25">
      <c r="A1051" s="1" t="s">
        <v>5163</v>
      </c>
      <c r="B1051" s="1" t="s">
        <v>4780</v>
      </c>
    </row>
    <row r="1052" spans="1:2" x14ac:dyDescent="0.25">
      <c r="A1052" s="1" t="s">
        <v>5007</v>
      </c>
      <c r="B1052" s="1" t="s">
        <v>4780</v>
      </c>
    </row>
    <row r="1053" spans="1:2" x14ac:dyDescent="0.25">
      <c r="A1053" s="1" t="s">
        <v>5057</v>
      </c>
      <c r="B1053" s="1" t="s">
        <v>4780</v>
      </c>
    </row>
    <row r="1054" spans="1:2" x14ac:dyDescent="0.25">
      <c r="A1054" s="1" t="s">
        <v>5078</v>
      </c>
      <c r="B1054" s="1" t="s">
        <v>4780</v>
      </c>
    </row>
    <row r="1055" spans="1:2" x14ac:dyDescent="0.25">
      <c r="A1055" s="1" t="s">
        <v>4787</v>
      </c>
      <c r="B1055" s="1" t="s">
        <v>4773</v>
      </c>
    </row>
    <row r="1056" spans="1:2" x14ac:dyDescent="0.25">
      <c r="A1056" s="1" t="s">
        <v>4932</v>
      </c>
      <c r="B1056" s="1" t="s">
        <v>4774</v>
      </c>
    </row>
    <row r="1057" spans="1:2" x14ac:dyDescent="0.25">
      <c r="A1057" s="1" t="s">
        <v>5083</v>
      </c>
      <c r="B1057" s="1" t="s">
        <v>4774</v>
      </c>
    </row>
    <row r="1058" spans="1:2" x14ac:dyDescent="0.25">
      <c r="A1058" s="1" t="s">
        <v>4797</v>
      </c>
      <c r="B1058" s="1" t="s">
        <v>4774</v>
      </c>
    </row>
    <row r="1059" spans="1:2" x14ac:dyDescent="0.25">
      <c r="A1059" s="1" t="s">
        <v>5164</v>
      </c>
      <c r="B1059" s="1" t="s">
        <v>4774</v>
      </c>
    </row>
    <row r="1060" spans="1:2" x14ac:dyDescent="0.25">
      <c r="A1060" s="1" t="s">
        <v>4808</v>
      </c>
      <c r="B1060" s="1" t="s">
        <v>4775</v>
      </c>
    </row>
    <row r="1061" spans="1:2" x14ac:dyDescent="0.25">
      <c r="A1061" s="1" t="s">
        <v>5083</v>
      </c>
      <c r="B1061" s="1" t="s">
        <v>4776</v>
      </c>
    </row>
    <row r="1062" spans="1:2" x14ac:dyDescent="0.25">
      <c r="A1062" s="1" t="s">
        <v>5153</v>
      </c>
      <c r="B1062" s="1" t="s">
        <v>4777</v>
      </c>
    </row>
    <row r="1063" spans="1:2" x14ac:dyDescent="0.25">
      <c r="A1063" s="1" t="s">
        <v>5101</v>
      </c>
      <c r="B1063" s="1" t="s">
        <v>4777</v>
      </c>
    </row>
    <row r="1064" spans="1:2" x14ac:dyDescent="0.25">
      <c r="A1064" s="1" t="s">
        <v>5165</v>
      </c>
      <c r="B1064" s="1" t="s">
        <v>4777</v>
      </c>
    </row>
    <row r="1065" spans="1:2" x14ac:dyDescent="0.25">
      <c r="A1065" s="1" t="s">
        <v>4901</v>
      </c>
      <c r="B1065" s="1" t="s">
        <v>4778</v>
      </c>
    </row>
    <row r="1066" spans="1:2" x14ac:dyDescent="0.25">
      <c r="A1066" s="1" t="s">
        <v>4801</v>
      </c>
      <c r="B1066" s="1" t="s">
        <v>4778</v>
      </c>
    </row>
    <row r="1067" spans="1:2" x14ac:dyDescent="0.25">
      <c r="A1067" s="1" t="s">
        <v>4914</v>
      </c>
      <c r="B1067" s="1" t="s">
        <v>4778</v>
      </c>
    </row>
    <row r="1068" spans="1:2" x14ac:dyDescent="0.25">
      <c r="A1068" s="1" t="s">
        <v>4792</v>
      </c>
      <c r="B1068" s="1" t="s">
        <v>4779</v>
      </c>
    </row>
    <row r="1069" spans="1:2" x14ac:dyDescent="0.25">
      <c r="A1069" s="1" t="s">
        <v>4862</v>
      </c>
      <c r="B1069" s="1" t="s">
        <v>4779</v>
      </c>
    </row>
    <row r="1070" spans="1:2" x14ac:dyDescent="0.25">
      <c r="A1070" s="1" t="s">
        <v>5017</v>
      </c>
      <c r="B1070" s="1" t="s">
        <v>4780</v>
      </c>
    </row>
    <row r="1071" spans="1:2" x14ac:dyDescent="0.25">
      <c r="A1071" s="1" t="s">
        <v>5166</v>
      </c>
      <c r="B1071" s="1" t="s">
        <v>4780</v>
      </c>
    </row>
    <row r="1072" spans="1:2" x14ac:dyDescent="0.25">
      <c r="A1072" s="1" t="s">
        <v>4877</v>
      </c>
      <c r="B1072" s="1" t="s">
        <v>4780</v>
      </c>
    </row>
    <row r="1073" spans="1:2" x14ac:dyDescent="0.25">
      <c r="A1073" s="1" t="s">
        <v>4902</v>
      </c>
      <c r="B1073" s="1" t="s">
        <v>4780</v>
      </c>
    </row>
    <row r="1074" spans="1:2" x14ac:dyDescent="0.25">
      <c r="A1074" s="1" t="s">
        <v>5167</v>
      </c>
      <c r="B1074" s="1" t="s">
        <v>4773</v>
      </c>
    </row>
    <row r="1075" spans="1:2" x14ac:dyDescent="0.25">
      <c r="A1075" s="1" t="s">
        <v>4910</v>
      </c>
      <c r="B1075" s="1" t="s">
        <v>4774</v>
      </c>
    </row>
    <row r="1076" spans="1:2" x14ac:dyDescent="0.25">
      <c r="A1076" s="1" t="s">
        <v>5117</v>
      </c>
      <c r="B1076" s="1" t="s">
        <v>4774</v>
      </c>
    </row>
    <row r="1077" spans="1:2" x14ac:dyDescent="0.25">
      <c r="A1077" s="1" t="s">
        <v>5168</v>
      </c>
      <c r="B1077" s="1" t="s">
        <v>4774</v>
      </c>
    </row>
    <row r="1078" spans="1:2" x14ac:dyDescent="0.25">
      <c r="A1078" s="1" t="s">
        <v>4828</v>
      </c>
      <c r="B1078" s="1" t="s">
        <v>4774</v>
      </c>
    </row>
    <row r="1079" spans="1:2" x14ac:dyDescent="0.25">
      <c r="A1079" s="1" t="s">
        <v>4877</v>
      </c>
      <c r="B1079" s="1" t="s">
        <v>4775</v>
      </c>
    </row>
    <row r="1080" spans="1:2" x14ac:dyDescent="0.25">
      <c r="A1080" s="1" t="s">
        <v>5169</v>
      </c>
      <c r="B1080" s="1" t="s">
        <v>4776</v>
      </c>
    </row>
    <row r="1081" spans="1:2" x14ac:dyDescent="0.25">
      <c r="A1081" s="1" t="s">
        <v>5106</v>
      </c>
      <c r="B1081" s="1" t="s">
        <v>4777</v>
      </c>
    </row>
    <row r="1082" spans="1:2" x14ac:dyDescent="0.25">
      <c r="A1082" s="1" t="s">
        <v>4952</v>
      </c>
      <c r="B1082" s="1" t="s">
        <v>4777</v>
      </c>
    </row>
    <row r="1083" spans="1:2" x14ac:dyDescent="0.25">
      <c r="A1083" s="1" t="s">
        <v>4987</v>
      </c>
      <c r="B1083" s="1" t="s">
        <v>4777</v>
      </c>
    </row>
    <row r="1084" spans="1:2" x14ac:dyDescent="0.25">
      <c r="A1084" s="1" t="s">
        <v>5066</v>
      </c>
      <c r="B1084" s="1" t="s">
        <v>4778</v>
      </c>
    </row>
    <row r="1085" spans="1:2" x14ac:dyDescent="0.25">
      <c r="A1085" s="1" t="s">
        <v>5078</v>
      </c>
      <c r="B1085" s="1" t="s">
        <v>4778</v>
      </c>
    </row>
    <row r="1086" spans="1:2" x14ac:dyDescent="0.25">
      <c r="A1086" s="1" t="s">
        <v>5170</v>
      </c>
      <c r="B1086" s="1" t="s">
        <v>4778</v>
      </c>
    </row>
    <row r="1087" spans="1:2" x14ac:dyDescent="0.25">
      <c r="A1087" s="1" t="s">
        <v>4843</v>
      </c>
      <c r="B1087" s="1" t="s">
        <v>4779</v>
      </c>
    </row>
    <row r="1088" spans="1:2" x14ac:dyDescent="0.25">
      <c r="A1088" s="1" t="s">
        <v>5171</v>
      </c>
      <c r="B1088" s="1" t="s">
        <v>4779</v>
      </c>
    </row>
    <row r="1089" spans="1:2" x14ac:dyDescent="0.25">
      <c r="A1089" s="1" t="s">
        <v>5083</v>
      </c>
      <c r="B1089" s="1" t="s">
        <v>4780</v>
      </c>
    </row>
    <row r="1090" spans="1:2" x14ac:dyDescent="0.25">
      <c r="A1090" s="1" t="s">
        <v>5172</v>
      </c>
      <c r="B1090" s="1" t="s">
        <v>4780</v>
      </c>
    </row>
    <row r="1091" spans="1:2" x14ac:dyDescent="0.25">
      <c r="A1091" s="1" t="s">
        <v>5107</v>
      </c>
      <c r="B1091" s="1" t="s">
        <v>4780</v>
      </c>
    </row>
    <row r="1092" spans="1:2" x14ac:dyDescent="0.25">
      <c r="A1092" s="1" t="s">
        <v>5173</v>
      </c>
      <c r="B1092" s="1" t="s">
        <v>4780</v>
      </c>
    </row>
    <row r="1093" spans="1:2" x14ac:dyDescent="0.25">
      <c r="A1093" s="1" t="s">
        <v>5174</v>
      </c>
      <c r="B1093" s="1" t="s">
        <v>4773</v>
      </c>
    </row>
    <row r="1094" spans="1:2" x14ac:dyDescent="0.25">
      <c r="A1094" s="1" t="s">
        <v>4798</v>
      </c>
      <c r="B1094" s="1" t="s">
        <v>4774</v>
      </c>
    </row>
    <row r="1095" spans="1:2" x14ac:dyDescent="0.25">
      <c r="A1095" s="1" t="s">
        <v>5175</v>
      </c>
      <c r="B1095" s="1" t="s">
        <v>4774</v>
      </c>
    </row>
    <row r="1096" spans="1:2" x14ac:dyDescent="0.25">
      <c r="A1096" s="1" t="s">
        <v>5139</v>
      </c>
      <c r="B1096" s="1" t="s">
        <v>4774</v>
      </c>
    </row>
    <row r="1097" spans="1:2" x14ac:dyDescent="0.25">
      <c r="A1097" s="1" t="s">
        <v>4812</v>
      </c>
      <c r="B1097" s="1" t="s">
        <v>4774</v>
      </c>
    </row>
    <row r="1098" spans="1:2" x14ac:dyDescent="0.25">
      <c r="A1098" s="1" t="s">
        <v>5015</v>
      </c>
      <c r="B1098" s="1" t="s">
        <v>4775</v>
      </c>
    </row>
    <row r="1099" spans="1:2" x14ac:dyDescent="0.25">
      <c r="A1099" s="1" t="s">
        <v>5146</v>
      </c>
      <c r="B1099" s="1" t="s">
        <v>4776</v>
      </c>
    </row>
    <row r="1100" spans="1:2" x14ac:dyDescent="0.25">
      <c r="A1100" s="1" t="s">
        <v>5106</v>
      </c>
      <c r="B1100" s="1" t="s">
        <v>4777</v>
      </c>
    </row>
    <row r="1101" spans="1:2" x14ac:dyDescent="0.25">
      <c r="A1101" s="1" t="s">
        <v>4964</v>
      </c>
      <c r="B1101" s="1" t="s">
        <v>4777</v>
      </c>
    </row>
    <row r="1102" spans="1:2" x14ac:dyDescent="0.25">
      <c r="A1102" s="1" t="s">
        <v>4998</v>
      </c>
      <c r="B1102" s="1" t="s">
        <v>4777</v>
      </c>
    </row>
    <row r="1103" spans="1:2" x14ac:dyDescent="0.25">
      <c r="A1103" s="1" t="s">
        <v>5146</v>
      </c>
      <c r="B1103" s="1" t="s">
        <v>4778</v>
      </c>
    </row>
    <row r="1104" spans="1:2" x14ac:dyDescent="0.25">
      <c r="A1104" s="1" t="s">
        <v>4952</v>
      </c>
      <c r="B1104" s="1" t="s">
        <v>4778</v>
      </c>
    </row>
    <row r="1105" spans="1:2" x14ac:dyDescent="0.25">
      <c r="A1105" s="1" t="s">
        <v>5010</v>
      </c>
      <c r="B1105" s="1" t="s">
        <v>4778</v>
      </c>
    </row>
    <row r="1106" spans="1:2" x14ac:dyDescent="0.25">
      <c r="A1106" s="1" t="s">
        <v>4789</v>
      </c>
      <c r="B1106" s="1" t="s">
        <v>4779</v>
      </c>
    </row>
    <row r="1107" spans="1:2" x14ac:dyDescent="0.25">
      <c r="A1107" s="1" t="s">
        <v>4807</v>
      </c>
      <c r="B1107" s="1" t="s">
        <v>4779</v>
      </c>
    </row>
    <row r="1108" spans="1:2" x14ac:dyDescent="0.25">
      <c r="A1108" s="1" t="s">
        <v>5176</v>
      </c>
      <c r="B1108" s="1" t="s">
        <v>4780</v>
      </c>
    </row>
    <row r="1109" spans="1:2" x14ac:dyDescent="0.25">
      <c r="A1109" s="1" t="s">
        <v>5020</v>
      </c>
      <c r="B1109" s="1" t="s">
        <v>4780</v>
      </c>
    </row>
    <row r="1110" spans="1:2" x14ac:dyDescent="0.25">
      <c r="A1110" s="1" t="s">
        <v>5177</v>
      </c>
      <c r="B1110" s="1" t="s">
        <v>4780</v>
      </c>
    </row>
    <row r="1111" spans="1:2" x14ac:dyDescent="0.25">
      <c r="A1111" s="1" t="s">
        <v>5023</v>
      </c>
      <c r="B1111" s="1" t="s">
        <v>4780</v>
      </c>
    </row>
    <row r="1112" spans="1:2" x14ac:dyDescent="0.25">
      <c r="A1112" s="1" t="s">
        <v>5178</v>
      </c>
      <c r="B1112" s="1" t="s">
        <v>4773</v>
      </c>
    </row>
    <row r="1113" spans="1:2" x14ac:dyDescent="0.25">
      <c r="A1113" s="1" t="s">
        <v>4833</v>
      </c>
      <c r="B1113" s="1" t="s">
        <v>4774</v>
      </c>
    </row>
    <row r="1114" spans="1:2" x14ac:dyDescent="0.25">
      <c r="A1114" s="1" t="s">
        <v>5179</v>
      </c>
      <c r="B1114" s="1" t="s">
        <v>4774</v>
      </c>
    </row>
    <row r="1115" spans="1:2" x14ac:dyDescent="0.25">
      <c r="A1115" s="1" t="s">
        <v>4795</v>
      </c>
      <c r="B1115" s="1" t="s">
        <v>4774</v>
      </c>
    </row>
    <row r="1116" spans="1:2" x14ac:dyDescent="0.25">
      <c r="A1116" s="1" t="s">
        <v>4881</v>
      </c>
      <c r="B1116" s="1" t="s">
        <v>4774</v>
      </c>
    </row>
    <row r="1117" spans="1:2" x14ac:dyDescent="0.25">
      <c r="A1117" s="1" t="s">
        <v>5089</v>
      </c>
      <c r="B1117" s="1" t="s">
        <v>4775</v>
      </c>
    </row>
    <row r="1118" spans="1:2" x14ac:dyDescent="0.25">
      <c r="A1118" s="1" t="s">
        <v>4803</v>
      </c>
      <c r="B1118" s="1" t="s">
        <v>4776</v>
      </c>
    </row>
    <row r="1119" spans="1:2" x14ac:dyDescent="0.25">
      <c r="A1119" s="1" t="s">
        <v>5180</v>
      </c>
      <c r="B1119" s="1" t="s">
        <v>4777</v>
      </c>
    </row>
    <row r="1120" spans="1:2" x14ac:dyDescent="0.25">
      <c r="A1120" s="1" t="s">
        <v>4976</v>
      </c>
      <c r="B1120" s="1" t="s">
        <v>4777</v>
      </c>
    </row>
    <row r="1121" spans="1:2" x14ac:dyDescent="0.25">
      <c r="A1121" s="1" t="s">
        <v>4977</v>
      </c>
      <c r="B1121" s="1" t="s">
        <v>4777</v>
      </c>
    </row>
    <row r="1122" spans="1:2" x14ac:dyDescent="0.25">
      <c r="A1122" s="1" t="s">
        <v>5020</v>
      </c>
      <c r="B1122" s="1" t="s">
        <v>4778</v>
      </c>
    </row>
    <row r="1123" spans="1:2" x14ac:dyDescent="0.25">
      <c r="A1123" s="1" t="s">
        <v>5181</v>
      </c>
      <c r="B1123" s="1" t="s">
        <v>4778</v>
      </c>
    </row>
    <row r="1124" spans="1:2" x14ac:dyDescent="0.25">
      <c r="A1124" s="1" t="s">
        <v>5016</v>
      </c>
      <c r="B1124" s="1" t="s">
        <v>4778</v>
      </c>
    </row>
    <row r="1125" spans="1:2" x14ac:dyDescent="0.25">
      <c r="A1125" s="1" t="s">
        <v>4816</v>
      </c>
      <c r="B1125" s="1" t="s">
        <v>4779</v>
      </c>
    </row>
    <row r="1126" spans="1:2" x14ac:dyDescent="0.25">
      <c r="A1126" s="1" t="s">
        <v>4878</v>
      </c>
      <c r="B1126" s="1" t="s">
        <v>4779</v>
      </c>
    </row>
    <row r="1127" spans="1:2" x14ac:dyDescent="0.25">
      <c r="A1127" s="1" t="s">
        <v>5090</v>
      </c>
      <c r="B1127" s="1" t="s">
        <v>4780</v>
      </c>
    </row>
    <row r="1128" spans="1:2" x14ac:dyDescent="0.25">
      <c r="A1128" s="1" t="s">
        <v>5066</v>
      </c>
      <c r="B1128" s="1" t="s">
        <v>4780</v>
      </c>
    </row>
    <row r="1129" spans="1:2" x14ac:dyDescent="0.25">
      <c r="A1129" s="1" t="s">
        <v>4872</v>
      </c>
      <c r="B1129" s="1" t="s">
        <v>4780</v>
      </c>
    </row>
    <row r="1130" spans="1:2" x14ac:dyDescent="0.25">
      <c r="A1130" s="1" t="s">
        <v>4816</v>
      </c>
      <c r="B1130" s="1" t="s">
        <v>4780</v>
      </c>
    </row>
    <row r="1131" spans="1:2" x14ac:dyDescent="0.25">
      <c r="A1131" s="1" t="s">
        <v>4946</v>
      </c>
      <c r="B1131" s="1" t="s">
        <v>4773</v>
      </c>
    </row>
    <row r="1132" spans="1:2" x14ac:dyDescent="0.25">
      <c r="A1132" s="1" t="s">
        <v>4878</v>
      </c>
      <c r="B1132" s="1" t="s">
        <v>4774</v>
      </c>
    </row>
    <row r="1133" spans="1:2" x14ac:dyDescent="0.25">
      <c r="A1133" s="1" t="s">
        <v>4854</v>
      </c>
      <c r="B1133" s="1" t="s">
        <v>4774</v>
      </c>
    </row>
    <row r="1134" spans="1:2" x14ac:dyDescent="0.25">
      <c r="A1134" s="1" t="s">
        <v>5182</v>
      </c>
      <c r="B1134" s="1" t="s">
        <v>4774</v>
      </c>
    </row>
    <row r="1135" spans="1:2" x14ac:dyDescent="0.25">
      <c r="A1135" s="1" t="s">
        <v>5015</v>
      </c>
      <c r="B1135" s="1" t="s">
        <v>4774</v>
      </c>
    </row>
    <row r="1136" spans="1:2" x14ac:dyDescent="0.25">
      <c r="A1136" s="1" t="s">
        <v>5183</v>
      </c>
      <c r="B1136" s="1" t="s">
        <v>4775</v>
      </c>
    </row>
    <row r="1137" spans="1:2" x14ac:dyDescent="0.25">
      <c r="A1137" s="1" t="s">
        <v>5034</v>
      </c>
      <c r="B1137" s="1" t="s">
        <v>4776</v>
      </c>
    </row>
    <row r="1138" spans="1:2" x14ac:dyDescent="0.25">
      <c r="A1138" s="1" t="s">
        <v>5043</v>
      </c>
      <c r="B1138" s="1" t="s">
        <v>4777</v>
      </c>
    </row>
    <row r="1139" spans="1:2" x14ac:dyDescent="0.25">
      <c r="A1139" s="1" t="s">
        <v>4915</v>
      </c>
      <c r="B1139" s="1" t="s">
        <v>4777</v>
      </c>
    </row>
    <row r="1140" spans="1:2" x14ac:dyDescent="0.25">
      <c r="A1140" s="1" t="s">
        <v>4975</v>
      </c>
      <c r="B1140" s="1" t="s">
        <v>4777</v>
      </c>
    </row>
    <row r="1141" spans="1:2" x14ac:dyDescent="0.25">
      <c r="A1141" s="1" t="s">
        <v>5184</v>
      </c>
      <c r="B1141" s="1" t="s">
        <v>4778</v>
      </c>
    </row>
    <row r="1142" spans="1:2" x14ac:dyDescent="0.25">
      <c r="A1142" s="1" t="s">
        <v>4792</v>
      </c>
      <c r="B1142" s="1" t="s">
        <v>4778</v>
      </c>
    </row>
    <row r="1143" spans="1:2" x14ac:dyDescent="0.25">
      <c r="A1143" s="1" t="s">
        <v>5012</v>
      </c>
      <c r="B1143" s="1" t="s">
        <v>4778</v>
      </c>
    </row>
    <row r="1144" spans="1:2" x14ac:dyDescent="0.25">
      <c r="A1144" s="1" t="s">
        <v>4914</v>
      </c>
      <c r="B1144" s="1" t="s">
        <v>4779</v>
      </c>
    </row>
    <row r="1145" spans="1:2" x14ac:dyDescent="0.25">
      <c r="A1145" s="1" t="s">
        <v>5005</v>
      </c>
      <c r="B1145" s="1" t="s">
        <v>4779</v>
      </c>
    </row>
    <row r="1146" spans="1:2" x14ac:dyDescent="0.25">
      <c r="A1146" s="1" t="s">
        <v>5089</v>
      </c>
      <c r="B1146" s="1" t="s">
        <v>4780</v>
      </c>
    </row>
    <row r="1147" spans="1:2" x14ac:dyDescent="0.25">
      <c r="A1147" s="1" t="s">
        <v>5185</v>
      </c>
      <c r="B1147" s="1" t="s">
        <v>4780</v>
      </c>
    </row>
    <row r="1148" spans="1:2" x14ac:dyDescent="0.25">
      <c r="A1148" s="1" t="s">
        <v>4988</v>
      </c>
      <c r="B1148" s="1" t="s">
        <v>4780</v>
      </c>
    </row>
    <row r="1149" spans="1:2" x14ac:dyDescent="0.25">
      <c r="A1149" s="1" t="s">
        <v>4787</v>
      </c>
      <c r="B1149" s="1" t="s">
        <v>4780</v>
      </c>
    </row>
    <row r="1150" spans="1:2" x14ac:dyDescent="0.25">
      <c r="A1150" s="1" t="s">
        <v>4890</v>
      </c>
      <c r="B1150" s="1" t="s">
        <v>4773</v>
      </c>
    </row>
    <row r="1151" spans="1:2" x14ac:dyDescent="0.25">
      <c r="A1151" s="1" t="s">
        <v>5042</v>
      </c>
      <c r="B1151" s="1" t="s">
        <v>4774</v>
      </c>
    </row>
    <row r="1152" spans="1:2" x14ac:dyDescent="0.25">
      <c r="A1152" s="1" t="s">
        <v>5186</v>
      </c>
      <c r="B1152" s="1" t="s">
        <v>4774</v>
      </c>
    </row>
    <row r="1153" spans="1:2" x14ac:dyDescent="0.25">
      <c r="A1153" s="1" t="s">
        <v>4878</v>
      </c>
      <c r="B1153" s="1" t="s">
        <v>4774</v>
      </c>
    </row>
    <row r="1154" spans="1:2" x14ac:dyDescent="0.25">
      <c r="A1154" s="1" t="s">
        <v>5187</v>
      </c>
      <c r="B1154" s="1" t="s">
        <v>4774</v>
      </c>
    </row>
    <row r="1155" spans="1:2" x14ac:dyDescent="0.25">
      <c r="A1155" s="1" t="s">
        <v>4804</v>
      </c>
      <c r="B1155" s="1" t="s">
        <v>4775</v>
      </c>
    </row>
    <row r="1156" spans="1:2" x14ac:dyDescent="0.25">
      <c r="A1156" s="1" t="s">
        <v>4918</v>
      </c>
      <c r="B1156" s="1" t="s">
        <v>4776</v>
      </c>
    </row>
    <row r="1157" spans="1:2" x14ac:dyDescent="0.25">
      <c r="A1157" s="1" t="s">
        <v>5075</v>
      </c>
      <c r="B1157" s="1" t="s">
        <v>4777</v>
      </c>
    </row>
    <row r="1158" spans="1:2" x14ac:dyDescent="0.25">
      <c r="A1158" s="1" t="s">
        <v>5188</v>
      </c>
      <c r="B1158" s="1" t="s">
        <v>4777</v>
      </c>
    </row>
    <row r="1159" spans="1:2" x14ac:dyDescent="0.25">
      <c r="A1159" s="1" t="s">
        <v>4936</v>
      </c>
      <c r="B1159" s="1" t="s">
        <v>4777</v>
      </c>
    </row>
    <row r="1160" spans="1:2" x14ac:dyDescent="0.25">
      <c r="A1160" s="1" t="s">
        <v>5189</v>
      </c>
      <c r="B1160" s="1" t="s">
        <v>4778</v>
      </c>
    </row>
    <row r="1161" spans="1:2" x14ac:dyDescent="0.25">
      <c r="A1161" s="1" t="s">
        <v>5141</v>
      </c>
      <c r="B1161" s="1" t="s">
        <v>4778</v>
      </c>
    </row>
    <row r="1162" spans="1:2" x14ac:dyDescent="0.25">
      <c r="A1162" s="1" t="s">
        <v>4826</v>
      </c>
      <c r="B1162" s="1" t="s">
        <v>4778</v>
      </c>
    </row>
    <row r="1163" spans="1:2" x14ac:dyDescent="0.25">
      <c r="A1163" s="1" t="s">
        <v>5141</v>
      </c>
      <c r="B1163" s="1" t="s">
        <v>4779</v>
      </c>
    </row>
    <row r="1164" spans="1:2" x14ac:dyDescent="0.25">
      <c r="A1164" s="1" t="s">
        <v>4849</v>
      </c>
      <c r="B1164" s="1" t="s">
        <v>4779</v>
      </c>
    </row>
    <row r="1165" spans="1:2" x14ac:dyDescent="0.25">
      <c r="A1165" s="1" t="s">
        <v>5053</v>
      </c>
      <c r="B1165" s="1" t="s">
        <v>4780</v>
      </c>
    </row>
    <row r="1166" spans="1:2" x14ac:dyDescent="0.25">
      <c r="A1166" s="1" t="s">
        <v>4831</v>
      </c>
      <c r="B1166" s="1" t="s">
        <v>4780</v>
      </c>
    </row>
    <row r="1167" spans="1:2" x14ac:dyDescent="0.25">
      <c r="A1167" s="1" t="s">
        <v>4951</v>
      </c>
      <c r="B1167" s="1" t="s">
        <v>4780</v>
      </c>
    </row>
    <row r="1168" spans="1:2" x14ac:dyDescent="0.25">
      <c r="A1168" s="1" t="s">
        <v>4874</v>
      </c>
      <c r="B1168" s="1" t="s">
        <v>4780</v>
      </c>
    </row>
    <row r="1169" spans="1:2" x14ac:dyDescent="0.25">
      <c r="A1169" s="1" t="s">
        <v>4890</v>
      </c>
      <c r="B1169" s="1" t="s">
        <v>4773</v>
      </c>
    </row>
    <row r="1170" spans="1:2" x14ac:dyDescent="0.25">
      <c r="A1170" s="1" t="s">
        <v>4910</v>
      </c>
      <c r="B1170" s="1" t="s">
        <v>4774</v>
      </c>
    </row>
    <row r="1171" spans="1:2" x14ac:dyDescent="0.25">
      <c r="A1171" s="1" t="s">
        <v>5190</v>
      </c>
      <c r="B1171" s="1" t="s">
        <v>4774</v>
      </c>
    </row>
    <row r="1172" spans="1:2" x14ac:dyDescent="0.25">
      <c r="A1172" s="1" t="s">
        <v>5070</v>
      </c>
      <c r="B1172" s="1" t="s">
        <v>4774</v>
      </c>
    </row>
    <row r="1173" spans="1:2" x14ac:dyDescent="0.25">
      <c r="A1173" s="1" t="s">
        <v>4836</v>
      </c>
      <c r="B1173" s="1" t="s">
        <v>4774</v>
      </c>
    </row>
    <row r="1174" spans="1:2" x14ac:dyDescent="0.25">
      <c r="A1174" s="1" t="s">
        <v>5106</v>
      </c>
      <c r="B1174" s="1" t="s">
        <v>4775</v>
      </c>
    </row>
    <row r="1175" spans="1:2" x14ac:dyDescent="0.25">
      <c r="A1175" s="1" t="s">
        <v>4924</v>
      </c>
      <c r="B1175" s="1" t="s">
        <v>4776</v>
      </c>
    </row>
    <row r="1176" spans="1:2" x14ac:dyDescent="0.25">
      <c r="A1176" s="1" t="s">
        <v>5188</v>
      </c>
      <c r="B1176" s="1" t="s">
        <v>4777</v>
      </c>
    </row>
    <row r="1177" spans="1:2" x14ac:dyDescent="0.25">
      <c r="A1177" s="1" t="s">
        <v>4969</v>
      </c>
      <c r="B1177" s="1" t="s">
        <v>4777</v>
      </c>
    </row>
    <row r="1178" spans="1:2" x14ac:dyDescent="0.25">
      <c r="A1178" s="1" t="s">
        <v>4966</v>
      </c>
      <c r="B1178" s="1" t="s">
        <v>4777</v>
      </c>
    </row>
    <row r="1179" spans="1:2" x14ac:dyDescent="0.25">
      <c r="A1179" s="1" t="s">
        <v>5147</v>
      </c>
      <c r="B1179" s="1" t="s">
        <v>4778</v>
      </c>
    </row>
    <row r="1180" spans="1:2" x14ac:dyDescent="0.25">
      <c r="A1180" s="1" t="s">
        <v>5191</v>
      </c>
      <c r="B1180" s="1" t="s">
        <v>4778</v>
      </c>
    </row>
    <row r="1181" spans="1:2" x14ac:dyDescent="0.25">
      <c r="A1181" s="1" t="s">
        <v>4828</v>
      </c>
      <c r="B1181" s="1" t="s">
        <v>4778</v>
      </c>
    </row>
    <row r="1182" spans="1:2" x14ac:dyDescent="0.25">
      <c r="A1182" s="1" t="s">
        <v>5192</v>
      </c>
      <c r="B1182" s="1" t="s">
        <v>4779</v>
      </c>
    </row>
    <row r="1183" spans="1:2" x14ac:dyDescent="0.25">
      <c r="A1183" s="1" t="s">
        <v>4878</v>
      </c>
      <c r="B1183" s="1" t="s">
        <v>4779</v>
      </c>
    </row>
    <row r="1184" spans="1:2" x14ac:dyDescent="0.25">
      <c r="A1184" s="1" t="s">
        <v>5193</v>
      </c>
      <c r="B1184" s="1" t="s">
        <v>4780</v>
      </c>
    </row>
    <row r="1185" spans="1:2" x14ac:dyDescent="0.25">
      <c r="A1185" s="1" t="s">
        <v>4821</v>
      </c>
      <c r="B1185" s="1" t="s">
        <v>4780</v>
      </c>
    </row>
    <row r="1186" spans="1:2" x14ac:dyDescent="0.25">
      <c r="A1186" s="1" t="s">
        <v>4856</v>
      </c>
      <c r="B1186" s="1" t="s">
        <v>4780</v>
      </c>
    </row>
    <row r="1187" spans="1:2" x14ac:dyDescent="0.25">
      <c r="A1187" s="1" t="s">
        <v>4815</v>
      </c>
      <c r="B1187" s="1" t="s">
        <v>4780</v>
      </c>
    </row>
    <row r="1188" spans="1:2" x14ac:dyDescent="0.25">
      <c r="A1188" s="1" t="s">
        <v>4806</v>
      </c>
      <c r="B1188" s="1" t="s">
        <v>4773</v>
      </c>
    </row>
    <row r="1189" spans="1:2" x14ac:dyDescent="0.25">
      <c r="A1189" s="1" t="s">
        <v>5194</v>
      </c>
      <c r="B1189" s="1" t="s">
        <v>4774</v>
      </c>
    </row>
    <row r="1190" spans="1:2" x14ac:dyDescent="0.25">
      <c r="A1190" s="1" t="s">
        <v>4973</v>
      </c>
      <c r="B1190" s="1" t="s">
        <v>4774</v>
      </c>
    </row>
    <row r="1191" spans="1:2" x14ac:dyDescent="0.25">
      <c r="A1191" s="1" t="s">
        <v>5065</v>
      </c>
      <c r="B1191" s="1" t="s">
        <v>4774</v>
      </c>
    </row>
    <row r="1192" spans="1:2" x14ac:dyDescent="0.25">
      <c r="A1192" s="1" t="s">
        <v>5121</v>
      </c>
      <c r="B1192" s="1" t="s">
        <v>4774</v>
      </c>
    </row>
    <row r="1193" spans="1:2" x14ac:dyDescent="0.25">
      <c r="A1193" s="1" t="s">
        <v>4904</v>
      </c>
      <c r="B1193" s="1" t="s">
        <v>4775</v>
      </c>
    </row>
    <row r="1194" spans="1:2" x14ac:dyDescent="0.25">
      <c r="A1194" s="1" t="s">
        <v>5078</v>
      </c>
      <c r="B1194" s="1" t="s">
        <v>4776</v>
      </c>
    </row>
    <row r="1195" spans="1:2" x14ac:dyDescent="0.25">
      <c r="A1195" s="1" t="s">
        <v>5081</v>
      </c>
      <c r="B1195" s="1" t="s">
        <v>4777</v>
      </c>
    </row>
    <row r="1196" spans="1:2" x14ac:dyDescent="0.25">
      <c r="A1196" s="1" t="s">
        <v>5195</v>
      </c>
      <c r="B1196" s="1" t="s">
        <v>4777</v>
      </c>
    </row>
    <row r="1197" spans="1:2" x14ac:dyDescent="0.25">
      <c r="A1197" s="1" t="s">
        <v>4945</v>
      </c>
      <c r="B1197" s="1" t="s">
        <v>4777</v>
      </c>
    </row>
    <row r="1198" spans="1:2" x14ac:dyDescent="0.25">
      <c r="A1198" s="1" t="s">
        <v>4861</v>
      </c>
      <c r="B1198" s="1" t="s">
        <v>4778</v>
      </c>
    </row>
    <row r="1199" spans="1:2" x14ac:dyDescent="0.25">
      <c r="A1199" s="1" t="s">
        <v>5089</v>
      </c>
      <c r="B1199" s="1" t="s">
        <v>4778</v>
      </c>
    </row>
    <row r="1200" spans="1:2" x14ac:dyDescent="0.25">
      <c r="A1200" s="1" t="s">
        <v>5086</v>
      </c>
      <c r="B1200" s="1" t="s">
        <v>4778</v>
      </c>
    </row>
    <row r="1201" spans="1:2" x14ac:dyDescent="0.25">
      <c r="A1201" s="1" t="s">
        <v>4890</v>
      </c>
      <c r="B1201" s="1" t="s">
        <v>4779</v>
      </c>
    </row>
    <row r="1202" spans="1:2" x14ac:dyDescent="0.25">
      <c r="A1202" s="1" t="s">
        <v>5196</v>
      </c>
      <c r="B1202" s="1" t="s">
        <v>4779</v>
      </c>
    </row>
    <row r="1203" spans="1:2" x14ac:dyDescent="0.25">
      <c r="A1203" s="1" t="s">
        <v>5086</v>
      </c>
      <c r="B1203" s="1" t="s">
        <v>4780</v>
      </c>
    </row>
    <row r="1204" spans="1:2" x14ac:dyDescent="0.25">
      <c r="A1204" s="1" t="s">
        <v>4952</v>
      </c>
      <c r="B1204" s="1" t="s">
        <v>4780</v>
      </c>
    </row>
    <row r="1205" spans="1:2" x14ac:dyDescent="0.25">
      <c r="A1205" s="1" t="s">
        <v>4927</v>
      </c>
      <c r="B1205" s="1" t="s">
        <v>4780</v>
      </c>
    </row>
    <row r="1206" spans="1:2" x14ac:dyDescent="0.25">
      <c r="A1206" s="1" t="s">
        <v>4878</v>
      </c>
      <c r="B1206" s="1" t="s">
        <v>4780</v>
      </c>
    </row>
    <row r="1207" spans="1:2" x14ac:dyDescent="0.25">
      <c r="A1207" s="1" t="s">
        <v>5052</v>
      </c>
      <c r="B1207" s="1" t="s">
        <v>4773</v>
      </c>
    </row>
    <row r="1208" spans="1:2" x14ac:dyDescent="0.25">
      <c r="A1208" s="1" t="s">
        <v>5197</v>
      </c>
      <c r="B1208" s="1" t="s">
        <v>4774</v>
      </c>
    </row>
    <row r="1209" spans="1:2" x14ac:dyDescent="0.25">
      <c r="A1209" s="1" t="s">
        <v>4808</v>
      </c>
      <c r="B1209" s="1" t="s">
        <v>4774</v>
      </c>
    </row>
    <row r="1210" spans="1:2" x14ac:dyDescent="0.25">
      <c r="A1210" s="1" t="s">
        <v>4951</v>
      </c>
      <c r="B1210" s="1" t="s">
        <v>4774</v>
      </c>
    </row>
    <row r="1211" spans="1:2" x14ac:dyDescent="0.25">
      <c r="A1211" s="1" t="s">
        <v>4878</v>
      </c>
      <c r="B1211" s="1" t="s">
        <v>4774</v>
      </c>
    </row>
    <row r="1212" spans="1:2" x14ac:dyDescent="0.25">
      <c r="A1212" s="1" t="s">
        <v>4851</v>
      </c>
      <c r="B1212" s="1" t="s">
        <v>4775</v>
      </c>
    </row>
    <row r="1213" spans="1:2" x14ac:dyDescent="0.25">
      <c r="A1213" s="1" t="s">
        <v>5080</v>
      </c>
      <c r="B1213" s="1" t="s">
        <v>4776</v>
      </c>
    </row>
    <row r="1214" spans="1:2" x14ac:dyDescent="0.25">
      <c r="A1214" s="1" t="s">
        <v>5076</v>
      </c>
      <c r="B1214" s="1" t="s">
        <v>4777</v>
      </c>
    </row>
    <row r="1215" spans="1:2" x14ac:dyDescent="0.25">
      <c r="A1215" s="1" t="s">
        <v>4912</v>
      </c>
      <c r="B1215" s="1" t="s">
        <v>4777</v>
      </c>
    </row>
    <row r="1216" spans="1:2" x14ac:dyDescent="0.25">
      <c r="A1216" s="1" t="s">
        <v>5198</v>
      </c>
      <c r="B1216" s="1" t="s">
        <v>4777</v>
      </c>
    </row>
    <row r="1217" spans="1:2" x14ac:dyDescent="0.25">
      <c r="A1217" s="1" t="s">
        <v>4823</v>
      </c>
      <c r="B1217" s="1" t="s">
        <v>4778</v>
      </c>
    </row>
    <row r="1218" spans="1:2" x14ac:dyDescent="0.25">
      <c r="A1218" s="1" t="s">
        <v>5199</v>
      </c>
      <c r="B1218" s="1" t="s">
        <v>4778</v>
      </c>
    </row>
    <row r="1219" spans="1:2" x14ac:dyDescent="0.25">
      <c r="A1219" s="1" t="s">
        <v>4800</v>
      </c>
      <c r="B1219" s="1" t="s">
        <v>4778</v>
      </c>
    </row>
    <row r="1220" spans="1:2" x14ac:dyDescent="0.25">
      <c r="A1220" s="1" t="s">
        <v>4892</v>
      </c>
      <c r="B1220" s="1" t="s">
        <v>4779</v>
      </c>
    </row>
    <row r="1221" spans="1:2" x14ac:dyDescent="0.25">
      <c r="A1221" s="1" t="s">
        <v>5200</v>
      </c>
      <c r="B1221" s="1" t="s">
        <v>4779</v>
      </c>
    </row>
    <row r="1222" spans="1:2" x14ac:dyDescent="0.25">
      <c r="A1222" s="1" t="s">
        <v>5001</v>
      </c>
      <c r="B1222" s="1" t="s">
        <v>4780</v>
      </c>
    </row>
    <row r="1223" spans="1:2" x14ac:dyDescent="0.25">
      <c r="A1223" s="1" t="s">
        <v>4895</v>
      </c>
      <c r="B1223" s="1" t="s">
        <v>4780</v>
      </c>
    </row>
    <row r="1224" spans="1:2" x14ac:dyDescent="0.25">
      <c r="A1224" s="1" t="s">
        <v>4990</v>
      </c>
      <c r="B1224" s="1" t="s">
        <v>4780</v>
      </c>
    </row>
    <row r="1225" spans="1:2" x14ac:dyDescent="0.25">
      <c r="A1225" s="1" t="s">
        <v>5201</v>
      </c>
      <c r="B1225" s="1" t="s">
        <v>4780</v>
      </c>
    </row>
    <row r="1226" spans="1:2" x14ac:dyDescent="0.25">
      <c r="A1226" s="1" t="s">
        <v>5202</v>
      </c>
      <c r="B1226" s="1" t="s">
        <v>4773</v>
      </c>
    </row>
    <row r="1227" spans="1:2" x14ac:dyDescent="0.25">
      <c r="A1227" s="1" t="s">
        <v>5203</v>
      </c>
      <c r="B1227" s="1" t="s">
        <v>4774</v>
      </c>
    </row>
    <row r="1228" spans="1:2" x14ac:dyDescent="0.25">
      <c r="A1228" s="1" t="s">
        <v>5204</v>
      </c>
      <c r="B1228" s="1" t="s">
        <v>4774</v>
      </c>
    </row>
    <row r="1229" spans="1:2" x14ac:dyDescent="0.25">
      <c r="A1229" s="1" t="s">
        <v>5015</v>
      </c>
      <c r="B1229" s="1" t="s">
        <v>4774</v>
      </c>
    </row>
    <row r="1230" spans="1:2" x14ac:dyDescent="0.25">
      <c r="A1230" s="1" t="s">
        <v>4878</v>
      </c>
      <c r="B1230" s="1" t="s">
        <v>4774</v>
      </c>
    </row>
    <row r="1231" spans="1:2" x14ac:dyDescent="0.25">
      <c r="A1231" s="1" t="s">
        <v>5125</v>
      </c>
      <c r="B1231" s="1" t="s">
        <v>4775</v>
      </c>
    </row>
    <row r="1232" spans="1:2" x14ac:dyDescent="0.25">
      <c r="A1232" s="1" t="s">
        <v>5205</v>
      </c>
      <c r="B1232" s="1" t="s">
        <v>4776</v>
      </c>
    </row>
    <row r="1233" spans="1:2" x14ac:dyDescent="0.25">
      <c r="A1233" s="1" t="s">
        <v>4792</v>
      </c>
      <c r="B1233" s="1" t="s">
        <v>4777</v>
      </c>
    </row>
    <row r="1234" spans="1:2" x14ac:dyDescent="0.25">
      <c r="A1234" s="1" t="s">
        <v>5128</v>
      </c>
      <c r="B1234" s="1" t="s">
        <v>4777</v>
      </c>
    </row>
    <row r="1235" spans="1:2" x14ac:dyDescent="0.25">
      <c r="A1235" s="1" t="s">
        <v>5206</v>
      </c>
      <c r="B1235" s="1" t="s">
        <v>4777</v>
      </c>
    </row>
    <row r="1236" spans="1:2" x14ac:dyDescent="0.25">
      <c r="A1236" s="1" t="s">
        <v>4970</v>
      </c>
      <c r="B1236" s="1" t="s">
        <v>4778</v>
      </c>
    </row>
    <row r="1237" spans="1:2" x14ac:dyDescent="0.25">
      <c r="A1237" s="1" t="s">
        <v>5033</v>
      </c>
      <c r="B1237" s="1" t="s">
        <v>4778</v>
      </c>
    </row>
    <row r="1238" spans="1:2" x14ac:dyDescent="0.25">
      <c r="A1238" s="1" t="s">
        <v>4988</v>
      </c>
      <c r="B1238" s="1" t="s">
        <v>4778</v>
      </c>
    </row>
    <row r="1239" spans="1:2" x14ac:dyDescent="0.25">
      <c r="A1239" s="1" t="s">
        <v>5170</v>
      </c>
      <c r="B1239" s="1" t="s">
        <v>4779</v>
      </c>
    </row>
    <row r="1240" spans="1:2" x14ac:dyDescent="0.25">
      <c r="A1240" s="1" t="s">
        <v>4801</v>
      </c>
      <c r="B1240" s="1" t="s">
        <v>4779</v>
      </c>
    </row>
    <row r="1241" spans="1:2" x14ac:dyDescent="0.25">
      <c r="A1241" s="1" t="s">
        <v>4992</v>
      </c>
      <c r="B1241" s="1" t="s">
        <v>4780</v>
      </c>
    </row>
    <row r="1242" spans="1:2" x14ac:dyDescent="0.25">
      <c r="A1242" s="1" t="s">
        <v>5197</v>
      </c>
      <c r="B1242" s="1" t="s">
        <v>4780</v>
      </c>
    </row>
    <row r="1243" spans="1:2" x14ac:dyDescent="0.25">
      <c r="A1243" s="1" t="s">
        <v>4794</v>
      </c>
      <c r="B1243" s="1" t="s">
        <v>4780</v>
      </c>
    </row>
    <row r="1244" spans="1:2" x14ac:dyDescent="0.25">
      <c r="A1244" s="1" t="s">
        <v>5015</v>
      </c>
      <c r="B1244" s="1" t="s">
        <v>4780</v>
      </c>
    </row>
    <row r="1245" spans="1:2" x14ac:dyDescent="0.25">
      <c r="A1245" s="1" t="s">
        <v>4878</v>
      </c>
      <c r="B1245" s="1" t="s">
        <v>4773</v>
      </c>
    </row>
    <row r="1246" spans="1:2" x14ac:dyDescent="0.25">
      <c r="A1246" s="1" t="s">
        <v>4951</v>
      </c>
      <c r="B1246" s="1" t="s">
        <v>4774</v>
      </c>
    </row>
    <row r="1247" spans="1:2" x14ac:dyDescent="0.25">
      <c r="A1247" s="1" t="s">
        <v>4855</v>
      </c>
      <c r="B1247" s="1" t="s">
        <v>4774</v>
      </c>
    </row>
    <row r="1248" spans="1:2" x14ac:dyDescent="0.25">
      <c r="A1248" s="1" t="s">
        <v>5207</v>
      </c>
      <c r="B1248" s="1" t="s">
        <v>4774</v>
      </c>
    </row>
    <row r="1249" spans="1:2" x14ac:dyDescent="0.25">
      <c r="A1249" s="1" t="s">
        <v>5208</v>
      </c>
      <c r="B1249" s="1" t="s">
        <v>4774</v>
      </c>
    </row>
    <row r="1250" spans="1:2" x14ac:dyDescent="0.25">
      <c r="A1250" s="1" t="s">
        <v>5005</v>
      </c>
      <c r="B1250" s="1" t="s">
        <v>4775</v>
      </c>
    </row>
    <row r="1251" spans="1:2" x14ac:dyDescent="0.25">
      <c r="A1251" s="1" t="s">
        <v>5170</v>
      </c>
      <c r="B1251" s="1" t="s">
        <v>4776</v>
      </c>
    </row>
    <row r="1252" spans="1:2" x14ac:dyDescent="0.25">
      <c r="A1252" s="1" t="s">
        <v>5186</v>
      </c>
      <c r="B1252" s="1" t="s">
        <v>4777</v>
      </c>
    </row>
    <row r="1253" spans="1:2" x14ac:dyDescent="0.25">
      <c r="A1253" s="1" t="s">
        <v>5005</v>
      </c>
      <c r="B1253" s="1" t="s">
        <v>4777</v>
      </c>
    </row>
    <row r="1254" spans="1:2" x14ac:dyDescent="0.25">
      <c r="A1254" s="1" t="s">
        <v>4875</v>
      </c>
      <c r="B1254" s="1" t="s">
        <v>4777</v>
      </c>
    </row>
    <row r="1255" spans="1:2" x14ac:dyDescent="0.25">
      <c r="A1255" s="1" t="s">
        <v>4885</v>
      </c>
      <c r="B1255" s="1" t="s">
        <v>4778</v>
      </c>
    </row>
    <row r="1256" spans="1:2" x14ac:dyDescent="0.25">
      <c r="A1256" s="1" t="s">
        <v>5209</v>
      </c>
      <c r="B1256" s="1" t="s">
        <v>4778</v>
      </c>
    </row>
    <row r="1257" spans="1:2" x14ac:dyDescent="0.25">
      <c r="A1257" s="1" t="s">
        <v>5210</v>
      </c>
      <c r="B1257" s="1" t="s">
        <v>4778</v>
      </c>
    </row>
    <row r="1258" spans="1:2" x14ac:dyDescent="0.25">
      <c r="A1258" s="1" t="s">
        <v>4807</v>
      </c>
      <c r="B1258" s="1" t="s">
        <v>4779</v>
      </c>
    </row>
    <row r="1259" spans="1:2" x14ac:dyDescent="0.25">
      <c r="A1259" s="1" t="s">
        <v>4990</v>
      </c>
      <c r="B1259" s="1" t="s">
        <v>4779</v>
      </c>
    </row>
    <row r="1260" spans="1:2" x14ac:dyDescent="0.25">
      <c r="A1260" s="1" t="s">
        <v>5053</v>
      </c>
      <c r="B1260" s="1" t="s">
        <v>4780</v>
      </c>
    </row>
    <row r="1261" spans="1:2" x14ac:dyDescent="0.25">
      <c r="A1261" s="1" t="s">
        <v>4862</v>
      </c>
      <c r="B1261" s="1" t="s">
        <v>4780</v>
      </c>
    </row>
    <row r="1262" spans="1:2" x14ac:dyDescent="0.25">
      <c r="A1262" s="1" t="s">
        <v>5027</v>
      </c>
      <c r="B1262" s="1" t="s">
        <v>4780</v>
      </c>
    </row>
    <row r="1263" spans="1:2" x14ac:dyDescent="0.25">
      <c r="A1263" s="1" t="s">
        <v>5211</v>
      </c>
      <c r="B1263" s="1" t="s">
        <v>4780</v>
      </c>
    </row>
    <row r="1264" spans="1:2" x14ac:dyDescent="0.25">
      <c r="A1264" s="1" t="s">
        <v>4865</v>
      </c>
      <c r="B1264" s="1" t="s">
        <v>4773</v>
      </c>
    </row>
    <row r="1265" spans="1:2" x14ac:dyDescent="0.25">
      <c r="A1265" s="1" t="s">
        <v>4927</v>
      </c>
      <c r="B1265" s="1" t="s">
        <v>4774</v>
      </c>
    </row>
    <row r="1266" spans="1:2" x14ac:dyDescent="0.25">
      <c r="A1266" s="1" t="s">
        <v>5015</v>
      </c>
      <c r="B1266" s="1" t="s">
        <v>4774</v>
      </c>
    </row>
    <row r="1267" spans="1:2" x14ac:dyDescent="0.25">
      <c r="A1267" s="1" t="s">
        <v>5212</v>
      </c>
      <c r="B1267" s="1" t="s">
        <v>4774</v>
      </c>
    </row>
    <row r="1268" spans="1:2" x14ac:dyDescent="0.25">
      <c r="A1268" s="1" t="s">
        <v>5213</v>
      </c>
      <c r="B1268" s="1" t="s">
        <v>4774</v>
      </c>
    </row>
    <row r="1269" spans="1:2" x14ac:dyDescent="0.25">
      <c r="A1269" s="1" t="s">
        <v>5214</v>
      </c>
      <c r="B1269" s="1" t="s">
        <v>4775</v>
      </c>
    </row>
    <row r="1270" spans="1:2" x14ac:dyDescent="0.25">
      <c r="A1270" s="1" t="s">
        <v>5007</v>
      </c>
      <c r="B1270" s="1" t="s">
        <v>4776</v>
      </c>
    </row>
    <row r="1271" spans="1:2" x14ac:dyDescent="0.25">
      <c r="A1271" s="1" t="s">
        <v>5081</v>
      </c>
      <c r="B1271" s="1" t="s">
        <v>4777</v>
      </c>
    </row>
    <row r="1272" spans="1:2" x14ac:dyDescent="0.25">
      <c r="A1272" s="1" t="s">
        <v>5114</v>
      </c>
      <c r="B1272" s="1" t="s">
        <v>4777</v>
      </c>
    </row>
    <row r="1273" spans="1:2" x14ac:dyDescent="0.25">
      <c r="A1273" s="1" t="s">
        <v>5192</v>
      </c>
      <c r="B1273" s="1" t="s">
        <v>4777</v>
      </c>
    </row>
    <row r="1274" spans="1:2" x14ac:dyDescent="0.25">
      <c r="A1274" s="1" t="s">
        <v>5215</v>
      </c>
      <c r="B1274" s="1" t="s">
        <v>4778</v>
      </c>
    </row>
    <row r="1275" spans="1:2" x14ac:dyDescent="0.25">
      <c r="A1275" s="1" t="s">
        <v>5045</v>
      </c>
      <c r="B1275" s="1" t="s">
        <v>4778</v>
      </c>
    </row>
    <row r="1276" spans="1:2" x14ac:dyDescent="0.25">
      <c r="A1276" s="1" t="s">
        <v>5180</v>
      </c>
      <c r="B1276" s="1" t="s">
        <v>4778</v>
      </c>
    </row>
    <row r="1277" spans="1:2" x14ac:dyDescent="0.25">
      <c r="A1277" s="1" t="s">
        <v>4910</v>
      </c>
      <c r="B1277" s="1" t="s">
        <v>4779</v>
      </c>
    </row>
    <row r="1278" spans="1:2" x14ac:dyDescent="0.25">
      <c r="A1278" s="1" t="s">
        <v>5159</v>
      </c>
      <c r="B1278" s="1" t="s">
        <v>4779</v>
      </c>
    </row>
    <row r="1279" spans="1:2" x14ac:dyDescent="0.25">
      <c r="A1279" s="1" t="s">
        <v>5081</v>
      </c>
      <c r="B1279" s="1" t="s">
        <v>4780</v>
      </c>
    </row>
    <row r="1280" spans="1:2" x14ac:dyDescent="0.25">
      <c r="A1280" s="1" t="s">
        <v>4864</v>
      </c>
      <c r="B1280" s="1" t="s">
        <v>4780</v>
      </c>
    </row>
    <row r="1281" spans="1:2" x14ac:dyDescent="0.25">
      <c r="A1281" s="1" t="s">
        <v>5216</v>
      </c>
      <c r="B1281" s="1" t="s">
        <v>4780</v>
      </c>
    </row>
    <row r="1282" spans="1:2" x14ac:dyDescent="0.25">
      <c r="A1282" s="1" t="s">
        <v>5077</v>
      </c>
      <c r="B1282" s="1" t="s">
        <v>4780</v>
      </c>
    </row>
    <row r="1283" spans="1:2" x14ac:dyDescent="0.25">
      <c r="A1283" s="1" t="s">
        <v>4887</v>
      </c>
      <c r="B1283" s="1" t="s">
        <v>4773</v>
      </c>
    </row>
    <row r="1284" spans="1:2" x14ac:dyDescent="0.25">
      <c r="A1284" s="1" t="s">
        <v>4986</v>
      </c>
      <c r="B1284" s="1" t="s">
        <v>4774</v>
      </c>
    </row>
    <row r="1285" spans="1:2" x14ac:dyDescent="0.25">
      <c r="A1285" s="1" t="s">
        <v>4886</v>
      </c>
      <c r="B1285" s="1" t="s">
        <v>4774</v>
      </c>
    </row>
    <row r="1286" spans="1:2" x14ac:dyDescent="0.25">
      <c r="A1286" s="1" t="s">
        <v>5217</v>
      </c>
      <c r="B1286" s="1" t="s">
        <v>4774</v>
      </c>
    </row>
    <row r="1287" spans="1:2" x14ac:dyDescent="0.25">
      <c r="A1287" s="1" t="s">
        <v>5132</v>
      </c>
      <c r="B1287" s="1" t="s">
        <v>4774</v>
      </c>
    </row>
    <row r="1288" spans="1:2" x14ac:dyDescent="0.25">
      <c r="A1288" s="1" t="s">
        <v>4876</v>
      </c>
      <c r="B1288" s="1" t="s">
        <v>4775</v>
      </c>
    </row>
    <row r="1289" spans="1:2" x14ac:dyDescent="0.25">
      <c r="A1289" s="1" t="s">
        <v>5057</v>
      </c>
      <c r="B1289" s="1" t="s">
        <v>4776</v>
      </c>
    </row>
    <row r="1290" spans="1:2" x14ac:dyDescent="0.25">
      <c r="A1290" s="1" t="s">
        <v>4851</v>
      </c>
      <c r="B1290" s="1" t="s">
        <v>4777</v>
      </c>
    </row>
    <row r="1291" spans="1:2" x14ac:dyDescent="0.25">
      <c r="A1291" s="1" t="s">
        <v>5203</v>
      </c>
      <c r="B1291" s="1" t="s">
        <v>4777</v>
      </c>
    </row>
    <row r="1292" spans="1:2" x14ac:dyDescent="0.25">
      <c r="A1292" s="1" t="s">
        <v>4913</v>
      </c>
      <c r="B1292" s="1" t="s">
        <v>4777</v>
      </c>
    </row>
    <row r="1293" spans="1:2" x14ac:dyDescent="0.25">
      <c r="A1293" s="1" t="s">
        <v>5043</v>
      </c>
      <c r="B1293" s="1" t="s">
        <v>4778</v>
      </c>
    </row>
    <row r="1294" spans="1:2" x14ac:dyDescent="0.25">
      <c r="A1294" s="1" t="s">
        <v>4867</v>
      </c>
      <c r="B1294" s="1" t="s">
        <v>4778</v>
      </c>
    </row>
    <row r="1295" spans="1:2" x14ac:dyDescent="0.25">
      <c r="A1295" s="1" t="s">
        <v>5210</v>
      </c>
      <c r="B1295" s="1" t="s">
        <v>4778</v>
      </c>
    </row>
    <row r="1296" spans="1:2" x14ac:dyDescent="0.25">
      <c r="A1296" s="1" t="s">
        <v>5119</v>
      </c>
      <c r="B1296" s="1" t="s">
        <v>4779</v>
      </c>
    </row>
    <row r="1297" spans="1:2" x14ac:dyDescent="0.25">
      <c r="A1297" s="1" t="s">
        <v>5218</v>
      </c>
      <c r="B1297" s="1" t="s">
        <v>4779</v>
      </c>
    </row>
    <row r="1298" spans="1:2" x14ac:dyDescent="0.25">
      <c r="A1298" s="1" t="s">
        <v>4927</v>
      </c>
      <c r="B1298" s="1" t="s">
        <v>4780</v>
      </c>
    </row>
    <row r="1299" spans="1:2" x14ac:dyDescent="0.25">
      <c r="A1299" s="1" t="s">
        <v>4862</v>
      </c>
      <c r="B1299" s="1" t="s">
        <v>4780</v>
      </c>
    </row>
    <row r="1300" spans="1:2" x14ac:dyDescent="0.25">
      <c r="A1300" s="1" t="s">
        <v>4915</v>
      </c>
      <c r="B1300" s="1" t="s">
        <v>4780</v>
      </c>
    </row>
    <row r="1301" spans="1:2" x14ac:dyDescent="0.25">
      <c r="A1301" s="1" t="s">
        <v>4921</v>
      </c>
      <c r="B1301" s="1" t="s">
        <v>4780</v>
      </c>
    </row>
    <row r="1302" spans="1:2" x14ac:dyDescent="0.25">
      <c r="A1302" s="1" t="s">
        <v>5077</v>
      </c>
      <c r="B1302" s="1" t="s">
        <v>4773</v>
      </c>
    </row>
    <row r="1303" spans="1:2" x14ac:dyDescent="0.25">
      <c r="A1303" s="1" t="s">
        <v>5088</v>
      </c>
      <c r="B1303" s="1" t="s">
        <v>4774</v>
      </c>
    </row>
    <row r="1304" spans="1:2" x14ac:dyDescent="0.25">
      <c r="A1304" s="1" t="s">
        <v>5034</v>
      </c>
      <c r="B1304" s="1" t="s">
        <v>4774</v>
      </c>
    </row>
    <row r="1305" spans="1:2" x14ac:dyDescent="0.25">
      <c r="A1305" s="1" t="s">
        <v>5042</v>
      </c>
      <c r="B1305" s="1" t="s">
        <v>4774</v>
      </c>
    </row>
    <row r="1306" spans="1:2" x14ac:dyDescent="0.25">
      <c r="A1306" s="1" t="s">
        <v>4986</v>
      </c>
      <c r="B1306" s="1" t="s">
        <v>4774</v>
      </c>
    </row>
    <row r="1307" spans="1:2" x14ac:dyDescent="0.25">
      <c r="A1307" s="1" t="s">
        <v>5219</v>
      </c>
      <c r="B1307" s="1" t="s">
        <v>4775</v>
      </c>
    </row>
    <row r="1308" spans="1:2" x14ac:dyDescent="0.25">
      <c r="A1308" s="1" t="s">
        <v>5220</v>
      </c>
      <c r="B1308" s="1" t="s">
        <v>4776</v>
      </c>
    </row>
    <row r="1309" spans="1:2" x14ac:dyDescent="0.25">
      <c r="A1309" s="1" t="s">
        <v>4867</v>
      </c>
      <c r="B1309" s="1" t="s">
        <v>4777</v>
      </c>
    </row>
    <row r="1310" spans="1:2" x14ac:dyDescent="0.25">
      <c r="A1310" s="1" t="s">
        <v>4977</v>
      </c>
      <c r="B1310" s="1" t="s">
        <v>4777</v>
      </c>
    </row>
    <row r="1311" spans="1:2" x14ac:dyDescent="0.25">
      <c r="A1311" s="1" t="s">
        <v>5221</v>
      </c>
      <c r="B1311" s="1" t="s">
        <v>4777</v>
      </c>
    </row>
    <row r="1312" spans="1:2" x14ac:dyDescent="0.25">
      <c r="A1312" s="1" t="s">
        <v>5063</v>
      </c>
      <c r="B1312" s="1" t="s">
        <v>4778</v>
      </c>
    </row>
    <row r="1313" spans="1:2" x14ac:dyDescent="0.25">
      <c r="A1313" s="1" t="s">
        <v>4816</v>
      </c>
      <c r="B1313" s="1" t="s">
        <v>4778</v>
      </c>
    </row>
    <row r="1314" spans="1:2" x14ac:dyDescent="0.25">
      <c r="A1314" s="1" t="s">
        <v>4822</v>
      </c>
      <c r="B1314" s="1" t="s">
        <v>4778</v>
      </c>
    </row>
    <row r="1315" spans="1:2" x14ac:dyDescent="0.25">
      <c r="A1315" s="1" t="s">
        <v>4849</v>
      </c>
      <c r="B1315" s="1" t="s">
        <v>4779</v>
      </c>
    </row>
    <row r="1316" spans="1:2" x14ac:dyDescent="0.25">
      <c r="A1316" s="1" t="s">
        <v>5106</v>
      </c>
      <c r="B1316" s="1" t="s">
        <v>4779</v>
      </c>
    </row>
    <row r="1317" spans="1:2" x14ac:dyDescent="0.25">
      <c r="A1317" s="1" t="s">
        <v>5222</v>
      </c>
      <c r="B1317" s="1" t="s">
        <v>4780</v>
      </c>
    </row>
    <row r="1318" spans="1:2" x14ac:dyDescent="0.25">
      <c r="A1318" s="1" t="s">
        <v>4846</v>
      </c>
      <c r="B1318" s="1" t="s">
        <v>4780</v>
      </c>
    </row>
    <row r="1319" spans="1:2" x14ac:dyDescent="0.25">
      <c r="A1319" s="1" t="s">
        <v>4998</v>
      </c>
      <c r="B1319" s="1" t="s">
        <v>4780</v>
      </c>
    </row>
    <row r="1320" spans="1:2" x14ac:dyDescent="0.25">
      <c r="A1320" s="1" t="s">
        <v>4804</v>
      </c>
      <c r="B1320" s="1" t="s">
        <v>4780</v>
      </c>
    </row>
    <row r="1321" spans="1:2" x14ac:dyDescent="0.25">
      <c r="A1321" s="1" t="s">
        <v>5015</v>
      </c>
      <c r="B1321" s="1" t="s">
        <v>4773</v>
      </c>
    </row>
    <row r="1322" spans="1:2" x14ac:dyDescent="0.25">
      <c r="A1322" s="1" t="s">
        <v>4999</v>
      </c>
      <c r="B1322" s="1" t="s">
        <v>4774</v>
      </c>
    </row>
    <row r="1323" spans="1:2" x14ac:dyDescent="0.25">
      <c r="A1323" s="1" t="s">
        <v>4877</v>
      </c>
      <c r="B1323" s="1" t="s">
        <v>4774</v>
      </c>
    </row>
    <row r="1324" spans="1:2" x14ac:dyDescent="0.25">
      <c r="A1324" s="1" t="s">
        <v>5223</v>
      </c>
      <c r="B1324" s="1" t="s">
        <v>4774</v>
      </c>
    </row>
    <row r="1325" spans="1:2" x14ac:dyDescent="0.25">
      <c r="A1325" s="1" t="s">
        <v>5188</v>
      </c>
      <c r="B1325" s="1" t="s">
        <v>4774</v>
      </c>
    </row>
    <row r="1326" spans="1:2" x14ac:dyDescent="0.25">
      <c r="A1326" s="1" t="s">
        <v>5224</v>
      </c>
      <c r="B1326" s="1" t="s">
        <v>4775</v>
      </c>
    </row>
    <row r="1327" spans="1:2" x14ac:dyDescent="0.25">
      <c r="A1327" s="1" t="s">
        <v>4914</v>
      </c>
      <c r="B1327" s="1" t="s">
        <v>4776</v>
      </c>
    </row>
    <row r="1328" spans="1:2" x14ac:dyDescent="0.25">
      <c r="A1328" s="1" t="s">
        <v>5225</v>
      </c>
      <c r="B1328" s="1" t="s">
        <v>4777</v>
      </c>
    </row>
    <row r="1329" spans="1:2" x14ac:dyDescent="0.25">
      <c r="A1329" s="1" t="s">
        <v>5056</v>
      </c>
      <c r="B1329" s="1" t="s">
        <v>4777</v>
      </c>
    </row>
    <row r="1330" spans="1:2" x14ac:dyDescent="0.25">
      <c r="A1330" s="1" t="s">
        <v>4945</v>
      </c>
      <c r="B1330" s="1" t="s">
        <v>4777</v>
      </c>
    </row>
    <row r="1331" spans="1:2" x14ac:dyDescent="0.25">
      <c r="A1331" s="1" t="s">
        <v>5037</v>
      </c>
      <c r="B1331" s="1" t="s">
        <v>4778</v>
      </c>
    </row>
    <row r="1332" spans="1:2" x14ac:dyDescent="0.25">
      <c r="A1332" s="1" t="s">
        <v>4976</v>
      </c>
      <c r="B1332" s="1" t="s">
        <v>4778</v>
      </c>
    </row>
    <row r="1333" spans="1:2" x14ac:dyDescent="0.25">
      <c r="A1333" s="1" t="s">
        <v>4929</v>
      </c>
      <c r="B1333" s="1" t="s">
        <v>4778</v>
      </c>
    </row>
    <row r="1334" spans="1:2" x14ac:dyDescent="0.25">
      <c r="A1334" s="1" t="s">
        <v>5072</v>
      </c>
      <c r="B1334" s="1" t="s">
        <v>4779</v>
      </c>
    </row>
    <row r="1335" spans="1:2" x14ac:dyDescent="0.25">
      <c r="A1335" s="1" t="s">
        <v>4968</v>
      </c>
      <c r="B1335" s="1" t="s">
        <v>4779</v>
      </c>
    </row>
    <row r="1336" spans="1:2" x14ac:dyDescent="0.25">
      <c r="A1336" s="1" t="s">
        <v>4951</v>
      </c>
      <c r="B1336" s="1" t="s">
        <v>4780</v>
      </c>
    </row>
    <row r="1337" spans="1:2" x14ac:dyDescent="0.25">
      <c r="A1337" s="1" t="s">
        <v>5176</v>
      </c>
      <c r="B1337" s="1" t="s">
        <v>4780</v>
      </c>
    </row>
    <row r="1338" spans="1:2" x14ac:dyDescent="0.25">
      <c r="A1338" s="1" t="s">
        <v>4792</v>
      </c>
      <c r="B1338" s="1" t="s">
        <v>4780</v>
      </c>
    </row>
    <row r="1339" spans="1:2" x14ac:dyDescent="0.25">
      <c r="A1339" s="1" t="s">
        <v>5022</v>
      </c>
      <c r="B1339" s="1" t="s">
        <v>4780</v>
      </c>
    </row>
    <row r="1340" spans="1:2" x14ac:dyDescent="0.25">
      <c r="A1340" s="1" t="s">
        <v>5226</v>
      </c>
      <c r="B1340" s="1" t="s">
        <v>4773</v>
      </c>
    </row>
    <row r="1341" spans="1:2" x14ac:dyDescent="0.25">
      <c r="A1341" s="1" t="s">
        <v>5067</v>
      </c>
      <c r="B1341" s="1" t="s">
        <v>4774</v>
      </c>
    </row>
    <row r="1342" spans="1:2" x14ac:dyDescent="0.25">
      <c r="A1342" s="1" t="s">
        <v>5227</v>
      </c>
      <c r="B1342" s="1" t="s">
        <v>4774</v>
      </c>
    </row>
    <row r="1343" spans="1:2" x14ac:dyDescent="0.25">
      <c r="A1343" s="1" t="s">
        <v>5128</v>
      </c>
      <c r="B1343" s="1" t="s">
        <v>4774</v>
      </c>
    </row>
    <row r="1344" spans="1:2" x14ac:dyDescent="0.25">
      <c r="A1344" s="1" t="s">
        <v>5118</v>
      </c>
      <c r="B1344" s="1" t="s">
        <v>4774</v>
      </c>
    </row>
    <row r="1345" spans="1:2" x14ac:dyDescent="0.25">
      <c r="A1345" s="1" t="s">
        <v>5034</v>
      </c>
      <c r="B1345" s="1" t="s">
        <v>4775</v>
      </c>
    </row>
    <row r="1346" spans="1:2" x14ac:dyDescent="0.25">
      <c r="A1346" s="1" t="s">
        <v>4856</v>
      </c>
      <c r="B1346" s="1" t="s">
        <v>4776</v>
      </c>
    </row>
    <row r="1347" spans="1:2" x14ac:dyDescent="0.25">
      <c r="A1347" s="1" t="s">
        <v>4787</v>
      </c>
      <c r="B1347" s="1" t="s">
        <v>4777</v>
      </c>
    </row>
    <row r="1348" spans="1:2" x14ac:dyDescent="0.25">
      <c r="A1348" s="1" t="s">
        <v>5074</v>
      </c>
      <c r="B1348" s="1" t="s">
        <v>4777</v>
      </c>
    </row>
    <row r="1349" spans="1:2" x14ac:dyDescent="0.25">
      <c r="A1349" s="1" t="s">
        <v>5112</v>
      </c>
      <c r="B1349" s="1" t="s">
        <v>4777</v>
      </c>
    </row>
    <row r="1350" spans="1:2" x14ac:dyDescent="0.25">
      <c r="A1350" s="1" t="s">
        <v>4879</v>
      </c>
      <c r="B1350" s="1" t="s">
        <v>4778</v>
      </c>
    </row>
    <row r="1351" spans="1:2" x14ac:dyDescent="0.25">
      <c r="A1351" s="1" t="s">
        <v>5228</v>
      </c>
      <c r="B1351" s="1" t="s">
        <v>4778</v>
      </c>
    </row>
    <row r="1352" spans="1:2" x14ac:dyDescent="0.25">
      <c r="A1352" s="1" t="s">
        <v>4878</v>
      </c>
      <c r="B1352" s="1" t="s">
        <v>4778</v>
      </c>
    </row>
    <row r="1353" spans="1:2" x14ac:dyDescent="0.25">
      <c r="A1353" s="1" t="s">
        <v>5020</v>
      </c>
      <c r="B1353" s="1" t="s">
        <v>4779</v>
      </c>
    </row>
    <row r="1354" spans="1:2" x14ac:dyDescent="0.25">
      <c r="A1354" s="1" t="s">
        <v>4917</v>
      </c>
      <c r="B1354" s="1" t="s">
        <v>4779</v>
      </c>
    </row>
    <row r="1355" spans="1:2" x14ac:dyDescent="0.25">
      <c r="A1355" s="1" t="s">
        <v>5173</v>
      </c>
      <c r="B1355" s="1" t="s">
        <v>4780</v>
      </c>
    </row>
    <row r="1356" spans="1:2" x14ac:dyDescent="0.25">
      <c r="A1356" s="1" t="s">
        <v>5170</v>
      </c>
      <c r="B1356" s="1" t="s">
        <v>4780</v>
      </c>
    </row>
    <row r="1357" spans="1:2" x14ac:dyDescent="0.25">
      <c r="A1357" s="1" t="s">
        <v>4946</v>
      </c>
      <c r="B1357" s="1" t="s">
        <v>4780</v>
      </c>
    </row>
    <row r="1358" spans="1:2" x14ac:dyDescent="0.25">
      <c r="A1358" s="1" t="s">
        <v>4878</v>
      </c>
      <c r="B1358" s="1" t="s">
        <v>4780</v>
      </c>
    </row>
    <row r="1359" spans="1:2" x14ac:dyDescent="0.25">
      <c r="A1359" s="1" t="s">
        <v>4801</v>
      </c>
      <c r="B1359" s="1" t="s">
        <v>4773</v>
      </c>
    </row>
    <row r="1360" spans="1:2" x14ac:dyDescent="0.25">
      <c r="A1360" s="1" t="s">
        <v>4807</v>
      </c>
      <c r="B1360" s="1" t="s">
        <v>4774</v>
      </c>
    </row>
    <row r="1361" spans="1:2" x14ac:dyDescent="0.25">
      <c r="A1361" s="1" t="s">
        <v>4878</v>
      </c>
      <c r="B1361" s="1" t="s">
        <v>4774</v>
      </c>
    </row>
    <row r="1362" spans="1:2" x14ac:dyDescent="0.25">
      <c r="A1362" s="1" t="s">
        <v>4790</v>
      </c>
      <c r="B1362" s="1" t="s">
        <v>4774</v>
      </c>
    </row>
    <row r="1363" spans="1:2" x14ac:dyDescent="0.25">
      <c r="A1363" s="1" t="s">
        <v>4885</v>
      </c>
      <c r="B1363" s="1" t="s">
        <v>4774</v>
      </c>
    </row>
    <row r="1364" spans="1:2" x14ac:dyDescent="0.25">
      <c r="A1364" s="1" t="s">
        <v>4798</v>
      </c>
      <c r="B1364" s="1" t="s">
        <v>4775</v>
      </c>
    </row>
    <row r="1365" spans="1:2" x14ac:dyDescent="0.25">
      <c r="A1365" s="1" t="s">
        <v>4865</v>
      </c>
      <c r="B1365" s="1" t="s">
        <v>4776</v>
      </c>
    </row>
    <row r="1366" spans="1:2" x14ac:dyDescent="0.25">
      <c r="A1366" s="1" t="s">
        <v>5229</v>
      </c>
      <c r="B1366" s="1" t="s">
        <v>4777</v>
      </c>
    </row>
    <row r="1367" spans="1:2" x14ac:dyDescent="0.25">
      <c r="A1367" s="1" t="s">
        <v>4959</v>
      </c>
      <c r="B1367" s="1" t="s">
        <v>4777</v>
      </c>
    </row>
    <row r="1368" spans="1:2" x14ac:dyDescent="0.25">
      <c r="A1368" s="1" t="s">
        <v>4950</v>
      </c>
      <c r="B1368" s="1" t="s">
        <v>4777</v>
      </c>
    </row>
    <row r="1369" spans="1:2" x14ac:dyDescent="0.25">
      <c r="A1369" s="1" t="s">
        <v>4912</v>
      </c>
      <c r="B1369" s="1" t="s">
        <v>4778</v>
      </c>
    </row>
    <row r="1370" spans="1:2" x14ac:dyDescent="0.25">
      <c r="A1370" s="1" t="s">
        <v>5230</v>
      </c>
      <c r="B1370" s="1" t="s">
        <v>4778</v>
      </c>
    </row>
    <row r="1371" spans="1:2" x14ac:dyDescent="0.25">
      <c r="A1371" s="1" t="s">
        <v>5157</v>
      </c>
      <c r="B1371" s="1" t="s">
        <v>4778</v>
      </c>
    </row>
    <row r="1372" spans="1:2" x14ac:dyDescent="0.25">
      <c r="A1372" s="1" t="s">
        <v>4937</v>
      </c>
      <c r="B1372" s="1" t="s">
        <v>4779</v>
      </c>
    </row>
    <row r="1373" spans="1:2" x14ac:dyDescent="0.25">
      <c r="A1373" s="1" t="s">
        <v>5146</v>
      </c>
      <c r="B1373" s="1" t="s">
        <v>4779</v>
      </c>
    </row>
    <row r="1374" spans="1:2" x14ac:dyDescent="0.25">
      <c r="A1374" s="1" t="s">
        <v>5180</v>
      </c>
      <c r="B1374" s="1" t="s">
        <v>4780</v>
      </c>
    </row>
    <row r="1375" spans="1:2" x14ac:dyDescent="0.25">
      <c r="A1375" s="1" t="s">
        <v>4817</v>
      </c>
      <c r="B1375" s="1" t="s">
        <v>4780</v>
      </c>
    </row>
    <row r="1376" spans="1:2" x14ac:dyDescent="0.25">
      <c r="A1376" s="1" t="s">
        <v>5180</v>
      </c>
      <c r="B1376" s="1" t="s">
        <v>4780</v>
      </c>
    </row>
    <row r="1377" spans="1:2" x14ac:dyDescent="0.25">
      <c r="A1377" s="1" t="s">
        <v>4787</v>
      </c>
      <c r="B1377" s="1" t="s">
        <v>4780</v>
      </c>
    </row>
    <row r="1378" spans="1:2" x14ac:dyDescent="0.25">
      <c r="A1378" s="1" t="s">
        <v>5013</v>
      </c>
      <c r="B1378" s="1" t="s">
        <v>4781</v>
      </c>
    </row>
    <row r="1379" spans="1:2" x14ac:dyDescent="0.25">
      <c r="A1379" s="1" t="s">
        <v>5231</v>
      </c>
      <c r="B1379" s="1" t="s">
        <v>4781</v>
      </c>
    </row>
    <row r="1380" spans="1:2" x14ac:dyDescent="0.25">
      <c r="A1380" s="1" t="s">
        <v>4986</v>
      </c>
      <c r="B1380" s="1" t="s">
        <v>4781</v>
      </c>
    </row>
    <row r="1381" spans="1:2" x14ac:dyDescent="0.25">
      <c r="A1381" s="1" t="s">
        <v>5028</v>
      </c>
      <c r="B1381" s="1" t="s">
        <v>4781</v>
      </c>
    </row>
    <row r="1382" spans="1:2" x14ac:dyDescent="0.25">
      <c r="A1382" s="1" t="s">
        <v>4877</v>
      </c>
      <c r="B1382" s="1" t="s">
        <v>4773</v>
      </c>
    </row>
    <row r="1383" spans="1:2" x14ac:dyDescent="0.25">
      <c r="A1383" s="1" t="s">
        <v>4797</v>
      </c>
      <c r="B1383" s="1" t="s">
        <v>4774</v>
      </c>
    </row>
    <row r="1384" spans="1:2" x14ac:dyDescent="0.25">
      <c r="A1384" s="1" t="s">
        <v>5150</v>
      </c>
      <c r="B1384" s="1" t="s">
        <v>4774</v>
      </c>
    </row>
    <row r="1385" spans="1:2" x14ac:dyDescent="0.25">
      <c r="A1385" s="1" t="s">
        <v>4885</v>
      </c>
      <c r="B1385" s="1" t="s">
        <v>4774</v>
      </c>
    </row>
    <row r="1386" spans="1:2" x14ac:dyDescent="0.25">
      <c r="A1386" s="1" t="s">
        <v>4860</v>
      </c>
      <c r="B1386" s="1" t="s">
        <v>4774</v>
      </c>
    </row>
    <row r="1387" spans="1:2" x14ac:dyDescent="0.25">
      <c r="A1387" s="1" t="s">
        <v>5232</v>
      </c>
      <c r="B1387" s="1" t="s">
        <v>4775</v>
      </c>
    </row>
    <row r="1388" spans="1:2" x14ac:dyDescent="0.25">
      <c r="A1388" s="1" t="s">
        <v>4787</v>
      </c>
      <c r="B1388" s="1" t="s">
        <v>4776</v>
      </c>
    </row>
    <row r="1389" spans="1:2" x14ac:dyDescent="0.25">
      <c r="A1389" s="1" t="s">
        <v>5233</v>
      </c>
      <c r="B1389" s="1" t="s">
        <v>4777</v>
      </c>
    </row>
    <row r="1390" spans="1:2" x14ac:dyDescent="0.25">
      <c r="A1390" s="1" t="s">
        <v>4798</v>
      </c>
      <c r="B1390" s="1" t="s">
        <v>4777</v>
      </c>
    </row>
    <row r="1391" spans="1:2" x14ac:dyDescent="0.25">
      <c r="A1391" s="1" t="s">
        <v>5086</v>
      </c>
      <c r="B1391" s="1" t="s">
        <v>4777</v>
      </c>
    </row>
    <row r="1392" spans="1:2" x14ac:dyDescent="0.25">
      <c r="A1392" s="1" t="s">
        <v>5146</v>
      </c>
      <c r="B1392" s="1" t="s">
        <v>4778</v>
      </c>
    </row>
    <row r="1393" spans="1:2" x14ac:dyDescent="0.25">
      <c r="A1393" s="1" t="s">
        <v>4942</v>
      </c>
      <c r="B1393" s="1" t="s">
        <v>4778</v>
      </c>
    </row>
    <row r="1394" spans="1:2" x14ac:dyDescent="0.25">
      <c r="A1394" s="1" t="s">
        <v>4797</v>
      </c>
      <c r="B1394" s="1" t="s">
        <v>4778</v>
      </c>
    </row>
    <row r="1395" spans="1:2" x14ac:dyDescent="0.25">
      <c r="A1395" s="1" t="s">
        <v>5019</v>
      </c>
      <c r="B1395" s="1" t="s">
        <v>4779</v>
      </c>
    </row>
    <row r="1396" spans="1:2" x14ac:dyDescent="0.25">
      <c r="A1396" s="1" t="s">
        <v>5234</v>
      </c>
      <c r="B1396" s="1" t="s">
        <v>4779</v>
      </c>
    </row>
    <row r="1397" spans="1:2" x14ac:dyDescent="0.25">
      <c r="A1397" s="1" t="s">
        <v>5164</v>
      </c>
      <c r="B1397" s="1" t="s">
        <v>4780</v>
      </c>
    </row>
    <row r="1398" spans="1:2" x14ac:dyDescent="0.25">
      <c r="A1398" s="1" t="s">
        <v>5139</v>
      </c>
      <c r="B1398" s="1" t="s">
        <v>4780</v>
      </c>
    </row>
    <row r="1399" spans="1:2" x14ac:dyDescent="0.25">
      <c r="A1399" s="1" t="s">
        <v>4933</v>
      </c>
      <c r="B1399" s="1" t="s">
        <v>4780</v>
      </c>
    </row>
    <row r="1400" spans="1:2" x14ac:dyDescent="0.25">
      <c r="A1400" s="1" t="s">
        <v>4970</v>
      </c>
      <c r="B1400" s="1" t="s">
        <v>4780</v>
      </c>
    </row>
    <row r="1401" spans="1:2" x14ac:dyDescent="0.25">
      <c r="A1401" s="1" t="s">
        <v>5220</v>
      </c>
      <c r="B1401" s="1" t="s">
        <v>4773</v>
      </c>
    </row>
    <row r="1402" spans="1:2" x14ac:dyDescent="0.25">
      <c r="A1402" s="1" t="s">
        <v>4802</v>
      </c>
      <c r="B1402" s="1" t="s">
        <v>4774</v>
      </c>
    </row>
    <row r="1403" spans="1:2" x14ac:dyDescent="0.25">
      <c r="A1403" s="1" t="s">
        <v>4806</v>
      </c>
      <c r="B1403" s="1" t="s">
        <v>4774</v>
      </c>
    </row>
    <row r="1404" spans="1:2" x14ac:dyDescent="0.25">
      <c r="A1404" s="1" t="s">
        <v>5235</v>
      </c>
      <c r="B1404" s="1" t="s">
        <v>4774</v>
      </c>
    </row>
    <row r="1405" spans="1:2" x14ac:dyDescent="0.25">
      <c r="A1405" s="1" t="s">
        <v>4987</v>
      </c>
      <c r="B1405" s="1" t="s">
        <v>4774</v>
      </c>
    </row>
    <row r="1406" spans="1:2" x14ac:dyDescent="0.25">
      <c r="A1406" s="1" t="s">
        <v>5145</v>
      </c>
      <c r="B1406" s="1" t="s">
        <v>4775</v>
      </c>
    </row>
    <row r="1407" spans="1:2" x14ac:dyDescent="0.25">
      <c r="A1407" s="1" t="s">
        <v>4990</v>
      </c>
      <c r="B1407" s="1" t="s">
        <v>4776</v>
      </c>
    </row>
    <row r="1408" spans="1:2" x14ac:dyDescent="0.25">
      <c r="A1408" s="1" t="s">
        <v>4968</v>
      </c>
      <c r="B1408" s="1" t="s">
        <v>4777</v>
      </c>
    </row>
    <row r="1409" spans="1:2" x14ac:dyDescent="0.25">
      <c r="A1409" s="1" t="s">
        <v>5236</v>
      </c>
      <c r="B1409" s="1" t="s">
        <v>4777</v>
      </c>
    </row>
    <row r="1410" spans="1:2" x14ac:dyDescent="0.25">
      <c r="A1410" s="1" t="s">
        <v>4986</v>
      </c>
      <c r="B1410" s="1" t="s">
        <v>4777</v>
      </c>
    </row>
    <row r="1411" spans="1:2" x14ac:dyDescent="0.25">
      <c r="A1411" s="1" t="s">
        <v>5151</v>
      </c>
      <c r="B1411" s="1" t="s">
        <v>4778</v>
      </c>
    </row>
    <row r="1412" spans="1:2" x14ac:dyDescent="0.25">
      <c r="A1412" s="1" t="s">
        <v>4898</v>
      </c>
      <c r="B1412" s="1" t="s">
        <v>4778</v>
      </c>
    </row>
    <row r="1413" spans="1:2" x14ac:dyDescent="0.25">
      <c r="A1413" s="1" t="s">
        <v>4902</v>
      </c>
      <c r="B1413" s="1" t="s">
        <v>4778</v>
      </c>
    </row>
    <row r="1414" spans="1:2" x14ac:dyDescent="0.25">
      <c r="A1414" s="1" t="s">
        <v>4999</v>
      </c>
      <c r="B1414" s="1" t="s">
        <v>4779</v>
      </c>
    </row>
    <row r="1415" spans="1:2" x14ac:dyDescent="0.25">
      <c r="A1415" s="1" t="s">
        <v>4982</v>
      </c>
      <c r="B1415" s="1" t="s">
        <v>4779</v>
      </c>
    </row>
    <row r="1416" spans="1:2" x14ac:dyDescent="0.25">
      <c r="A1416" s="1" t="s">
        <v>5237</v>
      </c>
      <c r="B1416" s="1" t="s">
        <v>4780</v>
      </c>
    </row>
    <row r="1417" spans="1:2" x14ac:dyDescent="0.25">
      <c r="A1417" s="1" t="s">
        <v>5238</v>
      </c>
      <c r="B1417" s="1" t="s">
        <v>4780</v>
      </c>
    </row>
    <row r="1418" spans="1:2" x14ac:dyDescent="0.25">
      <c r="A1418" s="1" t="s">
        <v>5134</v>
      </c>
      <c r="B1418" s="1" t="s">
        <v>4780</v>
      </c>
    </row>
    <row r="1419" spans="1:2" x14ac:dyDescent="0.25">
      <c r="A1419" s="1" t="s">
        <v>5191</v>
      </c>
      <c r="B1419" s="1" t="s">
        <v>4780</v>
      </c>
    </row>
    <row r="1420" spans="1:2" x14ac:dyDescent="0.25">
      <c r="A1420" s="1" t="s">
        <v>5239</v>
      </c>
      <c r="B1420" s="1" t="s">
        <v>4773</v>
      </c>
    </row>
    <row r="1421" spans="1:2" x14ac:dyDescent="0.25">
      <c r="A1421" s="1" t="s">
        <v>4845</v>
      </c>
      <c r="B1421" s="1" t="s">
        <v>4774</v>
      </c>
    </row>
    <row r="1422" spans="1:2" x14ac:dyDescent="0.25">
      <c r="A1422" s="1" t="s">
        <v>5062</v>
      </c>
      <c r="B1422" s="1" t="s">
        <v>4774</v>
      </c>
    </row>
    <row r="1423" spans="1:2" x14ac:dyDescent="0.25">
      <c r="A1423" s="1" t="s">
        <v>5220</v>
      </c>
      <c r="B1423" s="1" t="s">
        <v>4774</v>
      </c>
    </row>
    <row r="1424" spans="1:2" x14ac:dyDescent="0.25">
      <c r="A1424" s="1" t="s">
        <v>4837</v>
      </c>
      <c r="B1424" s="1" t="s">
        <v>4774</v>
      </c>
    </row>
    <row r="1425" spans="1:2" x14ac:dyDescent="0.25">
      <c r="A1425" s="1" t="s">
        <v>4804</v>
      </c>
      <c r="B1425" s="1" t="s">
        <v>4775</v>
      </c>
    </row>
    <row r="1426" spans="1:2" x14ac:dyDescent="0.25">
      <c r="A1426" s="1" t="s">
        <v>4841</v>
      </c>
      <c r="B1426" s="1" t="s">
        <v>4776</v>
      </c>
    </row>
    <row r="1427" spans="1:2" x14ac:dyDescent="0.25">
      <c r="A1427" s="1" t="s">
        <v>4901</v>
      </c>
      <c r="B1427" s="1" t="s">
        <v>4777</v>
      </c>
    </row>
    <row r="1428" spans="1:2" x14ac:dyDescent="0.25">
      <c r="A1428" s="1" t="s">
        <v>5033</v>
      </c>
      <c r="B1428" s="1" t="s">
        <v>4777</v>
      </c>
    </row>
    <row r="1429" spans="1:2" x14ac:dyDescent="0.25">
      <c r="A1429" s="1" t="s">
        <v>5180</v>
      </c>
      <c r="B1429" s="1" t="s">
        <v>4777</v>
      </c>
    </row>
    <row r="1430" spans="1:2" x14ac:dyDescent="0.25">
      <c r="A1430" s="1" t="s">
        <v>5091</v>
      </c>
      <c r="B1430" s="1" t="s">
        <v>4778</v>
      </c>
    </row>
    <row r="1431" spans="1:2" x14ac:dyDescent="0.25">
      <c r="A1431" s="1" t="s">
        <v>5023</v>
      </c>
      <c r="B1431" s="1" t="s">
        <v>4778</v>
      </c>
    </row>
    <row r="1432" spans="1:2" x14ac:dyDescent="0.25">
      <c r="A1432" s="1" t="s">
        <v>5190</v>
      </c>
      <c r="B1432" s="1" t="s">
        <v>4778</v>
      </c>
    </row>
    <row r="1433" spans="1:2" x14ac:dyDescent="0.25">
      <c r="A1433" s="1" t="s">
        <v>4947</v>
      </c>
      <c r="B1433" s="1" t="s">
        <v>4779</v>
      </c>
    </row>
    <row r="1434" spans="1:2" x14ac:dyDescent="0.25">
      <c r="A1434" s="1" t="s">
        <v>4801</v>
      </c>
      <c r="B1434" s="1" t="s">
        <v>4779</v>
      </c>
    </row>
    <row r="1435" spans="1:2" x14ac:dyDescent="0.25">
      <c r="A1435" s="1" t="s">
        <v>4946</v>
      </c>
      <c r="B1435" s="1" t="s">
        <v>4780</v>
      </c>
    </row>
    <row r="1436" spans="1:2" x14ac:dyDescent="0.25">
      <c r="A1436" s="1" t="s">
        <v>5124</v>
      </c>
      <c r="B1436" s="1" t="s">
        <v>4780</v>
      </c>
    </row>
    <row r="1437" spans="1:2" x14ac:dyDescent="0.25">
      <c r="A1437" s="1" t="s">
        <v>5086</v>
      </c>
      <c r="B1437" s="1" t="s">
        <v>4780</v>
      </c>
    </row>
    <row r="1438" spans="1:2" x14ac:dyDescent="0.25">
      <c r="A1438" s="1" t="s">
        <v>4842</v>
      </c>
      <c r="B1438" s="1" t="s">
        <v>4780</v>
      </c>
    </row>
    <row r="1439" spans="1:2" x14ac:dyDescent="0.25">
      <c r="A1439" s="1" t="s">
        <v>4824</v>
      </c>
      <c r="B1439" s="1" t="s">
        <v>4773</v>
      </c>
    </row>
    <row r="1440" spans="1:2" x14ac:dyDescent="0.25">
      <c r="A1440" s="1" t="s">
        <v>5101</v>
      </c>
      <c r="B1440" s="1" t="s">
        <v>4774</v>
      </c>
    </row>
    <row r="1441" spans="1:2" x14ac:dyDescent="0.25">
      <c r="A1441" s="1" t="s">
        <v>4976</v>
      </c>
      <c r="B1441" s="1" t="s">
        <v>4774</v>
      </c>
    </row>
    <row r="1442" spans="1:2" x14ac:dyDescent="0.25">
      <c r="A1442" s="1" t="s">
        <v>4822</v>
      </c>
      <c r="B1442" s="1" t="s">
        <v>4774</v>
      </c>
    </row>
    <row r="1443" spans="1:2" x14ac:dyDescent="0.25">
      <c r="A1443" s="1" t="s">
        <v>5240</v>
      </c>
      <c r="B1443" s="1" t="s">
        <v>4774</v>
      </c>
    </row>
    <row r="1444" spans="1:2" x14ac:dyDescent="0.25">
      <c r="A1444" s="1" t="s">
        <v>5055</v>
      </c>
      <c r="B1444" s="1" t="s">
        <v>4775</v>
      </c>
    </row>
    <row r="1445" spans="1:2" x14ac:dyDescent="0.25">
      <c r="A1445" s="1" t="s">
        <v>5241</v>
      </c>
      <c r="B1445" s="1" t="s">
        <v>4776</v>
      </c>
    </row>
    <row r="1446" spans="1:2" x14ac:dyDescent="0.25">
      <c r="A1446" s="1" t="s">
        <v>4902</v>
      </c>
      <c r="B1446" s="1" t="s">
        <v>4777</v>
      </c>
    </row>
    <row r="1447" spans="1:2" x14ac:dyDescent="0.25">
      <c r="A1447" s="1" t="s">
        <v>4918</v>
      </c>
      <c r="B1447" s="1" t="s">
        <v>4777</v>
      </c>
    </row>
    <row r="1448" spans="1:2" x14ac:dyDescent="0.25">
      <c r="A1448" s="1" t="s">
        <v>4990</v>
      </c>
      <c r="B1448" s="1" t="s">
        <v>4777</v>
      </c>
    </row>
    <row r="1449" spans="1:2" x14ac:dyDescent="0.25">
      <c r="A1449" s="1" t="s">
        <v>5089</v>
      </c>
      <c r="B1449" s="1" t="s">
        <v>4778</v>
      </c>
    </row>
    <row r="1450" spans="1:2" x14ac:dyDescent="0.25">
      <c r="A1450" s="1" t="s">
        <v>4801</v>
      </c>
      <c r="B1450" s="1" t="s">
        <v>4778</v>
      </c>
    </row>
    <row r="1451" spans="1:2" x14ac:dyDescent="0.25">
      <c r="A1451" s="1" t="s">
        <v>5033</v>
      </c>
      <c r="B1451" s="1" t="s">
        <v>4778</v>
      </c>
    </row>
    <row r="1452" spans="1:2" x14ac:dyDescent="0.25">
      <c r="A1452" s="1" t="s">
        <v>4821</v>
      </c>
      <c r="B1452" s="1" t="s">
        <v>4779</v>
      </c>
    </row>
    <row r="1453" spans="1:2" x14ac:dyDescent="0.25">
      <c r="A1453" s="1" t="s">
        <v>4944</v>
      </c>
      <c r="B1453" s="1" t="s">
        <v>4779</v>
      </c>
    </row>
    <row r="1454" spans="1:2" x14ac:dyDescent="0.25">
      <c r="A1454" s="1" t="s">
        <v>4864</v>
      </c>
      <c r="B1454" s="1" t="s">
        <v>4780</v>
      </c>
    </row>
    <row r="1455" spans="1:2" x14ac:dyDescent="0.25">
      <c r="A1455" s="1" t="s">
        <v>4931</v>
      </c>
      <c r="B1455" s="1" t="s">
        <v>4780</v>
      </c>
    </row>
    <row r="1456" spans="1:2" x14ac:dyDescent="0.25">
      <c r="A1456" s="1" t="s">
        <v>5195</v>
      </c>
      <c r="B1456" s="1" t="s">
        <v>4780</v>
      </c>
    </row>
    <row r="1457" spans="1:2" x14ac:dyDescent="0.25">
      <c r="A1457" s="1" t="s">
        <v>5111</v>
      </c>
      <c r="B1457" s="1" t="s">
        <v>4780</v>
      </c>
    </row>
    <row r="1458" spans="1:2" x14ac:dyDescent="0.25">
      <c r="A1458" s="1" t="s">
        <v>4828</v>
      </c>
      <c r="B1458" s="1" t="s">
        <v>4773</v>
      </c>
    </row>
    <row r="1459" spans="1:2" x14ac:dyDescent="0.25">
      <c r="A1459" s="1" t="s">
        <v>4975</v>
      </c>
      <c r="B1459" s="1" t="s">
        <v>4774</v>
      </c>
    </row>
    <row r="1460" spans="1:2" x14ac:dyDescent="0.25">
      <c r="A1460" s="1" t="s">
        <v>4820</v>
      </c>
      <c r="B1460" s="1" t="s">
        <v>4774</v>
      </c>
    </row>
    <row r="1461" spans="1:2" x14ac:dyDescent="0.25">
      <c r="A1461" s="1" t="s">
        <v>4910</v>
      </c>
      <c r="B1461" s="1" t="s">
        <v>4774</v>
      </c>
    </row>
    <row r="1462" spans="1:2" x14ac:dyDescent="0.25">
      <c r="A1462" s="1" t="s">
        <v>4920</v>
      </c>
      <c r="B1462" s="1" t="s">
        <v>4774</v>
      </c>
    </row>
    <row r="1463" spans="1:2" x14ac:dyDescent="0.25">
      <c r="A1463" s="1" t="s">
        <v>5240</v>
      </c>
      <c r="B1463" s="1" t="s">
        <v>4775</v>
      </c>
    </row>
    <row r="1464" spans="1:2" x14ac:dyDescent="0.25">
      <c r="A1464" s="1" t="s">
        <v>5176</v>
      </c>
      <c r="B1464" s="1" t="s">
        <v>4776</v>
      </c>
    </row>
    <row r="1465" spans="1:2" x14ac:dyDescent="0.25">
      <c r="A1465" s="1" t="s">
        <v>4844</v>
      </c>
      <c r="B1465" s="1" t="s">
        <v>4777</v>
      </c>
    </row>
    <row r="1466" spans="1:2" x14ac:dyDescent="0.25">
      <c r="A1466" s="1" t="s">
        <v>5242</v>
      </c>
      <c r="B1466" s="1" t="s">
        <v>4777</v>
      </c>
    </row>
    <row r="1467" spans="1:2" x14ac:dyDescent="0.25">
      <c r="A1467" s="1" t="s">
        <v>4795</v>
      </c>
      <c r="B1467" s="1" t="s">
        <v>4777</v>
      </c>
    </row>
    <row r="1468" spans="1:2" x14ac:dyDescent="0.25">
      <c r="A1468" s="1" t="s">
        <v>5005</v>
      </c>
      <c r="B1468" s="1" t="s">
        <v>4778</v>
      </c>
    </row>
    <row r="1469" spans="1:2" x14ac:dyDescent="0.25">
      <c r="A1469" s="1" t="s">
        <v>5026</v>
      </c>
      <c r="B1469" s="1" t="s">
        <v>4778</v>
      </c>
    </row>
    <row r="1470" spans="1:2" x14ac:dyDescent="0.25">
      <c r="A1470" s="1" t="s">
        <v>5209</v>
      </c>
      <c r="B1470" s="1" t="s">
        <v>4778</v>
      </c>
    </row>
    <row r="1471" spans="1:2" x14ac:dyDescent="0.25">
      <c r="A1471" s="1" t="s">
        <v>4865</v>
      </c>
      <c r="B1471" s="1" t="s">
        <v>4779</v>
      </c>
    </row>
    <row r="1472" spans="1:2" x14ac:dyDescent="0.25">
      <c r="A1472" s="1" t="s">
        <v>4900</v>
      </c>
      <c r="B1472" s="1" t="s">
        <v>4779</v>
      </c>
    </row>
    <row r="1473" spans="1:2" x14ac:dyDescent="0.25">
      <c r="A1473" s="1" t="s">
        <v>4797</v>
      </c>
      <c r="B1473" s="1" t="s">
        <v>4780</v>
      </c>
    </row>
    <row r="1474" spans="1:2" x14ac:dyDescent="0.25">
      <c r="A1474" s="1" t="s">
        <v>4999</v>
      </c>
      <c r="B1474" s="1" t="s">
        <v>4780</v>
      </c>
    </row>
    <row r="1475" spans="1:2" x14ac:dyDescent="0.25">
      <c r="A1475" s="1" t="s">
        <v>5022</v>
      </c>
      <c r="B1475" s="1" t="s">
        <v>4780</v>
      </c>
    </row>
    <row r="1476" spans="1:2" x14ac:dyDescent="0.25">
      <c r="A1476" s="1" t="s">
        <v>5015</v>
      </c>
      <c r="B1476" s="1" t="s">
        <v>4780</v>
      </c>
    </row>
    <row r="1477" spans="1:2" x14ac:dyDescent="0.25">
      <c r="A1477" s="1" t="s">
        <v>5037</v>
      </c>
      <c r="B1477" s="1" t="s">
        <v>4773</v>
      </c>
    </row>
    <row r="1478" spans="1:2" x14ac:dyDescent="0.25">
      <c r="A1478" s="1" t="s">
        <v>5126</v>
      </c>
      <c r="B1478" s="1" t="s">
        <v>4774</v>
      </c>
    </row>
    <row r="1479" spans="1:2" x14ac:dyDescent="0.25">
      <c r="A1479" s="1" t="s">
        <v>5140</v>
      </c>
      <c r="B1479" s="1" t="s">
        <v>4774</v>
      </c>
    </row>
    <row r="1480" spans="1:2" x14ac:dyDescent="0.25">
      <c r="A1480" s="1" t="s">
        <v>4867</v>
      </c>
      <c r="B1480" s="1" t="s">
        <v>4774</v>
      </c>
    </row>
    <row r="1481" spans="1:2" x14ac:dyDescent="0.25">
      <c r="A1481" s="1" t="s">
        <v>4824</v>
      </c>
      <c r="B1481" s="1" t="s">
        <v>4774</v>
      </c>
    </row>
    <row r="1482" spans="1:2" x14ac:dyDescent="0.25">
      <c r="A1482" s="1" t="s">
        <v>5143</v>
      </c>
      <c r="B1482" s="1" t="s">
        <v>4775</v>
      </c>
    </row>
    <row r="1483" spans="1:2" x14ac:dyDescent="0.25">
      <c r="A1483" s="1" t="s">
        <v>5158</v>
      </c>
      <c r="B1483" s="1" t="s">
        <v>4776</v>
      </c>
    </row>
    <row r="1484" spans="1:2" x14ac:dyDescent="0.25">
      <c r="A1484" s="1" t="s">
        <v>4892</v>
      </c>
      <c r="B1484" s="1" t="s">
        <v>4777</v>
      </c>
    </row>
    <row r="1485" spans="1:2" x14ac:dyDescent="0.25">
      <c r="A1485" s="1" t="s">
        <v>5243</v>
      </c>
      <c r="B1485" s="1" t="s">
        <v>4777</v>
      </c>
    </row>
    <row r="1486" spans="1:2" x14ac:dyDescent="0.25">
      <c r="A1486" s="1" t="s">
        <v>4967</v>
      </c>
      <c r="B1486" s="1" t="s">
        <v>4777</v>
      </c>
    </row>
    <row r="1487" spans="1:2" x14ac:dyDescent="0.25">
      <c r="A1487" s="1" t="s">
        <v>4949</v>
      </c>
      <c r="B1487" s="1" t="s">
        <v>4778</v>
      </c>
    </row>
    <row r="1488" spans="1:2" x14ac:dyDescent="0.25">
      <c r="A1488" s="1" t="s">
        <v>4926</v>
      </c>
      <c r="B1488" s="1" t="s">
        <v>4778</v>
      </c>
    </row>
    <row r="1489" spans="1:2" x14ac:dyDescent="0.25">
      <c r="A1489" s="1" t="s">
        <v>4836</v>
      </c>
      <c r="B1489" s="1" t="s">
        <v>4778</v>
      </c>
    </row>
    <row r="1490" spans="1:2" x14ac:dyDescent="0.25">
      <c r="A1490" s="1" t="s">
        <v>4976</v>
      </c>
      <c r="B1490" s="1" t="s">
        <v>4779</v>
      </c>
    </row>
    <row r="1491" spans="1:2" x14ac:dyDescent="0.25">
      <c r="A1491" s="1" t="s">
        <v>4909</v>
      </c>
      <c r="B1491" s="1" t="s">
        <v>4779</v>
      </c>
    </row>
    <row r="1492" spans="1:2" x14ac:dyDescent="0.25">
      <c r="A1492" s="1" t="s">
        <v>5186</v>
      </c>
      <c r="B1492" s="1" t="s">
        <v>4780</v>
      </c>
    </row>
    <row r="1493" spans="1:2" x14ac:dyDescent="0.25">
      <c r="A1493" s="1" t="s">
        <v>5244</v>
      </c>
      <c r="B1493" s="1" t="s">
        <v>4780</v>
      </c>
    </row>
    <row r="1494" spans="1:2" x14ac:dyDescent="0.25">
      <c r="A1494" s="1" t="s">
        <v>4798</v>
      </c>
      <c r="B1494" s="1" t="s">
        <v>4780</v>
      </c>
    </row>
    <row r="1495" spans="1:2" x14ac:dyDescent="0.25">
      <c r="A1495" s="1" t="s">
        <v>4923</v>
      </c>
      <c r="B1495" s="1" t="s">
        <v>4780</v>
      </c>
    </row>
    <row r="1496" spans="1:2" x14ac:dyDescent="0.25">
      <c r="A1496" s="1" t="s">
        <v>4827</v>
      </c>
      <c r="B1496" s="1" t="s">
        <v>4773</v>
      </c>
    </row>
    <row r="1497" spans="1:2" x14ac:dyDescent="0.25">
      <c r="A1497" s="1" t="s">
        <v>5120</v>
      </c>
      <c r="B1497" s="1" t="s">
        <v>4774</v>
      </c>
    </row>
    <row r="1498" spans="1:2" x14ac:dyDescent="0.25">
      <c r="A1498" s="1" t="s">
        <v>5035</v>
      </c>
      <c r="B1498" s="1" t="s">
        <v>4774</v>
      </c>
    </row>
    <row r="1499" spans="1:2" x14ac:dyDescent="0.25">
      <c r="A1499" s="1" t="s">
        <v>5092</v>
      </c>
      <c r="B1499" s="1" t="s">
        <v>4774</v>
      </c>
    </row>
    <row r="1500" spans="1:2" x14ac:dyDescent="0.25">
      <c r="A1500" s="1" t="s">
        <v>4849</v>
      </c>
      <c r="B1500" s="1" t="s">
        <v>4774</v>
      </c>
    </row>
    <row r="1501" spans="1:2" x14ac:dyDescent="0.25">
      <c r="A1501" s="1" t="s">
        <v>4808</v>
      </c>
      <c r="B1501" s="1" t="s">
        <v>4775</v>
      </c>
    </row>
    <row r="1502" spans="1:2" x14ac:dyDescent="0.25">
      <c r="A1502" s="1" t="s">
        <v>4972</v>
      </c>
      <c r="B1502" s="1" t="s">
        <v>4776</v>
      </c>
    </row>
    <row r="1503" spans="1:2" x14ac:dyDescent="0.25">
      <c r="A1503" s="1" t="s">
        <v>4910</v>
      </c>
      <c r="B1503" s="1" t="s">
        <v>4777</v>
      </c>
    </row>
    <row r="1504" spans="1:2" x14ac:dyDescent="0.25">
      <c r="A1504" s="1" t="s">
        <v>4960</v>
      </c>
      <c r="B1504" s="1" t="s">
        <v>4777</v>
      </c>
    </row>
    <row r="1505" spans="1:2" x14ac:dyDescent="0.25">
      <c r="A1505" s="1" t="s">
        <v>5245</v>
      </c>
      <c r="B1505" s="1" t="s">
        <v>4777</v>
      </c>
    </row>
    <row r="1506" spans="1:2" x14ac:dyDescent="0.25">
      <c r="A1506" s="1" t="s">
        <v>5093</v>
      </c>
      <c r="B1506" s="1" t="s">
        <v>4778</v>
      </c>
    </row>
    <row r="1507" spans="1:2" x14ac:dyDescent="0.25">
      <c r="A1507" s="1" t="s">
        <v>4860</v>
      </c>
      <c r="B1507" s="1" t="s">
        <v>4778</v>
      </c>
    </row>
    <row r="1508" spans="1:2" x14ac:dyDescent="0.25">
      <c r="A1508" s="1" t="s">
        <v>4902</v>
      </c>
      <c r="B1508" s="1" t="s">
        <v>4778</v>
      </c>
    </row>
    <row r="1509" spans="1:2" x14ac:dyDescent="0.25">
      <c r="A1509" s="1" t="s">
        <v>5096</v>
      </c>
      <c r="B1509" s="1" t="s">
        <v>4779</v>
      </c>
    </row>
    <row r="1510" spans="1:2" x14ac:dyDescent="0.25">
      <c r="A1510" s="1" t="s">
        <v>4848</v>
      </c>
      <c r="B1510" s="1" t="s">
        <v>4779</v>
      </c>
    </row>
    <row r="1511" spans="1:2" x14ac:dyDescent="0.25">
      <c r="A1511" s="1" t="s">
        <v>4998</v>
      </c>
      <c r="B1511" s="1" t="s">
        <v>4780</v>
      </c>
    </row>
    <row r="1512" spans="1:2" x14ac:dyDescent="0.25">
      <c r="A1512" s="1" t="s">
        <v>4999</v>
      </c>
      <c r="B1512" s="1" t="s">
        <v>4780</v>
      </c>
    </row>
    <row r="1513" spans="1:2" x14ac:dyDescent="0.25">
      <c r="A1513" s="1" t="s">
        <v>5193</v>
      </c>
      <c r="B1513" s="1" t="s">
        <v>4780</v>
      </c>
    </row>
    <row r="1514" spans="1:2" x14ac:dyDescent="0.25">
      <c r="A1514" s="1" t="s">
        <v>4951</v>
      </c>
      <c r="B1514" s="1" t="s">
        <v>4780</v>
      </c>
    </row>
    <row r="1515" spans="1:2" x14ac:dyDescent="0.25">
      <c r="A1515" s="1" t="s">
        <v>4878</v>
      </c>
      <c r="B1515" s="1" t="s">
        <v>4773</v>
      </c>
    </row>
    <row r="1516" spans="1:2" x14ac:dyDescent="0.25">
      <c r="A1516" s="1" t="s">
        <v>4812</v>
      </c>
      <c r="B1516" s="1" t="s">
        <v>4774</v>
      </c>
    </row>
    <row r="1517" spans="1:2" x14ac:dyDescent="0.25">
      <c r="A1517" s="1" t="s">
        <v>5202</v>
      </c>
      <c r="B1517" s="1" t="s">
        <v>4774</v>
      </c>
    </row>
    <row r="1518" spans="1:2" x14ac:dyDescent="0.25">
      <c r="A1518" s="1" t="s">
        <v>4846</v>
      </c>
      <c r="B1518" s="1" t="s">
        <v>4774</v>
      </c>
    </row>
    <row r="1519" spans="1:2" x14ac:dyDescent="0.25">
      <c r="A1519" s="1" t="s">
        <v>5246</v>
      </c>
      <c r="B1519" s="1" t="s">
        <v>4774</v>
      </c>
    </row>
    <row r="1520" spans="1:2" x14ac:dyDescent="0.25">
      <c r="A1520" s="1" t="s">
        <v>4900</v>
      </c>
      <c r="B1520" s="1" t="s">
        <v>4775</v>
      </c>
    </row>
    <row r="1521" spans="1:2" x14ac:dyDescent="0.25">
      <c r="A1521" s="1" t="s">
        <v>5156</v>
      </c>
      <c r="B1521" s="1" t="s">
        <v>4776</v>
      </c>
    </row>
    <row r="1522" spans="1:2" x14ac:dyDescent="0.25">
      <c r="A1522" s="1" t="s">
        <v>4835</v>
      </c>
      <c r="B1522" s="1" t="s">
        <v>4777</v>
      </c>
    </row>
    <row r="1523" spans="1:2" x14ac:dyDescent="0.25">
      <c r="A1523" s="1" t="s">
        <v>4978</v>
      </c>
      <c r="B1523" s="1" t="s">
        <v>4777</v>
      </c>
    </row>
    <row r="1524" spans="1:2" x14ac:dyDescent="0.25">
      <c r="A1524" s="1" t="s">
        <v>4881</v>
      </c>
      <c r="B1524" s="1" t="s">
        <v>4777</v>
      </c>
    </row>
    <row r="1525" spans="1:2" x14ac:dyDescent="0.25">
      <c r="A1525" s="1" t="s">
        <v>5039</v>
      </c>
      <c r="B1525" s="1" t="s">
        <v>4778</v>
      </c>
    </row>
    <row r="1526" spans="1:2" x14ac:dyDescent="0.25">
      <c r="A1526" s="1" t="s">
        <v>5115</v>
      </c>
      <c r="B1526" s="1" t="s">
        <v>4778</v>
      </c>
    </row>
    <row r="1527" spans="1:2" x14ac:dyDescent="0.25">
      <c r="A1527" s="1" t="s">
        <v>5130</v>
      </c>
      <c r="B1527" s="1" t="s">
        <v>4778</v>
      </c>
    </row>
    <row r="1528" spans="1:2" x14ac:dyDescent="0.25">
      <c r="A1528" s="1" t="s">
        <v>4976</v>
      </c>
      <c r="B1528" s="1" t="s">
        <v>4779</v>
      </c>
    </row>
    <row r="1529" spans="1:2" x14ac:dyDescent="0.25">
      <c r="A1529" s="1" t="s">
        <v>4807</v>
      </c>
      <c r="B1529" s="1" t="s">
        <v>4779</v>
      </c>
    </row>
    <row r="1530" spans="1:2" x14ac:dyDescent="0.25">
      <c r="A1530" s="1" t="s">
        <v>5000</v>
      </c>
      <c r="B1530" s="1" t="s">
        <v>4780</v>
      </c>
    </row>
    <row r="1531" spans="1:2" x14ac:dyDescent="0.25">
      <c r="A1531" s="1" t="s">
        <v>4930</v>
      </c>
      <c r="B1531" s="1" t="s">
        <v>4780</v>
      </c>
    </row>
    <row r="1532" spans="1:2" x14ac:dyDescent="0.25">
      <c r="A1532" s="1" t="s">
        <v>5167</v>
      </c>
      <c r="B1532" s="1" t="s">
        <v>4780</v>
      </c>
    </row>
    <row r="1533" spans="1:2" x14ac:dyDescent="0.25">
      <c r="A1533" s="1" t="s">
        <v>5113</v>
      </c>
      <c r="B1533" s="1" t="s">
        <v>4780</v>
      </c>
    </row>
    <row r="1534" spans="1:2" x14ac:dyDescent="0.25">
      <c r="A1534" s="1" t="s">
        <v>4844</v>
      </c>
      <c r="B1534" s="1" t="s">
        <v>4773</v>
      </c>
    </row>
    <row r="1535" spans="1:2" x14ac:dyDescent="0.25">
      <c r="A1535" s="1" t="s">
        <v>5088</v>
      </c>
      <c r="B1535" s="1" t="s">
        <v>4774</v>
      </c>
    </row>
    <row r="1536" spans="1:2" x14ac:dyDescent="0.25">
      <c r="A1536" s="1" t="s">
        <v>5143</v>
      </c>
      <c r="B1536" s="1" t="s">
        <v>4774</v>
      </c>
    </row>
    <row r="1537" spans="1:2" x14ac:dyDescent="0.25">
      <c r="A1537" s="1" t="s">
        <v>5061</v>
      </c>
      <c r="B1537" s="1" t="s">
        <v>4774</v>
      </c>
    </row>
    <row r="1538" spans="1:2" x14ac:dyDescent="0.25">
      <c r="A1538" s="1" t="s">
        <v>5080</v>
      </c>
      <c r="B1538" s="1" t="s">
        <v>4774</v>
      </c>
    </row>
    <row r="1539" spans="1:2" x14ac:dyDescent="0.25">
      <c r="A1539" s="1" t="s">
        <v>5143</v>
      </c>
      <c r="B1539" s="1" t="s">
        <v>4775</v>
      </c>
    </row>
    <row r="1540" spans="1:2" x14ac:dyDescent="0.25">
      <c r="A1540" s="1" t="s">
        <v>5016</v>
      </c>
      <c r="B1540" s="1" t="s">
        <v>4776</v>
      </c>
    </row>
    <row r="1541" spans="1:2" x14ac:dyDescent="0.25">
      <c r="A1541" s="1" t="s">
        <v>4797</v>
      </c>
      <c r="B1541" s="1" t="s">
        <v>4777</v>
      </c>
    </row>
    <row r="1542" spans="1:2" x14ac:dyDescent="0.25">
      <c r="A1542" s="1" t="s">
        <v>5050</v>
      </c>
      <c r="B1542" s="1" t="s">
        <v>4777</v>
      </c>
    </row>
    <row r="1543" spans="1:2" x14ac:dyDescent="0.25">
      <c r="A1543" s="1" t="s">
        <v>5018</v>
      </c>
      <c r="B1543" s="1" t="s">
        <v>4777</v>
      </c>
    </row>
    <row r="1544" spans="1:2" x14ac:dyDescent="0.25">
      <c r="A1544" s="1" t="s">
        <v>5247</v>
      </c>
      <c r="B1544" s="1" t="s">
        <v>4778</v>
      </c>
    </row>
    <row r="1545" spans="1:2" x14ac:dyDescent="0.25">
      <c r="A1545" s="1" t="s">
        <v>4951</v>
      </c>
      <c r="B1545" s="1" t="s">
        <v>4778</v>
      </c>
    </row>
    <row r="1546" spans="1:2" x14ac:dyDescent="0.25">
      <c r="A1546" s="1" t="s">
        <v>4803</v>
      </c>
      <c r="B1546" s="1" t="s">
        <v>4778</v>
      </c>
    </row>
    <row r="1547" spans="1:2" x14ac:dyDescent="0.25">
      <c r="A1547" s="1" t="s">
        <v>5028</v>
      </c>
      <c r="B1547" s="1" t="s">
        <v>4779</v>
      </c>
    </row>
    <row r="1548" spans="1:2" x14ac:dyDescent="0.25">
      <c r="A1548" s="1" t="s">
        <v>4855</v>
      </c>
      <c r="B1548" s="1" t="s">
        <v>4779</v>
      </c>
    </row>
    <row r="1549" spans="1:2" x14ac:dyDescent="0.25">
      <c r="A1549" s="1" t="s">
        <v>4817</v>
      </c>
      <c r="B1549" s="1" t="s">
        <v>4780</v>
      </c>
    </row>
    <row r="1550" spans="1:2" x14ac:dyDescent="0.25">
      <c r="A1550" s="1" t="s">
        <v>4935</v>
      </c>
      <c r="B1550" s="1" t="s">
        <v>4780</v>
      </c>
    </row>
    <row r="1551" spans="1:2" x14ac:dyDescent="0.25">
      <c r="A1551" s="1" t="s">
        <v>5153</v>
      </c>
      <c r="B1551" s="1" t="s">
        <v>4780</v>
      </c>
    </row>
    <row r="1552" spans="1:2" x14ac:dyDescent="0.25">
      <c r="A1552" s="1" t="s">
        <v>5248</v>
      </c>
      <c r="B1552" s="1" t="s">
        <v>4780</v>
      </c>
    </row>
    <row r="1553" spans="1:2" x14ac:dyDescent="0.25">
      <c r="A1553" s="1" t="s">
        <v>4954</v>
      </c>
      <c r="B1553" s="1" t="s">
        <v>4773</v>
      </c>
    </row>
    <row r="1554" spans="1:2" x14ac:dyDescent="0.25">
      <c r="A1554" s="1" t="s">
        <v>5154</v>
      </c>
      <c r="B1554" s="1" t="s">
        <v>4774</v>
      </c>
    </row>
    <row r="1555" spans="1:2" x14ac:dyDescent="0.25">
      <c r="A1555" s="1" t="s">
        <v>5022</v>
      </c>
      <c r="B1555" s="1" t="s">
        <v>4774</v>
      </c>
    </row>
    <row r="1556" spans="1:2" x14ac:dyDescent="0.25">
      <c r="A1556" s="1" t="s">
        <v>5067</v>
      </c>
      <c r="B1556" s="1" t="s">
        <v>4774</v>
      </c>
    </row>
    <row r="1557" spans="1:2" x14ac:dyDescent="0.25">
      <c r="A1557" s="1" t="s">
        <v>4984</v>
      </c>
      <c r="B1557" s="1" t="s">
        <v>4774</v>
      </c>
    </row>
    <row r="1558" spans="1:2" x14ac:dyDescent="0.25">
      <c r="A1558" s="1" t="s">
        <v>4877</v>
      </c>
      <c r="B1558" s="1" t="s">
        <v>4775</v>
      </c>
    </row>
    <row r="1559" spans="1:2" x14ac:dyDescent="0.25">
      <c r="A1559" s="1" t="s">
        <v>4963</v>
      </c>
      <c r="B1559" s="1" t="s">
        <v>4776</v>
      </c>
    </row>
    <row r="1560" spans="1:2" x14ac:dyDescent="0.25">
      <c r="A1560" s="1" t="s">
        <v>4970</v>
      </c>
      <c r="B1560" s="1" t="s">
        <v>4777</v>
      </c>
    </row>
    <row r="1561" spans="1:2" x14ac:dyDescent="0.25">
      <c r="A1561" s="1" t="s">
        <v>5024</v>
      </c>
      <c r="B1561" s="1" t="s">
        <v>4777</v>
      </c>
    </row>
    <row r="1562" spans="1:2" x14ac:dyDescent="0.25">
      <c r="A1562" s="1" t="s">
        <v>4851</v>
      </c>
      <c r="B1562" s="1" t="s">
        <v>4777</v>
      </c>
    </row>
    <row r="1563" spans="1:2" x14ac:dyDescent="0.25">
      <c r="A1563" s="1" t="s">
        <v>5220</v>
      </c>
      <c r="B1563" s="1" t="s">
        <v>4778</v>
      </c>
    </row>
    <row r="1564" spans="1:2" x14ac:dyDescent="0.25">
      <c r="A1564" s="1" t="s">
        <v>4960</v>
      </c>
      <c r="B1564" s="1" t="s">
        <v>4778</v>
      </c>
    </row>
    <row r="1565" spans="1:2" x14ac:dyDescent="0.25">
      <c r="A1565" s="1" t="s">
        <v>5022</v>
      </c>
      <c r="B1565" s="1" t="s">
        <v>4778</v>
      </c>
    </row>
    <row r="1566" spans="1:2" x14ac:dyDescent="0.25">
      <c r="A1566" s="1" t="s">
        <v>4976</v>
      </c>
      <c r="B1566" s="1" t="s">
        <v>4779</v>
      </c>
    </row>
    <row r="1567" spans="1:2" x14ac:dyDescent="0.25">
      <c r="A1567" s="1" t="s">
        <v>5053</v>
      </c>
      <c r="B1567" s="1" t="s">
        <v>4779</v>
      </c>
    </row>
    <row r="1568" spans="1:2" x14ac:dyDescent="0.25">
      <c r="A1568" s="1" t="s">
        <v>4795</v>
      </c>
      <c r="B1568" s="1" t="s">
        <v>4780</v>
      </c>
    </row>
    <row r="1569" spans="1:2" x14ac:dyDescent="0.25">
      <c r="A1569" s="1" t="s">
        <v>5222</v>
      </c>
      <c r="B1569" s="1" t="s">
        <v>4780</v>
      </c>
    </row>
    <row r="1570" spans="1:2" x14ac:dyDescent="0.25">
      <c r="A1570" s="1" t="s">
        <v>4792</v>
      </c>
      <c r="B1570" s="1" t="s">
        <v>4780</v>
      </c>
    </row>
    <row r="1571" spans="1:2" x14ac:dyDescent="0.25">
      <c r="A1571" s="1" t="s">
        <v>5187</v>
      </c>
      <c r="B1571" s="1" t="s">
        <v>4780</v>
      </c>
    </row>
    <row r="1572" spans="1:2" x14ac:dyDescent="0.25">
      <c r="A1572" s="1" t="s">
        <v>4990</v>
      </c>
      <c r="B1572" s="1" t="s">
        <v>4773</v>
      </c>
    </row>
    <row r="1573" spans="1:2" x14ac:dyDescent="0.25">
      <c r="A1573" s="1" t="s">
        <v>5040</v>
      </c>
      <c r="B1573" s="1" t="s">
        <v>4774</v>
      </c>
    </row>
    <row r="1574" spans="1:2" x14ac:dyDescent="0.25">
      <c r="A1574" s="1" t="s">
        <v>5006</v>
      </c>
      <c r="B1574" s="1" t="s">
        <v>4774</v>
      </c>
    </row>
    <row r="1575" spans="1:2" x14ac:dyDescent="0.25">
      <c r="A1575" s="1" t="s">
        <v>4958</v>
      </c>
      <c r="B1575" s="1" t="s">
        <v>4774</v>
      </c>
    </row>
    <row r="1576" spans="1:2" x14ac:dyDescent="0.25">
      <c r="A1576" s="1" t="s">
        <v>4821</v>
      </c>
      <c r="B1576" s="1" t="s">
        <v>4774</v>
      </c>
    </row>
    <row r="1577" spans="1:2" x14ac:dyDescent="0.25">
      <c r="A1577" s="1" t="s">
        <v>4801</v>
      </c>
      <c r="B1577" s="1" t="s">
        <v>4775</v>
      </c>
    </row>
    <row r="1578" spans="1:2" x14ac:dyDescent="0.25">
      <c r="A1578" s="1" t="s">
        <v>4946</v>
      </c>
      <c r="B1578" s="1" t="s">
        <v>4776</v>
      </c>
    </row>
    <row r="1579" spans="1:2" x14ac:dyDescent="0.25">
      <c r="A1579" s="1" t="s">
        <v>5080</v>
      </c>
      <c r="B1579" s="1" t="s">
        <v>4777</v>
      </c>
    </row>
    <row r="1580" spans="1:2" x14ac:dyDescent="0.25">
      <c r="A1580" s="1" t="s">
        <v>4787</v>
      </c>
      <c r="B1580" s="1" t="s">
        <v>4777</v>
      </c>
    </row>
    <row r="1581" spans="1:2" x14ac:dyDescent="0.25">
      <c r="A1581" s="1" t="s">
        <v>4990</v>
      </c>
      <c r="B1581" s="1" t="s">
        <v>4777</v>
      </c>
    </row>
    <row r="1582" spans="1:2" x14ac:dyDescent="0.25">
      <c r="A1582" s="1" t="s">
        <v>5089</v>
      </c>
      <c r="B1582" s="1" t="s">
        <v>4778</v>
      </c>
    </row>
    <row r="1583" spans="1:2" x14ac:dyDescent="0.25">
      <c r="A1583" s="1" t="s">
        <v>4877</v>
      </c>
      <c r="B1583" s="1" t="s">
        <v>4778</v>
      </c>
    </row>
    <row r="1584" spans="1:2" x14ac:dyDescent="0.25">
      <c r="A1584" s="1" t="s">
        <v>4999</v>
      </c>
      <c r="B1584" s="1" t="s">
        <v>4778</v>
      </c>
    </row>
    <row r="1585" spans="1:2" x14ac:dyDescent="0.25">
      <c r="A1585" s="1" t="s">
        <v>4930</v>
      </c>
      <c r="B1585" s="1" t="s">
        <v>4779</v>
      </c>
    </row>
    <row r="1586" spans="1:2" x14ac:dyDescent="0.25">
      <c r="A1586" s="1" t="s">
        <v>5058</v>
      </c>
      <c r="B1586" s="1" t="s">
        <v>4779</v>
      </c>
    </row>
    <row r="1587" spans="1:2" x14ac:dyDescent="0.25">
      <c r="A1587" s="1" t="s">
        <v>4816</v>
      </c>
      <c r="B1587" s="1" t="s">
        <v>4780</v>
      </c>
    </row>
    <row r="1588" spans="1:2" x14ac:dyDescent="0.25">
      <c r="A1588" s="1" t="s">
        <v>4967</v>
      </c>
      <c r="B1588" s="1" t="s">
        <v>4780</v>
      </c>
    </row>
    <row r="1589" spans="1:2" x14ac:dyDescent="0.25">
      <c r="A1589" s="1" t="s">
        <v>5220</v>
      </c>
      <c r="B1589" s="1" t="s">
        <v>4780</v>
      </c>
    </row>
    <row r="1590" spans="1:2" x14ac:dyDescent="0.25">
      <c r="A1590" s="1" t="s">
        <v>5229</v>
      </c>
      <c r="B1590" s="1" t="s">
        <v>4780</v>
      </c>
    </row>
    <row r="1591" spans="1:2" x14ac:dyDescent="0.25">
      <c r="A1591" s="1" t="s">
        <v>4801</v>
      </c>
      <c r="B1591" s="1" t="s">
        <v>4773</v>
      </c>
    </row>
    <row r="1592" spans="1:2" x14ac:dyDescent="0.25">
      <c r="A1592" s="1" t="s">
        <v>4801</v>
      </c>
      <c r="B1592" s="1" t="s">
        <v>4774</v>
      </c>
    </row>
    <row r="1593" spans="1:2" x14ac:dyDescent="0.25">
      <c r="A1593" s="1" t="s">
        <v>4867</v>
      </c>
      <c r="B1593" s="1" t="s">
        <v>4774</v>
      </c>
    </row>
    <row r="1594" spans="1:2" x14ac:dyDescent="0.25">
      <c r="A1594" s="1" t="s">
        <v>5249</v>
      </c>
      <c r="B1594" s="1" t="s">
        <v>4774</v>
      </c>
    </row>
    <row r="1595" spans="1:2" x14ac:dyDescent="0.25">
      <c r="A1595" s="1" t="s">
        <v>4792</v>
      </c>
      <c r="B1595" s="1" t="s">
        <v>4774</v>
      </c>
    </row>
    <row r="1596" spans="1:2" x14ac:dyDescent="0.25">
      <c r="A1596" s="1" t="s">
        <v>5250</v>
      </c>
      <c r="B1596" s="1" t="s">
        <v>4775</v>
      </c>
    </row>
    <row r="1597" spans="1:2" x14ac:dyDescent="0.25">
      <c r="A1597" s="1" t="s">
        <v>4871</v>
      </c>
      <c r="B1597" s="1" t="s">
        <v>4776</v>
      </c>
    </row>
    <row r="1598" spans="1:2" x14ac:dyDescent="0.25">
      <c r="A1598" s="1" t="s">
        <v>4949</v>
      </c>
      <c r="B1598" s="1" t="s">
        <v>4777</v>
      </c>
    </row>
    <row r="1599" spans="1:2" x14ac:dyDescent="0.25">
      <c r="A1599" s="1" t="s">
        <v>5179</v>
      </c>
      <c r="B1599" s="1" t="s">
        <v>4777</v>
      </c>
    </row>
    <row r="1600" spans="1:2" x14ac:dyDescent="0.25">
      <c r="A1600" s="1" t="s">
        <v>5082</v>
      </c>
      <c r="B1600" s="1" t="s">
        <v>4777</v>
      </c>
    </row>
    <row r="1601" spans="1:2" x14ac:dyDescent="0.25">
      <c r="A1601" s="1" t="s">
        <v>4927</v>
      </c>
      <c r="B1601" s="1" t="s">
        <v>4778</v>
      </c>
    </row>
    <row r="1602" spans="1:2" x14ac:dyDescent="0.25">
      <c r="A1602" s="1" t="s">
        <v>5086</v>
      </c>
      <c r="B1602" s="1" t="s">
        <v>4778</v>
      </c>
    </row>
    <row r="1603" spans="1:2" x14ac:dyDescent="0.25">
      <c r="A1603" s="1" t="s">
        <v>5040</v>
      </c>
      <c r="B1603" s="1" t="s">
        <v>4778</v>
      </c>
    </row>
    <row r="1604" spans="1:2" x14ac:dyDescent="0.25">
      <c r="A1604" s="1" t="s">
        <v>4943</v>
      </c>
      <c r="B1604" s="1" t="s">
        <v>4779</v>
      </c>
    </row>
    <row r="1605" spans="1:2" x14ac:dyDescent="0.25">
      <c r="A1605" s="1" t="s">
        <v>5251</v>
      </c>
      <c r="B1605" s="1" t="s">
        <v>4779</v>
      </c>
    </row>
    <row r="1606" spans="1:2" x14ac:dyDescent="0.25">
      <c r="A1606" s="1" t="s">
        <v>4950</v>
      </c>
      <c r="B1606" s="1" t="s">
        <v>4780</v>
      </c>
    </row>
    <row r="1607" spans="1:2" x14ac:dyDescent="0.25">
      <c r="A1607" s="1" t="s">
        <v>4868</v>
      </c>
      <c r="B1607" s="1" t="s">
        <v>4780</v>
      </c>
    </row>
    <row r="1608" spans="1:2" x14ac:dyDescent="0.25">
      <c r="A1608" s="1" t="s">
        <v>5000</v>
      </c>
      <c r="B1608" s="1" t="s">
        <v>4780</v>
      </c>
    </row>
    <row r="1609" spans="1:2" x14ac:dyDescent="0.25">
      <c r="A1609" s="1" t="s">
        <v>5252</v>
      </c>
      <c r="B1609" s="1" t="s">
        <v>4780</v>
      </c>
    </row>
    <row r="1610" spans="1:2" x14ac:dyDescent="0.25">
      <c r="A1610" s="1" t="s">
        <v>5192</v>
      </c>
      <c r="B1610" s="1" t="s">
        <v>4773</v>
      </c>
    </row>
    <row r="1611" spans="1:2" x14ac:dyDescent="0.25">
      <c r="A1611" s="1" t="s">
        <v>5033</v>
      </c>
      <c r="B1611" s="1" t="s">
        <v>4774</v>
      </c>
    </row>
    <row r="1612" spans="1:2" x14ac:dyDescent="0.25">
      <c r="A1612" s="1" t="s">
        <v>4922</v>
      </c>
      <c r="B1612" s="1" t="s">
        <v>4774</v>
      </c>
    </row>
    <row r="1613" spans="1:2" x14ac:dyDescent="0.25">
      <c r="A1613" s="1" t="s">
        <v>4998</v>
      </c>
      <c r="B1613" s="1" t="s">
        <v>4774</v>
      </c>
    </row>
    <row r="1614" spans="1:2" x14ac:dyDescent="0.25">
      <c r="A1614" s="1" t="s">
        <v>5031</v>
      </c>
      <c r="B1614" s="1" t="s">
        <v>4774</v>
      </c>
    </row>
    <row r="1615" spans="1:2" x14ac:dyDescent="0.25">
      <c r="A1615" s="1" t="s">
        <v>5196</v>
      </c>
      <c r="B1615" s="1" t="s">
        <v>4775</v>
      </c>
    </row>
    <row r="1616" spans="1:2" x14ac:dyDescent="0.25">
      <c r="A1616" s="1" t="s">
        <v>5070</v>
      </c>
      <c r="B1616" s="1" t="s">
        <v>4776</v>
      </c>
    </row>
    <row r="1617" spans="1:2" x14ac:dyDescent="0.25">
      <c r="A1617" s="1" t="s">
        <v>4958</v>
      </c>
      <c r="B1617" s="1" t="s">
        <v>4777</v>
      </c>
    </row>
    <row r="1618" spans="1:2" x14ac:dyDescent="0.25">
      <c r="A1618" s="1" t="s">
        <v>4981</v>
      </c>
      <c r="B1618" s="1" t="s">
        <v>4777</v>
      </c>
    </row>
    <row r="1619" spans="1:2" x14ac:dyDescent="0.25">
      <c r="A1619" s="1" t="s">
        <v>5140</v>
      </c>
      <c r="B1619" s="1" t="s">
        <v>4777</v>
      </c>
    </row>
    <row r="1620" spans="1:2" x14ac:dyDescent="0.25">
      <c r="A1620" s="1" t="s">
        <v>4945</v>
      </c>
      <c r="B1620" s="1" t="s">
        <v>4778</v>
      </c>
    </row>
    <row r="1621" spans="1:2" x14ac:dyDescent="0.25">
      <c r="A1621" s="1" t="s">
        <v>5130</v>
      </c>
      <c r="B1621" s="1" t="s">
        <v>4778</v>
      </c>
    </row>
    <row r="1622" spans="1:2" x14ac:dyDescent="0.25">
      <c r="A1622" s="1" t="s">
        <v>4969</v>
      </c>
      <c r="B1622" s="1" t="s">
        <v>4778</v>
      </c>
    </row>
    <row r="1623" spans="1:2" x14ac:dyDescent="0.25">
      <c r="A1623" s="1" t="s">
        <v>5158</v>
      </c>
      <c r="B1623" s="1" t="s">
        <v>4779</v>
      </c>
    </row>
    <row r="1624" spans="1:2" x14ac:dyDescent="0.25">
      <c r="A1624" s="1" t="s">
        <v>5067</v>
      </c>
      <c r="B1624" s="1" t="s">
        <v>4779</v>
      </c>
    </row>
    <row r="1625" spans="1:2" x14ac:dyDescent="0.25">
      <c r="A1625" s="1" t="s">
        <v>5244</v>
      </c>
      <c r="B1625" s="1" t="s">
        <v>4780</v>
      </c>
    </row>
    <row r="1626" spans="1:2" x14ac:dyDescent="0.25">
      <c r="A1626" s="1" t="s">
        <v>4823</v>
      </c>
      <c r="B1626" s="1" t="s">
        <v>4780</v>
      </c>
    </row>
    <row r="1627" spans="1:2" x14ac:dyDescent="0.25">
      <c r="A1627" s="1" t="s">
        <v>4933</v>
      </c>
      <c r="B1627" s="1" t="s">
        <v>4780</v>
      </c>
    </row>
    <row r="1628" spans="1:2" x14ac:dyDescent="0.25">
      <c r="A1628" s="1" t="s">
        <v>5142</v>
      </c>
      <c r="B1628" s="1" t="s">
        <v>4780</v>
      </c>
    </row>
    <row r="1629" spans="1:2" x14ac:dyDescent="0.25">
      <c r="A1629" s="1" t="s">
        <v>4884</v>
      </c>
      <c r="B1629" s="1" t="s">
        <v>4773</v>
      </c>
    </row>
    <row r="1630" spans="1:2" x14ac:dyDescent="0.25">
      <c r="A1630" s="1" t="s">
        <v>5061</v>
      </c>
      <c r="B1630" s="1" t="s">
        <v>4774</v>
      </c>
    </row>
    <row r="1631" spans="1:2" x14ac:dyDescent="0.25">
      <c r="A1631" s="1" t="s">
        <v>4937</v>
      </c>
      <c r="B1631" s="1" t="s">
        <v>4774</v>
      </c>
    </row>
    <row r="1632" spans="1:2" x14ac:dyDescent="0.25">
      <c r="A1632" s="1" t="s">
        <v>5210</v>
      </c>
      <c r="B1632" s="1" t="s">
        <v>4774</v>
      </c>
    </row>
    <row r="1633" spans="1:2" x14ac:dyDescent="0.25">
      <c r="A1633" s="1" t="s">
        <v>5043</v>
      </c>
      <c r="B1633" s="1" t="s">
        <v>4774</v>
      </c>
    </row>
    <row r="1634" spans="1:2" x14ac:dyDescent="0.25">
      <c r="A1634" s="1" t="s">
        <v>5133</v>
      </c>
      <c r="B1634" s="1" t="s">
        <v>4775</v>
      </c>
    </row>
    <row r="1635" spans="1:2" x14ac:dyDescent="0.25">
      <c r="A1635" s="1" t="s">
        <v>5210</v>
      </c>
      <c r="B1635" s="1" t="s">
        <v>4776</v>
      </c>
    </row>
    <row r="1636" spans="1:2" x14ac:dyDescent="0.25">
      <c r="A1636" s="1" t="s">
        <v>4917</v>
      </c>
      <c r="B1636" s="1" t="s">
        <v>4777</v>
      </c>
    </row>
    <row r="1637" spans="1:2" x14ac:dyDescent="0.25">
      <c r="A1637" s="1" t="s">
        <v>4987</v>
      </c>
      <c r="B1637" s="1" t="s">
        <v>4777</v>
      </c>
    </row>
    <row r="1638" spans="1:2" x14ac:dyDescent="0.25">
      <c r="A1638" s="1" t="s">
        <v>4841</v>
      </c>
      <c r="B1638" s="1" t="s">
        <v>4777</v>
      </c>
    </row>
    <row r="1639" spans="1:2" x14ac:dyDescent="0.25">
      <c r="A1639" s="1" t="s">
        <v>5168</v>
      </c>
      <c r="B1639" s="1" t="s">
        <v>4778</v>
      </c>
    </row>
    <row r="1640" spans="1:2" x14ac:dyDescent="0.25">
      <c r="A1640" s="1" t="s">
        <v>5253</v>
      </c>
      <c r="B1640" s="1" t="s">
        <v>4778</v>
      </c>
    </row>
    <row r="1641" spans="1:2" x14ac:dyDescent="0.25">
      <c r="A1641" s="1" t="s">
        <v>4797</v>
      </c>
      <c r="B1641" s="1" t="s">
        <v>4778</v>
      </c>
    </row>
    <row r="1642" spans="1:2" x14ac:dyDescent="0.25">
      <c r="A1642" s="1" t="s">
        <v>4947</v>
      </c>
      <c r="B1642" s="1" t="s">
        <v>4779</v>
      </c>
    </row>
    <row r="1643" spans="1:2" x14ac:dyDescent="0.25">
      <c r="A1643" s="1" t="s">
        <v>4933</v>
      </c>
      <c r="B1643" s="1" t="s">
        <v>4779</v>
      </c>
    </row>
    <row r="1644" spans="1:2" x14ac:dyDescent="0.25">
      <c r="A1644" s="1" t="s">
        <v>4817</v>
      </c>
      <c r="B1644" s="1" t="s">
        <v>4780</v>
      </c>
    </row>
    <row r="1645" spans="1:2" x14ac:dyDescent="0.25">
      <c r="A1645" s="1" t="s">
        <v>5050</v>
      </c>
      <c r="B1645" s="1" t="s">
        <v>4780</v>
      </c>
    </row>
    <row r="1646" spans="1:2" x14ac:dyDescent="0.25">
      <c r="A1646" s="1" t="s">
        <v>5177</v>
      </c>
      <c r="B1646" s="1" t="s">
        <v>4780</v>
      </c>
    </row>
    <row r="1647" spans="1:2" x14ac:dyDescent="0.25">
      <c r="A1647" s="1" t="s">
        <v>4835</v>
      </c>
      <c r="B1647" s="1" t="s">
        <v>4780</v>
      </c>
    </row>
    <row r="1648" spans="1:2" x14ac:dyDescent="0.25">
      <c r="A1648" s="1" t="s">
        <v>5231</v>
      </c>
      <c r="B1648" s="1" t="s">
        <v>4773</v>
      </c>
    </row>
    <row r="1649" spans="1:2" x14ac:dyDescent="0.25">
      <c r="A1649" s="1" t="s">
        <v>4854</v>
      </c>
      <c r="B1649" s="1" t="s">
        <v>4774</v>
      </c>
    </row>
    <row r="1650" spans="1:2" x14ac:dyDescent="0.25">
      <c r="A1650" s="1" t="s">
        <v>5243</v>
      </c>
      <c r="B1650" s="1" t="s">
        <v>4774</v>
      </c>
    </row>
    <row r="1651" spans="1:2" x14ac:dyDescent="0.25">
      <c r="A1651" s="1" t="s">
        <v>5015</v>
      </c>
      <c r="B1651" s="1" t="s">
        <v>4774</v>
      </c>
    </row>
    <row r="1652" spans="1:2" x14ac:dyDescent="0.25">
      <c r="A1652" s="1" t="s">
        <v>4966</v>
      </c>
      <c r="B1652" s="1" t="s">
        <v>4774</v>
      </c>
    </row>
    <row r="1653" spans="1:2" x14ac:dyDescent="0.25">
      <c r="A1653" s="1" t="s">
        <v>4797</v>
      </c>
      <c r="B1653" s="1" t="s">
        <v>4775</v>
      </c>
    </row>
    <row r="1654" spans="1:2" x14ac:dyDescent="0.25">
      <c r="A1654" s="1" t="s">
        <v>5000</v>
      </c>
      <c r="B1654" s="1" t="s">
        <v>4776</v>
      </c>
    </row>
    <row r="1655" spans="1:2" x14ac:dyDescent="0.25">
      <c r="A1655" s="1" t="s">
        <v>4847</v>
      </c>
      <c r="B1655" s="1" t="s">
        <v>4777</v>
      </c>
    </row>
    <row r="1656" spans="1:2" x14ac:dyDescent="0.25">
      <c r="A1656" s="1" t="s">
        <v>4943</v>
      </c>
      <c r="B1656" s="1" t="s">
        <v>4777</v>
      </c>
    </row>
    <row r="1657" spans="1:2" x14ac:dyDescent="0.25">
      <c r="A1657" s="1" t="s">
        <v>5020</v>
      </c>
      <c r="B1657" s="1" t="s">
        <v>4777</v>
      </c>
    </row>
    <row r="1658" spans="1:2" x14ac:dyDescent="0.25">
      <c r="A1658" s="1" t="s">
        <v>4816</v>
      </c>
      <c r="B1658" s="1" t="s">
        <v>4778</v>
      </c>
    </row>
    <row r="1659" spans="1:2" x14ac:dyDescent="0.25">
      <c r="A1659" s="1" t="s">
        <v>4926</v>
      </c>
      <c r="B1659" s="1" t="s">
        <v>4778</v>
      </c>
    </row>
    <row r="1660" spans="1:2" x14ac:dyDescent="0.25">
      <c r="A1660" s="1" t="s">
        <v>5219</v>
      </c>
      <c r="B1660" s="1" t="s">
        <v>4778</v>
      </c>
    </row>
    <row r="1661" spans="1:2" x14ac:dyDescent="0.25">
      <c r="A1661" s="1" t="s">
        <v>4919</v>
      </c>
      <c r="B1661" s="1" t="s">
        <v>4779</v>
      </c>
    </row>
    <row r="1662" spans="1:2" x14ac:dyDescent="0.25">
      <c r="A1662" s="1" t="s">
        <v>5227</v>
      </c>
      <c r="B1662" s="1" t="s">
        <v>4779</v>
      </c>
    </row>
    <row r="1663" spans="1:2" x14ac:dyDescent="0.25">
      <c r="A1663" s="1" t="s">
        <v>4807</v>
      </c>
      <c r="B1663" s="1" t="s">
        <v>4780</v>
      </c>
    </row>
    <row r="1664" spans="1:2" x14ac:dyDescent="0.25">
      <c r="A1664" s="1" t="s">
        <v>5252</v>
      </c>
      <c r="B1664" s="1" t="s">
        <v>4780</v>
      </c>
    </row>
    <row r="1665" spans="1:2" x14ac:dyDescent="0.25">
      <c r="A1665" s="1" t="s">
        <v>5218</v>
      </c>
      <c r="B1665" s="1" t="s">
        <v>4780</v>
      </c>
    </row>
    <row r="1666" spans="1:2" x14ac:dyDescent="0.25">
      <c r="A1666" s="1" t="s">
        <v>4791</v>
      </c>
      <c r="B1666" s="1" t="s">
        <v>4780</v>
      </c>
    </row>
    <row r="1667" spans="1:2" x14ac:dyDescent="0.25">
      <c r="A1667" s="1" t="s">
        <v>5101</v>
      </c>
      <c r="B1667" s="1" t="s">
        <v>4773</v>
      </c>
    </row>
    <row r="1668" spans="1:2" x14ac:dyDescent="0.25">
      <c r="A1668" s="1" t="s">
        <v>5103</v>
      </c>
      <c r="B1668" s="1" t="s">
        <v>4774</v>
      </c>
    </row>
    <row r="1669" spans="1:2" x14ac:dyDescent="0.25">
      <c r="A1669" s="1" t="s">
        <v>4826</v>
      </c>
      <c r="B1669" s="1" t="s">
        <v>4774</v>
      </c>
    </row>
    <row r="1670" spans="1:2" x14ac:dyDescent="0.25">
      <c r="A1670" s="1" t="s">
        <v>5128</v>
      </c>
      <c r="B1670" s="1" t="s">
        <v>4774</v>
      </c>
    </row>
    <row r="1671" spans="1:2" x14ac:dyDescent="0.25">
      <c r="A1671" s="1" t="s">
        <v>4949</v>
      </c>
      <c r="B1671" s="1" t="s">
        <v>4774</v>
      </c>
    </row>
    <row r="1672" spans="1:2" x14ac:dyDescent="0.25">
      <c r="A1672" s="1" t="s">
        <v>4939</v>
      </c>
      <c r="B1672" s="1" t="s">
        <v>4775</v>
      </c>
    </row>
    <row r="1673" spans="1:2" x14ac:dyDescent="0.25">
      <c r="A1673" s="1" t="s">
        <v>4847</v>
      </c>
      <c r="B1673" s="1" t="s">
        <v>4776</v>
      </c>
    </row>
    <row r="1674" spans="1:2" x14ac:dyDescent="0.25">
      <c r="A1674" s="1" t="s">
        <v>4878</v>
      </c>
      <c r="B1674" s="1" t="s">
        <v>4777</v>
      </c>
    </row>
    <row r="1675" spans="1:2" x14ac:dyDescent="0.25">
      <c r="A1675" s="1" t="s">
        <v>4785</v>
      </c>
      <c r="B1675" s="1" t="s">
        <v>4777</v>
      </c>
    </row>
    <row r="1676" spans="1:2" x14ac:dyDescent="0.25">
      <c r="A1676" s="1" t="s">
        <v>5163</v>
      </c>
      <c r="B1676" s="1" t="s">
        <v>4777</v>
      </c>
    </row>
    <row r="1677" spans="1:2" x14ac:dyDescent="0.25">
      <c r="A1677" s="1" t="s">
        <v>4800</v>
      </c>
      <c r="B1677" s="1" t="s">
        <v>4778</v>
      </c>
    </row>
    <row r="1678" spans="1:2" x14ac:dyDescent="0.25">
      <c r="A1678" s="1" t="s">
        <v>5254</v>
      </c>
      <c r="B1678" s="1" t="s">
        <v>4778</v>
      </c>
    </row>
    <row r="1679" spans="1:2" x14ac:dyDescent="0.25">
      <c r="A1679" s="1" t="s">
        <v>5113</v>
      </c>
      <c r="B1679" s="1" t="s">
        <v>4778</v>
      </c>
    </row>
    <row r="1680" spans="1:2" x14ac:dyDescent="0.25">
      <c r="A1680" s="1" t="s">
        <v>5184</v>
      </c>
      <c r="B1680" s="1" t="s">
        <v>4779</v>
      </c>
    </row>
    <row r="1681" spans="1:2" x14ac:dyDescent="0.25">
      <c r="A1681" s="1" t="s">
        <v>5255</v>
      </c>
      <c r="B1681" s="1" t="s">
        <v>4779</v>
      </c>
    </row>
    <row r="1682" spans="1:2" x14ac:dyDescent="0.25">
      <c r="A1682" s="1" t="s">
        <v>4968</v>
      </c>
      <c r="B1682" s="1" t="s">
        <v>4780</v>
      </c>
    </row>
    <row r="1683" spans="1:2" x14ac:dyDescent="0.25">
      <c r="A1683" s="1" t="s">
        <v>5191</v>
      </c>
      <c r="B1683" s="1" t="s">
        <v>4780</v>
      </c>
    </row>
    <row r="1684" spans="1:2" x14ac:dyDescent="0.25">
      <c r="A1684" s="1" t="s">
        <v>5019</v>
      </c>
      <c r="B1684" s="1" t="s">
        <v>4780</v>
      </c>
    </row>
    <row r="1685" spans="1:2" x14ac:dyDescent="0.25">
      <c r="A1685" s="1" t="s">
        <v>5180</v>
      </c>
      <c r="B1685" s="1" t="s">
        <v>4780</v>
      </c>
    </row>
    <row r="1686" spans="1:2" x14ac:dyDescent="0.25">
      <c r="A1686" s="1" t="s">
        <v>5256</v>
      </c>
      <c r="B1686" s="1" t="s">
        <v>4773</v>
      </c>
    </row>
    <row r="1687" spans="1:2" x14ac:dyDescent="0.25">
      <c r="A1687" s="1" t="s">
        <v>5009</v>
      </c>
      <c r="B1687" s="1" t="s">
        <v>4774</v>
      </c>
    </row>
    <row r="1688" spans="1:2" x14ac:dyDescent="0.25">
      <c r="A1688" s="1" t="s">
        <v>4914</v>
      </c>
      <c r="B1688" s="1" t="s">
        <v>4774</v>
      </c>
    </row>
    <row r="1689" spans="1:2" x14ac:dyDescent="0.25">
      <c r="A1689" s="1" t="s">
        <v>5045</v>
      </c>
      <c r="B1689" s="1" t="s">
        <v>4774</v>
      </c>
    </row>
    <row r="1690" spans="1:2" x14ac:dyDescent="0.25">
      <c r="A1690" s="1" t="s">
        <v>4893</v>
      </c>
      <c r="B1690" s="1" t="s">
        <v>4774</v>
      </c>
    </row>
    <row r="1691" spans="1:2" x14ac:dyDescent="0.25">
      <c r="A1691" s="1" t="s">
        <v>5062</v>
      </c>
      <c r="B1691" s="1" t="s">
        <v>4775</v>
      </c>
    </row>
    <row r="1692" spans="1:2" x14ac:dyDescent="0.25">
      <c r="A1692" s="1" t="s">
        <v>5177</v>
      </c>
      <c r="B1692" s="1" t="s">
        <v>4776</v>
      </c>
    </row>
    <row r="1693" spans="1:2" x14ac:dyDescent="0.25">
      <c r="A1693" s="1" t="s">
        <v>5088</v>
      </c>
      <c r="B1693" s="1" t="s">
        <v>4777</v>
      </c>
    </row>
    <row r="1694" spans="1:2" x14ac:dyDescent="0.25">
      <c r="A1694" s="1" t="s">
        <v>5078</v>
      </c>
      <c r="B1694" s="1" t="s">
        <v>4777</v>
      </c>
    </row>
    <row r="1695" spans="1:2" x14ac:dyDescent="0.25">
      <c r="A1695" s="1" t="s">
        <v>4877</v>
      </c>
      <c r="B1695" s="1" t="s">
        <v>4777</v>
      </c>
    </row>
    <row r="1696" spans="1:2" x14ac:dyDescent="0.25">
      <c r="A1696" s="1" t="s">
        <v>4937</v>
      </c>
      <c r="B1696" s="1" t="s">
        <v>4778</v>
      </c>
    </row>
    <row r="1697" spans="1:2" x14ac:dyDescent="0.25">
      <c r="A1697" s="1" t="s">
        <v>5115</v>
      </c>
      <c r="B1697" s="1" t="s">
        <v>4778</v>
      </c>
    </row>
    <row r="1698" spans="1:2" x14ac:dyDescent="0.25">
      <c r="A1698" s="1" t="s">
        <v>4802</v>
      </c>
      <c r="B1698" s="1" t="s">
        <v>4778</v>
      </c>
    </row>
    <row r="1699" spans="1:2" x14ac:dyDescent="0.25">
      <c r="A1699" s="1" t="s">
        <v>4839</v>
      </c>
      <c r="B1699" s="1" t="s">
        <v>4779</v>
      </c>
    </row>
    <row r="1700" spans="1:2" x14ac:dyDescent="0.25">
      <c r="A1700" s="1" t="s">
        <v>5142</v>
      </c>
      <c r="B1700" s="1" t="s">
        <v>4779</v>
      </c>
    </row>
    <row r="1701" spans="1:2" x14ac:dyDescent="0.25">
      <c r="A1701" s="1" t="s">
        <v>5066</v>
      </c>
      <c r="B1701" s="1" t="s">
        <v>4780</v>
      </c>
    </row>
    <row r="1702" spans="1:2" x14ac:dyDescent="0.25">
      <c r="A1702" s="1" t="s">
        <v>4881</v>
      </c>
      <c r="B1702" s="1" t="s">
        <v>4780</v>
      </c>
    </row>
    <row r="1703" spans="1:2" x14ac:dyDescent="0.25">
      <c r="A1703" s="1" t="s">
        <v>5222</v>
      </c>
      <c r="B1703" s="1" t="s">
        <v>4780</v>
      </c>
    </row>
    <row r="1704" spans="1:2" x14ac:dyDescent="0.25">
      <c r="A1704" s="1" t="s">
        <v>4817</v>
      </c>
      <c r="B1704" s="1" t="s">
        <v>4780</v>
      </c>
    </row>
    <row r="1705" spans="1:2" x14ac:dyDescent="0.25">
      <c r="A1705" s="1" t="s">
        <v>5197</v>
      </c>
      <c r="B1705" s="1" t="s">
        <v>4773</v>
      </c>
    </row>
    <row r="1706" spans="1:2" x14ac:dyDescent="0.25">
      <c r="A1706" s="1" t="s">
        <v>4885</v>
      </c>
      <c r="B1706" s="1" t="s">
        <v>4774</v>
      </c>
    </row>
    <row r="1707" spans="1:2" x14ac:dyDescent="0.25">
      <c r="A1707" s="1" t="s">
        <v>5130</v>
      </c>
      <c r="B1707" s="1" t="s">
        <v>4774</v>
      </c>
    </row>
    <row r="1708" spans="1:2" x14ac:dyDescent="0.25">
      <c r="A1708" s="1" t="s">
        <v>4858</v>
      </c>
      <c r="B1708" s="1" t="s">
        <v>4774</v>
      </c>
    </row>
    <row r="1709" spans="1:2" x14ac:dyDescent="0.25">
      <c r="A1709" s="1" t="s">
        <v>5028</v>
      </c>
      <c r="B1709" s="1" t="s">
        <v>4774</v>
      </c>
    </row>
    <row r="1710" spans="1:2" x14ac:dyDescent="0.25">
      <c r="A1710" s="1" t="s">
        <v>5022</v>
      </c>
      <c r="B1710" s="1" t="s">
        <v>4775</v>
      </c>
    </row>
    <row r="1711" spans="1:2" x14ac:dyDescent="0.25">
      <c r="A1711" s="1" t="s">
        <v>5082</v>
      </c>
      <c r="B1711" s="1" t="s">
        <v>4776</v>
      </c>
    </row>
    <row r="1712" spans="1:2" x14ac:dyDescent="0.25">
      <c r="A1712" s="1" t="s">
        <v>5055</v>
      </c>
      <c r="B1712" s="1" t="s">
        <v>4777</v>
      </c>
    </row>
    <row r="1713" spans="1:2" x14ac:dyDescent="0.25">
      <c r="A1713" s="1" t="s">
        <v>4949</v>
      </c>
      <c r="B1713" s="1" t="s">
        <v>4777</v>
      </c>
    </row>
    <row r="1714" spans="1:2" x14ac:dyDescent="0.25">
      <c r="A1714" s="1" t="s">
        <v>5188</v>
      </c>
      <c r="B1714" s="1" t="s">
        <v>4777</v>
      </c>
    </row>
    <row r="1715" spans="1:2" x14ac:dyDescent="0.25">
      <c r="A1715" s="1" t="s">
        <v>4878</v>
      </c>
      <c r="B1715" s="1" t="s">
        <v>4778</v>
      </c>
    </row>
    <row r="1716" spans="1:2" x14ac:dyDescent="0.25">
      <c r="A1716" s="1" t="s">
        <v>5257</v>
      </c>
      <c r="B1716" s="1" t="s">
        <v>4778</v>
      </c>
    </row>
    <row r="1717" spans="1:2" x14ac:dyDescent="0.25">
      <c r="A1717" s="1" t="s">
        <v>4922</v>
      </c>
      <c r="B1717" s="1" t="s">
        <v>4778</v>
      </c>
    </row>
    <row r="1718" spans="1:2" x14ac:dyDescent="0.25">
      <c r="A1718" s="1" t="s">
        <v>5213</v>
      </c>
      <c r="B1718" s="1" t="s">
        <v>4779</v>
      </c>
    </row>
    <row r="1719" spans="1:2" x14ac:dyDescent="0.25">
      <c r="A1719" s="1" t="s">
        <v>5234</v>
      </c>
      <c r="B1719" s="1" t="s">
        <v>4779</v>
      </c>
    </row>
    <row r="1720" spans="1:2" x14ac:dyDescent="0.25">
      <c r="A1720" s="1" t="s">
        <v>5258</v>
      </c>
      <c r="B1720" s="1" t="s">
        <v>4780</v>
      </c>
    </row>
    <row r="1721" spans="1:2" x14ac:dyDescent="0.25">
      <c r="A1721" s="1" t="s">
        <v>4962</v>
      </c>
      <c r="B1721" s="1" t="s">
        <v>4780</v>
      </c>
    </row>
    <row r="1722" spans="1:2" x14ac:dyDescent="0.25">
      <c r="A1722" s="1" t="s">
        <v>4980</v>
      </c>
      <c r="B1722" s="1" t="s">
        <v>4780</v>
      </c>
    </row>
    <row r="1723" spans="1:2" x14ac:dyDescent="0.25">
      <c r="A1723" s="1" t="s">
        <v>5062</v>
      </c>
      <c r="B1723" s="1" t="s">
        <v>4780</v>
      </c>
    </row>
    <row r="1724" spans="1:2" x14ac:dyDescent="0.25">
      <c r="A1724" s="1" t="s">
        <v>4918</v>
      </c>
      <c r="B1724" s="1" t="s">
        <v>4773</v>
      </c>
    </row>
    <row r="1725" spans="1:2" x14ac:dyDescent="0.25">
      <c r="A1725" s="1" t="s">
        <v>5247</v>
      </c>
      <c r="B1725" s="1" t="s">
        <v>4774</v>
      </c>
    </row>
    <row r="1726" spans="1:2" x14ac:dyDescent="0.25">
      <c r="A1726" s="1" t="s">
        <v>5130</v>
      </c>
      <c r="B1726" s="1" t="s">
        <v>4774</v>
      </c>
    </row>
    <row r="1727" spans="1:2" x14ac:dyDescent="0.25">
      <c r="A1727" s="1" t="s">
        <v>5250</v>
      </c>
      <c r="B1727" s="1" t="s">
        <v>4774</v>
      </c>
    </row>
    <row r="1728" spans="1:2" x14ac:dyDescent="0.25">
      <c r="A1728" s="1" t="s">
        <v>4936</v>
      </c>
      <c r="B1728" s="1" t="s">
        <v>4774</v>
      </c>
    </row>
    <row r="1729" spans="1:2" x14ac:dyDescent="0.25">
      <c r="A1729" s="1" t="s">
        <v>5040</v>
      </c>
      <c r="B1729" s="1" t="s">
        <v>4775</v>
      </c>
    </row>
    <row r="1730" spans="1:2" x14ac:dyDescent="0.25">
      <c r="A1730" s="1" t="s">
        <v>4981</v>
      </c>
      <c r="B1730" s="1" t="s">
        <v>4776</v>
      </c>
    </row>
    <row r="1731" spans="1:2" x14ac:dyDescent="0.25">
      <c r="A1731" s="1" t="s">
        <v>4788</v>
      </c>
      <c r="B1731" s="1" t="s">
        <v>4777</v>
      </c>
    </row>
    <row r="1732" spans="1:2" x14ac:dyDescent="0.25">
      <c r="A1732" s="1" t="s">
        <v>5259</v>
      </c>
      <c r="B1732" s="1" t="s">
        <v>4777</v>
      </c>
    </row>
    <row r="1733" spans="1:2" x14ac:dyDescent="0.25">
      <c r="A1733" s="1" t="s">
        <v>4954</v>
      </c>
      <c r="B1733" s="1" t="s">
        <v>4777</v>
      </c>
    </row>
    <row r="1734" spans="1:2" x14ac:dyDescent="0.25">
      <c r="A1734" s="1" t="s">
        <v>4809</v>
      </c>
      <c r="B1734" s="1" t="s">
        <v>4778</v>
      </c>
    </row>
    <row r="1735" spans="1:2" x14ac:dyDescent="0.25">
      <c r="A1735" s="1" t="s">
        <v>5022</v>
      </c>
      <c r="B1735" s="1" t="s">
        <v>4778</v>
      </c>
    </row>
    <row r="1736" spans="1:2" x14ac:dyDescent="0.25">
      <c r="A1736" s="1" t="s">
        <v>5082</v>
      </c>
      <c r="B1736" s="1" t="s">
        <v>4778</v>
      </c>
    </row>
    <row r="1737" spans="1:2" x14ac:dyDescent="0.25">
      <c r="A1737" s="1" t="s">
        <v>4824</v>
      </c>
      <c r="B1737" s="1" t="s">
        <v>4779</v>
      </c>
    </row>
    <row r="1738" spans="1:2" x14ac:dyDescent="0.25">
      <c r="A1738" s="1" t="s">
        <v>5236</v>
      </c>
      <c r="B1738" s="1" t="s">
        <v>4779</v>
      </c>
    </row>
    <row r="1739" spans="1:2" x14ac:dyDescent="0.25">
      <c r="A1739" s="1" t="s">
        <v>4825</v>
      </c>
      <c r="B1739" s="1" t="s">
        <v>4780</v>
      </c>
    </row>
    <row r="1740" spans="1:2" x14ac:dyDescent="0.25">
      <c r="A1740" s="1" t="s">
        <v>5132</v>
      </c>
      <c r="B1740" s="1" t="s">
        <v>4780</v>
      </c>
    </row>
    <row r="1741" spans="1:2" x14ac:dyDescent="0.25">
      <c r="A1741" s="1" t="s">
        <v>4844</v>
      </c>
      <c r="B1741" s="1" t="s">
        <v>4780</v>
      </c>
    </row>
    <row r="1742" spans="1:2" x14ac:dyDescent="0.25">
      <c r="A1742" s="1" t="s">
        <v>5128</v>
      </c>
      <c r="B1742" s="1" t="s">
        <v>4780</v>
      </c>
    </row>
    <row r="1743" spans="1:2" x14ac:dyDescent="0.25">
      <c r="A1743" s="1" t="s">
        <v>4794</v>
      </c>
      <c r="B1743" s="1" t="s">
        <v>4773</v>
      </c>
    </row>
    <row r="1744" spans="1:2" x14ac:dyDescent="0.25">
      <c r="A1744" s="1" t="s">
        <v>5020</v>
      </c>
      <c r="B1744" s="1" t="s">
        <v>4774</v>
      </c>
    </row>
    <row r="1745" spans="1:2" x14ac:dyDescent="0.25">
      <c r="A1745" s="1" t="s">
        <v>4960</v>
      </c>
      <c r="B1745" s="1" t="s">
        <v>4774</v>
      </c>
    </row>
    <row r="1746" spans="1:2" x14ac:dyDescent="0.25">
      <c r="A1746" s="1" t="s">
        <v>4814</v>
      </c>
      <c r="B1746" s="1" t="s">
        <v>4774</v>
      </c>
    </row>
    <row r="1747" spans="1:2" x14ac:dyDescent="0.25">
      <c r="A1747" s="1" t="s">
        <v>5260</v>
      </c>
      <c r="B1747" s="1" t="s">
        <v>4774</v>
      </c>
    </row>
    <row r="1748" spans="1:2" x14ac:dyDescent="0.25">
      <c r="A1748" s="1" t="s">
        <v>4937</v>
      </c>
      <c r="B1748" s="1" t="s">
        <v>4775</v>
      </c>
    </row>
    <row r="1749" spans="1:2" x14ac:dyDescent="0.25">
      <c r="A1749" s="1" t="s">
        <v>5034</v>
      </c>
      <c r="B1749" s="1" t="s">
        <v>4776</v>
      </c>
    </row>
    <row r="1750" spans="1:2" x14ac:dyDescent="0.25">
      <c r="A1750" s="1" t="s">
        <v>5076</v>
      </c>
      <c r="B1750" s="1" t="s">
        <v>4777</v>
      </c>
    </row>
    <row r="1751" spans="1:2" x14ac:dyDescent="0.25">
      <c r="A1751" s="1" t="s">
        <v>4885</v>
      </c>
      <c r="B1751" s="1" t="s">
        <v>4777</v>
      </c>
    </row>
    <row r="1752" spans="1:2" x14ac:dyDescent="0.25">
      <c r="A1752" s="1" t="s">
        <v>4834</v>
      </c>
      <c r="B1752" s="1" t="s">
        <v>4777</v>
      </c>
    </row>
    <row r="1753" spans="1:2" x14ac:dyDescent="0.25">
      <c r="A1753" s="1" t="s">
        <v>4917</v>
      </c>
      <c r="B1753" s="1" t="s">
        <v>4778</v>
      </c>
    </row>
    <row r="1754" spans="1:2" x14ac:dyDescent="0.25">
      <c r="A1754" s="1" t="s">
        <v>4850</v>
      </c>
      <c r="B1754" s="1" t="s">
        <v>4778</v>
      </c>
    </row>
    <row r="1755" spans="1:2" x14ac:dyDescent="0.25">
      <c r="A1755" s="1" t="s">
        <v>5104</v>
      </c>
      <c r="B1755" s="1" t="s">
        <v>4778</v>
      </c>
    </row>
    <row r="1756" spans="1:2" x14ac:dyDescent="0.25">
      <c r="A1756" s="1" t="s">
        <v>4877</v>
      </c>
      <c r="B1756" s="1" t="s">
        <v>4779</v>
      </c>
    </row>
    <row r="1757" spans="1:2" x14ac:dyDescent="0.25">
      <c r="A1757" s="1" t="s">
        <v>4929</v>
      </c>
      <c r="B1757" s="1" t="s">
        <v>4779</v>
      </c>
    </row>
    <row r="1758" spans="1:2" x14ac:dyDescent="0.25">
      <c r="A1758" s="1" t="s">
        <v>4816</v>
      </c>
      <c r="B1758" s="1" t="s">
        <v>4780</v>
      </c>
    </row>
    <row r="1759" spans="1:2" x14ac:dyDescent="0.25">
      <c r="A1759" s="1" t="s">
        <v>4936</v>
      </c>
      <c r="B1759" s="1" t="s">
        <v>4780</v>
      </c>
    </row>
    <row r="1760" spans="1:2" x14ac:dyDescent="0.25">
      <c r="A1760" s="1" t="s">
        <v>5043</v>
      </c>
      <c r="B1760" s="1" t="s">
        <v>4780</v>
      </c>
    </row>
    <row r="1761" spans="1:2" x14ac:dyDescent="0.25">
      <c r="A1761" s="1" t="s">
        <v>4807</v>
      </c>
      <c r="B1761" s="1" t="s">
        <v>4780</v>
      </c>
    </row>
    <row r="1762" spans="1:2" x14ac:dyDescent="0.25">
      <c r="A1762" s="1" t="s">
        <v>5048</v>
      </c>
      <c r="B1762" s="1" t="s">
        <v>4773</v>
      </c>
    </row>
    <row r="1763" spans="1:2" x14ac:dyDescent="0.25">
      <c r="A1763" s="1" t="s">
        <v>4892</v>
      </c>
      <c r="B1763" s="1" t="s">
        <v>4774</v>
      </c>
    </row>
    <row r="1764" spans="1:2" x14ac:dyDescent="0.25">
      <c r="A1764" s="1" t="s">
        <v>4972</v>
      </c>
      <c r="B1764" s="1" t="s">
        <v>4774</v>
      </c>
    </row>
    <row r="1765" spans="1:2" x14ac:dyDescent="0.25">
      <c r="A1765" s="1" t="s">
        <v>5121</v>
      </c>
      <c r="B1765" s="1" t="s">
        <v>4774</v>
      </c>
    </row>
    <row r="1766" spans="1:2" x14ac:dyDescent="0.25">
      <c r="A1766" s="1" t="s">
        <v>5176</v>
      </c>
      <c r="B1766" s="1" t="s">
        <v>4774</v>
      </c>
    </row>
    <row r="1767" spans="1:2" x14ac:dyDescent="0.25">
      <c r="A1767" s="1" t="s">
        <v>4828</v>
      </c>
      <c r="B1767" s="1" t="s">
        <v>4775</v>
      </c>
    </row>
    <row r="1768" spans="1:2" x14ac:dyDescent="0.25">
      <c r="A1768" s="1" t="s">
        <v>4834</v>
      </c>
      <c r="B1768" s="1" t="s">
        <v>4776</v>
      </c>
    </row>
    <row r="1769" spans="1:2" x14ac:dyDescent="0.25">
      <c r="A1769" s="1" t="s">
        <v>4878</v>
      </c>
      <c r="B1769" s="1" t="s">
        <v>4777</v>
      </c>
    </row>
    <row r="1770" spans="1:2" x14ac:dyDescent="0.25">
      <c r="A1770" s="1" t="s">
        <v>4873</v>
      </c>
      <c r="B1770" s="1" t="s">
        <v>4777</v>
      </c>
    </row>
    <row r="1771" spans="1:2" x14ac:dyDescent="0.25">
      <c r="A1771" s="1" t="s">
        <v>4837</v>
      </c>
      <c r="B1771" s="1" t="s">
        <v>4777</v>
      </c>
    </row>
    <row r="1772" spans="1:2" x14ac:dyDescent="0.25">
      <c r="A1772" s="1" t="s">
        <v>4839</v>
      </c>
      <c r="B1772" s="1" t="s">
        <v>4778</v>
      </c>
    </row>
    <row r="1773" spans="1:2" x14ac:dyDescent="0.25">
      <c r="A1773" s="1" t="s">
        <v>4801</v>
      </c>
      <c r="B1773" s="1" t="s">
        <v>4778</v>
      </c>
    </row>
    <row r="1774" spans="1:2" x14ac:dyDescent="0.25">
      <c r="A1774" s="1" t="s">
        <v>4986</v>
      </c>
      <c r="B1774" s="1" t="s">
        <v>4778</v>
      </c>
    </row>
    <row r="1775" spans="1:2" x14ac:dyDescent="0.25">
      <c r="A1775" s="1" t="s">
        <v>4794</v>
      </c>
      <c r="B1775" s="1" t="s">
        <v>4779</v>
      </c>
    </row>
    <row r="1776" spans="1:2" x14ac:dyDescent="0.25">
      <c r="A1776" s="1" t="s">
        <v>4813</v>
      </c>
      <c r="B1776" s="1" t="s">
        <v>4779</v>
      </c>
    </row>
    <row r="1777" spans="1:2" x14ac:dyDescent="0.25">
      <c r="A1777" s="1" t="s">
        <v>4828</v>
      </c>
      <c r="B1777" s="1" t="s">
        <v>4780</v>
      </c>
    </row>
    <row r="1778" spans="1:2" x14ac:dyDescent="0.25">
      <c r="A1778" s="1" t="s">
        <v>5009</v>
      </c>
      <c r="B1778" s="1" t="s">
        <v>4780</v>
      </c>
    </row>
    <row r="1779" spans="1:2" x14ac:dyDescent="0.25">
      <c r="A1779" s="1" t="s">
        <v>5069</v>
      </c>
      <c r="B1779" s="1" t="s">
        <v>4780</v>
      </c>
    </row>
    <row r="1780" spans="1:2" x14ac:dyDescent="0.25">
      <c r="A1780" s="1" t="s">
        <v>5186</v>
      </c>
      <c r="B1780" s="1" t="s">
        <v>4780</v>
      </c>
    </row>
    <row r="1781" spans="1:2" x14ac:dyDescent="0.25">
      <c r="A1781" s="1" t="s">
        <v>4903</v>
      </c>
      <c r="B1781" s="1" t="s">
        <v>4773</v>
      </c>
    </row>
    <row r="1782" spans="1:2" x14ac:dyDescent="0.25">
      <c r="A1782" s="1" t="s">
        <v>5068</v>
      </c>
      <c r="B1782" s="1" t="s">
        <v>4774</v>
      </c>
    </row>
    <row r="1783" spans="1:2" x14ac:dyDescent="0.25">
      <c r="A1783" s="1" t="s">
        <v>4927</v>
      </c>
      <c r="B1783" s="1" t="s">
        <v>4774</v>
      </c>
    </row>
    <row r="1784" spans="1:2" x14ac:dyDescent="0.25">
      <c r="A1784" s="1" t="s">
        <v>5075</v>
      </c>
      <c r="B1784" s="1" t="s">
        <v>4774</v>
      </c>
    </row>
    <row r="1785" spans="1:2" x14ac:dyDescent="0.25">
      <c r="A1785" s="1" t="s">
        <v>5261</v>
      </c>
      <c r="B1785" s="1" t="s">
        <v>4774</v>
      </c>
    </row>
    <row r="1786" spans="1:2" x14ac:dyDescent="0.25">
      <c r="A1786" s="1" t="s">
        <v>5056</v>
      </c>
      <c r="B1786" s="1" t="s">
        <v>4775</v>
      </c>
    </row>
    <row r="1787" spans="1:2" x14ac:dyDescent="0.25">
      <c r="A1787" s="1" t="s">
        <v>5262</v>
      </c>
      <c r="B1787" s="1" t="s">
        <v>4776</v>
      </c>
    </row>
    <row r="1788" spans="1:2" x14ac:dyDescent="0.25">
      <c r="A1788" s="1" t="s">
        <v>5091</v>
      </c>
      <c r="B1788" s="1" t="s">
        <v>4777</v>
      </c>
    </row>
    <row r="1789" spans="1:2" x14ac:dyDescent="0.25">
      <c r="A1789" s="1" t="s">
        <v>4798</v>
      </c>
      <c r="B1789" s="1" t="s">
        <v>4777</v>
      </c>
    </row>
    <row r="1790" spans="1:2" x14ac:dyDescent="0.25">
      <c r="A1790" s="1" t="s">
        <v>5028</v>
      </c>
      <c r="B1790" s="1" t="s">
        <v>4777</v>
      </c>
    </row>
    <row r="1791" spans="1:2" x14ac:dyDescent="0.25">
      <c r="A1791" s="1" t="s">
        <v>4819</v>
      </c>
      <c r="B1791" s="1" t="s">
        <v>4778</v>
      </c>
    </row>
    <row r="1792" spans="1:2" x14ac:dyDescent="0.25">
      <c r="A1792" s="1" t="s">
        <v>4823</v>
      </c>
      <c r="B1792" s="1" t="s">
        <v>4778</v>
      </c>
    </row>
    <row r="1793" spans="1:2" x14ac:dyDescent="0.25">
      <c r="A1793" s="1" t="s">
        <v>4834</v>
      </c>
      <c r="B1793" s="1" t="s">
        <v>4778</v>
      </c>
    </row>
    <row r="1794" spans="1:2" x14ac:dyDescent="0.25">
      <c r="A1794" s="1" t="s">
        <v>4999</v>
      </c>
      <c r="B1794" s="1" t="s">
        <v>4779</v>
      </c>
    </row>
    <row r="1795" spans="1:2" x14ac:dyDescent="0.25">
      <c r="A1795" s="1" t="s">
        <v>5086</v>
      </c>
      <c r="B1795" s="1" t="s">
        <v>4779</v>
      </c>
    </row>
    <row r="1796" spans="1:2" x14ac:dyDescent="0.25">
      <c r="A1796" s="1" t="s">
        <v>5068</v>
      </c>
      <c r="B1796" s="1" t="s">
        <v>4780</v>
      </c>
    </row>
    <row r="1797" spans="1:2" x14ac:dyDescent="0.25">
      <c r="A1797" s="1" t="s">
        <v>4878</v>
      </c>
      <c r="B1797" s="1" t="s">
        <v>4780</v>
      </c>
    </row>
    <row r="1798" spans="1:2" x14ac:dyDescent="0.25">
      <c r="A1798" s="1" t="s">
        <v>5263</v>
      </c>
      <c r="B1798" s="1" t="s">
        <v>4780</v>
      </c>
    </row>
    <row r="1799" spans="1:2" x14ac:dyDescent="0.25">
      <c r="A1799" s="1" t="s">
        <v>5202</v>
      </c>
      <c r="B1799" s="1" t="s">
        <v>4780</v>
      </c>
    </row>
    <row r="1800" spans="1:2" x14ac:dyDescent="0.25">
      <c r="A1800" s="1" t="s">
        <v>5264</v>
      </c>
      <c r="B1800" s="1" t="s">
        <v>4773</v>
      </c>
    </row>
    <row r="1801" spans="1:2" x14ac:dyDescent="0.25">
      <c r="A1801" s="1" t="s">
        <v>5265</v>
      </c>
      <c r="B1801" s="1" t="s">
        <v>4774</v>
      </c>
    </row>
    <row r="1802" spans="1:2" x14ac:dyDescent="0.25">
      <c r="A1802" s="1" t="s">
        <v>5053</v>
      </c>
      <c r="B1802" s="1" t="s">
        <v>4774</v>
      </c>
    </row>
    <row r="1803" spans="1:2" x14ac:dyDescent="0.25">
      <c r="A1803" s="1" t="s">
        <v>4802</v>
      </c>
      <c r="B1803" s="1" t="s">
        <v>4774</v>
      </c>
    </row>
    <row r="1804" spans="1:2" x14ac:dyDescent="0.25">
      <c r="A1804" s="1" t="s">
        <v>5220</v>
      </c>
      <c r="B1804" s="1" t="s">
        <v>4774</v>
      </c>
    </row>
    <row r="1805" spans="1:2" x14ac:dyDescent="0.25">
      <c r="A1805" s="1" t="s">
        <v>4843</v>
      </c>
      <c r="B1805" s="1" t="s">
        <v>4775</v>
      </c>
    </row>
    <row r="1806" spans="1:2" x14ac:dyDescent="0.25">
      <c r="A1806" s="1" t="s">
        <v>4863</v>
      </c>
      <c r="B1806" s="1" t="s">
        <v>4776</v>
      </c>
    </row>
    <row r="1807" spans="1:2" x14ac:dyDescent="0.25">
      <c r="A1807" s="1" t="s">
        <v>5169</v>
      </c>
      <c r="B1807" s="1" t="s">
        <v>4777</v>
      </c>
    </row>
    <row r="1808" spans="1:2" x14ac:dyDescent="0.25">
      <c r="A1808" s="1" t="s">
        <v>5134</v>
      </c>
      <c r="B1808" s="1" t="s">
        <v>4777</v>
      </c>
    </row>
    <row r="1809" spans="1:2" x14ac:dyDescent="0.25">
      <c r="A1809" s="1" t="s">
        <v>5130</v>
      </c>
      <c r="B1809" s="1" t="s">
        <v>4777</v>
      </c>
    </row>
    <row r="1810" spans="1:2" x14ac:dyDescent="0.25">
      <c r="A1810" s="1" t="s">
        <v>5060</v>
      </c>
      <c r="B1810" s="1" t="s">
        <v>4778</v>
      </c>
    </row>
    <row r="1811" spans="1:2" x14ac:dyDescent="0.25">
      <c r="A1811" s="1" t="s">
        <v>5266</v>
      </c>
      <c r="B1811" s="1" t="s">
        <v>4778</v>
      </c>
    </row>
    <row r="1812" spans="1:2" x14ac:dyDescent="0.25">
      <c r="A1812" s="1" t="s">
        <v>5045</v>
      </c>
      <c r="B1812" s="1" t="s">
        <v>4778</v>
      </c>
    </row>
    <row r="1813" spans="1:2" x14ac:dyDescent="0.25">
      <c r="A1813" s="1" t="s">
        <v>4799</v>
      </c>
      <c r="B1813" s="1" t="s">
        <v>4779</v>
      </c>
    </row>
    <row r="1814" spans="1:2" x14ac:dyDescent="0.25">
      <c r="A1814" s="1" t="s">
        <v>5173</v>
      </c>
      <c r="B1814" s="1" t="s">
        <v>4779</v>
      </c>
    </row>
    <row r="1815" spans="1:2" x14ac:dyDescent="0.25">
      <c r="A1815" s="1" t="s">
        <v>5033</v>
      </c>
      <c r="B1815" s="1" t="s">
        <v>4780</v>
      </c>
    </row>
    <row r="1816" spans="1:2" x14ac:dyDescent="0.25">
      <c r="A1816" s="1" t="s">
        <v>5161</v>
      </c>
      <c r="B1816" s="1" t="s">
        <v>4780</v>
      </c>
    </row>
    <row r="1817" spans="1:2" x14ac:dyDescent="0.25">
      <c r="A1817" s="1" t="s">
        <v>5089</v>
      </c>
      <c r="B1817" s="1" t="s">
        <v>4780</v>
      </c>
    </row>
    <row r="1818" spans="1:2" x14ac:dyDescent="0.25">
      <c r="A1818" s="1" t="s">
        <v>4947</v>
      </c>
      <c r="B1818" s="1" t="s">
        <v>4780</v>
      </c>
    </row>
    <row r="1819" spans="1:2" x14ac:dyDescent="0.25">
      <c r="A1819" s="1" t="s">
        <v>5267</v>
      </c>
      <c r="B1819" s="1" t="s">
        <v>4773</v>
      </c>
    </row>
    <row r="1820" spans="1:2" x14ac:dyDescent="0.25">
      <c r="A1820" s="1" t="s">
        <v>5081</v>
      </c>
      <c r="B1820" s="1" t="s">
        <v>4774</v>
      </c>
    </row>
    <row r="1821" spans="1:2" x14ac:dyDescent="0.25">
      <c r="A1821" s="1" t="s">
        <v>4797</v>
      </c>
      <c r="B1821" s="1" t="s">
        <v>4774</v>
      </c>
    </row>
    <row r="1822" spans="1:2" x14ac:dyDescent="0.25">
      <c r="A1822" s="1" t="s">
        <v>5194</v>
      </c>
      <c r="B1822" s="1" t="s">
        <v>4774</v>
      </c>
    </row>
    <row r="1823" spans="1:2" x14ac:dyDescent="0.25">
      <c r="A1823" s="1" t="s">
        <v>4990</v>
      </c>
      <c r="B1823" s="1" t="s">
        <v>4774</v>
      </c>
    </row>
    <row r="1824" spans="1:2" x14ac:dyDescent="0.25">
      <c r="A1824" s="1" t="s">
        <v>5023</v>
      </c>
      <c r="B1824" s="1" t="s">
        <v>4775</v>
      </c>
    </row>
    <row r="1825" spans="1:2" x14ac:dyDescent="0.25">
      <c r="A1825" s="1" t="s">
        <v>5065</v>
      </c>
      <c r="B1825" s="1" t="s">
        <v>4776</v>
      </c>
    </row>
    <row r="1826" spans="1:2" x14ac:dyDescent="0.25">
      <c r="A1826" s="1" t="s">
        <v>5220</v>
      </c>
      <c r="B1826" s="1" t="s">
        <v>4777</v>
      </c>
    </row>
    <row r="1827" spans="1:2" x14ac:dyDescent="0.25">
      <c r="A1827" s="1" t="s">
        <v>4909</v>
      </c>
      <c r="B1827" s="1" t="s">
        <v>4777</v>
      </c>
    </row>
    <row r="1828" spans="1:2" x14ac:dyDescent="0.25">
      <c r="A1828" s="1" t="s">
        <v>5215</v>
      </c>
      <c r="B1828" s="1" t="s">
        <v>4777</v>
      </c>
    </row>
    <row r="1829" spans="1:2" x14ac:dyDescent="0.25">
      <c r="A1829" s="1" t="s">
        <v>5088</v>
      </c>
      <c r="B1829" s="1" t="s">
        <v>4778</v>
      </c>
    </row>
    <row r="1830" spans="1:2" x14ac:dyDescent="0.25">
      <c r="A1830" s="1" t="s">
        <v>4898</v>
      </c>
      <c r="B1830" s="1" t="s">
        <v>4778</v>
      </c>
    </row>
    <row r="1831" spans="1:2" x14ac:dyDescent="0.25">
      <c r="A1831" s="1" t="s">
        <v>4887</v>
      </c>
      <c r="B1831" s="1" t="s">
        <v>4778</v>
      </c>
    </row>
    <row r="1832" spans="1:2" x14ac:dyDescent="0.25">
      <c r="A1832" s="1" t="s">
        <v>5089</v>
      </c>
      <c r="B1832" s="1" t="s">
        <v>4779</v>
      </c>
    </row>
    <row r="1833" spans="1:2" x14ac:dyDescent="0.25">
      <c r="A1833" s="1" t="s">
        <v>5073</v>
      </c>
      <c r="B1833" s="1" t="s">
        <v>4779</v>
      </c>
    </row>
    <row r="1834" spans="1:2" x14ac:dyDescent="0.25">
      <c r="A1834" s="1" t="s">
        <v>5265</v>
      </c>
      <c r="B1834" s="1" t="s">
        <v>4780</v>
      </c>
    </row>
    <row r="1835" spans="1:2" x14ac:dyDescent="0.25">
      <c r="A1835" s="1" t="s">
        <v>4839</v>
      </c>
      <c r="B1835" s="1" t="s">
        <v>4780</v>
      </c>
    </row>
    <row r="1836" spans="1:2" x14ac:dyDescent="0.25">
      <c r="A1836" s="1" t="s">
        <v>5268</v>
      </c>
      <c r="B1836" s="1" t="s">
        <v>4780</v>
      </c>
    </row>
    <row r="1837" spans="1:2" x14ac:dyDescent="0.25">
      <c r="A1837" s="1" t="s">
        <v>4850</v>
      </c>
      <c r="B1837" s="1" t="s">
        <v>4780</v>
      </c>
    </row>
    <row r="1838" spans="1:2" x14ac:dyDescent="0.25">
      <c r="A1838" s="1" t="s">
        <v>4951</v>
      </c>
      <c r="B1838" s="1" t="s">
        <v>4781</v>
      </c>
    </row>
    <row r="1839" spans="1:2" x14ac:dyDescent="0.25">
      <c r="A1839" s="1" t="s">
        <v>4986</v>
      </c>
      <c r="B1839" s="1" t="s">
        <v>4781</v>
      </c>
    </row>
    <row r="1840" spans="1:2" x14ac:dyDescent="0.25">
      <c r="A1840" s="1" t="s">
        <v>5269</v>
      </c>
      <c r="B1840" s="1" t="s">
        <v>4781</v>
      </c>
    </row>
    <row r="1841" spans="1:2" x14ac:dyDescent="0.25">
      <c r="A1841" s="1" t="s">
        <v>5105</v>
      </c>
      <c r="B1841" s="1" t="s">
        <v>4781</v>
      </c>
    </row>
    <row r="1842" spans="1:2" x14ac:dyDescent="0.25">
      <c r="A1842" s="1" t="s">
        <v>5089</v>
      </c>
      <c r="B1842" s="1" t="s">
        <v>4773</v>
      </c>
    </row>
    <row r="1843" spans="1:2" x14ac:dyDescent="0.25">
      <c r="A1843" s="1" t="s">
        <v>5141</v>
      </c>
      <c r="B1843" s="1" t="s">
        <v>4774</v>
      </c>
    </row>
    <row r="1844" spans="1:2" x14ac:dyDescent="0.25">
      <c r="A1844" s="1" t="s">
        <v>4999</v>
      </c>
      <c r="B1844" s="1" t="s">
        <v>4774</v>
      </c>
    </row>
    <row r="1845" spans="1:2" x14ac:dyDescent="0.25">
      <c r="A1845" s="1" t="s">
        <v>4892</v>
      </c>
      <c r="B1845" s="1" t="s">
        <v>4774</v>
      </c>
    </row>
    <row r="1846" spans="1:2" x14ac:dyDescent="0.25">
      <c r="A1846" s="1" t="s">
        <v>5270</v>
      </c>
      <c r="B1846" s="1" t="s">
        <v>4774</v>
      </c>
    </row>
    <row r="1847" spans="1:2" x14ac:dyDescent="0.25">
      <c r="A1847" s="1" t="s">
        <v>5024</v>
      </c>
      <c r="B1847" s="1" t="s">
        <v>4775</v>
      </c>
    </row>
    <row r="1848" spans="1:2" x14ac:dyDescent="0.25">
      <c r="A1848" s="1" t="s">
        <v>5023</v>
      </c>
      <c r="B1848" s="1" t="s">
        <v>4776</v>
      </c>
    </row>
    <row r="1849" spans="1:2" x14ac:dyDescent="0.25">
      <c r="A1849" s="1" t="s">
        <v>4970</v>
      </c>
      <c r="B1849" s="1" t="s">
        <v>4777</v>
      </c>
    </row>
    <row r="1850" spans="1:2" x14ac:dyDescent="0.25">
      <c r="A1850" s="1" t="s">
        <v>4915</v>
      </c>
      <c r="B1850" s="1" t="s">
        <v>4777</v>
      </c>
    </row>
    <row r="1851" spans="1:2" x14ac:dyDescent="0.25">
      <c r="A1851" s="1" t="s">
        <v>4869</v>
      </c>
      <c r="B1851" s="1" t="s">
        <v>4777</v>
      </c>
    </row>
    <row r="1852" spans="1:2" x14ac:dyDescent="0.25">
      <c r="A1852" s="1" t="s">
        <v>4841</v>
      </c>
      <c r="B1852" s="1" t="s">
        <v>4778</v>
      </c>
    </row>
    <row r="1853" spans="1:2" x14ac:dyDescent="0.25">
      <c r="A1853" s="1" t="s">
        <v>4997</v>
      </c>
      <c r="B1853" s="1" t="s">
        <v>4778</v>
      </c>
    </row>
    <row r="1854" spans="1:2" x14ac:dyDescent="0.25">
      <c r="A1854" s="1" t="s">
        <v>5217</v>
      </c>
      <c r="B1854" s="1" t="s">
        <v>4778</v>
      </c>
    </row>
    <row r="1855" spans="1:2" x14ac:dyDescent="0.25">
      <c r="A1855" s="1" t="s">
        <v>5271</v>
      </c>
      <c r="B1855" s="1" t="s">
        <v>4779</v>
      </c>
    </row>
    <row r="1856" spans="1:2" x14ac:dyDescent="0.25">
      <c r="A1856" s="1" t="s">
        <v>4884</v>
      </c>
      <c r="B1856" s="1" t="s">
        <v>4779</v>
      </c>
    </row>
    <row r="1857" spans="1:2" x14ac:dyDescent="0.25">
      <c r="A1857" s="1" t="s">
        <v>5272</v>
      </c>
      <c r="B1857" s="1" t="s">
        <v>4780</v>
      </c>
    </row>
    <row r="1858" spans="1:2" x14ac:dyDescent="0.25">
      <c r="A1858" s="1" t="s">
        <v>5273</v>
      </c>
      <c r="B1858" s="1" t="s">
        <v>4780</v>
      </c>
    </row>
    <row r="1859" spans="1:2" x14ac:dyDescent="0.25">
      <c r="A1859" s="1" t="s">
        <v>4963</v>
      </c>
      <c r="B1859" s="1" t="s">
        <v>4780</v>
      </c>
    </row>
    <row r="1860" spans="1:2" x14ac:dyDescent="0.25">
      <c r="A1860" s="1" t="s">
        <v>5274</v>
      </c>
      <c r="B1860" s="1" t="s">
        <v>4780</v>
      </c>
    </row>
    <row r="1861" spans="1:2" x14ac:dyDescent="0.25">
      <c r="A1861" s="1" t="s">
        <v>4946</v>
      </c>
      <c r="B1861" s="1" t="s">
        <v>4773</v>
      </c>
    </row>
    <row r="1862" spans="1:2" x14ac:dyDescent="0.25">
      <c r="A1862" s="1" t="s">
        <v>5275</v>
      </c>
      <c r="B1862" s="1" t="s">
        <v>4774</v>
      </c>
    </row>
    <row r="1863" spans="1:2" x14ac:dyDescent="0.25">
      <c r="A1863" s="1" t="s">
        <v>4866</v>
      </c>
      <c r="B1863" s="1" t="s">
        <v>4774</v>
      </c>
    </row>
    <row r="1864" spans="1:2" x14ac:dyDescent="0.25">
      <c r="A1864" s="1" t="s">
        <v>4951</v>
      </c>
      <c r="B1864" s="1" t="s">
        <v>4774</v>
      </c>
    </row>
    <row r="1865" spans="1:2" x14ac:dyDescent="0.25">
      <c r="A1865" s="1" t="s">
        <v>5079</v>
      </c>
      <c r="B1865" s="1" t="s">
        <v>4774</v>
      </c>
    </row>
    <row r="1866" spans="1:2" x14ac:dyDescent="0.25">
      <c r="A1866" s="1" t="s">
        <v>4999</v>
      </c>
      <c r="B1866" s="1" t="s">
        <v>4775</v>
      </c>
    </row>
    <row r="1867" spans="1:2" x14ac:dyDescent="0.25">
      <c r="A1867" s="1" t="s">
        <v>5014</v>
      </c>
      <c r="B1867" s="1" t="s">
        <v>4776</v>
      </c>
    </row>
    <row r="1868" spans="1:2" x14ac:dyDescent="0.25">
      <c r="A1868" s="1" t="s">
        <v>5086</v>
      </c>
      <c r="B1868" s="1" t="s">
        <v>4777</v>
      </c>
    </row>
    <row r="1869" spans="1:2" x14ac:dyDescent="0.25">
      <c r="A1869" s="1" t="s">
        <v>5168</v>
      </c>
      <c r="B1869" s="1" t="s">
        <v>4777</v>
      </c>
    </row>
    <row r="1870" spans="1:2" x14ac:dyDescent="0.25">
      <c r="A1870" s="1" t="s">
        <v>5051</v>
      </c>
      <c r="B1870" s="1" t="s">
        <v>4777</v>
      </c>
    </row>
    <row r="1871" spans="1:2" x14ac:dyDescent="0.25">
      <c r="A1871" s="1" t="s">
        <v>5211</v>
      </c>
      <c r="B1871" s="1" t="s">
        <v>4778</v>
      </c>
    </row>
    <row r="1872" spans="1:2" x14ac:dyDescent="0.25">
      <c r="A1872" s="1" t="s">
        <v>5275</v>
      </c>
      <c r="B1872" s="1" t="s">
        <v>4778</v>
      </c>
    </row>
    <row r="1873" spans="1:2" x14ac:dyDescent="0.25">
      <c r="A1873" s="1" t="s">
        <v>5113</v>
      </c>
      <c r="B1873" s="1" t="s">
        <v>4778</v>
      </c>
    </row>
    <row r="1874" spans="1:2" x14ac:dyDescent="0.25">
      <c r="A1874" s="1" t="s">
        <v>5036</v>
      </c>
      <c r="B1874" s="1" t="s">
        <v>4779</v>
      </c>
    </row>
    <row r="1875" spans="1:2" x14ac:dyDescent="0.25">
      <c r="A1875" s="1" t="s">
        <v>4912</v>
      </c>
      <c r="B1875" s="1" t="s">
        <v>4779</v>
      </c>
    </row>
    <row r="1876" spans="1:2" x14ac:dyDescent="0.25">
      <c r="A1876" s="1" t="s">
        <v>5067</v>
      </c>
      <c r="B1876" s="1" t="s">
        <v>4780</v>
      </c>
    </row>
    <row r="1877" spans="1:2" x14ac:dyDescent="0.25">
      <c r="A1877" s="1" t="s">
        <v>5083</v>
      </c>
      <c r="B1877" s="1" t="s">
        <v>4780</v>
      </c>
    </row>
    <row r="1878" spans="1:2" x14ac:dyDescent="0.25">
      <c r="A1878" s="1" t="s">
        <v>5258</v>
      </c>
      <c r="B1878" s="1" t="s">
        <v>4780</v>
      </c>
    </row>
    <row r="1879" spans="1:2" x14ac:dyDescent="0.25">
      <c r="A1879" s="1" t="s">
        <v>4824</v>
      </c>
      <c r="B1879" s="1" t="s">
        <v>4780</v>
      </c>
    </row>
    <row r="1880" spans="1:2" x14ac:dyDescent="0.25">
      <c r="A1880" s="1" t="s">
        <v>4902</v>
      </c>
      <c r="B1880" s="1" t="s">
        <v>4773</v>
      </c>
    </row>
    <row r="1881" spans="1:2" x14ac:dyDescent="0.25">
      <c r="A1881" s="1" t="s">
        <v>5276</v>
      </c>
      <c r="B1881" s="1" t="s">
        <v>4774</v>
      </c>
    </row>
    <row r="1882" spans="1:2" x14ac:dyDescent="0.25">
      <c r="A1882" s="1" t="s">
        <v>5007</v>
      </c>
      <c r="B1882" s="1" t="s">
        <v>4774</v>
      </c>
    </row>
    <row r="1883" spans="1:2" x14ac:dyDescent="0.25">
      <c r="A1883" s="1" t="s">
        <v>5047</v>
      </c>
      <c r="B1883" s="1" t="s">
        <v>4774</v>
      </c>
    </row>
    <row r="1884" spans="1:2" x14ac:dyDescent="0.25">
      <c r="A1884" s="1" t="s">
        <v>5142</v>
      </c>
      <c r="B1884" s="1" t="s">
        <v>4774</v>
      </c>
    </row>
    <row r="1885" spans="1:2" x14ac:dyDescent="0.25">
      <c r="A1885" s="1" t="s">
        <v>5277</v>
      </c>
      <c r="B1885" s="1" t="s">
        <v>4775</v>
      </c>
    </row>
    <row r="1886" spans="1:2" x14ac:dyDescent="0.25">
      <c r="A1886" s="1" t="s">
        <v>5120</v>
      </c>
      <c r="B1886" s="1" t="s">
        <v>4776</v>
      </c>
    </row>
    <row r="1887" spans="1:2" x14ac:dyDescent="0.25">
      <c r="A1887" s="1" t="s">
        <v>5171</v>
      </c>
      <c r="B1887" s="1" t="s">
        <v>4777</v>
      </c>
    </row>
    <row r="1888" spans="1:2" x14ac:dyDescent="0.25">
      <c r="A1888" s="1" t="s">
        <v>5278</v>
      </c>
      <c r="B1888" s="1" t="s">
        <v>4777</v>
      </c>
    </row>
    <row r="1889" spans="1:2" x14ac:dyDescent="0.25">
      <c r="A1889" s="1" t="s">
        <v>5023</v>
      </c>
      <c r="B1889" s="1" t="s">
        <v>4777</v>
      </c>
    </row>
    <row r="1890" spans="1:2" x14ac:dyDescent="0.25">
      <c r="A1890" s="1" t="s">
        <v>4796</v>
      </c>
      <c r="B1890" s="1" t="s">
        <v>4778</v>
      </c>
    </row>
    <row r="1891" spans="1:2" x14ac:dyDescent="0.25">
      <c r="A1891" s="1" t="s">
        <v>5072</v>
      </c>
      <c r="B1891" s="1" t="s">
        <v>4778</v>
      </c>
    </row>
    <row r="1892" spans="1:2" x14ac:dyDescent="0.25">
      <c r="A1892" s="1" t="s">
        <v>5126</v>
      </c>
      <c r="B1892" s="1" t="s">
        <v>4778</v>
      </c>
    </row>
    <row r="1893" spans="1:2" x14ac:dyDescent="0.25">
      <c r="A1893" s="1" t="s">
        <v>5229</v>
      </c>
      <c r="B1893" s="1" t="s">
        <v>4779</v>
      </c>
    </row>
    <row r="1894" spans="1:2" x14ac:dyDescent="0.25">
      <c r="A1894" s="1" t="s">
        <v>5279</v>
      </c>
      <c r="B1894" s="1" t="s">
        <v>4779</v>
      </c>
    </row>
    <row r="1895" spans="1:2" x14ac:dyDescent="0.25">
      <c r="A1895" s="1" t="s">
        <v>5126</v>
      </c>
      <c r="B1895" s="1" t="s">
        <v>4780</v>
      </c>
    </row>
    <row r="1896" spans="1:2" x14ac:dyDescent="0.25">
      <c r="A1896" s="1" t="s">
        <v>5280</v>
      </c>
      <c r="B1896" s="1" t="s">
        <v>4780</v>
      </c>
    </row>
    <row r="1897" spans="1:2" x14ac:dyDescent="0.25">
      <c r="A1897" s="1" t="s">
        <v>5281</v>
      </c>
      <c r="B1897" s="1" t="s">
        <v>4780</v>
      </c>
    </row>
    <row r="1898" spans="1:2" x14ac:dyDescent="0.25">
      <c r="A1898" s="1" t="s">
        <v>5282</v>
      </c>
      <c r="B1898" s="1" t="s">
        <v>4780</v>
      </c>
    </row>
    <row r="1899" spans="1:2" x14ac:dyDescent="0.25">
      <c r="A1899" s="1" t="s">
        <v>4835</v>
      </c>
      <c r="B1899" s="1" t="s">
        <v>4773</v>
      </c>
    </row>
    <row r="1900" spans="1:2" x14ac:dyDescent="0.25">
      <c r="A1900" s="1" t="s">
        <v>5283</v>
      </c>
      <c r="B1900" s="1" t="s">
        <v>4774</v>
      </c>
    </row>
    <row r="1901" spans="1:2" x14ac:dyDescent="0.25">
      <c r="A1901" s="1" t="s">
        <v>4916</v>
      </c>
      <c r="B1901" s="1" t="s">
        <v>4774</v>
      </c>
    </row>
    <row r="1902" spans="1:2" x14ac:dyDescent="0.25">
      <c r="A1902" s="1" t="s">
        <v>5284</v>
      </c>
      <c r="B1902" s="1" t="s">
        <v>4774</v>
      </c>
    </row>
    <row r="1903" spans="1:2" x14ac:dyDescent="0.25">
      <c r="A1903" s="1" t="s">
        <v>4970</v>
      </c>
      <c r="B1903" s="1" t="s">
        <v>4774</v>
      </c>
    </row>
    <row r="1904" spans="1:2" x14ac:dyDescent="0.25">
      <c r="A1904" s="1" t="s">
        <v>5036</v>
      </c>
      <c r="B1904" s="1" t="s">
        <v>4775</v>
      </c>
    </row>
    <row r="1905" spans="1:2" x14ac:dyDescent="0.25">
      <c r="A1905" s="1" t="s">
        <v>4858</v>
      </c>
      <c r="B1905" s="1" t="s">
        <v>4776</v>
      </c>
    </row>
    <row r="1906" spans="1:2" x14ac:dyDescent="0.25">
      <c r="A1906" s="1" t="s">
        <v>4808</v>
      </c>
      <c r="B1906" s="1" t="s">
        <v>4777</v>
      </c>
    </row>
    <row r="1907" spans="1:2" x14ac:dyDescent="0.25">
      <c r="A1907" s="1" t="s">
        <v>5204</v>
      </c>
      <c r="B1907" s="1" t="s">
        <v>4777</v>
      </c>
    </row>
    <row r="1908" spans="1:2" x14ac:dyDescent="0.25">
      <c r="A1908" s="1" t="s">
        <v>4948</v>
      </c>
      <c r="B1908" s="1" t="s">
        <v>4777</v>
      </c>
    </row>
    <row r="1909" spans="1:2" x14ac:dyDescent="0.25">
      <c r="A1909" s="1" t="s">
        <v>5285</v>
      </c>
      <c r="B1909" s="1" t="s">
        <v>4778</v>
      </c>
    </row>
    <row r="1910" spans="1:2" x14ac:dyDescent="0.25">
      <c r="A1910" s="1" t="s">
        <v>5037</v>
      </c>
      <c r="B1910" s="1" t="s">
        <v>4778</v>
      </c>
    </row>
    <row r="1911" spans="1:2" x14ac:dyDescent="0.25">
      <c r="A1911" s="1" t="s">
        <v>4884</v>
      </c>
      <c r="B1911" s="1" t="s">
        <v>4778</v>
      </c>
    </row>
    <row r="1912" spans="1:2" x14ac:dyDescent="0.25">
      <c r="A1912" s="1" t="s">
        <v>4866</v>
      </c>
      <c r="B1912" s="1" t="s">
        <v>4779</v>
      </c>
    </row>
    <row r="1913" spans="1:2" x14ac:dyDescent="0.25">
      <c r="A1913" s="1" t="s">
        <v>4886</v>
      </c>
      <c r="B1913" s="1" t="s">
        <v>4779</v>
      </c>
    </row>
    <row r="1914" spans="1:2" x14ac:dyDescent="0.25">
      <c r="A1914" s="1" t="s">
        <v>5286</v>
      </c>
      <c r="B1914" s="1" t="s">
        <v>4780</v>
      </c>
    </row>
    <row r="1915" spans="1:2" x14ac:dyDescent="0.25">
      <c r="A1915" s="1" t="s">
        <v>5017</v>
      </c>
      <c r="B1915" s="1" t="s">
        <v>4780</v>
      </c>
    </row>
    <row r="1916" spans="1:2" x14ac:dyDescent="0.25">
      <c r="A1916" s="1" t="s">
        <v>4819</v>
      </c>
      <c r="B1916" s="1" t="s">
        <v>4780</v>
      </c>
    </row>
    <row r="1917" spans="1:2" x14ac:dyDescent="0.25">
      <c r="A1917" s="1" t="s">
        <v>5229</v>
      </c>
      <c r="B1917" s="1" t="s">
        <v>4780</v>
      </c>
    </row>
    <row r="1918" spans="1:2" x14ac:dyDescent="0.25">
      <c r="A1918" s="1" t="s">
        <v>5208</v>
      </c>
      <c r="B1918" s="1" t="s">
        <v>4773</v>
      </c>
    </row>
    <row r="1919" spans="1:2" x14ac:dyDescent="0.25">
      <c r="A1919" s="1" t="s">
        <v>5106</v>
      </c>
      <c r="B1919" s="1" t="s">
        <v>4774</v>
      </c>
    </row>
    <row r="1920" spans="1:2" x14ac:dyDescent="0.25">
      <c r="A1920" s="1" t="s">
        <v>4969</v>
      </c>
      <c r="B1920" s="1" t="s">
        <v>4774</v>
      </c>
    </row>
    <row r="1921" spans="1:2" x14ac:dyDescent="0.25">
      <c r="A1921" s="1" t="s">
        <v>5234</v>
      </c>
      <c r="B1921" s="1" t="s">
        <v>4774</v>
      </c>
    </row>
    <row r="1922" spans="1:2" x14ac:dyDescent="0.25">
      <c r="A1922" s="1" t="s">
        <v>5287</v>
      </c>
      <c r="B1922" s="1" t="s">
        <v>4774</v>
      </c>
    </row>
    <row r="1923" spans="1:2" x14ac:dyDescent="0.25">
      <c r="A1923" s="1" t="s">
        <v>4933</v>
      </c>
      <c r="B1923" s="1" t="s">
        <v>4775</v>
      </c>
    </row>
    <row r="1924" spans="1:2" x14ac:dyDescent="0.25">
      <c r="A1924" s="1" t="s">
        <v>5021</v>
      </c>
      <c r="B1924" s="1" t="s">
        <v>4776</v>
      </c>
    </row>
    <row r="1925" spans="1:2" x14ac:dyDescent="0.25">
      <c r="A1925" s="1" t="s">
        <v>4790</v>
      </c>
      <c r="B1925" s="1" t="s">
        <v>4777</v>
      </c>
    </row>
    <row r="1926" spans="1:2" x14ac:dyDescent="0.25">
      <c r="A1926" s="1" t="s">
        <v>5100</v>
      </c>
      <c r="B1926" s="1" t="s">
        <v>4777</v>
      </c>
    </row>
    <row r="1927" spans="1:2" x14ac:dyDescent="0.25">
      <c r="A1927" s="1" t="s">
        <v>5008</v>
      </c>
      <c r="B1927" s="1" t="s">
        <v>4777</v>
      </c>
    </row>
    <row r="1928" spans="1:2" x14ac:dyDescent="0.25">
      <c r="A1928" s="1" t="s">
        <v>5288</v>
      </c>
      <c r="B1928" s="1" t="s">
        <v>4778</v>
      </c>
    </row>
    <row r="1929" spans="1:2" x14ac:dyDescent="0.25">
      <c r="A1929" s="1" t="s">
        <v>5273</v>
      </c>
      <c r="B1929" s="1" t="s">
        <v>4778</v>
      </c>
    </row>
    <row r="1930" spans="1:2" x14ac:dyDescent="0.25">
      <c r="A1930" s="1" t="s">
        <v>4792</v>
      </c>
      <c r="B1930" s="1" t="s">
        <v>4778</v>
      </c>
    </row>
    <row r="1931" spans="1:2" x14ac:dyDescent="0.25">
      <c r="A1931" s="1" t="s">
        <v>5060</v>
      </c>
      <c r="B1931" s="1" t="s">
        <v>4779</v>
      </c>
    </row>
    <row r="1932" spans="1:2" x14ac:dyDescent="0.25">
      <c r="A1932" s="1" t="s">
        <v>5289</v>
      </c>
      <c r="B1932" s="1" t="s">
        <v>4779</v>
      </c>
    </row>
    <row r="1933" spans="1:2" x14ac:dyDescent="0.25">
      <c r="A1933" s="1" t="s">
        <v>4872</v>
      </c>
      <c r="B1933" s="1" t="s">
        <v>4780</v>
      </c>
    </row>
    <row r="1934" spans="1:2" x14ac:dyDescent="0.25">
      <c r="A1934" s="1" t="s">
        <v>4830</v>
      </c>
      <c r="B1934" s="1" t="s">
        <v>4780</v>
      </c>
    </row>
    <row r="1935" spans="1:2" x14ac:dyDescent="0.25">
      <c r="A1935" s="1" t="s">
        <v>4818</v>
      </c>
      <c r="B1935" s="1" t="s">
        <v>4780</v>
      </c>
    </row>
    <row r="1936" spans="1:2" x14ac:dyDescent="0.25">
      <c r="A1936" s="1" t="s">
        <v>5188</v>
      </c>
      <c r="B1936" s="1" t="s">
        <v>4780</v>
      </c>
    </row>
    <row r="1937" spans="1:2" x14ac:dyDescent="0.25">
      <c r="A1937" s="1" t="s">
        <v>5013</v>
      </c>
      <c r="B1937" s="1" t="s">
        <v>4773</v>
      </c>
    </row>
    <row r="1938" spans="1:2" x14ac:dyDescent="0.25">
      <c r="A1938" s="1" t="s">
        <v>4999</v>
      </c>
      <c r="B1938" s="1" t="s">
        <v>4774</v>
      </c>
    </row>
    <row r="1939" spans="1:2" x14ac:dyDescent="0.25">
      <c r="A1939" s="1" t="s">
        <v>5116</v>
      </c>
      <c r="B1939" s="1" t="s">
        <v>4774</v>
      </c>
    </row>
    <row r="1940" spans="1:2" x14ac:dyDescent="0.25">
      <c r="A1940" s="1" t="s">
        <v>4834</v>
      </c>
      <c r="B1940" s="1" t="s">
        <v>4774</v>
      </c>
    </row>
    <row r="1941" spans="1:2" x14ac:dyDescent="0.25">
      <c r="A1941" s="1" t="s">
        <v>4905</v>
      </c>
      <c r="B1941" s="1" t="s">
        <v>4774</v>
      </c>
    </row>
    <row r="1942" spans="1:2" x14ac:dyDescent="0.25">
      <c r="A1942" s="1" t="s">
        <v>4885</v>
      </c>
      <c r="B1942" s="1" t="s">
        <v>4775</v>
      </c>
    </row>
    <row r="1943" spans="1:2" x14ac:dyDescent="0.25">
      <c r="A1943" s="1" t="s">
        <v>4976</v>
      </c>
      <c r="B1943" s="1" t="s">
        <v>4776</v>
      </c>
    </row>
    <row r="1944" spans="1:2" x14ac:dyDescent="0.25">
      <c r="A1944" s="1" t="s">
        <v>5254</v>
      </c>
      <c r="B1944" s="1" t="s">
        <v>4777</v>
      </c>
    </row>
    <row r="1945" spans="1:2" x14ac:dyDescent="0.25">
      <c r="A1945" s="1" t="s">
        <v>5091</v>
      </c>
      <c r="B1945" s="1" t="s">
        <v>4777</v>
      </c>
    </row>
    <row r="1946" spans="1:2" x14ac:dyDescent="0.25">
      <c r="A1946" s="1" t="s">
        <v>5289</v>
      </c>
      <c r="B1946" s="1" t="s">
        <v>4777</v>
      </c>
    </row>
    <row r="1947" spans="1:2" x14ac:dyDescent="0.25">
      <c r="A1947" s="1" t="s">
        <v>5037</v>
      </c>
      <c r="B1947" s="1" t="s">
        <v>4778</v>
      </c>
    </row>
    <row r="1948" spans="1:2" x14ac:dyDescent="0.25">
      <c r="A1948" s="1" t="s">
        <v>5028</v>
      </c>
      <c r="B1948" s="1" t="s">
        <v>4778</v>
      </c>
    </row>
    <row r="1949" spans="1:2" x14ac:dyDescent="0.25">
      <c r="A1949" s="1" t="s">
        <v>5290</v>
      </c>
      <c r="B1949" s="1" t="s">
        <v>4778</v>
      </c>
    </row>
    <row r="1950" spans="1:2" x14ac:dyDescent="0.25">
      <c r="A1950" s="1" t="s">
        <v>4887</v>
      </c>
      <c r="B1950" s="1" t="s">
        <v>4779</v>
      </c>
    </row>
    <row r="1951" spans="1:2" x14ac:dyDescent="0.25">
      <c r="A1951" s="1" t="s">
        <v>4881</v>
      </c>
      <c r="B1951" s="1" t="s">
        <v>4779</v>
      </c>
    </row>
    <row r="1952" spans="1:2" x14ac:dyDescent="0.25">
      <c r="A1952" s="1" t="s">
        <v>5177</v>
      </c>
      <c r="B1952" s="1" t="s">
        <v>4780</v>
      </c>
    </row>
    <row r="1953" spans="1:2" x14ac:dyDescent="0.25">
      <c r="A1953" s="1" t="s">
        <v>5086</v>
      </c>
      <c r="B1953" s="1" t="s">
        <v>4780</v>
      </c>
    </row>
    <row r="1954" spans="1:2" x14ac:dyDescent="0.25">
      <c r="A1954" s="1" t="s">
        <v>5291</v>
      </c>
      <c r="B1954" s="1" t="s">
        <v>4780</v>
      </c>
    </row>
    <row r="1955" spans="1:2" x14ac:dyDescent="0.25">
      <c r="A1955" s="1" t="s">
        <v>5233</v>
      </c>
      <c r="B1955" s="1" t="s">
        <v>4780</v>
      </c>
    </row>
    <row r="1956" spans="1:2" x14ac:dyDescent="0.25">
      <c r="A1956" s="1" t="s">
        <v>4829</v>
      </c>
      <c r="B1956" s="1" t="s">
        <v>4773</v>
      </c>
    </row>
    <row r="1957" spans="1:2" x14ac:dyDescent="0.25">
      <c r="A1957" s="1" t="s">
        <v>5009</v>
      </c>
      <c r="B1957" s="1" t="s">
        <v>4774</v>
      </c>
    </row>
    <row r="1958" spans="1:2" x14ac:dyDescent="0.25">
      <c r="A1958" s="1" t="s">
        <v>5023</v>
      </c>
      <c r="B1958" s="1" t="s">
        <v>4774</v>
      </c>
    </row>
    <row r="1959" spans="1:2" x14ac:dyDescent="0.25">
      <c r="A1959" s="1" t="s">
        <v>4866</v>
      </c>
      <c r="B1959" s="1" t="s">
        <v>4774</v>
      </c>
    </row>
    <row r="1960" spans="1:2" x14ac:dyDescent="0.25">
      <c r="A1960" s="1" t="s">
        <v>5292</v>
      </c>
      <c r="B1960" s="1" t="s">
        <v>4774</v>
      </c>
    </row>
    <row r="1961" spans="1:2" x14ac:dyDescent="0.25">
      <c r="A1961" s="1" t="s">
        <v>5293</v>
      </c>
      <c r="B1961" s="1" t="s">
        <v>4775</v>
      </c>
    </row>
    <row r="1962" spans="1:2" x14ac:dyDescent="0.25">
      <c r="A1962" s="1" t="s">
        <v>5294</v>
      </c>
      <c r="B1962" s="1" t="s">
        <v>4776</v>
      </c>
    </row>
    <row r="1963" spans="1:2" x14ac:dyDescent="0.25">
      <c r="A1963" s="1" t="s">
        <v>5285</v>
      </c>
      <c r="B1963" s="1" t="s">
        <v>4777</v>
      </c>
    </row>
    <row r="1964" spans="1:2" x14ac:dyDescent="0.25">
      <c r="A1964" s="1" t="s">
        <v>5142</v>
      </c>
      <c r="B1964" s="1" t="s">
        <v>4777</v>
      </c>
    </row>
    <row r="1965" spans="1:2" x14ac:dyDescent="0.25">
      <c r="A1965" s="1" t="s">
        <v>5295</v>
      </c>
      <c r="B1965" s="1" t="s">
        <v>4777</v>
      </c>
    </row>
    <row r="1966" spans="1:2" x14ac:dyDescent="0.25">
      <c r="A1966" s="1" t="s">
        <v>5296</v>
      </c>
      <c r="B1966" s="1" t="s">
        <v>4778</v>
      </c>
    </row>
    <row r="1967" spans="1:2" x14ac:dyDescent="0.25">
      <c r="A1967" s="1" t="s">
        <v>5297</v>
      </c>
      <c r="B1967" s="1" t="s">
        <v>4778</v>
      </c>
    </row>
    <row r="1968" spans="1:2" x14ac:dyDescent="0.25">
      <c r="A1968" s="1" t="s">
        <v>5015</v>
      </c>
      <c r="B1968" s="1" t="s">
        <v>4778</v>
      </c>
    </row>
    <row r="1969" spans="1:2" x14ac:dyDescent="0.25">
      <c r="A1969" s="1" t="s">
        <v>4877</v>
      </c>
      <c r="B1969" s="1" t="s">
        <v>4779</v>
      </c>
    </row>
    <row r="1970" spans="1:2" x14ac:dyDescent="0.25">
      <c r="A1970" s="1" t="s">
        <v>4792</v>
      </c>
      <c r="B1970" s="1" t="s">
        <v>4779</v>
      </c>
    </row>
    <row r="1971" spans="1:2" x14ac:dyDescent="0.25">
      <c r="A1971" s="1" t="s">
        <v>4812</v>
      </c>
      <c r="B1971" s="1" t="s">
        <v>4780</v>
      </c>
    </row>
    <row r="1972" spans="1:2" x14ac:dyDescent="0.25">
      <c r="A1972" s="1" t="s">
        <v>5298</v>
      </c>
      <c r="B1972" s="1" t="s">
        <v>4780</v>
      </c>
    </row>
    <row r="1973" spans="1:2" x14ac:dyDescent="0.25">
      <c r="A1973" s="1" t="s">
        <v>5241</v>
      </c>
      <c r="B1973" s="1" t="s">
        <v>4780</v>
      </c>
    </row>
    <row r="1974" spans="1:2" x14ac:dyDescent="0.25">
      <c r="A1974" s="1" t="s">
        <v>5068</v>
      </c>
      <c r="B1974" s="1" t="s">
        <v>4780</v>
      </c>
    </row>
    <row r="1975" spans="1:2" x14ac:dyDescent="0.25">
      <c r="A1975" s="1" t="s">
        <v>5299</v>
      </c>
      <c r="B1975" s="1" t="s">
        <v>4773</v>
      </c>
    </row>
    <row r="1976" spans="1:2" x14ac:dyDescent="0.25">
      <c r="A1976" s="1" t="s">
        <v>4792</v>
      </c>
      <c r="B1976" s="1" t="s">
        <v>4774</v>
      </c>
    </row>
    <row r="1977" spans="1:2" x14ac:dyDescent="0.25">
      <c r="A1977" s="1" t="s">
        <v>5234</v>
      </c>
      <c r="B1977" s="1" t="s">
        <v>4774</v>
      </c>
    </row>
    <row r="1978" spans="1:2" x14ac:dyDescent="0.25">
      <c r="A1978" s="1" t="s">
        <v>4957</v>
      </c>
      <c r="B1978" s="1" t="s">
        <v>4774</v>
      </c>
    </row>
    <row r="1979" spans="1:2" x14ac:dyDescent="0.25">
      <c r="A1979" s="1" t="s">
        <v>5204</v>
      </c>
      <c r="B1979" s="1" t="s">
        <v>4774</v>
      </c>
    </row>
    <row r="1980" spans="1:2" x14ac:dyDescent="0.25">
      <c r="A1980" s="1" t="s">
        <v>4960</v>
      </c>
      <c r="B1980" s="1" t="s">
        <v>4775</v>
      </c>
    </row>
    <row r="1981" spans="1:2" x14ac:dyDescent="0.25">
      <c r="A1981" s="1" t="s">
        <v>5300</v>
      </c>
      <c r="B1981" s="1" t="s">
        <v>4776</v>
      </c>
    </row>
    <row r="1982" spans="1:2" x14ac:dyDescent="0.25">
      <c r="A1982" s="1" t="s">
        <v>5195</v>
      </c>
      <c r="B1982" s="1" t="s">
        <v>4777</v>
      </c>
    </row>
    <row r="1983" spans="1:2" x14ac:dyDescent="0.25">
      <c r="A1983" s="1" t="s">
        <v>5301</v>
      </c>
      <c r="B1983" s="1" t="s">
        <v>4777</v>
      </c>
    </row>
    <row r="1984" spans="1:2" x14ac:dyDescent="0.25">
      <c r="A1984" s="1" t="s">
        <v>4909</v>
      </c>
      <c r="B1984" s="1" t="s">
        <v>4777</v>
      </c>
    </row>
    <row r="1985" spans="1:2" x14ac:dyDescent="0.25">
      <c r="A1985" s="1" t="s">
        <v>5231</v>
      </c>
      <c r="B1985" s="1" t="s">
        <v>4778</v>
      </c>
    </row>
    <row r="1986" spans="1:2" x14ac:dyDescent="0.25">
      <c r="A1986" s="1" t="s">
        <v>5251</v>
      </c>
      <c r="B1986" s="1" t="s">
        <v>4778</v>
      </c>
    </row>
    <row r="1987" spans="1:2" x14ac:dyDescent="0.25">
      <c r="A1987" s="1" t="s">
        <v>4930</v>
      </c>
      <c r="B1987" s="1" t="s">
        <v>4778</v>
      </c>
    </row>
    <row r="1988" spans="1:2" x14ac:dyDescent="0.25">
      <c r="A1988" s="1" t="s">
        <v>4992</v>
      </c>
      <c r="B1988" s="1" t="s">
        <v>4779</v>
      </c>
    </row>
    <row r="1989" spans="1:2" x14ac:dyDescent="0.25">
      <c r="A1989" s="1" t="s">
        <v>5262</v>
      </c>
      <c r="B1989" s="1" t="s">
        <v>4779</v>
      </c>
    </row>
    <row r="1990" spans="1:2" x14ac:dyDescent="0.25">
      <c r="A1990" s="1" t="s">
        <v>5091</v>
      </c>
      <c r="B1990" s="1" t="s">
        <v>4780</v>
      </c>
    </row>
    <row r="1991" spans="1:2" x14ac:dyDescent="0.25">
      <c r="A1991" s="1" t="s">
        <v>5302</v>
      </c>
      <c r="B1991" s="1" t="s">
        <v>4780</v>
      </c>
    </row>
    <row r="1992" spans="1:2" x14ac:dyDescent="0.25">
      <c r="A1992" s="1" t="s">
        <v>4951</v>
      </c>
      <c r="B1992" s="1" t="s">
        <v>4780</v>
      </c>
    </row>
    <row r="1993" spans="1:2" x14ac:dyDescent="0.25">
      <c r="A1993" s="1" t="s">
        <v>5303</v>
      </c>
      <c r="B1993" s="1" t="s">
        <v>4780</v>
      </c>
    </row>
    <row r="1994" spans="1:2" x14ac:dyDescent="0.25">
      <c r="A1994" s="1" t="s">
        <v>4877</v>
      </c>
      <c r="B1994" s="1" t="s">
        <v>4773</v>
      </c>
    </row>
    <row r="1995" spans="1:2" x14ac:dyDescent="0.25">
      <c r="A1995" s="1" t="s">
        <v>5304</v>
      </c>
      <c r="B1995" s="1" t="s">
        <v>4774</v>
      </c>
    </row>
    <row r="1996" spans="1:2" x14ac:dyDescent="0.25">
      <c r="A1996" s="1" t="s">
        <v>4881</v>
      </c>
      <c r="B1996" s="1" t="s">
        <v>4774</v>
      </c>
    </row>
    <row r="1997" spans="1:2" x14ac:dyDescent="0.25">
      <c r="A1997" s="1" t="s">
        <v>4948</v>
      </c>
      <c r="B1997" s="1" t="s">
        <v>4774</v>
      </c>
    </row>
    <row r="1998" spans="1:2" x14ac:dyDescent="0.25">
      <c r="A1998" s="1" t="s">
        <v>4828</v>
      </c>
      <c r="B1998" s="1" t="s">
        <v>4774</v>
      </c>
    </row>
    <row r="1999" spans="1:2" x14ac:dyDescent="0.25">
      <c r="A1999" s="1" t="s">
        <v>5010</v>
      </c>
      <c r="B1999" s="1" t="s">
        <v>4775</v>
      </c>
    </row>
    <row r="2000" spans="1:2" x14ac:dyDescent="0.25">
      <c r="A2000" s="1" t="s">
        <v>5165</v>
      </c>
      <c r="B2000" s="1" t="s">
        <v>4776</v>
      </c>
    </row>
    <row r="2001" spans="1:2" x14ac:dyDescent="0.25">
      <c r="A2001" s="1" t="s">
        <v>4807</v>
      </c>
      <c r="B2001" s="1" t="s">
        <v>4777</v>
      </c>
    </row>
    <row r="2002" spans="1:2" x14ac:dyDescent="0.25">
      <c r="A2002" s="1" t="s">
        <v>4889</v>
      </c>
      <c r="B2002" s="1" t="s">
        <v>4777</v>
      </c>
    </row>
    <row r="2003" spans="1:2" x14ac:dyDescent="0.25">
      <c r="A2003" s="1" t="s">
        <v>5169</v>
      </c>
      <c r="B2003" s="1" t="s">
        <v>4777</v>
      </c>
    </row>
    <row r="2004" spans="1:2" x14ac:dyDescent="0.25">
      <c r="A2004" s="1" t="s">
        <v>4976</v>
      </c>
      <c r="B2004" s="1" t="s">
        <v>4778</v>
      </c>
    </row>
    <row r="2005" spans="1:2" x14ac:dyDescent="0.25">
      <c r="A2005" s="1" t="s">
        <v>5305</v>
      </c>
      <c r="B2005" s="1" t="s">
        <v>4778</v>
      </c>
    </row>
    <row r="2006" spans="1:2" x14ac:dyDescent="0.25">
      <c r="A2006" s="1" t="s">
        <v>5067</v>
      </c>
      <c r="B2006" s="1" t="s">
        <v>4778</v>
      </c>
    </row>
    <row r="2007" spans="1:2" x14ac:dyDescent="0.25">
      <c r="A2007" s="1" t="s">
        <v>5089</v>
      </c>
      <c r="B2007" s="1" t="s">
        <v>4779</v>
      </c>
    </row>
    <row r="2008" spans="1:2" x14ac:dyDescent="0.25">
      <c r="A2008" s="1" t="s">
        <v>4855</v>
      </c>
      <c r="B2008" s="1" t="s">
        <v>4779</v>
      </c>
    </row>
    <row r="2009" spans="1:2" x14ac:dyDescent="0.25">
      <c r="A2009" s="1" t="s">
        <v>4910</v>
      </c>
      <c r="B2009" s="1" t="s">
        <v>4780</v>
      </c>
    </row>
    <row r="2010" spans="1:2" x14ac:dyDescent="0.25">
      <c r="A2010" s="1" t="s">
        <v>5306</v>
      </c>
      <c r="B2010" s="1" t="s">
        <v>4780</v>
      </c>
    </row>
    <row r="2011" spans="1:2" x14ac:dyDescent="0.25">
      <c r="A2011" s="1" t="s">
        <v>4982</v>
      </c>
      <c r="B2011" s="1" t="s">
        <v>4780</v>
      </c>
    </row>
    <row r="2012" spans="1:2" x14ac:dyDescent="0.25">
      <c r="A2012" s="1" t="s">
        <v>5115</v>
      </c>
      <c r="B2012" s="1" t="s">
        <v>4780</v>
      </c>
    </row>
    <row r="2013" spans="1:2" x14ac:dyDescent="0.25">
      <c r="A2013" s="1" t="s">
        <v>5307</v>
      </c>
      <c r="B2013" s="1" t="s">
        <v>4773</v>
      </c>
    </row>
    <row r="2014" spans="1:2" x14ac:dyDescent="0.25">
      <c r="A2014" s="1" t="s">
        <v>5203</v>
      </c>
      <c r="B2014" s="1" t="s">
        <v>4774</v>
      </c>
    </row>
    <row r="2015" spans="1:2" x14ac:dyDescent="0.25">
      <c r="A2015" s="1" t="s">
        <v>5308</v>
      </c>
      <c r="B2015" s="1" t="s">
        <v>4774</v>
      </c>
    </row>
    <row r="2016" spans="1:2" x14ac:dyDescent="0.25">
      <c r="A2016" s="1" t="s">
        <v>5309</v>
      </c>
      <c r="B2016" s="1" t="s">
        <v>4774</v>
      </c>
    </row>
    <row r="2017" spans="1:2" x14ac:dyDescent="0.25">
      <c r="A2017" s="1" t="s">
        <v>4976</v>
      </c>
      <c r="B2017" s="1" t="s">
        <v>4774</v>
      </c>
    </row>
    <row r="2018" spans="1:2" x14ac:dyDescent="0.25">
      <c r="A2018" s="1" t="s">
        <v>5113</v>
      </c>
      <c r="B2018" s="1" t="s">
        <v>4775</v>
      </c>
    </row>
    <row r="2019" spans="1:2" x14ac:dyDescent="0.25">
      <c r="A2019" s="1" t="s">
        <v>4855</v>
      </c>
      <c r="B2019" s="1" t="s">
        <v>4776</v>
      </c>
    </row>
    <row r="2020" spans="1:2" x14ac:dyDescent="0.25">
      <c r="A2020" s="1" t="s">
        <v>5308</v>
      </c>
      <c r="B2020" s="1" t="s">
        <v>4777</v>
      </c>
    </row>
    <row r="2021" spans="1:2" x14ac:dyDescent="0.25">
      <c r="A2021" s="1" t="s">
        <v>5310</v>
      </c>
      <c r="B2021" s="1" t="s">
        <v>4777</v>
      </c>
    </row>
    <row r="2022" spans="1:2" x14ac:dyDescent="0.25">
      <c r="A2022" s="1" t="s">
        <v>5070</v>
      </c>
      <c r="B2022" s="1" t="s">
        <v>4777</v>
      </c>
    </row>
    <row r="2023" spans="1:2" x14ac:dyDescent="0.25">
      <c r="A2023" s="1" t="s">
        <v>4802</v>
      </c>
      <c r="B2023" s="1" t="s">
        <v>4778</v>
      </c>
    </row>
    <row r="2024" spans="1:2" x14ac:dyDescent="0.25">
      <c r="A2024" s="1" t="s">
        <v>5211</v>
      </c>
      <c r="B2024" s="1" t="s">
        <v>4778</v>
      </c>
    </row>
    <row r="2025" spans="1:2" x14ac:dyDescent="0.25">
      <c r="A2025" s="1" t="s">
        <v>5232</v>
      </c>
      <c r="B2025" s="1" t="s">
        <v>4778</v>
      </c>
    </row>
    <row r="2026" spans="1:2" x14ac:dyDescent="0.25">
      <c r="A2026" s="1" t="s">
        <v>4865</v>
      </c>
      <c r="B2026" s="1" t="s">
        <v>4779</v>
      </c>
    </row>
    <row r="2027" spans="1:2" x14ac:dyDescent="0.25">
      <c r="A2027" s="1" t="s">
        <v>4890</v>
      </c>
      <c r="B2027" s="1" t="s">
        <v>4779</v>
      </c>
    </row>
    <row r="2028" spans="1:2" x14ac:dyDescent="0.25">
      <c r="A2028" s="1" t="s">
        <v>5311</v>
      </c>
      <c r="B2028" s="1" t="s">
        <v>4780</v>
      </c>
    </row>
    <row r="2029" spans="1:2" x14ac:dyDescent="0.25">
      <c r="A2029" s="1" t="s">
        <v>5312</v>
      </c>
      <c r="B2029" s="1" t="s">
        <v>4780</v>
      </c>
    </row>
    <row r="2030" spans="1:2" x14ac:dyDescent="0.25">
      <c r="A2030" s="1" t="s">
        <v>4841</v>
      </c>
      <c r="B2030" s="1" t="s">
        <v>4780</v>
      </c>
    </row>
    <row r="2031" spans="1:2" x14ac:dyDescent="0.25">
      <c r="A2031" s="1" t="s">
        <v>5093</v>
      </c>
      <c r="B2031" s="1" t="s">
        <v>4780</v>
      </c>
    </row>
    <row r="2032" spans="1:2" x14ac:dyDescent="0.25">
      <c r="A2032" s="1" t="s">
        <v>4787</v>
      </c>
      <c r="B2032" s="1" t="s">
        <v>4773</v>
      </c>
    </row>
    <row r="2033" spans="1:2" x14ac:dyDescent="0.25">
      <c r="A2033" s="1" t="s">
        <v>5313</v>
      </c>
      <c r="B2033" s="1" t="s">
        <v>4774</v>
      </c>
    </row>
    <row r="2034" spans="1:2" x14ac:dyDescent="0.25">
      <c r="A2034" s="1" t="s">
        <v>4900</v>
      </c>
      <c r="B2034" s="1" t="s">
        <v>4774</v>
      </c>
    </row>
    <row r="2035" spans="1:2" x14ac:dyDescent="0.25">
      <c r="A2035" s="1" t="s">
        <v>4932</v>
      </c>
      <c r="B2035" s="1" t="s">
        <v>4774</v>
      </c>
    </row>
    <row r="2036" spans="1:2" x14ac:dyDescent="0.25">
      <c r="A2036" s="1" t="s">
        <v>5150</v>
      </c>
      <c r="B2036" s="1" t="s">
        <v>4774</v>
      </c>
    </row>
    <row r="2037" spans="1:2" x14ac:dyDescent="0.25">
      <c r="A2037" s="1" t="s">
        <v>5314</v>
      </c>
      <c r="B2037" s="1" t="s">
        <v>4775</v>
      </c>
    </row>
    <row r="2038" spans="1:2" x14ac:dyDescent="0.25">
      <c r="A2038" s="1" t="s">
        <v>5193</v>
      </c>
      <c r="B2038" s="1" t="s">
        <v>4776</v>
      </c>
    </row>
    <row r="2039" spans="1:2" x14ac:dyDescent="0.25">
      <c r="A2039" s="1" t="s">
        <v>5074</v>
      </c>
      <c r="B2039" s="1" t="s">
        <v>4777</v>
      </c>
    </row>
    <row r="2040" spans="1:2" x14ac:dyDescent="0.25">
      <c r="A2040" s="1" t="s">
        <v>4936</v>
      </c>
      <c r="B2040" s="1" t="s">
        <v>4777</v>
      </c>
    </row>
    <row r="2041" spans="1:2" x14ac:dyDescent="0.25">
      <c r="A2041" s="1" t="s">
        <v>5182</v>
      </c>
      <c r="B2041" s="1" t="s">
        <v>4777</v>
      </c>
    </row>
    <row r="2042" spans="1:2" x14ac:dyDescent="0.25">
      <c r="A2042" s="1" t="s">
        <v>4852</v>
      </c>
      <c r="B2042" s="1" t="s">
        <v>4778</v>
      </c>
    </row>
    <row r="2043" spans="1:2" x14ac:dyDescent="0.25">
      <c r="A2043" s="1" t="s">
        <v>5056</v>
      </c>
      <c r="B2043" s="1" t="s">
        <v>4778</v>
      </c>
    </row>
    <row r="2044" spans="1:2" x14ac:dyDescent="0.25">
      <c r="A2044" s="1" t="s">
        <v>5245</v>
      </c>
      <c r="B2044" s="1" t="s">
        <v>4778</v>
      </c>
    </row>
    <row r="2045" spans="1:2" x14ac:dyDescent="0.25">
      <c r="A2045" s="1" t="s">
        <v>4939</v>
      </c>
      <c r="B2045" s="1" t="s">
        <v>4779</v>
      </c>
    </row>
    <row r="2046" spans="1:2" x14ac:dyDescent="0.25">
      <c r="A2046" s="1" t="s">
        <v>5308</v>
      </c>
      <c r="B2046" s="1" t="s">
        <v>4779</v>
      </c>
    </row>
    <row r="2047" spans="1:2" x14ac:dyDescent="0.25">
      <c r="A2047" s="1" t="s">
        <v>5315</v>
      </c>
      <c r="B2047" s="1" t="s">
        <v>4780</v>
      </c>
    </row>
    <row r="2048" spans="1:2" x14ac:dyDescent="0.25">
      <c r="A2048" s="1" t="s">
        <v>5316</v>
      </c>
      <c r="B2048" s="1" t="s">
        <v>4780</v>
      </c>
    </row>
    <row r="2049" spans="1:2" x14ac:dyDescent="0.25">
      <c r="A2049" s="1" t="s">
        <v>5317</v>
      </c>
      <c r="B2049" s="1" t="s">
        <v>4780</v>
      </c>
    </row>
    <row r="2050" spans="1:2" x14ac:dyDescent="0.25">
      <c r="A2050" s="1" t="s">
        <v>4990</v>
      </c>
      <c r="B2050" s="1" t="s">
        <v>4780</v>
      </c>
    </row>
    <row r="2051" spans="1:2" x14ac:dyDescent="0.25">
      <c r="A2051" s="1" t="s">
        <v>4855</v>
      </c>
      <c r="B2051" s="1" t="s">
        <v>4773</v>
      </c>
    </row>
    <row r="2052" spans="1:2" x14ac:dyDescent="0.25">
      <c r="A2052" s="1" t="s">
        <v>4950</v>
      </c>
      <c r="B2052" s="1" t="s">
        <v>4774</v>
      </c>
    </row>
    <row r="2053" spans="1:2" x14ac:dyDescent="0.25">
      <c r="A2053" s="1" t="s">
        <v>4926</v>
      </c>
      <c r="B2053" s="1" t="s">
        <v>4774</v>
      </c>
    </row>
    <row r="2054" spans="1:2" x14ac:dyDescent="0.25">
      <c r="A2054" s="1" t="s">
        <v>4913</v>
      </c>
      <c r="B2054" s="1" t="s">
        <v>4774</v>
      </c>
    </row>
    <row r="2055" spans="1:2" x14ac:dyDescent="0.25">
      <c r="A2055" s="1" t="s">
        <v>5318</v>
      </c>
      <c r="B2055" s="1" t="s">
        <v>4774</v>
      </c>
    </row>
    <row r="2056" spans="1:2" x14ac:dyDescent="0.25">
      <c r="A2056" s="1" t="s">
        <v>5307</v>
      </c>
      <c r="B2056" s="1" t="s">
        <v>4775</v>
      </c>
    </row>
    <row r="2057" spans="1:2" x14ac:dyDescent="0.25">
      <c r="A2057" s="1" t="s">
        <v>5217</v>
      </c>
      <c r="B2057" s="1" t="s">
        <v>4776</v>
      </c>
    </row>
    <row r="2058" spans="1:2" x14ac:dyDescent="0.25">
      <c r="A2058" s="1" t="s">
        <v>5217</v>
      </c>
      <c r="B2058" s="1" t="s">
        <v>4777</v>
      </c>
    </row>
    <row r="2059" spans="1:2" x14ac:dyDescent="0.25">
      <c r="A2059" s="1" t="s">
        <v>4917</v>
      </c>
      <c r="B2059" s="1" t="s">
        <v>4777</v>
      </c>
    </row>
    <row r="2060" spans="1:2" x14ac:dyDescent="0.25">
      <c r="A2060" s="1" t="s">
        <v>5319</v>
      </c>
      <c r="B2060" s="1" t="s">
        <v>4777</v>
      </c>
    </row>
    <row r="2061" spans="1:2" x14ac:dyDescent="0.25">
      <c r="A2061" s="1" t="s">
        <v>5043</v>
      </c>
      <c r="B2061" s="1" t="s">
        <v>4778</v>
      </c>
    </row>
    <row r="2062" spans="1:2" x14ac:dyDescent="0.25">
      <c r="A2062" s="1" t="s">
        <v>4927</v>
      </c>
      <c r="B2062" s="1" t="s">
        <v>4778</v>
      </c>
    </row>
    <row r="2063" spans="1:2" x14ac:dyDescent="0.25">
      <c r="A2063" s="1" t="s">
        <v>5022</v>
      </c>
      <c r="B2063" s="1" t="s">
        <v>4778</v>
      </c>
    </row>
    <row r="2064" spans="1:2" x14ac:dyDescent="0.25">
      <c r="A2064" s="1" t="s">
        <v>4785</v>
      </c>
      <c r="B2064" s="1" t="s">
        <v>4779</v>
      </c>
    </row>
    <row r="2065" spans="1:2" x14ac:dyDescent="0.25">
      <c r="A2065" s="1" t="s">
        <v>5320</v>
      </c>
      <c r="B2065" s="1" t="s">
        <v>4779</v>
      </c>
    </row>
    <row r="2066" spans="1:2" x14ac:dyDescent="0.25">
      <c r="A2066" s="1" t="s">
        <v>4898</v>
      </c>
      <c r="B2066" s="1" t="s">
        <v>4780</v>
      </c>
    </row>
    <row r="2067" spans="1:2" x14ac:dyDescent="0.25">
      <c r="A2067" s="1" t="s">
        <v>4817</v>
      </c>
      <c r="B2067" s="1" t="s">
        <v>4780</v>
      </c>
    </row>
    <row r="2068" spans="1:2" x14ac:dyDescent="0.25">
      <c r="A2068" s="1" t="s">
        <v>5214</v>
      </c>
      <c r="B2068" s="1" t="s">
        <v>4780</v>
      </c>
    </row>
    <row r="2069" spans="1:2" x14ac:dyDescent="0.25">
      <c r="A2069" s="1" t="s">
        <v>5158</v>
      </c>
      <c r="B2069" s="1" t="s">
        <v>4780</v>
      </c>
    </row>
    <row r="2070" spans="1:2" x14ac:dyDescent="0.25">
      <c r="A2070" s="1" t="s">
        <v>5143</v>
      </c>
      <c r="B2070" s="1" t="s">
        <v>4773</v>
      </c>
    </row>
    <row r="2071" spans="1:2" x14ac:dyDescent="0.25">
      <c r="A2071" s="1" t="s">
        <v>5321</v>
      </c>
      <c r="B2071" s="1" t="s">
        <v>4774</v>
      </c>
    </row>
    <row r="2072" spans="1:2" x14ac:dyDescent="0.25">
      <c r="A2072" s="1" t="s">
        <v>4917</v>
      </c>
      <c r="B2072" s="1" t="s">
        <v>4774</v>
      </c>
    </row>
    <row r="2073" spans="1:2" x14ac:dyDescent="0.25">
      <c r="A2073" s="1" t="s">
        <v>5322</v>
      </c>
      <c r="B2073" s="1" t="s">
        <v>4774</v>
      </c>
    </row>
    <row r="2074" spans="1:2" x14ac:dyDescent="0.25">
      <c r="A2074" s="1" t="s">
        <v>5025</v>
      </c>
      <c r="B2074" s="1" t="s">
        <v>4774</v>
      </c>
    </row>
    <row r="2075" spans="1:2" x14ac:dyDescent="0.25">
      <c r="A2075" s="1" t="s">
        <v>4893</v>
      </c>
      <c r="B2075" s="1" t="s">
        <v>4775</v>
      </c>
    </row>
    <row r="2076" spans="1:2" x14ac:dyDescent="0.25">
      <c r="A2076" s="1" t="s">
        <v>5306</v>
      </c>
      <c r="B2076" s="1" t="s">
        <v>4776</v>
      </c>
    </row>
    <row r="2077" spans="1:2" x14ac:dyDescent="0.25">
      <c r="A2077" s="1" t="s">
        <v>5229</v>
      </c>
      <c r="B2077" s="1" t="s">
        <v>4777</v>
      </c>
    </row>
    <row r="2078" spans="1:2" x14ac:dyDescent="0.25">
      <c r="A2078" s="1" t="s">
        <v>5109</v>
      </c>
      <c r="B2078" s="1" t="s">
        <v>4777</v>
      </c>
    </row>
    <row r="2079" spans="1:2" x14ac:dyDescent="0.25">
      <c r="A2079" s="1" t="s">
        <v>4990</v>
      </c>
      <c r="B2079" s="1" t="s">
        <v>4777</v>
      </c>
    </row>
    <row r="2080" spans="1:2" x14ac:dyDescent="0.25">
      <c r="A2080" s="1" t="s">
        <v>4877</v>
      </c>
      <c r="B2080" s="1" t="s">
        <v>4778</v>
      </c>
    </row>
    <row r="2081" spans="1:2" x14ac:dyDescent="0.25">
      <c r="A2081" s="1" t="s">
        <v>4807</v>
      </c>
      <c r="B2081" s="1" t="s">
        <v>4778</v>
      </c>
    </row>
    <row r="2082" spans="1:2" x14ac:dyDescent="0.25">
      <c r="A2082" s="1" t="s">
        <v>5124</v>
      </c>
      <c r="B2082" s="1" t="s">
        <v>4778</v>
      </c>
    </row>
    <row r="2083" spans="1:2" x14ac:dyDescent="0.25">
      <c r="A2083" s="1" t="s">
        <v>4936</v>
      </c>
      <c r="B2083" s="1" t="s">
        <v>4779</v>
      </c>
    </row>
    <row r="2084" spans="1:2" x14ac:dyDescent="0.25">
      <c r="A2084" s="1" t="s">
        <v>4817</v>
      </c>
      <c r="B2084" s="1" t="s">
        <v>4779</v>
      </c>
    </row>
    <row r="2085" spans="1:2" x14ac:dyDescent="0.25">
      <c r="A2085" s="1" t="s">
        <v>4822</v>
      </c>
      <c r="B2085" s="1" t="s">
        <v>4780</v>
      </c>
    </row>
    <row r="2086" spans="1:2" x14ac:dyDescent="0.25">
      <c r="A2086" s="1" t="s">
        <v>4951</v>
      </c>
      <c r="B2086" s="1" t="s">
        <v>4780</v>
      </c>
    </row>
    <row r="2087" spans="1:2" x14ac:dyDescent="0.25">
      <c r="A2087" s="1" t="s">
        <v>4898</v>
      </c>
      <c r="B2087" s="1" t="s">
        <v>4780</v>
      </c>
    </row>
    <row r="2088" spans="1:2" x14ac:dyDescent="0.25">
      <c r="A2088" s="1" t="s">
        <v>5052</v>
      </c>
      <c r="B2088" s="1" t="s">
        <v>4780</v>
      </c>
    </row>
    <row r="2089" spans="1:2" x14ac:dyDescent="0.25">
      <c r="A2089" s="1" t="s">
        <v>4892</v>
      </c>
      <c r="B2089" s="1" t="s">
        <v>4773</v>
      </c>
    </row>
    <row r="2090" spans="1:2" x14ac:dyDescent="0.25">
      <c r="A2090" s="1" t="s">
        <v>4799</v>
      </c>
      <c r="B2090" s="1" t="s">
        <v>4774</v>
      </c>
    </row>
    <row r="2091" spans="1:2" x14ac:dyDescent="0.25">
      <c r="A2091" s="1" t="s">
        <v>5122</v>
      </c>
      <c r="B2091" s="1" t="s">
        <v>4774</v>
      </c>
    </row>
    <row r="2092" spans="1:2" x14ac:dyDescent="0.25">
      <c r="A2092" s="1" t="s">
        <v>4875</v>
      </c>
      <c r="B2092" s="1" t="s">
        <v>4774</v>
      </c>
    </row>
    <row r="2093" spans="1:2" x14ac:dyDescent="0.25">
      <c r="A2093" s="1" t="s">
        <v>4862</v>
      </c>
      <c r="B2093" s="1" t="s">
        <v>4774</v>
      </c>
    </row>
    <row r="2094" spans="1:2" x14ac:dyDescent="0.25">
      <c r="A2094" s="1" t="s">
        <v>4906</v>
      </c>
      <c r="B2094" s="1" t="s">
        <v>4775</v>
      </c>
    </row>
    <row r="2095" spans="1:2" x14ac:dyDescent="0.25">
      <c r="A2095" s="1" t="s">
        <v>5005</v>
      </c>
      <c r="B2095" s="1" t="s">
        <v>4776</v>
      </c>
    </row>
    <row r="2096" spans="1:2" x14ac:dyDescent="0.25">
      <c r="A2096" s="1" t="s">
        <v>5000</v>
      </c>
      <c r="B2096" s="1" t="s">
        <v>4777</v>
      </c>
    </row>
    <row r="2097" spans="1:2" x14ac:dyDescent="0.25">
      <c r="A2097" s="1" t="s">
        <v>5323</v>
      </c>
      <c r="B2097" s="1" t="s">
        <v>4777</v>
      </c>
    </row>
    <row r="2098" spans="1:2" x14ac:dyDescent="0.25">
      <c r="A2098" s="1" t="s">
        <v>5078</v>
      </c>
      <c r="B2098" s="1" t="s">
        <v>4777</v>
      </c>
    </row>
    <row r="2099" spans="1:2" x14ac:dyDescent="0.25">
      <c r="A2099" s="1" t="s">
        <v>4977</v>
      </c>
      <c r="B2099" s="1" t="s">
        <v>4778</v>
      </c>
    </row>
    <row r="2100" spans="1:2" x14ac:dyDescent="0.25">
      <c r="A2100" s="1" t="s">
        <v>5324</v>
      </c>
      <c r="B2100" s="1" t="s">
        <v>4778</v>
      </c>
    </row>
    <row r="2101" spans="1:2" x14ac:dyDescent="0.25">
      <c r="A2101" s="1" t="s">
        <v>5073</v>
      </c>
      <c r="B2101" s="1" t="s">
        <v>4778</v>
      </c>
    </row>
    <row r="2102" spans="1:2" x14ac:dyDescent="0.25">
      <c r="A2102" s="1" t="s">
        <v>5325</v>
      </c>
      <c r="B2102" s="1" t="s">
        <v>4779</v>
      </c>
    </row>
    <row r="2103" spans="1:2" x14ac:dyDescent="0.25">
      <c r="A2103" s="1" t="s">
        <v>5086</v>
      </c>
      <c r="B2103" s="1" t="s">
        <v>4779</v>
      </c>
    </row>
    <row r="2104" spans="1:2" x14ac:dyDescent="0.25">
      <c r="A2104" s="1" t="s">
        <v>4976</v>
      </c>
      <c r="B2104" s="1" t="s">
        <v>4780</v>
      </c>
    </row>
    <row r="2105" spans="1:2" x14ac:dyDescent="0.25">
      <c r="A2105" s="1" t="s">
        <v>5079</v>
      </c>
      <c r="B2105" s="1" t="s">
        <v>4780</v>
      </c>
    </row>
    <row r="2106" spans="1:2" x14ac:dyDescent="0.25">
      <c r="A2106" s="1" t="s">
        <v>5190</v>
      </c>
      <c r="B2106" s="1" t="s">
        <v>4780</v>
      </c>
    </row>
    <row r="2107" spans="1:2" x14ac:dyDescent="0.25">
      <c r="A2107" s="1" t="s">
        <v>4919</v>
      </c>
      <c r="B2107" s="1" t="s">
        <v>4780</v>
      </c>
    </row>
    <row r="2108" spans="1:2" x14ac:dyDescent="0.25">
      <c r="A2108" s="1" t="s">
        <v>4920</v>
      </c>
      <c r="B2108" s="1" t="s">
        <v>4773</v>
      </c>
    </row>
    <row r="2109" spans="1:2" x14ac:dyDescent="0.25">
      <c r="A2109" s="1" t="s">
        <v>4846</v>
      </c>
      <c r="B2109" s="1" t="s">
        <v>4774</v>
      </c>
    </row>
    <row r="2110" spans="1:2" x14ac:dyDescent="0.25">
      <c r="A2110" s="1" t="s">
        <v>5326</v>
      </c>
      <c r="B2110" s="1" t="s">
        <v>4774</v>
      </c>
    </row>
    <row r="2111" spans="1:2" x14ac:dyDescent="0.25">
      <c r="A2111" s="1" t="s">
        <v>4913</v>
      </c>
      <c r="B2111" s="1" t="s">
        <v>4774</v>
      </c>
    </row>
    <row r="2112" spans="1:2" x14ac:dyDescent="0.25">
      <c r="A2112" s="1" t="s">
        <v>5142</v>
      </c>
      <c r="B2112" s="1" t="s">
        <v>4774</v>
      </c>
    </row>
    <row r="2113" spans="1:2" x14ac:dyDescent="0.25">
      <c r="A2113" s="1" t="s">
        <v>5016</v>
      </c>
      <c r="B2113" s="1" t="s">
        <v>4775</v>
      </c>
    </row>
    <row r="2114" spans="1:2" x14ac:dyDescent="0.25">
      <c r="A2114" s="1" t="s">
        <v>4878</v>
      </c>
      <c r="B2114" s="1" t="s">
        <v>4776</v>
      </c>
    </row>
    <row r="2115" spans="1:2" x14ac:dyDescent="0.25">
      <c r="A2115" s="1" t="s">
        <v>5327</v>
      </c>
      <c r="B2115" s="1" t="s">
        <v>4777</v>
      </c>
    </row>
    <row r="2116" spans="1:2" x14ac:dyDescent="0.25">
      <c r="A2116" s="1" t="s">
        <v>5112</v>
      </c>
      <c r="B2116" s="1" t="s">
        <v>4777</v>
      </c>
    </row>
    <row r="2117" spans="1:2" x14ac:dyDescent="0.25">
      <c r="A2117" s="1" t="s">
        <v>5086</v>
      </c>
      <c r="B2117" s="1" t="s">
        <v>4777</v>
      </c>
    </row>
    <row r="2118" spans="1:2" x14ac:dyDescent="0.25">
      <c r="A2118" s="1" t="s">
        <v>5037</v>
      </c>
      <c r="B2118" s="1" t="s">
        <v>4778</v>
      </c>
    </row>
    <row r="2119" spans="1:2" x14ac:dyDescent="0.25">
      <c r="A2119" s="1" t="s">
        <v>5123</v>
      </c>
      <c r="B2119" s="1" t="s">
        <v>4778</v>
      </c>
    </row>
    <row r="2120" spans="1:2" x14ac:dyDescent="0.25">
      <c r="A2120" s="1" t="s">
        <v>4785</v>
      </c>
      <c r="B2120" s="1" t="s">
        <v>4778</v>
      </c>
    </row>
    <row r="2121" spans="1:2" x14ac:dyDescent="0.25">
      <c r="A2121" s="1" t="s">
        <v>5178</v>
      </c>
      <c r="B2121" s="1" t="s">
        <v>4779</v>
      </c>
    </row>
    <row r="2122" spans="1:2" x14ac:dyDescent="0.25">
      <c r="A2122" s="1" t="s">
        <v>5087</v>
      </c>
      <c r="B2122" s="1" t="s">
        <v>4779</v>
      </c>
    </row>
    <row r="2123" spans="1:2" x14ac:dyDescent="0.25">
      <c r="A2123" s="1" t="s">
        <v>5028</v>
      </c>
      <c r="B2123" s="1" t="s">
        <v>4780</v>
      </c>
    </row>
    <row r="2124" spans="1:2" x14ac:dyDescent="0.25">
      <c r="A2124" s="1" t="s">
        <v>5288</v>
      </c>
      <c r="B2124" s="1" t="s">
        <v>4780</v>
      </c>
    </row>
    <row r="2125" spans="1:2" x14ac:dyDescent="0.25">
      <c r="A2125" s="1" t="s">
        <v>5328</v>
      </c>
      <c r="B2125" s="1" t="s">
        <v>4780</v>
      </c>
    </row>
    <row r="2126" spans="1:2" x14ac:dyDescent="0.25">
      <c r="A2126" s="1" t="s">
        <v>5329</v>
      </c>
      <c r="B2126" s="1" t="s">
        <v>4780</v>
      </c>
    </row>
    <row r="2127" spans="1:2" x14ac:dyDescent="0.25">
      <c r="A2127" s="1" t="s">
        <v>5330</v>
      </c>
      <c r="B2127" s="1" t="s">
        <v>4773</v>
      </c>
    </row>
    <row r="2128" spans="1:2" x14ac:dyDescent="0.25">
      <c r="A2128" s="1" t="s">
        <v>5184</v>
      </c>
      <c r="B2128" s="1" t="s">
        <v>4774</v>
      </c>
    </row>
    <row r="2129" spans="1:2" x14ac:dyDescent="0.25">
      <c r="A2129" s="1" t="s">
        <v>4892</v>
      </c>
      <c r="B2129" s="1" t="s">
        <v>4774</v>
      </c>
    </row>
    <row r="2130" spans="1:2" x14ac:dyDescent="0.25">
      <c r="A2130" s="1" t="s">
        <v>5086</v>
      </c>
      <c r="B2130" s="1" t="s">
        <v>4774</v>
      </c>
    </row>
    <row r="2131" spans="1:2" x14ac:dyDescent="0.25">
      <c r="A2131" s="1" t="s">
        <v>5233</v>
      </c>
      <c r="B2131" s="1" t="s">
        <v>4774</v>
      </c>
    </row>
    <row r="2132" spans="1:2" x14ac:dyDescent="0.25">
      <c r="A2132" s="1" t="s">
        <v>4892</v>
      </c>
      <c r="B2132" s="1" t="s">
        <v>4775</v>
      </c>
    </row>
    <row r="2133" spans="1:2" x14ac:dyDescent="0.25">
      <c r="A2133" s="1" t="s">
        <v>4948</v>
      </c>
      <c r="B2133" s="1" t="s">
        <v>4776</v>
      </c>
    </row>
    <row r="2134" spans="1:2" x14ac:dyDescent="0.25">
      <c r="A2134" s="1" t="s">
        <v>4967</v>
      </c>
      <c r="B2134" s="1" t="s">
        <v>4777</v>
      </c>
    </row>
    <row r="2135" spans="1:2" x14ac:dyDescent="0.25">
      <c r="A2135" s="1" t="s">
        <v>4910</v>
      </c>
      <c r="B2135" s="1" t="s">
        <v>4777</v>
      </c>
    </row>
    <row r="2136" spans="1:2" x14ac:dyDescent="0.25">
      <c r="A2136" s="1" t="s">
        <v>5197</v>
      </c>
      <c r="B2136" s="1" t="s">
        <v>4777</v>
      </c>
    </row>
    <row r="2137" spans="1:2" x14ac:dyDescent="0.25">
      <c r="A2137" s="1" t="s">
        <v>4877</v>
      </c>
      <c r="B2137" s="1" t="s">
        <v>4778</v>
      </c>
    </row>
    <row r="2138" spans="1:2" x14ac:dyDescent="0.25">
      <c r="A2138" s="1" t="s">
        <v>4953</v>
      </c>
      <c r="B2138" s="1" t="s">
        <v>4778</v>
      </c>
    </row>
    <row r="2139" spans="1:2" x14ac:dyDescent="0.25">
      <c r="A2139" s="1" t="s">
        <v>5331</v>
      </c>
      <c r="B2139" s="1" t="s">
        <v>4778</v>
      </c>
    </row>
    <row r="2140" spans="1:2" x14ac:dyDescent="0.25">
      <c r="A2140" s="1" t="s">
        <v>5332</v>
      </c>
      <c r="B2140" s="1" t="s">
        <v>4779</v>
      </c>
    </row>
    <row r="2141" spans="1:2" x14ac:dyDescent="0.25">
      <c r="A2141" s="1" t="s">
        <v>5294</v>
      </c>
      <c r="B2141" s="1" t="s">
        <v>4779</v>
      </c>
    </row>
    <row r="2142" spans="1:2" x14ac:dyDescent="0.25">
      <c r="A2142" s="1" t="s">
        <v>5333</v>
      </c>
      <c r="B2142" s="1" t="s">
        <v>4780</v>
      </c>
    </row>
    <row r="2143" spans="1:2" x14ac:dyDescent="0.25">
      <c r="A2143" s="1" t="s">
        <v>5334</v>
      </c>
      <c r="B2143" s="1" t="s">
        <v>4780</v>
      </c>
    </row>
    <row r="2144" spans="1:2" x14ac:dyDescent="0.25">
      <c r="A2144" s="1" t="s">
        <v>5335</v>
      </c>
      <c r="B2144" s="1" t="s">
        <v>4780</v>
      </c>
    </row>
    <row r="2145" spans="1:2" x14ac:dyDescent="0.25">
      <c r="A2145" s="1" t="s">
        <v>5000</v>
      </c>
      <c r="B2145" s="1" t="s">
        <v>4780</v>
      </c>
    </row>
    <row r="2146" spans="1:2" x14ac:dyDescent="0.25">
      <c r="A2146" s="1" t="s">
        <v>5119</v>
      </c>
      <c r="B2146" s="1" t="s">
        <v>4773</v>
      </c>
    </row>
    <row r="2147" spans="1:2" x14ac:dyDescent="0.25">
      <c r="A2147" s="1" t="s">
        <v>4875</v>
      </c>
      <c r="B2147" s="1" t="s">
        <v>4774</v>
      </c>
    </row>
    <row r="2148" spans="1:2" x14ac:dyDescent="0.25">
      <c r="A2148" s="1" t="s">
        <v>5053</v>
      </c>
      <c r="B2148" s="1" t="s">
        <v>4774</v>
      </c>
    </row>
    <row r="2149" spans="1:2" x14ac:dyDescent="0.25">
      <c r="A2149" s="1" t="s">
        <v>5336</v>
      </c>
      <c r="B2149" s="1" t="s">
        <v>4774</v>
      </c>
    </row>
    <row r="2150" spans="1:2" x14ac:dyDescent="0.25">
      <c r="A2150" s="1" t="s">
        <v>5337</v>
      </c>
      <c r="B2150" s="1" t="s">
        <v>4774</v>
      </c>
    </row>
    <row r="2151" spans="1:2" x14ac:dyDescent="0.25">
      <c r="A2151" s="1" t="s">
        <v>4956</v>
      </c>
      <c r="B2151" s="1" t="s">
        <v>4775</v>
      </c>
    </row>
    <row r="2152" spans="1:2" x14ac:dyDescent="0.25">
      <c r="A2152" s="1" t="s">
        <v>5338</v>
      </c>
      <c r="B2152" s="1" t="s">
        <v>4776</v>
      </c>
    </row>
    <row r="2153" spans="1:2" x14ac:dyDescent="0.25">
      <c r="A2153" s="1" t="s">
        <v>4873</v>
      </c>
      <c r="B2153" s="1" t="s">
        <v>4777</v>
      </c>
    </row>
    <row r="2154" spans="1:2" x14ac:dyDescent="0.25">
      <c r="A2154" s="1" t="s">
        <v>4860</v>
      </c>
      <c r="B2154" s="1" t="s">
        <v>4777</v>
      </c>
    </row>
    <row r="2155" spans="1:2" x14ac:dyDescent="0.25">
      <c r="A2155" s="1" t="s">
        <v>4887</v>
      </c>
      <c r="B2155" s="1" t="s">
        <v>4777</v>
      </c>
    </row>
    <row r="2156" spans="1:2" x14ac:dyDescent="0.25">
      <c r="A2156" s="1" t="s">
        <v>5026</v>
      </c>
      <c r="B2156" s="1" t="s">
        <v>4778</v>
      </c>
    </row>
    <row r="2157" spans="1:2" x14ac:dyDescent="0.25">
      <c r="A2157" s="1" t="s">
        <v>4812</v>
      </c>
      <c r="B2157" s="1" t="s">
        <v>4778</v>
      </c>
    </row>
    <row r="2158" spans="1:2" x14ac:dyDescent="0.25">
      <c r="A2158" s="1" t="s">
        <v>5261</v>
      </c>
      <c r="B2158" s="1" t="s">
        <v>4778</v>
      </c>
    </row>
    <row r="2159" spans="1:2" x14ac:dyDescent="0.25">
      <c r="A2159" s="1" t="s">
        <v>4948</v>
      </c>
      <c r="B2159" s="1" t="s">
        <v>4779</v>
      </c>
    </row>
    <row r="2160" spans="1:2" x14ac:dyDescent="0.25">
      <c r="A2160" s="1" t="s">
        <v>4942</v>
      </c>
      <c r="B2160" s="1" t="s">
        <v>4779</v>
      </c>
    </row>
    <row r="2161" spans="1:2" x14ac:dyDescent="0.25">
      <c r="A2161" s="1" t="s">
        <v>5192</v>
      </c>
      <c r="B2161" s="1" t="s">
        <v>4780</v>
      </c>
    </row>
    <row r="2162" spans="1:2" x14ac:dyDescent="0.25">
      <c r="A2162" s="1" t="s">
        <v>5339</v>
      </c>
      <c r="B2162" s="1" t="s">
        <v>4780</v>
      </c>
    </row>
    <row r="2163" spans="1:2" x14ac:dyDescent="0.25">
      <c r="A2163" s="1" t="s">
        <v>5156</v>
      </c>
      <c r="B2163" s="1" t="s">
        <v>4780</v>
      </c>
    </row>
    <row r="2164" spans="1:2" x14ac:dyDescent="0.25">
      <c r="A2164" s="1" t="s">
        <v>5120</v>
      </c>
      <c r="B2164" s="1" t="s">
        <v>4780</v>
      </c>
    </row>
    <row r="2165" spans="1:2" x14ac:dyDescent="0.25">
      <c r="A2165" s="1" t="s">
        <v>5340</v>
      </c>
      <c r="B2165" s="1" t="s">
        <v>4773</v>
      </c>
    </row>
    <row r="2166" spans="1:2" x14ac:dyDescent="0.25">
      <c r="A2166" s="1" t="s">
        <v>5015</v>
      </c>
      <c r="B2166" s="1" t="s">
        <v>4774</v>
      </c>
    </row>
    <row r="2167" spans="1:2" x14ac:dyDescent="0.25">
      <c r="A2167" s="1" t="s">
        <v>4807</v>
      </c>
      <c r="B2167" s="1" t="s">
        <v>4774</v>
      </c>
    </row>
    <row r="2168" spans="1:2" x14ac:dyDescent="0.25">
      <c r="A2168" s="1" t="s">
        <v>4863</v>
      </c>
      <c r="B2168" s="1" t="s">
        <v>4774</v>
      </c>
    </row>
    <row r="2169" spans="1:2" x14ac:dyDescent="0.25">
      <c r="A2169" s="1" t="s">
        <v>4942</v>
      </c>
      <c r="B2169" s="1" t="s">
        <v>4774</v>
      </c>
    </row>
    <row r="2170" spans="1:2" x14ac:dyDescent="0.25">
      <c r="A2170" s="1" t="s">
        <v>4873</v>
      </c>
      <c r="B2170" s="1" t="s">
        <v>4775</v>
      </c>
    </row>
    <row r="2171" spans="1:2" x14ac:dyDescent="0.25">
      <c r="A2171" s="1" t="s">
        <v>5341</v>
      </c>
      <c r="B2171" s="1" t="s">
        <v>4776</v>
      </c>
    </row>
    <row r="2172" spans="1:2" x14ac:dyDescent="0.25">
      <c r="A2172" s="1" t="s">
        <v>4931</v>
      </c>
      <c r="B2172" s="1" t="s">
        <v>4777</v>
      </c>
    </row>
    <row r="2173" spans="1:2" x14ac:dyDescent="0.25">
      <c r="A2173" s="1" t="s">
        <v>4821</v>
      </c>
      <c r="B2173" s="1" t="s">
        <v>4777</v>
      </c>
    </row>
    <row r="2174" spans="1:2" x14ac:dyDescent="0.25">
      <c r="A2174" s="1" t="s">
        <v>5342</v>
      </c>
      <c r="B2174" s="1" t="s">
        <v>4777</v>
      </c>
    </row>
    <row r="2175" spans="1:2" x14ac:dyDescent="0.25">
      <c r="A2175" s="1" t="s">
        <v>5139</v>
      </c>
      <c r="B2175" s="1" t="s">
        <v>4778</v>
      </c>
    </row>
    <row r="2176" spans="1:2" x14ac:dyDescent="0.25">
      <c r="A2176" s="1" t="s">
        <v>4950</v>
      </c>
      <c r="B2176" s="1" t="s">
        <v>4778</v>
      </c>
    </row>
    <row r="2177" spans="1:2" x14ac:dyDescent="0.25">
      <c r="A2177" s="1" t="s">
        <v>4850</v>
      </c>
      <c r="B2177" s="1" t="s">
        <v>4778</v>
      </c>
    </row>
    <row r="2178" spans="1:2" x14ac:dyDescent="0.25">
      <c r="A2178" s="1" t="s">
        <v>4901</v>
      </c>
      <c r="B2178" s="1" t="s">
        <v>4779</v>
      </c>
    </row>
    <row r="2179" spans="1:2" x14ac:dyDescent="0.25">
      <c r="A2179" s="1" t="s">
        <v>5297</v>
      </c>
      <c r="B2179" s="1" t="s">
        <v>4779</v>
      </c>
    </row>
    <row r="2180" spans="1:2" x14ac:dyDescent="0.25">
      <c r="A2180" s="1" t="s">
        <v>5046</v>
      </c>
      <c r="B2180" s="1" t="s">
        <v>4780</v>
      </c>
    </row>
    <row r="2181" spans="1:2" x14ac:dyDescent="0.25">
      <c r="A2181" s="1" t="s">
        <v>5343</v>
      </c>
      <c r="B2181" s="1" t="s">
        <v>4780</v>
      </c>
    </row>
    <row r="2182" spans="1:2" x14ac:dyDescent="0.25">
      <c r="A2182" s="1" t="s">
        <v>5344</v>
      </c>
      <c r="B2182" s="1" t="s">
        <v>4780</v>
      </c>
    </row>
    <row r="2183" spans="1:2" x14ac:dyDescent="0.25">
      <c r="A2183" s="1" t="s">
        <v>4808</v>
      </c>
      <c r="B2183" s="1" t="s">
        <v>4780</v>
      </c>
    </row>
    <row r="2184" spans="1:2" x14ac:dyDescent="0.25">
      <c r="A2184" s="1" t="s">
        <v>5134</v>
      </c>
      <c r="B2184" s="1" t="s">
        <v>4773</v>
      </c>
    </row>
    <row r="2185" spans="1:2" x14ac:dyDescent="0.25">
      <c r="A2185" s="1" t="s">
        <v>5035</v>
      </c>
      <c r="B2185" s="1" t="s">
        <v>4774</v>
      </c>
    </row>
    <row r="2186" spans="1:2" x14ac:dyDescent="0.25">
      <c r="A2186" s="1" t="s">
        <v>4799</v>
      </c>
      <c r="B2186" s="1" t="s">
        <v>4774</v>
      </c>
    </row>
    <row r="2187" spans="1:2" x14ac:dyDescent="0.25">
      <c r="A2187" s="1" t="s">
        <v>5018</v>
      </c>
      <c r="B2187" s="1" t="s">
        <v>4774</v>
      </c>
    </row>
    <row r="2188" spans="1:2" x14ac:dyDescent="0.25">
      <c r="A2188" s="1" t="s">
        <v>5345</v>
      </c>
      <c r="B2188" s="1" t="s">
        <v>4774</v>
      </c>
    </row>
    <row r="2189" spans="1:2" x14ac:dyDescent="0.25">
      <c r="A2189" s="1" t="s">
        <v>4919</v>
      </c>
      <c r="B2189" s="1" t="s">
        <v>4775</v>
      </c>
    </row>
    <row r="2190" spans="1:2" x14ac:dyDescent="0.25">
      <c r="A2190" s="1" t="s">
        <v>5114</v>
      </c>
      <c r="B2190" s="1" t="s">
        <v>4776</v>
      </c>
    </row>
    <row r="2191" spans="1:2" x14ac:dyDescent="0.25">
      <c r="A2191" s="1" t="s">
        <v>4999</v>
      </c>
      <c r="B2191" s="1" t="s">
        <v>4777</v>
      </c>
    </row>
    <row r="2192" spans="1:2" x14ac:dyDescent="0.25">
      <c r="A2192" s="1" t="s">
        <v>5309</v>
      </c>
      <c r="B2192" s="1" t="s">
        <v>4777</v>
      </c>
    </row>
    <row r="2193" spans="1:2" x14ac:dyDescent="0.25">
      <c r="A2193" s="1" t="s">
        <v>4992</v>
      </c>
      <c r="B2193" s="1" t="s">
        <v>4777</v>
      </c>
    </row>
    <row r="2194" spans="1:2" x14ac:dyDescent="0.25">
      <c r="A2194" s="1" t="s">
        <v>5023</v>
      </c>
      <c r="B2194" s="1" t="s">
        <v>4778</v>
      </c>
    </row>
    <row r="2195" spans="1:2" x14ac:dyDescent="0.25">
      <c r="A2195" s="1" t="s">
        <v>5222</v>
      </c>
      <c r="B2195" s="1" t="s">
        <v>4778</v>
      </c>
    </row>
    <row r="2196" spans="1:2" x14ac:dyDescent="0.25">
      <c r="A2196" s="1" t="s">
        <v>4976</v>
      </c>
      <c r="B2196" s="1" t="s">
        <v>4778</v>
      </c>
    </row>
    <row r="2197" spans="1:2" x14ac:dyDescent="0.25">
      <c r="A2197" s="1" t="s">
        <v>5346</v>
      </c>
      <c r="B2197" s="1" t="s">
        <v>4779</v>
      </c>
    </row>
    <row r="2198" spans="1:2" x14ac:dyDescent="0.25">
      <c r="A2198" s="1" t="s">
        <v>5347</v>
      </c>
      <c r="B2198" s="1" t="s">
        <v>4779</v>
      </c>
    </row>
    <row r="2199" spans="1:2" x14ac:dyDescent="0.25">
      <c r="A2199" s="1" t="s">
        <v>5128</v>
      </c>
      <c r="B2199" s="1" t="s">
        <v>4780</v>
      </c>
    </row>
    <row r="2200" spans="1:2" x14ac:dyDescent="0.25">
      <c r="A2200" s="1" t="s">
        <v>5119</v>
      </c>
      <c r="B2200" s="1" t="s">
        <v>4780</v>
      </c>
    </row>
    <row r="2201" spans="1:2" x14ac:dyDescent="0.25">
      <c r="A2201" s="1" t="s">
        <v>5039</v>
      </c>
      <c r="B2201" s="1" t="s">
        <v>4780</v>
      </c>
    </row>
    <row r="2202" spans="1:2" x14ac:dyDescent="0.25">
      <c r="A2202" s="1" t="s">
        <v>5275</v>
      </c>
      <c r="B2202" s="1" t="s">
        <v>4780</v>
      </c>
    </row>
    <row r="2203" spans="1:2" x14ac:dyDescent="0.25">
      <c r="A2203" s="1" t="s">
        <v>5082</v>
      </c>
      <c r="B2203" s="1" t="s">
        <v>4773</v>
      </c>
    </row>
    <row r="2204" spans="1:2" x14ac:dyDescent="0.25">
      <c r="A2204" s="1" t="s">
        <v>5291</v>
      </c>
      <c r="B2204" s="1" t="s">
        <v>4774</v>
      </c>
    </row>
    <row r="2205" spans="1:2" x14ac:dyDescent="0.25">
      <c r="A2205" s="1" t="s">
        <v>5037</v>
      </c>
      <c r="B2205" s="1" t="s">
        <v>4774</v>
      </c>
    </row>
    <row r="2206" spans="1:2" x14ac:dyDescent="0.25">
      <c r="A2206" s="1" t="s">
        <v>4892</v>
      </c>
      <c r="B2206" s="1" t="s">
        <v>4774</v>
      </c>
    </row>
    <row r="2207" spans="1:2" x14ac:dyDescent="0.25">
      <c r="A2207" s="1" t="s">
        <v>5288</v>
      </c>
      <c r="B2207" s="1" t="s">
        <v>4774</v>
      </c>
    </row>
    <row r="2208" spans="1:2" x14ac:dyDescent="0.25">
      <c r="A2208" s="1" t="s">
        <v>4992</v>
      </c>
      <c r="B2208" s="1" t="s">
        <v>4775</v>
      </c>
    </row>
    <row r="2209" spans="1:2" x14ac:dyDescent="0.25">
      <c r="A2209" s="1" t="s">
        <v>5348</v>
      </c>
      <c r="B2209" s="1" t="s">
        <v>4776</v>
      </c>
    </row>
    <row r="2210" spans="1:2" x14ac:dyDescent="0.25">
      <c r="A2210" s="1" t="s">
        <v>4850</v>
      </c>
      <c r="B2210" s="1" t="s">
        <v>4777</v>
      </c>
    </row>
    <row r="2211" spans="1:2" x14ac:dyDescent="0.25">
      <c r="A2211" s="1" t="s">
        <v>4792</v>
      </c>
      <c r="B2211" s="1" t="s">
        <v>4777</v>
      </c>
    </row>
    <row r="2212" spans="1:2" x14ac:dyDescent="0.25">
      <c r="A2212" s="1" t="s">
        <v>4910</v>
      </c>
      <c r="B2212" s="1" t="s">
        <v>4777</v>
      </c>
    </row>
    <row r="2213" spans="1:2" x14ac:dyDescent="0.25">
      <c r="A2213" s="1" t="s">
        <v>5168</v>
      </c>
      <c r="B2213" s="1" t="s">
        <v>4778</v>
      </c>
    </row>
    <row r="2214" spans="1:2" x14ac:dyDescent="0.25">
      <c r="A2214" s="1" t="s">
        <v>4946</v>
      </c>
      <c r="B2214" s="1" t="s">
        <v>4778</v>
      </c>
    </row>
    <row r="2215" spans="1:2" x14ac:dyDescent="0.25">
      <c r="A2215" s="1" t="s">
        <v>5273</v>
      </c>
      <c r="B2215" s="1" t="s">
        <v>4778</v>
      </c>
    </row>
    <row r="2216" spans="1:2" x14ac:dyDescent="0.25">
      <c r="A2216" s="1" t="s">
        <v>5308</v>
      </c>
      <c r="B2216" s="1" t="s">
        <v>4779</v>
      </c>
    </row>
    <row r="2217" spans="1:2" x14ac:dyDescent="0.25">
      <c r="A2217" s="1" t="s">
        <v>4961</v>
      </c>
      <c r="B2217" s="1" t="s">
        <v>4779</v>
      </c>
    </row>
    <row r="2218" spans="1:2" x14ac:dyDescent="0.25">
      <c r="A2218" s="1" t="s">
        <v>5349</v>
      </c>
      <c r="B2218" s="1" t="s">
        <v>4780</v>
      </c>
    </row>
    <row r="2219" spans="1:2" x14ac:dyDescent="0.25">
      <c r="A2219" s="1" t="s">
        <v>4792</v>
      </c>
      <c r="B2219" s="1" t="s">
        <v>4780</v>
      </c>
    </row>
    <row r="2220" spans="1:2" x14ac:dyDescent="0.25">
      <c r="A2220" s="1" t="s">
        <v>5008</v>
      </c>
      <c r="B2220" s="1" t="s">
        <v>4780</v>
      </c>
    </row>
    <row r="2221" spans="1:2" x14ac:dyDescent="0.25">
      <c r="A2221" s="1" t="s">
        <v>5350</v>
      </c>
      <c r="B2221" s="1" t="s">
        <v>4780</v>
      </c>
    </row>
    <row r="2222" spans="1:2" x14ac:dyDescent="0.25">
      <c r="A2222" s="1" t="s">
        <v>5218</v>
      </c>
      <c r="B2222" s="1" t="s">
        <v>4773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FA036-3E7B-4917-97D4-CB7F253DE946}">
  <dimension ref="A1:B2493"/>
  <sheetViews>
    <sheetView zoomScale="190" zoomScaleNormal="190" workbookViewId="0">
      <selection sqref="A1:A1048576"/>
    </sheetView>
  </sheetViews>
  <sheetFormatPr defaultRowHeight="14.4" x14ac:dyDescent="0.3"/>
  <cols>
    <col min="1" max="1" width="33.44140625" style="1" bestFit="1" customWidth="1"/>
    <col min="2" max="2" width="13.77734375" style="5" bestFit="1" customWidth="1"/>
  </cols>
  <sheetData>
    <row r="1" spans="1:2" x14ac:dyDescent="0.3">
      <c r="A1" s="3" t="s">
        <v>5351</v>
      </c>
      <c r="B1" s="6" t="s">
        <v>4763</v>
      </c>
    </row>
    <row r="2" spans="1:2" x14ac:dyDescent="0.3">
      <c r="A2" s="1" t="s">
        <v>7591</v>
      </c>
      <c r="B2" s="7">
        <v>52</v>
      </c>
    </row>
    <row r="3" spans="1:2" x14ac:dyDescent="0.3">
      <c r="A3" s="1" t="s">
        <v>7592</v>
      </c>
      <c r="B3" s="7">
        <v>57</v>
      </c>
    </row>
    <row r="4" spans="1:2" x14ac:dyDescent="0.3">
      <c r="A4" s="1" t="s">
        <v>7593</v>
      </c>
      <c r="B4" s="7">
        <v>52</v>
      </c>
    </row>
    <row r="5" spans="1:2" x14ac:dyDescent="0.3">
      <c r="A5" s="1" t="s">
        <v>7594</v>
      </c>
      <c r="B5" s="7">
        <v>120</v>
      </c>
    </row>
    <row r="6" spans="1:2" x14ac:dyDescent="0.3">
      <c r="A6" s="1" t="s">
        <v>7595</v>
      </c>
      <c r="B6" s="7">
        <v>93</v>
      </c>
    </row>
    <row r="7" spans="1:2" x14ac:dyDescent="0.3">
      <c r="A7" s="1" t="s">
        <v>7596</v>
      </c>
      <c r="B7" s="7">
        <v>110</v>
      </c>
    </row>
    <row r="8" spans="1:2" x14ac:dyDescent="0.3">
      <c r="A8" s="1" t="s">
        <v>7597</v>
      </c>
      <c r="B8" s="7">
        <v>34</v>
      </c>
    </row>
    <row r="9" spans="1:2" x14ac:dyDescent="0.3">
      <c r="A9" s="1" t="s">
        <v>7598</v>
      </c>
      <c r="B9" s="7">
        <v>102</v>
      </c>
    </row>
    <row r="10" spans="1:2" x14ac:dyDescent="0.3">
      <c r="A10" s="1" t="s">
        <v>7599</v>
      </c>
      <c r="B10" s="7">
        <v>80</v>
      </c>
    </row>
    <row r="11" spans="1:2" x14ac:dyDescent="0.3">
      <c r="A11" s="1" t="s">
        <v>7600</v>
      </c>
      <c r="B11" s="7">
        <v>101</v>
      </c>
    </row>
    <row r="12" spans="1:2" x14ac:dyDescent="0.3">
      <c r="A12" s="1" t="s">
        <v>7601</v>
      </c>
      <c r="B12" s="7">
        <v>96</v>
      </c>
    </row>
    <row r="13" spans="1:2" x14ac:dyDescent="0.3">
      <c r="A13" s="1" t="s">
        <v>7602</v>
      </c>
      <c r="B13" s="7">
        <v>45</v>
      </c>
    </row>
    <row r="14" spans="1:2" x14ac:dyDescent="0.3">
      <c r="A14" s="1" t="s">
        <v>7603</v>
      </c>
      <c r="B14" s="7">
        <v>96</v>
      </c>
    </row>
    <row r="15" spans="1:2" x14ac:dyDescent="0.3">
      <c r="A15" s="1" t="s">
        <v>7604</v>
      </c>
      <c r="B15" s="7">
        <v>109</v>
      </c>
    </row>
    <row r="16" spans="1:2" x14ac:dyDescent="0.3">
      <c r="A16" s="1" t="s">
        <v>7605</v>
      </c>
      <c r="B16" s="7">
        <v>87.500031201248049</v>
      </c>
    </row>
    <row r="17" spans="1:2" x14ac:dyDescent="0.3">
      <c r="A17" s="1" t="s">
        <v>7606</v>
      </c>
      <c r="B17" s="7">
        <v>43.5</v>
      </c>
    </row>
    <row r="18" spans="1:2" x14ac:dyDescent="0.3">
      <c r="A18" s="1" t="s">
        <v>7607</v>
      </c>
      <c r="B18" s="7">
        <v>45.54</v>
      </c>
    </row>
    <row r="19" spans="1:2" x14ac:dyDescent="0.3">
      <c r="A19" s="1" t="s">
        <v>7608</v>
      </c>
      <c r="B19" s="7">
        <v>35.879999999999995</v>
      </c>
    </row>
    <row r="20" spans="1:2" x14ac:dyDescent="0.3">
      <c r="A20" s="1" t="s">
        <v>7609</v>
      </c>
      <c r="B20" s="7">
        <v>46.980000000000004</v>
      </c>
    </row>
    <row r="21" spans="1:2" x14ac:dyDescent="0.3">
      <c r="A21" s="1" t="s">
        <v>7610</v>
      </c>
      <c r="B21" s="7">
        <v>32.25</v>
      </c>
    </row>
    <row r="22" spans="1:2" x14ac:dyDescent="0.3">
      <c r="A22" s="1" t="s">
        <v>7611</v>
      </c>
      <c r="B22" s="7">
        <v>38.612176039119802</v>
      </c>
    </row>
    <row r="23" spans="1:2" x14ac:dyDescent="0.3">
      <c r="A23" s="1" t="s">
        <v>7612</v>
      </c>
      <c r="B23" s="7">
        <v>59.198276923076918</v>
      </c>
    </row>
    <row r="24" spans="1:2" x14ac:dyDescent="0.3">
      <c r="A24" s="1" t="s">
        <v>7613</v>
      </c>
      <c r="B24" s="7">
        <v>72.894889867841414</v>
      </c>
    </row>
    <row r="25" spans="1:2" x14ac:dyDescent="0.3">
      <c r="A25" s="1" t="s">
        <v>7614</v>
      </c>
      <c r="B25" s="7">
        <v>63.949595687331538</v>
      </c>
    </row>
    <row r="26" spans="1:2" x14ac:dyDescent="0.3">
      <c r="A26" s="1" t="s">
        <v>7615</v>
      </c>
      <c r="B26" s="7">
        <v>62.314999999999998</v>
      </c>
    </row>
    <row r="27" spans="1:2" x14ac:dyDescent="0.3">
      <c r="A27" s="1" t="s">
        <v>7616</v>
      </c>
      <c r="B27" s="7">
        <v>35.64</v>
      </c>
    </row>
    <row r="28" spans="1:2" x14ac:dyDescent="0.3">
      <c r="A28" s="1" t="s">
        <v>7617</v>
      </c>
      <c r="B28" s="7">
        <v>63.896394230769232</v>
      </c>
    </row>
    <row r="29" spans="1:2" x14ac:dyDescent="0.3">
      <c r="A29" s="1" t="s">
        <v>7618</v>
      </c>
      <c r="B29" s="7">
        <v>32.68</v>
      </c>
    </row>
    <row r="30" spans="1:2" x14ac:dyDescent="0.3">
      <c r="A30" s="1" t="s">
        <v>7619</v>
      </c>
      <c r="B30" s="7">
        <v>68.539999999999992</v>
      </c>
    </row>
    <row r="31" spans="1:2" x14ac:dyDescent="0.3">
      <c r="A31" s="1" t="s">
        <v>7620</v>
      </c>
      <c r="B31" s="7">
        <v>63.879999999999995</v>
      </c>
    </row>
    <row r="32" spans="1:2" x14ac:dyDescent="0.3">
      <c r="A32" s="1" t="s">
        <v>7621</v>
      </c>
      <c r="B32" s="7">
        <v>34.08</v>
      </c>
    </row>
    <row r="33" spans="1:2" x14ac:dyDescent="0.3">
      <c r="A33" s="1" t="s">
        <v>7622</v>
      </c>
      <c r="B33" s="7">
        <v>52.5</v>
      </c>
    </row>
    <row r="34" spans="1:2" x14ac:dyDescent="0.3">
      <c r="A34" s="1" t="s">
        <v>7623</v>
      </c>
      <c r="B34" s="7">
        <v>70.139664804469277</v>
      </c>
    </row>
    <row r="35" spans="1:2" x14ac:dyDescent="0.3">
      <c r="A35" s="1" t="s">
        <v>7624</v>
      </c>
      <c r="B35" s="7">
        <v>40.051282051282051</v>
      </c>
    </row>
    <row r="36" spans="1:2" x14ac:dyDescent="0.3">
      <c r="A36" s="1" t="s">
        <v>7625</v>
      </c>
      <c r="B36" s="7">
        <v>38</v>
      </c>
    </row>
    <row r="37" spans="1:2" x14ac:dyDescent="0.3">
      <c r="A37" s="1" t="s">
        <v>7626</v>
      </c>
      <c r="B37" s="7">
        <v>70</v>
      </c>
    </row>
    <row r="38" spans="1:2" x14ac:dyDescent="0.3">
      <c r="A38" s="1" t="s">
        <v>7627</v>
      </c>
      <c r="B38" s="7">
        <v>40.24096385542169</v>
      </c>
    </row>
    <row r="39" spans="1:2" x14ac:dyDescent="0.3">
      <c r="A39" s="1" t="s">
        <v>7628</v>
      </c>
      <c r="B39" s="7">
        <v>23</v>
      </c>
    </row>
    <row r="40" spans="1:2" x14ac:dyDescent="0.3">
      <c r="A40" s="1" t="s">
        <v>7629</v>
      </c>
      <c r="B40" s="7">
        <v>26.350027648313453</v>
      </c>
    </row>
    <row r="41" spans="1:2" x14ac:dyDescent="0.3">
      <c r="A41" s="1" t="s">
        <v>7630</v>
      </c>
      <c r="B41" s="7">
        <v>29.449968253968255</v>
      </c>
    </row>
    <row r="42" spans="1:2" x14ac:dyDescent="0.3">
      <c r="A42" s="1" t="s">
        <v>7631</v>
      </c>
      <c r="B42" s="7">
        <v>50.581395348837212</v>
      </c>
    </row>
    <row r="43" spans="1:2" x14ac:dyDescent="0.3">
      <c r="A43" s="1" t="s">
        <v>7632</v>
      </c>
      <c r="B43" s="7">
        <v>117</v>
      </c>
    </row>
    <row r="44" spans="1:2" x14ac:dyDescent="0.3">
      <c r="A44" s="1" t="s">
        <v>7633</v>
      </c>
      <c r="B44" s="7">
        <v>92</v>
      </c>
    </row>
    <row r="45" spans="1:2" x14ac:dyDescent="0.3">
      <c r="A45" s="1" t="s">
        <v>7634</v>
      </c>
      <c r="B45" s="7">
        <v>115</v>
      </c>
    </row>
    <row r="46" spans="1:2" x14ac:dyDescent="0.3">
      <c r="A46" s="1" t="s">
        <v>7635</v>
      </c>
      <c r="B46" s="7">
        <v>74</v>
      </c>
    </row>
    <row r="47" spans="1:2" x14ac:dyDescent="0.3">
      <c r="A47" s="1" t="s">
        <v>7636</v>
      </c>
      <c r="B47" s="7">
        <v>90</v>
      </c>
    </row>
    <row r="48" spans="1:2" x14ac:dyDescent="0.3">
      <c r="A48" s="1" t="s">
        <v>7637</v>
      </c>
      <c r="B48" s="7">
        <v>49</v>
      </c>
    </row>
    <row r="49" spans="1:2" x14ac:dyDescent="0.3">
      <c r="A49" s="1" t="s">
        <v>7638</v>
      </c>
      <c r="B49" s="7">
        <v>130</v>
      </c>
    </row>
    <row r="50" spans="1:2" x14ac:dyDescent="0.3">
      <c r="A50" s="1" t="s">
        <v>7639</v>
      </c>
      <c r="B50" s="7">
        <v>48</v>
      </c>
    </row>
    <row r="51" spans="1:2" x14ac:dyDescent="0.3">
      <c r="A51" s="1" t="s">
        <v>7640</v>
      </c>
      <c r="B51" s="7">
        <v>95</v>
      </c>
    </row>
    <row r="52" spans="1:2" x14ac:dyDescent="0.3">
      <c r="A52" s="1" t="s">
        <v>7641</v>
      </c>
      <c r="B52" s="7">
        <v>98</v>
      </c>
    </row>
    <row r="53" spans="1:2" x14ac:dyDescent="0.3">
      <c r="A53" s="1" t="s">
        <v>7642</v>
      </c>
      <c r="B53" s="7">
        <v>66</v>
      </c>
    </row>
    <row r="54" spans="1:2" x14ac:dyDescent="0.3">
      <c r="A54" s="1" t="s">
        <v>7643</v>
      </c>
      <c r="B54" s="7">
        <v>55</v>
      </c>
    </row>
    <row r="55" spans="1:2" x14ac:dyDescent="0.3">
      <c r="A55" s="1" t="s">
        <v>7644</v>
      </c>
      <c r="B55" s="7">
        <v>95</v>
      </c>
    </row>
    <row r="56" spans="1:2" x14ac:dyDescent="0.3">
      <c r="A56" s="1" t="s">
        <v>7645</v>
      </c>
      <c r="B56" s="7">
        <v>73.839995470501648</v>
      </c>
    </row>
    <row r="57" spans="1:2" x14ac:dyDescent="0.3">
      <c r="A57" s="1" t="s">
        <v>7646</v>
      </c>
      <c r="B57" s="7">
        <v>56.8</v>
      </c>
    </row>
    <row r="58" spans="1:2" x14ac:dyDescent="0.3">
      <c r="A58" s="1" t="s">
        <v>7647</v>
      </c>
      <c r="B58" s="7">
        <v>56.8</v>
      </c>
    </row>
    <row r="59" spans="1:2" x14ac:dyDescent="0.3">
      <c r="A59" s="1" t="s">
        <v>7648</v>
      </c>
      <c r="B59" s="7">
        <v>49.699994220655377</v>
      </c>
    </row>
    <row r="60" spans="1:2" x14ac:dyDescent="0.3">
      <c r="A60" s="1" t="s">
        <v>7649</v>
      </c>
      <c r="B60" s="7">
        <v>53.960016585712602</v>
      </c>
    </row>
    <row r="61" spans="1:2" x14ac:dyDescent="0.3">
      <c r="A61" s="1" t="s">
        <v>7650</v>
      </c>
      <c r="B61" s="7">
        <v>78.100005176251358</v>
      </c>
    </row>
    <row r="62" spans="1:2" x14ac:dyDescent="0.3">
      <c r="A62" s="1" t="s">
        <v>7651</v>
      </c>
      <c r="B62" s="7">
        <v>112</v>
      </c>
    </row>
    <row r="63" spans="1:2" x14ac:dyDescent="0.3">
      <c r="A63" s="1" t="s">
        <v>7652</v>
      </c>
      <c r="B63" s="7">
        <v>113.6</v>
      </c>
    </row>
    <row r="64" spans="1:2" x14ac:dyDescent="0.3">
      <c r="A64" s="1" t="s">
        <v>7653</v>
      </c>
      <c r="B64" s="7">
        <v>56.800056481219997</v>
      </c>
    </row>
    <row r="65" spans="1:2" x14ac:dyDescent="0.3">
      <c r="A65" s="1" t="s">
        <v>7654</v>
      </c>
      <c r="B65" s="7">
        <v>46.1013986013986</v>
      </c>
    </row>
    <row r="66" spans="1:2" x14ac:dyDescent="0.3">
      <c r="A66" s="1" t="s">
        <v>7655</v>
      </c>
      <c r="B66" s="7">
        <v>28.5</v>
      </c>
    </row>
    <row r="67" spans="1:2" x14ac:dyDescent="0.3">
      <c r="A67" s="1" t="s">
        <v>7656</v>
      </c>
      <c r="B67" s="7">
        <v>28.259948198728516</v>
      </c>
    </row>
    <row r="68" spans="1:2" x14ac:dyDescent="0.3">
      <c r="A68" s="1" t="s">
        <v>7657</v>
      </c>
      <c r="B68" s="7">
        <v>36.536016610765053</v>
      </c>
    </row>
    <row r="69" spans="1:2" x14ac:dyDescent="0.3">
      <c r="A69" s="1" t="s">
        <v>7658</v>
      </c>
      <c r="B69" s="7">
        <v>26.293323090711219</v>
      </c>
    </row>
    <row r="70" spans="1:2" x14ac:dyDescent="0.3">
      <c r="A70" s="1" t="s">
        <v>7659</v>
      </c>
      <c r="B70" s="7">
        <v>31.160286437301458</v>
      </c>
    </row>
    <row r="71" spans="1:2" x14ac:dyDescent="0.3">
      <c r="A71" s="1" t="s">
        <v>7660</v>
      </c>
      <c r="B71" s="7">
        <v>26.521621621621623</v>
      </c>
    </row>
    <row r="72" spans="1:2" x14ac:dyDescent="0.3">
      <c r="A72" s="1" t="s">
        <v>7661</v>
      </c>
      <c r="B72" s="7">
        <v>28.591233659233218</v>
      </c>
    </row>
    <row r="73" spans="1:2" x14ac:dyDescent="0.3">
      <c r="A73" s="1" t="s">
        <v>7662</v>
      </c>
      <c r="B73" s="7">
        <v>23.901332924774017</v>
      </c>
    </row>
    <row r="74" spans="1:2" x14ac:dyDescent="0.3">
      <c r="A74" s="1" t="s">
        <v>7663</v>
      </c>
      <c r="B74" s="7">
        <v>25.500000000000004</v>
      </c>
    </row>
    <row r="75" spans="1:2" x14ac:dyDescent="0.3">
      <c r="A75" s="1" t="s">
        <v>7664</v>
      </c>
      <c r="B75" s="7">
        <v>25.424939817043814</v>
      </c>
    </row>
    <row r="76" spans="1:2" x14ac:dyDescent="0.3">
      <c r="A76" s="1" t="s">
        <v>7665</v>
      </c>
      <c r="B76" s="7">
        <v>23.519978900171438</v>
      </c>
    </row>
    <row r="77" spans="1:2" x14ac:dyDescent="0.3">
      <c r="A77" s="1" t="s">
        <v>7666</v>
      </c>
      <c r="B77" s="7">
        <v>27.554069633387137</v>
      </c>
    </row>
    <row r="78" spans="1:2" x14ac:dyDescent="0.3">
      <c r="A78" s="1" t="s">
        <v>7667</v>
      </c>
      <c r="B78" s="7">
        <v>37.5</v>
      </c>
    </row>
    <row r="79" spans="1:2" x14ac:dyDescent="0.3">
      <c r="A79" s="1" t="s">
        <v>7668</v>
      </c>
      <c r="B79" s="7">
        <v>106</v>
      </c>
    </row>
    <row r="80" spans="1:2" x14ac:dyDescent="0.3">
      <c r="A80" s="1" t="s">
        <v>7669</v>
      </c>
      <c r="B80" s="7">
        <v>92.11</v>
      </c>
    </row>
    <row r="81" spans="1:2" x14ac:dyDescent="0.3">
      <c r="A81" s="1" t="s">
        <v>7670</v>
      </c>
      <c r="B81" s="7">
        <v>120.44999999999999</v>
      </c>
    </row>
    <row r="82" spans="1:2" x14ac:dyDescent="0.3">
      <c r="A82" s="1" t="s">
        <v>7671</v>
      </c>
      <c r="B82" s="7">
        <v>106.43492711370263</v>
      </c>
    </row>
    <row r="83" spans="1:2" x14ac:dyDescent="0.3">
      <c r="A83" s="1" t="s">
        <v>7672</v>
      </c>
      <c r="B83" s="7">
        <v>70.849999999999994</v>
      </c>
    </row>
    <row r="84" spans="1:2" x14ac:dyDescent="0.3">
      <c r="A84" s="1" t="s">
        <v>7673</v>
      </c>
      <c r="B84" s="7">
        <v>120</v>
      </c>
    </row>
    <row r="85" spans="1:2" x14ac:dyDescent="0.3">
      <c r="A85" s="1" t="s">
        <v>7674</v>
      </c>
      <c r="B85" s="7">
        <v>50</v>
      </c>
    </row>
    <row r="86" spans="1:2" x14ac:dyDescent="0.3">
      <c r="A86" s="1" t="s">
        <v>7675</v>
      </c>
      <c r="B86" s="7">
        <v>105</v>
      </c>
    </row>
    <row r="87" spans="1:2" x14ac:dyDescent="0.3">
      <c r="A87" s="1" t="s">
        <v>7676</v>
      </c>
      <c r="B87" s="7">
        <v>82.5</v>
      </c>
    </row>
    <row r="88" spans="1:2" x14ac:dyDescent="0.3">
      <c r="A88" s="1" t="s">
        <v>7677</v>
      </c>
      <c r="B88" s="7">
        <v>97.5</v>
      </c>
    </row>
    <row r="89" spans="1:2" x14ac:dyDescent="0.3">
      <c r="A89" s="1" t="s">
        <v>7678</v>
      </c>
      <c r="B89" s="7">
        <v>30</v>
      </c>
    </row>
    <row r="90" spans="1:2" x14ac:dyDescent="0.3">
      <c r="A90" s="1" t="s">
        <v>7679</v>
      </c>
      <c r="B90" s="7">
        <v>120</v>
      </c>
    </row>
    <row r="91" spans="1:2" x14ac:dyDescent="0.3">
      <c r="A91" s="1" t="s">
        <v>7680</v>
      </c>
      <c r="B91" s="7">
        <v>105</v>
      </c>
    </row>
    <row r="92" spans="1:2" x14ac:dyDescent="0.3">
      <c r="A92" s="1" t="s">
        <v>7681</v>
      </c>
      <c r="B92" s="7">
        <v>97</v>
      </c>
    </row>
    <row r="93" spans="1:2" x14ac:dyDescent="0.3">
      <c r="A93" s="1" t="s">
        <v>7682</v>
      </c>
      <c r="B93" s="7">
        <v>102</v>
      </c>
    </row>
    <row r="94" spans="1:2" x14ac:dyDescent="0.3">
      <c r="A94" s="1" t="s">
        <v>7683</v>
      </c>
      <c r="B94" s="7">
        <v>84</v>
      </c>
    </row>
    <row r="95" spans="1:2" x14ac:dyDescent="0.3">
      <c r="A95" s="1" t="s">
        <v>7684</v>
      </c>
      <c r="B95" s="7">
        <v>108</v>
      </c>
    </row>
    <row r="96" spans="1:2" x14ac:dyDescent="0.3">
      <c r="A96" s="1" t="s">
        <v>7685</v>
      </c>
      <c r="B96" s="7">
        <v>97.5</v>
      </c>
    </row>
    <row r="97" spans="1:2" x14ac:dyDescent="0.3">
      <c r="A97" s="1" t="s">
        <v>7686</v>
      </c>
      <c r="B97" s="7">
        <v>52</v>
      </c>
    </row>
    <row r="98" spans="1:2" x14ac:dyDescent="0.3">
      <c r="A98" s="1" t="s">
        <v>7687</v>
      </c>
      <c r="B98" s="7">
        <v>52</v>
      </c>
    </row>
    <row r="99" spans="1:2" x14ac:dyDescent="0.3">
      <c r="A99" s="1" t="s">
        <v>7688</v>
      </c>
      <c r="B99" s="7">
        <v>120</v>
      </c>
    </row>
    <row r="100" spans="1:2" x14ac:dyDescent="0.3">
      <c r="A100" s="1" t="s">
        <v>7689</v>
      </c>
      <c r="B100" s="7">
        <v>93</v>
      </c>
    </row>
    <row r="101" spans="1:2" x14ac:dyDescent="0.3">
      <c r="A101" s="1" t="s">
        <v>7690</v>
      </c>
      <c r="B101" s="7">
        <v>110</v>
      </c>
    </row>
    <row r="102" spans="1:2" x14ac:dyDescent="0.3">
      <c r="A102" s="1" t="s">
        <v>7691</v>
      </c>
      <c r="B102" s="7">
        <v>34</v>
      </c>
    </row>
    <row r="103" spans="1:2" x14ac:dyDescent="0.3">
      <c r="A103" s="1" t="s">
        <v>7692</v>
      </c>
      <c r="B103" s="7">
        <v>102</v>
      </c>
    </row>
    <row r="104" spans="1:2" x14ac:dyDescent="0.3">
      <c r="A104" s="1" t="s">
        <v>7693</v>
      </c>
      <c r="B104" s="7">
        <v>80</v>
      </c>
    </row>
    <row r="105" spans="1:2" x14ac:dyDescent="0.3">
      <c r="A105" s="1" t="s">
        <v>7694</v>
      </c>
      <c r="B105" s="7">
        <v>101</v>
      </c>
    </row>
    <row r="106" spans="1:2" x14ac:dyDescent="0.3">
      <c r="A106" s="1" t="s">
        <v>7695</v>
      </c>
      <c r="B106" s="7">
        <v>96</v>
      </c>
    </row>
    <row r="107" spans="1:2" x14ac:dyDescent="0.3">
      <c r="A107" s="1" t="s">
        <v>7696</v>
      </c>
      <c r="B107" s="7">
        <v>45</v>
      </c>
    </row>
    <row r="108" spans="1:2" x14ac:dyDescent="0.3">
      <c r="A108" s="1" t="s">
        <v>7697</v>
      </c>
      <c r="B108" s="7">
        <v>96</v>
      </c>
    </row>
    <row r="109" spans="1:2" x14ac:dyDescent="0.3">
      <c r="A109" s="1" t="s">
        <v>7698</v>
      </c>
      <c r="B109" s="7">
        <v>109</v>
      </c>
    </row>
    <row r="110" spans="1:2" x14ac:dyDescent="0.3">
      <c r="A110" s="1" t="s">
        <v>7699</v>
      </c>
      <c r="B110" s="7">
        <v>87.500031201248049</v>
      </c>
    </row>
    <row r="111" spans="1:2" x14ac:dyDescent="0.3">
      <c r="A111" s="1" t="s">
        <v>7700</v>
      </c>
      <c r="B111" s="7">
        <v>50.581395348837212</v>
      </c>
    </row>
    <row r="112" spans="1:2" x14ac:dyDescent="0.3">
      <c r="A112" s="1" t="s">
        <v>7701</v>
      </c>
      <c r="B112" s="7">
        <v>117</v>
      </c>
    </row>
    <row r="113" spans="1:2" x14ac:dyDescent="0.3">
      <c r="A113" s="1" t="s">
        <v>7702</v>
      </c>
      <c r="B113" s="7">
        <v>92</v>
      </c>
    </row>
    <row r="114" spans="1:2" x14ac:dyDescent="0.3">
      <c r="A114" s="1" t="s">
        <v>7703</v>
      </c>
      <c r="B114" s="7">
        <v>74</v>
      </c>
    </row>
    <row r="115" spans="1:2" x14ac:dyDescent="0.3">
      <c r="A115" s="1" t="s">
        <v>7704</v>
      </c>
      <c r="B115" s="7">
        <v>90</v>
      </c>
    </row>
    <row r="116" spans="1:2" x14ac:dyDescent="0.3">
      <c r="A116" s="1" t="s">
        <v>7705</v>
      </c>
      <c r="B116" s="7">
        <v>49</v>
      </c>
    </row>
    <row r="117" spans="1:2" x14ac:dyDescent="0.3">
      <c r="A117" s="1" t="s">
        <v>7706</v>
      </c>
      <c r="B117" s="7">
        <v>130</v>
      </c>
    </row>
    <row r="118" spans="1:2" x14ac:dyDescent="0.3">
      <c r="A118" s="1" t="s">
        <v>7707</v>
      </c>
      <c r="B118" s="7">
        <v>48</v>
      </c>
    </row>
    <row r="119" spans="1:2" x14ac:dyDescent="0.3">
      <c r="A119" s="1" t="s">
        <v>7708</v>
      </c>
      <c r="B119" s="7">
        <v>95</v>
      </c>
    </row>
    <row r="120" spans="1:2" x14ac:dyDescent="0.3">
      <c r="A120" s="1" t="s">
        <v>7709</v>
      </c>
      <c r="B120" s="7">
        <v>98</v>
      </c>
    </row>
    <row r="121" spans="1:2" x14ac:dyDescent="0.3">
      <c r="A121" s="1" t="s">
        <v>7710</v>
      </c>
      <c r="B121" s="7">
        <v>58</v>
      </c>
    </row>
    <row r="122" spans="1:2" x14ac:dyDescent="0.3">
      <c r="A122" s="1" t="s">
        <v>7711</v>
      </c>
      <c r="B122" s="7">
        <v>66</v>
      </c>
    </row>
    <row r="123" spans="1:2" x14ac:dyDescent="0.3">
      <c r="A123" s="1" t="s">
        <v>7712</v>
      </c>
      <c r="B123" s="7">
        <v>62</v>
      </c>
    </row>
    <row r="124" spans="1:2" x14ac:dyDescent="0.3">
      <c r="A124" s="1" t="s">
        <v>7713</v>
      </c>
      <c r="B124" s="7">
        <v>55</v>
      </c>
    </row>
    <row r="125" spans="1:2" x14ac:dyDescent="0.3">
      <c r="A125" s="1" t="s">
        <v>7714</v>
      </c>
      <c r="B125" s="7">
        <v>95</v>
      </c>
    </row>
    <row r="126" spans="1:2" x14ac:dyDescent="0.3">
      <c r="A126" s="1" t="s">
        <v>7715</v>
      </c>
      <c r="B126" s="7">
        <v>73.839995470501648</v>
      </c>
    </row>
    <row r="127" spans="1:2" x14ac:dyDescent="0.3">
      <c r="A127" s="1" t="s">
        <v>7716</v>
      </c>
      <c r="B127" s="7">
        <v>56.8</v>
      </c>
    </row>
    <row r="128" spans="1:2" x14ac:dyDescent="0.3">
      <c r="A128" s="1" t="s">
        <v>7717</v>
      </c>
      <c r="B128" s="7">
        <v>49.699994220655377</v>
      </c>
    </row>
    <row r="129" spans="1:2" x14ac:dyDescent="0.3">
      <c r="A129" s="1" t="s">
        <v>7718</v>
      </c>
      <c r="B129" s="7">
        <v>53.960016585712602</v>
      </c>
    </row>
    <row r="130" spans="1:2" x14ac:dyDescent="0.3">
      <c r="A130" s="1" t="s">
        <v>7719</v>
      </c>
      <c r="B130" s="7">
        <v>78.100005176251358</v>
      </c>
    </row>
    <row r="131" spans="1:2" x14ac:dyDescent="0.3">
      <c r="A131" s="1" t="s">
        <v>7720</v>
      </c>
      <c r="B131" s="7">
        <v>112</v>
      </c>
    </row>
    <row r="132" spans="1:2" x14ac:dyDescent="0.3">
      <c r="A132" s="1" t="s">
        <v>7721</v>
      </c>
      <c r="B132" s="7">
        <v>113.6</v>
      </c>
    </row>
    <row r="133" spans="1:2" x14ac:dyDescent="0.3">
      <c r="A133" s="1" t="s">
        <v>7722</v>
      </c>
      <c r="B133" s="7">
        <v>56.800056481219997</v>
      </c>
    </row>
    <row r="134" spans="1:2" x14ac:dyDescent="0.3">
      <c r="A134" s="1" t="s">
        <v>7723</v>
      </c>
      <c r="B134" s="7">
        <v>46.1013986013986</v>
      </c>
    </row>
    <row r="135" spans="1:2" x14ac:dyDescent="0.3">
      <c r="A135" s="1" t="s">
        <v>7724</v>
      </c>
      <c r="B135" s="7">
        <v>28.5</v>
      </c>
    </row>
    <row r="136" spans="1:2" x14ac:dyDescent="0.3">
      <c r="A136" s="1" t="s">
        <v>7725</v>
      </c>
      <c r="B136" s="7">
        <v>28.259948198728516</v>
      </c>
    </row>
    <row r="137" spans="1:2" x14ac:dyDescent="0.3">
      <c r="A137" s="1" t="s">
        <v>7726</v>
      </c>
      <c r="B137" s="7">
        <v>36.536016610765053</v>
      </c>
    </row>
    <row r="138" spans="1:2" x14ac:dyDescent="0.3">
      <c r="A138" s="1" t="s">
        <v>7727</v>
      </c>
      <c r="B138" s="7">
        <v>26.293323090711219</v>
      </c>
    </row>
    <row r="139" spans="1:2" x14ac:dyDescent="0.3">
      <c r="A139" s="1" t="s">
        <v>7728</v>
      </c>
      <c r="B139" s="7">
        <v>31.160286437301458</v>
      </c>
    </row>
    <row r="140" spans="1:2" x14ac:dyDescent="0.3">
      <c r="A140" s="1" t="s">
        <v>7729</v>
      </c>
      <c r="B140" s="7">
        <v>26.521621621621623</v>
      </c>
    </row>
    <row r="141" spans="1:2" x14ac:dyDescent="0.3">
      <c r="A141" s="1" t="s">
        <v>7730</v>
      </c>
      <c r="B141" s="7">
        <v>28.591233659233218</v>
      </c>
    </row>
    <row r="142" spans="1:2" x14ac:dyDescent="0.3">
      <c r="A142" s="1" t="s">
        <v>7731</v>
      </c>
      <c r="B142" s="7">
        <v>23.901332924774017</v>
      </c>
    </row>
    <row r="143" spans="1:2" x14ac:dyDescent="0.3">
      <c r="A143" s="1" t="s">
        <v>7732</v>
      </c>
      <c r="B143" s="7">
        <v>25.424939817043814</v>
      </c>
    </row>
    <row r="144" spans="1:2" x14ac:dyDescent="0.3">
      <c r="A144" s="1" t="s">
        <v>7733</v>
      </c>
      <c r="B144" s="7">
        <v>23.519978900171438</v>
      </c>
    </row>
    <row r="145" spans="1:2" x14ac:dyDescent="0.3">
      <c r="A145" s="1" t="s">
        <v>7734</v>
      </c>
      <c r="B145" s="7">
        <v>27.554069633387137</v>
      </c>
    </row>
    <row r="146" spans="1:2" x14ac:dyDescent="0.3">
      <c r="A146" s="1" t="s">
        <v>7735</v>
      </c>
      <c r="B146" s="7">
        <v>37.5</v>
      </c>
    </row>
    <row r="147" spans="1:2" x14ac:dyDescent="0.3">
      <c r="A147" s="1" t="s">
        <v>7736</v>
      </c>
      <c r="B147" s="7">
        <v>106</v>
      </c>
    </row>
    <row r="148" spans="1:2" x14ac:dyDescent="0.3">
      <c r="A148" s="1" t="s">
        <v>7737</v>
      </c>
      <c r="B148" s="7">
        <v>92.11</v>
      </c>
    </row>
    <row r="149" spans="1:2" x14ac:dyDescent="0.3">
      <c r="A149" s="1" t="s">
        <v>7738</v>
      </c>
      <c r="B149" s="7">
        <v>120.44999999999999</v>
      </c>
    </row>
    <row r="150" spans="1:2" x14ac:dyDescent="0.3">
      <c r="A150" s="1" t="s">
        <v>7739</v>
      </c>
      <c r="B150" s="7">
        <v>106.43492711370263</v>
      </c>
    </row>
    <row r="151" spans="1:2" x14ac:dyDescent="0.3">
      <c r="A151" s="1" t="s">
        <v>7740</v>
      </c>
      <c r="B151" s="7">
        <v>70.849999999999994</v>
      </c>
    </row>
    <row r="152" spans="1:2" x14ac:dyDescent="0.3">
      <c r="A152" s="1" t="s">
        <v>7741</v>
      </c>
      <c r="B152" s="7">
        <v>120</v>
      </c>
    </row>
    <row r="153" spans="1:2" x14ac:dyDescent="0.3">
      <c r="A153" s="1" t="s">
        <v>7742</v>
      </c>
      <c r="B153" s="7">
        <v>50</v>
      </c>
    </row>
    <row r="154" spans="1:2" x14ac:dyDescent="0.3">
      <c r="A154" s="1" t="s">
        <v>7743</v>
      </c>
      <c r="B154" s="7">
        <v>105</v>
      </c>
    </row>
    <row r="155" spans="1:2" x14ac:dyDescent="0.3">
      <c r="A155" s="1" t="s">
        <v>7744</v>
      </c>
      <c r="B155" s="7">
        <v>82.5</v>
      </c>
    </row>
    <row r="156" spans="1:2" x14ac:dyDescent="0.3">
      <c r="A156" s="1" t="s">
        <v>7745</v>
      </c>
      <c r="B156" s="7">
        <v>97.5</v>
      </c>
    </row>
    <row r="157" spans="1:2" x14ac:dyDescent="0.3">
      <c r="A157" s="1" t="s">
        <v>7746</v>
      </c>
      <c r="B157" s="7">
        <v>30</v>
      </c>
    </row>
    <row r="158" spans="1:2" x14ac:dyDescent="0.3">
      <c r="A158" s="1" t="s">
        <v>7747</v>
      </c>
      <c r="B158" s="7">
        <v>120</v>
      </c>
    </row>
    <row r="159" spans="1:2" x14ac:dyDescent="0.3">
      <c r="A159" s="1" t="s">
        <v>7748</v>
      </c>
      <c r="B159" s="7">
        <v>105</v>
      </c>
    </row>
    <row r="160" spans="1:2" x14ac:dyDescent="0.3">
      <c r="A160" s="1" t="s">
        <v>7749</v>
      </c>
      <c r="B160" s="7">
        <v>97</v>
      </c>
    </row>
    <row r="161" spans="1:2" x14ac:dyDescent="0.3">
      <c r="A161" s="1" t="s">
        <v>7750</v>
      </c>
      <c r="B161" s="7">
        <v>102</v>
      </c>
    </row>
    <row r="162" spans="1:2" x14ac:dyDescent="0.3">
      <c r="A162" s="1" t="s">
        <v>7751</v>
      </c>
      <c r="B162" s="7">
        <v>84</v>
      </c>
    </row>
    <row r="163" spans="1:2" x14ac:dyDescent="0.3">
      <c r="A163" s="1" t="s">
        <v>7752</v>
      </c>
      <c r="B163" s="7">
        <v>108</v>
      </c>
    </row>
    <row r="164" spans="1:2" x14ac:dyDescent="0.3">
      <c r="A164" s="1" t="s">
        <v>7753</v>
      </c>
      <c r="B164" s="7">
        <v>97.5</v>
      </c>
    </row>
    <row r="165" spans="1:2" x14ac:dyDescent="0.3">
      <c r="A165" s="1" t="s">
        <v>7754</v>
      </c>
      <c r="B165" s="7">
        <v>42</v>
      </c>
    </row>
    <row r="166" spans="1:2" x14ac:dyDescent="0.3">
      <c r="A166" s="1" t="s">
        <v>7755</v>
      </c>
      <c r="B166" s="7">
        <v>23</v>
      </c>
    </row>
    <row r="167" spans="1:2" x14ac:dyDescent="0.3">
      <c r="A167" s="1" t="s">
        <v>7756</v>
      </c>
      <c r="B167" s="7">
        <v>26.350027648313453</v>
      </c>
    </row>
    <row r="168" spans="1:2" x14ac:dyDescent="0.3">
      <c r="A168" s="1" t="s">
        <v>7757</v>
      </c>
      <c r="B168" s="7">
        <v>29.449968253968255</v>
      </c>
    </row>
    <row r="169" spans="1:2" x14ac:dyDescent="0.3">
      <c r="A169" s="1" t="s">
        <v>7758</v>
      </c>
      <c r="B169" s="7">
        <v>43.5</v>
      </c>
    </row>
    <row r="170" spans="1:2" x14ac:dyDescent="0.3">
      <c r="A170" s="1" t="s">
        <v>7759</v>
      </c>
      <c r="B170" s="7">
        <v>45.54</v>
      </c>
    </row>
    <row r="171" spans="1:2" x14ac:dyDescent="0.3">
      <c r="A171" s="1" t="s">
        <v>7760</v>
      </c>
      <c r="B171" s="7">
        <v>35.879999999999995</v>
      </c>
    </row>
    <row r="172" spans="1:2" x14ac:dyDescent="0.3">
      <c r="A172" s="1" t="s">
        <v>7761</v>
      </c>
      <c r="B172" s="7">
        <v>46.980000000000004</v>
      </c>
    </row>
    <row r="173" spans="1:2" x14ac:dyDescent="0.3">
      <c r="A173" s="1" t="s">
        <v>7762</v>
      </c>
      <c r="B173" s="7">
        <v>32.25</v>
      </c>
    </row>
    <row r="174" spans="1:2" x14ac:dyDescent="0.3">
      <c r="A174" s="1" t="s">
        <v>7763</v>
      </c>
      <c r="B174" s="7">
        <v>38.612176039119802</v>
      </c>
    </row>
    <row r="175" spans="1:2" x14ac:dyDescent="0.3">
      <c r="A175" s="1" t="s">
        <v>7764</v>
      </c>
      <c r="B175" s="7">
        <v>59.198276923076918</v>
      </c>
    </row>
    <row r="176" spans="1:2" x14ac:dyDescent="0.3">
      <c r="A176" s="1" t="s">
        <v>7765</v>
      </c>
      <c r="B176" s="7">
        <v>72.894889867841414</v>
      </c>
    </row>
    <row r="177" spans="1:2" x14ac:dyDescent="0.3">
      <c r="A177" s="1" t="s">
        <v>7766</v>
      </c>
      <c r="B177" s="7">
        <v>63.949595687331538</v>
      </c>
    </row>
    <row r="178" spans="1:2" x14ac:dyDescent="0.3">
      <c r="A178" s="1" t="s">
        <v>7767</v>
      </c>
      <c r="B178" s="7">
        <v>62.314999999999998</v>
      </c>
    </row>
    <row r="179" spans="1:2" x14ac:dyDescent="0.3">
      <c r="A179" s="1" t="s">
        <v>7768</v>
      </c>
      <c r="B179" s="7">
        <v>35.64</v>
      </c>
    </row>
    <row r="180" spans="1:2" x14ac:dyDescent="0.3">
      <c r="A180" s="1" t="s">
        <v>7769</v>
      </c>
      <c r="B180" s="7">
        <v>63.896394230769232</v>
      </c>
    </row>
    <row r="181" spans="1:2" x14ac:dyDescent="0.3">
      <c r="A181" s="1" t="s">
        <v>7770</v>
      </c>
      <c r="B181" s="7">
        <v>32.68</v>
      </c>
    </row>
    <row r="182" spans="1:2" x14ac:dyDescent="0.3">
      <c r="A182" s="1" t="s">
        <v>7771</v>
      </c>
      <c r="B182" s="7">
        <v>68.539999999999992</v>
      </c>
    </row>
    <row r="183" spans="1:2" x14ac:dyDescent="0.3">
      <c r="A183" s="1" t="s">
        <v>7772</v>
      </c>
      <c r="B183" s="7">
        <v>63.879999999999995</v>
      </c>
    </row>
    <row r="184" spans="1:2" x14ac:dyDescent="0.3">
      <c r="A184" s="1" t="s">
        <v>7773</v>
      </c>
      <c r="B184" s="7">
        <v>34.08</v>
      </c>
    </row>
    <row r="185" spans="1:2" x14ac:dyDescent="0.3">
      <c r="A185" s="1" t="s">
        <v>7774</v>
      </c>
      <c r="B185" s="7">
        <v>52.5</v>
      </c>
    </row>
    <row r="186" spans="1:2" x14ac:dyDescent="0.3">
      <c r="A186" s="1" t="s">
        <v>7775</v>
      </c>
      <c r="B186" s="7">
        <v>70.139664804469277</v>
      </c>
    </row>
    <row r="187" spans="1:2" x14ac:dyDescent="0.3">
      <c r="A187" s="1" t="s">
        <v>7776</v>
      </c>
      <c r="B187" s="7">
        <v>38</v>
      </c>
    </row>
    <row r="188" spans="1:2" x14ac:dyDescent="0.3">
      <c r="A188" s="1" t="s">
        <v>7777</v>
      </c>
      <c r="B188" s="7">
        <v>70</v>
      </c>
    </row>
    <row r="189" spans="1:2" x14ac:dyDescent="0.3">
      <c r="A189" s="1" t="s">
        <v>7778</v>
      </c>
      <c r="B189" s="7">
        <v>40.24096385542169</v>
      </c>
    </row>
    <row r="190" spans="1:2" x14ac:dyDescent="0.3">
      <c r="A190" s="1" t="s">
        <v>7779</v>
      </c>
      <c r="B190" s="7">
        <v>43.5</v>
      </c>
    </row>
    <row r="191" spans="1:2" x14ac:dyDescent="0.3">
      <c r="A191" s="1" t="s">
        <v>7780</v>
      </c>
      <c r="B191" s="7">
        <v>45.54</v>
      </c>
    </row>
    <row r="192" spans="1:2" x14ac:dyDescent="0.3">
      <c r="A192" s="1" t="s">
        <v>7781</v>
      </c>
      <c r="B192" s="7">
        <v>35.879999999999995</v>
      </c>
    </row>
    <row r="193" spans="1:2" x14ac:dyDescent="0.3">
      <c r="A193" s="1" t="s">
        <v>7782</v>
      </c>
      <c r="B193" s="7">
        <v>46.980000000000004</v>
      </c>
    </row>
    <row r="194" spans="1:2" x14ac:dyDescent="0.3">
      <c r="A194" s="1" t="s">
        <v>7783</v>
      </c>
      <c r="B194" s="7">
        <v>32.25</v>
      </c>
    </row>
    <row r="195" spans="1:2" x14ac:dyDescent="0.3">
      <c r="A195" s="1" t="s">
        <v>7784</v>
      </c>
      <c r="B195" s="7">
        <v>38.612176039119802</v>
      </c>
    </row>
    <row r="196" spans="1:2" x14ac:dyDescent="0.3">
      <c r="A196" s="1" t="s">
        <v>7785</v>
      </c>
      <c r="B196" s="7">
        <v>59.198276923076918</v>
      </c>
    </row>
    <row r="197" spans="1:2" x14ac:dyDescent="0.3">
      <c r="A197" s="1" t="s">
        <v>7786</v>
      </c>
      <c r="B197" s="7">
        <v>72.894889867841414</v>
      </c>
    </row>
    <row r="198" spans="1:2" x14ac:dyDescent="0.3">
      <c r="A198" s="1" t="s">
        <v>7787</v>
      </c>
      <c r="B198" s="7">
        <v>63.949595687331538</v>
      </c>
    </row>
    <row r="199" spans="1:2" x14ac:dyDescent="0.3">
      <c r="A199" s="1" t="s">
        <v>7788</v>
      </c>
      <c r="B199" s="7">
        <v>62.314999999999998</v>
      </c>
    </row>
    <row r="200" spans="1:2" x14ac:dyDescent="0.3">
      <c r="A200" s="1" t="s">
        <v>7789</v>
      </c>
      <c r="B200" s="7">
        <v>35.64</v>
      </c>
    </row>
    <row r="201" spans="1:2" x14ac:dyDescent="0.3">
      <c r="A201" s="1" t="s">
        <v>7790</v>
      </c>
      <c r="B201" s="7">
        <v>63.896394230769232</v>
      </c>
    </row>
    <row r="202" spans="1:2" x14ac:dyDescent="0.3">
      <c r="A202" s="1" t="s">
        <v>7791</v>
      </c>
      <c r="B202" s="7">
        <v>32.68</v>
      </c>
    </row>
    <row r="203" spans="1:2" x14ac:dyDescent="0.3">
      <c r="A203" s="1" t="s">
        <v>7792</v>
      </c>
      <c r="B203" s="7">
        <v>68.539999999999992</v>
      </c>
    </row>
    <row r="204" spans="1:2" x14ac:dyDescent="0.3">
      <c r="A204" s="1" t="s">
        <v>7793</v>
      </c>
      <c r="B204" s="7">
        <v>63.879999999999995</v>
      </c>
    </row>
    <row r="205" spans="1:2" x14ac:dyDescent="0.3">
      <c r="A205" s="1" t="s">
        <v>7794</v>
      </c>
      <c r="B205" s="7">
        <v>34.08</v>
      </c>
    </row>
    <row r="206" spans="1:2" x14ac:dyDescent="0.3">
      <c r="A206" s="1" t="s">
        <v>7795</v>
      </c>
      <c r="B206" s="7">
        <v>52.5</v>
      </c>
    </row>
    <row r="207" spans="1:2" x14ac:dyDescent="0.3">
      <c r="A207" s="1" t="s">
        <v>7796</v>
      </c>
      <c r="B207" s="7">
        <v>70.139664804469277</v>
      </c>
    </row>
    <row r="208" spans="1:2" x14ac:dyDescent="0.3">
      <c r="A208" s="1" t="s">
        <v>7797</v>
      </c>
      <c r="B208" s="7">
        <v>38</v>
      </c>
    </row>
    <row r="209" spans="1:2" x14ac:dyDescent="0.3">
      <c r="A209" s="1" t="s">
        <v>7798</v>
      </c>
      <c r="B209" s="7">
        <v>70</v>
      </c>
    </row>
    <row r="210" spans="1:2" x14ac:dyDescent="0.3">
      <c r="A210" s="1" t="s">
        <v>7799</v>
      </c>
      <c r="B210" s="7">
        <v>40.24096385542169</v>
      </c>
    </row>
    <row r="211" spans="1:2" x14ac:dyDescent="0.3">
      <c r="A211" s="1" t="s">
        <v>7800</v>
      </c>
      <c r="B211" s="7">
        <v>23</v>
      </c>
    </row>
    <row r="212" spans="1:2" x14ac:dyDescent="0.3">
      <c r="A212" s="1" t="s">
        <v>7801</v>
      </c>
      <c r="B212" s="7">
        <v>26.350027648313453</v>
      </c>
    </row>
    <row r="213" spans="1:2" x14ac:dyDescent="0.3">
      <c r="A213" s="1" t="s">
        <v>7802</v>
      </c>
      <c r="B213" s="7">
        <v>29.449968253968255</v>
      </c>
    </row>
    <row r="214" spans="1:2" x14ac:dyDescent="0.3">
      <c r="A214" s="1" t="s">
        <v>7803</v>
      </c>
      <c r="B214" s="7">
        <v>50.581395348837212</v>
      </c>
    </row>
    <row r="215" spans="1:2" x14ac:dyDescent="0.3">
      <c r="A215" s="1" t="s">
        <v>7804</v>
      </c>
      <c r="B215" s="7">
        <v>117</v>
      </c>
    </row>
    <row r="216" spans="1:2" x14ac:dyDescent="0.3">
      <c r="A216" s="1" t="s">
        <v>7805</v>
      </c>
      <c r="B216" s="7">
        <v>92</v>
      </c>
    </row>
    <row r="217" spans="1:2" x14ac:dyDescent="0.3">
      <c r="A217" s="1" t="s">
        <v>7806</v>
      </c>
      <c r="B217" s="7">
        <v>74</v>
      </c>
    </row>
    <row r="218" spans="1:2" x14ac:dyDescent="0.3">
      <c r="A218" s="1" t="s">
        <v>7807</v>
      </c>
      <c r="B218" s="7">
        <v>49</v>
      </c>
    </row>
    <row r="219" spans="1:2" x14ac:dyDescent="0.3">
      <c r="A219" s="1" t="s">
        <v>7808</v>
      </c>
      <c r="B219" s="7">
        <v>130</v>
      </c>
    </row>
    <row r="220" spans="1:2" x14ac:dyDescent="0.3">
      <c r="A220" s="1" t="s">
        <v>7809</v>
      </c>
      <c r="B220" s="7">
        <v>48</v>
      </c>
    </row>
    <row r="221" spans="1:2" x14ac:dyDescent="0.3">
      <c r="A221" s="1" t="s">
        <v>7810</v>
      </c>
      <c r="B221" s="7">
        <v>95</v>
      </c>
    </row>
    <row r="222" spans="1:2" x14ac:dyDescent="0.3">
      <c r="A222" s="1" t="s">
        <v>7811</v>
      </c>
      <c r="B222" s="7">
        <v>98</v>
      </c>
    </row>
    <row r="223" spans="1:2" x14ac:dyDescent="0.3">
      <c r="A223" s="1" t="s">
        <v>7812</v>
      </c>
      <c r="B223" s="7">
        <v>58</v>
      </c>
    </row>
    <row r="224" spans="1:2" x14ac:dyDescent="0.3">
      <c r="A224" s="1" t="s">
        <v>7813</v>
      </c>
      <c r="B224" s="7">
        <v>66</v>
      </c>
    </row>
    <row r="225" spans="1:2" x14ac:dyDescent="0.3">
      <c r="A225" s="1" t="s">
        <v>7814</v>
      </c>
      <c r="B225" s="7">
        <v>62</v>
      </c>
    </row>
    <row r="226" spans="1:2" x14ac:dyDescent="0.3">
      <c r="A226" s="1" t="s">
        <v>7815</v>
      </c>
      <c r="B226" s="7">
        <v>55</v>
      </c>
    </row>
    <row r="227" spans="1:2" x14ac:dyDescent="0.3">
      <c r="A227" s="1" t="s">
        <v>7816</v>
      </c>
      <c r="B227" s="7">
        <v>95</v>
      </c>
    </row>
    <row r="228" spans="1:2" x14ac:dyDescent="0.3">
      <c r="A228" s="1" t="s">
        <v>7817</v>
      </c>
      <c r="B228" s="7">
        <v>73.839995470501648</v>
      </c>
    </row>
    <row r="229" spans="1:2" x14ac:dyDescent="0.3">
      <c r="A229" s="1" t="s">
        <v>7818</v>
      </c>
      <c r="B229" s="7">
        <v>56.8</v>
      </c>
    </row>
    <row r="230" spans="1:2" x14ac:dyDescent="0.3">
      <c r="A230" s="1" t="s">
        <v>7819</v>
      </c>
      <c r="B230" s="7">
        <v>49.699994220655377</v>
      </c>
    </row>
    <row r="231" spans="1:2" x14ac:dyDescent="0.3">
      <c r="A231" s="1" t="s">
        <v>7820</v>
      </c>
      <c r="B231" s="7">
        <v>53.960016585712602</v>
      </c>
    </row>
    <row r="232" spans="1:2" x14ac:dyDescent="0.3">
      <c r="A232" s="1" t="s">
        <v>7821</v>
      </c>
      <c r="B232" s="7">
        <v>78.100005176251358</v>
      </c>
    </row>
    <row r="233" spans="1:2" x14ac:dyDescent="0.3">
      <c r="A233" s="1" t="s">
        <v>7822</v>
      </c>
      <c r="B233" s="7">
        <v>112</v>
      </c>
    </row>
    <row r="234" spans="1:2" x14ac:dyDescent="0.3">
      <c r="A234" s="1" t="s">
        <v>7823</v>
      </c>
      <c r="B234" s="7">
        <v>113.6</v>
      </c>
    </row>
    <row r="235" spans="1:2" x14ac:dyDescent="0.3">
      <c r="A235" s="1" t="s">
        <v>7824</v>
      </c>
      <c r="B235" s="7">
        <v>30</v>
      </c>
    </row>
    <row r="236" spans="1:2" x14ac:dyDescent="0.3">
      <c r="A236" s="1" t="s">
        <v>7825</v>
      </c>
      <c r="B236" s="7">
        <v>46.1013986013986</v>
      </c>
    </row>
    <row r="237" spans="1:2" x14ac:dyDescent="0.3">
      <c r="A237" s="1" t="s">
        <v>7826</v>
      </c>
      <c r="B237" s="7">
        <v>28.5</v>
      </c>
    </row>
    <row r="238" spans="1:2" x14ac:dyDescent="0.3">
      <c r="A238" s="1" t="s">
        <v>7827</v>
      </c>
      <c r="B238" s="7">
        <v>28.259948198728516</v>
      </c>
    </row>
    <row r="239" spans="1:2" x14ac:dyDescent="0.3">
      <c r="A239" s="1" t="s">
        <v>7828</v>
      </c>
      <c r="B239" s="7">
        <v>36.536016610765053</v>
      </c>
    </row>
    <row r="240" spans="1:2" x14ac:dyDescent="0.3">
      <c r="A240" s="1" t="s">
        <v>7829</v>
      </c>
      <c r="B240" s="7">
        <v>26.293323090711219</v>
      </c>
    </row>
    <row r="241" spans="1:2" x14ac:dyDescent="0.3">
      <c r="A241" s="1" t="s">
        <v>7830</v>
      </c>
      <c r="B241" s="7">
        <v>31.160286437301458</v>
      </c>
    </row>
    <row r="242" spans="1:2" x14ac:dyDescent="0.3">
      <c r="A242" s="1" t="s">
        <v>7831</v>
      </c>
      <c r="B242" s="7">
        <v>26.521621621621623</v>
      </c>
    </row>
    <row r="243" spans="1:2" x14ac:dyDescent="0.3">
      <c r="A243" s="1" t="s">
        <v>7832</v>
      </c>
      <c r="B243" s="7">
        <v>28.591233659233218</v>
      </c>
    </row>
    <row r="244" spans="1:2" x14ac:dyDescent="0.3">
      <c r="A244" s="1" t="s">
        <v>7833</v>
      </c>
      <c r="B244" s="7">
        <v>25.500000000000004</v>
      </c>
    </row>
    <row r="245" spans="1:2" x14ac:dyDescent="0.3">
      <c r="A245" s="1" t="s">
        <v>7834</v>
      </c>
      <c r="B245" s="7">
        <v>25.424939817043814</v>
      </c>
    </row>
    <row r="246" spans="1:2" x14ac:dyDescent="0.3">
      <c r="A246" s="1" t="s">
        <v>7835</v>
      </c>
      <c r="B246" s="7">
        <v>23.519978900171438</v>
      </c>
    </row>
    <row r="247" spans="1:2" x14ac:dyDescent="0.3">
      <c r="A247" s="1" t="s">
        <v>7836</v>
      </c>
      <c r="B247" s="7">
        <v>27.554069633387137</v>
      </c>
    </row>
    <row r="248" spans="1:2" x14ac:dyDescent="0.3">
      <c r="A248" s="1" t="s">
        <v>7837</v>
      </c>
      <c r="B248" s="7">
        <v>75</v>
      </c>
    </row>
    <row r="249" spans="1:2" x14ac:dyDescent="0.3">
      <c r="A249" s="1" t="s">
        <v>7838</v>
      </c>
      <c r="B249" s="7">
        <v>80</v>
      </c>
    </row>
    <row r="250" spans="1:2" x14ac:dyDescent="0.3">
      <c r="A250" s="1" t="s">
        <v>7839</v>
      </c>
      <c r="B250" s="7">
        <v>106</v>
      </c>
    </row>
    <row r="251" spans="1:2" x14ac:dyDescent="0.3">
      <c r="A251" s="1" t="s">
        <v>7840</v>
      </c>
      <c r="B251" s="7">
        <v>92.11</v>
      </c>
    </row>
    <row r="252" spans="1:2" x14ac:dyDescent="0.3">
      <c r="A252" s="1" t="s">
        <v>7841</v>
      </c>
      <c r="B252" s="7">
        <v>120.44999999999999</v>
      </c>
    </row>
    <row r="253" spans="1:2" x14ac:dyDescent="0.3">
      <c r="A253" s="1" t="s">
        <v>7842</v>
      </c>
      <c r="B253" s="7">
        <v>106.43492711370263</v>
      </c>
    </row>
    <row r="254" spans="1:2" x14ac:dyDescent="0.3">
      <c r="A254" s="1" t="s">
        <v>7843</v>
      </c>
      <c r="B254" s="7">
        <v>70.849999999999994</v>
      </c>
    </row>
    <row r="255" spans="1:2" x14ac:dyDescent="0.3">
      <c r="A255" s="1" t="s">
        <v>7844</v>
      </c>
      <c r="B255" s="7">
        <v>120</v>
      </c>
    </row>
    <row r="256" spans="1:2" x14ac:dyDescent="0.3">
      <c r="A256" s="1" t="s">
        <v>7845</v>
      </c>
      <c r="B256" s="7">
        <v>50</v>
      </c>
    </row>
    <row r="257" spans="1:2" x14ac:dyDescent="0.3">
      <c r="A257" s="1" t="s">
        <v>7846</v>
      </c>
      <c r="B257" s="7">
        <v>105</v>
      </c>
    </row>
    <row r="258" spans="1:2" x14ac:dyDescent="0.3">
      <c r="A258" s="1" t="s">
        <v>7847</v>
      </c>
      <c r="B258" s="7">
        <v>82.5</v>
      </c>
    </row>
    <row r="259" spans="1:2" x14ac:dyDescent="0.3">
      <c r="A259" s="1" t="s">
        <v>7848</v>
      </c>
      <c r="B259" s="7">
        <v>97.5</v>
      </c>
    </row>
    <row r="260" spans="1:2" x14ac:dyDescent="0.3">
      <c r="A260" s="1" t="s">
        <v>7849</v>
      </c>
      <c r="B260" s="7">
        <v>30</v>
      </c>
    </row>
    <row r="261" spans="1:2" x14ac:dyDescent="0.3">
      <c r="A261" s="1" t="s">
        <v>7850</v>
      </c>
      <c r="B261" s="7">
        <v>120</v>
      </c>
    </row>
    <row r="262" spans="1:2" x14ac:dyDescent="0.3">
      <c r="A262" s="1" t="s">
        <v>7851</v>
      </c>
      <c r="B262" s="7">
        <v>105</v>
      </c>
    </row>
    <row r="263" spans="1:2" x14ac:dyDescent="0.3">
      <c r="A263" s="1" t="s">
        <v>7852</v>
      </c>
      <c r="B263" s="7">
        <v>97</v>
      </c>
    </row>
    <row r="264" spans="1:2" x14ac:dyDescent="0.3">
      <c r="A264" s="1" t="s">
        <v>7853</v>
      </c>
      <c r="B264" s="7">
        <v>102</v>
      </c>
    </row>
    <row r="265" spans="1:2" x14ac:dyDescent="0.3">
      <c r="A265" s="1" t="s">
        <v>7854</v>
      </c>
      <c r="B265" s="7">
        <v>84</v>
      </c>
    </row>
    <row r="266" spans="1:2" x14ac:dyDescent="0.3">
      <c r="A266" s="1" t="s">
        <v>7855</v>
      </c>
      <c r="B266" s="7">
        <v>108</v>
      </c>
    </row>
    <row r="267" spans="1:2" x14ac:dyDescent="0.3">
      <c r="A267" s="1" t="s">
        <v>7856</v>
      </c>
      <c r="B267" s="7">
        <v>97.5</v>
      </c>
    </row>
    <row r="268" spans="1:2" x14ac:dyDescent="0.3">
      <c r="A268" s="1" t="s">
        <v>7857</v>
      </c>
      <c r="B268" s="7">
        <v>42</v>
      </c>
    </row>
    <row r="269" spans="1:2" x14ac:dyDescent="0.3">
      <c r="A269" s="1" t="s">
        <v>7858</v>
      </c>
      <c r="B269" s="7">
        <v>52</v>
      </c>
    </row>
    <row r="270" spans="1:2" x14ac:dyDescent="0.3">
      <c r="A270" s="1" t="s">
        <v>7859</v>
      </c>
      <c r="B270" s="7">
        <v>120</v>
      </c>
    </row>
    <row r="271" spans="1:2" x14ac:dyDescent="0.3">
      <c r="A271" s="1" t="s">
        <v>7860</v>
      </c>
      <c r="B271" s="7">
        <v>93</v>
      </c>
    </row>
    <row r="272" spans="1:2" x14ac:dyDescent="0.3">
      <c r="A272" s="1" t="s">
        <v>7861</v>
      </c>
      <c r="B272" s="7">
        <v>110</v>
      </c>
    </row>
    <row r="273" spans="1:2" x14ac:dyDescent="0.3">
      <c r="A273" s="1" t="s">
        <v>7862</v>
      </c>
      <c r="B273" s="7">
        <v>34</v>
      </c>
    </row>
    <row r="274" spans="1:2" x14ac:dyDescent="0.3">
      <c r="A274" s="1" t="s">
        <v>7863</v>
      </c>
      <c r="B274" s="7">
        <v>102</v>
      </c>
    </row>
    <row r="275" spans="1:2" x14ac:dyDescent="0.3">
      <c r="A275" s="1" t="s">
        <v>7864</v>
      </c>
      <c r="B275" s="7">
        <v>80</v>
      </c>
    </row>
    <row r="276" spans="1:2" x14ac:dyDescent="0.3">
      <c r="A276" s="1" t="s">
        <v>7865</v>
      </c>
      <c r="B276" s="7">
        <v>101</v>
      </c>
    </row>
    <row r="277" spans="1:2" x14ac:dyDescent="0.3">
      <c r="A277" s="1" t="s">
        <v>7866</v>
      </c>
      <c r="B277" s="7">
        <v>96</v>
      </c>
    </row>
    <row r="278" spans="1:2" x14ac:dyDescent="0.3">
      <c r="A278" s="1" t="s">
        <v>7867</v>
      </c>
      <c r="B278" s="7">
        <v>45</v>
      </c>
    </row>
    <row r="279" spans="1:2" x14ac:dyDescent="0.3">
      <c r="A279" s="1" t="s">
        <v>7868</v>
      </c>
      <c r="B279" s="7">
        <v>96</v>
      </c>
    </row>
    <row r="280" spans="1:2" x14ac:dyDescent="0.3">
      <c r="A280" s="1" t="s">
        <v>7869</v>
      </c>
      <c r="B280" s="7">
        <v>187.50153846153847</v>
      </c>
    </row>
    <row r="281" spans="1:2" x14ac:dyDescent="0.3">
      <c r="A281" s="1" t="s">
        <v>7870</v>
      </c>
      <c r="B281" s="7">
        <v>109</v>
      </c>
    </row>
    <row r="282" spans="1:2" x14ac:dyDescent="0.3">
      <c r="A282" s="1" t="s">
        <v>7871</v>
      </c>
      <c r="B282" s="7">
        <v>87.500031201248049</v>
      </c>
    </row>
    <row r="283" spans="1:2" x14ac:dyDescent="0.3">
      <c r="A283" s="1" t="s">
        <v>7872</v>
      </c>
      <c r="B283" s="7">
        <v>52</v>
      </c>
    </row>
    <row r="284" spans="1:2" x14ac:dyDescent="0.3">
      <c r="A284" s="1" t="s">
        <v>7873</v>
      </c>
      <c r="B284" s="7">
        <v>120</v>
      </c>
    </row>
    <row r="285" spans="1:2" x14ac:dyDescent="0.3">
      <c r="A285" s="1" t="s">
        <v>7874</v>
      </c>
      <c r="B285" s="7">
        <v>93</v>
      </c>
    </row>
    <row r="286" spans="1:2" x14ac:dyDescent="0.3">
      <c r="A286" s="1" t="s">
        <v>7875</v>
      </c>
      <c r="B286" s="7">
        <v>110</v>
      </c>
    </row>
    <row r="287" spans="1:2" x14ac:dyDescent="0.3">
      <c r="A287" s="1" t="s">
        <v>7876</v>
      </c>
      <c r="B287" s="7">
        <v>34</v>
      </c>
    </row>
    <row r="288" spans="1:2" x14ac:dyDescent="0.3">
      <c r="A288" s="1" t="s">
        <v>7877</v>
      </c>
      <c r="B288" s="7">
        <v>102</v>
      </c>
    </row>
    <row r="289" spans="1:2" x14ac:dyDescent="0.3">
      <c r="A289" s="1" t="s">
        <v>7878</v>
      </c>
      <c r="B289" s="7">
        <v>80</v>
      </c>
    </row>
    <row r="290" spans="1:2" x14ac:dyDescent="0.3">
      <c r="A290" s="1" t="s">
        <v>7879</v>
      </c>
      <c r="B290" s="7">
        <v>101</v>
      </c>
    </row>
    <row r="291" spans="1:2" x14ac:dyDescent="0.3">
      <c r="A291" s="1" t="s">
        <v>7880</v>
      </c>
      <c r="B291" s="7">
        <v>45</v>
      </c>
    </row>
    <row r="292" spans="1:2" x14ac:dyDescent="0.3">
      <c r="A292" s="1" t="s">
        <v>7881</v>
      </c>
      <c r="B292" s="7">
        <v>96</v>
      </c>
    </row>
    <row r="293" spans="1:2" x14ac:dyDescent="0.3">
      <c r="A293" s="1" t="s">
        <v>7882</v>
      </c>
      <c r="B293" s="7">
        <v>187.50153846153847</v>
      </c>
    </row>
    <row r="294" spans="1:2" x14ac:dyDescent="0.3">
      <c r="A294" s="1" t="s">
        <v>7883</v>
      </c>
      <c r="B294" s="7">
        <v>109</v>
      </c>
    </row>
    <row r="295" spans="1:2" x14ac:dyDescent="0.3">
      <c r="A295" s="1" t="s">
        <v>7884</v>
      </c>
      <c r="B295" s="7">
        <v>87.500031201248049</v>
      </c>
    </row>
    <row r="296" spans="1:2" x14ac:dyDescent="0.3">
      <c r="A296" s="1" t="s">
        <v>7885</v>
      </c>
      <c r="B296" s="7">
        <v>50.581395348837212</v>
      </c>
    </row>
    <row r="297" spans="1:2" x14ac:dyDescent="0.3">
      <c r="A297" s="1" t="s">
        <v>7886</v>
      </c>
      <c r="B297" s="7">
        <v>117</v>
      </c>
    </row>
    <row r="298" spans="1:2" x14ac:dyDescent="0.3">
      <c r="A298" s="1" t="s">
        <v>7887</v>
      </c>
      <c r="B298" s="7">
        <v>92</v>
      </c>
    </row>
    <row r="299" spans="1:2" x14ac:dyDescent="0.3">
      <c r="A299" s="1" t="s">
        <v>7888</v>
      </c>
      <c r="B299" s="7">
        <v>74</v>
      </c>
    </row>
    <row r="300" spans="1:2" x14ac:dyDescent="0.3">
      <c r="A300" s="1" t="s">
        <v>7889</v>
      </c>
      <c r="B300" s="7">
        <v>49</v>
      </c>
    </row>
    <row r="301" spans="1:2" x14ac:dyDescent="0.3">
      <c r="A301" s="1" t="s">
        <v>7890</v>
      </c>
      <c r="B301" s="7">
        <v>130</v>
      </c>
    </row>
    <row r="302" spans="1:2" x14ac:dyDescent="0.3">
      <c r="A302" s="1" t="s">
        <v>7891</v>
      </c>
      <c r="B302" s="7">
        <v>48</v>
      </c>
    </row>
    <row r="303" spans="1:2" x14ac:dyDescent="0.3">
      <c r="A303" s="1" t="s">
        <v>7892</v>
      </c>
      <c r="B303" s="7">
        <v>95</v>
      </c>
    </row>
    <row r="304" spans="1:2" x14ac:dyDescent="0.3">
      <c r="A304" s="1" t="s">
        <v>7893</v>
      </c>
      <c r="B304" s="7">
        <v>98</v>
      </c>
    </row>
    <row r="305" spans="1:2" x14ac:dyDescent="0.3">
      <c r="A305" s="1" t="s">
        <v>7894</v>
      </c>
      <c r="B305" s="7">
        <v>58</v>
      </c>
    </row>
    <row r="306" spans="1:2" x14ac:dyDescent="0.3">
      <c r="A306" s="1" t="s">
        <v>7895</v>
      </c>
      <c r="B306" s="7">
        <v>66</v>
      </c>
    </row>
    <row r="307" spans="1:2" x14ac:dyDescent="0.3">
      <c r="A307" s="1" t="s">
        <v>7896</v>
      </c>
      <c r="B307" s="7">
        <v>62</v>
      </c>
    </row>
    <row r="308" spans="1:2" x14ac:dyDescent="0.3">
      <c r="A308" s="1" t="s">
        <v>7897</v>
      </c>
      <c r="B308" s="7">
        <v>55</v>
      </c>
    </row>
    <row r="309" spans="1:2" x14ac:dyDescent="0.3">
      <c r="A309" s="1" t="s">
        <v>7898</v>
      </c>
      <c r="B309" s="7">
        <v>73.839995470501648</v>
      </c>
    </row>
    <row r="310" spans="1:2" x14ac:dyDescent="0.3">
      <c r="A310" s="1" t="s">
        <v>7899</v>
      </c>
      <c r="B310" s="7">
        <v>56.8</v>
      </c>
    </row>
    <row r="311" spans="1:2" x14ac:dyDescent="0.3">
      <c r="A311" s="1" t="s">
        <v>7900</v>
      </c>
      <c r="B311" s="7">
        <v>49.699994220655377</v>
      </c>
    </row>
    <row r="312" spans="1:2" x14ac:dyDescent="0.3">
      <c r="A312" s="1" t="s">
        <v>7901</v>
      </c>
      <c r="B312" s="7">
        <v>53.960016585712602</v>
      </c>
    </row>
    <row r="313" spans="1:2" x14ac:dyDescent="0.3">
      <c r="A313" s="1" t="s">
        <v>7902</v>
      </c>
      <c r="B313" s="7">
        <v>78.100005176251358</v>
      </c>
    </row>
    <row r="314" spans="1:2" x14ac:dyDescent="0.3">
      <c r="A314" s="1" t="s">
        <v>7903</v>
      </c>
      <c r="B314" s="7">
        <v>112</v>
      </c>
    </row>
    <row r="315" spans="1:2" x14ac:dyDescent="0.3">
      <c r="A315" s="1" t="s">
        <v>7904</v>
      </c>
      <c r="B315" s="7">
        <v>113.6</v>
      </c>
    </row>
    <row r="316" spans="1:2" x14ac:dyDescent="0.3">
      <c r="A316" s="1" t="s">
        <v>7905</v>
      </c>
      <c r="B316" s="7">
        <v>30</v>
      </c>
    </row>
    <row r="317" spans="1:2" x14ac:dyDescent="0.3">
      <c r="A317" s="1" t="s">
        <v>7906</v>
      </c>
      <c r="B317" s="7">
        <v>46.1013986013986</v>
      </c>
    </row>
    <row r="318" spans="1:2" x14ac:dyDescent="0.3">
      <c r="A318" s="1" t="s">
        <v>7907</v>
      </c>
      <c r="B318" s="7">
        <v>42</v>
      </c>
    </row>
    <row r="319" spans="1:2" x14ac:dyDescent="0.3">
      <c r="A319" s="1" t="s">
        <v>7908</v>
      </c>
      <c r="B319" s="7">
        <v>28.5</v>
      </c>
    </row>
    <row r="320" spans="1:2" x14ac:dyDescent="0.3">
      <c r="A320" s="1" t="s">
        <v>7909</v>
      </c>
      <c r="B320" s="7">
        <v>28.259948198728516</v>
      </c>
    </row>
    <row r="321" spans="1:2" x14ac:dyDescent="0.3">
      <c r="A321" s="1" t="s">
        <v>7910</v>
      </c>
      <c r="B321" s="7">
        <v>36.536016610765053</v>
      </c>
    </row>
    <row r="322" spans="1:2" x14ac:dyDescent="0.3">
      <c r="A322" s="1" t="s">
        <v>7911</v>
      </c>
      <c r="B322" s="7">
        <v>26.293323090711219</v>
      </c>
    </row>
    <row r="323" spans="1:2" x14ac:dyDescent="0.3">
      <c r="A323" s="1" t="s">
        <v>7912</v>
      </c>
      <c r="B323" s="7">
        <v>31.160286437301458</v>
      </c>
    </row>
    <row r="324" spans="1:2" x14ac:dyDescent="0.3">
      <c r="A324" s="1" t="s">
        <v>7913</v>
      </c>
      <c r="B324" s="7">
        <v>26.521621621621623</v>
      </c>
    </row>
    <row r="325" spans="1:2" x14ac:dyDescent="0.3">
      <c r="A325" s="1" t="s">
        <v>7914</v>
      </c>
      <c r="B325" s="7">
        <v>28.591233659233218</v>
      </c>
    </row>
    <row r="326" spans="1:2" x14ac:dyDescent="0.3">
      <c r="A326" s="1" t="s">
        <v>7915</v>
      </c>
      <c r="B326" s="7">
        <v>25.500000000000004</v>
      </c>
    </row>
    <row r="327" spans="1:2" x14ac:dyDescent="0.3">
      <c r="A327" s="1" t="s">
        <v>7916</v>
      </c>
      <c r="B327" s="7">
        <v>23.519978900171438</v>
      </c>
    </row>
    <row r="328" spans="1:2" x14ac:dyDescent="0.3">
      <c r="A328" s="1" t="s">
        <v>7917</v>
      </c>
      <c r="B328" s="7">
        <v>27.554069633387137</v>
      </c>
    </row>
    <row r="329" spans="1:2" x14ac:dyDescent="0.3">
      <c r="A329" s="1" t="s">
        <v>7918</v>
      </c>
      <c r="B329" s="7">
        <v>75</v>
      </c>
    </row>
    <row r="330" spans="1:2" x14ac:dyDescent="0.3">
      <c r="A330" s="1" t="s">
        <v>7919</v>
      </c>
      <c r="B330" s="7">
        <v>80</v>
      </c>
    </row>
    <row r="331" spans="1:2" x14ac:dyDescent="0.3">
      <c r="A331" s="1" t="s">
        <v>7920</v>
      </c>
      <c r="B331" s="7">
        <v>106</v>
      </c>
    </row>
    <row r="332" spans="1:2" x14ac:dyDescent="0.3">
      <c r="A332" s="1" t="s">
        <v>7921</v>
      </c>
      <c r="B332" s="7">
        <v>92.11</v>
      </c>
    </row>
    <row r="333" spans="1:2" x14ac:dyDescent="0.3">
      <c r="A333" s="1" t="s">
        <v>7922</v>
      </c>
      <c r="B333" s="7">
        <v>120.44999999999999</v>
      </c>
    </row>
    <row r="334" spans="1:2" x14ac:dyDescent="0.3">
      <c r="A334" s="1" t="s">
        <v>7923</v>
      </c>
      <c r="B334" s="7">
        <v>106.43492711370263</v>
      </c>
    </row>
    <row r="335" spans="1:2" x14ac:dyDescent="0.3">
      <c r="A335" s="1" t="s">
        <v>7924</v>
      </c>
      <c r="B335" s="7">
        <v>70.849999999999994</v>
      </c>
    </row>
    <row r="336" spans="1:2" x14ac:dyDescent="0.3">
      <c r="A336" s="1" t="s">
        <v>7925</v>
      </c>
      <c r="B336" s="7">
        <v>120</v>
      </c>
    </row>
    <row r="337" spans="1:2" x14ac:dyDescent="0.3">
      <c r="A337" s="1" t="s">
        <v>7926</v>
      </c>
      <c r="B337" s="7">
        <v>50</v>
      </c>
    </row>
    <row r="338" spans="1:2" x14ac:dyDescent="0.3">
      <c r="A338" s="1" t="s">
        <v>7927</v>
      </c>
      <c r="B338" s="7">
        <v>105</v>
      </c>
    </row>
    <row r="339" spans="1:2" x14ac:dyDescent="0.3">
      <c r="A339" s="1" t="s">
        <v>7928</v>
      </c>
      <c r="B339" s="7">
        <v>82.5</v>
      </c>
    </row>
    <row r="340" spans="1:2" x14ac:dyDescent="0.3">
      <c r="A340" s="1" t="s">
        <v>7929</v>
      </c>
      <c r="B340" s="7">
        <v>97.5</v>
      </c>
    </row>
    <row r="341" spans="1:2" x14ac:dyDescent="0.3">
      <c r="A341" s="1" t="s">
        <v>7930</v>
      </c>
      <c r="B341" s="7">
        <v>30</v>
      </c>
    </row>
    <row r="342" spans="1:2" x14ac:dyDescent="0.3">
      <c r="A342" s="1" t="s">
        <v>7931</v>
      </c>
      <c r="B342" s="7">
        <v>120</v>
      </c>
    </row>
    <row r="343" spans="1:2" x14ac:dyDescent="0.3">
      <c r="A343" s="1" t="s">
        <v>7932</v>
      </c>
      <c r="B343" s="7">
        <v>105</v>
      </c>
    </row>
    <row r="344" spans="1:2" x14ac:dyDescent="0.3">
      <c r="A344" s="1" t="s">
        <v>7933</v>
      </c>
      <c r="B344" s="7">
        <v>97</v>
      </c>
    </row>
    <row r="345" spans="1:2" x14ac:dyDescent="0.3">
      <c r="A345" s="1" t="s">
        <v>7934</v>
      </c>
      <c r="B345" s="7">
        <v>102</v>
      </c>
    </row>
    <row r="346" spans="1:2" x14ac:dyDescent="0.3">
      <c r="A346" s="1" t="s">
        <v>7935</v>
      </c>
      <c r="B346" s="7">
        <v>84</v>
      </c>
    </row>
    <row r="347" spans="1:2" x14ac:dyDescent="0.3">
      <c r="A347" s="1" t="s">
        <v>7936</v>
      </c>
      <c r="B347" s="7">
        <v>108</v>
      </c>
    </row>
    <row r="348" spans="1:2" x14ac:dyDescent="0.3">
      <c r="A348" s="1" t="s">
        <v>7937</v>
      </c>
      <c r="B348" s="7">
        <v>97.5</v>
      </c>
    </row>
    <row r="349" spans="1:2" x14ac:dyDescent="0.3">
      <c r="A349" s="1" t="s">
        <v>7938</v>
      </c>
      <c r="B349" s="7">
        <v>42</v>
      </c>
    </row>
    <row r="350" spans="1:2" x14ac:dyDescent="0.3">
      <c r="A350" s="1" t="s">
        <v>7939</v>
      </c>
      <c r="B350" s="7">
        <v>110</v>
      </c>
    </row>
    <row r="351" spans="1:2" x14ac:dyDescent="0.3">
      <c r="A351" s="1" t="s">
        <v>7940</v>
      </c>
      <c r="B351" s="7">
        <v>23</v>
      </c>
    </row>
    <row r="352" spans="1:2" x14ac:dyDescent="0.3">
      <c r="A352" s="1" t="s">
        <v>7941</v>
      </c>
      <c r="B352" s="7">
        <v>26.350027648313453</v>
      </c>
    </row>
    <row r="353" spans="1:2" x14ac:dyDescent="0.3">
      <c r="A353" s="1" t="s">
        <v>7942</v>
      </c>
      <c r="B353" s="7">
        <v>29.449968253968255</v>
      </c>
    </row>
    <row r="354" spans="1:2" x14ac:dyDescent="0.3">
      <c r="A354" s="1" t="s">
        <v>7943</v>
      </c>
      <c r="B354" s="7">
        <v>43.5</v>
      </c>
    </row>
    <row r="355" spans="1:2" x14ac:dyDescent="0.3">
      <c r="A355" s="1" t="s">
        <v>7944</v>
      </c>
      <c r="B355" s="7">
        <v>45.54</v>
      </c>
    </row>
    <row r="356" spans="1:2" x14ac:dyDescent="0.3">
      <c r="A356" s="1" t="s">
        <v>7945</v>
      </c>
      <c r="B356" s="7">
        <v>46.980000000000004</v>
      </c>
    </row>
    <row r="357" spans="1:2" x14ac:dyDescent="0.3">
      <c r="A357" s="1" t="s">
        <v>7946</v>
      </c>
      <c r="B357" s="7">
        <v>32.25</v>
      </c>
    </row>
    <row r="358" spans="1:2" x14ac:dyDescent="0.3">
      <c r="A358" s="1" t="s">
        <v>7947</v>
      </c>
      <c r="B358" s="7">
        <v>38.612176039119802</v>
      </c>
    </row>
    <row r="359" spans="1:2" x14ac:dyDescent="0.3">
      <c r="A359" s="1" t="s">
        <v>7948</v>
      </c>
      <c r="B359" s="7">
        <v>59.198276923076918</v>
      </c>
    </row>
    <row r="360" spans="1:2" x14ac:dyDescent="0.3">
      <c r="A360" s="1" t="s">
        <v>7949</v>
      </c>
      <c r="B360" s="7">
        <v>72.894889867841414</v>
      </c>
    </row>
    <row r="361" spans="1:2" x14ac:dyDescent="0.3">
      <c r="A361" s="1" t="s">
        <v>7950</v>
      </c>
      <c r="B361" s="7">
        <v>63.949595687331538</v>
      </c>
    </row>
    <row r="362" spans="1:2" x14ac:dyDescent="0.3">
      <c r="A362" s="1" t="s">
        <v>7951</v>
      </c>
      <c r="B362" s="7">
        <v>62.314999999999998</v>
      </c>
    </row>
    <row r="363" spans="1:2" x14ac:dyDescent="0.3">
      <c r="A363" s="1" t="s">
        <v>7952</v>
      </c>
      <c r="B363" s="7">
        <v>35.64</v>
      </c>
    </row>
    <row r="364" spans="1:2" x14ac:dyDescent="0.3">
      <c r="A364" s="1" t="s">
        <v>7953</v>
      </c>
      <c r="B364" s="7">
        <v>63.896394230769232</v>
      </c>
    </row>
    <row r="365" spans="1:2" x14ac:dyDescent="0.3">
      <c r="A365" s="1" t="s">
        <v>7954</v>
      </c>
      <c r="B365" s="7">
        <v>32.68</v>
      </c>
    </row>
    <row r="366" spans="1:2" x14ac:dyDescent="0.3">
      <c r="A366" s="1" t="s">
        <v>7955</v>
      </c>
      <c r="B366" s="7">
        <v>68.539999999999992</v>
      </c>
    </row>
    <row r="367" spans="1:2" x14ac:dyDescent="0.3">
      <c r="A367" s="1" t="s">
        <v>7956</v>
      </c>
      <c r="B367" s="7">
        <v>63.879999999999995</v>
      </c>
    </row>
    <row r="368" spans="1:2" x14ac:dyDescent="0.3">
      <c r="A368" s="1" t="s">
        <v>7957</v>
      </c>
      <c r="B368" s="7">
        <v>34.08</v>
      </c>
    </row>
    <row r="369" spans="1:2" x14ac:dyDescent="0.3">
      <c r="A369" s="1" t="s">
        <v>7958</v>
      </c>
      <c r="B369" s="7">
        <v>52.5</v>
      </c>
    </row>
    <row r="370" spans="1:2" x14ac:dyDescent="0.3">
      <c r="A370" s="1" t="s">
        <v>7959</v>
      </c>
      <c r="B370" s="7">
        <v>70.139664804469277</v>
      </c>
    </row>
    <row r="371" spans="1:2" x14ac:dyDescent="0.3">
      <c r="A371" s="1" t="s">
        <v>7960</v>
      </c>
      <c r="B371" s="7">
        <v>38</v>
      </c>
    </row>
    <row r="372" spans="1:2" x14ac:dyDescent="0.3">
      <c r="A372" s="1" t="s">
        <v>7961</v>
      </c>
      <c r="B372" s="7">
        <v>70</v>
      </c>
    </row>
    <row r="373" spans="1:2" x14ac:dyDescent="0.3">
      <c r="A373" s="1" t="s">
        <v>7962</v>
      </c>
      <c r="B373" s="7">
        <v>40.24096385542169</v>
      </c>
    </row>
    <row r="374" spans="1:2" x14ac:dyDescent="0.3">
      <c r="A374" s="1" t="s">
        <v>7963</v>
      </c>
      <c r="B374" s="7">
        <v>52</v>
      </c>
    </row>
    <row r="375" spans="1:2" x14ac:dyDescent="0.3">
      <c r="A375" s="1" t="s">
        <v>7964</v>
      </c>
      <c r="B375" s="7">
        <v>57</v>
      </c>
    </row>
    <row r="376" spans="1:2" x14ac:dyDescent="0.3">
      <c r="A376" s="1" t="s">
        <v>7965</v>
      </c>
      <c r="B376" s="7">
        <v>52</v>
      </c>
    </row>
    <row r="377" spans="1:2" x14ac:dyDescent="0.3">
      <c r="A377" s="1" t="s">
        <v>7966</v>
      </c>
      <c r="B377" s="7">
        <v>120</v>
      </c>
    </row>
    <row r="378" spans="1:2" x14ac:dyDescent="0.3">
      <c r="A378" s="1" t="s">
        <v>7967</v>
      </c>
      <c r="B378" s="7">
        <v>93</v>
      </c>
    </row>
    <row r="379" spans="1:2" x14ac:dyDescent="0.3">
      <c r="A379" s="1" t="s">
        <v>7968</v>
      </c>
      <c r="B379" s="7">
        <v>110</v>
      </c>
    </row>
    <row r="380" spans="1:2" x14ac:dyDescent="0.3">
      <c r="A380" s="1" t="s">
        <v>7969</v>
      </c>
      <c r="B380" s="7">
        <v>34</v>
      </c>
    </row>
    <row r="381" spans="1:2" x14ac:dyDescent="0.3">
      <c r="A381" s="1" t="s">
        <v>7970</v>
      </c>
      <c r="B381" s="7">
        <v>102</v>
      </c>
    </row>
    <row r="382" spans="1:2" x14ac:dyDescent="0.3">
      <c r="A382" s="1" t="s">
        <v>7971</v>
      </c>
      <c r="B382" s="7">
        <v>80</v>
      </c>
    </row>
    <row r="383" spans="1:2" x14ac:dyDescent="0.3">
      <c r="A383" s="1" t="s">
        <v>7972</v>
      </c>
      <c r="B383" s="7">
        <v>101</v>
      </c>
    </row>
    <row r="384" spans="1:2" x14ac:dyDescent="0.3">
      <c r="A384" s="1" t="s">
        <v>7973</v>
      </c>
      <c r="B384" s="7">
        <v>96</v>
      </c>
    </row>
    <row r="385" spans="1:2" x14ac:dyDescent="0.3">
      <c r="A385" s="1" t="s">
        <v>7974</v>
      </c>
      <c r="B385" s="7">
        <v>45</v>
      </c>
    </row>
    <row r="386" spans="1:2" x14ac:dyDescent="0.3">
      <c r="A386" s="1" t="s">
        <v>7975</v>
      </c>
      <c r="B386" s="7">
        <v>96</v>
      </c>
    </row>
    <row r="387" spans="1:2" x14ac:dyDescent="0.3">
      <c r="A387" s="1" t="s">
        <v>7976</v>
      </c>
      <c r="B387" s="7">
        <v>109</v>
      </c>
    </row>
    <row r="388" spans="1:2" x14ac:dyDescent="0.3">
      <c r="A388" s="1" t="s">
        <v>7977</v>
      </c>
      <c r="B388" s="7">
        <v>87.500031201248049</v>
      </c>
    </row>
    <row r="389" spans="1:2" x14ac:dyDescent="0.3">
      <c r="A389" s="1" t="s">
        <v>7978</v>
      </c>
      <c r="B389" s="7">
        <v>43.5</v>
      </c>
    </row>
    <row r="390" spans="1:2" x14ac:dyDescent="0.3">
      <c r="A390" s="1" t="s">
        <v>7979</v>
      </c>
      <c r="B390" s="7">
        <v>45.54</v>
      </c>
    </row>
    <row r="391" spans="1:2" x14ac:dyDescent="0.3">
      <c r="A391" s="1" t="s">
        <v>7980</v>
      </c>
      <c r="B391" s="7">
        <v>35.879999999999995</v>
      </c>
    </row>
    <row r="392" spans="1:2" x14ac:dyDescent="0.3">
      <c r="A392" s="1" t="s">
        <v>7981</v>
      </c>
      <c r="B392" s="7">
        <v>46.980000000000004</v>
      </c>
    </row>
    <row r="393" spans="1:2" x14ac:dyDescent="0.3">
      <c r="A393" s="1" t="s">
        <v>7982</v>
      </c>
      <c r="B393" s="7">
        <v>32.25</v>
      </c>
    </row>
    <row r="394" spans="1:2" x14ac:dyDescent="0.3">
      <c r="A394" s="1" t="s">
        <v>7983</v>
      </c>
      <c r="B394" s="7">
        <v>38.612176039119802</v>
      </c>
    </row>
    <row r="395" spans="1:2" x14ac:dyDescent="0.3">
      <c r="A395" s="1" t="s">
        <v>7984</v>
      </c>
      <c r="B395" s="7">
        <v>59.198276923076918</v>
      </c>
    </row>
    <row r="396" spans="1:2" x14ac:dyDescent="0.3">
      <c r="A396" s="1" t="s">
        <v>7985</v>
      </c>
      <c r="B396" s="7">
        <v>72.894889867841414</v>
      </c>
    </row>
    <row r="397" spans="1:2" x14ac:dyDescent="0.3">
      <c r="A397" s="1" t="s">
        <v>7986</v>
      </c>
      <c r="B397" s="7">
        <v>63.949595687331538</v>
      </c>
    </row>
    <row r="398" spans="1:2" x14ac:dyDescent="0.3">
      <c r="A398" s="1" t="s">
        <v>7987</v>
      </c>
      <c r="B398" s="7">
        <v>62.314999999999998</v>
      </c>
    </row>
    <row r="399" spans="1:2" x14ac:dyDescent="0.3">
      <c r="A399" s="1" t="s">
        <v>7988</v>
      </c>
      <c r="B399" s="7">
        <v>35.64</v>
      </c>
    </row>
    <row r="400" spans="1:2" x14ac:dyDescent="0.3">
      <c r="A400" s="1" t="s">
        <v>7989</v>
      </c>
      <c r="B400" s="7">
        <v>63.896394230769232</v>
      </c>
    </row>
    <row r="401" spans="1:2" x14ac:dyDescent="0.3">
      <c r="A401" s="1" t="s">
        <v>7990</v>
      </c>
      <c r="B401" s="7">
        <v>32.68</v>
      </c>
    </row>
    <row r="402" spans="1:2" x14ac:dyDescent="0.3">
      <c r="A402" s="1" t="s">
        <v>7991</v>
      </c>
      <c r="B402" s="7">
        <v>68.539999999999992</v>
      </c>
    </row>
    <row r="403" spans="1:2" x14ac:dyDescent="0.3">
      <c r="A403" s="1" t="s">
        <v>7992</v>
      </c>
      <c r="B403" s="7">
        <v>63.879999999999995</v>
      </c>
    </row>
    <row r="404" spans="1:2" x14ac:dyDescent="0.3">
      <c r="A404" s="1" t="s">
        <v>7993</v>
      </c>
      <c r="B404" s="7">
        <v>34.08</v>
      </c>
    </row>
    <row r="405" spans="1:2" x14ac:dyDescent="0.3">
      <c r="A405" s="1" t="s">
        <v>7994</v>
      </c>
      <c r="B405" s="7">
        <v>52.5</v>
      </c>
    </row>
    <row r="406" spans="1:2" x14ac:dyDescent="0.3">
      <c r="A406" s="1" t="s">
        <v>7995</v>
      </c>
      <c r="B406" s="7">
        <v>70.139664804469277</v>
      </c>
    </row>
    <row r="407" spans="1:2" x14ac:dyDescent="0.3">
      <c r="A407" s="1" t="s">
        <v>7996</v>
      </c>
      <c r="B407" s="7">
        <v>40.051282051282051</v>
      </c>
    </row>
    <row r="408" spans="1:2" x14ac:dyDescent="0.3">
      <c r="A408" s="1" t="s">
        <v>7997</v>
      </c>
      <c r="B408" s="7">
        <v>38</v>
      </c>
    </row>
    <row r="409" spans="1:2" x14ac:dyDescent="0.3">
      <c r="A409" s="1" t="s">
        <v>7998</v>
      </c>
      <c r="B409" s="7">
        <v>70</v>
      </c>
    </row>
    <row r="410" spans="1:2" x14ac:dyDescent="0.3">
      <c r="A410" s="1" t="s">
        <v>7999</v>
      </c>
      <c r="B410" s="7">
        <v>40.24096385542169</v>
      </c>
    </row>
    <row r="411" spans="1:2" x14ac:dyDescent="0.3">
      <c r="A411" s="1" t="s">
        <v>8000</v>
      </c>
      <c r="B411" s="7">
        <v>23</v>
      </c>
    </row>
    <row r="412" spans="1:2" x14ac:dyDescent="0.3">
      <c r="A412" s="1" t="s">
        <v>8001</v>
      </c>
      <c r="B412" s="7">
        <v>26.350027648313453</v>
      </c>
    </row>
    <row r="413" spans="1:2" x14ac:dyDescent="0.3">
      <c r="A413" s="1" t="s">
        <v>8002</v>
      </c>
      <c r="B413" s="7">
        <v>29.449968253968255</v>
      </c>
    </row>
    <row r="414" spans="1:2" x14ac:dyDescent="0.3">
      <c r="A414" s="1" t="s">
        <v>8003</v>
      </c>
      <c r="B414" s="7">
        <v>50.581395348837212</v>
      </c>
    </row>
    <row r="415" spans="1:2" x14ac:dyDescent="0.3">
      <c r="A415" s="1" t="s">
        <v>8004</v>
      </c>
      <c r="B415" s="7">
        <v>117</v>
      </c>
    </row>
    <row r="416" spans="1:2" x14ac:dyDescent="0.3">
      <c r="A416" s="1" t="s">
        <v>8005</v>
      </c>
      <c r="B416" s="7">
        <v>92</v>
      </c>
    </row>
    <row r="417" spans="1:2" x14ac:dyDescent="0.3">
      <c r="A417" s="1" t="s">
        <v>8006</v>
      </c>
      <c r="B417" s="7">
        <v>115</v>
      </c>
    </row>
    <row r="418" spans="1:2" x14ac:dyDescent="0.3">
      <c r="A418" s="1" t="s">
        <v>8007</v>
      </c>
      <c r="B418" s="7">
        <v>74</v>
      </c>
    </row>
    <row r="419" spans="1:2" x14ac:dyDescent="0.3">
      <c r="A419" s="1" t="s">
        <v>8008</v>
      </c>
      <c r="B419" s="7">
        <v>90</v>
      </c>
    </row>
    <row r="420" spans="1:2" x14ac:dyDescent="0.3">
      <c r="A420" s="1" t="s">
        <v>8009</v>
      </c>
      <c r="B420" s="7">
        <v>49</v>
      </c>
    </row>
    <row r="421" spans="1:2" x14ac:dyDescent="0.3">
      <c r="A421" s="1" t="s">
        <v>8010</v>
      </c>
      <c r="B421" s="7">
        <v>130</v>
      </c>
    </row>
    <row r="422" spans="1:2" x14ac:dyDescent="0.3">
      <c r="A422" s="1" t="s">
        <v>8011</v>
      </c>
      <c r="B422" s="7">
        <v>48</v>
      </c>
    </row>
    <row r="423" spans="1:2" x14ac:dyDescent="0.3">
      <c r="A423" s="1" t="s">
        <v>8012</v>
      </c>
      <c r="B423" s="7">
        <v>95</v>
      </c>
    </row>
    <row r="424" spans="1:2" x14ac:dyDescent="0.3">
      <c r="A424" s="1" t="s">
        <v>8013</v>
      </c>
      <c r="B424" s="7">
        <v>98</v>
      </c>
    </row>
    <row r="425" spans="1:2" x14ac:dyDescent="0.3">
      <c r="A425" s="1" t="s">
        <v>8014</v>
      </c>
      <c r="B425" s="7">
        <v>66</v>
      </c>
    </row>
    <row r="426" spans="1:2" x14ac:dyDescent="0.3">
      <c r="A426" s="1" t="s">
        <v>8015</v>
      </c>
      <c r="B426" s="7">
        <v>55</v>
      </c>
    </row>
    <row r="427" spans="1:2" x14ac:dyDescent="0.3">
      <c r="A427" s="1" t="s">
        <v>8016</v>
      </c>
      <c r="B427" s="7">
        <v>95</v>
      </c>
    </row>
    <row r="428" spans="1:2" x14ac:dyDescent="0.3">
      <c r="A428" s="1" t="s">
        <v>8017</v>
      </c>
      <c r="B428" s="7">
        <v>73.839995470501648</v>
      </c>
    </row>
    <row r="429" spans="1:2" x14ac:dyDescent="0.3">
      <c r="A429" s="1" t="s">
        <v>8018</v>
      </c>
      <c r="B429" s="7">
        <v>56.8</v>
      </c>
    </row>
    <row r="430" spans="1:2" x14ac:dyDescent="0.3">
      <c r="A430" s="1" t="s">
        <v>8019</v>
      </c>
      <c r="B430" s="7">
        <v>56.8</v>
      </c>
    </row>
    <row r="431" spans="1:2" x14ac:dyDescent="0.3">
      <c r="A431" s="1" t="s">
        <v>8020</v>
      </c>
      <c r="B431" s="7">
        <v>49.699994220655377</v>
      </c>
    </row>
    <row r="432" spans="1:2" x14ac:dyDescent="0.3">
      <c r="A432" s="1" t="s">
        <v>8021</v>
      </c>
      <c r="B432" s="7">
        <v>53.960016585712602</v>
      </c>
    </row>
    <row r="433" spans="1:2" x14ac:dyDescent="0.3">
      <c r="A433" s="1" t="s">
        <v>8022</v>
      </c>
      <c r="B433" s="7">
        <v>78.100005176251358</v>
      </c>
    </row>
    <row r="434" spans="1:2" x14ac:dyDescent="0.3">
      <c r="A434" s="1" t="s">
        <v>8023</v>
      </c>
      <c r="B434" s="7">
        <v>112</v>
      </c>
    </row>
    <row r="435" spans="1:2" x14ac:dyDescent="0.3">
      <c r="A435" s="1" t="s">
        <v>8024</v>
      </c>
      <c r="B435" s="7">
        <v>113.6</v>
      </c>
    </row>
    <row r="436" spans="1:2" x14ac:dyDescent="0.3">
      <c r="A436" s="1" t="s">
        <v>8025</v>
      </c>
      <c r="B436" s="7">
        <v>56.800056481219997</v>
      </c>
    </row>
    <row r="437" spans="1:2" x14ac:dyDescent="0.3">
      <c r="A437" s="1" t="s">
        <v>8026</v>
      </c>
      <c r="B437" s="7">
        <v>46.1013986013986</v>
      </c>
    </row>
    <row r="438" spans="1:2" x14ac:dyDescent="0.3">
      <c r="A438" s="1" t="s">
        <v>8027</v>
      </c>
      <c r="B438" s="7">
        <v>28.5</v>
      </c>
    </row>
    <row r="439" spans="1:2" x14ac:dyDescent="0.3">
      <c r="A439" s="1" t="s">
        <v>8028</v>
      </c>
      <c r="B439" s="7">
        <v>28.259948198728516</v>
      </c>
    </row>
    <row r="440" spans="1:2" x14ac:dyDescent="0.3">
      <c r="A440" s="1" t="s">
        <v>8029</v>
      </c>
      <c r="B440" s="7">
        <v>36.536016610765053</v>
      </c>
    </row>
    <row r="441" spans="1:2" x14ac:dyDescent="0.3">
      <c r="A441" s="1" t="s">
        <v>8030</v>
      </c>
      <c r="B441" s="7">
        <v>26.293323090711219</v>
      </c>
    </row>
    <row r="442" spans="1:2" x14ac:dyDescent="0.3">
      <c r="A442" s="1" t="s">
        <v>8031</v>
      </c>
      <c r="B442" s="7">
        <v>31.160286437301458</v>
      </c>
    </row>
    <row r="443" spans="1:2" x14ac:dyDescent="0.3">
      <c r="A443" s="1" t="s">
        <v>8032</v>
      </c>
      <c r="B443" s="7">
        <v>26.521621621621623</v>
      </c>
    </row>
    <row r="444" spans="1:2" x14ac:dyDescent="0.3">
      <c r="A444" s="1" t="s">
        <v>8033</v>
      </c>
      <c r="B444" s="7">
        <v>28.591233659233218</v>
      </c>
    </row>
    <row r="445" spans="1:2" x14ac:dyDescent="0.3">
      <c r="A445" s="1" t="s">
        <v>8034</v>
      </c>
      <c r="B445" s="7">
        <v>23.901332924774017</v>
      </c>
    </row>
    <row r="446" spans="1:2" x14ac:dyDescent="0.3">
      <c r="A446" s="1" t="s">
        <v>8035</v>
      </c>
      <c r="B446" s="7">
        <v>25.500000000000004</v>
      </c>
    </row>
    <row r="447" spans="1:2" x14ac:dyDescent="0.3">
      <c r="A447" s="1" t="s">
        <v>8036</v>
      </c>
      <c r="B447" s="7">
        <v>25.424939817043814</v>
      </c>
    </row>
    <row r="448" spans="1:2" x14ac:dyDescent="0.3">
      <c r="A448" s="1" t="s">
        <v>8037</v>
      </c>
      <c r="B448" s="7">
        <v>23.519978900171438</v>
      </c>
    </row>
    <row r="449" spans="1:2" x14ac:dyDescent="0.3">
      <c r="A449" s="1" t="s">
        <v>8038</v>
      </c>
      <c r="B449" s="7">
        <v>27.554069633387137</v>
      </c>
    </row>
    <row r="450" spans="1:2" x14ac:dyDescent="0.3">
      <c r="A450" s="1" t="s">
        <v>8039</v>
      </c>
      <c r="B450" s="7">
        <v>37.5</v>
      </c>
    </row>
    <row r="451" spans="1:2" x14ac:dyDescent="0.3">
      <c r="A451" s="1" t="s">
        <v>8040</v>
      </c>
      <c r="B451" s="7">
        <v>106</v>
      </c>
    </row>
    <row r="452" spans="1:2" x14ac:dyDescent="0.3">
      <c r="A452" s="1" t="s">
        <v>8041</v>
      </c>
      <c r="B452" s="7">
        <v>92.11</v>
      </c>
    </row>
    <row r="453" spans="1:2" x14ac:dyDescent="0.3">
      <c r="A453" s="1" t="s">
        <v>8042</v>
      </c>
      <c r="B453" s="7">
        <v>120.44999999999999</v>
      </c>
    </row>
    <row r="454" spans="1:2" x14ac:dyDescent="0.3">
      <c r="A454" s="1" t="s">
        <v>8043</v>
      </c>
      <c r="B454" s="7">
        <v>106.43492711370263</v>
      </c>
    </row>
    <row r="455" spans="1:2" x14ac:dyDescent="0.3">
      <c r="A455" s="1" t="s">
        <v>8044</v>
      </c>
      <c r="B455" s="7">
        <v>70.849999999999994</v>
      </c>
    </row>
    <row r="456" spans="1:2" x14ac:dyDescent="0.3">
      <c r="A456" s="1" t="s">
        <v>8045</v>
      </c>
      <c r="B456" s="7">
        <v>120</v>
      </c>
    </row>
    <row r="457" spans="1:2" x14ac:dyDescent="0.3">
      <c r="A457" s="1" t="s">
        <v>8046</v>
      </c>
      <c r="B457" s="7">
        <v>50</v>
      </c>
    </row>
    <row r="458" spans="1:2" x14ac:dyDescent="0.3">
      <c r="A458" s="1" t="s">
        <v>8047</v>
      </c>
      <c r="B458" s="7">
        <v>105</v>
      </c>
    </row>
    <row r="459" spans="1:2" x14ac:dyDescent="0.3">
      <c r="A459" s="1" t="s">
        <v>8048</v>
      </c>
      <c r="B459" s="7">
        <v>82.5</v>
      </c>
    </row>
    <row r="460" spans="1:2" x14ac:dyDescent="0.3">
      <c r="A460" s="1" t="s">
        <v>8049</v>
      </c>
      <c r="B460" s="7">
        <v>97.5</v>
      </c>
    </row>
    <row r="461" spans="1:2" x14ac:dyDescent="0.3">
      <c r="A461" s="1" t="s">
        <v>8050</v>
      </c>
      <c r="B461" s="7">
        <v>30</v>
      </c>
    </row>
    <row r="462" spans="1:2" x14ac:dyDescent="0.3">
      <c r="A462" s="1" t="s">
        <v>8051</v>
      </c>
      <c r="B462" s="7">
        <v>120</v>
      </c>
    </row>
    <row r="463" spans="1:2" x14ac:dyDescent="0.3">
      <c r="A463" s="1" t="s">
        <v>8052</v>
      </c>
      <c r="B463" s="7">
        <v>105</v>
      </c>
    </row>
    <row r="464" spans="1:2" x14ac:dyDescent="0.3">
      <c r="A464" s="1" t="s">
        <v>8053</v>
      </c>
      <c r="B464" s="7">
        <v>97</v>
      </c>
    </row>
    <row r="465" spans="1:2" x14ac:dyDescent="0.3">
      <c r="A465" s="1" t="s">
        <v>8054</v>
      </c>
      <c r="B465" s="7">
        <v>102</v>
      </c>
    </row>
    <row r="466" spans="1:2" x14ac:dyDescent="0.3">
      <c r="A466" s="1" t="s">
        <v>8055</v>
      </c>
      <c r="B466" s="7">
        <v>84</v>
      </c>
    </row>
    <row r="467" spans="1:2" x14ac:dyDescent="0.3">
      <c r="A467" s="1" t="s">
        <v>8056</v>
      </c>
      <c r="B467" s="7">
        <v>108</v>
      </c>
    </row>
    <row r="468" spans="1:2" x14ac:dyDescent="0.3">
      <c r="A468" s="1" t="s">
        <v>8057</v>
      </c>
      <c r="B468" s="7">
        <v>97.5</v>
      </c>
    </row>
    <row r="469" spans="1:2" x14ac:dyDescent="0.3">
      <c r="A469" s="1" t="s">
        <v>8058</v>
      </c>
      <c r="B469" s="7">
        <v>52</v>
      </c>
    </row>
    <row r="470" spans="1:2" x14ac:dyDescent="0.3">
      <c r="A470" s="1" t="s">
        <v>8059</v>
      </c>
      <c r="B470" s="7">
        <v>52</v>
      </c>
    </row>
    <row r="471" spans="1:2" x14ac:dyDescent="0.3">
      <c r="A471" s="1" t="s">
        <v>8060</v>
      </c>
      <c r="B471" s="7">
        <v>120</v>
      </c>
    </row>
    <row r="472" spans="1:2" x14ac:dyDescent="0.3">
      <c r="A472" s="1" t="s">
        <v>8061</v>
      </c>
      <c r="B472" s="7">
        <v>93</v>
      </c>
    </row>
    <row r="473" spans="1:2" x14ac:dyDescent="0.3">
      <c r="A473" s="1" t="s">
        <v>8062</v>
      </c>
      <c r="B473" s="7">
        <v>110</v>
      </c>
    </row>
    <row r="474" spans="1:2" x14ac:dyDescent="0.3">
      <c r="A474" s="1" t="s">
        <v>8063</v>
      </c>
      <c r="B474" s="7">
        <v>34</v>
      </c>
    </row>
    <row r="475" spans="1:2" x14ac:dyDescent="0.3">
      <c r="A475" s="1" t="s">
        <v>8064</v>
      </c>
      <c r="B475" s="7">
        <v>102</v>
      </c>
    </row>
    <row r="476" spans="1:2" x14ac:dyDescent="0.3">
      <c r="A476" s="1" t="s">
        <v>8065</v>
      </c>
      <c r="B476" s="7">
        <v>80</v>
      </c>
    </row>
    <row r="477" spans="1:2" x14ac:dyDescent="0.3">
      <c r="A477" s="1" t="s">
        <v>8066</v>
      </c>
      <c r="B477" s="7">
        <v>101</v>
      </c>
    </row>
    <row r="478" spans="1:2" x14ac:dyDescent="0.3">
      <c r="A478" s="1" t="s">
        <v>8067</v>
      </c>
      <c r="B478" s="7">
        <v>96</v>
      </c>
    </row>
    <row r="479" spans="1:2" x14ac:dyDescent="0.3">
      <c r="A479" s="1" t="s">
        <v>8068</v>
      </c>
      <c r="B479" s="7">
        <v>45</v>
      </c>
    </row>
    <row r="480" spans="1:2" x14ac:dyDescent="0.3">
      <c r="A480" s="1" t="s">
        <v>8069</v>
      </c>
      <c r="B480" s="7">
        <v>96</v>
      </c>
    </row>
    <row r="481" spans="1:2" x14ac:dyDescent="0.3">
      <c r="A481" s="1" t="s">
        <v>8070</v>
      </c>
      <c r="B481" s="7">
        <v>109</v>
      </c>
    </row>
    <row r="482" spans="1:2" x14ac:dyDescent="0.3">
      <c r="A482" s="1" t="s">
        <v>8071</v>
      </c>
      <c r="B482" s="7">
        <v>87.500031201248049</v>
      </c>
    </row>
    <row r="483" spans="1:2" x14ac:dyDescent="0.3">
      <c r="A483" s="1" t="s">
        <v>8072</v>
      </c>
      <c r="B483" s="7">
        <v>50.581395348837212</v>
      </c>
    </row>
    <row r="484" spans="1:2" x14ac:dyDescent="0.3">
      <c r="A484" s="1" t="s">
        <v>8073</v>
      </c>
      <c r="B484" s="7">
        <v>117</v>
      </c>
    </row>
    <row r="485" spans="1:2" x14ac:dyDescent="0.3">
      <c r="A485" s="1" t="s">
        <v>8074</v>
      </c>
      <c r="B485" s="7">
        <v>92</v>
      </c>
    </row>
    <row r="486" spans="1:2" x14ac:dyDescent="0.3">
      <c r="A486" s="1" t="s">
        <v>8075</v>
      </c>
      <c r="B486" s="7">
        <v>74</v>
      </c>
    </row>
    <row r="487" spans="1:2" x14ac:dyDescent="0.3">
      <c r="A487" s="1" t="s">
        <v>8076</v>
      </c>
      <c r="B487" s="7">
        <v>90</v>
      </c>
    </row>
    <row r="488" spans="1:2" x14ac:dyDescent="0.3">
      <c r="A488" s="1" t="s">
        <v>8077</v>
      </c>
      <c r="B488" s="7">
        <v>49</v>
      </c>
    </row>
    <row r="489" spans="1:2" x14ac:dyDescent="0.3">
      <c r="A489" s="1" t="s">
        <v>8078</v>
      </c>
      <c r="B489" s="7">
        <v>130</v>
      </c>
    </row>
    <row r="490" spans="1:2" x14ac:dyDescent="0.3">
      <c r="A490" s="1" t="s">
        <v>8079</v>
      </c>
      <c r="B490" s="7">
        <v>48</v>
      </c>
    </row>
    <row r="491" spans="1:2" x14ac:dyDescent="0.3">
      <c r="A491" s="1" t="s">
        <v>8080</v>
      </c>
      <c r="B491" s="7">
        <v>95</v>
      </c>
    </row>
    <row r="492" spans="1:2" x14ac:dyDescent="0.3">
      <c r="A492" s="1" t="s">
        <v>8081</v>
      </c>
      <c r="B492" s="7">
        <v>98</v>
      </c>
    </row>
    <row r="493" spans="1:2" x14ac:dyDescent="0.3">
      <c r="A493" s="1" t="s">
        <v>8082</v>
      </c>
      <c r="B493" s="7">
        <v>58</v>
      </c>
    </row>
    <row r="494" spans="1:2" x14ac:dyDescent="0.3">
      <c r="A494" s="1" t="s">
        <v>8083</v>
      </c>
      <c r="B494" s="7">
        <v>66</v>
      </c>
    </row>
    <row r="495" spans="1:2" x14ac:dyDescent="0.3">
      <c r="A495" s="1" t="s">
        <v>8084</v>
      </c>
      <c r="B495" s="7">
        <v>62</v>
      </c>
    </row>
    <row r="496" spans="1:2" x14ac:dyDescent="0.3">
      <c r="A496" s="1" t="s">
        <v>8085</v>
      </c>
      <c r="B496" s="7">
        <v>55</v>
      </c>
    </row>
    <row r="497" spans="1:2" x14ac:dyDescent="0.3">
      <c r="A497" s="1" t="s">
        <v>8086</v>
      </c>
      <c r="B497" s="7">
        <v>95</v>
      </c>
    </row>
    <row r="498" spans="1:2" x14ac:dyDescent="0.3">
      <c r="A498" s="1" t="s">
        <v>8087</v>
      </c>
      <c r="B498" s="7">
        <v>73.839995470501648</v>
      </c>
    </row>
    <row r="499" spans="1:2" x14ac:dyDescent="0.3">
      <c r="A499" s="1" t="s">
        <v>8088</v>
      </c>
      <c r="B499" s="7">
        <v>56.8</v>
      </c>
    </row>
    <row r="500" spans="1:2" x14ac:dyDescent="0.3">
      <c r="A500" s="1" t="s">
        <v>8089</v>
      </c>
      <c r="B500" s="7">
        <v>49.699994220655377</v>
      </c>
    </row>
    <row r="501" spans="1:2" x14ac:dyDescent="0.3">
      <c r="A501" s="1" t="s">
        <v>8090</v>
      </c>
      <c r="B501" s="7">
        <v>53.960016585712602</v>
      </c>
    </row>
    <row r="502" spans="1:2" x14ac:dyDescent="0.3">
      <c r="A502" s="1" t="s">
        <v>8091</v>
      </c>
      <c r="B502" s="7">
        <v>78.100005176251358</v>
      </c>
    </row>
    <row r="503" spans="1:2" x14ac:dyDescent="0.3">
      <c r="A503" s="1" t="s">
        <v>8092</v>
      </c>
      <c r="B503" s="7">
        <v>112</v>
      </c>
    </row>
    <row r="504" spans="1:2" x14ac:dyDescent="0.3">
      <c r="A504" s="1" t="s">
        <v>8093</v>
      </c>
      <c r="B504" s="7">
        <v>113.6</v>
      </c>
    </row>
    <row r="505" spans="1:2" x14ac:dyDescent="0.3">
      <c r="A505" s="1" t="s">
        <v>8094</v>
      </c>
      <c r="B505" s="7">
        <v>56.800056481219997</v>
      </c>
    </row>
    <row r="506" spans="1:2" x14ac:dyDescent="0.3">
      <c r="A506" s="1" t="s">
        <v>8095</v>
      </c>
      <c r="B506" s="7">
        <v>46.1013986013986</v>
      </c>
    </row>
    <row r="507" spans="1:2" x14ac:dyDescent="0.3">
      <c r="A507" s="1" t="s">
        <v>8096</v>
      </c>
      <c r="B507" s="7">
        <v>28.5</v>
      </c>
    </row>
    <row r="508" spans="1:2" x14ac:dyDescent="0.3">
      <c r="A508" s="1" t="s">
        <v>8097</v>
      </c>
      <c r="B508" s="7">
        <v>28.259948198728516</v>
      </c>
    </row>
    <row r="509" spans="1:2" x14ac:dyDescent="0.3">
      <c r="A509" s="1" t="s">
        <v>8098</v>
      </c>
      <c r="B509" s="7">
        <v>36.536016610765053</v>
      </c>
    </row>
    <row r="510" spans="1:2" x14ac:dyDescent="0.3">
      <c r="A510" s="1" t="s">
        <v>8099</v>
      </c>
      <c r="B510" s="7">
        <v>26.293323090711219</v>
      </c>
    </row>
    <row r="511" spans="1:2" x14ac:dyDescent="0.3">
      <c r="A511" s="1" t="s">
        <v>8100</v>
      </c>
      <c r="B511" s="7">
        <v>31.160286437301458</v>
      </c>
    </row>
    <row r="512" spans="1:2" x14ac:dyDescent="0.3">
      <c r="A512" s="1" t="s">
        <v>8101</v>
      </c>
      <c r="B512" s="7">
        <v>26.521621621621623</v>
      </c>
    </row>
    <row r="513" spans="1:2" x14ac:dyDescent="0.3">
      <c r="A513" s="1" t="s">
        <v>8102</v>
      </c>
      <c r="B513" s="7">
        <v>28.591233659233218</v>
      </c>
    </row>
    <row r="514" spans="1:2" x14ac:dyDescent="0.3">
      <c r="A514" s="1" t="s">
        <v>8103</v>
      </c>
      <c r="B514" s="7">
        <v>23.901332924774017</v>
      </c>
    </row>
    <row r="515" spans="1:2" x14ac:dyDescent="0.3">
      <c r="A515" s="1" t="s">
        <v>8104</v>
      </c>
      <c r="B515" s="7">
        <v>25.424939817043814</v>
      </c>
    </row>
    <row r="516" spans="1:2" x14ac:dyDescent="0.3">
      <c r="A516" s="1" t="s">
        <v>8105</v>
      </c>
      <c r="B516" s="7">
        <v>23.519978900171438</v>
      </c>
    </row>
    <row r="517" spans="1:2" x14ac:dyDescent="0.3">
      <c r="A517" s="1" t="s">
        <v>8106</v>
      </c>
      <c r="B517" s="7">
        <v>27.554069633387137</v>
      </c>
    </row>
    <row r="518" spans="1:2" x14ac:dyDescent="0.3">
      <c r="A518" s="1" t="s">
        <v>8107</v>
      </c>
      <c r="B518" s="7">
        <v>37.5</v>
      </c>
    </row>
    <row r="519" spans="1:2" x14ac:dyDescent="0.3">
      <c r="A519" s="1" t="s">
        <v>8108</v>
      </c>
      <c r="B519" s="7">
        <v>106</v>
      </c>
    </row>
    <row r="520" spans="1:2" x14ac:dyDescent="0.3">
      <c r="A520" s="1" t="s">
        <v>8109</v>
      </c>
      <c r="B520" s="7">
        <v>92.11</v>
      </c>
    </row>
    <row r="521" spans="1:2" x14ac:dyDescent="0.3">
      <c r="A521" s="1" t="s">
        <v>8110</v>
      </c>
      <c r="B521" s="7">
        <v>120.44999999999999</v>
      </c>
    </row>
    <row r="522" spans="1:2" x14ac:dyDescent="0.3">
      <c r="A522" s="1" t="s">
        <v>8111</v>
      </c>
      <c r="B522" s="7">
        <v>106.43492711370263</v>
      </c>
    </row>
    <row r="523" spans="1:2" x14ac:dyDescent="0.3">
      <c r="A523" s="1" t="s">
        <v>8112</v>
      </c>
      <c r="B523" s="7">
        <v>70.849999999999994</v>
      </c>
    </row>
    <row r="524" spans="1:2" x14ac:dyDescent="0.3">
      <c r="A524" s="1" t="s">
        <v>8113</v>
      </c>
      <c r="B524" s="7">
        <v>120</v>
      </c>
    </row>
    <row r="525" spans="1:2" x14ac:dyDescent="0.3">
      <c r="A525" s="1" t="s">
        <v>8114</v>
      </c>
      <c r="B525" s="7">
        <v>50</v>
      </c>
    </row>
    <row r="526" spans="1:2" x14ac:dyDescent="0.3">
      <c r="A526" s="1" t="s">
        <v>8115</v>
      </c>
      <c r="B526" s="7">
        <v>105</v>
      </c>
    </row>
    <row r="527" spans="1:2" x14ac:dyDescent="0.3">
      <c r="A527" s="1" t="s">
        <v>8116</v>
      </c>
      <c r="B527" s="7">
        <v>82.5</v>
      </c>
    </row>
    <row r="528" spans="1:2" x14ac:dyDescent="0.3">
      <c r="A528" s="1" t="s">
        <v>8117</v>
      </c>
      <c r="B528" s="7">
        <v>97.5</v>
      </c>
    </row>
    <row r="529" spans="1:2" x14ac:dyDescent="0.3">
      <c r="A529" s="1" t="s">
        <v>8118</v>
      </c>
      <c r="B529" s="7">
        <v>30</v>
      </c>
    </row>
    <row r="530" spans="1:2" x14ac:dyDescent="0.3">
      <c r="A530" s="1" t="s">
        <v>8119</v>
      </c>
      <c r="B530" s="7">
        <v>120</v>
      </c>
    </row>
    <row r="531" spans="1:2" x14ac:dyDescent="0.3">
      <c r="A531" s="1" t="s">
        <v>8120</v>
      </c>
      <c r="B531" s="7">
        <v>105</v>
      </c>
    </row>
    <row r="532" spans="1:2" x14ac:dyDescent="0.3">
      <c r="A532" s="1" t="s">
        <v>8121</v>
      </c>
      <c r="B532" s="7">
        <v>97</v>
      </c>
    </row>
    <row r="533" spans="1:2" x14ac:dyDescent="0.3">
      <c r="A533" s="1" t="s">
        <v>8122</v>
      </c>
      <c r="B533" s="7">
        <v>102</v>
      </c>
    </row>
    <row r="534" spans="1:2" x14ac:dyDescent="0.3">
      <c r="A534" s="1" t="s">
        <v>8123</v>
      </c>
      <c r="B534" s="7">
        <v>84</v>
      </c>
    </row>
    <row r="535" spans="1:2" x14ac:dyDescent="0.3">
      <c r="A535" s="1" t="s">
        <v>8124</v>
      </c>
      <c r="B535" s="7">
        <v>108</v>
      </c>
    </row>
    <row r="536" spans="1:2" x14ac:dyDescent="0.3">
      <c r="A536" s="1" t="s">
        <v>8125</v>
      </c>
      <c r="B536" s="7">
        <v>97.5</v>
      </c>
    </row>
    <row r="537" spans="1:2" x14ac:dyDescent="0.3">
      <c r="A537" s="1" t="s">
        <v>8126</v>
      </c>
      <c r="B537" s="7">
        <v>42</v>
      </c>
    </row>
    <row r="538" spans="1:2" x14ac:dyDescent="0.3">
      <c r="A538" s="1" t="s">
        <v>8127</v>
      </c>
      <c r="B538" s="7">
        <v>23</v>
      </c>
    </row>
    <row r="539" spans="1:2" x14ac:dyDescent="0.3">
      <c r="A539" s="1" t="s">
        <v>8128</v>
      </c>
      <c r="B539" s="7">
        <v>26.350027648313453</v>
      </c>
    </row>
    <row r="540" spans="1:2" x14ac:dyDescent="0.3">
      <c r="A540" s="1" t="s">
        <v>8129</v>
      </c>
      <c r="B540" s="7">
        <v>29.449968253968255</v>
      </c>
    </row>
    <row r="541" spans="1:2" x14ac:dyDescent="0.3">
      <c r="A541" s="1" t="s">
        <v>8130</v>
      </c>
      <c r="B541" s="7">
        <v>43.5</v>
      </c>
    </row>
    <row r="542" spans="1:2" x14ac:dyDescent="0.3">
      <c r="A542" s="1" t="s">
        <v>8131</v>
      </c>
      <c r="B542" s="7">
        <v>45.54</v>
      </c>
    </row>
    <row r="543" spans="1:2" x14ac:dyDescent="0.3">
      <c r="A543" s="1" t="s">
        <v>8132</v>
      </c>
      <c r="B543" s="7">
        <v>35.879999999999995</v>
      </c>
    </row>
    <row r="544" spans="1:2" x14ac:dyDescent="0.3">
      <c r="A544" s="1" t="s">
        <v>8133</v>
      </c>
      <c r="B544" s="7">
        <v>46.980000000000004</v>
      </c>
    </row>
    <row r="545" spans="1:2" x14ac:dyDescent="0.3">
      <c r="A545" s="1" t="s">
        <v>8134</v>
      </c>
      <c r="B545" s="7">
        <v>32.25</v>
      </c>
    </row>
    <row r="546" spans="1:2" x14ac:dyDescent="0.3">
      <c r="A546" s="1" t="s">
        <v>8135</v>
      </c>
      <c r="B546" s="7">
        <v>38.612176039119802</v>
      </c>
    </row>
    <row r="547" spans="1:2" x14ac:dyDescent="0.3">
      <c r="A547" s="1" t="s">
        <v>8136</v>
      </c>
      <c r="B547" s="7">
        <v>59.198276923076918</v>
      </c>
    </row>
    <row r="548" spans="1:2" x14ac:dyDescent="0.3">
      <c r="A548" s="1" t="s">
        <v>8137</v>
      </c>
      <c r="B548" s="7">
        <v>72.894889867841414</v>
      </c>
    </row>
    <row r="549" spans="1:2" x14ac:dyDescent="0.3">
      <c r="A549" s="1" t="s">
        <v>8138</v>
      </c>
      <c r="B549" s="7">
        <v>63.949595687331538</v>
      </c>
    </row>
    <row r="550" spans="1:2" x14ac:dyDescent="0.3">
      <c r="A550" s="1" t="s">
        <v>8139</v>
      </c>
      <c r="B550" s="7">
        <v>62.314999999999998</v>
      </c>
    </row>
    <row r="551" spans="1:2" x14ac:dyDescent="0.3">
      <c r="A551" s="1" t="s">
        <v>8140</v>
      </c>
      <c r="B551" s="7">
        <v>35.64</v>
      </c>
    </row>
    <row r="552" spans="1:2" x14ac:dyDescent="0.3">
      <c r="A552" s="1" t="s">
        <v>8141</v>
      </c>
      <c r="B552" s="7">
        <v>63.896394230769232</v>
      </c>
    </row>
    <row r="553" spans="1:2" x14ac:dyDescent="0.3">
      <c r="A553" s="1" t="s">
        <v>8142</v>
      </c>
      <c r="B553" s="7">
        <v>32.68</v>
      </c>
    </row>
    <row r="554" spans="1:2" x14ac:dyDescent="0.3">
      <c r="A554" s="1" t="s">
        <v>8143</v>
      </c>
      <c r="B554" s="7">
        <v>68.539999999999992</v>
      </c>
    </row>
    <row r="555" spans="1:2" x14ac:dyDescent="0.3">
      <c r="A555" s="1" t="s">
        <v>8144</v>
      </c>
      <c r="B555" s="7">
        <v>63.879999999999995</v>
      </c>
    </row>
    <row r="556" spans="1:2" x14ac:dyDescent="0.3">
      <c r="A556" s="1" t="s">
        <v>8145</v>
      </c>
      <c r="B556" s="7">
        <v>34.08</v>
      </c>
    </row>
    <row r="557" spans="1:2" x14ac:dyDescent="0.3">
      <c r="A557" s="1" t="s">
        <v>8146</v>
      </c>
      <c r="B557" s="7">
        <v>52.5</v>
      </c>
    </row>
    <row r="558" spans="1:2" x14ac:dyDescent="0.3">
      <c r="A558" s="1" t="s">
        <v>8147</v>
      </c>
      <c r="B558" s="7">
        <v>70.139664804469277</v>
      </c>
    </row>
    <row r="559" spans="1:2" x14ac:dyDescent="0.3">
      <c r="A559" s="1" t="s">
        <v>8148</v>
      </c>
      <c r="B559" s="7">
        <v>38</v>
      </c>
    </row>
    <row r="560" spans="1:2" x14ac:dyDescent="0.3">
      <c r="A560" s="1" t="s">
        <v>8149</v>
      </c>
      <c r="B560" s="7">
        <v>70</v>
      </c>
    </row>
    <row r="561" spans="1:2" x14ac:dyDescent="0.3">
      <c r="A561" s="1" t="s">
        <v>8150</v>
      </c>
      <c r="B561" s="7">
        <v>40.24096385542169</v>
      </c>
    </row>
    <row r="562" spans="1:2" x14ac:dyDescent="0.3">
      <c r="A562" s="1" t="s">
        <v>8151</v>
      </c>
      <c r="B562" s="7">
        <v>43.5</v>
      </c>
    </row>
    <row r="563" spans="1:2" x14ac:dyDescent="0.3">
      <c r="A563" s="1" t="s">
        <v>8152</v>
      </c>
      <c r="B563" s="7">
        <v>45.54</v>
      </c>
    </row>
    <row r="564" spans="1:2" x14ac:dyDescent="0.3">
      <c r="A564" s="1" t="s">
        <v>8153</v>
      </c>
      <c r="B564" s="7">
        <v>35.879999999999995</v>
      </c>
    </row>
    <row r="565" spans="1:2" x14ac:dyDescent="0.3">
      <c r="A565" s="1" t="s">
        <v>8154</v>
      </c>
      <c r="B565" s="7">
        <v>46.980000000000004</v>
      </c>
    </row>
    <row r="566" spans="1:2" x14ac:dyDescent="0.3">
      <c r="A566" s="1" t="s">
        <v>8155</v>
      </c>
      <c r="B566" s="7">
        <v>32.25</v>
      </c>
    </row>
    <row r="567" spans="1:2" x14ac:dyDescent="0.3">
      <c r="A567" s="1" t="s">
        <v>8156</v>
      </c>
      <c r="B567" s="7">
        <v>38.612176039119802</v>
      </c>
    </row>
    <row r="568" spans="1:2" x14ac:dyDescent="0.3">
      <c r="A568" s="1" t="s">
        <v>8157</v>
      </c>
      <c r="B568" s="7">
        <v>59.198276923076918</v>
      </c>
    </row>
    <row r="569" spans="1:2" x14ac:dyDescent="0.3">
      <c r="A569" s="1" t="s">
        <v>8158</v>
      </c>
      <c r="B569" s="7">
        <v>72.894889867841414</v>
      </c>
    </row>
    <row r="570" spans="1:2" x14ac:dyDescent="0.3">
      <c r="A570" s="1" t="s">
        <v>8159</v>
      </c>
      <c r="B570" s="7">
        <v>63.949595687331538</v>
      </c>
    </row>
    <row r="571" spans="1:2" x14ac:dyDescent="0.3">
      <c r="A571" s="1" t="s">
        <v>8160</v>
      </c>
      <c r="B571" s="7">
        <v>62.314999999999998</v>
      </c>
    </row>
    <row r="572" spans="1:2" x14ac:dyDescent="0.3">
      <c r="A572" s="1" t="s">
        <v>8161</v>
      </c>
      <c r="B572" s="7">
        <v>35.64</v>
      </c>
    </row>
    <row r="573" spans="1:2" x14ac:dyDescent="0.3">
      <c r="A573" s="1" t="s">
        <v>8162</v>
      </c>
      <c r="B573" s="7">
        <v>63.896394230769232</v>
      </c>
    </row>
    <row r="574" spans="1:2" x14ac:dyDescent="0.3">
      <c r="A574" s="1" t="s">
        <v>8163</v>
      </c>
      <c r="B574" s="7">
        <v>32.68</v>
      </c>
    </row>
    <row r="575" spans="1:2" x14ac:dyDescent="0.3">
      <c r="A575" s="1" t="s">
        <v>8164</v>
      </c>
      <c r="B575" s="7">
        <v>68.539999999999992</v>
      </c>
    </row>
    <row r="576" spans="1:2" x14ac:dyDescent="0.3">
      <c r="A576" s="1" t="s">
        <v>8165</v>
      </c>
      <c r="B576" s="7">
        <v>63.879999999999995</v>
      </c>
    </row>
    <row r="577" spans="1:2" x14ac:dyDescent="0.3">
      <c r="A577" s="1" t="s">
        <v>8166</v>
      </c>
      <c r="B577" s="7">
        <v>34.08</v>
      </c>
    </row>
    <row r="578" spans="1:2" x14ac:dyDescent="0.3">
      <c r="A578" s="1" t="s">
        <v>8167</v>
      </c>
      <c r="B578" s="7">
        <v>52.5</v>
      </c>
    </row>
    <row r="579" spans="1:2" x14ac:dyDescent="0.3">
      <c r="A579" s="1" t="s">
        <v>8168</v>
      </c>
      <c r="B579" s="7">
        <v>70.139664804469277</v>
      </c>
    </row>
    <row r="580" spans="1:2" x14ac:dyDescent="0.3">
      <c r="A580" s="1" t="s">
        <v>8169</v>
      </c>
      <c r="B580" s="7">
        <v>38</v>
      </c>
    </row>
    <row r="581" spans="1:2" x14ac:dyDescent="0.3">
      <c r="A581" s="1" t="s">
        <v>8170</v>
      </c>
      <c r="B581" s="7">
        <v>70</v>
      </c>
    </row>
    <row r="582" spans="1:2" x14ac:dyDescent="0.3">
      <c r="A582" s="1" t="s">
        <v>8171</v>
      </c>
      <c r="B582" s="7">
        <v>40.24096385542169</v>
      </c>
    </row>
    <row r="583" spans="1:2" x14ac:dyDescent="0.3">
      <c r="A583" s="1" t="s">
        <v>8172</v>
      </c>
      <c r="B583" s="7">
        <v>23</v>
      </c>
    </row>
    <row r="584" spans="1:2" x14ac:dyDescent="0.3">
      <c r="A584" s="1" t="s">
        <v>8173</v>
      </c>
      <c r="B584" s="7">
        <v>26.350027648313453</v>
      </c>
    </row>
    <row r="585" spans="1:2" x14ac:dyDescent="0.3">
      <c r="A585" s="1" t="s">
        <v>8174</v>
      </c>
      <c r="B585" s="7">
        <v>29.449968253968255</v>
      </c>
    </row>
    <row r="586" spans="1:2" x14ac:dyDescent="0.3">
      <c r="A586" s="1" t="s">
        <v>8175</v>
      </c>
      <c r="B586" s="7">
        <v>50.581395348837212</v>
      </c>
    </row>
    <row r="587" spans="1:2" x14ac:dyDescent="0.3">
      <c r="A587" s="1" t="s">
        <v>8176</v>
      </c>
      <c r="B587" s="7">
        <v>117</v>
      </c>
    </row>
    <row r="588" spans="1:2" x14ac:dyDescent="0.3">
      <c r="A588" s="1" t="s">
        <v>8177</v>
      </c>
      <c r="B588" s="7">
        <v>92</v>
      </c>
    </row>
    <row r="589" spans="1:2" x14ac:dyDescent="0.3">
      <c r="A589" s="1" t="s">
        <v>8178</v>
      </c>
      <c r="B589" s="7">
        <v>74</v>
      </c>
    </row>
    <row r="590" spans="1:2" x14ac:dyDescent="0.3">
      <c r="A590" s="1" t="s">
        <v>8179</v>
      </c>
      <c r="B590" s="7">
        <v>49</v>
      </c>
    </row>
    <row r="591" spans="1:2" x14ac:dyDescent="0.3">
      <c r="A591" s="1" t="s">
        <v>8180</v>
      </c>
      <c r="B591" s="7">
        <v>130</v>
      </c>
    </row>
    <row r="592" spans="1:2" x14ac:dyDescent="0.3">
      <c r="A592" s="1" t="s">
        <v>8181</v>
      </c>
      <c r="B592" s="7">
        <v>48</v>
      </c>
    </row>
    <row r="593" spans="1:2" x14ac:dyDescent="0.3">
      <c r="A593" s="1" t="s">
        <v>8182</v>
      </c>
      <c r="B593" s="7">
        <v>95</v>
      </c>
    </row>
    <row r="594" spans="1:2" x14ac:dyDescent="0.3">
      <c r="A594" s="1" t="s">
        <v>8183</v>
      </c>
      <c r="B594" s="7">
        <v>98</v>
      </c>
    </row>
    <row r="595" spans="1:2" x14ac:dyDescent="0.3">
      <c r="A595" s="1" t="s">
        <v>8184</v>
      </c>
      <c r="B595" s="7">
        <v>58</v>
      </c>
    </row>
    <row r="596" spans="1:2" x14ac:dyDescent="0.3">
      <c r="A596" s="1" t="s">
        <v>8185</v>
      </c>
      <c r="B596" s="7">
        <v>66</v>
      </c>
    </row>
    <row r="597" spans="1:2" x14ac:dyDescent="0.3">
      <c r="A597" s="1" t="s">
        <v>8186</v>
      </c>
      <c r="B597" s="7">
        <v>62</v>
      </c>
    </row>
    <row r="598" spans="1:2" x14ac:dyDescent="0.3">
      <c r="A598" s="1" t="s">
        <v>8187</v>
      </c>
      <c r="B598" s="7">
        <v>55</v>
      </c>
    </row>
    <row r="599" spans="1:2" x14ac:dyDescent="0.3">
      <c r="A599" s="1" t="s">
        <v>8188</v>
      </c>
      <c r="B599" s="7">
        <v>95</v>
      </c>
    </row>
    <row r="600" spans="1:2" x14ac:dyDescent="0.3">
      <c r="A600" s="1" t="s">
        <v>8189</v>
      </c>
      <c r="B600" s="7">
        <v>73.839995470501648</v>
      </c>
    </row>
    <row r="601" spans="1:2" x14ac:dyDescent="0.3">
      <c r="A601" s="1" t="s">
        <v>8190</v>
      </c>
      <c r="B601" s="7">
        <v>56.8</v>
      </c>
    </row>
    <row r="602" spans="1:2" x14ac:dyDescent="0.3">
      <c r="A602" s="1" t="s">
        <v>8191</v>
      </c>
      <c r="B602" s="7">
        <v>49.699994220655377</v>
      </c>
    </row>
    <row r="603" spans="1:2" x14ac:dyDescent="0.3">
      <c r="A603" s="1" t="s">
        <v>8192</v>
      </c>
      <c r="B603" s="7">
        <v>53.960016585712602</v>
      </c>
    </row>
    <row r="604" spans="1:2" x14ac:dyDescent="0.3">
      <c r="A604" s="1" t="s">
        <v>8193</v>
      </c>
      <c r="B604" s="7">
        <v>78.100005176251358</v>
      </c>
    </row>
    <row r="605" spans="1:2" x14ac:dyDescent="0.3">
      <c r="A605" s="1" t="s">
        <v>8194</v>
      </c>
      <c r="B605" s="7">
        <v>112</v>
      </c>
    </row>
    <row r="606" spans="1:2" x14ac:dyDescent="0.3">
      <c r="A606" s="1" t="s">
        <v>8195</v>
      </c>
      <c r="B606" s="7">
        <v>113.6</v>
      </c>
    </row>
    <row r="607" spans="1:2" x14ac:dyDescent="0.3">
      <c r="A607" s="1" t="s">
        <v>8196</v>
      </c>
      <c r="B607" s="7">
        <v>30</v>
      </c>
    </row>
    <row r="608" spans="1:2" x14ac:dyDescent="0.3">
      <c r="A608" s="1" t="s">
        <v>8197</v>
      </c>
      <c r="B608" s="7">
        <v>46.1013986013986</v>
      </c>
    </row>
    <row r="609" spans="1:2" x14ac:dyDescent="0.3">
      <c r="A609" s="1" t="s">
        <v>8198</v>
      </c>
      <c r="B609" s="7">
        <v>28.5</v>
      </c>
    </row>
    <row r="610" spans="1:2" x14ac:dyDescent="0.3">
      <c r="A610" s="1" t="s">
        <v>8199</v>
      </c>
      <c r="B610" s="7">
        <v>28.259948198728516</v>
      </c>
    </row>
    <row r="611" spans="1:2" x14ac:dyDescent="0.3">
      <c r="A611" s="1" t="s">
        <v>8200</v>
      </c>
      <c r="B611" s="7">
        <v>36.536016610765053</v>
      </c>
    </row>
    <row r="612" spans="1:2" x14ac:dyDescent="0.3">
      <c r="A612" s="1" t="s">
        <v>8201</v>
      </c>
      <c r="B612" s="7">
        <v>26.293323090711219</v>
      </c>
    </row>
    <row r="613" spans="1:2" x14ac:dyDescent="0.3">
      <c r="A613" s="1" t="s">
        <v>8202</v>
      </c>
      <c r="B613" s="7">
        <v>31.160286437301458</v>
      </c>
    </row>
    <row r="614" spans="1:2" x14ac:dyDescent="0.3">
      <c r="A614" s="1" t="s">
        <v>8203</v>
      </c>
      <c r="B614" s="7">
        <v>26.521621621621623</v>
      </c>
    </row>
    <row r="615" spans="1:2" x14ac:dyDescent="0.3">
      <c r="A615" s="1" t="s">
        <v>8204</v>
      </c>
      <c r="B615" s="7">
        <v>28.591233659233218</v>
      </c>
    </row>
    <row r="616" spans="1:2" x14ac:dyDescent="0.3">
      <c r="A616" s="1" t="s">
        <v>8205</v>
      </c>
      <c r="B616" s="7">
        <v>25.500000000000004</v>
      </c>
    </row>
    <row r="617" spans="1:2" x14ac:dyDescent="0.3">
      <c r="A617" s="1" t="s">
        <v>8206</v>
      </c>
      <c r="B617" s="7">
        <v>25.424939817043814</v>
      </c>
    </row>
    <row r="618" spans="1:2" x14ac:dyDescent="0.3">
      <c r="A618" s="1" t="s">
        <v>8207</v>
      </c>
      <c r="B618" s="7">
        <v>23.519978900171438</v>
      </c>
    </row>
    <row r="619" spans="1:2" x14ac:dyDescent="0.3">
      <c r="A619" s="1" t="s">
        <v>8208</v>
      </c>
      <c r="B619" s="7">
        <v>27.554069633387137</v>
      </c>
    </row>
    <row r="620" spans="1:2" x14ac:dyDescent="0.3">
      <c r="A620" s="1" t="s">
        <v>8209</v>
      </c>
      <c r="B620" s="7">
        <v>75</v>
      </c>
    </row>
    <row r="621" spans="1:2" x14ac:dyDescent="0.3">
      <c r="A621" s="1" t="s">
        <v>8210</v>
      </c>
      <c r="B621" s="7">
        <v>80</v>
      </c>
    </row>
    <row r="622" spans="1:2" x14ac:dyDescent="0.3">
      <c r="A622" s="1" t="s">
        <v>8211</v>
      </c>
      <c r="B622" s="7">
        <v>106</v>
      </c>
    </row>
    <row r="623" spans="1:2" x14ac:dyDescent="0.3">
      <c r="A623" s="1" t="s">
        <v>8212</v>
      </c>
      <c r="B623" s="7">
        <v>92.11</v>
      </c>
    </row>
    <row r="624" spans="1:2" x14ac:dyDescent="0.3">
      <c r="A624" s="1" t="s">
        <v>8213</v>
      </c>
      <c r="B624" s="7">
        <v>120.44999999999999</v>
      </c>
    </row>
    <row r="625" spans="1:2" x14ac:dyDescent="0.3">
      <c r="A625" s="1" t="s">
        <v>8214</v>
      </c>
      <c r="B625" s="7">
        <v>106.43492711370263</v>
      </c>
    </row>
    <row r="626" spans="1:2" x14ac:dyDescent="0.3">
      <c r="A626" s="1" t="s">
        <v>8215</v>
      </c>
      <c r="B626" s="7">
        <v>70.849999999999994</v>
      </c>
    </row>
    <row r="627" spans="1:2" x14ac:dyDescent="0.3">
      <c r="A627" s="1" t="s">
        <v>8216</v>
      </c>
      <c r="B627" s="7">
        <v>120</v>
      </c>
    </row>
    <row r="628" spans="1:2" x14ac:dyDescent="0.3">
      <c r="A628" s="1" t="s">
        <v>8217</v>
      </c>
      <c r="B628" s="7">
        <v>50</v>
      </c>
    </row>
    <row r="629" spans="1:2" x14ac:dyDescent="0.3">
      <c r="A629" s="1" t="s">
        <v>8218</v>
      </c>
      <c r="B629" s="7">
        <v>105</v>
      </c>
    </row>
    <row r="630" spans="1:2" x14ac:dyDescent="0.3">
      <c r="A630" s="1" t="s">
        <v>8219</v>
      </c>
      <c r="B630" s="7">
        <v>82.5</v>
      </c>
    </row>
    <row r="631" spans="1:2" x14ac:dyDescent="0.3">
      <c r="A631" s="1" t="s">
        <v>8220</v>
      </c>
      <c r="B631" s="7">
        <v>97.5</v>
      </c>
    </row>
    <row r="632" spans="1:2" x14ac:dyDescent="0.3">
      <c r="A632" s="1" t="s">
        <v>8221</v>
      </c>
      <c r="B632" s="7">
        <v>30</v>
      </c>
    </row>
    <row r="633" spans="1:2" x14ac:dyDescent="0.3">
      <c r="A633" s="1" t="s">
        <v>8222</v>
      </c>
      <c r="B633" s="7">
        <v>120</v>
      </c>
    </row>
    <row r="634" spans="1:2" x14ac:dyDescent="0.3">
      <c r="A634" s="1" t="s">
        <v>8223</v>
      </c>
      <c r="B634" s="7">
        <v>105</v>
      </c>
    </row>
    <row r="635" spans="1:2" x14ac:dyDescent="0.3">
      <c r="A635" s="1" t="s">
        <v>8224</v>
      </c>
      <c r="B635" s="7">
        <v>97</v>
      </c>
    </row>
    <row r="636" spans="1:2" x14ac:dyDescent="0.3">
      <c r="A636" s="1" t="s">
        <v>8225</v>
      </c>
      <c r="B636" s="7">
        <v>102</v>
      </c>
    </row>
    <row r="637" spans="1:2" x14ac:dyDescent="0.3">
      <c r="A637" s="1" t="s">
        <v>8226</v>
      </c>
      <c r="B637" s="7">
        <v>84</v>
      </c>
    </row>
    <row r="638" spans="1:2" x14ac:dyDescent="0.3">
      <c r="A638" s="1" t="s">
        <v>8227</v>
      </c>
      <c r="B638" s="7">
        <v>108</v>
      </c>
    </row>
    <row r="639" spans="1:2" x14ac:dyDescent="0.3">
      <c r="A639" s="1" t="s">
        <v>8228</v>
      </c>
      <c r="B639" s="7">
        <v>97.5</v>
      </c>
    </row>
    <row r="640" spans="1:2" x14ac:dyDescent="0.3">
      <c r="A640" s="1" t="s">
        <v>8229</v>
      </c>
      <c r="B640" s="7">
        <v>42</v>
      </c>
    </row>
    <row r="641" spans="1:2" x14ac:dyDescent="0.3">
      <c r="A641" s="1" t="s">
        <v>8230</v>
      </c>
      <c r="B641" s="7">
        <v>52</v>
      </c>
    </row>
    <row r="642" spans="1:2" x14ac:dyDescent="0.3">
      <c r="A642" s="1" t="s">
        <v>8231</v>
      </c>
      <c r="B642" s="7">
        <v>120</v>
      </c>
    </row>
    <row r="643" spans="1:2" x14ac:dyDescent="0.3">
      <c r="A643" s="1" t="s">
        <v>8232</v>
      </c>
      <c r="B643" s="7">
        <v>93</v>
      </c>
    </row>
    <row r="644" spans="1:2" x14ac:dyDescent="0.3">
      <c r="A644" s="1" t="s">
        <v>8233</v>
      </c>
      <c r="B644" s="7">
        <v>110</v>
      </c>
    </row>
    <row r="645" spans="1:2" x14ac:dyDescent="0.3">
      <c r="A645" s="1" t="s">
        <v>8234</v>
      </c>
      <c r="B645" s="7">
        <v>34</v>
      </c>
    </row>
    <row r="646" spans="1:2" x14ac:dyDescent="0.3">
      <c r="A646" s="1" t="s">
        <v>8235</v>
      </c>
      <c r="B646" s="7">
        <v>102</v>
      </c>
    </row>
    <row r="647" spans="1:2" x14ac:dyDescent="0.3">
      <c r="A647" s="1" t="s">
        <v>8236</v>
      </c>
      <c r="B647" s="7">
        <v>80</v>
      </c>
    </row>
    <row r="648" spans="1:2" x14ac:dyDescent="0.3">
      <c r="A648" s="1" t="s">
        <v>8237</v>
      </c>
      <c r="B648" s="7">
        <v>101</v>
      </c>
    </row>
    <row r="649" spans="1:2" x14ac:dyDescent="0.3">
      <c r="A649" s="1" t="s">
        <v>8238</v>
      </c>
      <c r="B649" s="7">
        <v>96</v>
      </c>
    </row>
    <row r="650" spans="1:2" x14ac:dyDescent="0.3">
      <c r="A650" s="1" t="s">
        <v>8239</v>
      </c>
      <c r="B650" s="7">
        <v>45</v>
      </c>
    </row>
    <row r="651" spans="1:2" x14ac:dyDescent="0.3">
      <c r="A651" s="1" t="s">
        <v>8240</v>
      </c>
      <c r="B651" s="7">
        <v>96</v>
      </c>
    </row>
    <row r="652" spans="1:2" x14ac:dyDescent="0.3">
      <c r="A652" s="1" t="s">
        <v>8241</v>
      </c>
      <c r="B652" s="7">
        <v>187.50153846153847</v>
      </c>
    </row>
    <row r="653" spans="1:2" x14ac:dyDescent="0.3">
      <c r="A653" s="1" t="s">
        <v>8242</v>
      </c>
      <c r="B653" s="7">
        <v>109</v>
      </c>
    </row>
    <row r="654" spans="1:2" x14ac:dyDescent="0.3">
      <c r="A654" s="1" t="s">
        <v>8243</v>
      </c>
      <c r="B654" s="7">
        <v>87.500031201248049</v>
      </c>
    </row>
    <row r="655" spans="1:2" x14ac:dyDescent="0.3">
      <c r="A655" s="1" t="s">
        <v>8244</v>
      </c>
      <c r="B655" s="7">
        <v>52</v>
      </c>
    </row>
    <row r="656" spans="1:2" x14ac:dyDescent="0.3">
      <c r="A656" s="1" t="s">
        <v>8245</v>
      </c>
      <c r="B656" s="7">
        <v>120</v>
      </c>
    </row>
    <row r="657" spans="1:2" x14ac:dyDescent="0.3">
      <c r="A657" s="1" t="s">
        <v>8246</v>
      </c>
      <c r="B657" s="7">
        <v>93</v>
      </c>
    </row>
    <row r="658" spans="1:2" x14ac:dyDescent="0.3">
      <c r="A658" s="1" t="s">
        <v>8247</v>
      </c>
      <c r="B658" s="7">
        <v>110</v>
      </c>
    </row>
    <row r="659" spans="1:2" x14ac:dyDescent="0.3">
      <c r="A659" s="1" t="s">
        <v>8248</v>
      </c>
      <c r="B659" s="7">
        <v>34</v>
      </c>
    </row>
    <row r="660" spans="1:2" x14ac:dyDescent="0.3">
      <c r="A660" s="1" t="s">
        <v>8249</v>
      </c>
      <c r="B660" s="7">
        <v>102</v>
      </c>
    </row>
    <row r="661" spans="1:2" x14ac:dyDescent="0.3">
      <c r="A661" s="1" t="s">
        <v>8250</v>
      </c>
      <c r="B661" s="7">
        <v>80</v>
      </c>
    </row>
    <row r="662" spans="1:2" x14ac:dyDescent="0.3">
      <c r="A662" s="1" t="s">
        <v>8251</v>
      </c>
      <c r="B662" s="7">
        <v>101</v>
      </c>
    </row>
    <row r="663" spans="1:2" x14ac:dyDescent="0.3">
      <c r="A663" s="1" t="s">
        <v>8252</v>
      </c>
      <c r="B663" s="7">
        <v>45</v>
      </c>
    </row>
    <row r="664" spans="1:2" x14ac:dyDescent="0.3">
      <c r="A664" s="1" t="s">
        <v>8253</v>
      </c>
      <c r="B664" s="7">
        <v>96</v>
      </c>
    </row>
    <row r="665" spans="1:2" x14ac:dyDescent="0.3">
      <c r="A665" s="1" t="s">
        <v>8254</v>
      </c>
      <c r="B665" s="7">
        <v>187.50153846153847</v>
      </c>
    </row>
    <row r="666" spans="1:2" x14ac:dyDescent="0.3">
      <c r="A666" s="1" t="s">
        <v>8255</v>
      </c>
      <c r="B666" s="7">
        <v>109</v>
      </c>
    </row>
    <row r="667" spans="1:2" x14ac:dyDescent="0.3">
      <c r="A667" s="1" t="s">
        <v>8256</v>
      </c>
      <c r="B667" s="7">
        <v>87.500031201248049</v>
      </c>
    </row>
    <row r="668" spans="1:2" x14ac:dyDescent="0.3">
      <c r="A668" s="1" t="s">
        <v>8257</v>
      </c>
      <c r="B668" s="7">
        <v>50.581395348837212</v>
      </c>
    </row>
    <row r="669" spans="1:2" x14ac:dyDescent="0.3">
      <c r="A669" s="1" t="s">
        <v>8258</v>
      </c>
      <c r="B669" s="7">
        <v>117</v>
      </c>
    </row>
    <row r="670" spans="1:2" x14ac:dyDescent="0.3">
      <c r="A670" s="1" t="s">
        <v>8259</v>
      </c>
      <c r="B670" s="7">
        <v>92</v>
      </c>
    </row>
    <row r="671" spans="1:2" x14ac:dyDescent="0.3">
      <c r="A671" s="1" t="s">
        <v>8260</v>
      </c>
      <c r="B671" s="7">
        <v>74</v>
      </c>
    </row>
    <row r="672" spans="1:2" x14ac:dyDescent="0.3">
      <c r="A672" s="1" t="s">
        <v>8261</v>
      </c>
      <c r="B672" s="7">
        <v>49</v>
      </c>
    </row>
    <row r="673" spans="1:2" x14ac:dyDescent="0.3">
      <c r="A673" s="1" t="s">
        <v>8262</v>
      </c>
      <c r="B673" s="7">
        <v>130</v>
      </c>
    </row>
    <row r="674" spans="1:2" x14ac:dyDescent="0.3">
      <c r="A674" s="1" t="s">
        <v>8263</v>
      </c>
      <c r="B674" s="7">
        <v>48</v>
      </c>
    </row>
    <row r="675" spans="1:2" x14ac:dyDescent="0.3">
      <c r="A675" s="1" t="s">
        <v>8264</v>
      </c>
      <c r="B675" s="7">
        <v>95</v>
      </c>
    </row>
    <row r="676" spans="1:2" x14ac:dyDescent="0.3">
      <c r="A676" s="1" t="s">
        <v>8265</v>
      </c>
      <c r="B676" s="7">
        <v>98</v>
      </c>
    </row>
    <row r="677" spans="1:2" x14ac:dyDescent="0.3">
      <c r="A677" s="1" t="s">
        <v>8266</v>
      </c>
      <c r="B677" s="7">
        <v>58</v>
      </c>
    </row>
    <row r="678" spans="1:2" x14ac:dyDescent="0.3">
      <c r="A678" s="1" t="s">
        <v>8267</v>
      </c>
      <c r="B678" s="7">
        <v>66</v>
      </c>
    </row>
    <row r="679" spans="1:2" x14ac:dyDescent="0.3">
      <c r="A679" s="1" t="s">
        <v>8268</v>
      </c>
      <c r="B679" s="7">
        <v>62</v>
      </c>
    </row>
    <row r="680" spans="1:2" x14ac:dyDescent="0.3">
      <c r="A680" s="1" t="s">
        <v>8269</v>
      </c>
      <c r="B680" s="7">
        <v>55</v>
      </c>
    </row>
    <row r="681" spans="1:2" x14ac:dyDescent="0.3">
      <c r="A681" s="1" t="s">
        <v>8270</v>
      </c>
      <c r="B681" s="7">
        <v>73.839995470501648</v>
      </c>
    </row>
    <row r="682" spans="1:2" x14ac:dyDescent="0.3">
      <c r="A682" s="1" t="s">
        <v>8271</v>
      </c>
      <c r="B682" s="7">
        <v>56.8</v>
      </c>
    </row>
    <row r="683" spans="1:2" x14ac:dyDescent="0.3">
      <c r="A683" s="1" t="s">
        <v>8272</v>
      </c>
      <c r="B683" s="7">
        <v>49.699994220655377</v>
      </c>
    </row>
    <row r="684" spans="1:2" x14ac:dyDescent="0.3">
      <c r="A684" s="1" t="s">
        <v>8273</v>
      </c>
      <c r="B684" s="7">
        <v>53.960016585712602</v>
      </c>
    </row>
    <row r="685" spans="1:2" x14ac:dyDescent="0.3">
      <c r="A685" s="1" t="s">
        <v>8274</v>
      </c>
      <c r="B685" s="7">
        <v>78.100005176251358</v>
      </c>
    </row>
    <row r="686" spans="1:2" x14ac:dyDescent="0.3">
      <c r="A686" s="1" t="s">
        <v>8275</v>
      </c>
      <c r="B686" s="7">
        <v>112</v>
      </c>
    </row>
    <row r="687" spans="1:2" x14ac:dyDescent="0.3">
      <c r="A687" s="1" t="s">
        <v>8276</v>
      </c>
      <c r="B687" s="7">
        <v>113.6</v>
      </c>
    </row>
    <row r="688" spans="1:2" x14ac:dyDescent="0.3">
      <c r="A688" s="1" t="s">
        <v>8277</v>
      </c>
      <c r="B688" s="7">
        <v>30</v>
      </c>
    </row>
    <row r="689" spans="1:2" x14ac:dyDescent="0.3">
      <c r="A689" s="1" t="s">
        <v>8278</v>
      </c>
      <c r="B689" s="7">
        <v>46.1013986013986</v>
      </c>
    </row>
    <row r="690" spans="1:2" x14ac:dyDescent="0.3">
      <c r="A690" s="1" t="s">
        <v>8279</v>
      </c>
      <c r="B690" s="7">
        <v>42</v>
      </c>
    </row>
    <row r="691" spans="1:2" x14ac:dyDescent="0.3">
      <c r="A691" s="1" t="s">
        <v>8280</v>
      </c>
      <c r="B691" s="7">
        <v>28.5</v>
      </c>
    </row>
    <row r="692" spans="1:2" x14ac:dyDescent="0.3">
      <c r="A692" s="1" t="s">
        <v>8281</v>
      </c>
      <c r="B692" s="7">
        <v>28.259948198728516</v>
      </c>
    </row>
    <row r="693" spans="1:2" x14ac:dyDescent="0.3">
      <c r="A693" s="1" t="s">
        <v>8282</v>
      </c>
      <c r="B693" s="7">
        <v>36.536016610765053</v>
      </c>
    </row>
    <row r="694" spans="1:2" x14ac:dyDescent="0.3">
      <c r="A694" s="1" t="s">
        <v>8283</v>
      </c>
      <c r="B694" s="7">
        <v>26.293323090711219</v>
      </c>
    </row>
    <row r="695" spans="1:2" x14ac:dyDescent="0.3">
      <c r="A695" s="1" t="s">
        <v>8284</v>
      </c>
      <c r="B695" s="7">
        <v>31.160286437301458</v>
      </c>
    </row>
    <row r="696" spans="1:2" x14ac:dyDescent="0.3">
      <c r="A696" s="1" t="s">
        <v>8285</v>
      </c>
      <c r="B696" s="7">
        <v>26.521621621621623</v>
      </c>
    </row>
    <row r="697" spans="1:2" x14ac:dyDescent="0.3">
      <c r="A697" s="1" t="s">
        <v>8286</v>
      </c>
      <c r="B697" s="7">
        <v>28.591233659233218</v>
      </c>
    </row>
    <row r="698" spans="1:2" x14ac:dyDescent="0.3">
      <c r="A698" s="1" t="s">
        <v>8287</v>
      </c>
      <c r="B698" s="7">
        <v>25.500000000000004</v>
      </c>
    </row>
    <row r="699" spans="1:2" x14ac:dyDescent="0.3">
      <c r="A699" s="1" t="s">
        <v>8288</v>
      </c>
      <c r="B699" s="7">
        <v>23.519978900171438</v>
      </c>
    </row>
    <row r="700" spans="1:2" x14ac:dyDescent="0.3">
      <c r="A700" s="1" t="s">
        <v>8289</v>
      </c>
      <c r="B700" s="7">
        <v>27.554069633387137</v>
      </c>
    </row>
    <row r="701" spans="1:2" x14ac:dyDescent="0.3">
      <c r="A701" s="1" t="s">
        <v>8290</v>
      </c>
      <c r="B701" s="7">
        <v>75</v>
      </c>
    </row>
    <row r="702" spans="1:2" x14ac:dyDescent="0.3">
      <c r="A702" s="1" t="s">
        <v>8291</v>
      </c>
      <c r="B702" s="7">
        <v>80</v>
      </c>
    </row>
    <row r="703" spans="1:2" x14ac:dyDescent="0.3">
      <c r="A703" s="1" t="s">
        <v>8292</v>
      </c>
      <c r="B703" s="7">
        <v>106</v>
      </c>
    </row>
    <row r="704" spans="1:2" x14ac:dyDescent="0.3">
      <c r="A704" s="1" t="s">
        <v>8293</v>
      </c>
      <c r="B704" s="7">
        <v>92.11</v>
      </c>
    </row>
    <row r="705" spans="1:2" x14ac:dyDescent="0.3">
      <c r="A705" s="1" t="s">
        <v>8294</v>
      </c>
      <c r="B705" s="7">
        <v>120.44999999999999</v>
      </c>
    </row>
    <row r="706" spans="1:2" x14ac:dyDescent="0.3">
      <c r="A706" s="1" t="s">
        <v>8295</v>
      </c>
      <c r="B706" s="7">
        <v>106.43492711370263</v>
      </c>
    </row>
    <row r="707" spans="1:2" x14ac:dyDescent="0.3">
      <c r="A707" s="1" t="s">
        <v>8296</v>
      </c>
      <c r="B707" s="7">
        <v>70.849999999999994</v>
      </c>
    </row>
    <row r="708" spans="1:2" x14ac:dyDescent="0.3">
      <c r="A708" s="1" t="s">
        <v>8297</v>
      </c>
      <c r="B708" s="7">
        <v>120</v>
      </c>
    </row>
    <row r="709" spans="1:2" x14ac:dyDescent="0.3">
      <c r="A709" s="1" t="s">
        <v>8298</v>
      </c>
      <c r="B709" s="7">
        <v>50</v>
      </c>
    </row>
    <row r="710" spans="1:2" x14ac:dyDescent="0.3">
      <c r="A710" s="1" t="s">
        <v>8299</v>
      </c>
      <c r="B710" s="7">
        <v>105</v>
      </c>
    </row>
    <row r="711" spans="1:2" x14ac:dyDescent="0.3">
      <c r="A711" s="1" t="s">
        <v>8300</v>
      </c>
      <c r="B711" s="7">
        <v>82.5</v>
      </c>
    </row>
    <row r="712" spans="1:2" x14ac:dyDescent="0.3">
      <c r="A712" s="1" t="s">
        <v>8301</v>
      </c>
      <c r="B712" s="7">
        <v>97.5</v>
      </c>
    </row>
    <row r="713" spans="1:2" x14ac:dyDescent="0.3">
      <c r="A713" s="1" t="s">
        <v>8302</v>
      </c>
      <c r="B713" s="7">
        <v>30</v>
      </c>
    </row>
    <row r="714" spans="1:2" x14ac:dyDescent="0.3">
      <c r="A714" s="1" t="s">
        <v>8303</v>
      </c>
      <c r="B714" s="7">
        <v>120</v>
      </c>
    </row>
    <row r="715" spans="1:2" x14ac:dyDescent="0.3">
      <c r="A715" s="1" t="s">
        <v>8304</v>
      </c>
      <c r="B715" s="7">
        <v>105</v>
      </c>
    </row>
    <row r="716" spans="1:2" x14ac:dyDescent="0.3">
      <c r="A716" s="1" t="s">
        <v>8305</v>
      </c>
      <c r="B716" s="7">
        <v>97</v>
      </c>
    </row>
    <row r="717" spans="1:2" x14ac:dyDescent="0.3">
      <c r="A717" s="1" t="s">
        <v>8306</v>
      </c>
      <c r="B717" s="7">
        <v>102</v>
      </c>
    </row>
    <row r="718" spans="1:2" x14ac:dyDescent="0.3">
      <c r="A718" s="1" t="s">
        <v>8307</v>
      </c>
      <c r="B718" s="7">
        <v>84</v>
      </c>
    </row>
    <row r="719" spans="1:2" x14ac:dyDescent="0.3">
      <c r="A719" s="1" t="s">
        <v>8308</v>
      </c>
      <c r="B719" s="7">
        <v>108</v>
      </c>
    </row>
    <row r="720" spans="1:2" x14ac:dyDescent="0.3">
      <c r="A720" s="1" t="s">
        <v>8309</v>
      </c>
      <c r="B720" s="7">
        <v>97.5</v>
      </c>
    </row>
    <row r="721" spans="1:2" x14ac:dyDescent="0.3">
      <c r="A721" s="1" t="s">
        <v>8310</v>
      </c>
      <c r="B721" s="7">
        <v>42</v>
      </c>
    </row>
    <row r="722" spans="1:2" x14ac:dyDescent="0.3">
      <c r="A722" s="1" t="s">
        <v>8311</v>
      </c>
      <c r="B722" s="7">
        <v>110</v>
      </c>
    </row>
    <row r="723" spans="1:2" x14ac:dyDescent="0.3">
      <c r="A723" s="1" t="s">
        <v>8312</v>
      </c>
      <c r="B723" s="7">
        <v>23</v>
      </c>
    </row>
    <row r="724" spans="1:2" x14ac:dyDescent="0.3">
      <c r="A724" s="1" t="s">
        <v>8313</v>
      </c>
      <c r="B724" s="7">
        <v>26.350027648313453</v>
      </c>
    </row>
    <row r="725" spans="1:2" x14ac:dyDescent="0.3">
      <c r="A725" s="1" t="s">
        <v>8314</v>
      </c>
      <c r="B725" s="7">
        <v>29.449968253968255</v>
      </c>
    </row>
    <row r="726" spans="1:2" x14ac:dyDescent="0.3">
      <c r="A726" s="1" t="s">
        <v>8315</v>
      </c>
      <c r="B726" s="7">
        <v>43.5</v>
      </c>
    </row>
    <row r="727" spans="1:2" x14ac:dyDescent="0.3">
      <c r="A727" s="1" t="s">
        <v>8316</v>
      </c>
      <c r="B727" s="7">
        <v>45.54</v>
      </c>
    </row>
    <row r="728" spans="1:2" x14ac:dyDescent="0.3">
      <c r="A728" s="1" t="s">
        <v>8317</v>
      </c>
      <c r="B728" s="7">
        <v>46.980000000000004</v>
      </c>
    </row>
    <row r="729" spans="1:2" x14ac:dyDescent="0.3">
      <c r="A729" s="1" t="s">
        <v>8318</v>
      </c>
      <c r="B729" s="7">
        <v>32.25</v>
      </c>
    </row>
    <row r="730" spans="1:2" x14ac:dyDescent="0.3">
      <c r="A730" s="1" t="s">
        <v>8319</v>
      </c>
      <c r="B730" s="7">
        <v>38.612176039119802</v>
      </c>
    </row>
    <row r="731" spans="1:2" x14ac:dyDescent="0.3">
      <c r="A731" s="1" t="s">
        <v>8320</v>
      </c>
      <c r="B731" s="7">
        <v>59.198276923076918</v>
      </c>
    </row>
    <row r="732" spans="1:2" x14ac:dyDescent="0.3">
      <c r="A732" s="1" t="s">
        <v>8321</v>
      </c>
      <c r="B732" s="7">
        <v>72.894889867841414</v>
      </c>
    </row>
    <row r="733" spans="1:2" x14ac:dyDescent="0.3">
      <c r="A733" s="1" t="s">
        <v>8322</v>
      </c>
      <c r="B733" s="7">
        <v>63.949595687331538</v>
      </c>
    </row>
    <row r="734" spans="1:2" x14ac:dyDescent="0.3">
      <c r="A734" s="1" t="s">
        <v>8323</v>
      </c>
      <c r="B734" s="7">
        <v>62.314999999999998</v>
      </c>
    </row>
    <row r="735" spans="1:2" x14ac:dyDescent="0.3">
      <c r="A735" s="1" t="s">
        <v>8324</v>
      </c>
      <c r="B735" s="7">
        <v>35.64</v>
      </c>
    </row>
    <row r="736" spans="1:2" x14ac:dyDescent="0.3">
      <c r="A736" s="1" t="s">
        <v>8325</v>
      </c>
      <c r="B736" s="7">
        <v>63.896394230769232</v>
      </c>
    </row>
    <row r="737" spans="1:2" x14ac:dyDescent="0.3">
      <c r="A737" s="1" t="s">
        <v>8326</v>
      </c>
      <c r="B737" s="7">
        <v>32.68</v>
      </c>
    </row>
    <row r="738" spans="1:2" x14ac:dyDescent="0.3">
      <c r="A738" s="1" t="s">
        <v>8327</v>
      </c>
      <c r="B738" s="7">
        <v>68.539999999999992</v>
      </c>
    </row>
    <row r="739" spans="1:2" x14ac:dyDescent="0.3">
      <c r="A739" s="1" t="s">
        <v>8328</v>
      </c>
      <c r="B739" s="7">
        <v>63.879999999999995</v>
      </c>
    </row>
    <row r="740" spans="1:2" x14ac:dyDescent="0.3">
      <c r="A740" s="1" t="s">
        <v>8329</v>
      </c>
      <c r="B740" s="7">
        <v>34.08</v>
      </c>
    </row>
    <row r="741" spans="1:2" x14ac:dyDescent="0.3">
      <c r="A741" s="1" t="s">
        <v>8330</v>
      </c>
      <c r="B741" s="7">
        <v>52.5</v>
      </c>
    </row>
    <row r="742" spans="1:2" x14ac:dyDescent="0.3">
      <c r="A742" s="1" t="s">
        <v>8331</v>
      </c>
      <c r="B742" s="7">
        <v>70.139664804469277</v>
      </c>
    </row>
    <row r="743" spans="1:2" x14ac:dyDescent="0.3">
      <c r="A743" s="1" t="s">
        <v>8332</v>
      </c>
      <c r="B743" s="7">
        <v>38</v>
      </c>
    </row>
    <row r="744" spans="1:2" x14ac:dyDescent="0.3">
      <c r="A744" s="1" t="s">
        <v>8333</v>
      </c>
      <c r="B744" s="7">
        <v>70</v>
      </c>
    </row>
    <row r="745" spans="1:2" x14ac:dyDescent="0.3">
      <c r="A745" s="1" t="s">
        <v>8334</v>
      </c>
      <c r="B745" s="7">
        <v>40.24096385542169</v>
      </c>
    </row>
    <row r="746" spans="1:2" x14ac:dyDescent="0.3">
      <c r="A746" s="1" t="s">
        <v>8335</v>
      </c>
      <c r="B746" s="7">
        <v>74</v>
      </c>
    </row>
    <row r="747" spans="1:2" x14ac:dyDescent="0.3">
      <c r="A747" s="1" t="s">
        <v>8336</v>
      </c>
      <c r="B747" s="7">
        <v>90</v>
      </c>
    </row>
    <row r="748" spans="1:2" x14ac:dyDescent="0.3">
      <c r="A748" s="1" t="s">
        <v>8337</v>
      </c>
      <c r="B748" s="7">
        <v>49</v>
      </c>
    </row>
    <row r="749" spans="1:2" x14ac:dyDescent="0.3">
      <c r="A749" s="1" t="s">
        <v>8338</v>
      </c>
      <c r="B749" s="7">
        <v>130</v>
      </c>
    </row>
    <row r="750" spans="1:2" x14ac:dyDescent="0.3">
      <c r="A750" s="1" t="s">
        <v>8339</v>
      </c>
      <c r="B750" s="7">
        <v>48</v>
      </c>
    </row>
    <row r="751" spans="1:2" x14ac:dyDescent="0.3">
      <c r="A751" s="1" t="s">
        <v>8340</v>
      </c>
      <c r="B751" s="7">
        <v>32.25</v>
      </c>
    </row>
    <row r="752" spans="1:2" x14ac:dyDescent="0.3">
      <c r="A752" s="1" t="s">
        <v>8341</v>
      </c>
      <c r="B752" s="7">
        <v>23</v>
      </c>
    </row>
    <row r="753" spans="1:2" x14ac:dyDescent="0.3">
      <c r="A753" s="1" t="s">
        <v>8342</v>
      </c>
      <c r="B753" s="7">
        <v>98</v>
      </c>
    </row>
    <row r="754" spans="1:2" x14ac:dyDescent="0.3">
      <c r="A754" s="1" t="s">
        <v>8343</v>
      </c>
      <c r="B754" s="7">
        <v>58</v>
      </c>
    </row>
    <row r="755" spans="1:2" x14ac:dyDescent="0.3">
      <c r="A755" s="1" t="s">
        <v>8344</v>
      </c>
      <c r="B755" s="7">
        <v>66</v>
      </c>
    </row>
    <row r="756" spans="1:2" x14ac:dyDescent="0.3">
      <c r="A756" s="1" t="s">
        <v>8345</v>
      </c>
      <c r="B756" s="7">
        <v>73</v>
      </c>
    </row>
    <row r="757" spans="1:2" x14ac:dyDescent="0.3">
      <c r="A757" s="1" t="s">
        <v>8346</v>
      </c>
      <c r="B757" s="7">
        <v>62</v>
      </c>
    </row>
    <row r="758" spans="1:2" x14ac:dyDescent="0.3">
      <c r="A758" s="1" t="s">
        <v>8347</v>
      </c>
      <c r="B758" s="7">
        <v>55</v>
      </c>
    </row>
    <row r="759" spans="1:2" x14ac:dyDescent="0.3">
      <c r="A759" s="1" t="s">
        <v>8348</v>
      </c>
      <c r="B759" s="7">
        <v>70</v>
      </c>
    </row>
    <row r="760" spans="1:2" x14ac:dyDescent="0.3">
      <c r="A760" s="1" t="s">
        <v>8349</v>
      </c>
      <c r="B760" s="7">
        <v>38.612176039119802</v>
      </c>
    </row>
    <row r="761" spans="1:2" x14ac:dyDescent="0.3">
      <c r="A761" s="1" t="s">
        <v>8350</v>
      </c>
      <c r="B761" s="7">
        <v>59.198276923076918</v>
      </c>
    </row>
    <row r="762" spans="1:2" x14ac:dyDescent="0.3">
      <c r="A762" s="1" t="s">
        <v>8351</v>
      </c>
      <c r="B762" s="7">
        <v>72.894889867841414</v>
      </c>
    </row>
    <row r="763" spans="1:2" x14ac:dyDescent="0.3">
      <c r="A763" s="1" t="s">
        <v>8352</v>
      </c>
      <c r="B763" s="7">
        <v>63.949595687331538</v>
      </c>
    </row>
    <row r="764" spans="1:2" x14ac:dyDescent="0.3">
      <c r="A764" s="1" t="s">
        <v>8353</v>
      </c>
      <c r="B764" s="7">
        <v>35.64</v>
      </c>
    </row>
    <row r="765" spans="1:2" x14ac:dyDescent="0.3">
      <c r="A765" s="1" t="s">
        <v>8354</v>
      </c>
      <c r="B765" s="7">
        <v>63.896394230769232</v>
      </c>
    </row>
    <row r="766" spans="1:2" x14ac:dyDescent="0.3">
      <c r="A766" s="1" t="s">
        <v>8355</v>
      </c>
      <c r="B766" s="7">
        <v>32.68</v>
      </c>
    </row>
    <row r="767" spans="1:2" x14ac:dyDescent="0.3">
      <c r="A767" s="1" t="s">
        <v>8356</v>
      </c>
      <c r="B767" s="7">
        <v>68.539999999999992</v>
      </c>
    </row>
    <row r="768" spans="1:2" x14ac:dyDescent="0.3">
      <c r="A768" s="1" t="s">
        <v>8357</v>
      </c>
      <c r="B768" s="7">
        <v>34.999999999999993</v>
      </c>
    </row>
    <row r="769" spans="1:2" x14ac:dyDescent="0.3">
      <c r="A769" s="1" t="s">
        <v>8358</v>
      </c>
      <c r="B769" s="7">
        <v>34.08</v>
      </c>
    </row>
    <row r="770" spans="1:2" x14ac:dyDescent="0.3">
      <c r="A770" s="1" t="s">
        <v>8359</v>
      </c>
      <c r="B770" s="7">
        <v>73.839995470501648</v>
      </c>
    </row>
    <row r="771" spans="1:2" x14ac:dyDescent="0.3">
      <c r="A771" s="1" t="s">
        <v>8360</v>
      </c>
      <c r="B771" s="7">
        <v>56.8</v>
      </c>
    </row>
    <row r="772" spans="1:2" x14ac:dyDescent="0.3">
      <c r="A772" s="1" t="s">
        <v>8361</v>
      </c>
      <c r="B772" s="7">
        <v>56.8</v>
      </c>
    </row>
    <row r="773" spans="1:2" x14ac:dyDescent="0.3">
      <c r="A773" s="1" t="s">
        <v>8362</v>
      </c>
      <c r="B773" s="7">
        <v>49.699994220655377</v>
      </c>
    </row>
    <row r="774" spans="1:2" x14ac:dyDescent="0.3">
      <c r="A774" s="1" t="s">
        <v>8363</v>
      </c>
      <c r="B774" s="7">
        <v>99.400024473813019</v>
      </c>
    </row>
    <row r="775" spans="1:2" x14ac:dyDescent="0.3">
      <c r="A775" s="1" t="s">
        <v>8364</v>
      </c>
      <c r="B775" s="7">
        <v>112</v>
      </c>
    </row>
    <row r="776" spans="1:2" x14ac:dyDescent="0.3">
      <c r="A776" s="1" t="s">
        <v>8365</v>
      </c>
      <c r="B776" s="7">
        <v>106.5</v>
      </c>
    </row>
    <row r="777" spans="1:2" x14ac:dyDescent="0.3">
      <c r="A777" s="1" t="s">
        <v>8366</v>
      </c>
      <c r="B777" s="7">
        <v>78.100056915196362</v>
      </c>
    </row>
    <row r="778" spans="1:2" x14ac:dyDescent="0.3">
      <c r="A778" s="1" t="s">
        <v>8367</v>
      </c>
      <c r="B778" s="7">
        <v>56.800000000000004</v>
      </c>
    </row>
    <row r="779" spans="1:2" x14ac:dyDescent="0.3">
      <c r="A779" s="1" t="s">
        <v>8368</v>
      </c>
      <c r="B779" s="7">
        <v>49.699999999999996</v>
      </c>
    </row>
    <row r="780" spans="1:2" x14ac:dyDescent="0.3">
      <c r="A780" s="1" t="s">
        <v>8369</v>
      </c>
      <c r="B780" s="7">
        <v>71</v>
      </c>
    </row>
    <row r="781" spans="1:2" x14ac:dyDescent="0.3">
      <c r="A781" s="1" t="s">
        <v>8370</v>
      </c>
      <c r="B781" s="7">
        <v>52.5</v>
      </c>
    </row>
    <row r="782" spans="1:2" x14ac:dyDescent="0.3">
      <c r="A782" s="1" t="s">
        <v>8371</v>
      </c>
      <c r="B782" s="7">
        <v>46.1013986013986</v>
      </c>
    </row>
    <row r="783" spans="1:2" x14ac:dyDescent="0.3">
      <c r="A783" s="1" t="s">
        <v>8372</v>
      </c>
      <c r="B783" s="7">
        <v>42</v>
      </c>
    </row>
    <row r="784" spans="1:2" x14ac:dyDescent="0.3">
      <c r="A784" s="1" t="s">
        <v>8373</v>
      </c>
      <c r="B784" s="7">
        <v>26.293323090711219</v>
      </c>
    </row>
    <row r="785" spans="1:2" x14ac:dyDescent="0.3">
      <c r="A785" s="1" t="s">
        <v>8374</v>
      </c>
      <c r="B785" s="7">
        <v>31.160286437301458</v>
      </c>
    </row>
    <row r="786" spans="1:2" x14ac:dyDescent="0.3">
      <c r="A786" s="1" t="s">
        <v>8375</v>
      </c>
      <c r="B786" s="7">
        <v>26.521621621621623</v>
      </c>
    </row>
    <row r="787" spans="1:2" x14ac:dyDescent="0.3">
      <c r="A787" s="1" t="s">
        <v>8376</v>
      </c>
      <c r="B787" s="7">
        <v>23.901332924774017</v>
      </c>
    </row>
    <row r="788" spans="1:2" x14ac:dyDescent="0.3">
      <c r="A788" s="1" t="s">
        <v>8377</v>
      </c>
      <c r="B788" s="7">
        <v>25.500000000000004</v>
      </c>
    </row>
    <row r="789" spans="1:2" x14ac:dyDescent="0.3">
      <c r="A789" s="1" t="s">
        <v>8378</v>
      </c>
      <c r="B789" s="7">
        <v>25.424939817043814</v>
      </c>
    </row>
    <row r="790" spans="1:2" x14ac:dyDescent="0.3">
      <c r="A790" s="1" t="s">
        <v>8379</v>
      </c>
      <c r="B790" s="7">
        <v>23.519978900171438</v>
      </c>
    </row>
    <row r="791" spans="1:2" x14ac:dyDescent="0.3">
      <c r="A791" s="1" t="s">
        <v>8380</v>
      </c>
      <c r="B791" s="7">
        <v>27.554069633387137</v>
      </c>
    </row>
    <row r="792" spans="1:2" x14ac:dyDescent="0.3">
      <c r="A792" s="1" t="s">
        <v>8381</v>
      </c>
      <c r="B792" s="7">
        <v>75</v>
      </c>
    </row>
    <row r="793" spans="1:2" x14ac:dyDescent="0.3">
      <c r="A793" s="1" t="s">
        <v>8382</v>
      </c>
      <c r="B793" s="7">
        <v>85</v>
      </c>
    </row>
    <row r="794" spans="1:2" x14ac:dyDescent="0.3">
      <c r="A794" s="1" t="s">
        <v>8383</v>
      </c>
      <c r="B794" s="7">
        <v>80</v>
      </c>
    </row>
    <row r="795" spans="1:2" x14ac:dyDescent="0.3">
      <c r="A795" s="1" t="s">
        <v>8384</v>
      </c>
      <c r="B795" s="7">
        <v>106</v>
      </c>
    </row>
    <row r="796" spans="1:2" x14ac:dyDescent="0.3">
      <c r="A796" s="1" t="s">
        <v>8385</v>
      </c>
      <c r="B796" s="7">
        <v>92.11</v>
      </c>
    </row>
    <row r="797" spans="1:2" x14ac:dyDescent="0.3">
      <c r="A797" s="1" t="s">
        <v>8386</v>
      </c>
      <c r="B797" s="7">
        <v>120.44999999999999</v>
      </c>
    </row>
    <row r="798" spans="1:2" x14ac:dyDescent="0.3">
      <c r="A798" s="1" t="s">
        <v>8387</v>
      </c>
      <c r="B798" s="7">
        <v>106.43492711370263</v>
      </c>
    </row>
    <row r="799" spans="1:2" x14ac:dyDescent="0.3">
      <c r="A799" s="1" t="s">
        <v>8388</v>
      </c>
      <c r="B799" s="7">
        <v>70.849999999999994</v>
      </c>
    </row>
    <row r="800" spans="1:2" x14ac:dyDescent="0.3">
      <c r="A800" s="1" t="s">
        <v>8389</v>
      </c>
      <c r="B800" s="7">
        <v>120</v>
      </c>
    </row>
    <row r="801" spans="1:2" x14ac:dyDescent="0.3">
      <c r="A801" s="1" t="s">
        <v>8390</v>
      </c>
      <c r="B801" s="7">
        <v>50</v>
      </c>
    </row>
    <row r="802" spans="1:2" x14ac:dyDescent="0.3">
      <c r="A802" s="1" t="s">
        <v>8391</v>
      </c>
      <c r="B802" s="7">
        <v>52</v>
      </c>
    </row>
    <row r="803" spans="1:2" x14ac:dyDescent="0.3">
      <c r="A803" s="1" t="s">
        <v>8392</v>
      </c>
      <c r="B803" s="7">
        <v>120</v>
      </c>
    </row>
    <row r="804" spans="1:2" x14ac:dyDescent="0.3">
      <c r="A804" s="1" t="s">
        <v>8393</v>
      </c>
      <c r="B804" s="7">
        <v>93</v>
      </c>
    </row>
    <row r="805" spans="1:2" x14ac:dyDescent="0.3">
      <c r="A805" s="1" t="s">
        <v>8394</v>
      </c>
      <c r="B805" s="7">
        <v>105</v>
      </c>
    </row>
    <row r="806" spans="1:2" x14ac:dyDescent="0.3">
      <c r="A806" s="1" t="s">
        <v>8395</v>
      </c>
      <c r="B806" s="7">
        <v>110</v>
      </c>
    </row>
    <row r="807" spans="1:2" x14ac:dyDescent="0.3">
      <c r="A807" s="1" t="s">
        <v>8396</v>
      </c>
      <c r="B807" s="7">
        <v>82.5</v>
      </c>
    </row>
    <row r="808" spans="1:2" x14ac:dyDescent="0.3">
      <c r="A808" s="1" t="s">
        <v>8397</v>
      </c>
      <c r="B808" s="7">
        <v>97.5</v>
      </c>
    </row>
    <row r="809" spans="1:2" x14ac:dyDescent="0.3">
      <c r="A809" s="1" t="s">
        <v>8398</v>
      </c>
      <c r="B809" s="7">
        <v>102</v>
      </c>
    </row>
    <row r="810" spans="1:2" x14ac:dyDescent="0.3">
      <c r="A810" s="1" t="s">
        <v>8399</v>
      </c>
      <c r="B810" s="7">
        <v>30</v>
      </c>
    </row>
    <row r="811" spans="1:2" x14ac:dyDescent="0.3">
      <c r="A811" s="1" t="s">
        <v>8400</v>
      </c>
      <c r="B811" s="7">
        <v>34</v>
      </c>
    </row>
    <row r="812" spans="1:2" x14ac:dyDescent="0.3">
      <c r="A812" s="1" t="s">
        <v>8401</v>
      </c>
      <c r="B812" s="7">
        <v>120</v>
      </c>
    </row>
    <row r="813" spans="1:2" x14ac:dyDescent="0.3">
      <c r="A813" s="1" t="s">
        <v>8402</v>
      </c>
      <c r="B813" s="7">
        <v>80</v>
      </c>
    </row>
    <row r="814" spans="1:2" x14ac:dyDescent="0.3">
      <c r="A814" s="1" t="s">
        <v>8403</v>
      </c>
      <c r="B814" s="7">
        <v>101</v>
      </c>
    </row>
    <row r="815" spans="1:2" x14ac:dyDescent="0.3">
      <c r="A815" s="1" t="s">
        <v>8404</v>
      </c>
      <c r="B815" s="7">
        <v>97</v>
      </c>
    </row>
    <row r="816" spans="1:2" x14ac:dyDescent="0.3">
      <c r="A816" s="1" t="s">
        <v>8405</v>
      </c>
      <c r="B816" s="7">
        <v>105</v>
      </c>
    </row>
    <row r="817" spans="1:2" x14ac:dyDescent="0.3">
      <c r="A817" s="1" t="s">
        <v>8406</v>
      </c>
      <c r="B817" s="7">
        <v>94</v>
      </c>
    </row>
    <row r="818" spans="1:2" x14ac:dyDescent="0.3">
      <c r="A818" s="1" t="s">
        <v>8407</v>
      </c>
      <c r="B818" s="7">
        <v>45</v>
      </c>
    </row>
    <row r="819" spans="1:2" x14ac:dyDescent="0.3">
      <c r="A819" s="1" t="s">
        <v>8408</v>
      </c>
      <c r="B819" s="7">
        <v>102</v>
      </c>
    </row>
    <row r="820" spans="1:2" x14ac:dyDescent="0.3">
      <c r="A820" s="1" t="s">
        <v>8409</v>
      </c>
      <c r="B820" s="7">
        <v>96</v>
      </c>
    </row>
    <row r="821" spans="1:2" x14ac:dyDescent="0.3">
      <c r="A821" s="1" t="s">
        <v>8410</v>
      </c>
      <c r="B821" s="7">
        <v>108</v>
      </c>
    </row>
    <row r="822" spans="1:2" x14ac:dyDescent="0.3">
      <c r="A822" s="1" t="s">
        <v>8411</v>
      </c>
      <c r="B822" s="7">
        <v>97.5</v>
      </c>
    </row>
    <row r="823" spans="1:2" x14ac:dyDescent="0.3">
      <c r="A823" s="1" t="s">
        <v>8412</v>
      </c>
      <c r="B823" s="7">
        <v>42</v>
      </c>
    </row>
    <row r="824" spans="1:2" x14ac:dyDescent="0.3">
      <c r="A824" s="1" t="s">
        <v>8413</v>
      </c>
      <c r="B824" s="7">
        <v>110</v>
      </c>
    </row>
    <row r="825" spans="1:2" x14ac:dyDescent="0.3">
      <c r="A825" s="1" t="s">
        <v>8414</v>
      </c>
      <c r="B825" s="7">
        <v>38</v>
      </c>
    </row>
    <row r="826" spans="1:2" x14ac:dyDescent="0.3">
      <c r="A826" s="1" t="s">
        <v>8415</v>
      </c>
      <c r="B826" s="7">
        <v>109</v>
      </c>
    </row>
    <row r="827" spans="1:2" x14ac:dyDescent="0.3">
      <c r="A827" s="1" t="s">
        <v>8416</v>
      </c>
      <c r="B827" s="7">
        <v>87.500031201248049</v>
      </c>
    </row>
    <row r="828" spans="1:2" x14ac:dyDescent="0.3">
      <c r="A828" s="1" t="s">
        <v>8417</v>
      </c>
      <c r="B828" s="7">
        <v>120</v>
      </c>
    </row>
    <row r="829" spans="1:2" x14ac:dyDescent="0.3">
      <c r="A829" s="1" t="s">
        <v>8418</v>
      </c>
      <c r="B829" s="7">
        <v>70</v>
      </c>
    </row>
    <row r="830" spans="1:2" x14ac:dyDescent="0.3">
      <c r="A830" s="1" t="s">
        <v>8419</v>
      </c>
      <c r="B830" s="7">
        <v>40.24096385542169</v>
      </c>
    </row>
    <row r="831" spans="1:2" x14ac:dyDescent="0.3">
      <c r="A831" s="1" t="s">
        <v>8420</v>
      </c>
      <c r="B831" s="7">
        <v>43.5</v>
      </c>
    </row>
    <row r="832" spans="1:2" x14ac:dyDescent="0.3">
      <c r="A832" s="1" t="s">
        <v>8421</v>
      </c>
      <c r="B832" s="7">
        <v>45.54</v>
      </c>
    </row>
    <row r="833" spans="1:2" x14ac:dyDescent="0.3">
      <c r="A833" s="1" t="s">
        <v>8422</v>
      </c>
      <c r="B833" s="7">
        <v>46.980000000000004</v>
      </c>
    </row>
    <row r="834" spans="1:2" x14ac:dyDescent="0.3">
      <c r="A834" s="1" t="s">
        <v>8423</v>
      </c>
      <c r="B834" s="7">
        <v>50.581395348837212</v>
      </c>
    </row>
    <row r="835" spans="1:2" x14ac:dyDescent="0.3">
      <c r="A835" s="1" t="s">
        <v>8424</v>
      </c>
      <c r="B835" s="7">
        <v>117</v>
      </c>
    </row>
    <row r="836" spans="1:2" x14ac:dyDescent="0.3">
      <c r="A836" s="1" t="s">
        <v>8425</v>
      </c>
      <c r="B836" s="7">
        <v>92</v>
      </c>
    </row>
    <row r="837" spans="1:2" x14ac:dyDescent="0.3">
      <c r="A837" s="1" t="s">
        <v>8426</v>
      </c>
      <c r="B837" s="7">
        <v>74</v>
      </c>
    </row>
    <row r="838" spans="1:2" x14ac:dyDescent="0.3">
      <c r="A838" s="1" t="s">
        <v>8427</v>
      </c>
      <c r="B838" s="7">
        <v>90</v>
      </c>
    </row>
    <row r="839" spans="1:2" x14ac:dyDescent="0.3">
      <c r="A839" s="1" t="s">
        <v>8428</v>
      </c>
      <c r="B839" s="7">
        <v>49</v>
      </c>
    </row>
    <row r="840" spans="1:2" x14ac:dyDescent="0.3">
      <c r="A840" s="1" t="s">
        <v>8429</v>
      </c>
      <c r="B840" s="7">
        <v>48</v>
      </c>
    </row>
    <row r="841" spans="1:2" x14ac:dyDescent="0.3">
      <c r="A841" s="1" t="s">
        <v>8430</v>
      </c>
      <c r="B841" s="7">
        <v>32.25</v>
      </c>
    </row>
    <row r="842" spans="1:2" x14ac:dyDescent="0.3">
      <c r="A842" s="1" t="s">
        <v>8431</v>
      </c>
      <c r="B842" s="7">
        <v>23</v>
      </c>
    </row>
    <row r="843" spans="1:2" x14ac:dyDescent="0.3">
      <c r="A843" s="1" t="s">
        <v>8432</v>
      </c>
      <c r="B843" s="7">
        <v>58</v>
      </c>
    </row>
    <row r="844" spans="1:2" x14ac:dyDescent="0.3">
      <c r="A844" s="1" t="s">
        <v>8433</v>
      </c>
      <c r="B844" s="7">
        <v>66</v>
      </c>
    </row>
    <row r="845" spans="1:2" x14ac:dyDescent="0.3">
      <c r="A845" s="1" t="s">
        <v>8434</v>
      </c>
      <c r="B845" s="7">
        <v>73</v>
      </c>
    </row>
    <row r="846" spans="1:2" x14ac:dyDescent="0.3">
      <c r="A846" s="1" t="s">
        <v>8435</v>
      </c>
      <c r="B846" s="7">
        <v>79</v>
      </c>
    </row>
    <row r="847" spans="1:2" x14ac:dyDescent="0.3">
      <c r="A847" s="1" t="s">
        <v>8436</v>
      </c>
      <c r="B847" s="7">
        <v>62</v>
      </c>
    </row>
    <row r="848" spans="1:2" x14ac:dyDescent="0.3">
      <c r="A848" s="1" t="s">
        <v>8437</v>
      </c>
      <c r="B848" s="7">
        <v>55</v>
      </c>
    </row>
    <row r="849" spans="1:2" x14ac:dyDescent="0.3">
      <c r="A849" s="1" t="s">
        <v>8438</v>
      </c>
      <c r="B849" s="7">
        <v>70</v>
      </c>
    </row>
    <row r="850" spans="1:2" x14ac:dyDescent="0.3">
      <c r="A850" s="1" t="s">
        <v>8439</v>
      </c>
      <c r="B850" s="7">
        <v>38.612176039119802</v>
      </c>
    </row>
    <row r="851" spans="1:2" x14ac:dyDescent="0.3">
      <c r="A851" s="1" t="s">
        <v>8440</v>
      </c>
      <c r="B851" s="7">
        <v>59.198276923076918</v>
      </c>
    </row>
    <row r="852" spans="1:2" x14ac:dyDescent="0.3">
      <c r="A852" s="1" t="s">
        <v>8441</v>
      </c>
      <c r="B852" s="7">
        <v>72.894889867841414</v>
      </c>
    </row>
    <row r="853" spans="1:2" x14ac:dyDescent="0.3">
      <c r="A853" s="1" t="s">
        <v>8442</v>
      </c>
      <c r="B853" s="7">
        <v>63.949595687331538</v>
      </c>
    </row>
    <row r="854" spans="1:2" x14ac:dyDescent="0.3">
      <c r="A854" s="1" t="s">
        <v>8443</v>
      </c>
      <c r="B854" s="7">
        <v>35.64</v>
      </c>
    </row>
    <row r="855" spans="1:2" x14ac:dyDescent="0.3">
      <c r="A855" s="1" t="s">
        <v>8444</v>
      </c>
      <c r="B855" s="7">
        <v>63.896394230769232</v>
      </c>
    </row>
    <row r="856" spans="1:2" x14ac:dyDescent="0.3">
      <c r="A856" s="1" t="s">
        <v>8445</v>
      </c>
      <c r="B856" s="7">
        <v>32.68</v>
      </c>
    </row>
    <row r="857" spans="1:2" x14ac:dyDescent="0.3">
      <c r="A857" s="1" t="s">
        <v>8446</v>
      </c>
      <c r="B857" s="7">
        <v>68.539999999999992</v>
      </c>
    </row>
    <row r="858" spans="1:2" x14ac:dyDescent="0.3">
      <c r="A858" s="1" t="s">
        <v>8447</v>
      </c>
      <c r="B858" s="7">
        <v>34.999999999999993</v>
      </c>
    </row>
    <row r="859" spans="1:2" x14ac:dyDescent="0.3">
      <c r="A859" s="1" t="s">
        <v>8448</v>
      </c>
      <c r="B859" s="7">
        <v>34.08</v>
      </c>
    </row>
    <row r="860" spans="1:2" x14ac:dyDescent="0.3">
      <c r="A860" s="1" t="s">
        <v>8449</v>
      </c>
      <c r="B860" s="7">
        <v>73.839995470501648</v>
      </c>
    </row>
    <row r="861" spans="1:2" x14ac:dyDescent="0.3">
      <c r="A861" s="1" t="s">
        <v>8450</v>
      </c>
      <c r="B861" s="7">
        <v>56.8</v>
      </c>
    </row>
    <row r="862" spans="1:2" x14ac:dyDescent="0.3">
      <c r="A862" s="1" t="s">
        <v>8451</v>
      </c>
      <c r="B862" s="7">
        <v>56.8</v>
      </c>
    </row>
    <row r="863" spans="1:2" x14ac:dyDescent="0.3">
      <c r="A863" s="1" t="s">
        <v>8452</v>
      </c>
      <c r="B863" s="7">
        <v>49.699994220655377</v>
      </c>
    </row>
    <row r="864" spans="1:2" x14ac:dyDescent="0.3">
      <c r="A864" s="1" t="s">
        <v>8453</v>
      </c>
      <c r="B864" s="7">
        <v>56.8</v>
      </c>
    </row>
    <row r="865" spans="1:2" x14ac:dyDescent="0.3">
      <c r="A865" s="1" t="s">
        <v>8454</v>
      </c>
      <c r="B865" s="7">
        <v>99.400024473813019</v>
      </c>
    </row>
    <row r="866" spans="1:2" x14ac:dyDescent="0.3">
      <c r="A866" s="1" t="s">
        <v>8455</v>
      </c>
      <c r="B866" s="7">
        <v>112</v>
      </c>
    </row>
    <row r="867" spans="1:2" x14ac:dyDescent="0.3">
      <c r="A867" s="1" t="s">
        <v>8456</v>
      </c>
      <c r="B867" s="7">
        <v>106.5</v>
      </c>
    </row>
    <row r="868" spans="1:2" x14ac:dyDescent="0.3">
      <c r="A868" s="1" t="s">
        <v>8457</v>
      </c>
      <c r="B868" s="7">
        <v>78.100056915196362</v>
      </c>
    </row>
    <row r="869" spans="1:2" x14ac:dyDescent="0.3">
      <c r="A869" s="1" t="s">
        <v>8458</v>
      </c>
      <c r="B869" s="7">
        <v>56.800000000000004</v>
      </c>
    </row>
    <row r="870" spans="1:2" x14ac:dyDescent="0.3">
      <c r="A870" s="1" t="s">
        <v>8459</v>
      </c>
      <c r="B870" s="7">
        <v>49.699999999999996</v>
      </c>
    </row>
    <row r="871" spans="1:2" x14ac:dyDescent="0.3">
      <c r="A871" s="1" t="s">
        <v>8460</v>
      </c>
      <c r="B871" s="7">
        <v>52.5</v>
      </c>
    </row>
    <row r="872" spans="1:2" x14ac:dyDescent="0.3">
      <c r="A872" s="1" t="s">
        <v>8461</v>
      </c>
      <c r="B872" s="7">
        <v>46.1013986013986</v>
      </c>
    </row>
    <row r="873" spans="1:2" x14ac:dyDescent="0.3">
      <c r="A873" s="1" t="s">
        <v>8462</v>
      </c>
      <c r="B873" s="7">
        <v>42</v>
      </c>
    </row>
    <row r="874" spans="1:2" x14ac:dyDescent="0.3">
      <c r="A874" s="1" t="s">
        <v>8463</v>
      </c>
      <c r="B874" s="7">
        <v>26.293323090711219</v>
      </c>
    </row>
    <row r="875" spans="1:2" x14ac:dyDescent="0.3">
      <c r="A875" s="1" t="s">
        <v>8464</v>
      </c>
      <c r="B875" s="7">
        <v>31.160286437301458</v>
      </c>
    </row>
    <row r="876" spans="1:2" x14ac:dyDescent="0.3">
      <c r="A876" s="1" t="s">
        <v>8465</v>
      </c>
      <c r="B876" s="7">
        <v>26.521621621621623</v>
      </c>
    </row>
    <row r="877" spans="1:2" x14ac:dyDescent="0.3">
      <c r="A877" s="1" t="s">
        <v>8466</v>
      </c>
      <c r="B877" s="7">
        <v>25.500000000000004</v>
      </c>
    </row>
    <row r="878" spans="1:2" x14ac:dyDescent="0.3">
      <c r="A878" s="1" t="s">
        <v>8467</v>
      </c>
      <c r="B878" s="7">
        <v>25.424939817043814</v>
      </c>
    </row>
    <row r="879" spans="1:2" x14ac:dyDescent="0.3">
      <c r="A879" s="1" t="s">
        <v>8468</v>
      </c>
      <c r="B879" s="7">
        <v>23.519978900171438</v>
      </c>
    </row>
    <row r="880" spans="1:2" x14ac:dyDescent="0.3">
      <c r="A880" s="1" t="s">
        <v>8469</v>
      </c>
      <c r="B880" s="7">
        <v>27.554069633387137</v>
      </c>
    </row>
    <row r="881" spans="1:2" x14ac:dyDescent="0.3">
      <c r="A881" s="1" t="s">
        <v>8470</v>
      </c>
      <c r="B881" s="7">
        <v>75</v>
      </c>
    </row>
    <row r="882" spans="1:2" x14ac:dyDescent="0.3">
      <c r="A882" s="1" t="s">
        <v>8471</v>
      </c>
      <c r="B882" s="7">
        <v>85</v>
      </c>
    </row>
    <row r="883" spans="1:2" x14ac:dyDescent="0.3">
      <c r="A883" s="1" t="s">
        <v>8472</v>
      </c>
      <c r="B883" s="7">
        <v>80</v>
      </c>
    </row>
    <row r="884" spans="1:2" x14ac:dyDescent="0.3">
      <c r="A884" s="1" t="s">
        <v>8473</v>
      </c>
      <c r="B884" s="7">
        <v>106</v>
      </c>
    </row>
    <row r="885" spans="1:2" x14ac:dyDescent="0.3">
      <c r="A885" s="1" t="s">
        <v>8474</v>
      </c>
      <c r="B885" s="7">
        <v>92.11</v>
      </c>
    </row>
    <row r="886" spans="1:2" x14ac:dyDescent="0.3">
      <c r="A886" s="1" t="s">
        <v>8475</v>
      </c>
      <c r="B886" s="7">
        <v>120.44999999999999</v>
      </c>
    </row>
    <row r="887" spans="1:2" x14ac:dyDescent="0.3">
      <c r="A887" s="1" t="s">
        <v>8476</v>
      </c>
      <c r="B887" s="7">
        <v>106.43492711370263</v>
      </c>
    </row>
    <row r="888" spans="1:2" x14ac:dyDescent="0.3">
      <c r="A888" s="1" t="s">
        <v>8477</v>
      </c>
      <c r="B888" s="7">
        <v>70.849999999999994</v>
      </c>
    </row>
    <row r="889" spans="1:2" x14ac:dyDescent="0.3">
      <c r="A889" s="1" t="s">
        <v>8478</v>
      </c>
      <c r="B889" s="7">
        <v>120</v>
      </c>
    </row>
    <row r="890" spans="1:2" x14ac:dyDescent="0.3">
      <c r="A890" s="1" t="s">
        <v>8479</v>
      </c>
      <c r="B890" s="7">
        <v>50</v>
      </c>
    </row>
    <row r="891" spans="1:2" x14ac:dyDescent="0.3">
      <c r="A891" s="1" t="s">
        <v>8480</v>
      </c>
      <c r="B891" s="7">
        <v>52</v>
      </c>
    </row>
    <row r="892" spans="1:2" x14ac:dyDescent="0.3">
      <c r="A892" s="1" t="s">
        <v>8481</v>
      </c>
      <c r="B892" s="7">
        <v>120</v>
      </c>
    </row>
    <row r="893" spans="1:2" x14ac:dyDescent="0.3">
      <c r="A893" s="1" t="s">
        <v>8482</v>
      </c>
      <c r="B893" s="7">
        <v>93</v>
      </c>
    </row>
    <row r="894" spans="1:2" x14ac:dyDescent="0.3">
      <c r="A894" s="1" t="s">
        <v>8483</v>
      </c>
      <c r="B894" s="7">
        <v>105</v>
      </c>
    </row>
    <row r="895" spans="1:2" x14ac:dyDescent="0.3">
      <c r="A895" s="1" t="s">
        <v>8484</v>
      </c>
      <c r="B895" s="7">
        <v>110</v>
      </c>
    </row>
    <row r="896" spans="1:2" x14ac:dyDescent="0.3">
      <c r="A896" s="1" t="s">
        <v>8485</v>
      </c>
      <c r="B896" s="7">
        <v>82.5</v>
      </c>
    </row>
    <row r="897" spans="1:2" x14ac:dyDescent="0.3">
      <c r="A897" s="1" t="s">
        <v>8486</v>
      </c>
      <c r="B897" s="7">
        <v>97.5</v>
      </c>
    </row>
    <row r="898" spans="1:2" x14ac:dyDescent="0.3">
      <c r="A898" s="1" t="s">
        <v>8487</v>
      </c>
      <c r="B898" s="7">
        <v>102</v>
      </c>
    </row>
    <row r="899" spans="1:2" x14ac:dyDescent="0.3">
      <c r="A899" s="1" t="s">
        <v>8488</v>
      </c>
      <c r="B899" s="7">
        <v>30</v>
      </c>
    </row>
    <row r="900" spans="1:2" x14ac:dyDescent="0.3">
      <c r="A900" s="1" t="s">
        <v>8489</v>
      </c>
      <c r="B900" s="7">
        <v>34</v>
      </c>
    </row>
    <row r="901" spans="1:2" x14ac:dyDescent="0.3">
      <c r="A901" s="1" t="s">
        <v>8490</v>
      </c>
      <c r="B901" s="7">
        <v>120</v>
      </c>
    </row>
    <row r="902" spans="1:2" x14ac:dyDescent="0.3">
      <c r="A902" s="1" t="s">
        <v>8491</v>
      </c>
      <c r="B902" s="7">
        <v>102</v>
      </c>
    </row>
    <row r="903" spans="1:2" x14ac:dyDescent="0.3">
      <c r="A903" s="1" t="s">
        <v>8492</v>
      </c>
      <c r="B903" s="7">
        <v>80</v>
      </c>
    </row>
    <row r="904" spans="1:2" x14ac:dyDescent="0.3">
      <c r="A904" s="1" t="s">
        <v>8493</v>
      </c>
      <c r="B904" s="7">
        <v>101</v>
      </c>
    </row>
    <row r="905" spans="1:2" x14ac:dyDescent="0.3">
      <c r="A905" s="1" t="s">
        <v>8494</v>
      </c>
      <c r="B905" s="7">
        <v>97</v>
      </c>
    </row>
    <row r="906" spans="1:2" x14ac:dyDescent="0.3">
      <c r="A906" s="1" t="s">
        <v>8495</v>
      </c>
      <c r="B906" s="7">
        <v>105</v>
      </c>
    </row>
    <row r="907" spans="1:2" x14ac:dyDescent="0.3">
      <c r="A907" s="1" t="s">
        <v>8496</v>
      </c>
      <c r="B907" s="7">
        <v>94</v>
      </c>
    </row>
    <row r="908" spans="1:2" x14ac:dyDescent="0.3">
      <c r="A908" s="1" t="s">
        <v>8497</v>
      </c>
      <c r="B908" s="7">
        <v>45</v>
      </c>
    </row>
    <row r="909" spans="1:2" x14ac:dyDescent="0.3">
      <c r="A909" s="1" t="s">
        <v>8498</v>
      </c>
      <c r="B909" s="7">
        <v>102</v>
      </c>
    </row>
    <row r="910" spans="1:2" x14ac:dyDescent="0.3">
      <c r="A910" s="1" t="s">
        <v>8499</v>
      </c>
      <c r="B910" s="7">
        <v>96</v>
      </c>
    </row>
    <row r="911" spans="1:2" x14ac:dyDescent="0.3">
      <c r="A911" s="1" t="s">
        <v>8500</v>
      </c>
      <c r="B911" s="7">
        <v>108</v>
      </c>
    </row>
    <row r="912" spans="1:2" x14ac:dyDescent="0.3">
      <c r="A912" s="1" t="s">
        <v>8501</v>
      </c>
      <c r="B912" s="7">
        <v>97.5</v>
      </c>
    </row>
    <row r="913" spans="1:2" x14ac:dyDescent="0.3">
      <c r="A913" s="1" t="s">
        <v>8502</v>
      </c>
      <c r="B913" s="7">
        <v>42</v>
      </c>
    </row>
    <row r="914" spans="1:2" x14ac:dyDescent="0.3">
      <c r="A914" s="1" t="s">
        <v>8503</v>
      </c>
      <c r="B914" s="7">
        <v>109</v>
      </c>
    </row>
    <row r="915" spans="1:2" x14ac:dyDescent="0.3">
      <c r="A915" s="1" t="s">
        <v>8504</v>
      </c>
      <c r="B915" s="7">
        <v>87.500031201248049</v>
      </c>
    </row>
    <row r="916" spans="1:2" x14ac:dyDescent="0.3">
      <c r="A916" s="1" t="s">
        <v>8505</v>
      </c>
      <c r="B916" s="7">
        <v>120</v>
      </c>
    </row>
    <row r="917" spans="1:2" x14ac:dyDescent="0.3">
      <c r="A917" s="1" t="s">
        <v>8506</v>
      </c>
      <c r="B917" s="7">
        <v>70</v>
      </c>
    </row>
    <row r="918" spans="1:2" x14ac:dyDescent="0.3">
      <c r="A918" s="1" t="s">
        <v>8507</v>
      </c>
      <c r="B918" s="7">
        <v>40.24096385542169</v>
      </c>
    </row>
    <row r="919" spans="1:2" x14ac:dyDescent="0.3">
      <c r="A919" s="1" t="s">
        <v>8508</v>
      </c>
      <c r="B919" s="7">
        <v>71</v>
      </c>
    </row>
    <row r="920" spans="1:2" x14ac:dyDescent="0.3">
      <c r="A920" s="1" t="s">
        <v>8509</v>
      </c>
      <c r="B920" s="7">
        <v>43.5</v>
      </c>
    </row>
    <row r="921" spans="1:2" x14ac:dyDescent="0.3">
      <c r="A921" s="1" t="s">
        <v>8510</v>
      </c>
      <c r="B921" s="7">
        <v>45.54</v>
      </c>
    </row>
    <row r="922" spans="1:2" x14ac:dyDescent="0.3">
      <c r="A922" s="1" t="s">
        <v>8511</v>
      </c>
      <c r="B922" s="7">
        <v>46.980000000000004</v>
      </c>
    </row>
    <row r="923" spans="1:2" x14ac:dyDescent="0.3">
      <c r="A923" s="1" t="s">
        <v>8512</v>
      </c>
      <c r="B923" s="7">
        <v>50.581395348837212</v>
      </c>
    </row>
    <row r="924" spans="1:2" x14ac:dyDescent="0.3">
      <c r="A924" s="1" t="s">
        <v>8513</v>
      </c>
      <c r="B924" s="7">
        <v>117</v>
      </c>
    </row>
    <row r="925" spans="1:2" x14ac:dyDescent="0.3">
      <c r="A925" s="1" t="s">
        <v>8514</v>
      </c>
      <c r="B925" s="7">
        <v>74</v>
      </c>
    </row>
    <row r="926" spans="1:2" x14ac:dyDescent="0.3">
      <c r="A926" s="1" t="s">
        <v>8515</v>
      </c>
      <c r="B926" s="7">
        <v>90</v>
      </c>
    </row>
    <row r="927" spans="1:2" x14ac:dyDescent="0.3">
      <c r="A927" s="1" t="s">
        <v>8516</v>
      </c>
      <c r="B927" s="7">
        <v>49</v>
      </c>
    </row>
    <row r="928" spans="1:2" x14ac:dyDescent="0.3">
      <c r="A928" s="1" t="s">
        <v>8517</v>
      </c>
      <c r="B928" s="7">
        <v>48</v>
      </c>
    </row>
    <row r="929" spans="1:2" x14ac:dyDescent="0.3">
      <c r="A929" s="1" t="s">
        <v>8518</v>
      </c>
      <c r="B929" s="7">
        <v>32.25</v>
      </c>
    </row>
    <row r="930" spans="1:2" x14ac:dyDescent="0.3">
      <c r="A930" s="1" t="s">
        <v>8519</v>
      </c>
      <c r="B930" s="7">
        <v>58</v>
      </c>
    </row>
    <row r="931" spans="1:2" x14ac:dyDescent="0.3">
      <c r="A931" s="1" t="s">
        <v>8520</v>
      </c>
      <c r="B931" s="7">
        <v>66</v>
      </c>
    </row>
    <row r="932" spans="1:2" x14ac:dyDescent="0.3">
      <c r="A932" s="1" t="s">
        <v>8521</v>
      </c>
      <c r="B932" s="7">
        <v>73</v>
      </c>
    </row>
    <row r="933" spans="1:2" x14ac:dyDescent="0.3">
      <c r="A933" s="1" t="s">
        <v>8522</v>
      </c>
      <c r="B933" s="7">
        <v>79</v>
      </c>
    </row>
    <row r="934" spans="1:2" x14ac:dyDescent="0.3">
      <c r="A934" s="1" t="s">
        <v>8523</v>
      </c>
      <c r="B934" s="7">
        <v>62</v>
      </c>
    </row>
    <row r="935" spans="1:2" x14ac:dyDescent="0.3">
      <c r="A935" s="1" t="s">
        <v>8524</v>
      </c>
      <c r="B935" s="7">
        <v>55</v>
      </c>
    </row>
    <row r="936" spans="1:2" x14ac:dyDescent="0.3">
      <c r="A936" s="1" t="s">
        <v>8525</v>
      </c>
      <c r="B936" s="7">
        <v>70</v>
      </c>
    </row>
    <row r="937" spans="1:2" x14ac:dyDescent="0.3">
      <c r="A937" s="1" t="s">
        <v>8526</v>
      </c>
      <c r="B937" s="7">
        <v>38.612176039119802</v>
      </c>
    </row>
    <row r="938" spans="1:2" x14ac:dyDescent="0.3">
      <c r="A938" s="1" t="s">
        <v>8527</v>
      </c>
      <c r="B938" s="7">
        <v>72.894889867841414</v>
      </c>
    </row>
    <row r="939" spans="1:2" x14ac:dyDescent="0.3">
      <c r="A939" s="1" t="s">
        <v>8528</v>
      </c>
      <c r="B939" s="7">
        <v>63.949595687331538</v>
      </c>
    </row>
    <row r="940" spans="1:2" x14ac:dyDescent="0.3">
      <c r="A940" s="1" t="s">
        <v>8529</v>
      </c>
      <c r="B940" s="7">
        <v>35.64</v>
      </c>
    </row>
    <row r="941" spans="1:2" x14ac:dyDescent="0.3">
      <c r="A941" s="1" t="s">
        <v>8530</v>
      </c>
      <c r="B941" s="7">
        <v>63.896394230769232</v>
      </c>
    </row>
    <row r="942" spans="1:2" x14ac:dyDescent="0.3">
      <c r="A942" s="1" t="s">
        <v>8531</v>
      </c>
      <c r="B942" s="7">
        <v>32.68</v>
      </c>
    </row>
    <row r="943" spans="1:2" x14ac:dyDescent="0.3">
      <c r="A943" s="1" t="s">
        <v>8532</v>
      </c>
      <c r="B943" s="7">
        <v>68.539999999999992</v>
      </c>
    </row>
    <row r="944" spans="1:2" x14ac:dyDescent="0.3">
      <c r="A944" s="1" t="s">
        <v>8533</v>
      </c>
      <c r="B944" s="7">
        <v>34.999999999999993</v>
      </c>
    </row>
    <row r="945" spans="1:2" x14ac:dyDescent="0.3">
      <c r="A945" s="1" t="s">
        <v>8534</v>
      </c>
      <c r="B945" s="7">
        <v>34.08</v>
      </c>
    </row>
    <row r="946" spans="1:2" x14ac:dyDescent="0.3">
      <c r="A946" s="1" t="s">
        <v>8535</v>
      </c>
      <c r="B946" s="7">
        <v>73.839995470501648</v>
      </c>
    </row>
    <row r="947" spans="1:2" x14ac:dyDescent="0.3">
      <c r="A947" s="1" t="s">
        <v>8536</v>
      </c>
      <c r="B947" s="7">
        <v>56.8</v>
      </c>
    </row>
    <row r="948" spans="1:2" x14ac:dyDescent="0.3">
      <c r="A948" s="1" t="s">
        <v>8537</v>
      </c>
      <c r="B948" s="7">
        <v>56.8</v>
      </c>
    </row>
    <row r="949" spans="1:2" x14ac:dyDescent="0.3">
      <c r="A949" s="1" t="s">
        <v>8538</v>
      </c>
      <c r="B949" s="7">
        <v>49.699994220655377</v>
      </c>
    </row>
    <row r="950" spans="1:2" x14ac:dyDescent="0.3">
      <c r="A950" s="1" t="s">
        <v>8539</v>
      </c>
      <c r="B950" s="7">
        <v>106.5</v>
      </c>
    </row>
    <row r="951" spans="1:2" x14ac:dyDescent="0.3">
      <c r="A951" s="1" t="s">
        <v>8540</v>
      </c>
      <c r="B951" s="7">
        <v>56.8</v>
      </c>
    </row>
    <row r="952" spans="1:2" x14ac:dyDescent="0.3">
      <c r="A952" s="1" t="s">
        <v>8541</v>
      </c>
      <c r="B952" s="7">
        <v>99.400024473813019</v>
      </c>
    </row>
    <row r="953" spans="1:2" x14ac:dyDescent="0.3">
      <c r="A953" s="1" t="s">
        <v>8542</v>
      </c>
      <c r="B953" s="7">
        <v>112</v>
      </c>
    </row>
    <row r="954" spans="1:2" x14ac:dyDescent="0.3">
      <c r="A954" s="1" t="s">
        <v>8543</v>
      </c>
      <c r="B954" s="7">
        <v>106.5</v>
      </c>
    </row>
    <row r="955" spans="1:2" x14ac:dyDescent="0.3">
      <c r="A955" s="1" t="s">
        <v>8544</v>
      </c>
      <c r="B955" s="7">
        <v>78.100056915196362</v>
      </c>
    </row>
    <row r="956" spans="1:2" x14ac:dyDescent="0.3">
      <c r="A956" s="1" t="s">
        <v>8545</v>
      </c>
      <c r="B956" s="7">
        <v>99.4</v>
      </c>
    </row>
    <row r="957" spans="1:2" x14ac:dyDescent="0.3">
      <c r="A957" s="1" t="s">
        <v>8546</v>
      </c>
      <c r="B957" s="7">
        <v>56.800000000000004</v>
      </c>
    </row>
    <row r="958" spans="1:2" x14ac:dyDescent="0.3">
      <c r="A958" s="1" t="s">
        <v>8547</v>
      </c>
      <c r="B958" s="7">
        <v>49.699999999999996</v>
      </c>
    </row>
    <row r="959" spans="1:2" x14ac:dyDescent="0.3">
      <c r="A959" s="1" t="s">
        <v>8548</v>
      </c>
      <c r="B959" s="7">
        <v>52.5</v>
      </c>
    </row>
    <row r="960" spans="1:2" x14ac:dyDescent="0.3">
      <c r="A960" s="1" t="s">
        <v>8549</v>
      </c>
      <c r="B960" s="7">
        <v>46.1013986013986</v>
      </c>
    </row>
    <row r="961" spans="1:2" x14ac:dyDescent="0.3">
      <c r="A961" s="1" t="s">
        <v>8550</v>
      </c>
      <c r="B961" s="7">
        <v>42</v>
      </c>
    </row>
    <row r="962" spans="1:2" x14ac:dyDescent="0.3">
      <c r="A962" s="1" t="s">
        <v>8551</v>
      </c>
      <c r="B962" s="7">
        <v>26.293323090711219</v>
      </c>
    </row>
    <row r="963" spans="1:2" x14ac:dyDescent="0.3">
      <c r="A963" s="1" t="s">
        <v>8552</v>
      </c>
      <c r="B963" s="7">
        <v>31.160286437301458</v>
      </c>
    </row>
    <row r="964" spans="1:2" x14ac:dyDescent="0.3">
      <c r="A964" s="1" t="s">
        <v>8553</v>
      </c>
      <c r="B964" s="7">
        <v>26.521621621621623</v>
      </c>
    </row>
    <row r="965" spans="1:2" x14ac:dyDescent="0.3">
      <c r="A965" s="1" t="s">
        <v>8554</v>
      </c>
      <c r="B965" s="7">
        <v>25.424939817043814</v>
      </c>
    </row>
    <row r="966" spans="1:2" x14ac:dyDescent="0.3">
      <c r="A966" s="1" t="s">
        <v>8555</v>
      </c>
      <c r="B966" s="7">
        <v>23.519978900171438</v>
      </c>
    </row>
    <row r="967" spans="1:2" x14ac:dyDescent="0.3">
      <c r="A967" s="1" t="s">
        <v>8556</v>
      </c>
      <c r="B967" s="7">
        <v>27.554069633387137</v>
      </c>
    </row>
    <row r="968" spans="1:2" x14ac:dyDescent="0.3">
      <c r="A968" s="1" t="s">
        <v>8557</v>
      </c>
      <c r="B968" s="7">
        <v>75</v>
      </c>
    </row>
    <row r="969" spans="1:2" x14ac:dyDescent="0.3">
      <c r="A969" s="1" t="s">
        <v>8558</v>
      </c>
      <c r="B969" s="7">
        <v>85</v>
      </c>
    </row>
    <row r="970" spans="1:2" x14ac:dyDescent="0.3">
      <c r="A970" s="1" t="s">
        <v>8559</v>
      </c>
      <c r="B970" s="7">
        <v>80</v>
      </c>
    </row>
    <row r="971" spans="1:2" x14ac:dyDescent="0.3">
      <c r="A971" s="1" t="s">
        <v>8560</v>
      </c>
      <c r="B971" s="7">
        <v>106</v>
      </c>
    </row>
    <row r="972" spans="1:2" x14ac:dyDescent="0.3">
      <c r="A972" s="1" t="s">
        <v>8561</v>
      </c>
      <c r="B972" s="7">
        <v>92.11</v>
      </c>
    </row>
    <row r="973" spans="1:2" x14ac:dyDescent="0.3">
      <c r="A973" s="1" t="s">
        <v>8562</v>
      </c>
      <c r="B973" s="7">
        <v>120.44999999999999</v>
      </c>
    </row>
    <row r="974" spans="1:2" x14ac:dyDescent="0.3">
      <c r="A974" s="1" t="s">
        <v>8563</v>
      </c>
      <c r="B974" s="7">
        <v>106.43492711370263</v>
      </c>
    </row>
    <row r="975" spans="1:2" x14ac:dyDescent="0.3">
      <c r="A975" s="1" t="s">
        <v>8564</v>
      </c>
      <c r="B975" s="7">
        <v>70.849999999999994</v>
      </c>
    </row>
    <row r="976" spans="1:2" x14ac:dyDescent="0.3">
      <c r="A976" s="1" t="s">
        <v>8565</v>
      </c>
      <c r="B976" s="7">
        <v>120</v>
      </c>
    </row>
    <row r="977" spans="1:2" x14ac:dyDescent="0.3">
      <c r="A977" s="1" t="s">
        <v>8566</v>
      </c>
      <c r="B977" s="7">
        <v>50</v>
      </c>
    </row>
    <row r="978" spans="1:2" x14ac:dyDescent="0.3">
      <c r="A978" s="1" t="s">
        <v>8567</v>
      </c>
      <c r="B978" s="7">
        <v>52</v>
      </c>
    </row>
    <row r="979" spans="1:2" x14ac:dyDescent="0.3">
      <c r="A979" s="1" t="s">
        <v>8568</v>
      </c>
      <c r="B979" s="7">
        <v>120</v>
      </c>
    </row>
    <row r="980" spans="1:2" x14ac:dyDescent="0.3">
      <c r="A980" s="1" t="s">
        <v>8569</v>
      </c>
      <c r="B980" s="7">
        <v>93</v>
      </c>
    </row>
    <row r="981" spans="1:2" x14ac:dyDescent="0.3">
      <c r="A981" s="1" t="s">
        <v>8570</v>
      </c>
      <c r="B981" s="7">
        <v>105</v>
      </c>
    </row>
    <row r="982" spans="1:2" x14ac:dyDescent="0.3">
      <c r="A982" s="1" t="s">
        <v>8571</v>
      </c>
      <c r="B982" s="7">
        <v>110</v>
      </c>
    </row>
    <row r="983" spans="1:2" x14ac:dyDescent="0.3">
      <c r="A983" s="1" t="s">
        <v>8572</v>
      </c>
      <c r="B983" s="7">
        <v>82.5</v>
      </c>
    </row>
    <row r="984" spans="1:2" x14ac:dyDescent="0.3">
      <c r="A984" s="1" t="s">
        <v>8573</v>
      </c>
      <c r="B984" s="7">
        <v>97.5</v>
      </c>
    </row>
    <row r="985" spans="1:2" x14ac:dyDescent="0.3">
      <c r="A985" s="1" t="s">
        <v>8574</v>
      </c>
      <c r="B985" s="7">
        <v>102</v>
      </c>
    </row>
    <row r="986" spans="1:2" x14ac:dyDescent="0.3">
      <c r="A986" s="1" t="s">
        <v>8575</v>
      </c>
      <c r="B986" s="7">
        <v>30</v>
      </c>
    </row>
    <row r="987" spans="1:2" x14ac:dyDescent="0.3">
      <c r="A987" s="1" t="s">
        <v>8576</v>
      </c>
      <c r="B987" s="7">
        <v>34</v>
      </c>
    </row>
    <row r="988" spans="1:2" x14ac:dyDescent="0.3">
      <c r="A988" s="1" t="s">
        <v>8577</v>
      </c>
      <c r="B988" s="7">
        <v>120</v>
      </c>
    </row>
    <row r="989" spans="1:2" x14ac:dyDescent="0.3">
      <c r="A989" s="1" t="s">
        <v>8578</v>
      </c>
      <c r="B989" s="7">
        <v>102</v>
      </c>
    </row>
    <row r="990" spans="1:2" x14ac:dyDescent="0.3">
      <c r="A990" s="1" t="s">
        <v>8579</v>
      </c>
      <c r="B990" s="7">
        <v>80</v>
      </c>
    </row>
    <row r="991" spans="1:2" x14ac:dyDescent="0.3">
      <c r="A991" s="1" t="s">
        <v>8580</v>
      </c>
      <c r="B991" s="7">
        <v>101</v>
      </c>
    </row>
    <row r="992" spans="1:2" x14ac:dyDescent="0.3">
      <c r="A992" s="1" t="s">
        <v>8581</v>
      </c>
      <c r="B992" s="7">
        <v>97</v>
      </c>
    </row>
    <row r="993" spans="1:2" x14ac:dyDescent="0.3">
      <c r="A993" s="1" t="s">
        <v>8582</v>
      </c>
      <c r="B993" s="7">
        <v>105</v>
      </c>
    </row>
    <row r="994" spans="1:2" x14ac:dyDescent="0.3">
      <c r="A994" s="1" t="s">
        <v>8583</v>
      </c>
      <c r="B994" s="7">
        <v>94</v>
      </c>
    </row>
    <row r="995" spans="1:2" x14ac:dyDescent="0.3">
      <c r="A995" s="1" t="s">
        <v>8584</v>
      </c>
      <c r="B995" s="7">
        <v>45</v>
      </c>
    </row>
    <row r="996" spans="1:2" x14ac:dyDescent="0.3">
      <c r="A996" s="1" t="s">
        <v>8585</v>
      </c>
      <c r="B996" s="7">
        <v>102</v>
      </c>
    </row>
    <row r="997" spans="1:2" x14ac:dyDescent="0.3">
      <c r="A997" s="1" t="s">
        <v>8586</v>
      </c>
      <c r="B997" s="7">
        <v>96</v>
      </c>
    </row>
    <row r="998" spans="1:2" x14ac:dyDescent="0.3">
      <c r="A998" s="1" t="s">
        <v>8587</v>
      </c>
      <c r="B998" s="7">
        <v>108</v>
      </c>
    </row>
    <row r="999" spans="1:2" x14ac:dyDescent="0.3">
      <c r="A999" s="1" t="s">
        <v>8588</v>
      </c>
      <c r="B999" s="7">
        <v>97.5</v>
      </c>
    </row>
    <row r="1000" spans="1:2" x14ac:dyDescent="0.3">
      <c r="A1000" s="1" t="s">
        <v>8589</v>
      </c>
      <c r="B1000" s="7">
        <v>42</v>
      </c>
    </row>
    <row r="1001" spans="1:2" x14ac:dyDescent="0.3">
      <c r="A1001" s="1" t="s">
        <v>8590</v>
      </c>
      <c r="B1001" s="7">
        <v>109</v>
      </c>
    </row>
    <row r="1002" spans="1:2" x14ac:dyDescent="0.3">
      <c r="A1002" s="1" t="s">
        <v>8591</v>
      </c>
      <c r="B1002" s="7">
        <v>87.500031201248049</v>
      </c>
    </row>
    <row r="1003" spans="1:2" x14ac:dyDescent="0.3">
      <c r="A1003" s="1" t="s">
        <v>8592</v>
      </c>
      <c r="B1003" s="7">
        <v>120</v>
      </c>
    </row>
    <row r="1004" spans="1:2" x14ac:dyDescent="0.3">
      <c r="A1004" s="1" t="s">
        <v>8593</v>
      </c>
      <c r="B1004" s="7">
        <v>70</v>
      </c>
    </row>
    <row r="1005" spans="1:2" x14ac:dyDescent="0.3">
      <c r="A1005" s="1" t="s">
        <v>8594</v>
      </c>
      <c r="B1005" s="7">
        <v>40.24096385542169</v>
      </c>
    </row>
    <row r="1006" spans="1:2" x14ac:dyDescent="0.3">
      <c r="A1006" s="1" t="s">
        <v>8595</v>
      </c>
      <c r="B1006" s="7">
        <v>52</v>
      </c>
    </row>
    <row r="1007" spans="1:2" x14ac:dyDescent="0.3">
      <c r="A1007" s="1" t="s">
        <v>8596</v>
      </c>
      <c r="B1007" s="7">
        <v>57</v>
      </c>
    </row>
    <row r="1008" spans="1:2" x14ac:dyDescent="0.3">
      <c r="A1008" s="1" t="s">
        <v>8597</v>
      </c>
      <c r="B1008" s="7">
        <v>52</v>
      </c>
    </row>
    <row r="1009" spans="1:2" x14ac:dyDescent="0.3">
      <c r="A1009" s="1" t="s">
        <v>8598</v>
      </c>
      <c r="B1009" s="7">
        <v>120</v>
      </c>
    </row>
    <row r="1010" spans="1:2" x14ac:dyDescent="0.3">
      <c r="A1010" s="1" t="s">
        <v>8599</v>
      </c>
      <c r="B1010" s="7">
        <v>93</v>
      </c>
    </row>
    <row r="1011" spans="1:2" x14ac:dyDescent="0.3">
      <c r="A1011" s="1" t="s">
        <v>8600</v>
      </c>
      <c r="B1011" s="7">
        <v>110</v>
      </c>
    </row>
    <row r="1012" spans="1:2" x14ac:dyDescent="0.3">
      <c r="A1012" s="1" t="s">
        <v>8601</v>
      </c>
      <c r="B1012" s="7">
        <v>34</v>
      </c>
    </row>
    <row r="1013" spans="1:2" x14ac:dyDescent="0.3">
      <c r="A1013" s="1" t="s">
        <v>8602</v>
      </c>
      <c r="B1013" s="7">
        <v>102</v>
      </c>
    </row>
    <row r="1014" spans="1:2" x14ac:dyDescent="0.3">
      <c r="A1014" s="1" t="s">
        <v>8603</v>
      </c>
      <c r="B1014" s="7">
        <v>80</v>
      </c>
    </row>
    <row r="1015" spans="1:2" x14ac:dyDescent="0.3">
      <c r="A1015" s="1" t="s">
        <v>8604</v>
      </c>
      <c r="B1015" s="7">
        <v>101</v>
      </c>
    </row>
    <row r="1016" spans="1:2" x14ac:dyDescent="0.3">
      <c r="A1016" s="1" t="s">
        <v>8605</v>
      </c>
      <c r="B1016" s="7">
        <v>96</v>
      </c>
    </row>
    <row r="1017" spans="1:2" x14ac:dyDescent="0.3">
      <c r="A1017" s="1" t="s">
        <v>8606</v>
      </c>
      <c r="B1017" s="7">
        <v>45</v>
      </c>
    </row>
    <row r="1018" spans="1:2" x14ac:dyDescent="0.3">
      <c r="A1018" s="1" t="s">
        <v>8607</v>
      </c>
      <c r="B1018" s="7">
        <v>96</v>
      </c>
    </row>
    <row r="1019" spans="1:2" x14ac:dyDescent="0.3">
      <c r="A1019" s="1" t="s">
        <v>8608</v>
      </c>
      <c r="B1019" s="7">
        <v>109</v>
      </c>
    </row>
    <row r="1020" spans="1:2" x14ac:dyDescent="0.3">
      <c r="A1020" s="1" t="s">
        <v>8609</v>
      </c>
      <c r="B1020" s="7">
        <v>87.500031201248049</v>
      </c>
    </row>
    <row r="1021" spans="1:2" x14ac:dyDescent="0.3">
      <c r="A1021" s="1" t="s">
        <v>8610</v>
      </c>
      <c r="B1021" s="7">
        <v>43.5</v>
      </c>
    </row>
    <row r="1022" spans="1:2" x14ac:dyDescent="0.3">
      <c r="A1022" s="1" t="s">
        <v>8611</v>
      </c>
      <c r="B1022" s="7">
        <v>45.54</v>
      </c>
    </row>
    <row r="1023" spans="1:2" x14ac:dyDescent="0.3">
      <c r="A1023" s="1" t="s">
        <v>8612</v>
      </c>
      <c r="B1023" s="7">
        <v>35.879999999999995</v>
      </c>
    </row>
    <row r="1024" spans="1:2" x14ac:dyDescent="0.3">
      <c r="A1024" s="1" t="s">
        <v>8613</v>
      </c>
      <c r="B1024" s="7">
        <v>46.980000000000004</v>
      </c>
    </row>
    <row r="1025" spans="1:2" x14ac:dyDescent="0.3">
      <c r="A1025" s="1" t="s">
        <v>8614</v>
      </c>
      <c r="B1025" s="7">
        <v>32.25</v>
      </c>
    </row>
    <row r="1026" spans="1:2" x14ac:dyDescent="0.3">
      <c r="A1026" s="1" t="s">
        <v>8615</v>
      </c>
      <c r="B1026" s="7">
        <v>38.612176039119802</v>
      </c>
    </row>
    <row r="1027" spans="1:2" x14ac:dyDescent="0.3">
      <c r="A1027" s="1" t="s">
        <v>8616</v>
      </c>
      <c r="B1027" s="7">
        <v>59.198276923076918</v>
      </c>
    </row>
    <row r="1028" spans="1:2" x14ac:dyDescent="0.3">
      <c r="A1028" s="1" t="s">
        <v>8617</v>
      </c>
      <c r="B1028" s="7">
        <v>72.894889867841414</v>
      </c>
    </row>
    <row r="1029" spans="1:2" x14ac:dyDescent="0.3">
      <c r="A1029" s="1" t="s">
        <v>8618</v>
      </c>
      <c r="B1029" s="7">
        <v>63.949595687331538</v>
      </c>
    </row>
    <row r="1030" spans="1:2" x14ac:dyDescent="0.3">
      <c r="A1030" s="1" t="s">
        <v>8619</v>
      </c>
      <c r="B1030" s="7">
        <v>62.314999999999998</v>
      </c>
    </row>
    <row r="1031" spans="1:2" x14ac:dyDescent="0.3">
      <c r="A1031" s="1" t="s">
        <v>8620</v>
      </c>
      <c r="B1031" s="7">
        <v>35.64</v>
      </c>
    </row>
    <row r="1032" spans="1:2" x14ac:dyDescent="0.3">
      <c r="A1032" s="1" t="s">
        <v>8621</v>
      </c>
      <c r="B1032" s="7">
        <v>63.896394230769232</v>
      </c>
    </row>
    <row r="1033" spans="1:2" x14ac:dyDescent="0.3">
      <c r="A1033" s="1" t="s">
        <v>8622</v>
      </c>
      <c r="B1033" s="7">
        <v>32.68</v>
      </c>
    </row>
    <row r="1034" spans="1:2" x14ac:dyDescent="0.3">
      <c r="A1034" s="1" t="s">
        <v>8623</v>
      </c>
      <c r="B1034" s="7">
        <v>68.539999999999992</v>
      </c>
    </row>
    <row r="1035" spans="1:2" x14ac:dyDescent="0.3">
      <c r="A1035" s="1" t="s">
        <v>8624</v>
      </c>
      <c r="B1035" s="7">
        <v>63.879999999999995</v>
      </c>
    </row>
    <row r="1036" spans="1:2" x14ac:dyDescent="0.3">
      <c r="A1036" s="1" t="s">
        <v>8625</v>
      </c>
      <c r="B1036" s="7">
        <v>34.08</v>
      </c>
    </row>
    <row r="1037" spans="1:2" x14ac:dyDescent="0.3">
      <c r="A1037" s="1" t="s">
        <v>8626</v>
      </c>
      <c r="B1037" s="7">
        <v>52.5</v>
      </c>
    </row>
    <row r="1038" spans="1:2" x14ac:dyDescent="0.3">
      <c r="A1038" s="1" t="s">
        <v>8627</v>
      </c>
      <c r="B1038" s="7">
        <v>70.139664804469277</v>
      </c>
    </row>
    <row r="1039" spans="1:2" x14ac:dyDescent="0.3">
      <c r="A1039" s="1" t="s">
        <v>8628</v>
      </c>
      <c r="B1039" s="7">
        <v>40.051282051282051</v>
      </c>
    </row>
    <row r="1040" spans="1:2" x14ac:dyDescent="0.3">
      <c r="A1040" s="1" t="s">
        <v>8629</v>
      </c>
      <c r="B1040" s="7">
        <v>38</v>
      </c>
    </row>
    <row r="1041" spans="1:2" x14ac:dyDescent="0.3">
      <c r="A1041" s="1" t="s">
        <v>8630</v>
      </c>
      <c r="B1041" s="7">
        <v>70</v>
      </c>
    </row>
    <row r="1042" spans="1:2" x14ac:dyDescent="0.3">
      <c r="A1042" s="1" t="s">
        <v>8631</v>
      </c>
      <c r="B1042" s="7">
        <v>40.24096385542169</v>
      </c>
    </row>
    <row r="1043" spans="1:2" x14ac:dyDescent="0.3">
      <c r="A1043" s="1" t="s">
        <v>8632</v>
      </c>
      <c r="B1043" s="7">
        <v>23</v>
      </c>
    </row>
    <row r="1044" spans="1:2" x14ac:dyDescent="0.3">
      <c r="A1044" s="1" t="s">
        <v>8633</v>
      </c>
      <c r="B1044" s="7">
        <v>26.350027648313453</v>
      </c>
    </row>
    <row r="1045" spans="1:2" x14ac:dyDescent="0.3">
      <c r="A1045" s="1" t="s">
        <v>8634</v>
      </c>
      <c r="B1045" s="7">
        <v>29.449968253968255</v>
      </c>
    </row>
    <row r="1046" spans="1:2" x14ac:dyDescent="0.3">
      <c r="A1046" s="1" t="s">
        <v>8635</v>
      </c>
      <c r="B1046" s="7">
        <v>50.581395348837212</v>
      </c>
    </row>
    <row r="1047" spans="1:2" x14ac:dyDescent="0.3">
      <c r="A1047" s="1" t="s">
        <v>8636</v>
      </c>
      <c r="B1047" s="7">
        <v>117</v>
      </c>
    </row>
    <row r="1048" spans="1:2" x14ac:dyDescent="0.3">
      <c r="A1048" s="1" t="s">
        <v>8637</v>
      </c>
      <c r="B1048" s="7">
        <v>92</v>
      </c>
    </row>
    <row r="1049" spans="1:2" x14ac:dyDescent="0.3">
      <c r="A1049" s="1" t="s">
        <v>8638</v>
      </c>
      <c r="B1049" s="7">
        <v>115</v>
      </c>
    </row>
    <row r="1050" spans="1:2" x14ac:dyDescent="0.3">
      <c r="A1050" s="1" t="s">
        <v>8639</v>
      </c>
      <c r="B1050" s="7">
        <v>74</v>
      </c>
    </row>
    <row r="1051" spans="1:2" x14ac:dyDescent="0.3">
      <c r="A1051" s="1" t="s">
        <v>8640</v>
      </c>
      <c r="B1051" s="7">
        <v>90</v>
      </c>
    </row>
    <row r="1052" spans="1:2" x14ac:dyDescent="0.3">
      <c r="A1052" s="1" t="s">
        <v>8641</v>
      </c>
      <c r="B1052" s="7">
        <v>49</v>
      </c>
    </row>
    <row r="1053" spans="1:2" x14ac:dyDescent="0.3">
      <c r="A1053" s="1" t="s">
        <v>8642</v>
      </c>
      <c r="B1053" s="7">
        <v>130</v>
      </c>
    </row>
    <row r="1054" spans="1:2" x14ac:dyDescent="0.3">
      <c r="A1054" s="1" t="s">
        <v>8643</v>
      </c>
      <c r="B1054" s="7">
        <v>48</v>
      </c>
    </row>
    <row r="1055" spans="1:2" x14ac:dyDescent="0.3">
      <c r="A1055" s="1" t="s">
        <v>8644</v>
      </c>
      <c r="B1055" s="7">
        <v>95</v>
      </c>
    </row>
    <row r="1056" spans="1:2" x14ac:dyDescent="0.3">
      <c r="A1056" s="1" t="s">
        <v>8645</v>
      </c>
      <c r="B1056" s="7">
        <v>98</v>
      </c>
    </row>
    <row r="1057" spans="1:2" x14ac:dyDescent="0.3">
      <c r="A1057" s="1" t="s">
        <v>8646</v>
      </c>
      <c r="B1057" s="7">
        <v>66</v>
      </c>
    </row>
    <row r="1058" spans="1:2" x14ac:dyDescent="0.3">
      <c r="A1058" s="1" t="s">
        <v>8647</v>
      </c>
      <c r="B1058" s="7">
        <v>55</v>
      </c>
    </row>
    <row r="1059" spans="1:2" x14ac:dyDescent="0.3">
      <c r="A1059" s="1" t="s">
        <v>8648</v>
      </c>
      <c r="B1059" s="7">
        <v>95</v>
      </c>
    </row>
    <row r="1060" spans="1:2" x14ac:dyDescent="0.3">
      <c r="A1060" s="1" t="s">
        <v>8649</v>
      </c>
      <c r="B1060" s="7">
        <v>73.839995470501648</v>
      </c>
    </row>
    <row r="1061" spans="1:2" x14ac:dyDescent="0.3">
      <c r="A1061" s="1" t="s">
        <v>8650</v>
      </c>
      <c r="B1061" s="7">
        <v>56.8</v>
      </c>
    </row>
    <row r="1062" spans="1:2" x14ac:dyDescent="0.3">
      <c r="A1062" s="1" t="s">
        <v>8651</v>
      </c>
      <c r="B1062" s="7">
        <v>56.8</v>
      </c>
    </row>
    <row r="1063" spans="1:2" x14ac:dyDescent="0.3">
      <c r="A1063" s="1" t="s">
        <v>8652</v>
      </c>
      <c r="B1063" s="7">
        <v>49.699994220655377</v>
      </c>
    </row>
    <row r="1064" spans="1:2" x14ac:dyDescent="0.3">
      <c r="A1064" s="1" t="s">
        <v>8653</v>
      </c>
      <c r="B1064" s="7">
        <v>53.960016585712602</v>
      </c>
    </row>
    <row r="1065" spans="1:2" x14ac:dyDescent="0.3">
      <c r="A1065" s="1" t="s">
        <v>8654</v>
      </c>
      <c r="B1065" s="7">
        <v>78.100005176251358</v>
      </c>
    </row>
    <row r="1066" spans="1:2" x14ac:dyDescent="0.3">
      <c r="A1066" s="1" t="s">
        <v>8655</v>
      </c>
      <c r="B1066" s="7">
        <v>112</v>
      </c>
    </row>
    <row r="1067" spans="1:2" x14ac:dyDescent="0.3">
      <c r="A1067" s="1" t="s">
        <v>8656</v>
      </c>
      <c r="B1067" s="7">
        <v>113.6</v>
      </c>
    </row>
    <row r="1068" spans="1:2" x14ac:dyDescent="0.3">
      <c r="A1068" s="1" t="s">
        <v>8657</v>
      </c>
      <c r="B1068" s="7">
        <v>56.800056481219997</v>
      </c>
    </row>
    <row r="1069" spans="1:2" x14ac:dyDescent="0.3">
      <c r="A1069" s="1" t="s">
        <v>8658</v>
      </c>
      <c r="B1069" s="7">
        <v>46.1013986013986</v>
      </c>
    </row>
    <row r="1070" spans="1:2" x14ac:dyDescent="0.3">
      <c r="A1070" s="1" t="s">
        <v>8659</v>
      </c>
      <c r="B1070" s="7">
        <v>28.5</v>
      </c>
    </row>
    <row r="1071" spans="1:2" x14ac:dyDescent="0.3">
      <c r="A1071" s="1" t="s">
        <v>8660</v>
      </c>
      <c r="B1071" s="7">
        <v>28.259948198728516</v>
      </c>
    </row>
    <row r="1072" spans="1:2" x14ac:dyDescent="0.3">
      <c r="A1072" s="1" t="s">
        <v>8661</v>
      </c>
      <c r="B1072" s="7">
        <v>36.536016610765053</v>
      </c>
    </row>
    <row r="1073" spans="1:2" x14ac:dyDescent="0.3">
      <c r="A1073" s="1" t="s">
        <v>8662</v>
      </c>
      <c r="B1073" s="7">
        <v>26.293323090711219</v>
      </c>
    </row>
    <row r="1074" spans="1:2" x14ac:dyDescent="0.3">
      <c r="A1074" s="1" t="s">
        <v>8663</v>
      </c>
      <c r="B1074" s="7">
        <v>31.160286437301458</v>
      </c>
    </row>
    <row r="1075" spans="1:2" x14ac:dyDescent="0.3">
      <c r="A1075" s="1" t="s">
        <v>8664</v>
      </c>
      <c r="B1075" s="7">
        <v>26.521621621621623</v>
      </c>
    </row>
    <row r="1076" spans="1:2" x14ac:dyDescent="0.3">
      <c r="A1076" s="1" t="s">
        <v>8665</v>
      </c>
      <c r="B1076" s="7">
        <v>28.591233659233218</v>
      </c>
    </row>
    <row r="1077" spans="1:2" x14ac:dyDescent="0.3">
      <c r="A1077" s="1" t="s">
        <v>8666</v>
      </c>
      <c r="B1077" s="7">
        <v>23.901332924774017</v>
      </c>
    </row>
    <row r="1078" spans="1:2" x14ac:dyDescent="0.3">
      <c r="A1078" s="1" t="s">
        <v>8667</v>
      </c>
      <c r="B1078" s="7">
        <v>25.500000000000004</v>
      </c>
    </row>
    <row r="1079" spans="1:2" x14ac:dyDescent="0.3">
      <c r="A1079" s="1" t="s">
        <v>8668</v>
      </c>
      <c r="B1079" s="7">
        <v>25.424939817043814</v>
      </c>
    </row>
    <row r="1080" spans="1:2" x14ac:dyDescent="0.3">
      <c r="A1080" s="1" t="s">
        <v>8669</v>
      </c>
      <c r="B1080" s="7">
        <v>23.519978900171438</v>
      </c>
    </row>
    <row r="1081" spans="1:2" x14ac:dyDescent="0.3">
      <c r="A1081" s="1" t="s">
        <v>8670</v>
      </c>
      <c r="B1081" s="7">
        <v>27.554069633387137</v>
      </c>
    </row>
    <row r="1082" spans="1:2" x14ac:dyDescent="0.3">
      <c r="A1082" s="1" t="s">
        <v>8671</v>
      </c>
      <c r="B1082" s="7">
        <v>37.5</v>
      </c>
    </row>
    <row r="1083" spans="1:2" x14ac:dyDescent="0.3">
      <c r="A1083" s="1" t="s">
        <v>8672</v>
      </c>
      <c r="B1083" s="7">
        <v>106</v>
      </c>
    </row>
    <row r="1084" spans="1:2" x14ac:dyDescent="0.3">
      <c r="A1084" s="1" t="s">
        <v>8673</v>
      </c>
      <c r="B1084" s="7">
        <v>92.11</v>
      </c>
    </row>
    <row r="1085" spans="1:2" x14ac:dyDescent="0.3">
      <c r="A1085" s="1" t="s">
        <v>8674</v>
      </c>
      <c r="B1085" s="7">
        <v>120.44999999999999</v>
      </c>
    </row>
    <row r="1086" spans="1:2" x14ac:dyDescent="0.3">
      <c r="A1086" s="1" t="s">
        <v>8675</v>
      </c>
      <c r="B1086" s="7">
        <v>106.43492711370263</v>
      </c>
    </row>
    <row r="1087" spans="1:2" x14ac:dyDescent="0.3">
      <c r="A1087" s="1" t="s">
        <v>8676</v>
      </c>
      <c r="B1087" s="7">
        <v>70.849999999999994</v>
      </c>
    </row>
    <row r="1088" spans="1:2" x14ac:dyDescent="0.3">
      <c r="A1088" s="1" t="s">
        <v>8677</v>
      </c>
      <c r="B1088" s="7">
        <v>120</v>
      </c>
    </row>
    <row r="1089" spans="1:2" x14ac:dyDescent="0.3">
      <c r="A1089" s="1" t="s">
        <v>8678</v>
      </c>
      <c r="B1089" s="7">
        <v>50</v>
      </c>
    </row>
    <row r="1090" spans="1:2" x14ac:dyDescent="0.3">
      <c r="A1090" s="1" t="s">
        <v>8679</v>
      </c>
      <c r="B1090" s="7">
        <v>105</v>
      </c>
    </row>
    <row r="1091" spans="1:2" x14ac:dyDescent="0.3">
      <c r="A1091" s="1" t="s">
        <v>8680</v>
      </c>
      <c r="B1091" s="7">
        <v>82.5</v>
      </c>
    </row>
    <row r="1092" spans="1:2" x14ac:dyDescent="0.3">
      <c r="A1092" s="1" t="s">
        <v>8681</v>
      </c>
      <c r="B1092" s="7">
        <v>97.5</v>
      </c>
    </row>
    <row r="1093" spans="1:2" x14ac:dyDescent="0.3">
      <c r="A1093" s="1" t="s">
        <v>8682</v>
      </c>
      <c r="B1093" s="7">
        <v>30</v>
      </c>
    </row>
    <row r="1094" spans="1:2" x14ac:dyDescent="0.3">
      <c r="A1094" s="1" t="s">
        <v>8683</v>
      </c>
      <c r="B1094" s="7">
        <v>120</v>
      </c>
    </row>
    <row r="1095" spans="1:2" x14ac:dyDescent="0.3">
      <c r="A1095" s="1" t="s">
        <v>8684</v>
      </c>
      <c r="B1095" s="7">
        <v>105</v>
      </c>
    </row>
    <row r="1096" spans="1:2" x14ac:dyDescent="0.3">
      <c r="A1096" s="1" t="s">
        <v>8685</v>
      </c>
      <c r="B1096" s="7">
        <v>97</v>
      </c>
    </row>
    <row r="1097" spans="1:2" x14ac:dyDescent="0.3">
      <c r="A1097" s="1" t="s">
        <v>8686</v>
      </c>
      <c r="B1097" s="7">
        <v>102</v>
      </c>
    </row>
    <row r="1098" spans="1:2" x14ac:dyDescent="0.3">
      <c r="A1098" s="1" t="s">
        <v>8687</v>
      </c>
      <c r="B1098" s="7">
        <v>84</v>
      </c>
    </row>
    <row r="1099" spans="1:2" x14ac:dyDescent="0.3">
      <c r="A1099" s="1" t="s">
        <v>8688</v>
      </c>
      <c r="B1099" s="7">
        <v>108</v>
      </c>
    </row>
    <row r="1100" spans="1:2" x14ac:dyDescent="0.3">
      <c r="A1100" s="1" t="s">
        <v>8689</v>
      </c>
      <c r="B1100" s="7">
        <v>97.5</v>
      </c>
    </row>
    <row r="1101" spans="1:2" x14ac:dyDescent="0.3">
      <c r="A1101" s="1" t="s">
        <v>8690</v>
      </c>
      <c r="B1101" s="7">
        <v>52</v>
      </c>
    </row>
    <row r="1102" spans="1:2" x14ac:dyDescent="0.3">
      <c r="A1102" s="1" t="s">
        <v>8691</v>
      </c>
      <c r="B1102" s="7">
        <v>52</v>
      </c>
    </row>
    <row r="1103" spans="1:2" x14ac:dyDescent="0.3">
      <c r="A1103" s="1" t="s">
        <v>8692</v>
      </c>
      <c r="B1103" s="7">
        <v>120</v>
      </c>
    </row>
    <row r="1104" spans="1:2" x14ac:dyDescent="0.3">
      <c r="A1104" s="1" t="s">
        <v>8693</v>
      </c>
      <c r="B1104" s="7">
        <v>93</v>
      </c>
    </row>
    <row r="1105" spans="1:2" x14ac:dyDescent="0.3">
      <c r="A1105" s="1" t="s">
        <v>8694</v>
      </c>
      <c r="B1105" s="7">
        <v>110</v>
      </c>
    </row>
    <row r="1106" spans="1:2" x14ac:dyDescent="0.3">
      <c r="A1106" s="1" t="s">
        <v>8695</v>
      </c>
      <c r="B1106" s="7">
        <v>34</v>
      </c>
    </row>
    <row r="1107" spans="1:2" x14ac:dyDescent="0.3">
      <c r="A1107" s="1" t="s">
        <v>8696</v>
      </c>
      <c r="B1107" s="7">
        <v>102</v>
      </c>
    </row>
    <row r="1108" spans="1:2" x14ac:dyDescent="0.3">
      <c r="A1108" s="1" t="s">
        <v>8697</v>
      </c>
      <c r="B1108" s="7">
        <v>80</v>
      </c>
    </row>
    <row r="1109" spans="1:2" x14ac:dyDescent="0.3">
      <c r="A1109" s="1" t="s">
        <v>8698</v>
      </c>
      <c r="B1109" s="7">
        <v>101</v>
      </c>
    </row>
    <row r="1110" spans="1:2" x14ac:dyDescent="0.3">
      <c r="A1110" s="1" t="s">
        <v>8699</v>
      </c>
      <c r="B1110" s="7">
        <v>96</v>
      </c>
    </row>
    <row r="1111" spans="1:2" x14ac:dyDescent="0.3">
      <c r="A1111" s="1" t="s">
        <v>8700</v>
      </c>
      <c r="B1111" s="7">
        <v>45</v>
      </c>
    </row>
    <row r="1112" spans="1:2" x14ac:dyDescent="0.3">
      <c r="A1112" s="1" t="s">
        <v>8701</v>
      </c>
      <c r="B1112" s="7">
        <v>96</v>
      </c>
    </row>
    <row r="1113" spans="1:2" x14ac:dyDescent="0.3">
      <c r="A1113" s="1" t="s">
        <v>8702</v>
      </c>
      <c r="B1113" s="7">
        <v>109</v>
      </c>
    </row>
    <row r="1114" spans="1:2" x14ac:dyDescent="0.3">
      <c r="A1114" s="1" t="s">
        <v>8703</v>
      </c>
      <c r="B1114" s="7">
        <v>87.500031201248049</v>
      </c>
    </row>
    <row r="1115" spans="1:2" x14ac:dyDescent="0.3">
      <c r="A1115" s="1" t="s">
        <v>8704</v>
      </c>
      <c r="B1115" s="7">
        <v>50.581395348837212</v>
      </c>
    </row>
    <row r="1116" spans="1:2" x14ac:dyDescent="0.3">
      <c r="A1116" s="1" t="s">
        <v>8705</v>
      </c>
      <c r="B1116" s="7">
        <v>117</v>
      </c>
    </row>
    <row r="1117" spans="1:2" x14ac:dyDescent="0.3">
      <c r="A1117" s="1" t="s">
        <v>8706</v>
      </c>
      <c r="B1117" s="7">
        <v>92</v>
      </c>
    </row>
    <row r="1118" spans="1:2" x14ac:dyDescent="0.3">
      <c r="A1118" s="1" t="s">
        <v>8707</v>
      </c>
      <c r="B1118" s="7">
        <v>74</v>
      </c>
    </row>
    <row r="1119" spans="1:2" x14ac:dyDescent="0.3">
      <c r="A1119" s="1" t="s">
        <v>8708</v>
      </c>
      <c r="B1119" s="7">
        <v>90</v>
      </c>
    </row>
    <row r="1120" spans="1:2" x14ac:dyDescent="0.3">
      <c r="A1120" s="1" t="s">
        <v>8709</v>
      </c>
      <c r="B1120" s="7">
        <v>49</v>
      </c>
    </row>
    <row r="1121" spans="1:2" x14ac:dyDescent="0.3">
      <c r="A1121" s="1" t="s">
        <v>8710</v>
      </c>
      <c r="B1121" s="7">
        <v>130</v>
      </c>
    </row>
    <row r="1122" spans="1:2" x14ac:dyDescent="0.3">
      <c r="A1122" s="1" t="s">
        <v>8711</v>
      </c>
      <c r="B1122" s="7">
        <v>48</v>
      </c>
    </row>
    <row r="1123" spans="1:2" x14ac:dyDescent="0.3">
      <c r="A1123" s="1" t="s">
        <v>8712</v>
      </c>
      <c r="B1123" s="7">
        <v>95</v>
      </c>
    </row>
    <row r="1124" spans="1:2" x14ac:dyDescent="0.3">
      <c r="A1124" s="1" t="s">
        <v>8713</v>
      </c>
      <c r="B1124" s="7">
        <v>98</v>
      </c>
    </row>
    <row r="1125" spans="1:2" x14ac:dyDescent="0.3">
      <c r="A1125" s="1" t="s">
        <v>8714</v>
      </c>
      <c r="B1125" s="7">
        <v>58</v>
      </c>
    </row>
    <row r="1126" spans="1:2" x14ac:dyDescent="0.3">
      <c r="A1126" s="1" t="s">
        <v>8715</v>
      </c>
      <c r="B1126" s="7">
        <v>66</v>
      </c>
    </row>
    <row r="1127" spans="1:2" x14ac:dyDescent="0.3">
      <c r="A1127" s="1" t="s">
        <v>8716</v>
      </c>
      <c r="B1127" s="7">
        <v>62</v>
      </c>
    </row>
    <row r="1128" spans="1:2" x14ac:dyDescent="0.3">
      <c r="A1128" s="1" t="s">
        <v>8717</v>
      </c>
      <c r="B1128" s="7">
        <v>55</v>
      </c>
    </row>
    <row r="1129" spans="1:2" x14ac:dyDescent="0.3">
      <c r="A1129" s="1" t="s">
        <v>8718</v>
      </c>
      <c r="B1129" s="7">
        <v>95</v>
      </c>
    </row>
    <row r="1130" spans="1:2" x14ac:dyDescent="0.3">
      <c r="A1130" s="1" t="s">
        <v>8719</v>
      </c>
      <c r="B1130" s="7">
        <v>73.839995470501648</v>
      </c>
    </row>
    <row r="1131" spans="1:2" x14ac:dyDescent="0.3">
      <c r="A1131" s="1" t="s">
        <v>8720</v>
      </c>
      <c r="B1131" s="7">
        <v>56.8</v>
      </c>
    </row>
    <row r="1132" spans="1:2" x14ac:dyDescent="0.3">
      <c r="A1132" s="1" t="s">
        <v>8721</v>
      </c>
      <c r="B1132" s="7">
        <v>49.699994220655377</v>
      </c>
    </row>
    <row r="1133" spans="1:2" x14ac:dyDescent="0.3">
      <c r="A1133" s="1" t="s">
        <v>8722</v>
      </c>
      <c r="B1133" s="7">
        <v>53.960016585712602</v>
      </c>
    </row>
    <row r="1134" spans="1:2" x14ac:dyDescent="0.3">
      <c r="A1134" s="1" t="s">
        <v>8723</v>
      </c>
      <c r="B1134" s="7">
        <v>78.100005176251358</v>
      </c>
    </row>
    <row r="1135" spans="1:2" x14ac:dyDescent="0.3">
      <c r="A1135" s="1" t="s">
        <v>8724</v>
      </c>
      <c r="B1135" s="7">
        <v>112</v>
      </c>
    </row>
    <row r="1136" spans="1:2" x14ac:dyDescent="0.3">
      <c r="A1136" s="1" t="s">
        <v>8725</v>
      </c>
      <c r="B1136" s="7">
        <v>113.6</v>
      </c>
    </row>
    <row r="1137" spans="1:2" x14ac:dyDescent="0.3">
      <c r="A1137" s="1" t="s">
        <v>8726</v>
      </c>
      <c r="B1137" s="7">
        <v>56.800056481219997</v>
      </c>
    </row>
    <row r="1138" spans="1:2" x14ac:dyDescent="0.3">
      <c r="A1138" s="1" t="s">
        <v>8727</v>
      </c>
      <c r="B1138" s="7">
        <v>46.1013986013986</v>
      </c>
    </row>
    <row r="1139" spans="1:2" x14ac:dyDescent="0.3">
      <c r="A1139" s="1" t="s">
        <v>8728</v>
      </c>
      <c r="B1139" s="7">
        <v>28.5</v>
      </c>
    </row>
    <row r="1140" spans="1:2" x14ac:dyDescent="0.3">
      <c r="A1140" s="1" t="s">
        <v>8729</v>
      </c>
      <c r="B1140" s="7">
        <v>28.259948198728516</v>
      </c>
    </row>
    <row r="1141" spans="1:2" x14ac:dyDescent="0.3">
      <c r="A1141" s="1" t="s">
        <v>8730</v>
      </c>
      <c r="B1141" s="7">
        <v>36.536016610765053</v>
      </c>
    </row>
    <row r="1142" spans="1:2" x14ac:dyDescent="0.3">
      <c r="A1142" s="1" t="s">
        <v>8731</v>
      </c>
      <c r="B1142" s="7">
        <v>26.293323090711219</v>
      </c>
    </row>
    <row r="1143" spans="1:2" x14ac:dyDescent="0.3">
      <c r="A1143" s="1" t="s">
        <v>8732</v>
      </c>
      <c r="B1143" s="7">
        <v>31.160286437301458</v>
      </c>
    </row>
    <row r="1144" spans="1:2" x14ac:dyDescent="0.3">
      <c r="A1144" s="1" t="s">
        <v>8733</v>
      </c>
      <c r="B1144" s="7">
        <v>26.521621621621623</v>
      </c>
    </row>
    <row r="1145" spans="1:2" x14ac:dyDescent="0.3">
      <c r="A1145" s="1" t="s">
        <v>8734</v>
      </c>
      <c r="B1145" s="7">
        <v>28.591233659233218</v>
      </c>
    </row>
    <row r="1146" spans="1:2" x14ac:dyDescent="0.3">
      <c r="A1146" s="1" t="s">
        <v>8735</v>
      </c>
      <c r="B1146" s="7">
        <v>23.901332924774017</v>
      </c>
    </row>
    <row r="1147" spans="1:2" x14ac:dyDescent="0.3">
      <c r="A1147" s="1" t="s">
        <v>8736</v>
      </c>
      <c r="B1147" s="7">
        <v>25.424939817043814</v>
      </c>
    </row>
    <row r="1148" spans="1:2" x14ac:dyDescent="0.3">
      <c r="A1148" s="1" t="s">
        <v>8737</v>
      </c>
      <c r="B1148" s="7">
        <v>23.519978900171438</v>
      </c>
    </row>
    <row r="1149" spans="1:2" x14ac:dyDescent="0.3">
      <c r="A1149" s="1" t="s">
        <v>8738</v>
      </c>
      <c r="B1149" s="7">
        <v>27.554069633387137</v>
      </c>
    </row>
    <row r="1150" spans="1:2" x14ac:dyDescent="0.3">
      <c r="A1150" s="1" t="s">
        <v>8739</v>
      </c>
      <c r="B1150" s="7">
        <v>37.5</v>
      </c>
    </row>
    <row r="1151" spans="1:2" x14ac:dyDescent="0.3">
      <c r="A1151" s="1" t="s">
        <v>8740</v>
      </c>
      <c r="B1151" s="7">
        <v>106</v>
      </c>
    </row>
    <row r="1152" spans="1:2" x14ac:dyDescent="0.3">
      <c r="A1152" s="1" t="s">
        <v>8741</v>
      </c>
      <c r="B1152" s="7">
        <v>92.11</v>
      </c>
    </row>
    <row r="1153" spans="1:2" x14ac:dyDescent="0.3">
      <c r="A1153" s="1" t="s">
        <v>8742</v>
      </c>
      <c r="B1153" s="7">
        <v>120.44999999999999</v>
      </c>
    </row>
    <row r="1154" spans="1:2" x14ac:dyDescent="0.3">
      <c r="A1154" s="1" t="s">
        <v>8743</v>
      </c>
      <c r="B1154" s="7">
        <v>106.43492711370263</v>
      </c>
    </row>
    <row r="1155" spans="1:2" x14ac:dyDescent="0.3">
      <c r="A1155" s="1" t="s">
        <v>8744</v>
      </c>
      <c r="B1155" s="7">
        <v>70.849999999999994</v>
      </c>
    </row>
    <row r="1156" spans="1:2" x14ac:dyDescent="0.3">
      <c r="A1156" s="1" t="s">
        <v>8745</v>
      </c>
      <c r="B1156" s="7">
        <v>120</v>
      </c>
    </row>
    <row r="1157" spans="1:2" x14ac:dyDescent="0.3">
      <c r="A1157" s="1" t="s">
        <v>8746</v>
      </c>
      <c r="B1157" s="7">
        <v>50</v>
      </c>
    </row>
    <row r="1158" spans="1:2" x14ac:dyDescent="0.3">
      <c r="A1158" s="1" t="s">
        <v>8747</v>
      </c>
      <c r="B1158" s="7">
        <v>105</v>
      </c>
    </row>
    <row r="1159" spans="1:2" x14ac:dyDescent="0.3">
      <c r="A1159" s="1" t="s">
        <v>8748</v>
      </c>
      <c r="B1159" s="7">
        <v>82.5</v>
      </c>
    </row>
    <row r="1160" spans="1:2" x14ac:dyDescent="0.3">
      <c r="A1160" s="1" t="s">
        <v>8749</v>
      </c>
      <c r="B1160" s="7">
        <v>97.5</v>
      </c>
    </row>
    <row r="1161" spans="1:2" x14ac:dyDescent="0.3">
      <c r="A1161" s="1" t="s">
        <v>8750</v>
      </c>
      <c r="B1161" s="7">
        <v>30</v>
      </c>
    </row>
    <row r="1162" spans="1:2" x14ac:dyDescent="0.3">
      <c r="A1162" s="1" t="s">
        <v>8751</v>
      </c>
      <c r="B1162" s="7">
        <v>120</v>
      </c>
    </row>
    <row r="1163" spans="1:2" x14ac:dyDescent="0.3">
      <c r="A1163" s="1" t="s">
        <v>8752</v>
      </c>
      <c r="B1163" s="7">
        <v>105</v>
      </c>
    </row>
    <row r="1164" spans="1:2" x14ac:dyDescent="0.3">
      <c r="A1164" s="1" t="s">
        <v>8753</v>
      </c>
      <c r="B1164" s="7">
        <v>97</v>
      </c>
    </row>
    <row r="1165" spans="1:2" x14ac:dyDescent="0.3">
      <c r="A1165" s="1" t="s">
        <v>8754</v>
      </c>
      <c r="B1165" s="7">
        <v>102</v>
      </c>
    </row>
    <row r="1166" spans="1:2" x14ac:dyDescent="0.3">
      <c r="A1166" s="1" t="s">
        <v>8755</v>
      </c>
      <c r="B1166" s="7">
        <v>84</v>
      </c>
    </row>
    <row r="1167" spans="1:2" x14ac:dyDescent="0.3">
      <c r="A1167" s="1" t="s">
        <v>8756</v>
      </c>
      <c r="B1167" s="7">
        <v>108</v>
      </c>
    </row>
    <row r="1168" spans="1:2" x14ac:dyDescent="0.3">
      <c r="A1168" s="1" t="s">
        <v>8757</v>
      </c>
      <c r="B1168" s="7">
        <v>97.5</v>
      </c>
    </row>
    <row r="1169" spans="1:2" x14ac:dyDescent="0.3">
      <c r="A1169" s="1" t="s">
        <v>8758</v>
      </c>
      <c r="B1169" s="7">
        <v>42</v>
      </c>
    </row>
    <row r="1170" spans="1:2" x14ac:dyDescent="0.3">
      <c r="A1170" s="1" t="s">
        <v>8759</v>
      </c>
      <c r="B1170" s="7">
        <v>23</v>
      </c>
    </row>
    <row r="1171" spans="1:2" x14ac:dyDescent="0.3">
      <c r="A1171" s="1" t="s">
        <v>8760</v>
      </c>
      <c r="B1171" s="7">
        <v>26.350027648313453</v>
      </c>
    </row>
    <row r="1172" spans="1:2" x14ac:dyDescent="0.3">
      <c r="A1172" s="1" t="s">
        <v>8761</v>
      </c>
      <c r="B1172" s="7">
        <v>29.449968253968255</v>
      </c>
    </row>
    <row r="1173" spans="1:2" x14ac:dyDescent="0.3">
      <c r="A1173" s="1" t="s">
        <v>8762</v>
      </c>
      <c r="B1173" s="7">
        <v>43.5</v>
      </c>
    </row>
    <row r="1174" spans="1:2" x14ac:dyDescent="0.3">
      <c r="A1174" s="1" t="s">
        <v>8763</v>
      </c>
      <c r="B1174" s="7">
        <v>45.54</v>
      </c>
    </row>
    <row r="1175" spans="1:2" x14ac:dyDescent="0.3">
      <c r="A1175" s="1" t="s">
        <v>8764</v>
      </c>
      <c r="B1175" s="7">
        <v>35.879999999999995</v>
      </c>
    </row>
    <row r="1176" spans="1:2" x14ac:dyDescent="0.3">
      <c r="A1176" s="1" t="s">
        <v>8765</v>
      </c>
      <c r="B1176" s="7">
        <v>46.980000000000004</v>
      </c>
    </row>
    <row r="1177" spans="1:2" x14ac:dyDescent="0.3">
      <c r="A1177" s="1" t="s">
        <v>8766</v>
      </c>
      <c r="B1177" s="7">
        <v>32.25</v>
      </c>
    </row>
    <row r="1178" spans="1:2" x14ac:dyDescent="0.3">
      <c r="A1178" s="1" t="s">
        <v>8767</v>
      </c>
      <c r="B1178" s="7">
        <v>38.612176039119802</v>
      </c>
    </row>
    <row r="1179" spans="1:2" x14ac:dyDescent="0.3">
      <c r="A1179" s="1" t="s">
        <v>8768</v>
      </c>
      <c r="B1179" s="7">
        <v>59.198276923076918</v>
      </c>
    </row>
    <row r="1180" spans="1:2" x14ac:dyDescent="0.3">
      <c r="A1180" s="1" t="s">
        <v>8769</v>
      </c>
      <c r="B1180" s="7">
        <v>72.894889867841414</v>
      </c>
    </row>
    <row r="1181" spans="1:2" x14ac:dyDescent="0.3">
      <c r="A1181" s="1" t="s">
        <v>8770</v>
      </c>
      <c r="B1181" s="7">
        <v>63.949595687331538</v>
      </c>
    </row>
    <row r="1182" spans="1:2" x14ac:dyDescent="0.3">
      <c r="A1182" s="1" t="s">
        <v>8771</v>
      </c>
      <c r="B1182" s="7">
        <v>62.314999999999998</v>
      </c>
    </row>
    <row r="1183" spans="1:2" x14ac:dyDescent="0.3">
      <c r="A1183" s="1" t="s">
        <v>8772</v>
      </c>
      <c r="B1183" s="7">
        <v>35.64</v>
      </c>
    </row>
    <row r="1184" spans="1:2" x14ac:dyDescent="0.3">
      <c r="A1184" s="1" t="s">
        <v>8773</v>
      </c>
      <c r="B1184" s="7">
        <v>63.896394230769232</v>
      </c>
    </row>
    <row r="1185" spans="1:2" x14ac:dyDescent="0.3">
      <c r="A1185" s="1" t="s">
        <v>8774</v>
      </c>
      <c r="B1185" s="7">
        <v>32.68</v>
      </c>
    </row>
    <row r="1186" spans="1:2" x14ac:dyDescent="0.3">
      <c r="A1186" s="1" t="s">
        <v>8775</v>
      </c>
      <c r="B1186" s="7">
        <v>68.539999999999992</v>
      </c>
    </row>
    <row r="1187" spans="1:2" x14ac:dyDescent="0.3">
      <c r="A1187" s="1" t="s">
        <v>8776</v>
      </c>
      <c r="B1187" s="7">
        <v>63.879999999999995</v>
      </c>
    </row>
    <row r="1188" spans="1:2" x14ac:dyDescent="0.3">
      <c r="A1188" s="1" t="s">
        <v>8777</v>
      </c>
      <c r="B1188" s="7">
        <v>34.08</v>
      </c>
    </row>
    <row r="1189" spans="1:2" x14ac:dyDescent="0.3">
      <c r="A1189" s="1" t="s">
        <v>8778</v>
      </c>
      <c r="B1189" s="7">
        <v>52.5</v>
      </c>
    </row>
    <row r="1190" spans="1:2" x14ac:dyDescent="0.3">
      <c r="A1190" s="1" t="s">
        <v>8779</v>
      </c>
      <c r="B1190" s="7">
        <v>70.139664804469277</v>
      </c>
    </row>
    <row r="1191" spans="1:2" x14ac:dyDescent="0.3">
      <c r="A1191" s="1" t="s">
        <v>8780</v>
      </c>
      <c r="B1191" s="7">
        <v>38</v>
      </c>
    </row>
    <row r="1192" spans="1:2" x14ac:dyDescent="0.3">
      <c r="A1192" s="1" t="s">
        <v>8781</v>
      </c>
      <c r="B1192" s="7">
        <v>70</v>
      </c>
    </row>
    <row r="1193" spans="1:2" x14ac:dyDescent="0.3">
      <c r="A1193" s="1" t="s">
        <v>8782</v>
      </c>
      <c r="B1193" s="7">
        <v>40.24096385542169</v>
      </c>
    </row>
    <row r="1194" spans="1:2" x14ac:dyDescent="0.3">
      <c r="A1194" s="1" t="s">
        <v>8783</v>
      </c>
      <c r="B1194" s="7">
        <v>43.5</v>
      </c>
    </row>
    <row r="1195" spans="1:2" x14ac:dyDescent="0.3">
      <c r="A1195" s="1" t="s">
        <v>8784</v>
      </c>
      <c r="B1195" s="7">
        <v>45.54</v>
      </c>
    </row>
    <row r="1196" spans="1:2" x14ac:dyDescent="0.3">
      <c r="A1196" s="1" t="s">
        <v>8785</v>
      </c>
      <c r="B1196" s="7">
        <v>35.879999999999995</v>
      </c>
    </row>
    <row r="1197" spans="1:2" x14ac:dyDescent="0.3">
      <c r="A1197" s="1" t="s">
        <v>8786</v>
      </c>
      <c r="B1197" s="7">
        <v>46.980000000000004</v>
      </c>
    </row>
    <row r="1198" spans="1:2" x14ac:dyDescent="0.3">
      <c r="A1198" s="1" t="s">
        <v>8787</v>
      </c>
      <c r="B1198" s="7">
        <v>32.25</v>
      </c>
    </row>
    <row r="1199" spans="1:2" x14ac:dyDescent="0.3">
      <c r="A1199" s="1" t="s">
        <v>8788</v>
      </c>
      <c r="B1199" s="7">
        <v>38.612176039119802</v>
      </c>
    </row>
    <row r="1200" spans="1:2" x14ac:dyDescent="0.3">
      <c r="A1200" s="1" t="s">
        <v>8789</v>
      </c>
      <c r="B1200" s="7">
        <v>59.198276923076918</v>
      </c>
    </row>
    <row r="1201" spans="1:2" x14ac:dyDescent="0.3">
      <c r="A1201" s="1" t="s">
        <v>8790</v>
      </c>
      <c r="B1201" s="7">
        <v>72.894889867841414</v>
      </c>
    </row>
    <row r="1202" spans="1:2" x14ac:dyDescent="0.3">
      <c r="A1202" s="1" t="s">
        <v>8791</v>
      </c>
      <c r="B1202" s="7">
        <v>63.949595687331538</v>
      </c>
    </row>
    <row r="1203" spans="1:2" x14ac:dyDescent="0.3">
      <c r="A1203" s="1" t="s">
        <v>8792</v>
      </c>
      <c r="B1203" s="7">
        <v>62.314999999999998</v>
      </c>
    </row>
    <row r="1204" spans="1:2" x14ac:dyDescent="0.3">
      <c r="A1204" s="1" t="s">
        <v>8793</v>
      </c>
      <c r="B1204" s="7">
        <v>35.64</v>
      </c>
    </row>
    <row r="1205" spans="1:2" x14ac:dyDescent="0.3">
      <c r="A1205" s="1" t="s">
        <v>8794</v>
      </c>
      <c r="B1205" s="7">
        <v>63.896394230769232</v>
      </c>
    </row>
    <row r="1206" spans="1:2" x14ac:dyDescent="0.3">
      <c r="A1206" s="1" t="s">
        <v>8795</v>
      </c>
      <c r="B1206" s="7">
        <v>32.68</v>
      </c>
    </row>
    <row r="1207" spans="1:2" x14ac:dyDescent="0.3">
      <c r="A1207" s="1" t="s">
        <v>8796</v>
      </c>
      <c r="B1207" s="7">
        <v>68.539999999999992</v>
      </c>
    </row>
    <row r="1208" spans="1:2" x14ac:dyDescent="0.3">
      <c r="A1208" s="1" t="s">
        <v>8797</v>
      </c>
      <c r="B1208" s="7">
        <v>63.879999999999995</v>
      </c>
    </row>
    <row r="1209" spans="1:2" x14ac:dyDescent="0.3">
      <c r="A1209" s="1" t="s">
        <v>8798</v>
      </c>
      <c r="B1209" s="7">
        <v>34.08</v>
      </c>
    </row>
    <row r="1210" spans="1:2" x14ac:dyDescent="0.3">
      <c r="A1210" s="1" t="s">
        <v>8799</v>
      </c>
      <c r="B1210" s="7">
        <v>52.5</v>
      </c>
    </row>
    <row r="1211" spans="1:2" x14ac:dyDescent="0.3">
      <c r="A1211" s="1" t="s">
        <v>8800</v>
      </c>
      <c r="B1211" s="7">
        <v>70.139664804469277</v>
      </c>
    </row>
    <row r="1212" spans="1:2" x14ac:dyDescent="0.3">
      <c r="A1212" s="1" t="s">
        <v>8801</v>
      </c>
      <c r="B1212" s="7">
        <v>38</v>
      </c>
    </row>
    <row r="1213" spans="1:2" x14ac:dyDescent="0.3">
      <c r="A1213" s="1" t="s">
        <v>8802</v>
      </c>
      <c r="B1213" s="7">
        <v>70</v>
      </c>
    </row>
    <row r="1214" spans="1:2" x14ac:dyDescent="0.3">
      <c r="A1214" s="1" t="s">
        <v>8803</v>
      </c>
      <c r="B1214" s="7">
        <v>40.24096385542169</v>
      </c>
    </row>
    <row r="1215" spans="1:2" x14ac:dyDescent="0.3">
      <c r="A1215" s="1" t="s">
        <v>8804</v>
      </c>
      <c r="B1215" s="7">
        <v>23</v>
      </c>
    </row>
    <row r="1216" spans="1:2" x14ac:dyDescent="0.3">
      <c r="A1216" s="1" t="s">
        <v>8805</v>
      </c>
      <c r="B1216" s="7">
        <v>26.350027648313453</v>
      </c>
    </row>
    <row r="1217" spans="1:2" x14ac:dyDescent="0.3">
      <c r="A1217" s="1" t="s">
        <v>8806</v>
      </c>
      <c r="B1217" s="7">
        <v>29.449968253968255</v>
      </c>
    </row>
    <row r="1218" spans="1:2" x14ac:dyDescent="0.3">
      <c r="A1218" s="1" t="s">
        <v>8807</v>
      </c>
      <c r="B1218" s="7">
        <v>50.581395348837212</v>
      </c>
    </row>
    <row r="1219" spans="1:2" x14ac:dyDescent="0.3">
      <c r="A1219" s="1" t="s">
        <v>8808</v>
      </c>
      <c r="B1219" s="7">
        <v>117</v>
      </c>
    </row>
    <row r="1220" spans="1:2" x14ac:dyDescent="0.3">
      <c r="A1220" s="1" t="s">
        <v>8809</v>
      </c>
      <c r="B1220" s="7">
        <v>92</v>
      </c>
    </row>
    <row r="1221" spans="1:2" x14ac:dyDescent="0.3">
      <c r="A1221" s="1" t="s">
        <v>8810</v>
      </c>
      <c r="B1221" s="7">
        <v>74</v>
      </c>
    </row>
    <row r="1222" spans="1:2" x14ac:dyDescent="0.3">
      <c r="A1222" s="1" t="s">
        <v>8811</v>
      </c>
      <c r="B1222" s="7">
        <v>49</v>
      </c>
    </row>
    <row r="1223" spans="1:2" x14ac:dyDescent="0.3">
      <c r="A1223" s="1" t="s">
        <v>8812</v>
      </c>
      <c r="B1223" s="7">
        <v>130</v>
      </c>
    </row>
    <row r="1224" spans="1:2" x14ac:dyDescent="0.3">
      <c r="A1224" s="1" t="s">
        <v>8813</v>
      </c>
      <c r="B1224" s="7">
        <v>48</v>
      </c>
    </row>
    <row r="1225" spans="1:2" x14ac:dyDescent="0.3">
      <c r="A1225" s="1" t="s">
        <v>8814</v>
      </c>
      <c r="B1225" s="7">
        <v>95</v>
      </c>
    </row>
    <row r="1226" spans="1:2" x14ac:dyDescent="0.3">
      <c r="A1226" s="1" t="s">
        <v>8815</v>
      </c>
      <c r="B1226" s="7">
        <v>98</v>
      </c>
    </row>
    <row r="1227" spans="1:2" x14ac:dyDescent="0.3">
      <c r="A1227" s="1" t="s">
        <v>8816</v>
      </c>
      <c r="B1227" s="7">
        <v>58</v>
      </c>
    </row>
    <row r="1228" spans="1:2" x14ac:dyDescent="0.3">
      <c r="A1228" s="1" t="s">
        <v>8817</v>
      </c>
      <c r="B1228" s="7">
        <v>66</v>
      </c>
    </row>
    <row r="1229" spans="1:2" x14ac:dyDescent="0.3">
      <c r="A1229" s="1" t="s">
        <v>8818</v>
      </c>
      <c r="B1229" s="7">
        <v>62</v>
      </c>
    </row>
    <row r="1230" spans="1:2" x14ac:dyDescent="0.3">
      <c r="A1230" s="1" t="s">
        <v>8819</v>
      </c>
      <c r="B1230" s="7">
        <v>55</v>
      </c>
    </row>
    <row r="1231" spans="1:2" x14ac:dyDescent="0.3">
      <c r="A1231" s="1" t="s">
        <v>8820</v>
      </c>
      <c r="B1231" s="7">
        <v>95</v>
      </c>
    </row>
    <row r="1232" spans="1:2" x14ac:dyDescent="0.3">
      <c r="A1232" s="1" t="s">
        <v>8821</v>
      </c>
      <c r="B1232" s="7">
        <v>73.839995470501648</v>
      </c>
    </row>
    <row r="1233" spans="1:2" x14ac:dyDescent="0.3">
      <c r="A1233" s="1" t="s">
        <v>8822</v>
      </c>
      <c r="B1233" s="7">
        <v>56.8</v>
      </c>
    </row>
    <row r="1234" spans="1:2" x14ac:dyDescent="0.3">
      <c r="A1234" s="1" t="s">
        <v>8823</v>
      </c>
      <c r="B1234" s="7">
        <v>49.699994220655377</v>
      </c>
    </row>
    <row r="1235" spans="1:2" x14ac:dyDescent="0.3">
      <c r="A1235" s="1" t="s">
        <v>8824</v>
      </c>
      <c r="B1235" s="7">
        <v>53.960016585712602</v>
      </c>
    </row>
    <row r="1236" spans="1:2" x14ac:dyDescent="0.3">
      <c r="A1236" s="1" t="s">
        <v>8825</v>
      </c>
      <c r="B1236" s="7">
        <v>78.100005176251358</v>
      </c>
    </row>
    <row r="1237" spans="1:2" x14ac:dyDescent="0.3">
      <c r="A1237" s="1" t="s">
        <v>8826</v>
      </c>
      <c r="B1237" s="7">
        <v>112</v>
      </c>
    </row>
    <row r="1238" spans="1:2" x14ac:dyDescent="0.3">
      <c r="A1238" s="1" t="s">
        <v>8827</v>
      </c>
      <c r="B1238" s="7">
        <v>113.6</v>
      </c>
    </row>
    <row r="1239" spans="1:2" x14ac:dyDescent="0.3">
      <c r="A1239" s="1" t="s">
        <v>8828</v>
      </c>
      <c r="B1239" s="7">
        <v>30</v>
      </c>
    </row>
    <row r="1240" spans="1:2" x14ac:dyDescent="0.3">
      <c r="A1240" s="1" t="s">
        <v>8829</v>
      </c>
      <c r="B1240" s="7">
        <v>46.1013986013986</v>
      </c>
    </row>
    <row r="1241" spans="1:2" x14ac:dyDescent="0.3">
      <c r="A1241" s="1" t="s">
        <v>8830</v>
      </c>
      <c r="B1241" s="7">
        <v>28.5</v>
      </c>
    </row>
    <row r="1242" spans="1:2" x14ac:dyDescent="0.3">
      <c r="A1242" s="1" t="s">
        <v>8831</v>
      </c>
      <c r="B1242" s="7">
        <v>28.259948198728516</v>
      </c>
    </row>
    <row r="1243" spans="1:2" x14ac:dyDescent="0.3">
      <c r="A1243" s="1" t="s">
        <v>8832</v>
      </c>
      <c r="B1243" s="7">
        <v>36.536016610765053</v>
      </c>
    </row>
    <row r="1244" spans="1:2" x14ac:dyDescent="0.3">
      <c r="A1244" s="1" t="s">
        <v>8833</v>
      </c>
      <c r="B1244" s="7">
        <v>26.293323090711219</v>
      </c>
    </row>
    <row r="1245" spans="1:2" x14ac:dyDescent="0.3">
      <c r="A1245" s="1" t="s">
        <v>8834</v>
      </c>
      <c r="B1245" s="7">
        <v>31.160286437301458</v>
      </c>
    </row>
    <row r="1246" spans="1:2" x14ac:dyDescent="0.3">
      <c r="A1246" s="1" t="s">
        <v>8835</v>
      </c>
      <c r="B1246" s="7">
        <v>26.521621621621623</v>
      </c>
    </row>
    <row r="1247" spans="1:2" x14ac:dyDescent="0.3">
      <c r="A1247" s="1" t="s">
        <v>8836</v>
      </c>
      <c r="B1247" s="7">
        <v>28.591233659233218</v>
      </c>
    </row>
    <row r="1248" spans="1:2" x14ac:dyDescent="0.3">
      <c r="A1248" s="1" t="s">
        <v>8837</v>
      </c>
      <c r="B1248" s="7">
        <v>25.500000000000004</v>
      </c>
    </row>
    <row r="1249" spans="1:2" x14ac:dyDescent="0.3">
      <c r="A1249" s="1" t="s">
        <v>8838</v>
      </c>
      <c r="B1249" s="7">
        <v>25.424939817043814</v>
      </c>
    </row>
    <row r="1250" spans="1:2" x14ac:dyDescent="0.3">
      <c r="A1250" s="1" t="s">
        <v>8839</v>
      </c>
      <c r="B1250" s="7">
        <v>23.519978900171438</v>
      </c>
    </row>
    <row r="1251" spans="1:2" x14ac:dyDescent="0.3">
      <c r="A1251" s="1" t="s">
        <v>8840</v>
      </c>
      <c r="B1251" s="7">
        <v>27.554069633387137</v>
      </c>
    </row>
    <row r="1252" spans="1:2" x14ac:dyDescent="0.3">
      <c r="A1252" s="1" t="s">
        <v>8841</v>
      </c>
      <c r="B1252" s="7">
        <v>75</v>
      </c>
    </row>
    <row r="1253" spans="1:2" x14ac:dyDescent="0.3">
      <c r="A1253" s="1" t="s">
        <v>8842</v>
      </c>
      <c r="B1253" s="7">
        <v>80</v>
      </c>
    </row>
    <row r="1254" spans="1:2" x14ac:dyDescent="0.3">
      <c r="A1254" s="1" t="s">
        <v>8843</v>
      </c>
      <c r="B1254" s="7">
        <v>106</v>
      </c>
    </row>
    <row r="1255" spans="1:2" x14ac:dyDescent="0.3">
      <c r="A1255" s="1" t="s">
        <v>8844</v>
      </c>
      <c r="B1255" s="7">
        <v>92.11</v>
      </c>
    </row>
    <row r="1256" spans="1:2" x14ac:dyDescent="0.3">
      <c r="A1256" s="1" t="s">
        <v>8845</v>
      </c>
      <c r="B1256" s="7">
        <v>120.44999999999999</v>
      </c>
    </row>
    <row r="1257" spans="1:2" x14ac:dyDescent="0.3">
      <c r="A1257" s="1" t="s">
        <v>8846</v>
      </c>
      <c r="B1257" s="7">
        <v>106.43492711370263</v>
      </c>
    </row>
    <row r="1258" spans="1:2" x14ac:dyDescent="0.3">
      <c r="A1258" s="1" t="s">
        <v>8847</v>
      </c>
      <c r="B1258" s="7">
        <v>70.849999999999994</v>
      </c>
    </row>
    <row r="1259" spans="1:2" x14ac:dyDescent="0.3">
      <c r="A1259" s="1" t="s">
        <v>8848</v>
      </c>
      <c r="B1259" s="7">
        <v>120</v>
      </c>
    </row>
    <row r="1260" spans="1:2" x14ac:dyDescent="0.3">
      <c r="A1260" s="1" t="s">
        <v>8849</v>
      </c>
      <c r="B1260" s="7">
        <v>50</v>
      </c>
    </row>
    <row r="1261" spans="1:2" x14ac:dyDescent="0.3">
      <c r="A1261" s="1" t="s">
        <v>8850</v>
      </c>
      <c r="B1261" s="7">
        <v>105</v>
      </c>
    </row>
    <row r="1262" spans="1:2" x14ac:dyDescent="0.3">
      <c r="A1262" s="1" t="s">
        <v>8851</v>
      </c>
      <c r="B1262" s="7">
        <v>82.5</v>
      </c>
    </row>
    <row r="1263" spans="1:2" x14ac:dyDescent="0.3">
      <c r="A1263" s="1" t="s">
        <v>8852</v>
      </c>
      <c r="B1263" s="7">
        <v>97.5</v>
      </c>
    </row>
    <row r="1264" spans="1:2" x14ac:dyDescent="0.3">
      <c r="A1264" s="1" t="s">
        <v>8853</v>
      </c>
      <c r="B1264" s="7">
        <v>30</v>
      </c>
    </row>
    <row r="1265" spans="1:2" x14ac:dyDescent="0.3">
      <c r="A1265" s="1" t="s">
        <v>8854</v>
      </c>
      <c r="B1265" s="7">
        <v>120</v>
      </c>
    </row>
    <row r="1266" spans="1:2" x14ac:dyDescent="0.3">
      <c r="A1266" s="1" t="s">
        <v>8855</v>
      </c>
      <c r="B1266" s="7">
        <v>105</v>
      </c>
    </row>
    <row r="1267" spans="1:2" x14ac:dyDescent="0.3">
      <c r="A1267" s="1" t="s">
        <v>8856</v>
      </c>
      <c r="B1267" s="7">
        <v>97</v>
      </c>
    </row>
    <row r="1268" spans="1:2" x14ac:dyDescent="0.3">
      <c r="A1268" s="1" t="s">
        <v>8857</v>
      </c>
      <c r="B1268" s="7">
        <v>102</v>
      </c>
    </row>
    <row r="1269" spans="1:2" x14ac:dyDescent="0.3">
      <c r="A1269" s="1" t="s">
        <v>8858</v>
      </c>
      <c r="B1269" s="7">
        <v>84</v>
      </c>
    </row>
    <row r="1270" spans="1:2" x14ac:dyDescent="0.3">
      <c r="A1270" s="1" t="s">
        <v>8859</v>
      </c>
      <c r="B1270" s="7">
        <v>108</v>
      </c>
    </row>
    <row r="1271" spans="1:2" x14ac:dyDescent="0.3">
      <c r="A1271" s="1" t="s">
        <v>8860</v>
      </c>
      <c r="B1271" s="7">
        <v>97.5</v>
      </c>
    </row>
    <row r="1272" spans="1:2" x14ac:dyDescent="0.3">
      <c r="A1272" s="1" t="s">
        <v>8861</v>
      </c>
      <c r="B1272" s="7">
        <v>42</v>
      </c>
    </row>
    <row r="1273" spans="1:2" x14ac:dyDescent="0.3">
      <c r="A1273" s="1" t="s">
        <v>8862</v>
      </c>
      <c r="B1273" s="7">
        <v>52</v>
      </c>
    </row>
    <row r="1274" spans="1:2" x14ac:dyDescent="0.3">
      <c r="A1274" s="1" t="s">
        <v>8863</v>
      </c>
      <c r="B1274" s="7">
        <v>120</v>
      </c>
    </row>
    <row r="1275" spans="1:2" x14ac:dyDescent="0.3">
      <c r="A1275" s="1" t="s">
        <v>8864</v>
      </c>
      <c r="B1275" s="7">
        <v>93</v>
      </c>
    </row>
    <row r="1276" spans="1:2" x14ac:dyDescent="0.3">
      <c r="A1276" s="1" t="s">
        <v>8865</v>
      </c>
      <c r="B1276" s="7">
        <v>110</v>
      </c>
    </row>
    <row r="1277" spans="1:2" x14ac:dyDescent="0.3">
      <c r="A1277" s="1" t="s">
        <v>8866</v>
      </c>
      <c r="B1277" s="7">
        <v>34</v>
      </c>
    </row>
    <row r="1278" spans="1:2" x14ac:dyDescent="0.3">
      <c r="A1278" s="1" t="s">
        <v>8867</v>
      </c>
      <c r="B1278" s="7">
        <v>102</v>
      </c>
    </row>
    <row r="1279" spans="1:2" x14ac:dyDescent="0.3">
      <c r="A1279" s="1" t="s">
        <v>8868</v>
      </c>
      <c r="B1279" s="7">
        <v>80</v>
      </c>
    </row>
    <row r="1280" spans="1:2" x14ac:dyDescent="0.3">
      <c r="A1280" s="1" t="s">
        <v>8869</v>
      </c>
      <c r="B1280" s="7">
        <v>101</v>
      </c>
    </row>
    <row r="1281" spans="1:2" x14ac:dyDescent="0.3">
      <c r="A1281" s="1" t="s">
        <v>8870</v>
      </c>
      <c r="B1281" s="7">
        <v>96</v>
      </c>
    </row>
    <row r="1282" spans="1:2" x14ac:dyDescent="0.3">
      <c r="A1282" s="1" t="s">
        <v>8871</v>
      </c>
      <c r="B1282" s="7">
        <v>45</v>
      </c>
    </row>
    <row r="1283" spans="1:2" x14ac:dyDescent="0.3">
      <c r="A1283" s="1" t="s">
        <v>8872</v>
      </c>
      <c r="B1283" s="7">
        <v>96</v>
      </c>
    </row>
    <row r="1284" spans="1:2" x14ac:dyDescent="0.3">
      <c r="A1284" s="1" t="s">
        <v>8873</v>
      </c>
      <c r="B1284" s="7">
        <v>187.50153846153847</v>
      </c>
    </row>
    <row r="1285" spans="1:2" x14ac:dyDescent="0.3">
      <c r="A1285" s="1" t="s">
        <v>8874</v>
      </c>
      <c r="B1285" s="7">
        <v>109</v>
      </c>
    </row>
    <row r="1286" spans="1:2" x14ac:dyDescent="0.3">
      <c r="A1286" s="1" t="s">
        <v>8875</v>
      </c>
      <c r="B1286" s="7">
        <v>87.500031201248049</v>
      </c>
    </row>
    <row r="1287" spans="1:2" x14ac:dyDescent="0.3">
      <c r="A1287" s="1" t="s">
        <v>8876</v>
      </c>
      <c r="B1287" s="7">
        <v>52</v>
      </c>
    </row>
    <row r="1288" spans="1:2" x14ac:dyDescent="0.3">
      <c r="A1288" s="1" t="s">
        <v>8877</v>
      </c>
      <c r="B1288" s="7">
        <v>120</v>
      </c>
    </row>
    <row r="1289" spans="1:2" x14ac:dyDescent="0.3">
      <c r="A1289" s="1" t="s">
        <v>8878</v>
      </c>
      <c r="B1289" s="7">
        <v>93</v>
      </c>
    </row>
    <row r="1290" spans="1:2" x14ac:dyDescent="0.3">
      <c r="A1290" s="1" t="s">
        <v>8879</v>
      </c>
      <c r="B1290" s="7">
        <v>110</v>
      </c>
    </row>
    <row r="1291" spans="1:2" x14ac:dyDescent="0.3">
      <c r="A1291" s="1" t="s">
        <v>8880</v>
      </c>
      <c r="B1291" s="7">
        <v>34</v>
      </c>
    </row>
    <row r="1292" spans="1:2" x14ac:dyDescent="0.3">
      <c r="A1292" s="1" t="s">
        <v>8881</v>
      </c>
      <c r="B1292" s="7">
        <v>102</v>
      </c>
    </row>
    <row r="1293" spans="1:2" x14ac:dyDescent="0.3">
      <c r="A1293" s="1" t="s">
        <v>8882</v>
      </c>
      <c r="B1293" s="7">
        <v>80</v>
      </c>
    </row>
    <row r="1294" spans="1:2" x14ac:dyDescent="0.3">
      <c r="A1294" s="1" t="s">
        <v>8883</v>
      </c>
      <c r="B1294" s="7">
        <v>101</v>
      </c>
    </row>
    <row r="1295" spans="1:2" x14ac:dyDescent="0.3">
      <c r="A1295" s="1" t="s">
        <v>8884</v>
      </c>
      <c r="B1295" s="7">
        <v>45</v>
      </c>
    </row>
    <row r="1296" spans="1:2" x14ac:dyDescent="0.3">
      <c r="A1296" s="1" t="s">
        <v>8885</v>
      </c>
      <c r="B1296" s="7">
        <v>96</v>
      </c>
    </row>
    <row r="1297" spans="1:2" x14ac:dyDescent="0.3">
      <c r="A1297" s="1" t="s">
        <v>8886</v>
      </c>
      <c r="B1297" s="7">
        <v>187.50153846153847</v>
      </c>
    </row>
    <row r="1298" spans="1:2" x14ac:dyDescent="0.3">
      <c r="A1298" s="1" t="s">
        <v>8887</v>
      </c>
      <c r="B1298" s="7">
        <v>109</v>
      </c>
    </row>
    <row r="1299" spans="1:2" x14ac:dyDescent="0.3">
      <c r="A1299" s="1" t="s">
        <v>8888</v>
      </c>
      <c r="B1299" s="7">
        <v>87.500031201248049</v>
      </c>
    </row>
    <row r="1300" spans="1:2" x14ac:dyDescent="0.3">
      <c r="A1300" s="1" t="s">
        <v>8889</v>
      </c>
      <c r="B1300" s="7">
        <v>50.581395348837212</v>
      </c>
    </row>
    <row r="1301" spans="1:2" x14ac:dyDescent="0.3">
      <c r="A1301" s="1" t="s">
        <v>8890</v>
      </c>
      <c r="B1301" s="7">
        <v>117</v>
      </c>
    </row>
    <row r="1302" spans="1:2" x14ac:dyDescent="0.3">
      <c r="A1302" s="1" t="s">
        <v>8891</v>
      </c>
      <c r="B1302" s="7">
        <v>92</v>
      </c>
    </row>
    <row r="1303" spans="1:2" x14ac:dyDescent="0.3">
      <c r="A1303" s="1" t="s">
        <v>8892</v>
      </c>
      <c r="B1303" s="7">
        <v>74</v>
      </c>
    </row>
    <row r="1304" spans="1:2" x14ac:dyDescent="0.3">
      <c r="A1304" s="1" t="s">
        <v>8893</v>
      </c>
      <c r="B1304" s="7">
        <v>49</v>
      </c>
    </row>
    <row r="1305" spans="1:2" x14ac:dyDescent="0.3">
      <c r="A1305" s="1" t="s">
        <v>8894</v>
      </c>
      <c r="B1305" s="7">
        <v>130</v>
      </c>
    </row>
    <row r="1306" spans="1:2" x14ac:dyDescent="0.3">
      <c r="A1306" s="1" t="s">
        <v>8895</v>
      </c>
      <c r="B1306" s="7">
        <v>48</v>
      </c>
    </row>
    <row r="1307" spans="1:2" x14ac:dyDescent="0.3">
      <c r="A1307" s="1" t="s">
        <v>8896</v>
      </c>
      <c r="B1307" s="7">
        <v>95</v>
      </c>
    </row>
    <row r="1308" spans="1:2" x14ac:dyDescent="0.3">
      <c r="A1308" s="1" t="s">
        <v>8897</v>
      </c>
      <c r="B1308" s="7">
        <v>98</v>
      </c>
    </row>
    <row r="1309" spans="1:2" x14ac:dyDescent="0.3">
      <c r="A1309" s="1" t="s">
        <v>8898</v>
      </c>
      <c r="B1309" s="7">
        <v>58</v>
      </c>
    </row>
    <row r="1310" spans="1:2" x14ac:dyDescent="0.3">
      <c r="A1310" s="1" t="s">
        <v>8899</v>
      </c>
      <c r="B1310" s="7">
        <v>66</v>
      </c>
    </row>
    <row r="1311" spans="1:2" x14ac:dyDescent="0.3">
      <c r="A1311" s="1" t="s">
        <v>8900</v>
      </c>
      <c r="B1311" s="7">
        <v>62</v>
      </c>
    </row>
    <row r="1312" spans="1:2" x14ac:dyDescent="0.3">
      <c r="A1312" s="1" t="s">
        <v>8901</v>
      </c>
      <c r="B1312" s="7">
        <v>55</v>
      </c>
    </row>
    <row r="1313" spans="1:2" x14ac:dyDescent="0.3">
      <c r="A1313" s="1" t="s">
        <v>8902</v>
      </c>
      <c r="B1313" s="7">
        <v>73.839995470501648</v>
      </c>
    </row>
    <row r="1314" spans="1:2" x14ac:dyDescent="0.3">
      <c r="A1314" s="1" t="s">
        <v>8903</v>
      </c>
      <c r="B1314" s="7">
        <v>56.8</v>
      </c>
    </row>
    <row r="1315" spans="1:2" x14ac:dyDescent="0.3">
      <c r="A1315" s="1" t="s">
        <v>8904</v>
      </c>
      <c r="B1315" s="7">
        <v>49.699994220655377</v>
      </c>
    </row>
    <row r="1316" spans="1:2" x14ac:dyDescent="0.3">
      <c r="A1316" s="1" t="s">
        <v>8905</v>
      </c>
      <c r="B1316" s="7">
        <v>53.960016585712602</v>
      </c>
    </row>
    <row r="1317" spans="1:2" x14ac:dyDescent="0.3">
      <c r="A1317" s="1" t="s">
        <v>8906</v>
      </c>
      <c r="B1317" s="7">
        <v>78.100005176251358</v>
      </c>
    </row>
    <row r="1318" spans="1:2" x14ac:dyDescent="0.3">
      <c r="A1318" s="1" t="s">
        <v>8907</v>
      </c>
      <c r="B1318" s="7">
        <v>112</v>
      </c>
    </row>
    <row r="1319" spans="1:2" x14ac:dyDescent="0.3">
      <c r="A1319" s="1" t="s">
        <v>8908</v>
      </c>
      <c r="B1319" s="7">
        <v>113.6</v>
      </c>
    </row>
    <row r="1320" spans="1:2" x14ac:dyDescent="0.3">
      <c r="A1320" s="1" t="s">
        <v>8909</v>
      </c>
      <c r="B1320" s="7">
        <v>30</v>
      </c>
    </row>
    <row r="1321" spans="1:2" x14ac:dyDescent="0.3">
      <c r="A1321" s="1" t="s">
        <v>8910</v>
      </c>
      <c r="B1321" s="7">
        <v>46.1013986013986</v>
      </c>
    </row>
    <row r="1322" spans="1:2" x14ac:dyDescent="0.3">
      <c r="A1322" s="1" t="s">
        <v>8911</v>
      </c>
      <c r="B1322" s="7">
        <v>42</v>
      </c>
    </row>
    <row r="1323" spans="1:2" x14ac:dyDescent="0.3">
      <c r="A1323" s="1" t="s">
        <v>8912</v>
      </c>
      <c r="B1323" s="7">
        <v>28.5</v>
      </c>
    </row>
    <row r="1324" spans="1:2" x14ac:dyDescent="0.3">
      <c r="A1324" s="1" t="s">
        <v>8913</v>
      </c>
      <c r="B1324" s="7">
        <v>28.259948198728516</v>
      </c>
    </row>
    <row r="1325" spans="1:2" x14ac:dyDescent="0.3">
      <c r="A1325" s="1" t="s">
        <v>8914</v>
      </c>
      <c r="B1325" s="7">
        <v>36.536016610765053</v>
      </c>
    </row>
    <row r="1326" spans="1:2" x14ac:dyDescent="0.3">
      <c r="A1326" s="1" t="s">
        <v>8915</v>
      </c>
      <c r="B1326" s="7">
        <v>26.293323090711219</v>
      </c>
    </row>
    <row r="1327" spans="1:2" x14ac:dyDescent="0.3">
      <c r="A1327" s="1" t="s">
        <v>8916</v>
      </c>
      <c r="B1327" s="7">
        <v>31.160286437301458</v>
      </c>
    </row>
    <row r="1328" spans="1:2" x14ac:dyDescent="0.3">
      <c r="A1328" s="1" t="s">
        <v>8917</v>
      </c>
      <c r="B1328" s="7">
        <v>26.521621621621623</v>
      </c>
    </row>
    <row r="1329" spans="1:2" x14ac:dyDescent="0.3">
      <c r="A1329" s="1" t="s">
        <v>8918</v>
      </c>
      <c r="B1329" s="7">
        <v>28.591233659233218</v>
      </c>
    </row>
    <row r="1330" spans="1:2" x14ac:dyDescent="0.3">
      <c r="A1330" s="1" t="s">
        <v>8919</v>
      </c>
      <c r="B1330" s="7">
        <v>25.500000000000004</v>
      </c>
    </row>
    <row r="1331" spans="1:2" x14ac:dyDescent="0.3">
      <c r="A1331" s="1" t="s">
        <v>8920</v>
      </c>
      <c r="B1331" s="7">
        <v>23.519978900171438</v>
      </c>
    </row>
    <row r="1332" spans="1:2" x14ac:dyDescent="0.3">
      <c r="A1332" s="1" t="s">
        <v>8921</v>
      </c>
      <c r="B1332" s="7">
        <v>27.554069633387137</v>
      </c>
    </row>
    <row r="1333" spans="1:2" x14ac:dyDescent="0.3">
      <c r="A1333" s="1" t="s">
        <v>8922</v>
      </c>
      <c r="B1333" s="7">
        <v>75</v>
      </c>
    </row>
    <row r="1334" spans="1:2" x14ac:dyDescent="0.3">
      <c r="A1334" s="1" t="s">
        <v>8923</v>
      </c>
      <c r="B1334" s="7">
        <v>80</v>
      </c>
    </row>
    <row r="1335" spans="1:2" x14ac:dyDescent="0.3">
      <c r="A1335" s="1" t="s">
        <v>8924</v>
      </c>
      <c r="B1335" s="7">
        <v>106</v>
      </c>
    </row>
    <row r="1336" spans="1:2" x14ac:dyDescent="0.3">
      <c r="A1336" s="1" t="s">
        <v>8925</v>
      </c>
      <c r="B1336" s="7">
        <v>92.11</v>
      </c>
    </row>
    <row r="1337" spans="1:2" x14ac:dyDescent="0.3">
      <c r="A1337" s="1" t="s">
        <v>8926</v>
      </c>
      <c r="B1337" s="7">
        <v>120.44999999999999</v>
      </c>
    </row>
    <row r="1338" spans="1:2" x14ac:dyDescent="0.3">
      <c r="A1338" s="1" t="s">
        <v>8927</v>
      </c>
      <c r="B1338" s="7">
        <v>106.43492711370263</v>
      </c>
    </row>
    <row r="1339" spans="1:2" x14ac:dyDescent="0.3">
      <c r="A1339" s="1" t="s">
        <v>8928</v>
      </c>
      <c r="B1339" s="7">
        <v>70.849999999999994</v>
      </c>
    </row>
    <row r="1340" spans="1:2" x14ac:dyDescent="0.3">
      <c r="A1340" s="1" t="s">
        <v>8929</v>
      </c>
      <c r="B1340" s="7">
        <v>120</v>
      </c>
    </row>
    <row r="1341" spans="1:2" x14ac:dyDescent="0.3">
      <c r="A1341" s="1" t="s">
        <v>8930</v>
      </c>
      <c r="B1341" s="7">
        <v>50</v>
      </c>
    </row>
    <row r="1342" spans="1:2" x14ac:dyDescent="0.3">
      <c r="A1342" s="1" t="s">
        <v>8931</v>
      </c>
      <c r="B1342" s="7">
        <v>105</v>
      </c>
    </row>
    <row r="1343" spans="1:2" x14ac:dyDescent="0.3">
      <c r="A1343" s="1" t="s">
        <v>8932</v>
      </c>
      <c r="B1343" s="7">
        <v>82.5</v>
      </c>
    </row>
    <row r="1344" spans="1:2" x14ac:dyDescent="0.3">
      <c r="A1344" s="1" t="s">
        <v>8933</v>
      </c>
      <c r="B1344" s="7">
        <v>97.5</v>
      </c>
    </row>
    <row r="1345" spans="1:2" x14ac:dyDescent="0.3">
      <c r="A1345" s="1" t="s">
        <v>8934</v>
      </c>
      <c r="B1345" s="7">
        <v>30</v>
      </c>
    </row>
    <row r="1346" spans="1:2" x14ac:dyDescent="0.3">
      <c r="A1346" s="1" t="s">
        <v>8935</v>
      </c>
      <c r="B1346" s="7">
        <v>120</v>
      </c>
    </row>
    <row r="1347" spans="1:2" x14ac:dyDescent="0.3">
      <c r="A1347" s="1" t="s">
        <v>8936</v>
      </c>
      <c r="B1347" s="7">
        <v>105</v>
      </c>
    </row>
    <row r="1348" spans="1:2" x14ac:dyDescent="0.3">
      <c r="A1348" s="1" t="s">
        <v>8937</v>
      </c>
      <c r="B1348" s="7">
        <v>97</v>
      </c>
    </row>
    <row r="1349" spans="1:2" x14ac:dyDescent="0.3">
      <c r="A1349" s="1" t="s">
        <v>8938</v>
      </c>
      <c r="B1349" s="7">
        <v>102</v>
      </c>
    </row>
    <row r="1350" spans="1:2" x14ac:dyDescent="0.3">
      <c r="A1350" s="1" t="s">
        <v>8939</v>
      </c>
      <c r="B1350" s="7">
        <v>84</v>
      </c>
    </row>
    <row r="1351" spans="1:2" x14ac:dyDescent="0.3">
      <c r="A1351" s="1" t="s">
        <v>8940</v>
      </c>
      <c r="B1351" s="7">
        <v>108</v>
      </c>
    </row>
    <row r="1352" spans="1:2" x14ac:dyDescent="0.3">
      <c r="A1352" s="1" t="s">
        <v>8941</v>
      </c>
      <c r="B1352" s="7">
        <v>97.5</v>
      </c>
    </row>
    <row r="1353" spans="1:2" x14ac:dyDescent="0.3">
      <c r="A1353" s="1" t="s">
        <v>8942</v>
      </c>
      <c r="B1353" s="7">
        <v>42</v>
      </c>
    </row>
    <row r="1354" spans="1:2" x14ac:dyDescent="0.3">
      <c r="A1354" s="1" t="s">
        <v>8943</v>
      </c>
      <c r="B1354" s="7">
        <v>110</v>
      </c>
    </row>
    <row r="1355" spans="1:2" x14ac:dyDescent="0.3">
      <c r="A1355" s="1" t="s">
        <v>8944</v>
      </c>
      <c r="B1355" s="7">
        <v>23</v>
      </c>
    </row>
    <row r="1356" spans="1:2" x14ac:dyDescent="0.3">
      <c r="A1356" s="1" t="s">
        <v>8945</v>
      </c>
      <c r="B1356" s="7">
        <v>26.350027648313453</v>
      </c>
    </row>
    <row r="1357" spans="1:2" x14ac:dyDescent="0.3">
      <c r="A1357" s="1" t="s">
        <v>8946</v>
      </c>
      <c r="B1357" s="7">
        <v>29.449968253968255</v>
      </c>
    </row>
    <row r="1358" spans="1:2" x14ac:dyDescent="0.3">
      <c r="A1358" s="1" t="s">
        <v>8947</v>
      </c>
      <c r="B1358" s="7">
        <v>43.5</v>
      </c>
    </row>
    <row r="1359" spans="1:2" x14ac:dyDescent="0.3">
      <c r="A1359" s="1" t="s">
        <v>8948</v>
      </c>
      <c r="B1359" s="7">
        <v>45.54</v>
      </c>
    </row>
    <row r="1360" spans="1:2" x14ac:dyDescent="0.3">
      <c r="A1360" s="1" t="s">
        <v>8949</v>
      </c>
      <c r="B1360" s="7">
        <v>46.980000000000004</v>
      </c>
    </row>
    <row r="1361" spans="1:2" x14ac:dyDescent="0.3">
      <c r="A1361" s="1" t="s">
        <v>8950</v>
      </c>
      <c r="B1361" s="7">
        <v>32.25</v>
      </c>
    </row>
    <row r="1362" spans="1:2" x14ac:dyDescent="0.3">
      <c r="A1362" s="1" t="s">
        <v>8951</v>
      </c>
      <c r="B1362" s="7">
        <v>38.612176039119802</v>
      </c>
    </row>
    <row r="1363" spans="1:2" x14ac:dyDescent="0.3">
      <c r="A1363" s="1" t="s">
        <v>8952</v>
      </c>
      <c r="B1363" s="7">
        <v>59.198276923076918</v>
      </c>
    </row>
    <row r="1364" spans="1:2" x14ac:dyDescent="0.3">
      <c r="A1364" s="1" t="s">
        <v>8953</v>
      </c>
      <c r="B1364" s="7">
        <v>72.894889867841414</v>
      </c>
    </row>
    <row r="1365" spans="1:2" x14ac:dyDescent="0.3">
      <c r="A1365" s="1" t="s">
        <v>8954</v>
      </c>
      <c r="B1365" s="7">
        <v>63.949595687331538</v>
      </c>
    </row>
    <row r="1366" spans="1:2" x14ac:dyDescent="0.3">
      <c r="A1366" s="1" t="s">
        <v>8955</v>
      </c>
      <c r="B1366" s="7">
        <v>62.314999999999998</v>
      </c>
    </row>
    <row r="1367" spans="1:2" x14ac:dyDescent="0.3">
      <c r="A1367" s="1" t="s">
        <v>8956</v>
      </c>
      <c r="B1367" s="7">
        <v>35.64</v>
      </c>
    </row>
    <row r="1368" spans="1:2" x14ac:dyDescent="0.3">
      <c r="A1368" s="1" t="s">
        <v>8957</v>
      </c>
      <c r="B1368" s="7">
        <v>63.896394230769232</v>
      </c>
    </row>
    <row r="1369" spans="1:2" x14ac:dyDescent="0.3">
      <c r="A1369" s="1" t="s">
        <v>8958</v>
      </c>
      <c r="B1369" s="7">
        <v>32.68</v>
      </c>
    </row>
    <row r="1370" spans="1:2" x14ac:dyDescent="0.3">
      <c r="A1370" s="1" t="s">
        <v>8959</v>
      </c>
      <c r="B1370" s="7">
        <v>68.539999999999992</v>
      </c>
    </row>
    <row r="1371" spans="1:2" x14ac:dyDescent="0.3">
      <c r="A1371" s="1" t="s">
        <v>8960</v>
      </c>
      <c r="B1371" s="7">
        <v>63.879999999999995</v>
      </c>
    </row>
    <row r="1372" spans="1:2" x14ac:dyDescent="0.3">
      <c r="A1372" s="1" t="s">
        <v>8961</v>
      </c>
      <c r="B1372" s="7">
        <v>34.08</v>
      </c>
    </row>
    <row r="1373" spans="1:2" x14ac:dyDescent="0.3">
      <c r="A1373" s="1" t="s">
        <v>8962</v>
      </c>
      <c r="B1373" s="7">
        <v>52.5</v>
      </c>
    </row>
    <row r="1374" spans="1:2" x14ac:dyDescent="0.3">
      <c r="A1374" s="1" t="s">
        <v>8963</v>
      </c>
      <c r="B1374" s="7">
        <v>70.139664804469277</v>
      </c>
    </row>
    <row r="1375" spans="1:2" x14ac:dyDescent="0.3">
      <c r="A1375" s="1" t="s">
        <v>8964</v>
      </c>
      <c r="B1375" s="7">
        <v>38</v>
      </c>
    </row>
    <row r="1376" spans="1:2" x14ac:dyDescent="0.3">
      <c r="A1376" s="1" t="s">
        <v>8965</v>
      </c>
      <c r="B1376" s="7">
        <v>70</v>
      </c>
    </row>
    <row r="1377" spans="1:2" x14ac:dyDescent="0.3">
      <c r="A1377" s="1" t="s">
        <v>8966</v>
      </c>
      <c r="B1377" s="7">
        <v>40.24096385542169</v>
      </c>
    </row>
    <row r="1378" spans="1:2" x14ac:dyDescent="0.3">
      <c r="A1378" s="1" t="s">
        <v>8967</v>
      </c>
      <c r="B1378" s="7">
        <v>52</v>
      </c>
    </row>
    <row r="1379" spans="1:2" x14ac:dyDescent="0.3">
      <c r="A1379" s="1" t="s">
        <v>8968</v>
      </c>
      <c r="B1379" s="7">
        <v>57</v>
      </c>
    </row>
    <row r="1380" spans="1:2" x14ac:dyDescent="0.3">
      <c r="A1380" s="1" t="s">
        <v>8969</v>
      </c>
      <c r="B1380" s="7">
        <v>52</v>
      </c>
    </row>
    <row r="1381" spans="1:2" x14ac:dyDescent="0.3">
      <c r="A1381" s="1" t="s">
        <v>8970</v>
      </c>
      <c r="B1381" s="7">
        <v>120</v>
      </c>
    </row>
    <row r="1382" spans="1:2" x14ac:dyDescent="0.3">
      <c r="A1382" s="1" t="s">
        <v>8971</v>
      </c>
      <c r="B1382" s="7">
        <v>93</v>
      </c>
    </row>
    <row r="1383" spans="1:2" x14ac:dyDescent="0.3">
      <c r="A1383" s="1" t="s">
        <v>8972</v>
      </c>
      <c r="B1383" s="7">
        <v>110</v>
      </c>
    </row>
    <row r="1384" spans="1:2" x14ac:dyDescent="0.3">
      <c r="A1384" s="1" t="s">
        <v>8973</v>
      </c>
      <c r="B1384" s="7">
        <v>34</v>
      </c>
    </row>
    <row r="1385" spans="1:2" x14ac:dyDescent="0.3">
      <c r="A1385" s="1" t="s">
        <v>8974</v>
      </c>
      <c r="B1385" s="7">
        <v>102</v>
      </c>
    </row>
    <row r="1386" spans="1:2" x14ac:dyDescent="0.3">
      <c r="A1386" s="1" t="s">
        <v>8975</v>
      </c>
      <c r="B1386" s="7">
        <v>80</v>
      </c>
    </row>
    <row r="1387" spans="1:2" x14ac:dyDescent="0.3">
      <c r="A1387" s="1" t="s">
        <v>8976</v>
      </c>
      <c r="B1387" s="7">
        <v>101</v>
      </c>
    </row>
    <row r="1388" spans="1:2" x14ac:dyDescent="0.3">
      <c r="A1388" s="1" t="s">
        <v>8977</v>
      </c>
      <c r="B1388" s="7">
        <v>96</v>
      </c>
    </row>
    <row r="1389" spans="1:2" x14ac:dyDescent="0.3">
      <c r="A1389" s="1" t="s">
        <v>8978</v>
      </c>
      <c r="B1389" s="7">
        <v>45</v>
      </c>
    </row>
    <row r="1390" spans="1:2" x14ac:dyDescent="0.3">
      <c r="A1390" s="1" t="s">
        <v>8979</v>
      </c>
      <c r="B1390" s="7">
        <v>96</v>
      </c>
    </row>
    <row r="1391" spans="1:2" x14ac:dyDescent="0.3">
      <c r="A1391" s="1" t="s">
        <v>8980</v>
      </c>
      <c r="B1391" s="7">
        <v>109</v>
      </c>
    </row>
    <row r="1392" spans="1:2" x14ac:dyDescent="0.3">
      <c r="A1392" s="1" t="s">
        <v>8981</v>
      </c>
      <c r="B1392" s="7">
        <v>87.500031201248049</v>
      </c>
    </row>
    <row r="1393" spans="1:2" x14ac:dyDescent="0.3">
      <c r="A1393" s="1" t="s">
        <v>8982</v>
      </c>
      <c r="B1393" s="7">
        <v>43.5</v>
      </c>
    </row>
    <row r="1394" spans="1:2" x14ac:dyDescent="0.3">
      <c r="A1394" s="1" t="s">
        <v>8983</v>
      </c>
      <c r="B1394" s="7">
        <v>45.54</v>
      </c>
    </row>
    <row r="1395" spans="1:2" x14ac:dyDescent="0.3">
      <c r="A1395" s="1" t="s">
        <v>8984</v>
      </c>
      <c r="B1395" s="7">
        <v>35.879999999999995</v>
      </c>
    </row>
    <row r="1396" spans="1:2" x14ac:dyDescent="0.3">
      <c r="A1396" s="1" t="s">
        <v>8985</v>
      </c>
      <c r="B1396" s="7">
        <v>46.980000000000004</v>
      </c>
    </row>
    <row r="1397" spans="1:2" x14ac:dyDescent="0.3">
      <c r="A1397" s="1" t="s">
        <v>8986</v>
      </c>
      <c r="B1397" s="7">
        <v>32.25</v>
      </c>
    </row>
    <row r="1398" spans="1:2" x14ac:dyDescent="0.3">
      <c r="A1398" s="1" t="s">
        <v>8987</v>
      </c>
      <c r="B1398" s="7">
        <v>38.612176039119802</v>
      </c>
    </row>
    <row r="1399" spans="1:2" x14ac:dyDescent="0.3">
      <c r="A1399" s="1" t="s">
        <v>8988</v>
      </c>
      <c r="B1399" s="7">
        <v>59.198276923076918</v>
      </c>
    </row>
    <row r="1400" spans="1:2" x14ac:dyDescent="0.3">
      <c r="A1400" s="1" t="s">
        <v>8989</v>
      </c>
      <c r="B1400" s="7">
        <v>72.894889867841414</v>
      </c>
    </row>
    <row r="1401" spans="1:2" x14ac:dyDescent="0.3">
      <c r="A1401" s="1" t="s">
        <v>8990</v>
      </c>
      <c r="B1401" s="7">
        <v>63.949595687331538</v>
      </c>
    </row>
    <row r="1402" spans="1:2" x14ac:dyDescent="0.3">
      <c r="A1402" s="1" t="s">
        <v>8991</v>
      </c>
      <c r="B1402" s="7">
        <v>62.314999999999998</v>
      </c>
    </row>
    <row r="1403" spans="1:2" x14ac:dyDescent="0.3">
      <c r="A1403" s="1" t="s">
        <v>8992</v>
      </c>
      <c r="B1403" s="7">
        <v>35.64</v>
      </c>
    </row>
    <row r="1404" spans="1:2" x14ac:dyDescent="0.3">
      <c r="A1404" s="1" t="s">
        <v>8993</v>
      </c>
      <c r="B1404" s="7">
        <v>63.896394230769232</v>
      </c>
    </row>
    <row r="1405" spans="1:2" x14ac:dyDescent="0.3">
      <c r="A1405" s="1" t="s">
        <v>8994</v>
      </c>
      <c r="B1405" s="7">
        <v>32.68</v>
      </c>
    </row>
    <row r="1406" spans="1:2" x14ac:dyDescent="0.3">
      <c r="A1406" s="1" t="s">
        <v>8995</v>
      </c>
      <c r="B1406" s="7">
        <v>68.539999999999992</v>
      </c>
    </row>
    <row r="1407" spans="1:2" x14ac:dyDescent="0.3">
      <c r="A1407" s="1" t="s">
        <v>8996</v>
      </c>
      <c r="B1407" s="7">
        <v>63.879999999999995</v>
      </c>
    </row>
    <row r="1408" spans="1:2" x14ac:dyDescent="0.3">
      <c r="A1408" s="1" t="s">
        <v>8997</v>
      </c>
      <c r="B1408" s="7">
        <v>34.08</v>
      </c>
    </row>
    <row r="1409" spans="1:2" x14ac:dyDescent="0.3">
      <c r="A1409" s="1" t="s">
        <v>8998</v>
      </c>
      <c r="B1409" s="7">
        <v>52.5</v>
      </c>
    </row>
    <row r="1410" spans="1:2" x14ac:dyDescent="0.3">
      <c r="A1410" s="1" t="s">
        <v>8999</v>
      </c>
      <c r="B1410" s="7">
        <v>70.139664804469277</v>
      </c>
    </row>
    <row r="1411" spans="1:2" x14ac:dyDescent="0.3">
      <c r="A1411" s="1" t="s">
        <v>9000</v>
      </c>
      <c r="B1411" s="7">
        <v>40.051282051282051</v>
      </c>
    </row>
    <row r="1412" spans="1:2" x14ac:dyDescent="0.3">
      <c r="A1412" s="1" t="s">
        <v>9001</v>
      </c>
      <c r="B1412" s="7">
        <v>38</v>
      </c>
    </row>
    <row r="1413" spans="1:2" x14ac:dyDescent="0.3">
      <c r="A1413" s="1" t="s">
        <v>9002</v>
      </c>
      <c r="B1413" s="7">
        <v>70</v>
      </c>
    </row>
    <row r="1414" spans="1:2" x14ac:dyDescent="0.3">
      <c r="A1414" s="1" t="s">
        <v>9003</v>
      </c>
      <c r="B1414" s="7">
        <v>40.24096385542169</v>
      </c>
    </row>
    <row r="1415" spans="1:2" x14ac:dyDescent="0.3">
      <c r="A1415" s="1" t="s">
        <v>9004</v>
      </c>
      <c r="B1415" s="7">
        <v>23</v>
      </c>
    </row>
    <row r="1416" spans="1:2" x14ac:dyDescent="0.3">
      <c r="A1416" s="1" t="s">
        <v>9005</v>
      </c>
      <c r="B1416" s="7">
        <v>26.350027648313453</v>
      </c>
    </row>
    <row r="1417" spans="1:2" x14ac:dyDescent="0.3">
      <c r="A1417" s="1" t="s">
        <v>9006</v>
      </c>
      <c r="B1417" s="7">
        <v>29.449968253968255</v>
      </c>
    </row>
    <row r="1418" spans="1:2" x14ac:dyDescent="0.3">
      <c r="A1418" s="1" t="s">
        <v>9007</v>
      </c>
      <c r="B1418" s="7">
        <v>50.581395348837212</v>
      </c>
    </row>
    <row r="1419" spans="1:2" x14ac:dyDescent="0.3">
      <c r="A1419" s="1" t="s">
        <v>9008</v>
      </c>
      <c r="B1419" s="7">
        <v>117</v>
      </c>
    </row>
    <row r="1420" spans="1:2" x14ac:dyDescent="0.3">
      <c r="A1420" s="1" t="s">
        <v>9009</v>
      </c>
      <c r="B1420" s="7">
        <v>92</v>
      </c>
    </row>
    <row r="1421" spans="1:2" x14ac:dyDescent="0.3">
      <c r="A1421" s="1" t="s">
        <v>9010</v>
      </c>
      <c r="B1421" s="7">
        <v>115</v>
      </c>
    </row>
    <row r="1422" spans="1:2" x14ac:dyDescent="0.3">
      <c r="A1422" s="1" t="s">
        <v>9011</v>
      </c>
      <c r="B1422" s="7">
        <v>74</v>
      </c>
    </row>
    <row r="1423" spans="1:2" x14ac:dyDescent="0.3">
      <c r="A1423" s="1" t="s">
        <v>9012</v>
      </c>
      <c r="B1423" s="7">
        <v>90</v>
      </c>
    </row>
    <row r="1424" spans="1:2" x14ac:dyDescent="0.3">
      <c r="A1424" s="1" t="s">
        <v>9013</v>
      </c>
      <c r="B1424" s="7">
        <v>49</v>
      </c>
    </row>
    <row r="1425" spans="1:2" x14ac:dyDescent="0.3">
      <c r="A1425" s="1" t="s">
        <v>9014</v>
      </c>
      <c r="B1425" s="7">
        <v>130</v>
      </c>
    </row>
    <row r="1426" spans="1:2" x14ac:dyDescent="0.3">
      <c r="A1426" s="1" t="s">
        <v>9015</v>
      </c>
      <c r="B1426" s="7">
        <v>48</v>
      </c>
    </row>
    <row r="1427" spans="1:2" x14ac:dyDescent="0.3">
      <c r="A1427" s="1" t="s">
        <v>9016</v>
      </c>
      <c r="B1427" s="7">
        <v>95</v>
      </c>
    </row>
    <row r="1428" spans="1:2" x14ac:dyDescent="0.3">
      <c r="A1428" s="1" t="s">
        <v>9017</v>
      </c>
      <c r="B1428" s="7">
        <v>98</v>
      </c>
    </row>
    <row r="1429" spans="1:2" x14ac:dyDescent="0.3">
      <c r="A1429" s="1" t="s">
        <v>9018</v>
      </c>
      <c r="B1429" s="7">
        <v>66</v>
      </c>
    </row>
    <row r="1430" spans="1:2" x14ac:dyDescent="0.3">
      <c r="A1430" s="1" t="s">
        <v>9019</v>
      </c>
      <c r="B1430" s="7">
        <v>55</v>
      </c>
    </row>
    <row r="1431" spans="1:2" x14ac:dyDescent="0.3">
      <c r="A1431" s="1" t="s">
        <v>9020</v>
      </c>
      <c r="B1431" s="7">
        <v>95</v>
      </c>
    </row>
    <row r="1432" spans="1:2" x14ac:dyDescent="0.3">
      <c r="A1432" s="1" t="s">
        <v>9021</v>
      </c>
      <c r="B1432" s="7">
        <v>73.839995470501648</v>
      </c>
    </row>
    <row r="1433" spans="1:2" x14ac:dyDescent="0.3">
      <c r="A1433" s="1" t="s">
        <v>9022</v>
      </c>
      <c r="B1433" s="7">
        <v>56.8</v>
      </c>
    </row>
    <row r="1434" spans="1:2" x14ac:dyDescent="0.3">
      <c r="A1434" s="1" t="s">
        <v>9023</v>
      </c>
      <c r="B1434" s="7">
        <v>56.8</v>
      </c>
    </row>
    <row r="1435" spans="1:2" x14ac:dyDescent="0.3">
      <c r="A1435" s="1" t="s">
        <v>9024</v>
      </c>
      <c r="B1435" s="7">
        <v>49.699994220655377</v>
      </c>
    </row>
    <row r="1436" spans="1:2" x14ac:dyDescent="0.3">
      <c r="A1436" s="1" t="s">
        <v>9025</v>
      </c>
      <c r="B1436" s="7">
        <v>53.960016585712602</v>
      </c>
    </row>
    <row r="1437" spans="1:2" x14ac:dyDescent="0.3">
      <c r="A1437" s="1" t="s">
        <v>9026</v>
      </c>
      <c r="B1437" s="7">
        <v>78.100005176251358</v>
      </c>
    </row>
    <row r="1438" spans="1:2" x14ac:dyDescent="0.3">
      <c r="A1438" s="1" t="s">
        <v>9027</v>
      </c>
      <c r="B1438" s="7">
        <v>112</v>
      </c>
    </row>
    <row r="1439" spans="1:2" x14ac:dyDescent="0.3">
      <c r="A1439" s="1" t="s">
        <v>9028</v>
      </c>
      <c r="B1439" s="7">
        <v>113.6</v>
      </c>
    </row>
    <row r="1440" spans="1:2" x14ac:dyDescent="0.3">
      <c r="A1440" s="1" t="s">
        <v>9029</v>
      </c>
      <c r="B1440" s="7">
        <v>56.800056481219997</v>
      </c>
    </row>
    <row r="1441" spans="1:2" x14ac:dyDescent="0.3">
      <c r="A1441" s="1" t="s">
        <v>9030</v>
      </c>
      <c r="B1441" s="7">
        <v>46.1013986013986</v>
      </c>
    </row>
    <row r="1442" spans="1:2" x14ac:dyDescent="0.3">
      <c r="A1442" s="1" t="s">
        <v>9031</v>
      </c>
      <c r="B1442" s="7">
        <v>28.5</v>
      </c>
    </row>
    <row r="1443" spans="1:2" x14ac:dyDescent="0.3">
      <c r="A1443" s="1" t="s">
        <v>9032</v>
      </c>
      <c r="B1443" s="7">
        <v>28.259948198728516</v>
      </c>
    </row>
    <row r="1444" spans="1:2" x14ac:dyDescent="0.3">
      <c r="A1444" s="1" t="s">
        <v>9033</v>
      </c>
      <c r="B1444" s="7">
        <v>36.536016610765053</v>
      </c>
    </row>
    <row r="1445" spans="1:2" x14ac:dyDescent="0.3">
      <c r="A1445" s="1" t="s">
        <v>9034</v>
      </c>
      <c r="B1445" s="7">
        <v>26.293323090711219</v>
      </c>
    </row>
    <row r="1446" spans="1:2" x14ac:dyDescent="0.3">
      <c r="A1446" s="1" t="s">
        <v>9035</v>
      </c>
      <c r="B1446" s="7">
        <v>31.160286437301458</v>
      </c>
    </row>
    <row r="1447" spans="1:2" x14ac:dyDescent="0.3">
      <c r="A1447" s="1" t="s">
        <v>9036</v>
      </c>
      <c r="B1447" s="7">
        <v>26.521621621621623</v>
      </c>
    </row>
    <row r="1448" spans="1:2" x14ac:dyDescent="0.3">
      <c r="A1448" s="1" t="s">
        <v>9037</v>
      </c>
      <c r="B1448" s="7">
        <v>28.591233659233218</v>
      </c>
    </row>
    <row r="1449" spans="1:2" x14ac:dyDescent="0.3">
      <c r="A1449" s="1" t="s">
        <v>9038</v>
      </c>
      <c r="B1449" s="7">
        <v>23.901332924774017</v>
      </c>
    </row>
    <row r="1450" spans="1:2" x14ac:dyDescent="0.3">
      <c r="A1450" s="1" t="s">
        <v>9039</v>
      </c>
      <c r="B1450" s="7">
        <v>25.500000000000004</v>
      </c>
    </row>
    <row r="1451" spans="1:2" x14ac:dyDescent="0.3">
      <c r="A1451" s="1" t="s">
        <v>9040</v>
      </c>
      <c r="B1451" s="7">
        <v>25.424939817043814</v>
      </c>
    </row>
    <row r="1452" spans="1:2" x14ac:dyDescent="0.3">
      <c r="A1452" s="1" t="s">
        <v>9041</v>
      </c>
      <c r="B1452" s="7">
        <v>23.519978900171438</v>
      </c>
    </row>
    <row r="1453" spans="1:2" x14ac:dyDescent="0.3">
      <c r="A1453" s="1" t="s">
        <v>9042</v>
      </c>
      <c r="B1453" s="7">
        <v>27.554069633387137</v>
      </c>
    </row>
    <row r="1454" spans="1:2" x14ac:dyDescent="0.3">
      <c r="A1454" s="1" t="s">
        <v>9043</v>
      </c>
      <c r="B1454" s="7">
        <v>37.5</v>
      </c>
    </row>
    <row r="1455" spans="1:2" x14ac:dyDescent="0.3">
      <c r="A1455" s="1" t="s">
        <v>9044</v>
      </c>
      <c r="B1455" s="7">
        <v>106</v>
      </c>
    </row>
    <row r="1456" spans="1:2" x14ac:dyDescent="0.3">
      <c r="A1456" s="1" t="s">
        <v>9045</v>
      </c>
      <c r="B1456" s="7">
        <v>92.11</v>
      </c>
    </row>
    <row r="1457" spans="1:2" x14ac:dyDescent="0.3">
      <c r="A1457" s="1" t="s">
        <v>9046</v>
      </c>
      <c r="B1457" s="7">
        <v>120.44999999999999</v>
      </c>
    </row>
    <row r="1458" spans="1:2" x14ac:dyDescent="0.3">
      <c r="A1458" s="1" t="s">
        <v>9047</v>
      </c>
      <c r="B1458" s="7">
        <v>106.43492711370263</v>
      </c>
    </row>
    <row r="1459" spans="1:2" x14ac:dyDescent="0.3">
      <c r="A1459" s="1" t="s">
        <v>9048</v>
      </c>
      <c r="B1459" s="7">
        <v>70.849999999999994</v>
      </c>
    </row>
    <row r="1460" spans="1:2" x14ac:dyDescent="0.3">
      <c r="A1460" s="1" t="s">
        <v>9049</v>
      </c>
      <c r="B1460" s="7">
        <v>120</v>
      </c>
    </row>
    <row r="1461" spans="1:2" x14ac:dyDescent="0.3">
      <c r="A1461" s="1" t="s">
        <v>9050</v>
      </c>
      <c r="B1461" s="7">
        <v>50</v>
      </c>
    </row>
    <row r="1462" spans="1:2" x14ac:dyDescent="0.3">
      <c r="A1462" s="1" t="s">
        <v>9051</v>
      </c>
      <c r="B1462" s="7">
        <v>105</v>
      </c>
    </row>
    <row r="1463" spans="1:2" x14ac:dyDescent="0.3">
      <c r="A1463" s="1" t="s">
        <v>9052</v>
      </c>
      <c r="B1463" s="7">
        <v>82.5</v>
      </c>
    </row>
    <row r="1464" spans="1:2" x14ac:dyDescent="0.3">
      <c r="A1464" s="1" t="s">
        <v>9053</v>
      </c>
      <c r="B1464" s="7">
        <v>97.5</v>
      </c>
    </row>
    <row r="1465" spans="1:2" x14ac:dyDescent="0.3">
      <c r="A1465" s="1" t="s">
        <v>9054</v>
      </c>
      <c r="B1465" s="7">
        <v>30</v>
      </c>
    </row>
    <row r="1466" spans="1:2" x14ac:dyDescent="0.3">
      <c r="A1466" s="1" t="s">
        <v>9055</v>
      </c>
      <c r="B1466" s="7">
        <v>120</v>
      </c>
    </row>
    <row r="1467" spans="1:2" x14ac:dyDescent="0.3">
      <c r="A1467" s="1" t="s">
        <v>9056</v>
      </c>
      <c r="B1467" s="7">
        <v>105</v>
      </c>
    </row>
    <row r="1468" spans="1:2" x14ac:dyDescent="0.3">
      <c r="A1468" s="1" t="s">
        <v>9057</v>
      </c>
      <c r="B1468" s="7">
        <v>97</v>
      </c>
    </row>
    <row r="1469" spans="1:2" x14ac:dyDescent="0.3">
      <c r="A1469" s="1" t="s">
        <v>9058</v>
      </c>
      <c r="B1469" s="7">
        <v>102</v>
      </c>
    </row>
    <row r="1470" spans="1:2" x14ac:dyDescent="0.3">
      <c r="A1470" s="1" t="s">
        <v>9059</v>
      </c>
      <c r="B1470" s="7">
        <v>84</v>
      </c>
    </row>
    <row r="1471" spans="1:2" x14ac:dyDescent="0.3">
      <c r="A1471" s="1" t="s">
        <v>9060</v>
      </c>
      <c r="B1471" s="7">
        <v>108</v>
      </c>
    </row>
    <row r="1472" spans="1:2" x14ac:dyDescent="0.3">
      <c r="A1472" s="1" t="s">
        <v>9061</v>
      </c>
      <c r="B1472" s="7">
        <v>97.5</v>
      </c>
    </row>
    <row r="1473" spans="1:2" x14ac:dyDescent="0.3">
      <c r="A1473" s="1" t="s">
        <v>9062</v>
      </c>
      <c r="B1473" s="7">
        <v>52</v>
      </c>
    </row>
    <row r="1474" spans="1:2" x14ac:dyDescent="0.3">
      <c r="A1474" s="1" t="s">
        <v>9063</v>
      </c>
      <c r="B1474" s="7">
        <v>52</v>
      </c>
    </row>
    <row r="1475" spans="1:2" x14ac:dyDescent="0.3">
      <c r="A1475" s="1" t="s">
        <v>9064</v>
      </c>
      <c r="B1475" s="7">
        <v>120</v>
      </c>
    </row>
    <row r="1476" spans="1:2" x14ac:dyDescent="0.3">
      <c r="A1476" s="1" t="s">
        <v>9065</v>
      </c>
      <c r="B1476" s="7">
        <v>93</v>
      </c>
    </row>
    <row r="1477" spans="1:2" x14ac:dyDescent="0.3">
      <c r="A1477" s="1" t="s">
        <v>9066</v>
      </c>
      <c r="B1477" s="7">
        <v>110</v>
      </c>
    </row>
    <row r="1478" spans="1:2" x14ac:dyDescent="0.3">
      <c r="A1478" s="1" t="s">
        <v>9067</v>
      </c>
      <c r="B1478" s="7">
        <v>34</v>
      </c>
    </row>
    <row r="1479" spans="1:2" x14ac:dyDescent="0.3">
      <c r="A1479" s="1" t="s">
        <v>9068</v>
      </c>
      <c r="B1479" s="7">
        <v>102</v>
      </c>
    </row>
    <row r="1480" spans="1:2" x14ac:dyDescent="0.3">
      <c r="A1480" s="1" t="s">
        <v>9069</v>
      </c>
      <c r="B1480" s="7">
        <v>80</v>
      </c>
    </row>
    <row r="1481" spans="1:2" x14ac:dyDescent="0.3">
      <c r="A1481" s="1" t="s">
        <v>9070</v>
      </c>
      <c r="B1481" s="7">
        <v>101</v>
      </c>
    </row>
    <row r="1482" spans="1:2" x14ac:dyDescent="0.3">
      <c r="A1482" s="1" t="s">
        <v>9071</v>
      </c>
      <c r="B1482" s="7">
        <v>96</v>
      </c>
    </row>
    <row r="1483" spans="1:2" x14ac:dyDescent="0.3">
      <c r="A1483" s="1" t="s">
        <v>9072</v>
      </c>
      <c r="B1483" s="7">
        <v>45</v>
      </c>
    </row>
    <row r="1484" spans="1:2" x14ac:dyDescent="0.3">
      <c r="A1484" s="1" t="s">
        <v>9073</v>
      </c>
      <c r="B1484" s="7">
        <v>96</v>
      </c>
    </row>
    <row r="1485" spans="1:2" x14ac:dyDescent="0.3">
      <c r="A1485" s="1" t="s">
        <v>9074</v>
      </c>
      <c r="B1485" s="7">
        <v>109</v>
      </c>
    </row>
    <row r="1486" spans="1:2" x14ac:dyDescent="0.3">
      <c r="A1486" s="1" t="s">
        <v>9075</v>
      </c>
      <c r="B1486" s="7">
        <v>87.500031201248049</v>
      </c>
    </row>
    <row r="1487" spans="1:2" x14ac:dyDescent="0.3">
      <c r="A1487" s="1" t="s">
        <v>9076</v>
      </c>
      <c r="B1487" s="7">
        <v>50.581395348837212</v>
      </c>
    </row>
    <row r="1488" spans="1:2" x14ac:dyDescent="0.3">
      <c r="A1488" s="1" t="s">
        <v>9077</v>
      </c>
      <c r="B1488" s="7">
        <v>117</v>
      </c>
    </row>
    <row r="1489" spans="1:2" x14ac:dyDescent="0.3">
      <c r="A1489" s="1" t="s">
        <v>9078</v>
      </c>
      <c r="B1489" s="7">
        <v>92</v>
      </c>
    </row>
    <row r="1490" spans="1:2" x14ac:dyDescent="0.3">
      <c r="A1490" s="1" t="s">
        <v>9079</v>
      </c>
      <c r="B1490" s="7">
        <v>74</v>
      </c>
    </row>
    <row r="1491" spans="1:2" x14ac:dyDescent="0.3">
      <c r="A1491" s="1" t="s">
        <v>9080</v>
      </c>
      <c r="B1491" s="7">
        <v>90</v>
      </c>
    </row>
    <row r="1492" spans="1:2" x14ac:dyDescent="0.3">
      <c r="A1492" s="1" t="s">
        <v>9081</v>
      </c>
      <c r="B1492" s="7">
        <v>49</v>
      </c>
    </row>
    <row r="1493" spans="1:2" x14ac:dyDescent="0.3">
      <c r="A1493" s="1" t="s">
        <v>9082</v>
      </c>
      <c r="B1493" s="7">
        <v>130</v>
      </c>
    </row>
    <row r="1494" spans="1:2" x14ac:dyDescent="0.3">
      <c r="A1494" s="1" t="s">
        <v>9083</v>
      </c>
      <c r="B1494" s="7">
        <v>48</v>
      </c>
    </row>
    <row r="1495" spans="1:2" x14ac:dyDescent="0.3">
      <c r="A1495" s="1" t="s">
        <v>9084</v>
      </c>
      <c r="B1495" s="7">
        <v>95</v>
      </c>
    </row>
    <row r="1496" spans="1:2" x14ac:dyDescent="0.3">
      <c r="A1496" s="1" t="s">
        <v>9085</v>
      </c>
      <c r="B1496" s="7">
        <v>98</v>
      </c>
    </row>
    <row r="1497" spans="1:2" x14ac:dyDescent="0.3">
      <c r="A1497" s="1" t="s">
        <v>9086</v>
      </c>
      <c r="B1497" s="7">
        <v>58</v>
      </c>
    </row>
    <row r="1498" spans="1:2" x14ac:dyDescent="0.3">
      <c r="A1498" s="1" t="s">
        <v>9087</v>
      </c>
      <c r="B1498" s="7">
        <v>66</v>
      </c>
    </row>
    <row r="1499" spans="1:2" x14ac:dyDescent="0.3">
      <c r="A1499" s="1" t="s">
        <v>9088</v>
      </c>
      <c r="B1499" s="7">
        <v>62</v>
      </c>
    </row>
    <row r="1500" spans="1:2" x14ac:dyDescent="0.3">
      <c r="A1500" s="1" t="s">
        <v>9089</v>
      </c>
      <c r="B1500" s="7">
        <v>55</v>
      </c>
    </row>
    <row r="1501" spans="1:2" x14ac:dyDescent="0.3">
      <c r="A1501" s="1" t="s">
        <v>9090</v>
      </c>
      <c r="B1501" s="7">
        <v>95</v>
      </c>
    </row>
    <row r="1502" spans="1:2" x14ac:dyDescent="0.3">
      <c r="A1502" s="1" t="s">
        <v>9091</v>
      </c>
      <c r="B1502" s="7">
        <v>73.839995470501648</v>
      </c>
    </row>
    <row r="1503" spans="1:2" x14ac:dyDescent="0.3">
      <c r="A1503" s="1" t="s">
        <v>9092</v>
      </c>
      <c r="B1503" s="7">
        <v>56.8</v>
      </c>
    </row>
    <row r="1504" spans="1:2" x14ac:dyDescent="0.3">
      <c r="A1504" s="1" t="s">
        <v>9093</v>
      </c>
      <c r="B1504" s="7">
        <v>49.699994220655377</v>
      </c>
    </row>
    <row r="1505" spans="1:2" x14ac:dyDescent="0.3">
      <c r="A1505" s="1" t="s">
        <v>9094</v>
      </c>
      <c r="B1505" s="7">
        <v>53.960016585712602</v>
      </c>
    </row>
    <row r="1506" spans="1:2" x14ac:dyDescent="0.3">
      <c r="A1506" s="1" t="s">
        <v>9095</v>
      </c>
      <c r="B1506" s="7">
        <v>78.100005176251358</v>
      </c>
    </row>
    <row r="1507" spans="1:2" x14ac:dyDescent="0.3">
      <c r="A1507" s="1" t="s">
        <v>9096</v>
      </c>
      <c r="B1507" s="7">
        <v>112</v>
      </c>
    </row>
    <row r="1508" spans="1:2" x14ac:dyDescent="0.3">
      <c r="A1508" s="1" t="s">
        <v>9097</v>
      </c>
      <c r="B1508" s="7">
        <v>113.6</v>
      </c>
    </row>
    <row r="1509" spans="1:2" x14ac:dyDescent="0.3">
      <c r="A1509" s="1" t="s">
        <v>9098</v>
      </c>
      <c r="B1509" s="7">
        <v>56.800056481219997</v>
      </c>
    </row>
    <row r="1510" spans="1:2" x14ac:dyDescent="0.3">
      <c r="A1510" s="1" t="s">
        <v>9099</v>
      </c>
      <c r="B1510" s="7">
        <v>46.1013986013986</v>
      </c>
    </row>
    <row r="1511" spans="1:2" x14ac:dyDescent="0.3">
      <c r="A1511" s="1" t="s">
        <v>9100</v>
      </c>
      <c r="B1511" s="7">
        <v>28.5</v>
      </c>
    </row>
    <row r="1512" spans="1:2" x14ac:dyDescent="0.3">
      <c r="A1512" s="1" t="s">
        <v>9101</v>
      </c>
      <c r="B1512" s="7">
        <v>28.259948198728516</v>
      </c>
    </row>
    <row r="1513" spans="1:2" x14ac:dyDescent="0.3">
      <c r="A1513" s="1" t="s">
        <v>9102</v>
      </c>
      <c r="B1513" s="7">
        <v>36.536016610765053</v>
      </c>
    </row>
    <row r="1514" spans="1:2" x14ac:dyDescent="0.3">
      <c r="A1514" s="1" t="s">
        <v>9103</v>
      </c>
      <c r="B1514" s="7">
        <v>26.293323090711219</v>
      </c>
    </row>
    <row r="1515" spans="1:2" x14ac:dyDescent="0.3">
      <c r="A1515" s="1" t="s">
        <v>9104</v>
      </c>
      <c r="B1515" s="7">
        <v>31.160286437301458</v>
      </c>
    </row>
    <row r="1516" spans="1:2" x14ac:dyDescent="0.3">
      <c r="A1516" s="1" t="s">
        <v>9105</v>
      </c>
      <c r="B1516" s="7">
        <v>26.521621621621623</v>
      </c>
    </row>
    <row r="1517" spans="1:2" x14ac:dyDescent="0.3">
      <c r="A1517" s="1" t="s">
        <v>9106</v>
      </c>
      <c r="B1517" s="7">
        <v>28.591233659233218</v>
      </c>
    </row>
    <row r="1518" spans="1:2" x14ac:dyDescent="0.3">
      <c r="A1518" s="1" t="s">
        <v>9107</v>
      </c>
      <c r="B1518" s="7">
        <v>23.901332924774017</v>
      </c>
    </row>
    <row r="1519" spans="1:2" x14ac:dyDescent="0.3">
      <c r="A1519" s="1" t="s">
        <v>9108</v>
      </c>
      <c r="B1519" s="7">
        <v>25.424939817043814</v>
      </c>
    </row>
    <row r="1520" spans="1:2" x14ac:dyDescent="0.3">
      <c r="A1520" s="1" t="s">
        <v>9109</v>
      </c>
      <c r="B1520" s="7">
        <v>23.519978900171438</v>
      </c>
    </row>
    <row r="1521" spans="1:2" x14ac:dyDescent="0.3">
      <c r="A1521" s="1" t="s">
        <v>9110</v>
      </c>
      <c r="B1521" s="7">
        <v>27.554069633387137</v>
      </c>
    </row>
    <row r="1522" spans="1:2" x14ac:dyDescent="0.3">
      <c r="A1522" s="1" t="s">
        <v>9111</v>
      </c>
      <c r="B1522" s="7">
        <v>37.5</v>
      </c>
    </row>
    <row r="1523" spans="1:2" x14ac:dyDescent="0.3">
      <c r="A1523" s="1" t="s">
        <v>9112</v>
      </c>
      <c r="B1523" s="7">
        <v>106</v>
      </c>
    </row>
    <row r="1524" spans="1:2" x14ac:dyDescent="0.3">
      <c r="A1524" s="1" t="s">
        <v>9113</v>
      </c>
      <c r="B1524" s="7">
        <v>92.11</v>
      </c>
    </row>
    <row r="1525" spans="1:2" x14ac:dyDescent="0.3">
      <c r="A1525" s="1" t="s">
        <v>9114</v>
      </c>
      <c r="B1525" s="7">
        <v>120.44999999999999</v>
      </c>
    </row>
    <row r="1526" spans="1:2" x14ac:dyDescent="0.3">
      <c r="A1526" s="1" t="s">
        <v>9115</v>
      </c>
      <c r="B1526" s="7">
        <v>106.43492711370263</v>
      </c>
    </row>
    <row r="1527" spans="1:2" x14ac:dyDescent="0.3">
      <c r="A1527" s="1" t="s">
        <v>9116</v>
      </c>
      <c r="B1527" s="7">
        <v>70.849999999999994</v>
      </c>
    </row>
    <row r="1528" spans="1:2" x14ac:dyDescent="0.3">
      <c r="A1528" s="1" t="s">
        <v>9117</v>
      </c>
      <c r="B1528" s="7">
        <v>120</v>
      </c>
    </row>
    <row r="1529" spans="1:2" x14ac:dyDescent="0.3">
      <c r="A1529" s="1" t="s">
        <v>9118</v>
      </c>
      <c r="B1529" s="7">
        <v>50</v>
      </c>
    </row>
    <row r="1530" spans="1:2" x14ac:dyDescent="0.3">
      <c r="A1530" s="1" t="s">
        <v>9119</v>
      </c>
      <c r="B1530" s="7">
        <v>105</v>
      </c>
    </row>
    <row r="1531" spans="1:2" x14ac:dyDescent="0.3">
      <c r="A1531" s="1" t="s">
        <v>9120</v>
      </c>
      <c r="B1531" s="7">
        <v>82.5</v>
      </c>
    </row>
    <row r="1532" spans="1:2" x14ac:dyDescent="0.3">
      <c r="A1532" s="1" t="s">
        <v>9121</v>
      </c>
      <c r="B1532" s="7">
        <v>97.5</v>
      </c>
    </row>
    <row r="1533" spans="1:2" x14ac:dyDescent="0.3">
      <c r="A1533" s="1" t="s">
        <v>9122</v>
      </c>
      <c r="B1533" s="7">
        <v>30</v>
      </c>
    </row>
    <row r="1534" spans="1:2" x14ac:dyDescent="0.3">
      <c r="A1534" s="1" t="s">
        <v>9123</v>
      </c>
      <c r="B1534" s="7">
        <v>120</v>
      </c>
    </row>
    <row r="1535" spans="1:2" x14ac:dyDescent="0.3">
      <c r="A1535" s="1" t="s">
        <v>9124</v>
      </c>
      <c r="B1535" s="7">
        <v>105</v>
      </c>
    </row>
    <row r="1536" spans="1:2" x14ac:dyDescent="0.3">
      <c r="A1536" s="1" t="s">
        <v>9125</v>
      </c>
      <c r="B1536" s="7">
        <v>97</v>
      </c>
    </row>
    <row r="1537" spans="1:2" x14ac:dyDescent="0.3">
      <c r="A1537" s="1" t="s">
        <v>9126</v>
      </c>
      <c r="B1537" s="7">
        <v>102</v>
      </c>
    </row>
    <row r="1538" spans="1:2" x14ac:dyDescent="0.3">
      <c r="A1538" s="1" t="s">
        <v>9127</v>
      </c>
      <c r="B1538" s="7">
        <v>84</v>
      </c>
    </row>
    <row r="1539" spans="1:2" x14ac:dyDescent="0.3">
      <c r="A1539" s="1" t="s">
        <v>9128</v>
      </c>
      <c r="B1539" s="7">
        <v>108</v>
      </c>
    </row>
    <row r="1540" spans="1:2" x14ac:dyDescent="0.3">
      <c r="A1540" s="1" t="s">
        <v>9129</v>
      </c>
      <c r="B1540" s="7">
        <v>97.5</v>
      </c>
    </row>
    <row r="1541" spans="1:2" x14ac:dyDescent="0.3">
      <c r="A1541" s="1" t="s">
        <v>9130</v>
      </c>
      <c r="B1541" s="7">
        <v>42</v>
      </c>
    </row>
    <row r="1542" spans="1:2" x14ac:dyDescent="0.3">
      <c r="A1542" s="1" t="s">
        <v>9131</v>
      </c>
      <c r="B1542" s="7">
        <v>23</v>
      </c>
    </row>
    <row r="1543" spans="1:2" x14ac:dyDescent="0.3">
      <c r="A1543" s="1" t="s">
        <v>9132</v>
      </c>
      <c r="B1543" s="7">
        <v>26.350027648313453</v>
      </c>
    </row>
    <row r="1544" spans="1:2" x14ac:dyDescent="0.3">
      <c r="A1544" s="1" t="s">
        <v>9133</v>
      </c>
      <c r="B1544" s="7">
        <v>29.449968253968255</v>
      </c>
    </row>
    <row r="1545" spans="1:2" x14ac:dyDescent="0.3">
      <c r="A1545" s="1" t="s">
        <v>9134</v>
      </c>
      <c r="B1545" s="7">
        <v>43.5</v>
      </c>
    </row>
    <row r="1546" spans="1:2" x14ac:dyDescent="0.3">
      <c r="A1546" s="1" t="s">
        <v>9135</v>
      </c>
      <c r="B1546" s="7">
        <v>45.54</v>
      </c>
    </row>
    <row r="1547" spans="1:2" x14ac:dyDescent="0.3">
      <c r="A1547" s="1" t="s">
        <v>9136</v>
      </c>
      <c r="B1547" s="7">
        <v>35.879999999999995</v>
      </c>
    </row>
    <row r="1548" spans="1:2" x14ac:dyDescent="0.3">
      <c r="A1548" s="1" t="s">
        <v>9137</v>
      </c>
      <c r="B1548" s="7">
        <v>46.980000000000004</v>
      </c>
    </row>
    <row r="1549" spans="1:2" x14ac:dyDescent="0.3">
      <c r="A1549" s="1" t="s">
        <v>9138</v>
      </c>
      <c r="B1549" s="7">
        <v>32.25</v>
      </c>
    </row>
    <row r="1550" spans="1:2" x14ac:dyDescent="0.3">
      <c r="A1550" s="1" t="s">
        <v>9139</v>
      </c>
      <c r="B1550" s="7">
        <v>38.612176039119802</v>
      </c>
    </row>
    <row r="1551" spans="1:2" x14ac:dyDescent="0.3">
      <c r="A1551" s="1" t="s">
        <v>9140</v>
      </c>
      <c r="B1551" s="7">
        <v>59.198276923076918</v>
      </c>
    </row>
    <row r="1552" spans="1:2" x14ac:dyDescent="0.3">
      <c r="A1552" s="1" t="s">
        <v>9141</v>
      </c>
      <c r="B1552" s="7">
        <v>72.894889867841414</v>
      </c>
    </row>
    <row r="1553" spans="1:2" x14ac:dyDescent="0.3">
      <c r="A1553" s="1" t="s">
        <v>9142</v>
      </c>
      <c r="B1553" s="7">
        <v>63.949595687331538</v>
      </c>
    </row>
    <row r="1554" spans="1:2" x14ac:dyDescent="0.3">
      <c r="A1554" s="1" t="s">
        <v>9143</v>
      </c>
      <c r="B1554" s="7">
        <v>62.314999999999998</v>
      </c>
    </row>
    <row r="1555" spans="1:2" x14ac:dyDescent="0.3">
      <c r="A1555" s="1" t="s">
        <v>9144</v>
      </c>
      <c r="B1555" s="7">
        <v>35.64</v>
      </c>
    </row>
    <row r="1556" spans="1:2" x14ac:dyDescent="0.3">
      <c r="A1556" s="1" t="s">
        <v>9145</v>
      </c>
      <c r="B1556" s="7">
        <v>63.896394230769232</v>
      </c>
    </row>
    <row r="1557" spans="1:2" x14ac:dyDescent="0.3">
      <c r="A1557" s="1" t="s">
        <v>9146</v>
      </c>
      <c r="B1557" s="7">
        <v>32.68</v>
      </c>
    </row>
    <row r="1558" spans="1:2" x14ac:dyDescent="0.3">
      <c r="A1558" s="1" t="s">
        <v>9147</v>
      </c>
      <c r="B1558" s="7">
        <v>68.539999999999992</v>
      </c>
    </row>
    <row r="1559" spans="1:2" x14ac:dyDescent="0.3">
      <c r="A1559" s="1" t="s">
        <v>9148</v>
      </c>
      <c r="B1559" s="7">
        <v>63.879999999999995</v>
      </c>
    </row>
    <row r="1560" spans="1:2" x14ac:dyDescent="0.3">
      <c r="A1560" s="1" t="s">
        <v>9149</v>
      </c>
      <c r="B1560" s="7">
        <v>34.08</v>
      </c>
    </row>
    <row r="1561" spans="1:2" x14ac:dyDescent="0.3">
      <c r="A1561" s="1" t="s">
        <v>9150</v>
      </c>
      <c r="B1561" s="7">
        <v>52.5</v>
      </c>
    </row>
    <row r="1562" spans="1:2" x14ac:dyDescent="0.3">
      <c r="A1562" s="1" t="s">
        <v>9151</v>
      </c>
      <c r="B1562" s="7">
        <v>70.139664804469277</v>
      </c>
    </row>
    <row r="1563" spans="1:2" x14ac:dyDescent="0.3">
      <c r="A1563" s="1" t="s">
        <v>9152</v>
      </c>
      <c r="B1563" s="7">
        <v>38</v>
      </c>
    </row>
    <row r="1564" spans="1:2" x14ac:dyDescent="0.3">
      <c r="A1564" s="1" t="s">
        <v>9153</v>
      </c>
      <c r="B1564" s="7">
        <v>70</v>
      </c>
    </row>
    <row r="1565" spans="1:2" x14ac:dyDescent="0.3">
      <c r="A1565" s="1" t="s">
        <v>9154</v>
      </c>
      <c r="B1565" s="7">
        <v>40.24096385542169</v>
      </c>
    </row>
    <row r="1566" spans="1:2" x14ac:dyDescent="0.3">
      <c r="A1566" s="1" t="s">
        <v>9155</v>
      </c>
      <c r="B1566" s="7">
        <v>43.5</v>
      </c>
    </row>
    <row r="1567" spans="1:2" x14ac:dyDescent="0.3">
      <c r="A1567" s="1" t="s">
        <v>9156</v>
      </c>
      <c r="B1567" s="7">
        <v>45.54</v>
      </c>
    </row>
    <row r="1568" spans="1:2" x14ac:dyDescent="0.3">
      <c r="A1568" s="1" t="s">
        <v>9157</v>
      </c>
      <c r="B1568" s="7">
        <v>35.879999999999995</v>
      </c>
    </row>
    <row r="1569" spans="1:2" x14ac:dyDescent="0.3">
      <c r="A1569" s="1" t="s">
        <v>9158</v>
      </c>
      <c r="B1569" s="7">
        <v>46.980000000000004</v>
      </c>
    </row>
    <row r="1570" spans="1:2" x14ac:dyDescent="0.3">
      <c r="A1570" s="1" t="s">
        <v>9159</v>
      </c>
      <c r="B1570" s="7">
        <v>32.25</v>
      </c>
    </row>
    <row r="1571" spans="1:2" x14ac:dyDescent="0.3">
      <c r="A1571" s="1" t="s">
        <v>9160</v>
      </c>
      <c r="B1571" s="7">
        <v>38.612176039119802</v>
      </c>
    </row>
    <row r="1572" spans="1:2" x14ac:dyDescent="0.3">
      <c r="A1572" s="1" t="s">
        <v>9161</v>
      </c>
      <c r="B1572" s="7">
        <v>59.198276923076918</v>
      </c>
    </row>
    <row r="1573" spans="1:2" x14ac:dyDescent="0.3">
      <c r="A1573" s="1" t="s">
        <v>9162</v>
      </c>
      <c r="B1573" s="7">
        <v>72.894889867841414</v>
      </c>
    </row>
    <row r="1574" spans="1:2" x14ac:dyDescent="0.3">
      <c r="A1574" s="1" t="s">
        <v>9163</v>
      </c>
      <c r="B1574" s="7">
        <v>63.949595687331538</v>
      </c>
    </row>
    <row r="1575" spans="1:2" x14ac:dyDescent="0.3">
      <c r="A1575" s="1" t="s">
        <v>9164</v>
      </c>
      <c r="B1575" s="7">
        <v>62.314999999999998</v>
      </c>
    </row>
    <row r="1576" spans="1:2" x14ac:dyDescent="0.3">
      <c r="A1576" s="1" t="s">
        <v>9165</v>
      </c>
      <c r="B1576" s="7">
        <v>35.64</v>
      </c>
    </row>
    <row r="1577" spans="1:2" x14ac:dyDescent="0.3">
      <c r="A1577" s="1" t="s">
        <v>9166</v>
      </c>
      <c r="B1577" s="7">
        <v>63.896394230769232</v>
      </c>
    </row>
    <row r="1578" spans="1:2" x14ac:dyDescent="0.3">
      <c r="A1578" s="1" t="s">
        <v>9167</v>
      </c>
      <c r="B1578" s="7">
        <v>32.68</v>
      </c>
    </row>
    <row r="1579" spans="1:2" x14ac:dyDescent="0.3">
      <c r="A1579" s="1" t="s">
        <v>9168</v>
      </c>
      <c r="B1579" s="7">
        <v>68.539999999999992</v>
      </c>
    </row>
    <row r="1580" spans="1:2" x14ac:dyDescent="0.3">
      <c r="A1580" s="1" t="s">
        <v>9169</v>
      </c>
      <c r="B1580" s="7">
        <v>63.879999999999995</v>
      </c>
    </row>
    <row r="1581" spans="1:2" x14ac:dyDescent="0.3">
      <c r="A1581" s="1" t="s">
        <v>9170</v>
      </c>
      <c r="B1581" s="7">
        <v>34.08</v>
      </c>
    </row>
    <row r="1582" spans="1:2" x14ac:dyDescent="0.3">
      <c r="A1582" s="1" t="s">
        <v>9171</v>
      </c>
      <c r="B1582" s="7">
        <v>52.5</v>
      </c>
    </row>
    <row r="1583" spans="1:2" x14ac:dyDescent="0.3">
      <c r="A1583" s="1" t="s">
        <v>9172</v>
      </c>
      <c r="B1583" s="7">
        <v>70.139664804469277</v>
      </c>
    </row>
    <row r="1584" spans="1:2" x14ac:dyDescent="0.3">
      <c r="A1584" s="1" t="s">
        <v>9173</v>
      </c>
      <c r="B1584" s="7">
        <v>38</v>
      </c>
    </row>
    <row r="1585" spans="1:2" x14ac:dyDescent="0.3">
      <c r="A1585" s="1" t="s">
        <v>9174</v>
      </c>
      <c r="B1585" s="7">
        <v>70</v>
      </c>
    </row>
    <row r="1586" spans="1:2" x14ac:dyDescent="0.3">
      <c r="A1586" s="1" t="s">
        <v>9175</v>
      </c>
      <c r="B1586" s="7">
        <v>40.24096385542169</v>
      </c>
    </row>
    <row r="1587" spans="1:2" x14ac:dyDescent="0.3">
      <c r="A1587" s="1" t="s">
        <v>9176</v>
      </c>
      <c r="B1587" s="7">
        <v>23</v>
      </c>
    </row>
    <row r="1588" spans="1:2" x14ac:dyDescent="0.3">
      <c r="A1588" s="1" t="s">
        <v>9177</v>
      </c>
      <c r="B1588" s="7">
        <v>26.350027648313453</v>
      </c>
    </row>
    <row r="1589" spans="1:2" x14ac:dyDescent="0.3">
      <c r="A1589" s="1" t="s">
        <v>9178</v>
      </c>
      <c r="B1589" s="7">
        <v>29.449968253968255</v>
      </c>
    </row>
    <row r="1590" spans="1:2" x14ac:dyDescent="0.3">
      <c r="A1590" s="1" t="s">
        <v>9179</v>
      </c>
      <c r="B1590" s="7">
        <v>50.581395348837212</v>
      </c>
    </row>
    <row r="1591" spans="1:2" x14ac:dyDescent="0.3">
      <c r="A1591" s="1" t="s">
        <v>9180</v>
      </c>
      <c r="B1591" s="7">
        <v>117</v>
      </c>
    </row>
    <row r="1592" spans="1:2" x14ac:dyDescent="0.3">
      <c r="A1592" s="1" t="s">
        <v>9181</v>
      </c>
      <c r="B1592" s="7">
        <v>92</v>
      </c>
    </row>
    <row r="1593" spans="1:2" x14ac:dyDescent="0.3">
      <c r="A1593" s="1" t="s">
        <v>9182</v>
      </c>
      <c r="B1593" s="7">
        <v>74</v>
      </c>
    </row>
    <row r="1594" spans="1:2" x14ac:dyDescent="0.3">
      <c r="A1594" s="1" t="s">
        <v>9183</v>
      </c>
      <c r="B1594" s="7">
        <v>49</v>
      </c>
    </row>
    <row r="1595" spans="1:2" x14ac:dyDescent="0.3">
      <c r="A1595" s="1" t="s">
        <v>9184</v>
      </c>
      <c r="B1595" s="7">
        <v>130</v>
      </c>
    </row>
    <row r="1596" spans="1:2" x14ac:dyDescent="0.3">
      <c r="A1596" s="1" t="s">
        <v>9185</v>
      </c>
      <c r="B1596" s="7">
        <v>48</v>
      </c>
    </row>
    <row r="1597" spans="1:2" x14ac:dyDescent="0.3">
      <c r="A1597" s="1" t="s">
        <v>9186</v>
      </c>
      <c r="B1597" s="7">
        <v>95</v>
      </c>
    </row>
    <row r="1598" spans="1:2" x14ac:dyDescent="0.3">
      <c r="A1598" s="1" t="s">
        <v>9187</v>
      </c>
      <c r="B1598" s="7">
        <v>98</v>
      </c>
    </row>
    <row r="1599" spans="1:2" x14ac:dyDescent="0.3">
      <c r="A1599" s="1" t="s">
        <v>9188</v>
      </c>
      <c r="B1599" s="7">
        <v>58</v>
      </c>
    </row>
    <row r="1600" spans="1:2" x14ac:dyDescent="0.3">
      <c r="A1600" s="1" t="s">
        <v>9189</v>
      </c>
      <c r="B1600" s="7">
        <v>66</v>
      </c>
    </row>
    <row r="1601" spans="1:2" x14ac:dyDescent="0.3">
      <c r="A1601" s="1" t="s">
        <v>9190</v>
      </c>
      <c r="B1601" s="7">
        <v>62</v>
      </c>
    </row>
    <row r="1602" spans="1:2" x14ac:dyDescent="0.3">
      <c r="A1602" s="1" t="s">
        <v>9191</v>
      </c>
      <c r="B1602" s="7">
        <v>55</v>
      </c>
    </row>
    <row r="1603" spans="1:2" x14ac:dyDescent="0.3">
      <c r="A1603" s="1" t="s">
        <v>9192</v>
      </c>
      <c r="B1603" s="7">
        <v>95</v>
      </c>
    </row>
    <row r="1604" spans="1:2" x14ac:dyDescent="0.3">
      <c r="A1604" s="1" t="s">
        <v>9193</v>
      </c>
      <c r="B1604" s="7">
        <v>73.839995470501648</v>
      </c>
    </row>
    <row r="1605" spans="1:2" x14ac:dyDescent="0.3">
      <c r="A1605" s="1" t="s">
        <v>9194</v>
      </c>
      <c r="B1605" s="7">
        <v>56.8</v>
      </c>
    </row>
    <row r="1606" spans="1:2" x14ac:dyDescent="0.3">
      <c r="A1606" s="1" t="s">
        <v>9195</v>
      </c>
      <c r="B1606" s="7">
        <v>49.699994220655377</v>
      </c>
    </row>
    <row r="1607" spans="1:2" x14ac:dyDescent="0.3">
      <c r="A1607" s="1" t="s">
        <v>9196</v>
      </c>
      <c r="B1607" s="7">
        <v>53.960016585712602</v>
      </c>
    </row>
    <row r="1608" spans="1:2" x14ac:dyDescent="0.3">
      <c r="A1608" s="1" t="s">
        <v>9197</v>
      </c>
      <c r="B1608" s="7">
        <v>78.100005176251358</v>
      </c>
    </row>
    <row r="1609" spans="1:2" x14ac:dyDescent="0.3">
      <c r="A1609" s="1" t="s">
        <v>9198</v>
      </c>
      <c r="B1609" s="7">
        <v>112</v>
      </c>
    </row>
    <row r="1610" spans="1:2" x14ac:dyDescent="0.3">
      <c r="A1610" s="1" t="s">
        <v>9199</v>
      </c>
      <c r="B1610" s="7">
        <v>113.6</v>
      </c>
    </row>
    <row r="1611" spans="1:2" x14ac:dyDescent="0.3">
      <c r="A1611" s="1" t="s">
        <v>9200</v>
      </c>
      <c r="B1611" s="7">
        <v>30</v>
      </c>
    </row>
    <row r="1612" spans="1:2" x14ac:dyDescent="0.3">
      <c r="A1612" s="1" t="s">
        <v>9201</v>
      </c>
      <c r="B1612" s="7">
        <v>46.1013986013986</v>
      </c>
    </row>
    <row r="1613" spans="1:2" x14ac:dyDescent="0.3">
      <c r="A1613" s="1" t="s">
        <v>9202</v>
      </c>
      <c r="B1613" s="7">
        <v>28.5</v>
      </c>
    </row>
    <row r="1614" spans="1:2" x14ac:dyDescent="0.3">
      <c r="A1614" s="1" t="s">
        <v>9203</v>
      </c>
      <c r="B1614" s="7">
        <v>28.259948198728516</v>
      </c>
    </row>
    <row r="1615" spans="1:2" x14ac:dyDescent="0.3">
      <c r="A1615" s="1" t="s">
        <v>9204</v>
      </c>
      <c r="B1615" s="7">
        <v>36.536016610765053</v>
      </c>
    </row>
    <row r="1616" spans="1:2" x14ac:dyDescent="0.3">
      <c r="A1616" s="1" t="s">
        <v>9205</v>
      </c>
      <c r="B1616" s="7">
        <v>26.293323090711219</v>
      </c>
    </row>
    <row r="1617" spans="1:2" x14ac:dyDescent="0.3">
      <c r="A1617" s="1" t="s">
        <v>9206</v>
      </c>
      <c r="B1617" s="7">
        <v>31.160286437301458</v>
      </c>
    </row>
    <row r="1618" spans="1:2" x14ac:dyDescent="0.3">
      <c r="A1618" s="1" t="s">
        <v>9207</v>
      </c>
      <c r="B1618" s="7">
        <v>26.521621621621623</v>
      </c>
    </row>
    <row r="1619" spans="1:2" x14ac:dyDescent="0.3">
      <c r="A1619" s="1" t="s">
        <v>9208</v>
      </c>
      <c r="B1619" s="7">
        <v>28.591233659233218</v>
      </c>
    </row>
    <row r="1620" spans="1:2" x14ac:dyDescent="0.3">
      <c r="A1620" s="1" t="s">
        <v>9209</v>
      </c>
      <c r="B1620" s="7">
        <v>25.500000000000004</v>
      </c>
    </row>
    <row r="1621" spans="1:2" x14ac:dyDescent="0.3">
      <c r="A1621" s="1" t="s">
        <v>9210</v>
      </c>
      <c r="B1621" s="7">
        <v>25.424939817043814</v>
      </c>
    </row>
    <row r="1622" spans="1:2" x14ac:dyDescent="0.3">
      <c r="A1622" s="1" t="s">
        <v>9211</v>
      </c>
      <c r="B1622" s="7">
        <v>23.519978900171438</v>
      </c>
    </row>
    <row r="1623" spans="1:2" x14ac:dyDescent="0.3">
      <c r="A1623" s="1" t="s">
        <v>9212</v>
      </c>
      <c r="B1623" s="7">
        <v>27.554069633387137</v>
      </c>
    </row>
    <row r="1624" spans="1:2" x14ac:dyDescent="0.3">
      <c r="A1624" s="1" t="s">
        <v>9213</v>
      </c>
      <c r="B1624" s="7">
        <v>75</v>
      </c>
    </row>
    <row r="1625" spans="1:2" x14ac:dyDescent="0.3">
      <c r="A1625" s="1" t="s">
        <v>9214</v>
      </c>
      <c r="B1625" s="7">
        <v>80</v>
      </c>
    </row>
    <row r="1626" spans="1:2" x14ac:dyDescent="0.3">
      <c r="A1626" s="1" t="s">
        <v>9215</v>
      </c>
      <c r="B1626" s="7">
        <v>106</v>
      </c>
    </row>
    <row r="1627" spans="1:2" x14ac:dyDescent="0.3">
      <c r="A1627" s="1" t="s">
        <v>9216</v>
      </c>
      <c r="B1627" s="7">
        <v>92.11</v>
      </c>
    </row>
    <row r="1628" spans="1:2" x14ac:dyDescent="0.3">
      <c r="A1628" s="1" t="s">
        <v>9217</v>
      </c>
      <c r="B1628" s="7">
        <v>120.44999999999999</v>
      </c>
    </row>
    <row r="1629" spans="1:2" x14ac:dyDescent="0.3">
      <c r="A1629" s="1" t="s">
        <v>9218</v>
      </c>
      <c r="B1629" s="7">
        <v>106.43492711370263</v>
      </c>
    </row>
    <row r="1630" spans="1:2" x14ac:dyDescent="0.3">
      <c r="A1630" s="1" t="s">
        <v>9219</v>
      </c>
      <c r="B1630" s="7">
        <v>70.849999999999994</v>
      </c>
    </row>
    <row r="1631" spans="1:2" x14ac:dyDescent="0.3">
      <c r="A1631" s="1" t="s">
        <v>9220</v>
      </c>
      <c r="B1631" s="7">
        <v>120</v>
      </c>
    </row>
    <row r="1632" spans="1:2" x14ac:dyDescent="0.3">
      <c r="A1632" s="1" t="s">
        <v>9221</v>
      </c>
      <c r="B1632" s="7">
        <v>50</v>
      </c>
    </row>
    <row r="1633" spans="1:2" x14ac:dyDescent="0.3">
      <c r="A1633" s="1" t="s">
        <v>9222</v>
      </c>
      <c r="B1633" s="7">
        <v>105</v>
      </c>
    </row>
    <row r="1634" spans="1:2" x14ac:dyDescent="0.3">
      <c r="A1634" s="1" t="s">
        <v>9223</v>
      </c>
      <c r="B1634" s="7">
        <v>82.5</v>
      </c>
    </row>
    <row r="1635" spans="1:2" x14ac:dyDescent="0.3">
      <c r="A1635" s="1" t="s">
        <v>9224</v>
      </c>
      <c r="B1635" s="7">
        <v>97.5</v>
      </c>
    </row>
    <row r="1636" spans="1:2" x14ac:dyDescent="0.3">
      <c r="A1636" s="1" t="s">
        <v>9225</v>
      </c>
      <c r="B1636" s="7">
        <v>30</v>
      </c>
    </row>
    <row r="1637" spans="1:2" x14ac:dyDescent="0.3">
      <c r="A1637" s="1" t="s">
        <v>9226</v>
      </c>
      <c r="B1637" s="7">
        <v>120</v>
      </c>
    </row>
    <row r="1638" spans="1:2" x14ac:dyDescent="0.3">
      <c r="A1638" s="1" t="s">
        <v>9227</v>
      </c>
      <c r="B1638" s="7">
        <v>105</v>
      </c>
    </row>
    <row r="1639" spans="1:2" x14ac:dyDescent="0.3">
      <c r="A1639" s="1" t="s">
        <v>9228</v>
      </c>
      <c r="B1639" s="7">
        <v>97</v>
      </c>
    </row>
    <row r="1640" spans="1:2" x14ac:dyDescent="0.3">
      <c r="A1640" s="1" t="s">
        <v>9229</v>
      </c>
      <c r="B1640" s="7">
        <v>102</v>
      </c>
    </row>
    <row r="1641" spans="1:2" x14ac:dyDescent="0.3">
      <c r="A1641" s="1" t="s">
        <v>9230</v>
      </c>
      <c r="B1641" s="7">
        <v>84</v>
      </c>
    </row>
    <row r="1642" spans="1:2" x14ac:dyDescent="0.3">
      <c r="A1642" s="1" t="s">
        <v>9231</v>
      </c>
      <c r="B1642" s="7">
        <v>108</v>
      </c>
    </row>
    <row r="1643" spans="1:2" x14ac:dyDescent="0.3">
      <c r="A1643" s="1" t="s">
        <v>9232</v>
      </c>
      <c r="B1643" s="7">
        <v>97.5</v>
      </c>
    </row>
    <row r="1644" spans="1:2" x14ac:dyDescent="0.3">
      <c r="A1644" s="1" t="s">
        <v>9233</v>
      </c>
      <c r="B1644" s="7">
        <v>42</v>
      </c>
    </row>
    <row r="1645" spans="1:2" x14ac:dyDescent="0.3">
      <c r="A1645" s="1" t="s">
        <v>9234</v>
      </c>
      <c r="B1645" s="7">
        <v>52</v>
      </c>
    </row>
    <row r="1646" spans="1:2" x14ac:dyDescent="0.3">
      <c r="A1646" s="1" t="s">
        <v>9235</v>
      </c>
      <c r="B1646" s="7">
        <v>120</v>
      </c>
    </row>
    <row r="1647" spans="1:2" x14ac:dyDescent="0.3">
      <c r="A1647" s="1" t="s">
        <v>9236</v>
      </c>
      <c r="B1647" s="7">
        <v>93</v>
      </c>
    </row>
    <row r="1648" spans="1:2" x14ac:dyDescent="0.3">
      <c r="A1648" s="1" t="s">
        <v>9237</v>
      </c>
      <c r="B1648" s="7">
        <v>110</v>
      </c>
    </row>
    <row r="1649" spans="1:2" x14ac:dyDescent="0.3">
      <c r="A1649" s="1" t="s">
        <v>9238</v>
      </c>
      <c r="B1649" s="7">
        <v>34</v>
      </c>
    </row>
    <row r="1650" spans="1:2" x14ac:dyDescent="0.3">
      <c r="A1650" s="1" t="s">
        <v>9239</v>
      </c>
      <c r="B1650" s="7">
        <v>102</v>
      </c>
    </row>
    <row r="1651" spans="1:2" x14ac:dyDescent="0.3">
      <c r="A1651" s="1" t="s">
        <v>9240</v>
      </c>
      <c r="B1651" s="7">
        <v>80</v>
      </c>
    </row>
    <row r="1652" spans="1:2" x14ac:dyDescent="0.3">
      <c r="A1652" s="1" t="s">
        <v>9241</v>
      </c>
      <c r="B1652" s="7">
        <v>101</v>
      </c>
    </row>
    <row r="1653" spans="1:2" x14ac:dyDescent="0.3">
      <c r="A1653" s="1" t="s">
        <v>9242</v>
      </c>
      <c r="B1653" s="7">
        <v>96</v>
      </c>
    </row>
    <row r="1654" spans="1:2" x14ac:dyDescent="0.3">
      <c r="A1654" s="1" t="s">
        <v>9243</v>
      </c>
      <c r="B1654" s="7">
        <v>45</v>
      </c>
    </row>
    <row r="1655" spans="1:2" x14ac:dyDescent="0.3">
      <c r="A1655" s="1" t="s">
        <v>9244</v>
      </c>
      <c r="B1655" s="7">
        <v>96</v>
      </c>
    </row>
    <row r="1656" spans="1:2" x14ac:dyDescent="0.3">
      <c r="A1656" s="1" t="s">
        <v>9245</v>
      </c>
      <c r="B1656" s="7">
        <v>187.50153846153847</v>
      </c>
    </row>
    <row r="1657" spans="1:2" x14ac:dyDescent="0.3">
      <c r="A1657" s="1" t="s">
        <v>9246</v>
      </c>
      <c r="B1657" s="7">
        <v>109</v>
      </c>
    </row>
    <row r="1658" spans="1:2" x14ac:dyDescent="0.3">
      <c r="A1658" s="1" t="s">
        <v>9247</v>
      </c>
      <c r="B1658" s="7">
        <v>87.500031201248049</v>
      </c>
    </row>
    <row r="1659" spans="1:2" x14ac:dyDescent="0.3">
      <c r="A1659" s="1" t="s">
        <v>9248</v>
      </c>
      <c r="B1659" s="7">
        <v>52</v>
      </c>
    </row>
    <row r="1660" spans="1:2" x14ac:dyDescent="0.3">
      <c r="A1660" s="1" t="s">
        <v>9249</v>
      </c>
      <c r="B1660" s="7">
        <v>120</v>
      </c>
    </row>
    <row r="1661" spans="1:2" x14ac:dyDescent="0.3">
      <c r="A1661" s="1" t="s">
        <v>9250</v>
      </c>
      <c r="B1661" s="7">
        <v>93</v>
      </c>
    </row>
    <row r="1662" spans="1:2" x14ac:dyDescent="0.3">
      <c r="A1662" s="1" t="s">
        <v>9251</v>
      </c>
      <c r="B1662" s="7">
        <v>110</v>
      </c>
    </row>
    <row r="1663" spans="1:2" x14ac:dyDescent="0.3">
      <c r="A1663" s="1" t="s">
        <v>9252</v>
      </c>
      <c r="B1663" s="7">
        <v>34</v>
      </c>
    </row>
    <row r="1664" spans="1:2" x14ac:dyDescent="0.3">
      <c r="A1664" s="1" t="s">
        <v>9253</v>
      </c>
      <c r="B1664" s="7">
        <v>102</v>
      </c>
    </row>
    <row r="1665" spans="1:2" x14ac:dyDescent="0.3">
      <c r="A1665" s="1" t="s">
        <v>9254</v>
      </c>
      <c r="B1665" s="7">
        <v>80</v>
      </c>
    </row>
    <row r="1666" spans="1:2" x14ac:dyDescent="0.3">
      <c r="A1666" s="1" t="s">
        <v>9255</v>
      </c>
      <c r="B1666" s="7">
        <v>101</v>
      </c>
    </row>
    <row r="1667" spans="1:2" x14ac:dyDescent="0.3">
      <c r="A1667" s="1" t="s">
        <v>9256</v>
      </c>
      <c r="B1667" s="7">
        <v>45</v>
      </c>
    </row>
    <row r="1668" spans="1:2" x14ac:dyDescent="0.3">
      <c r="A1668" s="1" t="s">
        <v>9257</v>
      </c>
      <c r="B1668" s="7">
        <v>96</v>
      </c>
    </row>
    <row r="1669" spans="1:2" x14ac:dyDescent="0.3">
      <c r="A1669" s="1" t="s">
        <v>9258</v>
      </c>
      <c r="B1669" s="7">
        <v>187.50153846153847</v>
      </c>
    </row>
    <row r="1670" spans="1:2" x14ac:dyDescent="0.3">
      <c r="A1670" s="1" t="s">
        <v>9259</v>
      </c>
      <c r="B1670" s="7">
        <v>109</v>
      </c>
    </row>
    <row r="1671" spans="1:2" x14ac:dyDescent="0.3">
      <c r="A1671" s="1" t="s">
        <v>9260</v>
      </c>
      <c r="B1671" s="7">
        <v>87.500031201248049</v>
      </c>
    </row>
    <row r="1672" spans="1:2" x14ac:dyDescent="0.3">
      <c r="A1672" s="1" t="s">
        <v>9261</v>
      </c>
      <c r="B1672" s="7">
        <v>50.581395348837212</v>
      </c>
    </row>
    <row r="1673" spans="1:2" x14ac:dyDescent="0.3">
      <c r="A1673" s="1" t="s">
        <v>9262</v>
      </c>
      <c r="B1673" s="7">
        <v>117</v>
      </c>
    </row>
    <row r="1674" spans="1:2" x14ac:dyDescent="0.3">
      <c r="A1674" s="1" t="s">
        <v>9263</v>
      </c>
      <c r="B1674" s="7">
        <v>92</v>
      </c>
    </row>
    <row r="1675" spans="1:2" x14ac:dyDescent="0.3">
      <c r="A1675" s="1" t="s">
        <v>9264</v>
      </c>
      <c r="B1675" s="7">
        <v>74</v>
      </c>
    </row>
    <row r="1676" spans="1:2" x14ac:dyDescent="0.3">
      <c r="A1676" s="1" t="s">
        <v>9265</v>
      </c>
      <c r="B1676" s="7">
        <v>49</v>
      </c>
    </row>
    <row r="1677" spans="1:2" x14ac:dyDescent="0.3">
      <c r="A1677" s="1" t="s">
        <v>9266</v>
      </c>
      <c r="B1677" s="7">
        <v>130</v>
      </c>
    </row>
    <row r="1678" spans="1:2" x14ac:dyDescent="0.3">
      <c r="A1678" s="1" t="s">
        <v>9267</v>
      </c>
      <c r="B1678" s="7">
        <v>48</v>
      </c>
    </row>
    <row r="1679" spans="1:2" x14ac:dyDescent="0.3">
      <c r="A1679" s="1" t="s">
        <v>9268</v>
      </c>
      <c r="B1679" s="7">
        <v>95</v>
      </c>
    </row>
    <row r="1680" spans="1:2" x14ac:dyDescent="0.3">
      <c r="A1680" s="1" t="s">
        <v>9269</v>
      </c>
      <c r="B1680" s="7">
        <v>98</v>
      </c>
    </row>
    <row r="1681" spans="1:2" x14ac:dyDescent="0.3">
      <c r="A1681" s="1" t="s">
        <v>9270</v>
      </c>
      <c r="B1681" s="7">
        <v>58</v>
      </c>
    </row>
    <row r="1682" spans="1:2" x14ac:dyDescent="0.3">
      <c r="A1682" s="1" t="s">
        <v>9271</v>
      </c>
      <c r="B1682" s="7">
        <v>66</v>
      </c>
    </row>
    <row r="1683" spans="1:2" x14ac:dyDescent="0.3">
      <c r="A1683" s="1" t="s">
        <v>9272</v>
      </c>
      <c r="B1683" s="7">
        <v>62</v>
      </c>
    </row>
    <row r="1684" spans="1:2" x14ac:dyDescent="0.3">
      <c r="A1684" s="1" t="s">
        <v>9273</v>
      </c>
      <c r="B1684" s="7">
        <v>55</v>
      </c>
    </row>
    <row r="1685" spans="1:2" x14ac:dyDescent="0.3">
      <c r="A1685" s="1" t="s">
        <v>9274</v>
      </c>
      <c r="B1685" s="7">
        <v>73.839995470501648</v>
      </c>
    </row>
    <row r="1686" spans="1:2" x14ac:dyDescent="0.3">
      <c r="A1686" s="1" t="s">
        <v>9275</v>
      </c>
      <c r="B1686" s="7">
        <v>56.8</v>
      </c>
    </row>
    <row r="1687" spans="1:2" x14ac:dyDescent="0.3">
      <c r="A1687" s="1" t="s">
        <v>9276</v>
      </c>
      <c r="B1687" s="7">
        <v>49.699994220655377</v>
      </c>
    </row>
    <row r="1688" spans="1:2" x14ac:dyDescent="0.3">
      <c r="A1688" s="1" t="s">
        <v>9277</v>
      </c>
      <c r="B1688" s="7">
        <v>53.960016585712602</v>
      </c>
    </row>
    <row r="1689" spans="1:2" x14ac:dyDescent="0.3">
      <c r="A1689" s="1" t="s">
        <v>9278</v>
      </c>
      <c r="B1689" s="7">
        <v>78.100005176251358</v>
      </c>
    </row>
    <row r="1690" spans="1:2" x14ac:dyDescent="0.3">
      <c r="A1690" s="1" t="s">
        <v>9279</v>
      </c>
      <c r="B1690" s="7">
        <v>112</v>
      </c>
    </row>
    <row r="1691" spans="1:2" x14ac:dyDescent="0.3">
      <c r="A1691" s="1" t="s">
        <v>9280</v>
      </c>
      <c r="B1691" s="7">
        <v>113.6</v>
      </c>
    </row>
    <row r="1692" spans="1:2" x14ac:dyDescent="0.3">
      <c r="A1692" s="1" t="s">
        <v>9281</v>
      </c>
      <c r="B1692" s="7">
        <v>30</v>
      </c>
    </row>
    <row r="1693" spans="1:2" x14ac:dyDescent="0.3">
      <c r="A1693" s="1" t="s">
        <v>9282</v>
      </c>
      <c r="B1693" s="7">
        <v>46.1013986013986</v>
      </c>
    </row>
    <row r="1694" spans="1:2" x14ac:dyDescent="0.3">
      <c r="A1694" s="1" t="s">
        <v>9283</v>
      </c>
      <c r="B1694" s="7">
        <v>42</v>
      </c>
    </row>
    <row r="1695" spans="1:2" x14ac:dyDescent="0.3">
      <c r="A1695" s="1" t="s">
        <v>9284</v>
      </c>
      <c r="B1695" s="7">
        <v>28.5</v>
      </c>
    </row>
    <row r="1696" spans="1:2" x14ac:dyDescent="0.3">
      <c r="A1696" s="1" t="s">
        <v>9285</v>
      </c>
      <c r="B1696" s="7">
        <v>28.259948198728516</v>
      </c>
    </row>
    <row r="1697" spans="1:2" x14ac:dyDescent="0.3">
      <c r="A1697" s="1" t="s">
        <v>9286</v>
      </c>
      <c r="B1697" s="7">
        <v>36.536016610765053</v>
      </c>
    </row>
    <row r="1698" spans="1:2" x14ac:dyDescent="0.3">
      <c r="A1698" s="1" t="s">
        <v>9287</v>
      </c>
      <c r="B1698" s="7">
        <v>26.293323090711219</v>
      </c>
    </row>
    <row r="1699" spans="1:2" x14ac:dyDescent="0.3">
      <c r="A1699" s="1" t="s">
        <v>9288</v>
      </c>
      <c r="B1699" s="7">
        <v>31.160286437301458</v>
      </c>
    </row>
    <row r="1700" spans="1:2" x14ac:dyDescent="0.3">
      <c r="A1700" s="1" t="s">
        <v>9289</v>
      </c>
      <c r="B1700" s="7">
        <v>26.521621621621623</v>
      </c>
    </row>
    <row r="1701" spans="1:2" x14ac:dyDescent="0.3">
      <c r="A1701" s="1" t="s">
        <v>9290</v>
      </c>
      <c r="B1701" s="7">
        <v>28.591233659233218</v>
      </c>
    </row>
    <row r="1702" spans="1:2" x14ac:dyDescent="0.3">
      <c r="A1702" s="1" t="s">
        <v>9291</v>
      </c>
      <c r="B1702" s="7">
        <v>25.500000000000004</v>
      </c>
    </row>
    <row r="1703" spans="1:2" x14ac:dyDescent="0.3">
      <c r="A1703" s="1" t="s">
        <v>9292</v>
      </c>
      <c r="B1703" s="7">
        <v>23.519978900171438</v>
      </c>
    </row>
    <row r="1704" spans="1:2" x14ac:dyDescent="0.3">
      <c r="A1704" s="1" t="s">
        <v>9293</v>
      </c>
      <c r="B1704" s="7">
        <v>27.554069633387137</v>
      </c>
    </row>
    <row r="1705" spans="1:2" x14ac:dyDescent="0.3">
      <c r="A1705" s="1" t="s">
        <v>9294</v>
      </c>
      <c r="B1705" s="7">
        <v>75</v>
      </c>
    </row>
    <row r="1706" spans="1:2" x14ac:dyDescent="0.3">
      <c r="A1706" s="1" t="s">
        <v>9295</v>
      </c>
      <c r="B1706" s="7">
        <v>80</v>
      </c>
    </row>
    <row r="1707" spans="1:2" x14ac:dyDescent="0.3">
      <c r="A1707" s="1" t="s">
        <v>9296</v>
      </c>
      <c r="B1707" s="7">
        <v>106</v>
      </c>
    </row>
    <row r="1708" spans="1:2" x14ac:dyDescent="0.3">
      <c r="A1708" s="1" t="s">
        <v>9297</v>
      </c>
      <c r="B1708" s="7">
        <v>92.11</v>
      </c>
    </row>
    <row r="1709" spans="1:2" x14ac:dyDescent="0.3">
      <c r="A1709" s="1" t="s">
        <v>9298</v>
      </c>
      <c r="B1709" s="7">
        <v>120.44999999999999</v>
      </c>
    </row>
    <row r="1710" spans="1:2" x14ac:dyDescent="0.3">
      <c r="A1710" s="1" t="s">
        <v>9299</v>
      </c>
      <c r="B1710" s="7">
        <v>106.43492711370263</v>
      </c>
    </row>
    <row r="1711" spans="1:2" x14ac:dyDescent="0.3">
      <c r="A1711" s="1" t="s">
        <v>9300</v>
      </c>
      <c r="B1711" s="7">
        <v>70.849999999999994</v>
      </c>
    </row>
    <row r="1712" spans="1:2" x14ac:dyDescent="0.3">
      <c r="A1712" s="1" t="s">
        <v>9301</v>
      </c>
      <c r="B1712" s="7">
        <v>120</v>
      </c>
    </row>
    <row r="1713" spans="1:2" x14ac:dyDescent="0.3">
      <c r="A1713" s="1" t="s">
        <v>9302</v>
      </c>
      <c r="B1713" s="7">
        <v>50</v>
      </c>
    </row>
    <row r="1714" spans="1:2" x14ac:dyDescent="0.3">
      <c r="A1714" s="1" t="s">
        <v>9303</v>
      </c>
      <c r="B1714" s="7">
        <v>105</v>
      </c>
    </row>
    <row r="1715" spans="1:2" x14ac:dyDescent="0.3">
      <c r="A1715" s="1" t="s">
        <v>9304</v>
      </c>
      <c r="B1715" s="7">
        <v>82.5</v>
      </c>
    </row>
    <row r="1716" spans="1:2" x14ac:dyDescent="0.3">
      <c r="A1716" s="1" t="s">
        <v>9305</v>
      </c>
      <c r="B1716" s="7">
        <v>97.5</v>
      </c>
    </row>
    <row r="1717" spans="1:2" x14ac:dyDescent="0.3">
      <c r="A1717" s="1" t="s">
        <v>9306</v>
      </c>
      <c r="B1717" s="7">
        <v>30</v>
      </c>
    </row>
    <row r="1718" spans="1:2" x14ac:dyDescent="0.3">
      <c r="A1718" s="1" t="s">
        <v>9307</v>
      </c>
      <c r="B1718" s="7">
        <v>120</v>
      </c>
    </row>
    <row r="1719" spans="1:2" x14ac:dyDescent="0.3">
      <c r="A1719" s="1" t="s">
        <v>9308</v>
      </c>
      <c r="B1719" s="7">
        <v>105</v>
      </c>
    </row>
    <row r="1720" spans="1:2" x14ac:dyDescent="0.3">
      <c r="A1720" s="1" t="s">
        <v>9309</v>
      </c>
      <c r="B1720" s="7">
        <v>97</v>
      </c>
    </row>
    <row r="1721" spans="1:2" x14ac:dyDescent="0.3">
      <c r="A1721" s="1" t="s">
        <v>9310</v>
      </c>
      <c r="B1721" s="7">
        <v>102</v>
      </c>
    </row>
    <row r="1722" spans="1:2" x14ac:dyDescent="0.3">
      <c r="A1722" s="1" t="s">
        <v>9311</v>
      </c>
      <c r="B1722" s="7">
        <v>84</v>
      </c>
    </row>
    <row r="1723" spans="1:2" x14ac:dyDescent="0.3">
      <c r="A1723" s="1" t="s">
        <v>9312</v>
      </c>
      <c r="B1723" s="7">
        <v>108</v>
      </c>
    </row>
    <row r="1724" spans="1:2" x14ac:dyDescent="0.3">
      <c r="A1724" s="1" t="s">
        <v>9313</v>
      </c>
      <c r="B1724" s="7">
        <v>97.5</v>
      </c>
    </row>
    <row r="1725" spans="1:2" x14ac:dyDescent="0.3">
      <c r="A1725" s="1" t="s">
        <v>9314</v>
      </c>
      <c r="B1725" s="7">
        <v>42</v>
      </c>
    </row>
    <row r="1726" spans="1:2" x14ac:dyDescent="0.3">
      <c r="A1726" s="1" t="s">
        <v>9315</v>
      </c>
      <c r="B1726" s="7">
        <v>110</v>
      </c>
    </row>
    <row r="1727" spans="1:2" x14ac:dyDescent="0.3">
      <c r="A1727" s="1" t="s">
        <v>9316</v>
      </c>
      <c r="B1727" s="7">
        <v>23</v>
      </c>
    </row>
    <row r="1728" spans="1:2" x14ac:dyDescent="0.3">
      <c r="A1728" s="1" t="s">
        <v>9317</v>
      </c>
      <c r="B1728" s="7">
        <v>26.350027648313453</v>
      </c>
    </row>
    <row r="1729" spans="1:2" x14ac:dyDescent="0.3">
      <c r="A1729" s="1" t="s">
        <v>9318</v>
      </c>
      <c r="B1729" s="7">
        <v>29.449968253968255</v>
      </c>
    </row>
    <row r="1730" spans="1:2" x14ac:dyDescent="0.3">
      <c r="A1730" s="1" t="s">
        <v>9319</v>
      </c>
      <c r="B1730" s="7">
        <v>43.5</v>
      </c>
    </row>
    <row r="1731" spans="1:2" x14ac:dyDescent="0.3">
      <c r="A1731" s="1" t="s">
        <v>9320</v>
      </c>
      <c r="B1731" s="7">
        <v>45.54</v>
      </c>
    </row>
    <row r="1732" spans="1:2" x14ac:dyDescent="0.3">
      <c r="A1732" s="1" t="s">
        <v>9321</v>
      </c>
      <c r="B1732" s="7">
        <v>46.980000000000004</v>
      </c>
    </row>
    <row r="1733" spans="1:2" x14ac:dyDescent="0.3">
      <c r="A1733" s="1" t="s">
        <v>9322</v>
      </c>
      <c r="B1733" s="7">
        <v>32.25</v>
      </c>
    </row>
    <row r="1734" spans="1:2" x14ac:dyDescent="0.3">
      <c r="A1734" s="1" t="s">
        <v>9323</v>
      </c>
      <c r="B1734" s="7">
        <v>38.612176039119802</v>
      </c>
    </row>
    <row r="1735" spans="1:2" x14ac:dyDescent="0.3">
      <c r="A1735" s="1" t="s">
        <v>9324</v>
      </c>
      <c r="B1735" s="7">
        <v>59.198276923076918</v>
      </c>
    </row>
    <row r="1736" spans="1:2" x14ac:dyDescent="0.3">
      <c r="A1736" s="1" t="s">
        <v>9325</v>
      </c>
      <c r="B1736" s="7">
        <v>72.894889867841414</v>
      </c>
    </row>
    <row r="1737" spans="1:2" x14ac:dyDescent="0.3">
      <c r="A1737" s="1" t="s">
        <v>9326</v>
      </c>
      <c r="B1737" s="7">
        <v>63.949595687331538</v>
      </c>
    </row>
    <row r="1738" spans="1:2" x14ac:dyDescent="0.3">
      <c r="A1738" s="1" t="s">
        <v>9327</v>
      </c>
      <c r="B1738" s="7">
        <v>62.314999999999998</v>
      </c>
    </row>
    <row r="1739" spans="1:2" x14ac:dyDescent="0.3">
      <c r="A1739" s="1" t="s">
        <v>9328</v>
      </c>
      <c r="B1739" s="7">
        <v>35.64</v>
      </c>
    </row>
    <row r="1740" spans="1:2" x14ac:dyDescent="0.3">
      <c r="A1740" s="1" t="s">
        <v>9329</v>
      </c>
      <c r="B1740" s="7">
        <v>63.896394230769232</v>
      </c>
    </row>
    <row r="1741" spans="1:2" x14ac:dyDescent="0.3">
      <c r="A1741" s="1" t="s">
        <v>9330</v>
      </c>
      <c r="B1741" s="7">
        <v>32.68</v>
      </c>
    </row>
    <row r="1742" spans="1:2" x14ac:dyDescent="0.3">
      <c r="A1742" s="1" t="s">
        <v>9331</v>
      </c>
      <c r="B1742" s="7">
        <v>68.539999999999992</v>
      </c>
    </row>
    <row r="1743" spans="1:2" x14ac:dyDescent="0.3">
      <c r="A1743" s="1" t="s">
        <v>9332</v>
      </c>
      <c r="B1743" s="7">
        <v>63.879999999999995</v>
      </c>
    </row>
    <row r="1744" spans="1:2" x14ac:dyDescent="0.3">
      <c r="A1744" s="1" t="s">
        <v>9333</v>
      </c>
      <c r="B1744" s="7">
        <v>34.08</v>
      </c>
    </row>
    <row r="1745" spans="1:2" x14ac:dyDescent="0.3">
      <c r="A1745" s="1" t="s">
        <v>9334</v>
      </c>
      <c r="B1745" s="7">
        <v>52.5</v>
      </c>
    </row>
    <row r="1746" spans="1:2" x14ac:dyDescent="0.3">
      <c r="A1746" s="1" t="s">
        <v>9335</v>
      </c>
      <c r="B1746" s="7">
        <v>70.139664804469277</v>
      </c>
    </row>
    <row r="1747" spans="1:2" x14ac:dyDescent="0.3">
      <c r="A1747" s="1" t="s">
        <v>9336</v>
      </c>
      <c r="B1747" s="7">
        <v>38</v>
      </c>
    </row>
    <row r="1748" spans="1:2" x14ac:dyDescent="0.3">
      <c r="A1748" s="1" t="s">
        <v>9337</v>
      </c>
      <c r="B1748" s="7">
        <v>70</v>
      </c>
    </row>
    <row r="1749" spans="1:2" x14ac:dyDescent="0.3">
      <c r="A1749" s="1" t="s">
        <v>9338</v>
      </c>
      <c r="B1749" s="7">
        <v>40.24096385542169</v>
      </c>
    </row>
    <row r="1750" spans="1:2" x14ac:dyDescent="0.3">
      <c r="A1750" s="1" t="s">
        <v>9339</v>
      </c>
      <c r="B1750" s="7">
        <v>52</v>
      </c>
    </row>
    <row r="1751" spans="1:2" x14ac:dyDescent="0.3">
      <c r="A1751" s="1" t="s">
        <v>9340</v>
      </c>
      <c r="B1751" s="7">
        <v>57</v>
      </c>
    </row>
    <row r="1752" spans="1:2" x14ac:dyDescent="0.3">
      <c r="A1752" s="1" t="s">
        <v>9341</v>
      </c>
      <c r="B1752" s="7">
        <v>52</v>
      </c>
    </row>
    <row r="1753" spans="1:2" x14ac:dyDescent="0.3">
      <c r="A1753" s="1" t="s">
        <v>9342</v>
      </c>
      <c r="B1753" s="7">
        <v>120</v>
      </c>
    </row>
    <row r="1754" spans="1:2" x14ac:dyDescent="0.3">
      <c r="A1754" s="1" t="s">
        <v>9343</v>
      </c>
      <c r="B1754" s="7">
        <v>93</v>
      </c>
    </row>
    <row r="1755" spans="1:2" x14ac:dyDescent="0.3">
      <c r="A1755" s="1" t="s">
        <v>9344</v>
      </c>
      <c r="B1755" s="7">
        <v>110</v>
      </c>
    </row>
    <row r="1756" spans="1:2" x14ac:dyDescent="0.3">
      <c r="A1756" s="1" t="s">
        <v>9345</v>
      </c>
      <c r="B1756" s="7">
        <v>34</v>
      </c>
    </row>
    <row r="1757" spans="1:2" x14ac:dyDescent="0.3">
      <c r="A1757" s="1" t="s">
        <v>9346</v>
      </c>
      <c r="B1757" s="7">
        <v>102</v>
      </c>
    </row>
    <row r="1758" spans="1:2" x14ac:dyDescent="0.3">
      <c r="A1758" s="1" t="s">
        <v>9347</v>
      </c>
      <c r="B1758" s="7">
        <v>80</v>
      </c>
    </row>
    <row r="1759" spans="1:2" x14ac:dyDescent="0.3">
      <c r="A1759" s="1" t="s">
        <v>9348</v>
      </c>
      <c r="B1759" s="7">
        <v>101</v>
      </c>
    </row>
    <row r="1760" spans="1:2" x14ac:dyDescent="0.3">
      <c r="A1760" s="1" t="s">
        <v>9349</v>
      </c>
      <c r="B1760" s="7">
        <v>96</v>
      </c>
    </row>
    <row r="1761" spans="1:2" x14ac:dyDescent="0.3">
      <c r="A1761" s="1" t="s">
        <v>9350</v>
      </c>
      <c r="B1761" s="7">
        <v>45</v>
      </c>
    </row>
    <row r="1762" spans="1:2" x14ac:dyDescent="0.3">
      <c r="A1762" s="1" t="s">
        <v>9351</v>
      </c>
      <c r="B1762" s="7">
        <v>96</v>
      </c>
    </row>
    <row r="1763" spans="1:2" x14ac:dyDescent="0.3">
      <c r="A1763" s="1" t="s">
        <v>9352</v>
      </c>
      <c r="B1763" s="7">
        <v>109</v>
      </c>
    </row>
    <row r="1764" spans="1:2" x14ac:dyDescent="0.3">
      <c r="A1764" s="1" t="s">
        <v>9353</v>
      </c>
      <c r="B1764" s="7">
        <v>87.500031201248049</v>
      </c>
    </row>
    <row r="1765" spans="1:2" x14ac:dyDescent="0.3">
      <c r="A1765" s="1" t="s">
        <v>9354</v>
      </c>
      <c r="B1765" s="7">
        <v>43.5</v>
      </c>
    </row>
    <row r="1766" spans="1:2" x14ac:dyDescent="0.3">
      <c r="A1766" s="1" t="s">
        <v>9355</v>
      </c>
      <c r="B1766" s="7">
        <v>45.54</v>
      </c>
    </row>
    <row r="1767" spans="1:2" x14ac:dyDescent="0.3">
      <c r="A1767" s="1" t="s">
        <v>9356</v>
      </c>
      <c r="B1767" s="7">
        <v>35.879999999999995</v>
      </c>
    </row>
    <row r="1768" spans="1:2" x14ac:dyDescent="0.3">
      <c r="A1768" s="1" t="s">
        <v>9357</v>
      </c>
      <c r="B1768" s="7">
        <v>46.980000000000004</v>
      </c>
    </row>
    <row r="1769" spans="1:2" x14ac:dyDescent="0.3">
      <c r="A1769" s="1" t="s">
        <v>9358</v>
      </c>
      <c r="B1769" s="7">
        <v>32.25</v>
      </c>
    </row>
    <row r="1770" spans="1:2" x14ac:dyDescent="0.3">
      <c r="A1770" s="1" t="s">
        <v>9359</v>
      </c>
      <c r="B1770" s="7">
        <v>38.612176039119802</v>
      </c>
    </row>
    <row r="1771" spans="1:2" x14ac:dyDescent="0.3">
      <c r="A1771" s="1" t="s">
        <v>9360</v>
      </c>
      <c r="B1771" s="7">
        <v>59.198276923076918</v>
      </c>
    </row>
    <row r="1772" spans="1:2" x14ac:dyDescent="0.3">
      <c r="A1772" s="1" t="s">
        <v>9361</v>
      </c>
      <c r="B1772" s="7">
        <v>72.894889867841414</v>
      </c>
    </row>
    <row r="1773" spans="1:2" x14ac:dyDescent="0.3">
      <c r="A1773" s="1" t="s">
        <v>9362</v>
      </c>
      <c r="B1773" s="7">
        <v>63.949595687331538</v>
      </c>
    </row>
    <row r="1774" spans="1:2" x14ac:dyDescent="0.3">
      <c r="A1774" s="1" t="s">
        <v>9363</v>
      </c>
      <c r="B1774" s="7">
        <v>62.314999999999998</v>
      </c>
    </row>
    <row r="1775" spans="1:2" x14ac:dyDescent="0.3">
      <c r="A1775" s="1" t="s">
        <v>9364</v>
      </c>
      <c r="B1775" s="7">
        <v>35.64</v>
      </c>
    </row>
    <row r="1776" spans="1:2" x14ac:dyDescent="0.3">
      <c r="A1776" s="1" t="s">
        <v>9365</v>
      </c>
      <c r="B1776" s="7">
        <v>63.896394230769232</v>
      </c>
    </row>
    <row r="1777" spans="1:2" x14ac:dyDescent="0.3">
      <c r="A1777" s="1" t="s">
        <v>9366</v>
      </c>
      <c r="B1777" s="7">
        <v>32.68</v>
      </c>
    </row>
    <row r="1778" spans="1:2" x14ac:dyDescent="0.3">
      <c r="A1778" s="1" t="s">
        <v>9367</v>
      </c>
      <c r="B1778" s="7">
        <v>68.539999999999992</v>
      </c>
    </row>
    <row r="1779" spans="1:2" x14ac:dyDescent="0.3">
      <c r="A1779" s="1" t="s">
        <v>9368</v>
      </c>
      <c r="B1779" s="7">
        <v>63.879999999999995</v>
      </c>
    </row>
    <row r="1780" spans="1:2" x14ac:dyDescent="0.3">
      <c r="A1780" s="1" t="s">
        <v>9369</v>
      </c>
      <c r="B1780" s="7">
        <v>34.08</v>
      </c>
    </row>
    <row r="1781" spans="1:2" x14ac:dyDescent="0.3">
      <c r="A1781" s="1" t="s">
        <v>9370</v>
      </c>
      <c r="B1781" s="7">
        <v>52.5</v>
      </c>
    </row>
    <row r="1782" spans="1:2" x14ac:dyDescent="0.3">
      <c r="A1782" s="1" t="s">
        <v>9371</v>
      </c>
      <c r="B1782" s="7">
        <v>70.139664804469277</v>
      </c>
    </row>
    <row r="1783" spans="1:2" x14ac:dyDescent="0.3">
      <c r="A1783" s="1" t="s">
        <v>9372</v>
      </c>
      <c r="B1783" s="7">
        <v>40.051282051282051</v>
      </c>
    </row>
    <row r="1784" spans="1:2" x14ac:dyDescent="0.3">
      <c r="A1784" s="1" t="s">
        <v>9373</v>
      </c>
      <c r="B1784" s="7">
        <v>38</v>
      </c>
    </row>
    <row r="1785" spans="1:2" x14ac:dyDescent="0.3">
      <c r="A1785" s="1" t="s">
        <v>9374</v>
      </c>
      <c r="B1785" s="7">
        <v>70</v>
      </c>
    </row>
    <row r="1786" spans="1:2" x14ac:dyDescent="0.3">
      <c r="A1786" s="1" t="s">
        <v>9375</v>
      </c>
      <c r="B1786" s="7">
        <v>40.24096385542169</v>
      </c>
    </row>
    <row r="1787" spans="1:2" x14ac:dyDescent="0.3">
      <c r="A1787" s="1" t="s">
        <v>9376</v>
      </c>
      <c r="B1787" s="7">
        <v>23</v>
      </c>
    </row>
    <row r="1788" spans="1:2" x14ac:dyDescent="0.3">
      <c r="A1788" s="1" t="s">
        <v>9377</v>
      </c>
      <c r="B1788" s="7">
        <v>26.350027648313453</v>
      </c>
    </row>
    <row r="1789" spans="1:2" x14ac:dyDescent="0.3">
      <c r="A1789" s="1" t="s">
        <v>9378</v>
      </c>
      <c r="B1789" s="7">
        <v>29.449968253968255</v>
      </c>
    </row>
    <row r="1790" spans="1:2" x14ac:dyDescent="0.3">
      <c r="A1790" s="1" t="s">
        <v>9379</v>
      </c>
      <c r="B1790" s="7">
        <v>50.581395348837212</v>
      </c>
    </row>
    <row r="1791" spans="1:2" x14ac:dyDescent="0.3">
      <c r="A1791" s="1" t="s">
        <v>9380</v>
      </c>
      <c r="B1791" s="7">
        <v>117</v>
      </c>
    </row>
    <row r="1792" spans="1:2" x14ac:dyDescent="0.3">
      <c r="A1792" s="1" t="s">
        <v>9381</v>
      </c>
      <c r="B1792" s="7">
        <v>92</v>
      </c>
    </row>
    <row r="1793" spans="1:2" x14ac:dyDescent="0.3">
      <c r="A1793" s="1" t="s">
        <v>9382</v>
      </c>
      <c r="B1793" s="7">
        <v>115</v>
      </c>
    </row>
    <row r="1794" spans="1:2" x14ac:dyDescent="0.3">
      <c r="A1794" s="1" t="s">
        <v>9383</v>
      </c>
      <c r="B1794" s="7">
        <v>74</v>
      </c>
    </row>
    <row r="1795" spans="1:2" x14ac:dyDescent="0.3">
      <c r="A1795" s="1" t="s">
        <v>9384</v>
      </c>
      <c r="B1795" s="7">
        <v>90</v>
      </c>
    </row>
    <row r="1796" spans="1:2" x14ac:dyDescent="0.3">
      <c r="A1796" s="1" t="s">
        <v>9385</v>
      </c>
      <c r="B1796" s="7">
        <v>49</v>
      </c>
    </row>
    <row r="1797" spans="1:2" x14ac:dyDescent="0.3">
      <c r="A1797" s="1" t="s">
        <v>9386</v>
      </c>
      <c r="B1797" s="7">
        <v>130</v>
      </c>
    </row>
    <row r="1798" spans="1:2" x14ac:dyDescent="0.3">
      <c r="A1798" s="1" t="s">
        <v>9387</v>
      </c>
      <c r="B1798" s="7">
        <v>48</v>
      </c>
    </row>
    <row r="1799" spans="1:2" x14ac:dyDescent="0.3">
      <c r="A1799" s="1" t="s">
        <v>9388</v>
      </c>
      <c r="B1799" s="7">
        <v>95</v>
      </c>
    </row>
    <row r="1800" spans="1:2" x14ac:dyDescent="0.3">
      <c r="A1800" s="1" t="s">
        <v>9389</v>
      </c>
      <c r="B1800" s="7">
        <v>98</v>
      </c>
    </row>
    <row r="1801" spans="1:2" x14ac:dyDescent="0.3">
      <c r="A1801" s="1" t="s">
        <v>9390</v>
      </c>
      <c r="B1801" s="7">
        <v>66</v>
      </c>
    </row>
    <row r="1802" spans="1:2" x14ac:dyDescent="0.3">
      <c r="A1802" s="1" t="s">
        <v>9391</v>
      </c>
      <c r="B1802" s="7">
        <v>55</v>
      </c>
    </row>
    <row r="1803" spans="1:2" x14ac:dyDescent="0.3">
      <c r="A1803" s="1" t="s">
        <v>9392</v>
      </c>
      <c r="B1803" s="7">
        <v>95</v>
      </c>
    </row>
    <row r="1804" spans="1:2" x14ac:dyDescent="0.3">
      <c r="A1804" s="1" t="s">
        <v>9393</v>
      </c>
      <c r="B1804" s="7">
        <v>73.839995470501648</v>
      </c>
    </row>
    <row r="1805" spans="1:2" x14ac:dyDescent="0.3">
      <c r="A1805" s="1" t="s">
        <v>9394</v>
      </c>
      <c r="B1805" s="7">
        <v>56.8</v>
      </c>
    </row>
    <row r="1806" spans="1:2" x14ac:dyDescent="0.3">
      <c r="A1806" s="1" t="s">
        <v>9395</v>
      </c>
      <c r="B1806" s="7">
        <v>56.8</v>
      </c>
    </row>
    <row r="1807" spans="1:2" x14ac:dyDescent="0.3">
      <c r="A1807" s="1" t="s">
        <v>9396</v>
      </c>
      <c r="B1807" s="7">
        <v>49.699994220655377</v>
      </c>
    </row>
    <row r="1808" spans="1:2" x14ac:dyDescent="0.3">
      <c r="A1808" s="1" t="s">
        <v>9397</v>
      </c>
      <c r="B1808" s="7">
        <v>53.960016585712602</v>
      </c>
    </row>
    <row r="1809" spans="1:2" x14ac:dyDescent="0.3">
      <c r="A1809" s="1" t="s">
        <v>9398</v>
      </c>
      <c r="B1809" s="7">
        <v>78.100005176251358</v>
      </c>
    </row>
    <row r="1810" spans="1:2" x14ac:dyDescent="0.3">
      <c r="A1810" s="1" t="s">
        <v>9399</v>
      </c>
      <c r="B1810" s="7">
        <v>112</v>
      </c>
    </row>
    <row r="1811" spans="1:2" x14ac:dyDescent="0.3">
      <c r="A1811" s="1" t="s">
        <v>9400</v>
      </c>
      <c r="B1811" s="7">
        <v>113.6</v>
      </c>
    </row>
    <row r="1812" spans="1:2" x14ac:dyDescent="0.3">
      <c r="A1812" s="1" t="s">
        <v>9401</v>
      </c>
      <c r="B1812" s="7">
        <v>56.800056481219997</v>
      </c>
    </row>
    <row r="1813" spans="1:2" x14ac:dyDescent="0.3">
      <c r="A1813" s="1" t="s">
        <v>9402</v>
      </c>
      <c r="B1813" s="7">
        <v>46.1013986013986</v>
      </c>
    </row>
    <row r="1814" spans="1:2" x14ac:dyDescent="0.3">
      <c r="A1814" s="1" t="s">
        <v>9403</v>
      </c>
      <c r="B1814" s="7">
        <v>28.5</v>
      </c>
    </row>
    <row r="1815" spans="1:2" x14ac:dyDescent="0.3">
      <c r="A1815" s="1" t="s">
        <v>9404</v>
      </c>
      <c r="B1815" s="7">
        <v>28.259948198728516</v>
      </c>
    </row>
    <row r="1816" spans="1:2" x14ac:dyDescent="0.3">
      <c r="A1816" s="1" t="s">
        <v>9405</v>
      </c>
      <c r="B1816" s="7">
        <v>36.536016610765053</v>
      </c>
    </row>
    <row r="1817" spans="1:2" x14ac:dyDescent="0.3">
      <c r="A1817" s="1" t="s">
        <v>9406</v>
      </c>
      <c r="B1817" s="7">
        <v>26.293323090711219</v>
      </c>
    </row>
    <row r="1818" spans="1:2" x14ac:dyDescent="0.3">
      <c r="A1818" s="1" t="s">
        <v>9407</v>
      </c>
      <c r="B1818" s="7">
        <v>31.160286437301458</v>
      </c>
    </row>
    <row r="1819" spans="1:2" x14ac:dyDescent="0.3">
      <c r="A1819" s="1" t="s">
        <v>9408</v>
      </c>
      <c r="B1819" s="7">
        <v>26.521621621621623</v>
      </c>
    </row>
    <row r="1820" spans="1:2" x14ac:dyDescent="0.3">
      <c r="A1820" s="1" t="s">
        <v>9409</v>
      </c>
      <c r="B1820" s="7">
        <v>28.591233659233218</v>
      </c>
    </row>
    <row r="1821" spans="1:2" x14ac:dyDescent="0.3">
      <c r="A1821" s="1" t="s">
        <v>9410</v>
      </c>
      <c r="B1821" s="7">
        <v>23.901332924774017</v>
      </c>
    </row>
    <row r="1822" spans="1:2" x14ac:dyDescent="0.3">
      <c r="A1822" s="1" t="s">
        <v>9411</v>
      </c>
      <c r="B1822" s="7">
        <v>25.500000000000004</v>
      </c>
    </row>
    <row r="1823" spans="1:2" x14ac:dyDescent="0.3">
      <c r="A1823" s="1" t="s">
        <v>9412</v>
      </c>
      <c r="B1823" s="7">
        <v>25.424939817043814</v>
      </c>
    </row>
    <row r="1824" spans="1:2" x14ac:dyDescent="0.3">
      <c r="A1824" s="1" t="s">
        <v>9413</v>
      </c>
      <c r="B1824" s="7">
        <v>23.519978900171438</v>
      </c>
    </row>
    <row r="1825" spans="1:2" x14ac:dyDescent="0.3">
      <c r="A1825" s="1" t="s">
        <v>9414</v>
      </c>
      <c r="B1825" s="7">
        <v>27.554069633387137</v>
      </c>
    </row>
    <row r="1826" spans="1:2" x14ac:dyDescent="0.3">
      <c r="A1826" s="1" t="s">
        <v>9415</v>
      </c>
      <c r="B1826" s="7">
        <v>37.5</v>
      </c>
    </row>
    <row r="1827" spans="1:2" x14ac:dyDescent="0.3">
      <c r="A1827" s="1" t="s">
        <v>9416</v>
      </c>
      <c r="B1827" s="7">
        <v>106</v>
      </c>
    </row>
    <row r="1828" spans="1:2" x14ac:dyDescent="0.3">
      <c r="A1828" s="1" t="s">
        <v>9417</v>
      </c>
      <c r="B1828" s="7">
        <v>92.11</v>
      </c>
    </row>
    <row r="1829" spans="1:2" x14ac:dyDescent="0.3">
      <c r="A1829" s="1" t="s">
        <v>9418</v>
      </c>
      <c r="B1829" s="7">
        <v>120.44999999999999</v>
      </c>
    </row>
    <row r="1830" spans="1:2" x14ac:dyDescent="0.3">
      <c r="A1830" s="1" t="s">
        <v>9419</v>
      </c>
      <c r="B1830" s="7">
        <v>106.43492711370263</v>
      </c>
    </row>
    <row r="1831" spans="1:2" x14ac:dyDescent="0.3">
      <c r="A1831" s="1" t="s">
        <v>9420</v>
      </c>
      <c r="B1831" s="7">
        <v>70.849999999999994</v>
      </c>
    </row>
    <row r="1832" spans="1:2" x14ac:dyDescent="0.3">
      <c r="A1832" s="1" t="s">
        <v>9421</v>
      </c>
      <c r="B1832" s="7">
        <v>120</v>
      </c>
    </row>
    <row r="1833" spans="1:2" x14ac:dyDescent="0.3">
      <c r="A1833" s="1" t="s">
        <v>9422</v>
      </c>
      <c r="B1833" s="7">
        <v>50</v>
      </c>
    </row>
    <row r="1834" spans="1:2" x14ac:dyDescent="0.3">
      <c r="A1834" s="1" t="s">
        <v>9423</v>
      </c>
      <c r="B1834" s="7">
        <v>105</v>
      </c>
    </row>
    <row r="1835" spans="1:2" x14ac:dyDescent="0.3">
      <c r="A1835" s="1" t="s">
        <v>9424</v>
      </c>
      <c r="B1835" s="7">
        <v>82.5</v>
      </c>
    </row>
    <row r="1836" spans="1:2" x14ac:dyDescent="0.3">
      <c r="A1836" s="1" t="s">
        <v>9425</v>
      </c>
      <c r="B1836" s="7">
        <v>97.5</v>
      </c>
    </row>
    <row r="1837" spans="1:2" x14ac:dyDescent="0.3">
      <c r="A1837" s="1" t="s">
        <v>9426</v>
      </c>
      <c r="B1837" s="7">
        <v>30</v>
      </c>
    </row>
    <row r="1838" spans="1:2" x14ac:dyDescent="0.3">
      <c r="A1838" s="1" t="s">
        <v>9427</v>
      </c>
      <c r="B1838" s="7">
        <v>120</v>
      </c>
    </row>
    <row r="1839" spans="1:2" x14ac:dyDescent="0.3">
      <c r="A1839" s="1" t="s">
        <v>9428</v>
      </c>
      <c r="B1839" s="7">
        <v>105</v>
      </c>
    </row>
    <row r="1840" spans="1:2" x14ac:dyDescent="0.3">
      <c r="A1840" s="1" t="s">
        <v>9429</v>
      </c>
      <c r="B1840" s="7">
        <v>97</v>
      </c>
    </row>
    <row r="1841" spans="1:2" x14ac:dyDescent="0.3">
      <c r="A1841" s="1" t="s">
        <v>9430</v>
      </c>
      <c r="B1841" s="7">
        <v>102</v>
      </c>
    </row>
    <row r="1842" spans="1:2" x14ac:dyDescent="0.3">
      <c r="A1842" s="1" t="s">
        <v>9431</v>
      </c>
      <c r="B1842" s="7">
        <v>84</v>
      </c>
    </row>
    <row r="1843" spans="1:2" x14ac:dyDescent="0.3">
      <c r="A1843" s="1" t="s">
        <v>9432</v>
      </c>
      <c r="B1843" s="7">
        <v>108</v>
      </c>
    </row>
    <row r="1844" spans="1:2" x14ac:dyDescent="0.3">
      <c r="A1844" s="1" t="s">
        <v>9433</v>
      </c>
      <c r="B1844" s="7">
        <v>97.5</v>
      </c>
    </row>
    <row r="1845" spans="1:2" x14ac:dyDescent="0.3">
      <c r="A1845" s="1" t="s">
        <v>9434</v>
      </c>
      <c r="B1845" s="7">
        <v>52</v>
      </c>
    </row>
    <row r="1846" spans="1:2" x14ac:dyDescent="0.3">
      <c r="A1846" s="1" t="s">
        <v>9435</v>
      </c>
      <c r="B1846" s="7">
        <v>52</v>
      </c>
    </row>
    <row r="1847" spans="1:2" x14ac:dyDescent="0.3">
      <c r="A1847" s="1" t="s">
        <v>9436</v>
      </c>
      <c r="B1847" s="7">
        <v>120</v>
      </c>
    </row>
    <row r="1848" spans="1:2" x14ac:dyDescent="0.3">
      <c r="A1848" s="1" t="s">
        <v>9437</v>
      </c>
      <c r="B1848" s="7">
        <v>93</v>
      </c>
    </row>
    <row r="1849" spans="1:2" x14ac:dyDescent="0.3">
      <c r="A1849" s="1" t="s">
        <v>9438</v>
      </c>
      <c r="B1849" s="7">
        <v>110</v>
      </c>
    </row>
    <row r="1850" spans="1:2" x14ac:dyDescent="0.3">
      <c r="A1850" s="1" t="s">
        <v>9439</v>
      </c>
      <c r="B1850" s="7">
        <v>34</v>
      </c>
    </row>
    <row r="1851" spans="1:2" x14ac:dyDescent="0.3">
      <c r="A1851" s="1" t="s">
        <v>9440</v>
      </c>
      <c r="B1851" s="7">
        <v>102</v>
      </c>
    </row>
    <row r="1852" spans="1:2" x14ac:dyDescent="0.3">
      <c r="A1852" s="1" t="s">
        <v>9441</v>
      </c>
      <c r="B1852" s="7">
        <v>80</v>
      </c>
    </row>
    <row r="1853" spans="1:2" x14ac:dyDescent="0.3">
      <c r="A1853" s="1" t="s">
        <v>9442</v>
      </c>
      <c r="B1853" s="7">
        <v>101</v>
      </c>
    </row>
    <row r="1854" spans="1:2" x14ac:dyDescent="0.3">
      <c r="A1854" s="1" t="s">
        <v>9443</v>
      </c>
      <c r="B1854" s="7">
        <v>96</v>
      </c>
    </row>
    <row r="1855" spans="1:2" x14ac:dyDescent="0.3">
      <c r="A1855" s="1" t="s">
        <v>9444</v>
      </c>
      <c r="B1855" s="7">
        <v>45</v>
      </c>
    </row>
    <row r="1856" spans="1:2" x14ac:dyDescent="0.3">
      <c r="A1856" s="1" t="s">
        <v>9445</v>
      </c>
      <c r="B1856" s="7">
        <v>96</v>
      </c>
    </row>
    <row r="1857" spans="1:2" x14ac:dyDescent="0.3">
      <c r="A1857" s="1" t="s">
        <v>9446</v>
      </c>
      <c r="B1857" s="7">
        <v>109</v>
      </c>
    </row>
    <row r="1858" spans="1:2" x14ac:dyDescent="0.3">
      <c r="A1858" s="1" t="s">
        <v>9447</v>
      </c>
      <c r="B1858" s="7">
        <v>87.500031201248049</v>
      </c>
    </row>
    <row r="1859" spans="1:2" x14ac:dyDescent="0.3">
      <c r="A1859" s="1" t="s">
        <v>9448</v>
      </c>
      <c r="B1859" s="7">
        <v>50.581395348837212</v>
      </c>
    </row>
    <row r="1860" spans="1:2" x14ac:dyDescent="0.3">
      <c r="A1860" s="1" t="s">
        <v>9449</v>
      </c>
      <c r="B1860" s="7">
        <v>117</v>
      </c>
    </row>
    <row r="1861" spans="1:2" x14ac:dyDescent="0.3">
      <c r="A1861" s="1" t="s">
        <v>9450</v>
      </c>
      <c r="B1861" s="7">
        <v>92</v>
      </c>
    </row>
    <row r="1862" spans="1:2" x14ac:dyDescent="0.3">
      <c r="A1862" s="1" t="s">
        <v>9451</v>
      </c>
      <c r="B1862" s="7">
        <v>74</v>
      </c>
    </row>
    <row r="1863" spans="1:2" x14ac:dyDescent="0.3">
      <c r="A1863" s="1" t="s">
        <v>9452</v>
      </c>
      <c r="B1863" s="7">
        <v>90</v>
      </c>
    </row>
    <row r="1864" spans="1:2" x14ac:dyDescent="0.3">
      <c r="A1864" s="1" t="s">
        <v>9453</v>
      </c>
      <c r="B1864" s="7">
        <v>49</v>
      </c>
    </row>
    <row r="1865" spans="1:2" x14ac:dyDescent="0.3">
      <c r="A1865" s="1" t="s">
        <v>9454</v>
      </c>
      <c r="B1865" s="7">
        <v>130</v>
      </c>
    </row>
    <row r="1866" spans="1:2" x14ac:dyDescent="0.3">
      <c r="A1866" s="1" t="s">
        <v>9455</v>
      </c>
      <c r="B1866" s="7">
        <v>48</v>
      </c>
    </row>
    <row r="1867" spans="1:2" x14ac:dyDescent="0.3">
      <c r="A1867" s="1" t="s">
        <v>9456</v>
      </c>
      <c r="B1867" s="7">
        <v>95</v>
      </c>
    </row>
    <row r="1868" spans="1:2" x14ac:dyDescent="0.3">
      <c r="A1868" s="1" t="s">
        <v>9457</v>
      </c>
      <c r="B1868" s="7">
        <v>98</v>
      </c>
    </row>
    <row r="1869" spans="1:2" x14ac:dyDescent="0.3">
      <c r="A1869" s="1" t="s">
        <v>9458</v>
      </c>
      <c r="B1869" s="7">
        <v>58</v>
      </c>
    </row>
    <row r="1870" spans="1:2" x14ac:dyDescent="0.3">
      <c r="A1870" s="1" t="s">
        <v>9459</v>
      </c>
      <c r="B1870" s="7">
        <v>66</v>
      </c>
    </row>
    <row r="1871" spans="1:2" x14ac:dyDescent="0.3">
      <c r="A1871" s="1" t="s">
        <v>9460</v>
      </c>
      <c r="B1871" s="7">
        <v>62</v>
      </c>
    </row>
    <row r="1872" spans="1:2" x14ac:dyDescent="0.3">
      <c r="A1872" s="1" t="s">
        <v>9461</v>
      </c>
      <c r="B1872" s="7">
        <v>55</v>
      </c>
    </row>
    <row r="1873" spans="1:2" x14ac:dyDescent="0.3">
      <c r="A1873" s="1" t="s">
        <v>9462</v>
      </c>
      <c r="B1873" s="7">
        <v>95</v>
      </c>
    </row>
    <row r="1874" spans="1:2" x14ac:dyDescent="0.3">
      <c r="A1874" s="1" t="s">
        <v>9463</v>
      </c>
      <c r="B1874" s="7">
        <v>73.839995470501648</v>
      </c>
    </row>
    <row r="1875" spans="1:2" x14ac:dyDescent="0.3">
      <c r="A1875" s="1" t="s">
        <v>9464</v>
      </c>
      <c r="B1875" s="7">
        <v>56.8</v>
      </c>
    </row>
    <row r="1876" spans="1:2" x14ac:dyDescent="0.3">
      <c r="A1876" s="1" t="s">
        <v>9465</v>
      </c>
      <c r="B1876" s="7">
        <v>49.699994220655377</v>
      </c>
    </row>
    <row r="1877" spans="1:2" x14ac:dyDescent="0.3">
      <c r="A1877" s="1" t="s">
        <v>9466</v>
      </c>
      <c r="B1877" s="7">
        <v>53.960016585712602</v>
      </c>
    </row>
    <row r="1878" spans="1:2" x14ac:dyDescent="0.3">
      <c r="A1878" s="1" t="s">
        <v>9467</v>
      </c>
      <c r="B1878" s="7">
        <v>78.100005176251358</v>
      </c>
    </row>
    <row r="1879" spans="1:2" x14ac:dyDescent="0.3">
      <c r="A1879" s="1" t="s">
        <v>9468</v>
      </c>
      <c r="B1879" s="7">
        <v>112</v>
      </c>
    </row>
    <row r="1880" spans="1:2" x14ac:dyDescent="0.3">
      <c r="A1880" s="1" t="s">
        <v>9469</v>
      </c>
      <c r="B1880" s="7">
        <v>113.6</v>
      </c>
    </row>
    <row r="1881" spans="1:2" x14ac:dyDescent="0.3">
      <c r="A1881" s="1" t="s">
        <v>9470</v>
      </c>
      <c r="B1881" s="7">
        <v>56.800056481219997</v>
      </c>
    </row>
    <row r="1882" spans="1:2" x14ac:dyDescent="0.3">
      <c r="A1882" s="1" t="s">
        <v>9471</v>
      </c>
      <c r="B1882" s="7">
        <v>46.1013986013986</v>
      </c>
    </row>
    <row r="1883" spans="1:2" x14ac:dyDescent="0.3">
      <c r="A1883" s="1" t="s">
        <v>9472</v>
      </c>
      <c r="B1883" s="7">
        <v>28.5</v>
      </c>
    </row>
    <row r="1884" spans="1:2" x14ac:dyDescent="0.3">
      <c r="A1884" s="1" t="s">
        <v>9473</v>
      </c>
      <c r="B1884" s="7">
        <v>28.259948198728516</v>
      </c>
    </row>
    <row r="1885" spans="1:2" x14ac:dyDescent="0.3">
      <c r="A1885" s="1" t="s">
        <v>9474</v>
      </c>
      <c r="B1885" s="7">
        <v>36.536016610765053</v>
      </c>
    </row>
    <row r="1886" spans="1:2" x14ac:dyDescent="0.3">
      <c r="A1886" s="1" t="s">
        <v>9475</v>
      </c>
      <c r="B1886" s="7">
        <v>26.293323090711219</v>
      </c>
    </row>
    <row r="1887" spans="1:2" x14ac:dyDescent="0.3">
      <c r="A1887" s="1" t="s">
        <v>9476</v>
      </c>
      <c r="B1887" s="7">
        <v>31.160286437301458</v>
      </c>
    </row>
    <row r="1888" spans="1:2" x14ac:dyDescent="0.3">
      <c r="A1888" s="1" t="s">
        <v>9477</v>
      </c>
      <c r="B1888" s="7">
        <v>26.521621621621623</v>
      </c>
    </row>
    <row r="1889" spans="1:2" x14ac:dyDescent="0.3">
      <c r="A1889" s="1" t="s">
        <v>9478</v>
      </c>
      <c r="B1889" s="7">
        <v>28.591233659233218</v>
      </c>
    </row>
    <row r="1890" spans="1:2" x14ac:dyDescent="0.3">
      <c r="A1890" s="1" t="s">
        <v>9479</v>
      </c>
      <c r="B1890" s="7">
        <v>23.901332924774017</v>
      </c>
    </row>
    <row r="1891" spans="1:2" x14ac:dyDescent="0.3">
      <c r="A1891" s="1" t="s">
        <v>9480</v>
      </c>
      <c r="B1891" s="7">
        <v>25.424939817043814</v>
      </c>
    </row>
    <row r="1892" spans="1:2" x14ac:dyDescent="0.3">
      <c r="A1892" s="1" t="s">
        <v>9481</v>
      </c>
      <c r="B1892" s="7">
        <v>23.519978900171438</v>
      </c>
    </row>
    <row r="1893" spans="1:2" x14ac:dyDescent="0.3">
      <c r="A1893" s="1" t="s">
        <v>9482</v>
      </c>
      <c r="B1893" s="7">
        <v>27.554069633387137</v>
      </c>
    </row>
    <row r="1894" spans="1:2" x14ac:dyDescent="0.3">
      <c r="A1894" s="1" t="s">
        <v>9483</v>
      </c>
      <c r="B1894" s="7">
        <v>37.5</v>
      </c>
    </row>
    <row r="1895" spans="1:2" x14ac:dyDescent="0.3">
      <c r="A1895" s="1" t="s">
        <v>9484</v>
      </c>
      <c r="B1895" s="7">
        <v>106</v>
      </c>
    </row>
    <row r="1896" spans="1:2" x14ac:dyDescent="0.3">
      <c r="A1896" s="1" t="s">
        <v>9485</v>
      </c>
      <c r="B1896" s="7">
        <v>92.11</v>
      </c>
    </row>
    <row r="1897" spans="1:2" x14ac:dyDescent="0.3">
      <c r="A1897" s="1" t="s">
        <v>9486</v>
      </c>
      <c r="B1897" s="7">
        <v>120.44999999999999</v>
      </c>
    </row>
    <row r="1898" spans="1:2" x14ac:dyDescent="0.3">
      <c r="A1898" s="1" t="s">
        <v>9487</v>
      </c>
      <c r="B1898" s="7">
        <v>106.43492711370263</v>
      </c>
    </row>
    <row r="1899" spans="1:2" x14ac:dyDescent="0.3">
      <c r="A1899" s="1" t="s">
        <v>9488</v>
      </c>
      <c r="B1899" s="7">
        <v>70.849999999999994</v>
      </c>
    </row>
    <row r="1900" spans="1:2" x14ac:dyDescent="0.3">
      <c r="A1900" s="1" t="s">
        <v>9489</v>
      </c>
      <c r="B1900" s="7">
        <v>120</v>
      </c>
    </row>
    <row r="1901" spans="1:2" x14ac:dyDescent="0.3">
      <c r="A1901" s="1" t="s">
        <v>9490</v>
      </c>
      <c r="B1901" s="7">
        <v>50</v>
      </c>
    </row>
    <row r="1902" spans="1:2" x14ac:dyDescent="0.3">
      <c r="A1902" s="1" t="s">
        <v>9491</v>
      </c>
      <c r="B1902" s="7">
        <v>105</v>
      </c>
    </row>
    <row r="1903" spans="1:2" x14ac:dyDescent="0.3">
      <c r="A1903" s="1" t="s">
        <v>9492</v>
      </c>
      <c r="B1903" s="7">
        <v>82.5</v>
      </c>
    </row>
    <row r="1904" spans="1:2" x14ac:dyDescent="0.3">
      <c r="A1904" s="1" t="s">
        <v>9493</v>
      </c>
      <c r="B1904" s="7">
        <v>97.5</v>
      </c>
    </row>
    <row r="1905" spans="1:2" x14ac:dyDescent="0.3">
      <c r="A1905" s="1" t="s">
        <v>9494</v>
      </c>
      <c r="B1905" s="7">
        <v>30</v>
      </c>
    </row>
    <row r="1906" spans="1:2" x14ac:dyDescent="0.3">
      <c r="A1906" s="1" t="s">
        <v>9495</v>
      </c>
      <c r="B1906" s="7">
        <v>120</v>
      </c>
    </row>
    <row r="1907" spans="1:2" x14ac:dyDescent="0.3">
      <c r="A1907" s="1" t="s">
        <v>9496</v>
      </c>
      <c r="B1907" s="7">
        <v>105</v>
      </c>
    </row>
    <row r="1908" spans="1:2" x14ac:dyDescent="0.3">
      <c r="A1908" s="1" t="s">
        <v>9497</v>
      </c>
      <c r="B1908" s="7">
        <v>97</v>
      </c>
    </row>
    <row r="1909" spans="1:2" x14ac:dyDescent="0.3">
      <c r="A1909" s="1" t="s">
        <v>9498</v>
      </c>
      <c r="B1909" s="7">
        <v>102</v>
      </c>
    </row>
    <row r="1910" spans="1:2" x14ac:dyDescent="0.3">
      <c r="A1910" s="1" t="s">
        <v>9499</v>
      </c>
      <c r="B1910" s="7">
        <v>84</v>
      </c>
    </row>
    <row r="1911" spans="1:2" x14ac:dyDescent="0.3">
      <c r="A1911" s="1" t="s">
        <v>9500</v>
      </c>
      <c r="B1911" s="7">
        <v>108</v>
      </c>
    </row>
    <row r="1912" spans="1:2" x14ac:dyDescent="0.3">
      <c r="A1912" s="1" t="s">
        <v>9501</v>
      </c>
      <c r="B1912" s="7">
        <v>97.5</v>
      </c>
    </row>
    <row r="1913" spans="1:2" x14ac:dyDescent="0.3">
      <c r="A1913" s="1" t="s">
        <v>9502</v>
      </c>
      <c r="B1913" s="7">
        <v>42</v>
      </c>
    </row>
    <row r="1914" spans="1:2" x14ac:dyDescent="0.3">
      <c r="A1914" s="1" t="s">
        <v>9503</v>
      </c>
      <c r="B1914" s="7">
        <v>23</v>
      </c>
    </row>
    <row r="1915" spans="1:2" x14ac:dyDescent="0.3">
      <c r="A1915" s="1" t="s">
        <v>9504</v>
      </c>
      <c r="B1915" s="7">
        <v>26.350027648313453</v>
      </c>
    </row>
    <row r="1916" spans="1:2" x14ac:dyDescent="0.3">
      <c r="A1916" s="1" t="s">
        <v>9505</v>
      </c>
      <c r="B1916" s="7">
        <v>29.449968253968255</v>
      </c>
    </row>
    <row r="1917" spans="1:2" x14ac:dyDescent="0.3">
      <c r="A1917" s="1" t="s">
        <v>9506</v>
      </c>
      <c r="B1917" s="7">
        <v>43.5</v>
      </c>
    </row>
    <row r="1918" spans="1:2" x14ac:dyDescent="0.3">
      <c r="A1918" s="1" t="s">
        <v>9507</v>
      </c>
      <c r="B1918" s="7">
        <v>45.54</v>
      </c>
    </row>
    <row r="1919" spans="1:2" x14ac:dyDescent="0.3">
      <c r="A1919" s="1" t="s">
        <v>9508</v>
      </c>
      <c r="B1919" s="7">
        <v>35.879999999999995</v>
      </c>
    </row>
    <row r="1920" spans="1:2" x14ac:dyDescent="0.3">
      <c r="A1920" s="1" t="s">
        <v>9509</v>
      </c>
      <c r="B1920" s="7">
        <v>46.980000000000004</v>
      </c>
    </row>
    <row r="1921" spans="1:2" x14ac:dyDescent="0.3">
      <c r="A1921" s="1" t="s">
        <v>9510</v>
      </c>
      <c r="B1921" s="7">
        <v>32.25</v>
      </c>
    </row>
    <row r="1922" spans="1:2" x14ac:dyDescent="0.3">
      <c r="A1922" s="1" t="s">
        <v>9511</v>
      </c>
      <c r="B1922" s="7">
        <v>38.612176039119802</v>
      </c>
    </row>
    <row r="1923" spans="1:2" x14ac:dyDescent="0.3">
      <c r="A1923" s="1" t="s">
        <v>9512</v>
      </c>
      <c r="B1923" s="7">
        <v>59.198276923076918</v>
      </c>
    </row>
    <row r="1924" spans="1:2" x14ac:dyDescent="0.3">
      <c r="A1924" s="1" t="s">
        <v>9513</v>
      </c>
      <c r="B1924" s="7">
        <v>72.894889867841414</v>
      </c>
    </row>
    <row r="1925" spans="1:2" x14ac:dyDescent="0.3">
      <c r="A1925" s="1" t="s">
        <v>9514</v>
      </c>
      <c r="B1925" s="7">
        <v>63.949595687331538</v>
      </c>
    </row>
    <row r="1926" spans="1:2" x14ac:dyDescent="0.3">
      <c r="A1926" s="1" t="s">
        <v>9515</v>
      </c>
      <c r="B1926" s="7">
        <v>62.314999999999998</v>
      </c>
    </row>
    <row r="1927" spans="1:2" x14ac:dyDescent="0.3">
      <c r="A1927" s="1" t="s">
        <v>9516</v>
      </c>
      <c r="B1927" s="7">
        <v>35.64</v>
      </c>
    </row>
    <row r="1928" spans="1:2" x14ac:dyDescent="0.3">
      <c r="A1928" s="1" t="s">
        <v>9517</v>
      </c>
      <c r="B1928" s="7">
        <v>63.896394230769232</v>
      </c>
    </row>
    <row r="1929" spans="1:2" x14ac:dyDescent="0.3">
      <c r="A1929" s="1" t="s">
        <v>9518</v>
      </c>
      <c r="B1929" s="7">
        <v>32.68</v>
      </c>
    </row>
    <row r="1930" spans="1:2" x14ac:dyDescent="0.3">
      <c r="A1930" s="1" t="s">
        <v>9519</v>
      </c>
      <c r="B1930" s="7">
        <v>68.539999999999992</v>
      </c>
    </row>
    <row r="1931" spans="1:2" x14ac:dyDescent="0.3">
      <c r="A1931" s="1" t="s">
        <v>9520</v>
      </c>
      <c r="B1931" s="7">
        <v>63.879999999999995</v>
      </c>
    </row>
    <row r="1932" spans="1:2" x14ac:dyDescent="0.3">
      <c r="A1932" s="1" t="s">
        <v>9521</v>
      </c>
      <c r="B1932" s="7">
        <v>34.08</v>
      </c>
    </row>
    <row r="1933" spans="1:2" x14ac:dyDescent="0.3">
      <c r="A1933" s="1" t="s">
        <v>9522</v>
      </c>
      <c r="B1933" s="7">
        <v>52.5</v>
      </c>
    </row>
    <row r="1934" spans="1:2" x14ac:dyDescent="0.3">
      <c r="A1934" s="1" t="s">
        <v>9523</v>
      </c>
      <c r="B1934" s="7">
        <v>70.139664804469277</v>
      </c>
    </row>
    <row r="1935" spans="1:2" x14ac:dyDescent="0.3">
      <c r="A1935" s="1" t="s">
        <v>9524</v>
      </c>
      <c r="B1935" s="7">
        <v>38</v>
      </c>
    </row>
    <row r="1936" spans="1:2" x14ac:dyDescent="0.3">
      <c r="A1936" s="1" t="s">
        <v>9525</v>
      </c>
      <c r="B1936" s="7">
        <v>70</v>
      </c>
    </row>
    <row r="1937" spans="1:2" x14ac:dyDescent="0.3">
      <c r="A1937" s="1" t="s">
        <v>9526</v>
      </c>
      <c r="B1937" s="7">
        <v>40.24096385542169</v>
      </c>
    </row>
    <row r="1938" spans="1:2" x14ac:dyDescent="0.3">
      <c r="A1938" s="1" t="s">
        <v>9527</v>
      </c>
      <c r="B1938" s="7">
        <v>43.5</v>
      </c>
    </row>
    <row r="1939" spans="1:2" x14ac:dyDescent="0.3">
      <c r="A1939" s="1" t="s">
        <v>9528</v>
      </c>
      <c r="B1939" s="7">
        <v>45.54</v>
      </c>
    </row>
    <row r="1940" spans="1:2" x14ac:dyDescent="0.3">
      <c r="A1940" s="1" t="s">
        <v>9529</v>
      </c>
      <c r="B1940" s="7">
        <v>35.879999999999995</v>
      </c>
    </row>
    <row r="1941" spans="1:2" x14ac:dyDescent="0.3">
      <c r="A1941" s="1" t="s">
        <v>9530</v>
      </c>
      <c r="B1941" s="7">
        <v>46.980000000000004</v>
      </c>
    </row>
    <row r="1942" spans="1:2" x14ac:dyDescent="0.3">
      <c r="A1942" s="1" t="s">
        <v>9531</v>
      </c>
      <c r="B1942" s="7">
        <v>32.25</v>
      </c>
    </row>
    <row r="1943" spans="1:2" x14ac:dyDescent="0.3">
      <c r="A1943" s="1" t="s">
        <v>9532</v>
      </c>
      <c r="B1943" s="7">
        <v>38.612176039119802</v>
      </c>
    </row>
    <row r="1944" spans="1:2" x14ac:dyDescent="0.3">
      <c r="A1944" s="1" t="s">
        <v>9533</v>
      </c>
      <c r="B1944" s="7">
        <v>59.198276923076918</v>
      </c>
    </row>
    <row r="1945" spans="1:2" x14ac:dyDescent="0.3">
      <c r="A1945" s="1" t="s">
        <v>9534</v>
      </c>
      <c r="B1945" s="7">
        <v>72.894889867841414</v>
      </c>
    </row>
    <row r="1946" spans="1:2" x14ac:dyDescent="0.3">
      <c r="A1946" s="1" t="s">
        <v>9535</v>
      </c>
      <c r="B1946" s="7">
        <v>63.949595687331538</v>
      </c>
    </row>
    <row r="1947" spans="1:2" x14ac:dyDescent="0.3">
      <c r="A1947" s="1" t="s">
        <v>9536</v>
      </c>
      <c r="B1947" s="7">
        <v>62.314999999999998</v>
      </c>
    </row>
    <row r="1948" spans="1:2" x14ac:dyDescent="0.3">
      <c r="A1948" s="1" t="s">
        <v>9537</v>
      </c>
      <c r="B1948" s="7">
        <v>35.64</v>
      </c>
    </row>
    <row r="1949" spans="1:2" x14ac:dyDescent="0.3">
      <c r="A1949" s="1" t="s">
        <v>9538</v>
      </c>
      <c r="B1949" s="7">
        <v>63.896394230769232</v>
      </c>
    </row>
    <row r="1950" spans="1:2" x14ac:dyDescent="0.3">
      <c r="A1950" s="1" t="s">
        <v>9539</v>
      </c>
      <c r="B1950" s="7">
        <v>32.68</v>
      </c>
    </row>
    <row r="1951" spans="1:2" x14ac:dyDescent="0.3">
      <c r="A1951" s="1" t="s">
        <v>9540</v>
      </c>
      <c r="B1951" s="7">
        <v>68.539999999999992</v>
      </c>
    </row>
    <row r="1952" spans="1:2" x14ac:dyDescent="0.3">
      <c r="A1952" s="1" t="s">
        <v>9541</v>
      </c>
      <c r="B1952" s="7">
        <v>63.879999999999995</v>
      </c>
    </row>
    <row r="1953" spans="1:2" x14ac:dyDescent="0.3">
      <c r="A1953" s="1" t="s">
        <v>9542</v>
      </c>
      <c r="B1953" s="7">
        <v>34.08</v>
      </c>
    </row>
    <row r="1954" spans="1:2" x14ac:dyDescent="0.3">
      <c r="A1954" s="1" t="s">
        <v>9543</v>
      </c>
      <c r="B1954" s="7">
        <v>52.5</v>
      </c>
    </row>
    <row r="1955" spans="1:2" x14ac:dyDescent="0.3">
      <c r="A1955" s="1" t="s">
        <v>9544</v>
      </c>
      <c r="B1955" s="7">
        <v>70.139664804469277</v>
      </c>
    </row>
    <row r="1956" spans="1:2" x14ac:dyDescent="0.3">
      <c r="A1956" s="1" t="s">
        <v>9545</v>
      </c>
      <c r="B1956" s="7">
        <v>38</v>
      </c>
    </row>
    <row r="1957" spans="1:2" x14ac:dyDescent="0.3">
      <c r="A1957" s="1" t="s">
        <v>9546</v>
      </c>
      <c r="B1957" s="7">
        <v>70</v>
      </c>
    </row>
    <row r="1958" spans="1:2" x14ac:dyDescent="0.3">
      <c r="A1958" s="1" t="s">
        <v>9547</v>
      </c>
      <c r="B1958" s="7">
        <v>40.24096385542169</v>
      </c>
    </row>
    <row r="1959" spans="1:2" x14ac:dyDescent="0.3">
      <c r="A1959" s="1" t="s">
        <v>9548</v>
      </c>
      <c r="B1959" s="7">
        <v>23</v>
      </c>
    </row>
    <row r="1960" spans="1:2" x14ac:dyDescent="0.3">
      <c r="A1960" s="1" t="s">
        <v>9549</v>
      </c>
      <c r="B1960" s="7">
        <v>26.350027648313453</v>
      </c>
    </row>
    <row r="1961" spans="1:2" x14ac:dyDescent="0.3">
      <c r="A1961" s="1" t="s">
        <v>9550</v>
      </c>
      <c r="B1961" s="7">
        <v>29.449968253968255</v>
      </c>
    </row>
    <row r="1962" spans="1:2" x14ac:dyDescent="0.3">
      <c r="A1962" s="1" t="s">
        <v>9551</v>
      </c>
      <c r="B1962" s="7">
        <v>50.581395348837212</v>
      </c>
    </row>
    <row r="1963" spans="1:2" x14ac:dyDescent="0.3">
      <c r="A1963" s="1" t="s">
        <v>9552</v>
      </c>
      <c r="B1963" s="7">
        <v>117</v>
      </c>
    </row>
    <row r="1964" spans="1:2" x14ac:dyDescent="0.3">
      <c r="A1964" s="1" t="s">
        <v>9553</v>
      </c>
      <c r="B1964" s="7">
        <v>92</v>
      </c>
    </row>
    <row r="1965" spans="1:2" x14ac:dyDescent="0.3">
      <c r="A1965" s="1" t="s">
        <v>9554</v>
      </c>
      <c r="B1965" s="7">
        <v>74</v>
      </c>
    </row>
    <row r="1966" spans="1:2" x14ac:dyDescent="0.3">
      <c r="A1966" s="1" t="s">
        <v>9555</v>
      </c>
      <c r="B1966" s="7">
        <v>49</v>
      </c>
    </row>
    <row r="1967" spans="1:2" x14ac:dyDescent="0.3">
      <c r="A1967" s="1" t="s">
        <v>9556</v>
      </c>
      <c r="B1967" s="7">
        <v>130</v>
      </c>
    </row>
    <row r="1968" spans="1:2" x14ac:dyDescent="0.3">
      <c r="A1968" s="1" t="s">
        <v>9557</v>
      </c>
      <c r="B1968" s="7">
        <v>48</v>
      </c>
    </row>
    <row r="1969" spans="1:2" x14ac:dyDescent="0.3">
      <c r="A1969" s="1" t="s">
        <v>9558</v>
      </c>
      <c r="B1969" s="7">
        <v>95</v>
      </c>
    </row>
    <row r="1970" spans="1:2" x14ac:dyDescent="0.3">
      <c r="A1970" s="1" t="s">
        <v>9559</v>
      </c>
      <c r="B1970" s="7">
        <v>98</v>
      </c>
    </row>
    <row r="1971" spans="1:2" x14ac:dyDescent="0.3">
      <c r="A1971" s="1" t="s">
        <v>9560</v>
      </c>
      <c r="B1971" s="7">
        <v>58</v>
      </c>
    </row>
    <row r="1972" spans="1:2" x14ac:dyDescent="0.3">
      <c r="A1972" s="1" t="s">
        <v>9561</v>
      </c>
      <c r="B1972" s="7">
        <v>66</v>
      </c>
    </row>
    <row r="1973" spans="1:2" x14ac:dyDescent="0.3">
      <c r="A1973" s="1" t="s">
        <v>9562</v>
      </c>
      <c r="B1973" s="7">
        <v>62</v>
      </c>
    </row>
    <row r="1974" spans="1:2" x14ac:dyDescent="0.3">
      <c r="A1974" s="1" t="s">
        <v>9563</v>
      </c>
      <c r="B1974" s="7">
        <v>55</v>
      </c>
    </row>
    <row r="1975" spans="1:2" x14ac:dyDescent="0.3">
      <c r="A1975" s="1" t="s">
        <v>9564</v>
      </c>
      <c r="B1975" s="7">
        <v>95</v>
      </c>
    </row>
    <row r="1976" spans="1:2" x14ac:dyDescent="0.3">
      <c r="A1976" s="1" t="s">
        <v>9565</v>
      </c>
      <c r="B1976" s="7">
        <v>73.839995470501648</v>
      </c>
    </row>
    <row r="1977" spans="1:2" x14ac:dyDescent="0.3">
      <c r="A1977" s="1" t="s">
        <v>9566</v>
      </c>
      <c r="B1977" s="7">
        <v>56.8</v>
      </c>
    </row>
    <row r="1978" spans="1:2" x14ac:dyDescent="0.3">
      <c r="A1978" s="1" t="s">
        <v>9567</v>
      </c>
      <c r="B1978" s="7">
        <v>49.699994220655377</v>
      </c>
    </row>
    <row r="1979" spans="1:2" x14ac:dyDescent="0.3">
      <c r="A1979" s="1" t="s">
        <v>9568</v>
      </c>
      <c r="B1979" s="7">
        <v>53.960016585712602</v>
      </c>
    </row>
    <row r="1980" spans="1:2" x14ac:dyDescent="0.3">
      <c r="A1980" s="1" t="s">
        <v>9569</v>
      </c>
      <c r="B1980" s="7">
        <v>78.100005176251358</v>
      </c>
    </row>
    <row r="1981" spans="1:2" x14ac:dyDescent="0.3">
      <c r="A1981" s="1" t="s">
        <v>9570</v>
      </c>
      <c r="B1981" s="7">
        <v>112</v>
      </c>
    </row>
    <row r="1982" spans="1:2" x14ac:dyDescent="0.3">
      <c r="A1982" s="1" t="s">
        <v>9571</v>
      </c>
      <c r="B1982" s="7">
        <v>113.6</v>
      </c>
    </row>
    <row r="1983" spans="1:2" x14ac:dyDescent="0.3">
      <c r="A1983" s="1" t="s">
        <v>9572</v>
      </c>
      <c r="B1983" s="7">
        <v>30</v>
      </c>
    </row>
    <row r="1984" spans="1:2" x14ac:dyDescent="0.3">
      <c r="A1984" s="1" t="s">
        <v>9573</v>
      </c>
      <c r="B1984" s="7">
        <v>46.1013986013986</v>
      </c>
    </row>
    <row r="1985" spans="1:2" x14ac:dyDescent="0.3">
      <c r="A1985" s="1" t="s">
        <v>9574</v>
      </c>
      <c r="B1985" s="7">
        <v>28.5</v>
      </c>
    </row>
    <row r="1986" spans="1:2" x14ac:dyDescent="0.3">
      <c r="A1986" s="1" t="s">
        <v>9575</v>
      </c>
      <c r="B1986" s="7">
        <v>28.259948198728516</v>
      </c>
    </row>
    <row r="1987" spans="1:2" x14ac:dyDescent="0.3">
      <c r="A1987" s="1" t="s">
        <v>9576</v>
      </c>
      <c r="B1987" s="7">
        <v>36.536016610765053</v>
      </c>
    </row>
    <row r="1988" spans="1:2" x14ac:dyDescent="0.3">
      <c r="A1988" s="1" t="s">
        <v>9577</v>
      </c>
      <c r="B1988" s="7">
        <v>26.293323090711219</v>
      </c>
    </row>
    <row r="1989" spans="1:2" x14ac:dyDescent="0.3">
      <c r="A1989" s="1" t="s">
        <v>9578</v>
      </c>
      <c r="B1989" s="7">
        <v>31.160286437301458</v>
      </c>
    </row>
    <row r="1990" spans="1:2" x14ac:dyDescent="0.3">
      <c r="A1990" s="1" t="s">
        <v>9579</v>
      </c>
      <c r="B1990" s="7">
        <v>26.521621621621623</v>
      </c>
    </row>
    <row r="1991" spans="1:2" x14ac:dyDescent="0.3">
      <c r="A1991" s="1" t="s">
        <v>9580</v>
      </c>
      <c r="B1991" s="7">
        <v>28.591233659233218</v>
      </c>
    </row>
    <row r="1992" spans="1:2" x14ac:dyDescent="0.3">
      <c r="A1992" s="1" t="s">
        <v>9581</v>
      </c>
      <c r="B1992" s="7">
        <v>25.500000000000004</v>
      </c>
    </row>
    <row r="1993" spans="1:2" x14ac:dyDescent="0.3">
      <c r="A1993" s="1" t="s">
        <v>9582</v>
      </c>
      <c r="B1993" s="7">
        <v>25.424939817043814</v>
      </c>
    </row>
    <row r="1994" spans="1:2" x14ac:dyDescent="0.3">
      <c r="A1994" s="1" t="s">
        <v>9583</v>
      </c>
      <c r="B1994" s="7">
        <v>23.519978900171438</v>
      </c>
    </row>
    <row r="1995" spans="1:2" x14ac:dyDescent="0.3">
      <c r="A1995" s="1" t="s">
        <v>9584</v>
      </c>
      <c r="B1995" s="7">
        <v>27.554069633387137</v>
      </c>
    </row>
    <row r="1996" spans="1:2" x14ac:dyDescent="0.3">
      <c r="A1996" s="1" t="s">
        <v>9585</v>
      </c>
      <c r="B1996" s="7">
        <v>75</v>
      </c>
    </row>
    <row r="1997" spans="1:2" x14ac:dyDescent="0.3">
      <c r="A1997" s="1" t="s">
        <v>9586</v>
      </c>
      <c r="B1997" s="7">
        <v>80</v>
      </c>
    </row>
    <row r="1998" spans="1:2" x14ac:dyDescent="0.3">
      <c r="A1998" s="1" t="s">
        <v>9587</v>
      </c>
      <c r="B1998" s="7">
        <v>106</v>
      </c>
    </row>
    <row r="1999" spans="1:2" x14ac:dyDescent="0.3">
      <c r="A1999" s="1" t="s">
        <v>9588</v>
      </c>
      <c r="B1999" s="7">
        <v>92.11</v>
      </c>
    </row>
    <row r="2000" spans="1:2" x14ac:dyDescent="0.3">
      <c r="A2000" s="1" t="s">
        <v>9589</v>
      </c>
      <c r="B2000" s="7">
        <v>120.44999999999999</v>
      </c>
    </row>
    <row r="2001" spans="1:2" x14ac:dyDescent="0.3">
      <c r="A2001" s="1" t="s">
        <v>9590</v>
      </c>
      <c r="B2001" s="7">
        <v>106.43492711370263</v>
      </c>
    </row>
    <row r="2002" spans="1:2" x14ac:dyDescent="0.3">
      <c r="A2002" s="1" t="s">
        <v>9591</v>
      </c>
      <c r="B2002" s="7">
        <v>70.849999999999994</v>
      </c>
    </row>
    <row r="2003" spans="1:2" x14ac:dyDescent="0.3">
      <c r="A2003" s="1" t="s">
        <v>9592</v>
      </c>
      <c r="B2003" s="7">
        <v>120</v>
      </c>
    </row>
    <row r="2004" spans="1:2" x14ac:dyDescent="0.3">
      <c r="A2004" s="1" t="s">
        <v>9593</v>
      </c>
      <c r="B2004" s="7">
        <v>50</v>
      </c>
    </row>
    <row r="2005" spans="1:2" x14ac:dyDescent="0.3">
      <c r="A2005" s="1" t="s">
        <v>9594</v>
      </c>
      <c r="B2005" s="7">
        <v>105</v>
      </c>
    </row>
    <row r="2006" spans="1:2" x14ac:dyDescent="0.3">
      <c r="A2006" s="1" t="s">
        <v>9595</v>
      </c>
      <c r="B2006" s="7">
        <v>82.5</v>
      </c>
    </row>
    <row r="2007" spans="1:2" x14ac:dyDescent="0.3">
      <c r="A2007" s="1" t="s">
        <v>9596</v>
      </c>
      <c r="B2007" s="7">
        <v>97.5</v>
      </c>
    </row>
    <row r="2008" spans="1:2" x14ac:dyDescent="0.3">
      <c r="A2008" s="1" t="s">
        <v>9597</v>
      </c>
      <c r="B2008" s="7">
        <v>30</v>
      </c>
    </row>
    <row r="2009" spans="1:2" x14ac:dyDescent="0.3">
      <c r="A2009" s="1" t="s">
        <v>9598</v>
      </c>
      <c r="B2009" s="7">
        <v>120</v>
      </c>
    </row>
    <row r="2010" spans="1:2" x14ac:dyDescent="0.3">
      <c r="A2010" s="1" t="s">
        <v>9599</v>
      </c>
      <c r="B2010" s="7">
        <v>105</v>
      </c>
    </row>
    <row r="2011" spans="1:2" x14ac:dyDescent="0.3">
      <c r="A2011" s="1" t="s">
        <v>9600</v>
      </c>
      <c r="B2011" s="7">
        <v>97</v>
      </c>
    </row>
    <row r="2012" spans="1:2" x14ac:dyDescent="0.3">
      <c r="A2012" s="1" t="s">
        <v>9601</v>
      </c>
      <c r="B2012" s="7">
        <v>102</v>
      </c>
    </row>
    <row r="2013" spans="1:2" x14ac:dyDescent="0.3">
      <c r="A2013" s="1" t="s">
        <v>9602</v>
      </c>
      <c r="B2013" s="7">
        <v>84</v>
      </c>
    </row>
    <row r="2014" spans="1:2" x14ac:dyDescent="0.3">
      <c r="A2014" s="1" t="s">
        <v>9603</v>
      </c>
      <c r="B2014" s="7">
        <v>108</v>
      </c>
    </row>
    <row r="2015" spans="1:2" x14ac:dyDescent="0.3">
      <c r="A2015" s="1" t="s">
        <v>9604</v>
      </c>
      <c r="B2015" s="7">
        <v>97.5</v>
      </c>
    </row>
    <row r="2016" spans="1:2" x14ac:dyDescent="0.3">
      <c r="A2016" s="1" t="s">
        <v>9605</v>
      </c>
      <c r="B2016" s="7">
        <v>42</v>
      </c>
    </row>
    <row r="2017" spans="1:2" x14ac:dyDescent="0.3">
      <c r="A2017" s="1" t="s">
        <v>9606</v>
      </c>
      <c r="B2017" s="7">
        <v>52</v>
      </c>
    </row>
    <row r="2018" spans="1:2" x14ac:dyDescent="0.3">
      <c r="A2018" s="1" t="s">
        <v>9607</v>
      </c>
      <c r="B2018" s="7">
        <v>120</v>
      </c>
    </row>
    <row r="2019" spans="1:2" x14ac:dyDescent="0.3">
      <c r="A2019" s="1" t="s">
        <v>9608</v>
      </c>
      <c r="B2019" s="7">
        <v>93</v>
      </c>
    </row>
    <row r="2020" spans="1:2" x14ac:dyDescent="0.3">
      <c r="A2020" s="1" t="s">
        <v>9609</v>
      </c>
      <c r="B2020" s="7">
        <v>110</v>
      </c>
    </row>
    <row r="2021" spans="1:2" x14ac:dyDescent="0.3">
      <c r="A2021" s="1" t="s">
        <v>9610</v>
      </c>
      <c r="B2021" s="7">
        <v>34</v>
      </c>
    </row>
    <row r="2022" spans="1:2" x14ac:dyDescent="0.3">
      <c r="A2022" s="1" t="s">
        <v>9611</v>
      </c>
      <c r="B2022" s="7">
        <v>102</v>
      </c>
    </row>
    <row r="2023" spans="1:2" x14ac:dyDescent="0.3">
      <c r="A2023" s="1" t="s">
        <v>9612</v>
      </c>
      <c r="B2023" s="7">
        <v>80</v>
      </c>
    </row>
    <row r="2024" spans="1:2" x14ac:dyDescent="0.3">
      <c r="A2024" s="1" t="s">
        <v>9613</v>
      </c>
      <c r="B2024" s="7">
        <v>101</v>
      </c>
    </row>
    <row r="2025" spans="1:2" x14ac:dyDescent="0.3">
      <c r="A2025" s="1" t="s">
        <v>9614</v>
      </c>
      <c r="B2025" s="7">
        <v>96</v>
      </c>
    </row>
    <row r="2026" spans="1:2" x14ac:dyDescent="0.3">
      <c r="A2026" s="1" t="s">
        <v>9615</v>
      </c>
      <c r="B2026" s="7">
        <v>45</v>
      </c>
    </row>
    <row r="2027" spans="1:2" x14ac:dyDescent="0.3">
      <c r="A2027" s="1" t="s">
        <v>9616</v>
      </c>
      <c r="B2027" s="7">
        <v>96</v>
      </c>
    </row>
    <row r="2028" spans="1:2" x14ac:dyDescent="0.3">
      <c r="A2028" s="1" t="s">
        <v>9617</v>
      </c>
      <c r="B2028" s="7">
        <v>187.50153846153847</v>
      </c>
    </row>
    <row r="2029" spans="1:2" x14ac:dyDescent="0.3">
      <c r="A2029" s="1" t="s">
        <v>9618</v>
      </c>
      <c r="B2029" s="7">
        <v>109</v>
      </c>
    </row>
    <row r="2030" spans="1:2" x14ac:dyDescent="0.3">
      <c r="A2030" s="1" t="s">
        <v>9619</v>
      </c>
      <c r="B2030" s="7">
        <v>87.500031201248049</v>
      </c>
    </row>
    <row r="2031" spans="1:2" x14ac:dyDescent="0.3">
      <c r="A2031" s="1" t="s">
        <v>9620</v>
      </c>
      <c r="B2031" s="7">
        <v>52</v>
      </c>
    </row>
    <row r="2032" spans="1:2" x14ac:dyDescent="0.3">
      <c r="A2032" s="1" t="s">
        <v>9621</v>
      </c>
      <c r="B2032" s="7">
        <v>120</v>
      </c>
    </row>
    <row r="2033" spans="1:2" x14ac:dyDescent="0.3">
      <c r="A2033" s="1" t="s">
        <v>9622</v>
      </c>
      <c r="B2033" s="7">
        <v>93</v>
      </c>
    </row>
    <row r="2034" spans="1:2" x14ac:dyDescent="0.3">
      <c r="A2034" s="1" t="s">
        <v>9623</v>
      </c>
      <c r="B2034" s="7">
        <v>110</v>
      </c>
    </row>
    <row r="2035" spans="1:2" x14ac:dyDescent="0.3">
      <c r="A2035" s="1" t="s">
        <v>9624</v>
      </c>
      <c r="B2035" s="7">
        <v>34</v>
      </c>
    </row>
    <row r="2036" spans="1:2" x14ac:dyDescent="0.3">
      <c r="A2036" s="1" t="s">
        <v>9625</v>
      </c>
      <c r="B2036" s="7">
        <v>102</v>
      </c>
    </row>
    <row r="2037" spans="1:2" x14ac:dyDescent="0.3">
      <c r="A2037" s="1" t="s">
        <v>9626</v>
      </c>
      <c r="B2037" s="7">
        <v>80</v>
      </c>
    </row>
    <row r="2038" spans="1:2" x14ac:dyDescent="0.3">
      <c r="A2038" s="1" t="s">
        <v>9627</v>
      </c>
      <c r="B2038" s="7">
        <v>101</v>
      </c>
    </row>
    <row r="2039" spans="1:2" x14ac:dyDescent="0.3">
      <c r="A2039" s="1" t="s">
        <v>9628</v>
      </c>
      <c r="B2039" s="7">
        <v>45</v>
      </c>
    </row>
    <row r="2040" spans="1:2" x14ac:dyDescent="0.3">
      <c r="A2040" s="1" t="s">
        <v>9629</v>
      </c>
      <c r="B2040" s="7">
        <v>96</v>
      </c>
    </row>
    <row r="2041" spans="1:2" x14ac:dyDescent="0.3">
      <c r="A2041" s="1" t="s">
        <v>9630</v>
      </c>
      <c r="B2041" s="7">
        <v>187.50153846153847</v>
      </c>
    </row>
    <row r="2042" spans="1:2" x14ac:dyDescent="0.3">
      <c r="A2042" s="1" t="s">
        <v>9631</v>
      </c>
      <c r="B2042" s="7">
        <v>109</v>
      </c>
    </row>
    <row r="2043" spans="1:2" x14ac:dyDescent="0.3">
      <c r="A2043" s="1" t="s">
        <v>9632</v>
      </c>
      <c r="B2043" s="7">
        <v>87.500031201248049</v>
      </c>
    </row>
    <row r="2044" spans="1:2" x14ac:dyDescent="0.3">
      <c r="A2044" s="1" t="s">
        <v>9633</v>
      </c>
      <c r="B2044" s="7">
        <v>50.581395348837212</v>
      </c>
    </row>
    <row r="2045" spans="1:2" x14ac:dyDescent="0.3">
      <c r="A2045" s="1" t="s">
        <v>9634</v>
      </c>
      <c r="B2045" s="7">
        <v>117</v>
      </c>
    </row>
    <row r="2046" spans="1:2" x14ac:dyDescent="0.3">
      <c r="A2046" s="1" t="s">
        <v>9635</v>
      </c>
      <c r="B2046" s="7">
        <v>92</v>
      </c>
    </row>
    <row r="2047" spans="1:2" x14ac:dyDescent="0.3">
      <c r="A2047" s="1" t="s">
        <v>9636</v>
      </c>
      <c r="B2047" s="7">
        <v>74</v>
      </c>
    </row>
    <row r="2048" spans="1:2" x14ac:dyDescent="0.3">
      <c r="A2048" s="1" t="s">
        <v>9637</v>
      </c>
      <c r="B2048" s="7">
        <v>49</v>
      </c>
    </row>
    <row r="2049" spans="1:2" x14ac:dyDescent="0.3">
      <c r="A2049" s="1" t="s">
        <v>9638</v>
      </c>
      <c r="B2049" s="7">
        <v>130</v>
      </c>
    </row>
    <row r="2050" spans="1:2" x14ac:dyDescent="0.3">
      <c r="A2050" s="1" t="s">
        <v>9639</v>
      </c>
      <c r="B2050" s="7">
        <v>48</v>
      </c>
    </row>
    <row r="2051" spans="1:2" x14ac:dyDescent="0.3">
      <c r="A2051" s="1" t="s">
        <v>9640</v>
      </c>
      <c r="B2051" s="7">
        <v>95</v>
      </c>
    </row>
    <row r="2052" spans="1:2" x14ac:dyDescent="0.3">
      <c r="A2052" s="1" t="s">
        <v>9641</v>
      </c>
      <c r="B2052" s="7">
        <v>98</v>
      </c>
    </row>
    <row r="2053" spans="1:2" x14ac:dyDescent="0.3">
      <c r="A2053" s="1" t="s">
        <v>9642</v>
      </c>
      <c r="B2053" s="7">
        <v>58</v>
      </c>
    </row>
    <row r="2054" spans="1:2" x14ac:dyDescent="0.3">
      <c r="A2054" s="1" t="s">
        <v>9643</v>
      </c>
      <c r="B2054" s="7">
        <v>66</v>
      </c>
    </row>
    <row r="2055" spans="1:2" x14ac:dyDescent="0.3">
      <c r="A2055" s="1" t="s">
        <v>9644</v>
      </c>
      <c r="B2055" s="7">
        <v>62</v>
      </c>
    </row>
    <row r="2056" spans="1:2" x14ac:dyDescent="0.3">
      <c r="A2056" s="1" t="s">
        <v>9645</v>
      </c>
      <c r="B2056" s="7">
        <v>55</v>
      </c>
    </row>
    <row r="2057" spans="1:2" x14ac:dyDescent="0.3">
      <c r="A2057" s="1" t="s">
        <v>9646</v>
      </c>
      <c r="B2057" s="7">
        <v>73.839995470501648</v>
      </c>
    </row>
    <row r="2058" spans="1:2" x14ac:dyDescent="0.3">
      <c r="A2058" s="1" t="s">
        <v>9647</v>
      </c>
      <c r="B2058" s="7">
        <v>56.8</v>
      </c>
    </row>
    <row r="2059" spans="1:2" x14ac:dyDescent="0.3">
      <c r="A2059" s="1" t="s">
        <v>9648</v>
      </c>
      <c r="B2059" s="7">
        <v>49.699994220655377</v>
      </c>
    </row>
    <row r="2060" spans="1:2" x14ac:dyDescent="0.3">
      <c r="A2060" s="1" t="s">
        <v>9649</v>
      </c>
      <c r="B2060" s="7">
        <v>53.960016585712602</v>
      </c>
    </row>
    <row r="2061" spans="1:2" x14ac:dyDescent="0.3">
      <c r="A2061" s="1" t="s">
        <v>9650</v>
      </c>
      <c r="B2061" s="7">
        <v>78.100005176251358</v>
      </c>
    </row>
    <row r="2062" spans="1:2" x14ac:dyDescent="0.3">
      <c r="A2062" s="1" t="s">
        <v>9651</v>
      </c>
      <c r="B2062" s="7">
        <v>112</v>
      </c>
    </row>
    <row r="2063" spans="1:2" x14ac:dyDescent="0.3">
      <c r="A2063" s="1" t="s">
        <v>9652</v>
      </c>
      <c r="B2063" s="7">
        <v>113.6</v>
      </c>
    </row>
    <row r="2064" spans="1:2" x14ac:dyDescent="0.3">
      <c r="A2064" s="1" t="s">
        <v>9653</v>
      </c>
      <c r="B2064" s="7">
        <v>30</v>
      </c>
    </row>
    <row r="2065" spans="1:2" x14ac:dyDescent="0.3">
      <c r="A2065" s="1" t="s">
        <v>9654</v>
      </c>
      <c r="B2065" s="7">
        <v>46.1013986013986</v>
      </c>
    </row>
    <row r="2066" spans="1:2" x14ac:dyDescent="0.3">
      <c r="A2066" s="1" t="s">
        <v>9655</v>
      </c>
      <c r="B2066" s="7">
        <v>42</v>
      </c>
    </row>
    <row r="2067" spans="1:2" x14ac:dyDescent="0.3">
      <c r="A2067" s="1" t="s">
        <v>9656</v>
      </c>
      <c r="B2067" s="7">
        <v>28.5</v>
      </c>
    </row>
    <row r="2068" spans="1:2" x14ac:dyDescent="0.3">
      <c r="A2068" s="1" t="s">
        <v>9657</v>
      </c>
      <c r="B2068" s="7">
        <v>28.259948198728516</v>
      </c>
    </row>
    <row r="2069" spans="1:2" x14ac:dyDescent="0.3">
      <c r="A2069" s="1" t="s">
        <v>9658</v>
      </c>
      <c r="B2069" s="7">
        <v>36.536016610765053</v>
      </c>
    </row>
    <row r="2070" spans="1:2" x14ac:dyDescent="0.3">
      <c r="A2070" s="1" t="s">
        <v>9659</v>
      </c>
      <c r="B2070" s="7">
        <v>26.293323090711219</v>
      </c>
    </row>
    <row r="2071" spans="1:2" x14ac:dyDescent="0.3">
      <c r="A2071" s="1" t="s">
        <v>9660</v>
      </c>
      <c r="B2071" s="7">
        <v>31.160286437301458</v>
      </c>
    </row>
    <row r="2072" spans="1:2" x14ac:dyDescent="0.3">
      <c r="A2072" s="1" t="s">
        <v>9661</v>
      </c>
      <c r="B2072" s="7">
        <v>26.521621621621623</v>
      </c>
    </row>
    <row r="2073" spans="1:2" x14ac:dyDescent="0.3">
      <c r="A2073" s="1" t="s">
        <v>9662</v>
      </c>
      <c r="B2073" s="7">
        <v>28.591233659233218</v>
      </c>
    </row>
    <row r="2074" spans="1:2" x14ac:dyDescent="0.3">
      <c r="A2074" s="1" t="s">
        <v>9663</v>
      </c>
      <c r="B2074" s="7">
        <v>25.500000000000004</v>
      </c>
    </row>
    <row r="2075" spans="1:2" x14ac:dyDescent="0.3">
      <c r="A2075" s="1" t="s">
        <v>9664</v>
      </c>
      <c r="B2075" s="7">
        <v>23.519978900171438</v>
      </c>
    </row>
    <row r="2076" spans="1:2" x14ac:dyDescent="0.3">
      <c r="A2076" s="1" t="s">
        <v>9665</v>
      </c>
      <c r="B2076" s="7">
        <v>27.554069633387137</v>
      </c>
    </row>
    <row r="2077" spans="1:2" x14ac:dyDescent="0.3">
      <c r="A2077" s="1" t="s">
        <v>9666</v>
      </c>
      <c r="B2077" s="7">
        <v>75</v>
      </c>
    </row>
    <row r="2078" spans="1:2" x14ac:dyDescent="0.3">
      <c r="A2078" s="1" t="s">
        <v>9667</v>
      </c>
      <c r="B2078" s="7">
        <v>80</v>
      </c>
    </row>
    <row r="2079" spans="1:2" x14ac:dyDescent="0.3">
      <c r="A2079" s="1" t="s">
        <v>9668</v>
      </c>
      <c r="B2079" s="7">
        <v>106</v>
      </c>
    </row>
    <row r="2080" spans="1:2" x14ac:dyDescent="0.3">
      <c r="A2080" s="1" t="s">
        <v>9669</v>
      </c>
      <c r="B2080" s="7">
        <v>92.11</v>
      </c>
    </row>
    <row r="2081" spans="1:2" x14ac:dyDescent="0.3">
      <c r="A2081" s="1" t="s">
        <v>9670</v>
      </c>
      <c r="B2081" s="7">
        <v>120.44999999999999</v>
      </c>
    </row>
    <row r="2082" spans="1:2" x14ac:dyDescent="0.3">
      <c r="A2082" s="1" t="s">
        <v>9671</v>
      </c>
      <c r="B2082" s="7">
        <v>106.43492711370263</v>
      </c>
    </row>
    <row r="2083" spans="1:2" x14ac:dyDescent="0.3">
      <c r="A2083" s="1" t="s">
        <v>9672</v>
      </c>
      <c r="B2083" s="7">
        <v>70.849999999999994</v>
      </c>
    </row>
    <row r="2084" spans="1:2" x14ac:dyDescent="0.3">
      <c r="A2084" s="1" t="s">
        <v>9673</v>
      </c>
      <c r="B2084" s="7">
        <v>120</v>
      </c>
    </row>
    <row r="2085" spans="1:2" x14ac:dyDescent="0.3">
      <c r="A2085" s="1" t="s">
        <v>9674</v>
      </c>
      <c r="B2085" s="7">
        <v>50</v>
      </c>
    </row>
    <row r="2086" spans="1:2" x14ac:dyDescent="0.3">
      <c r="A2086" s="1" t="s">
        <v>9675</v>
      </c>
      <c r="B2086" s="7">
        <v>105</v>
      </c>
    </row>
    <row r="2087" spans="1:2" x14ac:dyDescent="0.3">
      <c r="A2087" s="1" t="s">
        <v>9676</v>
      </c>
      <c r="B2087" s="7">
        <v>82.5</v>
      </c>
    </row>
    <row r="2088" spans="1:2" x14ac:dyDescent="0.3">
      <c r="A2088" s="1" t="s">
        <v>9677</v>
      </c>
      <c r="B2088" s="7">
        <v>97.5</v>
      </c>
    </row>
    <row r="2089" spans="1:2" x14ac:dyDescent="0.3">
      <c r="A2089" s="1" t="s">
        <v>9678</v>
      </c>
      <c r="B2089" s="7">
        <v>30</v>
      </c>
    </row>
    <row r="2090" spans="1:2" x14ac:dyDescent="0.3">
      <c r="A2090" s="1" t="s">
        <v>9679</v>
      </c>
      <c r="B2090" s="7">
        <v>120</v>
      </c>
    </row>
    <row r="2091" spans="1:2" x14ac:dyDescent="0.3">
      <c r="A2091" s="1" t="s">
        <v>9680</v>
      </c>
      <c r="B2091" s="7">
        <v>105</v>
      </c>
    </row>
    <row r="2092" spans="1:2" x14ac:dyDescent="0.3">
      <c r="A2092" s="1" t="s">
        <v>9681</v>
      </c>
      <c r="B2092" s="7">
        <v>97</v>
      </c>
    </row>
    <row r="2093" spans="1:2" x14ac:dyDescent="0.3">
      <c r="A2093" s="1" t="s">
        <v>9682</v>
      </c>
      <c r="B2093" s="7">
        <v>102</v>
      </c>
    </row>
    <row r="2094" spans="1:2" x14ac:dyDescent="0.3">
      <c r="A2094" s="1" t="s">
        <v>9683</v>
      </c>
      <c r="B2094" s="7">
        <v>84</v>
      </c>
    </row>
    <row r="2095" spans="1:2" x14ac:dyDescent="0.3">
      <c r="A2095" s="1" t="s">
        <v>9684</v>
      </c>
      <c r="B2095" s="7">
        <v>108</v>
      </c>
    </row>
    <row r="2096" spans="1:2" x14ac:dyDescent="0.3">
      <c r="A2096" s="1" t="s">
        <v>9685</v>
      </c>
      <c r="B2096" s="7">
        <v>97.5</v>
      </c>
    </row>
    <row r="2097" spans="1:2" x14ac:dyDescent="0.3">
      <c r="A2097" s="1" t="s">
        <v>9686</v>
      </c>
      <c r="B2097" s="7">
        <v>42</v>
      </c>
    </row>
    <row r="2098" spans="1:2" x14ac:dyDescent="0.3">
      <c r="A2098" s="1" t="s">
        <v>9687</v>
      </c>
      <c r="B2098" s="7">
        <v>110</v>
      </c>
    </row>
    <row r="2099" spans="1:2" x14ac:dyDescent="0.3">
      <c r="A2099" s="1" t="s">
        <v>9688</v>
      </c>
      <c r="B2099" s="7">
        <v>23</v>
      </c>
    </row>
    <row r="2100" spans="1:2" x14ac:dyDescent="0.3">
      <c r="A2100" s="1" t="s">
        <v>9689</v>
      </c>
      <c r="B2100" s="7">
        <v>26.350027648313453</v>
      </c>
    </row>
    <row r="2101" spans="1:2" x14ac:dyDescent="0.3">
      <c r="A2101" s="1" t="s">
        <v>9690</v>
      </c>
      <c r="B2101" s="7">
        <v>29.449968253968255</v>
      </c>
    </row>
    <row r="2102" spans="1:2" x14ac:dyDescent="0.3">
      <c r="A2102" s="1" t="s">
        <v>9691</v>
      </c>
      <c r="B2102" s="7">
        <v>43.5</v>
      </c>
    </row>
    <row r="2103" spans="1:2" x14ac:dyDescent="0.3">
      <c r="A2103" s="1" t="s">
        <v>9692</v>
      </c>
      <c r="B2103" s="7">
        <v>45.54</v>
      </c>
    </row>
    <row r="2104" spans="1:2" x14ac:dyDescent="0.3">
      <c r="A2104" s="1" t="s">
        <v>9693</v>
      </c>
      <c r="B2104" s="7">
        <v>46.980000000000004</v>
      </c>
    </row>
    <row r="2105" spans="1:2" x14ac:dyDescent="0.3">
      <c r="A2105" s="1" t="s">
        <v>9694</v>
      </c>
      <c r="B2105" s="7">
        <v>32.25</v>
      </c>
    </row>
    <row r="2106" spans="1:2" x14ac:dyDescent="0.3">
      <c r="A2106" s="1" t="s">
        <v>9695</v>
      </c>
      <c r="B2106" s="7">
        <v>38.612176039119802</v>
      </c>
    </row>
    <row r="2107" spans="1:2" x14ac:dyDescent="0.3">
      <c r="A2107" s="1" t="s">
        <v>9696</v>
      </c>
      <c r="B2107" s="7">
        <v>59.198276923076918</v>
      </c>
    </row>
    <row r="2108" spans="1:2" x14ac:dyDescent="0.3">
      <c r="A2108" s="1" t="s">
        <v>9697</v>
      </c>
      <c r="B2108" s="7">
        <v>72.894889867841414</v>
      </c>
    </row>
    <row r="2109" spans="1:2" x14ac:dyDescent="0.3">
      <c r="A2109" s="1" t="s">
        <v>9698</v>
      </c>
      <c r="B2109" s="7">
        <v>63.949595687331538</v>
      </c>
    </row>
    <row r="2110" spans="1:2" x14ac:dyDescent="0.3">
      <c r="A2110" s="1" t="s">
        <v>9699</v>
      </c>
      <c r="B2110" s="7">
        <v>62.314999999999998</v>
      </c>
    </row>
    <row r="2111" spans="1:2" x14ac:dyDescent="0.3">
      <c r="A2111" s="1" t="s">
        <v>9700</v>
      </c>
      <c r="B2111" s="7">
        <v>35.64</v>
      </c>
    </row>
    <row r="2112" spans="1:2" x14ac:dyDescent="0.3">
      <c r="A2112" s="1" t="s">
        <v>9701</v>
      </c>
      <c r="B2112" s="7">
        <v>63.896394230769232</v>
      </c>
    </row>
    <row r="2113" spans="1:2" x14ac:dyDescent="0.3">
      <c r="A2113" s="1" t="s">
        <v>9702</v>
      </c>
      <c r="B2113" s="7">
        <v>32.68</v>
      </c>
    </row>
    <row r="2114" spans="1:2" x14ac:dyDescent="0.3">
      <c r="A2114" s="1" t="s">
        <v>9703</v>
      </c>
      <c r="B2114" s="7">
        <v>68.539999999999992</v>
      </c>
    </row>
    <row r="2115" spans="1:2" x14ac:dyDescent="0.3">
      <c r="A2115" s="1" t="s">
        <v>9704</v>
      </c>
      <c r="B2115" s="7">
        <v>63.879999999999995</v>
      </c>
    </row>
    <row r="2116" spans="1:2" x14ac:dyDescent="0.3">
      <c r="A2116" s="1" t="s">
        <v>9705</v>
      </c>
      <c r="B2116" s="7">
        <v>34.08</v>
      </c>
    </row>
    <row r="2117" spans="1:2" x14ac:dyDescent="0.3">
      <c r="A2117" s="1" t="s">
        <v>9706</v>
      </c>
      <c r="B2117" s="7">
        <v>52.5</v>
      </c>
    </row>
    <row r="2118" spans="1:2" x14ac:dyDescent="0.3">
      <c r="A2118" s="1" t="s">
        <v>9707</v>
      </c>
      <c r="B2118" s="7">
        <v>70.139664804469277</v>
      </c>
    </row>
    <row r="2119" spans="1:2" x14ac:dyDescent="0.3">
      <c r="A2119" s="1" t="s">
        <v>9708</v>
      </c>
      <c r="B2119" s="7">
        <v>38</v>
      </c>
    </row>
    <row r="2120" spans="1:2" x14ac:dyDescent="0.3">
      <c r="A2120" s="1" t="s">
        <v>9709</v>
      </c>
      <c r="B2120" s="7">
        <v>70</v>
      </c>
    </row>
    <row r="2121" spans="1:2" x14ac:dyDescent="0.3">
      <c r="A2121" s="1" t="s">
        <v>9710</v>
      </c>
      <c r="B2121" s="7">
        <v>40.24096385542169</v>
      </c>
    </row>
    <row r="2122" spans="1:2" x14ac:dyDescent="0.3">
      <c r="A2122" s="1" t="s">
        <v>9711</v>
      </c>
      <c r="B2122" s="7">
        <v>52</v>
      </c>
    </row>
    <row r="2123" spans="1:2" x14ac:dyDescent="0.3">
      <c r="A2123" s="1" t="s">
        <v>9712</v>
      </c>
      <c r="B2123" s="7">
        <v>57</v>
      </c>
    </row>
    <row r="2124" spans="1:2" x14ac:dyDescent="0.3">
      <c r="A2124" s="1" t="s">
        <v>9713</v>
      </c>
      <c r="B2124" s="7">
        <v>52</v>
      </c>
    </row>
    <row r="2125" spans="1:2" x14ac:dyDescent="0.3">
      <c r="A2125" s="1" t="s">
        <v>9714</v>
      </c>
      <c r="B2125" s="7">
        <v>120</v>
      </c>
    </row>
    <row r="2126" spans="1:2" x14ac:dyDescent="0.3">
      <c r="A2126" s="1" t="s">
        <v>9715</v>
      </c>
      <c r="B2126" s="7">
        <v>93</v>
      </c>
    </row>
    <row r="2127" spans="1:2" x14ac:dyDescent="0.3">
      <c r="A2127" s="1" t="s">
        <v>9716</v>
      </c>
      <c r="B2127" s="7">
        <v>110</v>
      </c>
    </row>
    <row r="2128" spans="1:2" x14ac:dyDescent="0.3">
      <c r="A2128" s="1" t="s">
        <v>9717</v>
      </c>
      <c r="B2128" s="7">
        <v>34</v>
      </c>
    </row>
    <row r="2129" spans="1:2" x14ac:dyDescent="0.3">
      <c r="A2129" s="1" t="s">
        <v>9718</v>
      </c>
      <c r="B2129" s="7">
        <v>102</v>
      </c>
    </row>
    <row r="2130" spans="1:2" x14ac:dyDescent="0.3">
      <c r="A2130" s="1" t="s">
        <v>9719</v>
      </c>
      <c r="B2130" s="7">
        <v>80</v>
      </c>
    </row>
    <row r="2131" spans="1:2" x14ac:dyDescent="0.3">
      <c r="A2131" s="1" t="s">
        <v>9720</v>
      </c>
      <c r="B2131" s="7">
        <v>101</v>
      </c>
    </row>
    <row r="2132" spans="1:2" x14ac:dyDescent="0.3">
      <c r="A2132" s="1" t="s">
        <v>9721</v>
      </c>
      <c r="B2132" s="7">
        <v>96</v>
      </c>
    </row>
    <row r="2133" spans="1:2" x14ac:dyDescent="0.3">
      <c r="A2133" s="1" t="s">
        <v>9722</v>
      </c>
      <c r="B2133" s="7">
        <v>45</v>
      </c>
    </row>
    <row r="2134" spans="1:2" x14ac:dyDescent="0.3">
      <c r="A2134" s="1" t="s">
        <v>9723</v>
      </c>
      <c r="B2134" s="7">
        <v>96</v>
      </c>
    </row>
    <row r="2135" spans="1:2" x14ac:dyDescent="0.3">
      <c r="A2135" s="1" t="s">
        <v>9724</v>
      </c>
      <c r="B2135" s="7">
        <v>109</v>
      </c>
    </row>
    <row r="2136" spans="1:2" x14ac:dyDescent="0.3">
      <c r="A2136" s="1" t="s">
        <v>9725</v>
      </c>
      <c r="B2136" s="7">
        <v>87.500031201248049</v>
      </c>
    </row>
    <row r="2137" spans="1:2" x14ac:dyDescent="0.3">
      <c r="A2137" s="1" t="s">
        <v>9726</v>
      </c>
      <c r="B2137" s="7">
        <v>43.5</v>
      </c>
    </row>
    <row r="2138" spans="1:2" x14ac:dyDescent="0.3">
      <c r="A2138" s="1" t="s">
        <v>9727</v>
      </c>
      <c r="B2138" s="7">
        <v>45.54</v>
      </c>
    </row>
    <row r="2139" spans="1:2" x14ac:dyDescent="0.3">
      <c r="A2139" s="1" t="s">
        <v>9728</v>
      </c>
      <c r="B2139" s="7">
        <v>35.879999999999995</v>
      </c>
    </row>
    <row r="2140" spans="1:2" x14ac:dyDescent="0.3">
      <c r="A2140" s="1" t="s">
        <v>9729</v>
      </c>
      <c r="B2140" s="7">
        <v>46.980000000000004</v>
      </c>
    </row>
    <row r="2141" spans="1:2" x14ac:dyDescent="0.3">
      <c r="A2141" s="1" t="s">
        <v>9730</v>
      </c>
      <c r="B2141" s="7">
        <v>32.25</v>
      </c>
    </row>
    <row r="2142" spans="1:2" x14ac:dyDescent="0.3">
      <c r="A2142" s="1" t="s">
        <v>9731</v>
      </c>
      <c r="B2142" s="7">
        <v>38.612176039119802</v>
      </c>
    </row>
    <row r="2143" spans="1:2" x14ac:dyDescent="0.3">
      <c r="A2143" s="1" t="s">
        <v>9732</v>
      </c>
      <c r="B2143" s="7">
        <v>59.198276923076918</v>
      </c>
    </row>
    <row r="2144" spans="1:2" x14ac:dyDescent="0.3">
      <c r="A2144" s="1" t="s">
        <v>9733</v>
      </c>
      <c r="B2144" s="7">
        <v>72.894889867841414</v>
      </c>
    </row>
    <row r="2145" spans="1:2" x14ac:dyDescent="0.3">
      <c r="A2145" s="1" t="s">
        <v>9734</v>
      </c>
      <c r="B2145" s="7">
        <v>63.949595687331538</v>
      </c>
    </row>
    <row r="2146" spans="1:2" x14ac:dyDescent="0.3">
      <c r="A2146" s="1" t="s">
        <v>9735</v>
      </c>
      <c r="B2146" s="7">
        <v>62.314999999999998</v>
      </c>
    </row>
    <row r="2147" spans="1:2" x14ac:dyDescent="0.3">
      <c r="A2147" s="1" t="s">
        <v>9736</v>
      </c>
      <c r="B2147" s="7">
        <v>35.64</v>
      </c>
    </row>
    <row r="2148" spans="1:2" x14ac:dyDescent="0.3">
      <c r="A2148" s="1" t="s">
        <v>9737</v>
      </c>
      <c r="B2148" s="7">
        <v>63.896394230769232</v>
      </c>
    </row>
    <row r="2149" spans="1:2" x14ac:dyDescent="0.3">
      <c r="A2149" s="1" t="s">
        <v>9738</v>
      </c>
      <c r="B2149" s="7">
        <v>32.68</v>
      </c>
    </row>
    <row r="2150" spans="1:2" x14ac:dyDescent="0.3">
      <c r="A2150" s="1" t="s">
        <v>9739</v>
      </c>
      <c r="B2150" s="7">
        <v>68.539999999999992</v>
      </c>
    </row>
    <row r="2151" spans="1:2" x14ac:dyDescent="0.3">
      <c r="A2151" s="1" t="s">
        <v>9740</v>
      </c>
      <c r="B2151" s="7">
        <v>63.879999999999995</v>
      </c>
    </row>
    <row r="2152" spans="1:2" x14ac:dyDescent="0.3">
      <c r="A2152" s="1" t="s">
        <v>9741</v>
      </c>
      <c r="B2152" s="7">
        <v>34.08</v>
      </c>
    </row>
    <row r="2153" spans="1:2" x14ac:dyDescent="0.3">
      <c r="A2153" s="1" t="s">
        <v>9742</v>
      </c>
      <c r="B2153" s="7">
        <v>52.5</v>
      </c>
    </row>
    <row r="2154" spans="1:2" x14ac:dyDescent="0.3">
      <c r="A2154" s="1" t="s">
        <v>9743</v>
      </c>
      <c r="B2154" s="7">
        <v>70.139664804469277</v>
      </c>
    </row>
    <row r="2155" spans="1:2" x14ac:dyDescent="0.3">
      <c r="A2155" s="1" t="s">
        <v>9744</v>
      </c>
      <c r="B2155" s="7">
        <v>40.051282051282051</v>
      </c>
    </row>
    <row r="2156" spans="1:2" x14ac:dyDescent="0.3">
      <c r="A2156" s="1" t="s">
        <v>9745</v>
      </c>
      <c r="B2156" s="7">
        <v>38</v>
      </c>
    </row>
    <row r="2157" spans="1:2" x14ac:dyDescent="0.3">
      <c r="A2157" s="1" t="s">
        <v>9746</v>
      </c>
      <c r="B2157" s="7">
        <v>70</v>
      </c>
    </row>
    <row r="2158" spans="1:2" x14ac:dyDescent="0.3">
      <c r="A2158" s="1" t="s">
        <v>9747</v>
      </c>
      <c r="B2158" s="7">
        <v>40.24096385542169</v>
      </c>
    </row>
    <row r="2159" spans="1:2" x14ac:dyDescent="0.3">
      <c r="A2159" s="1" t="s">
        <v>9748</v>
      </c>
      <c r="B2159" s="7">
        <v>23</v>
      </c>
    </row>
    <row r="2160" spans="1:2" x14ac:dyDescent="0.3">
      <c r="A2160" s="1" t="s">
        <v>9749</v>
      </c>
      <c r="B2160" s="7">
        <v>26.350027648313453</v>
      </c>
    </row>
    <row r="2161" spans="1:2" x14ac:dyDescent="0.3">
      <c r="A2161" s="1" t="s">
        <v>9750</v>
      </c>
      <c r="B2161" s="7">
        <v>29.449968253968255</v>
      </c>
    </row>
    <row r="2162" spans="1:2" x14ac:dyDescent="0.3">
      <c r="A2162" s="1" t="s">
        <v>9751</v>
      </c>
      <c r="B2162" s="7">
        <v>50.581395348837212</v>
      </c>
    </row>
    <row r="2163" spans="1:2" x14ac:dyDescent="0.3">
      <c r="A2163" s="1" t="s">
        <v>9752</v>
      </c>
      <c r="B2163" s="7">
        <v>117</v>
      </c>
    </row>
    <row r="2164" spans="1:2" x14ac:dyDescent="0.3">
      <c r="A2164" s="1" t="s">
        <v>9753</v>
      </c>
      <c r="B2164" s="7">
        <v>92</v>
      </c>
    </row>
    <row r="2165" spans="1:2" x14ac:dyDescent="0.3">
      <c r="A2165" s="1" t="s">
        <v>9754</v>
      </c>
      <c r="B2165" s="7">
        <v>115</v>
      </c>
    </row>
    <row r="2166" spans="1:2" x14ac:dyDescent="0.3">
      <c r="A2166" s="1" t="s">
        <v>9755</v>
      </c>
      <c r="B2166" s="7">
        <v>74</v>
      </c>
    </row>
    <row r="2167" spans="1:2" x14ac:dyDescent="0.3">
      <c r="A2167" s="1" t="s">
        <v>9756</v>
      </c>
      <c r="B2167" s="7">
        <v>90</v>
      </c>
    </row>
    <row r="2168" spans="1:2" x14ac:dyDescent="0.3">
      <c r="A2168" s="1" t="s">
        <v>9757</v>
      </c>
      <c r="B2168" s="7">
        <v>49</v>
      </c>
    </row>
    <row r="2169" spans="1:2" x14ac:dyDescent="0.3">
      <c r="A2169" s="1" t="s">
        <v>9758</v>
      </c>
      <c r="B2169" s="7">
        <v>130</v>
      </c>
    </row>
    <row r="2170" spans="1:2" x14ac:dyDescent="0.3">
      <c r="A2170" s="1" t="s">
        <v>9759</v>
      </c>
      <c r="B2170" s="7">
        <v>48</v>
      </c>
    </row>
    <row r="2171" spans="1:2" x14ac:dyDescent="0.3">
      <c r="A2171" s="1" t="s">
        <v>9760</v>
      </c>
      <c r="B2171" s="7">
        <v>95</v>
      </c>
    </row>
    <row r="2172" spans="1:2" x14ac:dyDescent="0.3">
      <c r="A2172" s="1" t="s">
        <v>9761</v>
      </c>
      <c r="B2172" s="7">
        <v>98</v>
      </c>
    </row>
    <row r="2173" spans="1:2" x14ac:dyDescent="0.3">
      <c r="A2173" s="1" t="s">
        <v>9762</v>
      </c>
      <c r="B2173" s="7">
        <v>66</v>
      </c>
    </row>
    <row r="2174" spans="1:2" x14ac:dyDescent="0.3">
      <c r="A2174" s="1" t="s">
        <v>9763</v>
      </c>
      <c r="B2174" s="7">
        <v>55</v>
      </c>
    </row>
    <row r="2175" spans="1:2" x14ac:dyDescent="0.3">
      <c r="A2175" s="1" t="s">
        <v>9764</v>
      </c>
      <c r="B2175" s="7">
        <v>95</v>
      </c>
    </row>
    <row r="2176" spans="1:2" x14ac:dyDescent="0.3">
      <c r="A2176" s="1" t="s">
        <v>9765</v>
      </c>
      <c r="B2176" s="7">
        <v>73.839995470501648</v>
      </c>
    </row>
    <row r="2177" spans="1:2" x14ac:dyDescent="0.3">
      <c r="A2177" s="1" t="s">
        <v>9766</v>
      </c>
      <c r="B2177" s="7">
        <v>56.8</v>
      </c>
    </row>
    <row r="2178" spans="1:2" x14ac:dyDescent="0.3">
      <c r="A2178" s="1" t="s">
        <v>9767</v>
      </c>
      <c r="B2178" s="7">
        <v>56.8</v>
      </c>
    </row>
    <row r="2179" spans="1:2" x14ac:dyDescent="0.3">
      <c r="A2179" s="1" t="s">
        <v>9768</v>
      </c>
      <c r="B2179" s="7">
        <v>49.699994220655377</v>
      </c>
    </row>
    <row r="2180" spans="1:2" x14ac:dyDescent="0.3">
      <c r="A2180" s="1" t="s">
        <v>9769</v>
      </c>
      <c r="B2180" s="7">
        <v>53.960016585712602</v>
      </c>
    </row>
    <row r="2181" spans="1:2" x14ac:dyDescent="0.3">
      <c r="A2181" s="1" t="s">
        <v>9770</v>
      </c>
      <c r="B2181" s="7">
        <v>78.100005176251358</v>
      </c>
    </row>
    <row r="2182" spans="1:2" x14ac:dyDescent="0.3">
      <c r="A2182" s="1" t="s">
        <v>9771</v>
      </c>
      <c r="B2182" s="7">
        <v>112</v>
      </c>
    </row>
    <row r="2183" spans="1:2" x14ac:dyDescent="0.3">
      <c r="A2183" s="1" t="s">
        <v>9772</v>
      </c>
      <c r="B2183" s="7">
        <v>113.6</v>
      </c>
    </row>
    <row r="2184" spans="1:2" x14ac:dyDescent="0.3">
      <c r="A2184" s="1" t="s">
        <v>9773</v>
      </c>
      <c r="B2184" s="7">
        <v>56.800056481219997</v>
      </c>
    </row>
    <row r="2185" spans="1:2" x14ac:dyDescent="0.3">
      <c r="A2185" s="1" t="s">
        <v>9774</v>
      </c>
      <c r="B2185" s="7">
        <v>46.1013986013986</v>
      </c>
    </row>
    <row r="2186" spans="1:2" x14ac:dyDescent="0.3">
      <c r="A2186" s="1" t="s">
        <v>9775</v>
      </c>
      <c r="B2186" s="7">
        <v>28.5</v>
      </c>
    </row>
    <row r="2187" spans="1:2" x14ac:dyDescent="0.3">
      <c r="A2187" s="1" t="s">
        <v>9776</v>
      </c>
      <c r="B2187" s="7">
        <v>28.259948198728516</v>
      </c>
    </row>
    <row r="2188" spans="1:2" x14ac:dyDescent="0.3">
      <c r="A2188" s="1" t="s">
        <v>9777</v>
      </c>
      <c r="B2188" s="7">
        <v>36.536016610765053</v>
      </c>
    </row>
    <row r="2189" spans="1:2" x14ac:dyDescent="0.3">
      <c r="A2189" s="1" t="s">
        <v>9778</v>
      </c>
      <c r="B2189" s="7">
        <v>26.293323090711219</v>
      </c>
    </row>
    <row r="2190" spans="1:2" x14ac:dyDescent="0.3">
      <c r="A2190" s="1" t="s">
        <v>9779</v>
      </c>
      <c r="B2190" s="7">
        <v>31.160286437301458</v>
      </c>
    </row>
    <row r="2191" spans="1:2" x14ac:dyDescent="0.3">
      <c r="A2191" s="1" t="s">
        <v>9780</v>
      </c>
      <c r="B2191" s="7">
        <v>26.521621621621623</v>
      </c>
    </row>
    <row r="2192" spans="1:2" x14ac:dyDescent="0.3">
      <c r="A2192" s="1" t="s">
        <v>9781</v>
      </c>
      <c r="B2192" s="7">
        <v>28.591233659233218</v>
      </c>
    </row>
    <row r="2193" spans="1:2" x14ac:dyDescent="0.3">
      <c r="A2193" s="1" t="s">
        <v>9782</v>
      </c>
      <c r="B2193" s="7">
        <v>23.901332924774017</v>
      </c>
    </row>
    <row r="2194" spans="1:2" x14ac:dyDescent="0.3">
      <c r="A2194" s="1" t="s">
        <v>9783</v>
      </c>
      <c r="B2194" s="7">
        <v>25.500000000000004</v>
      </c>
    </row>
    <row r="2195" spans="1:2" x14ac:dyDescent="0.3">
      <c r="A2195" s="1" t="s">
        <v>9784</v>
      </c>
      <c r="B2195" s="7">
        <v>25.424939817043814</v>
      </c>
    </row>
    <row r="2196" spans="1:2" x14ac:dyDescent="0.3">
      <c r="A2196" s="1" t="s">
        <v>9785</v>
      </c>
      <c r="B2196" s="7">
        <v>23.519978900171438</v>
      </c>
    </row>
    <row r="2197" spans="1:2" x14ac:dyDescent="0.3">
      <c r="A2197" s="1" t="s">
        <v>9786</v>
      </c>
      <c r="B2197" s="7">
        <v>27.554069633387137</v>
      </c>
    </row>
    <row r="2198" spans="1:2" x14ac:dyDescent="0.3">
      <c r="A2198" s="1" t="s">
        <v>9787</v>
      </c>
      <c r="B2198" s="7">
        <v>37.5</v>
      </c>
    </row>
    <row r="2199" spans="1:2" x14ac:dyDescent="0.3">
      <c r="A2199" s="1" t="s">
        <v>9788</v>
      </c>
      <c r="B2199" s="7">
        <v>106</v>
      </c>
    </row>
    <row r="2200" spans="1:2" x14ac:dyDescent="0.3">
      <c r="A2200" s="1" t="s">
        <v>9789</v>
      </c>
      <c r="B2200" s="7">
        <v>92.11</v>
      </c>
    </row>
    <row r="2201" spans="1:2" x14ac:dyDescent="0.3">
      <c r="A2201" s="1" t="s">
        <v>9790</v>
      </c>
      <c r="B2201" s="7">
        <v>120.44999999999999</v>
      </c>
    </row>
    <row r="2202" spans="1:2" x14ac:dyDescent="0.3">
      <c r="A2202" s="1" t="s">
        <v>9791</v>
      </c>
      <c r="B2202" s="7">
        <v>106.43492711370263</v>
      </c>
    </row>
    <row r="2203" spans="1:2" x14ac:dyDescent="0.3">
      <c r="A2203" s="1" t="s">
        <v>9792</v>
      </c>
      <c r="B2203" s="7">
        <v>70.849999999999994</v>
      </c>
    </row>
    <row r="2204" spans="1:2" x14ac:dyDescent="0.3">
      <c r="A2204" s="1" t="s">
        <v>9793</v>
      </c>
      <c r="B2204" s="7">
        <v>120</v>
      </c>
    </row>
    <row r="2205" spans="1:2" x14ac:dyDescent="0.3">
      <c r="A2205" s="1" t="s">
        <v>9794</v>
      </c>
      <c r="B2205" s="7">
        <v>50</v>
      </c>
    </row>
    <row r="2206" spans="1:2" x14ac:dyDescent="0.3">
      <c r="A2206" s="1" t="s">
        <v>9795</v>
      </c>
      <c r="B2206" s="7">
        <v>105</v>
      </c>
    </row>
    <row r="2207" spans="1:2" x14ac:dyDescent="0.3">
      <c r="A2207" s="1" t="s">
        <v>9796</v>
      </c>
      <c r="B2207" s="7">
        <v>82.5</v>
      </c>
    </row>
    <row r="2208" spans="1:2" x14ac:dyDescent="0.3">
      <c r="A2208" s="1" t="s">
        <v>9797</v>
      </c>
      <c r="B2208" s="7">
        <v>97.5</v>
      </c>
    </row>
    <row r="2209" spans="1:2" x14ac:dyDescent="0.3">
      <c r="A2209" s="1" t="s">
        <v>9798</v>
      </c>
      <c r="B2209" s="7">
        <v>30</v>
      </c>
    </row>
    <row r="2210" spans="1:2" x14ac:dyDescent="0.3">
      <c r="A2210" s="1" t="s">
        <v>9799</v>
      </c>
      <c r="B2210" s="7">
        <v>120</v>
      </c>
    </row>
    <row r="2211" spans="1:2" x14ac:dyDescent="0.3">
      <c r="A2211" s="1" t="s">
        <v>9800</v>
      </c>
      <c r="B2211" s="7">
        <v>105</v>
      </c>
    </row>
    <row r="2212" spans="1:2" x14ac:dyDescent="0.3">
      <c r="A2212" s="1" t="s">
        <v>9801</v>
      </c>
      <c r="B2212" s="7">
        <v>97</v>
      </c>
    </row>
    <row r="2213" spans="1:2" x14ac:dyDescent="0.3">
      <c r="A2213" s="1" t="s">
        <v>9802</v>
      </c>
      <c r="B2213" s="7">
        <v>102</v>
      </c>
    </row>
    <row r="2214" spans="1:2" x14ac:dyDescent="0.3">
      <c r="A2214" s="1" t="s">
        <v>9803</v>
      </c>
      <c r="B2214" s="7">
        <v>84</v>
      </c>
    </row>
    <row r="2215" spans="1:2" x14ac:dyDescent="0.3">
      <c r="A2215" s="1" t="s">
        <v>9804</v>
      </c>
      <c r="B2215" s="7">
        <v>108</v>
      </c>
    </row>
    <row r="2216" spans="1:2" x14ac:dyDescent="0.3">
      <c r="A2216" s="1" t="s">
        <v>9805</v>
      </c>
      <c r="B2216" s="7">
        <v>97.5</v>
      </c>
    </row>
    <row r="2217" spans="1:2" x14ac:dyDescent="0.3">
      <c r="A2217" s="1" t="s">
        <v>9806</v>
      </c>
      <c r="B2217" s="7">
        <v>52</v>
      </c>
    </row>
    <row r="2218" spans="1:2" x14ac:dyDescent="0.3">
      <c r="A2218" s="1" t="s">
        <v>9807</v>
      </c>
      <c r="B2218" s="7">
        <v>52</v>
      </c>
    </row>
    <row r="2219" spans="1:2" x14ac:dyDescent="0.3">
      <c r="A2219" s="1" t="s">
        <v>9808</v>
      </c>
      <c r="B2219" s="7">
        <v>120</v>
      </c>
    </row>
    <row r="2220" spans="1:2" x14ac:dyDescent="0.3">
      <c r="A2220" s="1" t="s">
        <v>9809</v>
      </c>
      <c r="B2220" s="7">
        <v>93</v>
      </c>
    </row>
    <row r="2221" spans="1:2" x14ac:dyDescent="0.3">
      <c r="A2221" s="1" t="s">
        <v>9810</v>
      </c>
      <c r="B2221" s="7">
        <v>110</v>
      </c>
    </row>
    <row r="2222" spans="1:2" x14ac:dyDescent="0.3">
      <c r="A2222" s="1" t="s">
        <v>9811</v>
      </c>
      <c r="B2222" s="7">
        <v>34</v>
      </c>
    </row>
    <row r="2223" spans="1:2" x14ac:dyDescent="0.3">
      <c r="B2223" s="7"/>
    </row>
    <row r="2224" spans="1:2" x14ac:dyDescent="0.3">
      <c r="B2224" s="7"/>
    </row>
    <row r="2225" spans="2:2" x14ac:dyDescent="0.3">
      <c r="B2225" s="7"/>
    </row>
    <row r="2226" spans="2:2" x14ac:dyDescent="0.3">
      <c r="B2226" s="7"/>
    </row>
    <row r="2227" spans="2:2" x14ac:dyDescent="0.3">
      <c r="B2227" s="7"/>
    </row>
    <row r="2228" spans="2:2" x14ac:dyDescent="0.3">
      <c r="B2228" s="7"/>
    </row>
    <row r="2229" spans="2:2" x14ac:dyDescent="0.3">
      <c r="B2229" s="7"/>
    </row>
    <row r="2230" spans="2:2" x14ac:dyDescent="0.3">
      <c r="B2230" s="7"/>
    </row>
    <row r="2231" spans="2:2" x14ac:dyDescent="0.3">
      <c r="B2231" s="7"/>
    </row>
    <row r="2232" spans="2:2" x14ac:dyDescent="0.3">
      <c r="B2232" s="7"/>
    </row>
    <row r="2233" spans="2:2" x14ac:dyDescent="0.3">
      <c r="B2233" s="7"/>
    </row>
    <row r="2234" spans="2:2" x14ac:dyDescent="0.3">
      <c r="B2234" s="7"/>
    </row>
    <row r="2235" spans="2:2" x14ac:dyDescent="0.3">
      <c r="B2235" s="7"/>
    </row>
    <row r="2236" spans="2:2" x14ac:dyDescent="0.3">
      <c r="B2236" s="7"/>
    </row>
    <row r="2237" spans="2:2" x14ac:dyDescent="0.3">
      <c r="B2237" s="7"/>
    </row>
    <row r="2238" spans="2:2" x14ac:dyDescent="0.3">
      <c r="B2238" s="7"/>
    </row>
    <row r="2239" spans="2:2" x14ac:dyDescent="0.3">
      <c r="B2239" s="7"/>
    </row>
    <row r="2240" spans="2:2" x14ac:dyDescent="0.3">
      <c r="B2240" s="7"/>
    </row>
    <row r="2241" spans="2:2" x14ac:dyDescent="0.3">
      <c r="B2241" s="7"/>
    </row>
    <row r="2242" spans="2:2" x14ac:dyDescent="0.3">
      <c r="B2242" s="7"/>
    </row>
    <row r="2243" spans="2:2" x14ac:dyDescent="0.3">
      <c r="B2243" s="7"/>
    </row>
    <row r="2244" spans="2:2" x14ac:dyDescent="0.3">
      <c r="B2244" s="7"/>
    </row>
    <row r="2245" spans="2:2" x14ac:dyDescent="0.3">
      <c r="B2245" s="7"/>
    </row>
    <row r="2246" spans="2:2" x14ac:dyDescent="0.3">
      <c r="B2246" s="7"/>
    </row>
    <row r="2247" spans="2:2" x14ac:dyDescent="0.3">
      <c r="B2247" s="7"/>
    </row>
    <row r="2248" spans="2:2" x14ac:dyDescent="0.3">
      <c r="B2248" s="7"/>
    </row>
    <row r="2249" spans="2:2" x14ac:dyDescent="0.3">
      <c r="B2249" s="7"/>
    </row>
    <row r="2250" spans="2:2" x14ac:dyDescent="0.3">
      <c r="B2250" s="7"/>
    </row>
    <row r="2251" spans="2:2" x14ac:dyDescent="0.3">
      <c r="B2251" s="7"/>
    </row>
    <row r="2252" spans="2:2" x14ac:dyDescent="0.3">
      <c r="B2252" s="7"/>
    </row>
    <row r="2253" spans="2:2" x14ac:dyDescent="0.3">
      <c r="B2253" s="7"/>
    </row>
    <row r="2254" spans="2:2" x14ac:dyDescent="0.3">
      <c r="B2254" s="7"/>
    </row>
    <row r="2255" spans="2:2" x14ac:dyDescent="0.3">
      <c r="B2255" s="7"/>
    </row>
    <row r="2256" spans="2:2" x14ac:dyDescent="0.3">
      <c r="B2256" s="7"/>
    </row>
    <row r="2257" spans="2:2" x14ac:dyDescent="0.3">
      <c r="B2257" s="7"/>
    </row>
    <row r="2258" spans="2:2" x14ac:dyDescent="0.3">
      <c r="B2258" s="7"/>
    </row>
    <row r="2259" spans="2:2" x14ac:dyDescent="0.3">
      <c r="B2259" s="7"/>
    </row>
    <row r="2260" spans="2:2" x14ac:dyDescent="0.3">
      <c r="B2260" s="7"/>
    </row>
    <row r="2261" spans="2:2" x14ac:dyDescent="0.3">
      <c r="B2261" s="7"/>
    </row>
    <row r="2262" spans="2:2" x14ac:dyDescent="0.3">
      <c r="B2262" s="7"/>
    </row>
    <row r="2263" spans="2:2" x14ac:dyDescent="0.3">
      <c r="B2263" s="7"/>
    </row>
    <row r="2264" spans="2:2" x14ac:dyDescent="0.3">
      <c r="B2264" s="7"/>
    </row>
    <row r="2265" spans="2:2" x14ac:dyDescent="0.3">
      <c r="B2265" s="7"/>
    </row>
    <row r="2266" spans="2:2" x14ac:dyDescent="0.3">
      <c r="B2266" s="7"/>
    </row>
    <row r="2267" spans="2:2" x14ac:dyDescent="0.3">
      <c r="B2267" s="7"/>
    </row>
    <row r="2268" spans="2:2" x14ac:dyDescent="0.3">
      <c r="B2268" s="7"/>
    </row>
    <row r="2269" spans="2:2" x14ac:dyDescent="0.3">
      <c r="B2269" s="7"/>
    </row>
    <row r="2270" spans="2:2" x14ac:dyDescent="0.3">
      <c r="B2270" s="7"/>
    </row>
    <row r="2271" spans="2:2" x14ac:dyDescent="0.3">
      <c r="B2271" s="7"/>
    </row>
    <row r="2272" spans="2:2" x14ac:dyDescent="0.3">
      <c r="B2272" s="7"/>
    </row>
    <row r="2273" spans="2:2" x14ac:dyDescent="0.3">
      <c r="B2273" s="7"/>
    </row>
    <row r="2274" spans="2:2" x14ac:dyDescent="0.3">
      <c r="B2274" s="7"/>
    </row>
    <row r="2275" spans="2:2" x14ac:dyDescent="0.3">
      <c r="B2275" s="7"/>
    </row>
    <row r="2276" spans="2:2" x14ac:dyDescent="0.3">
      <c r="B2276" s="7"/>
    </row>
    <row r="2277" spans="2:2" x14ac:dyDescent="0.3">
      <c r="B2277" s="7"/>
    </row>
    <row r="2278" spans="2:2" x14ac:dyDescent="0.3">
      <c r="B2278" s="7"/>
    </row>
    <row r="2279" spans="2:2" x14ac:dyDescent="0.3">
      <c r="B2279" s="7"/>
    </row>
    <row r="2280" spans="2:2" x14ac:dyDescent="0.3">
      <c r="B2280" s="7"/>
    </row>
    <row r="2281" spans="2:2" x14ac:dyDescent="0.3">
      <c r="B2281" s="7"/>
    </row>
    <row r="2282" spans="2:2" x14ac:dyDescent="0.3">
      <c r="B2282" s="7"/>
    </row>
    <row r="2283" spans="2:2" x14ac:dyDescent="0.3">
      <c r="B2283" s="7"/>
    </row>
    <row r="2284" spans="2:2" x14ac:dyDescent="0.3">
      <c r="B2284" s="7"/>
    </row>
    <row r="2285" spans="2:2" x14ac:dyDescent="0.3">
      <c r="B2285" s="7"/>
    </row>
    <row r="2286" spans="2:2" x14ac:dyDescent="0.3">
      <c r="B2286" s="7"/>
    </row>
    <row r="2287" spans="2:2" x14ac:dyDescent="0.3">
      <c r="B2287" s="7"/>
    </row>
    <row r="2288" spans="2:2" x14ac:dyDescent="0.3">
      <c r="B2288" s="7"/>
    </row>
    <row r="2289" spans="2:2" x14ac:dyDescent="0.3">
      <c r="B2289" s="7"/>
    </row>
    <row r="2290" spans="2:2" x14ac:dyDescent="0.3">
      <c r="B2290" s="7"/>
    </row>
    <row r="2291" spans="2:2" x14ac:dyDescent="0.3">
      <c r="B2291" s="7"/>
    </row>
    <row r="2292" spans="2:2" x14ac:dyDescent="0.3">
      <c r="B2292" s="7"/>
    </row>
    <row r="2293" spans="2:2" x14ac:dyDescent="0.3">
      <c r="B2293" s="7"/>
    </row>
    <row r="2294" spans="2:2" x14ac:dyDescent="0.3">
      <c r="B2294" s="7"/>
    </row>
    <row r="2295" spans="2:2" x14ac:dyDescent="0.3">
      <c r="B2295" s="7"/>
    </row>
    <row r="2296" spans="2:2" x14ac:dyDescent="0.3">
      <c r="B2296" s="7"/>
    </row>
    <row r="2297" spans="2:2" x14ac:dyDescent="0.3">
      <c r="B2297" s="7"/>
    </row>
    <row r="2298" spans="2:2" x14ac:dyDescent="0.3">
      <c r="B2298" s="7"/>
    </row>
    <row r="2299" spans="2:2" x14ac:dyDescent="0.3">
      <c r="B2299" s="7"/>
    </row>
    <row r="2300" spans="2:2" x14ac:dyDescent="0.3">
      <c r="B2300" s="7"/>
    </row>
    <row r="2301" spans="2:2" x14ac:dyDescent="0.3">
      <c r="B2301" s="7"/>
    </row>
    <row r="2302" spans="2:2" x14ac:dyDescent="0.3">
      <c r="B2302" s="7"/>
    </row>
    <row r="2303" spans="2:2" x14ac:dyDescent="0.3">
      <c r="B2303" s="7"/>
    </row>
    <row r="2304" spans="2:2" x14ac:dyDescent="0.3">
      <c r="B2304" s="7"/>
    </row>
    <row r="2305" spans="2:2" x14ac:dyDescent="0.3">
      <c r="B2305" s="7"/>
    </row>
    <row r="2306" spans="2:2" x14ac:dyDescent="0.3">
      <c r="B2306" s="7"/>
    </row>
    <row r="2307" spans="2:2" x14ac:dyDescent="0.3">
      <c r="B2307" s="7"/>
    </row>
    <row r="2308" spans="2:2" x14ac:dyDescent="0.3">
      <c r="B2308" s="7"/>
    </row>
    <row r="2309" spans="2:2" x14ac:dyDescent="0.3">
      <c r="B2309" s="7"/>
    </row>
    <row r="2310" spans="2:2" x14ac:dyDescent="0.3">
      <c r="B2310" s="7"/>
    </row>
    <row r="2311" spans="2:2" x14ac:dyDescent="0.3">
      <c r="B2311" s="7"/>
    </row>
    <row r="2312" spans="2:2" x14ac:dyDescent="0.3">
      <c r="B2312" s="7"/>
    </row>
    <row r="2313" spans="2:2" x14ac:dyDescent="0.3">
      <c r="B2313" s="7"/>
    </row>
    <row r="2314" spans="2:2" x14ac:dyDescent="0.3">
      <c r="B2314" s="7"/>
    </row>
    <row r="2315" spans="2:2" x14ac:dyDescent="0.3">
      <c r="B2315" s="7"/>
    </row>
    <row r="2316" spans="2:2" x14ac:dyDescent="0.3">
      <c r="B2316" s="7"/>
    </row>
    <row r="2317" spans="2:2" x14ac:dyDescent="0.3">
      <c r="B2317" s="7"/>
    </row>
    <row r="2318" spans="2:2" x14ac:dyDescent="0.3">
      <c r="B2318" s="7"/>
    </row>
    <row r="2319" spans="2:2" x14ac:dyDescent="0.3">
      <c r="B2319" s="7"/>
    </row>
    <row r="2320" spans="2:2" x14ac:dyDescent="0.3">
      <c r="B2320" s="7"/>
    </row>
    <row r="2321" spans="2:2" x14ac:dyDescent="0.3">
      <c r="B2321" s="7"/>
    </row>
    <row r="2322" spans="2:2" x14ac:dyDescent="0.3">
      <c r="B2322" s="7"/>
    </row>
    <row r="2323" spans="2:2" x14ac:dyDescent="0.3">
      <c r="B2323" s="7"/>
    </row>
    <row r="2324" spans="2:2" x14ac:dyDescent="0.3">
      <c r="B2324" s="7"/>
    </row>
    <row r="2325" spans="2:2" x14ac:dyDescent="0.3">
      <c r="B2325" s="7"/>
    </row>
    <row r="2326" spans="2:2" x14ac:dyDescent="0.3">
      <c r="B2326" s="7"/>
    </row>
    <row r="2327" spans="2:2" x14ac:dyDescent="0.3">
      <c r="B2327" s="7"/>
    </row>
    <row r="2328" spans="2:2" x14ac:dyDescent="0.3">
      <c r="B2328" s="7"/>
    </row>
    <row r="2329" spans="2:2" x14ac:dyDescent="0.3">
      <c r="B2329" s="7"/>
    </row>
    <row r="2330" spans="2:2" x14ac:dyDescent="0.3">
      <c r="B2330" s="7"/>
    </row>
    <row r="2331" spans="2:2" x14ac:dyDescent="0.3">
      <c r="B2331" s="7"/>
    </row>
    <row r="2332" spans="2:2" x14ac:dyDescent="0.3">
      <c r="B2332" s="7"/>
    </row>
    <row r="2333" spans="2:2" x14ac:dyDescent="0.3">
      <c r="B2333" s="7"/>
    </row>
    <row r="2334" spans="2:2" x14ac:dyDescent="0.3">
      <c r="B2334" s="7"/>
    </row>
    <row r="2335" spans="2:2" x14ac:dyDescent="0.3">
      <c r="B2335" s="7"/>
    </row>
    <row r="2336" spans="2:2" x14ac:dyDescent="0.3">
      <c r="B2336" s="7"/>
    </row>
    <row r="2337" spans="2:2" x14ac:dyDescent="0.3">
      <c r="B2337" s="7"/>
    </row>
    <row r="2338" spans="2:2" x14ac:dyDescent="0.3">
      <c r="B2338" s="7"/>
    </row>
    <row r="2339" spans="2:2" x14ac:dyDescent="0.3">
      <c r="B2339" s="7"/>
    </row>
    <row r="2340" spans="2:2" x14ac:dyDescent="0.3">
      <c r="B2340" s="7"/>
    </row>
    <row r="2341" spans="2:2" x14ac:dyDescent="0.3">
      <c r="B2341" s="7"/>
    </row>
    <row r="2342" spans="2:2" x14ac:dyDescent="0.3">
      <c r="B2342" s="7"/>
    </row>
    <row r="2343" spans="2:2" x14ac:dyDescent="0.3">
      <c r="B2343" s="7"/>
    </row>
    <row r="2344" spans="2:2" x14ac:dyDescent="0.3">
      <c r="B2344" s="7"/>
    </row>
    <row r="2345" spans="2:2" x14ac:dyDescent="0.3">
      <c r="B2345" s="7"/>
    </row>
    <row r="2346" spans="2:2" x14ac:dyDescent="0.3">
      <c r="B2346" s="7"/>
    </row>
    <row r="2347" spans="2:2" x14ac:dyDescent="0.3">
      <c r="B2347" s="7"/>
    </row>
    <row r="2348" spans="2:2" x14ac:dyDescent="0.3">
      <c r="B2348" s="7"/>
    </row>
    <row r="2349" spans="2:2" x14ac:dyDescent="0.3">
      <c r="B2349" s="7"/>
    </row>
    <row r="2350" spans="2:2" x14ac:dyDescent="0.3">
      <c r="B2350" s="7"/>
    </row>
    <row r="2351" spans="2:2" x14ac:dyDescent="0.3">
      <c r="B2351" s="7"/>
    </row>
    <row r="2352" spans="2:2" x14ac:dyDescent="0.3">
      <c r="B2352" s="7"/>
    </row>
    <row r="2353" spans="2:2" x14ac:dyDescent="0.3">
      <c r="B2353" s="7"/>
    </row>
    <row r="2354" spans="2:2" x14ac:dyDescent="0.3">
      <c r="B2354" s="7"/>
    </row>
    <row r="2355" spans="2:2" x14ac:dyDescent="0.3">
      <c r="B2355" s="7"/>
    </row>
    <row r="2356" spans="2:2" x14ac:dyDescent="0.3">
      <c r="B2356" s="7"/>
    </row>
    <row r="2357" spans="2:2" x14ac:dyDescent="0.3">
      <c r="B2357" s="7"/>
    </row>
    <row r="2358" spans="2:2" x14ac:dyDescent="0.3">
      <c r="B2358" s="7"/>
    </row>
    <row r="2359" spans="2:2" x14ac:dyDescent="0.3">
      <c r="B2359" s="7"/>
    </row>
    <row r="2360" spans="2:2" x14ac:dyDescent="0.3">
      <c r="B2360" s="7"/>
    </row>
    <row r="2361" spans="2:2" x14ac:dyDescent="0.3">
      <c r="B2361" s="7"/>
    </row>
    <row r="2362" spans="2:2" x14ac:dyDescent="0.3">
      <c r="B2362" s="7"/>
    </row>
    <row r="2363" spans="2:2" x14ac:dyDescent="0.3">
      <c r="B2363" s="7"/>
    </row>
    <row r="2364" spans="2:2" x14ac:dyDescent="0.3">
      <c r="B2364" s="7"/>
    </row>
    <row r="2365" spans="2:2" x14ac:dyDescent="0.3">
      <c r="B2365" s="7"/>
    </row>
    <row r="2366" spans="2:2" x14ac:dyDescent="0.3">
      <c r="B2366" s="7"/>
    </row>
    <row r="2367" spans="2:2" x14ac:dyDescent="0.3">
      <c r="B2367" s="7"/>
    </row>
    <row r="2368" spans="2:2" x14ac:dyDescent="0.3">
      <c r="B2368" s="7"/>
    </row>
    <row r="2369" spans="2:2" x14ac:dyDescent="0.3">
      <c r="B2369" s="7"/>
    </row>
    <row r="2370" spans="2:2" x14ac:dyDescent="0.3">
      <c r="B2370" s="7"/>
    </row>
    <row r="2371" spans="2:2" x14ac:dyDescent="0.3">
      <c r="B2371" s="7"/>
    </row>
    <row r="2372" spans="2:2" x14ac:dyDescent="0.3">
      <c r="B2372" s="7"/>
    </row>
    <row r="2373" spans="2:2" x14ac:dyDescent="0.3">
      <c r="B2373" s="7"/>
    </row>
    <row r="2374" spans="2:2" x14ac:dyDescent="0.3">
      <c r="B2374" s="7"/>
    </row>
    <row r="2375" spans="2:2" x14ac:dyDescent="0.3">
      <c r="B2375" s="7"/>
    </row>
    <row r="2376" spans="2:2" x14ac:dyDescent="0.3">
      <c r="B2376" s="7"/>
    </row>
    <row r="2377" spans="2:2" x14ac:dyDescent="0.3">
      <c r="B2377" s="7"/>
    </row>
    <row r="2378" spans="2:2" x14ac:dyDescent="0.3">
      <c r="B2378" s="7"/>
    </row>
    <row r="2379" spans="2:2" x14ac:dyDescent="0.3">
      <c r="B2379" s="7"/>
    </row>
    <row r="2380" spans="2:2" x14ac:dyDescent="0.3">
      <c r="B2380" s="7"/>
    </row>
    <row r="2381" spans="2:2" x14ac:dyDescent="0.3">
      <c r="B2381" s="7"/>
    </row>
    <row r="2382" spans="2:2" x14ac:dyDescent="0.3">
      <c r="B2382" s="7"/>
    </row>
    <row r="2383" spans="2:2" x14ac:dyDescent="0.3">
      <c r="B2383" s="7"/>
    </row>
    <row r="2384" spans="2:2" x14ac:dyDescent="0.3">
      <c r="B2384" s="7"/>
    </row>
    <row r="2385" spans="2:2" x14ac:dyDescent="0.3">
      <c r="B2385" s="7"/>
    </row>
    <row r="2386" spans="2:2" x14ac:dyDescent="0.3">
      <c r="B2386" s="7"/>
    </row>
    <row r="2387" spans="2:2" x14ac:dyDescent="0.3">
      <c r="B2387" s="7"/>
    </row>
    <row r="2388" spans="2:2" x14ac:dyDescent="0.3">
      <c r="B2388" s="7"/>
    </row>
    <row r="2389" spans="2:2" x14ac:dyDescent="0.3">
      <c r="B2389" s="7"/>
    </row>
    <row r="2390" spans="2:2" x14ac:dyDescent="0.3">
      <c r="B2390" s="7"/>
    </row>
    <row r="2391" spans="2:2" x14ac:dyDescent="0.3">
      <c r="B2391" s="7"/>
    </row>
    <row r="2392" spans="2:2" x14ac:dyDescent="0.3">
      <c r="B2392" s="7"/>
    </row>
    <row r="2393" spans="2:2" x14ac:dyDescent="0.3">
      <c r="B2393" s="7"/>
    </row>
    <row r="2394" spans="2:2" x14ac:dyDescent="0.3">
      <c r="B2394" s="7"/>
    </row>
    <row r="2395" spans="2:2" x14ac:dyDescent="0.3">
      <c r="B2395" s="7"/>
    </row>
    <row r="2396" spans="2:2" x14ac:dyDescent="0.3">
      <c r="B2396" s="7"/>
    </row>
    <row r="2397" spans="2:2" x14ac:dyDescent="0.3">
      <c r="B2397" s="7"/>
    </row>
    <row r="2398" spans="2:2" x14ac:dyDescent="0.3">
      <c r="B2398" s="7"/>
    </row>
    <row r="2399" spans="2:2" x14ac:dyDescent="0.3">
      <c r="B2399" s="7"/>
    </row>
    <row r="2400" spans="2:2" x14ac:dyDescent="0.3">
      <c r="B2400" s="7"/>
    </row>
    <row r="2401" spans="2:2" x14ac:dyDescent="0.3">
      <c r="B2401" s="7"/>
    </row>
    <row r="2402" spans="2:2" x14ac:dyDescent="0.3">
      <c r="B2402" s="7"/>
    </row>
    <row r="2403" spans="2:2" x14ac:dyDescent="0.3">
      <c r="B2403" s="7"/>
    </row>
    <row r="2404" spans="2:2" x14ac:dyDescent="0.3">
      <c r="B2404" s="7"/>
    </row>
    <row r="2405" spans="2:2" x14ac:dyDescent="0.3">
      <c r="B2405" s="7"/>
    </row>
    <row r="2406" spans="2:2" x14ac:dyDescent="0.3">
      <c r="B2406" s="7"/>
    </row>
    <row r="2407" spans="2:2" x14ac:dyDescent="0.3">
      <c r="B2407" s="7"/>
    </row>
    <row r="2408" spans="2:2" x14ac:dyDescent="0.3">
      <c r="B2408" s="7"/>
    </row>
    <row r="2409" spans="2:2" x14ac:dyDescent="0.3">
      <c r="B2409" s="7"/>
    </row>
    <row r="2410" spans="2:2" x14ac:dyDescent="0.3">
      <c r="B2410" s="7"/>
    </row>
    <row r="2411" spans="2:2" x14ac:dyDescent="0.3">
      <c r="B2411" s="7"/>
    </row>
    <row r="2412" spans="2:2" x14ac:dyDescent="0.3">
      <c r="B2412" s="7"/>
    </row>
    <row r="2413" spans="2:2" x14ac:dyDescent="0.3">
      <c r="B2413" s="7"/>
    </row>
    <row r="2414" spans="2:2" x14ac:dyDescent="0.3">
      <c r="B2414" s="7"/>
    </row>
    <row r="2415" spans="2:2" x14ac:dyDescent="0.3">
      <c r="B2415" s="7"/>
    </row>
    <row r="2416" spans="2:2" x14ac:dyDescent="0.3">
      <c r="B2416" s="7"/>
    </row>
    <row r="2417" spans="2:2" x14ac:dyDescent="0.3">
      <c r="B2417" s="7"/>
    </row>
    <row r="2418" spans="2:2" x14ac:dyDescent="0.3">
      <c r="B2418" s="7"/>
    </row>
    <row r="2419" spans="2:2" x14ac:dyDescent="0.3">
      <c r="B2419" s="7"/>
    </row>
    <row r="2420" spans="2:2" x14ac:dyDescent="0.3">
      <c r="B2420" s="7"/>
    </row>
    <row r="2421" spans="2:2" x14ac:dyDescent="0.3">
      <c r="B2421" s="7"/>
    </row>
    <row r="2422" spans="2:2" x14ac:dyDescent="0.3">
      <c r="B2422" s="7"/>
    </row>
    <row r="2423" spans="2:2" x14ac:dyDescent="0.3">
      <c r="B2423" s="7"/>
    </row>
    <row r="2424" spans="2:2" x14ac:dyDescent="0.3">
      <c r="B2424" s="7"/>
    </row>
    <row r="2425" spans="2:2" x14ac:dyDescent="0.3">
      <c r="B2425" s="7"/>
    </row>
    <row r="2426" spans="2:2" x14ac:dyDescent="0.3">
      <c r="B2426" s="7"/>
    </row>
    <row r="2427" spans="2:2" x14ac:dyDescent="0.3">
      <c r="B2427" s="7"/>
    </row>
    <row r="2428" spans="2:2" x14ac:dyDescent="0.3">
      <c r="B2428" s="7"/>
    </row>
    <row r="2429" spans="2:2" x14ac:dyDescent="0.3">
      <c r="B2429" s="7"/>
    </row>
    <row r="2430" spans="2:2" x14ac:dyDescent="0.3">
      <c r="B2430" s="7"/>
    </row>
    <row r="2431" spans="2:2" x14ac:dyDescent="0.3">
      <c r="B2431" s="7"/>
    </row>
    <row r="2432" spans="2:2" x14ac:dyDescent="0.3">
      <c r="B2432" s="7"/>
    </row>
    <row r="2433" spans="2:2" x14ac:dyDescent="0.3">
      <c r="B2433" s="7"/>
    </row>
    <row r="2434" spans="2:2" x14ac:dyDescent="0.3">
      <c r="B2434" s="7"/>
    </row>
    <row r="2435" spans="2:2" x14ac:dyDescent="0.3">
      <c r="B2435" s="7"/>
    </row>
    <row r="2436" spans="2:2" x14ac:dyDescent="0.3">
      <c r="B2436" s="7"/>
    </row>
    <row r="2437" spans="2:2" x14ac:dyDescent="0.3">
      <c r="B2437" s="7"/>
    </row>
    <row r="2438" spans="2:2" x14ac:dyDescent="0.3">
      <c r="B2438" s="7"/>
    </row>
    <row r="2439" spans="2:2" x14ac:dyDescent="0.3">
      <c r="B2439" s="7"/>
    </row>
    <row r="2440" spans="2:2" x14ac:dyDescent="0.3">
      <c r="B2440" s="7"/>
    </row>
    <row r="2441" spans="2:2" x14ac:dyDescent="0.3">
      <c r="B2441" s="7"/>
    </row>
    <row r="2442" spans="2:2" x14ac:dyDescent="0.3">
      <c r="B2442" s="7"/>
    </row>
    <row r="2443" spans="2:2" x14ac:dyDescent="0.3">
      <c r="B2443" s="7"/>
    </row>
    <row r="2444" spans="2:2" x14ac:dyDescent="0.3">
      <c r="B2444" s="7"/>
    </row>
    <row r="2445" spans="2:2" x14ac:dyDescent="0.3">
      <c r="B2445" s="7"/>
    </row>
    <row r="2446" spans="2:2" x14ac:dyDescent="0.3">
      <c r="B2446" s="7"/>
    </row>
    <row r="2447" spans="2:2" x14ac:dyDescent="0.3">
      <c r="B2447" s="7"/>
    </row>
    <row r="2448" spans="2:2" x14ac:dyDescent="0.3">
      <c r="B2448" s="7"/>
    </row>
    <row r="2449" spans="2:2" x14ac:dyDescent="0.3">
      <c r="B2449" s="7"/>
    </row>
    <row r="2450" spans="2:2" x14ac:dyDescent="0.3">
      <c r="B2450" s="7"/>
    </row>
    <row r="2451" spans="2:2" x14ac:dyDescent="0.3">
      <c r="B2451" s="7"/>
    </row>
    <row r="2452" spans="2:2" x14ac:dyDescent="0.3">
      <c r="B2452" s="7"/>
    </row>
    <row r="2453" spans="2:2" x14ac:dyDescent="0.3">
      <c r="B2453" s="7"/>
    </row>
    <row r="2454" spans="2:2" x14ac:dyDescent="0.3">
      <c r="B2454" s="7"/>
    </row>
    <row r="2455" spans="2:2" x14ac:dyDescent="0.3">
      <c r="B2455" s="7"/>
    </row>
    <row r="2456" spans="2:2" x14ac:dyDescent="0.3">
      <c r="B2456" s="7"/>
    </row>
    <row r="2457" spans="2:2" x14ac:dyDescent="0.3">
      <c r="B2457" s="7"/>
    </row>
    <row r="2458" spans="2:2" x14ac:dyDescent="0.3">
      <c r="B2458" s="7"/>
    </row>
    <row r="2459" spans="2:2" x14ac:dyDescent="0.3">
      <c r="B2459" s="7"/>
    </row>
    <row r="2460" spans="2:2" x14ac:dyDescent="0.3">
      <c r="B2460" s="7"/>
    </row>
    <row r="2461" spans="2:2" x14ac:dyDescent="0.3">
      <c r="B2461" s="7"/>
    </row>
    <row r="2462" spans="2:2" x14ac:dyDescent="0.3">
      <c r="B2462" s="7"/>
    </row>
    <row r="2463" spans="2:2" x14ac:dyDescent="0.3">
      <c r="B2463" s="7"/>
    </row>
    <row r="2464" spans="2:2" x14ac:dyDescent="0.3">
      <c r="B2464" s="7"/>
    </row>
    <row r="2465" spans="2:2" x14ac:dyDescent="0.3">
      <c r="B2465" s="7"/>
    </row>
    <row r="2466" spans="2:2" x14ac:dyDescent="0.3">
      <c r="B2466" s="7"/>
    </row>
    <row r="2467" spans="2:2" x14ac:dyDescent="0.3">
      <c r="B2467" s="7"/>
    </row>
    <row r="2468" spans="2:2" x14ac:dyDescent="0.3">
      <c r="B2468" s="7"/>
    </row>
    <row r="2469" spans="2:2" x14ac:dyDescent="0.3">
      <c r="B2469" s="7"/>
    </row>
    <row r="2470" spans="2:2" x14ac:dyDescent="0.3">
      <c r="B2470" s="7"/>
    </row>
    <row r="2471" spans="2:2" x14ac:dyDescent="0.3">
      <c r="B2471" s="7"/>
    </row>
    <row r="2472" spans="2:2" x14ac:dyDescent="0.3">
      <c r="B2472" s="7"/>
    </row>
    <row r="2473" spans="2:2" x14ac:dyDescent="0.3">
      <c r="B2473" s="7"/>
    </row>
    <row r="2474" spans="2:2" x14ac:dyDescent="0.3">
      <c r="B2474" s="7"/>
    </row>
    <row r="2475" spans="2:2" x14ac:dyDescent="0.3">
      <c r="B2475" s="7"/>
    </row>
    <row r="2476" spans="2:2" x14ac:dyDescent="0.3">
      <c r="B2476" s="7"/>
    </row>
    <row r="2477" spans="2:2" x14ac:dyDescent="0.3">
      <c r="B2477" s="7"/>
    </row>
    <row r="2478" spans="2:2" x14ac:dyDescent="0.3">
      <c r="B2478" s="7"/>
    </row>
    <row r="2479" spans="2:2" x14ac:dyDescent="0.3">
      <c r="B2479" s="7"/>
    </row>
    <row r="2480" spans="2:2" x14ac:dyDescent="0.3">
      <c r="B2480" s="7"/>
    </row>
    <row r="2481" spans="2:2" x14ac:dyDescent="0.3">
      <c r="B2481" s="7"/>
    </row>
    <row r="2482" spans="2:2" x14ac:dyDescent="0.3">
      <c r="B2482" s="7"/>
    </row>
    <row r="2483" spans="2:2" x14ac:dyDescent="0.3">
      <c r="B2483" s="7"/>
    </row>
    <row r="2484" spans="2:2" x14ac:dyDescent="0.3">
      <c r="B2484" s="7"/>
    </row>
    <row r="2485" spans="2:2" x14ac:dyDescent="0.3">
      <c r="B2485" s="7"/>
    </row>
    <row r="2486" spans="2:2" x14ac:dyDescent="0.3">
      <c r="B2486" s="7"/>
    </row>
    <row r="2487" spans="2:2" x14ac:dyDescent="0.3">
      <c r="B2487" s="7"/>
    </row>
    <row r="2488" spans="2:2" x14ac:dyDescent="0.3">
      <c r="B2488" s="7"/>
    </row>
    <row r="2489" spans="2:2" x14ac:dyDescent="0.3">
      <c r="B2489" s="7"/>
    </row>
    <row r="2490" spans="2:2" x14ac:dyDescent="0.3">
      <c r="B2490" s="7"/>
    </row>
    <row r="2491" spans="2:2" x14ac:dyDescent="0.3">
      <c r="B2491" s="7"/>
    </row>
    <row r="2492" spans="2:2" x14ac:dyDescent="0.3">
      <c r="B2492" s="7"/>
    </row>
    <row r="2493" spans="2:2" x14ac:dyDescent="0.3">
      <c r="B2493" s="7"/>
    </row>
  </sheetData>
  <autoFilter ref="A1:B2222" xr:uid="{47FFA036-3E7B-4917-97D4-CB7F253DE94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DD2B2-8150-4343-BE12-A5053E9C8CBD}">
  <dimension ref="A1:K2222"/>
  <sheetViews>
    <sheetView topLeftCell="B1" zoomScale="200" zoomScaleNormal="200" workbookViewId="0">
      <selection activeCell="H2" sqref="H2"/>
    </sheetView>
  </sheetViews>
  <sheetFormatPr defaultRowHeight="13.8" x14ac:dyDescent="0.25"/>
  <cols>
    <col min="1" max="1" width="38" style="1" bestFit="1" customWidth="1"/>
    <col min="2" max="2" width="12.77734375" style="2" bestFit="1" customWidth="1"/>
    <col min="3" max="3" width="11.6640625" style="1" bestFit="1" customWidth="1"/>
    <col min="4" max="4" width="15.5546875" style="12" hidden="1" customWidth="1"/>
    <col min="5" max="5" width="22" style="12" hidden="1" customWidth="1"/>
    <col min="6" max="6" width="0" style="12" hidden="1" customWidth="1"/>
    <col min="7" max="7" width="22" style="12" hidden="1" customWidth="1"/>
    <col min="8" max="8" width="8.88671875" style="12"/>
    <col min="9" max="10" width="8.88671875" style="1"/>
    <col min="11" max="11" width="41.44140625" style="1" customWidth="1"/>
    <col min="12" max="16384" width="8.88671875" style="1"/>
  </cols>
  <sheetData>
    <row r="1" spans="1:11" x14ac:dyDescent="0.25">
      <c r="A1" s="3" t="s">
        <v>4762</v>
      </c>
      <c r="B1" s="4" t="s">
        <v>4767</v>
      </c>
      <c r="C1" s="3" t="s">
        <v>9812</v>
      </c>
      <c r="D1" s="11" t="s">
        <v>9815</v>
      </c>
      <c r="E1" s="11" t="s">
        <v>9814</v>
      </c>
      <c r="F1" s="11" t="s">
        <v>9816</v>
      </c>
      <c r="G1" s="11" t="s">
        <v>9818</v>
      </c>
      <c r="H1" s="11" t="s">
        <v>12041</v>
      </c>
    </row>
    <row r="2" spans="1:11" x14ac:dyDescent="0.25">
      <c r="A2" s="1" t="s">
        <v>827</v>
      </c>
      <c r="B2" s="2">
        <v>44570</v>
      </c>
      <c r="C2" s="2">
        <v>44559</v>
      </c>
      <c r="D2" s="13">
        <f>MONTH(B2)</f>
        <v>1</v>
      </c>
      <c r="E2" s="12" t="str" cm="1">
        <f t="array" ref="E2">_xlfn.IFS(D2=1,"Audit Period",D2=2,"End of Fiscal Year",D2=3,"Start of Fiscal Year",TRUE,"Fiscal Year in Progress")</f>
        <v>Audit Period</v>
      </c>
      <c r="F2" s="12" t="str" cm="1">
        <f t="array" ref="F2">_xlfn.IFS(OR(D2=1,D2=2),"Period 1",OR(D2=3,D2=4),"Period 2",OR(D2=5,D2=6),"Period 3",TRUE,"No Hire Period")</f>
        <v>Period 1</v>
      </c>
      <c r="G2" s="12" t="str" cm="1">
        <f t="array" ref="G2">_xlfn.IFS(MONTH(B2)=1,"Audit Period",MONTH(B2)=2,"End of Fiscal Year",MONTH(B2)=3,"Start of Fiscal Year",TRUE,"Fiscal Year in Progress")</f>
        <v>Audit Period</v>
      </c>
      <c r="H2" s="12">
        <f ca="1">IFERROR(IF(C2="",DATEDIF(B2,TODAY(),"m"),DATEDIF(B2,C2,"m")),0)</f>
        <v>0</v>
      </c>
    </row>
    <row r="3" spans="1:11" x14ac:dyDescent="0.25">
      <c r="A3" s="1" t="s">
        <v>828</v>
      </c>
      <c r="B3" s="2">
        <v>44570</v>
      </c>
      <c r="D3" s="13">
        <f t="shared" ref="D3:D66" si="0">MONTH(B3)</f>
        <v>1</v>
      </c>
      <c r="E3" s="12" t="str" cm="1">
        <f t="array" ref="E3">_xlfn.IFS(D3=1,"Audit Period",D3=2,"End of Fiscal Year",D3=3,"Start of Fiscal Year",TRUE,"Fiscal Year in Progress")</f>
        <v>Audit Period</v>
      </c>
      <c r="F3" s="12" t="str" cm="1">
        <f t="array" ref="F3">_xlfn.IFS(OR(D3=1,D3=2),"Period 1",OR(D3=3,D3=4),"Period 2",OR(D3=5,D3=6),"Period 3",TRUE,"No Hire Period")</f>
        <v>Period 1</v>
      </c>
      <c r="G3" s="12" t="str" cm="1">
        <f t="array" ref="G3">_xlfn.IFS(MONTH(B3)=1,"Audit Period",MONTH(B3)=2,"End of Fiscal Year",MONTH(B3)=3,"Start of Fiscal Year",TRUE,"Fiscal Year in Progress")</f>
        <v>Audit Period</v>
      </c>
      <c r="H3" s="12">
        <f t="shared" ref="H3:H66" ca="1" si="1">IFERROR(IF(C3="",DATEDIF(B3,TODAY(),"m"),DATEDIF(B3,C3,"m")),0)</f>
        <v>32</v>
      </c>
      <c r="K3" s="18"/>
    </row>
    <row r="4" spans="1:11" x14ac:dyDescent="0.25">
      <c r="A4" s="1" t="s">
        <v>829</v>
      </c>
      <c r="B4" s="2">
        <v>44570</v>
      </c>
      <c r="D4" s="13">
        <f t="shared" si="0"/>
        <v>1</v>
      </c>
      <c r="E4" s="12" t="str" cm="1">
        <f t="array" ref="E4">_xlfn.IFS(D4=1,"Audit Period",D4=2,"End of Fiscal Year",D4=3,"Start of Fiscal Year",TRUE,"Fiscal Year in Progress")</f>
        <v>Audit Period</v>
      </c>
      <c r="F4" s="12" t="str" cm="1">
        <f t="array" ref="F4">_xlfn.IFS(OR(D4=1,D4=2),"Period 1",OR(D4=3,D4=4),"Period 2",OR(D4=5,D4=6),"Period 3",TRUE,"No Hire Period")</f>
        <v>Period 1</v>
      </c>
      <c r="G4" s="12" t="str" cm="1">
        <f t="array" ref="G4">_xlfn.IFS(MONTH(B4)=1,"Audit Period",MONTH(B4)=2,"End of Fiscal Year",MONTH(B4)=3,"Start of Fiscal Year",TRUE,"Fiscal Year in Progress")</f>
        <v>Audit Period</v>
      </c>
      <c r="H4" s="12">
        <f t="shared" ca="1" si="1"/>
        <v>32</v>
      </c>
      <c r="K4" s="19"/>
    </row>
    <row r="5" spans="1:11" x14ac:dyDescent="0.25">
      <c r="A5" s="1" t="s">
        <v>95</v>
      </c>
      <c r="B5" s="2">
        <v>44570</v>
      </c>
      <c r="D5" s="13">
        <f t="shared" si="0"/>
        <v>1</v>
      </c>
      <c r="E5" s="12" t="str" cm="1">
        <f t="array" ref="E5">_xlfn.IFS(D5=1,"Audit Period",D5=2,"End of Fiscal Year",D5=3,"Start of Fiscal Year",TRUE,"Fiscal Year in Progress")</f>
        <v>Audit Period</v>
      </c>
      <c r="F5" s="12" t="str" cm="1">
        <f t="array" ref="F5">_xlfn.IFS(OR(D5=1,D5=2),"Period 1",OR(D5=3,D5=4),"Period 2",OR(D5=5,D5=6),"Period 3",TRUE,"No Hire Period")</f>
        <v>Period 1</v>
      </c>
      <c r="G5" s="12" t="str" cm="1">
        <f t="array" ref="G5">_xlfn.IFS(MONTH(B5)=1,"Audit Period",MONTH(B5)=2,"End of Fiscal Year",MONTH(B5)=3,"Start of Fiscal Year",TRUE,"Fiscal Year in Progress")</f>
        <v>Audit Period</v>
      </c>
      <c r="H5" s="12">
        <f t="shared" ca="1" si="1"/>
        <v>32</v>
      </c>
    </row>
    <row r="6" spans="1:11" x14ac:dyDescent="0.25">
      <c r="A6" s="1" t="s">
        <v>830</v>
      </c>
      <c r="B6" s="2">
        <v>44570</v>
      </c>
      <c r="D6" s="13">
        <f t="shared" si="0"/>
        <v>1</v>
      </c>
      <c r="E6" s="12" t="str" cm="1">
        <f t="array" ref="E6">_xlfn.IFS(D6=1,"Audit Period",D6=2,"End of Fiscal Year",D6=3,"Start of Fiscal Year",TRUE,"Fiscal Year in Progress")</f>
        <v>Audit Period</v>
      </c>
      <c r="F6" s="12" t="str" cm="1">
        <f t="array" ref="F6">_xlfn.IFS(OR(D6=1,D6=2),"Period 1",OR(D6=3,D6=4),"Period 2",OR(D6=5,D6=6),"Period 3",TRUE,"No Hire Period")</f>
        <v>Period 1</v>
      </c>
      <c r="G6" s="12" t="str" cm="1">
        <f t="array" ref="G6">_xlfn.IFS(MONTH(B6)=1,"Audit Period",MONTH(B6)=2,"End of Fiscal Year",MONTH(B6)=3,"Start of Fiscal Year",TRUE,"Fiscal Year in Progress")</f>
        <v>Audit Period</v>
      </c>
      <c r="H6" s="12">
        <f t="shared" ca="1" si="1"/>
        <v>32</v>
      </c>
    </row>
    <row r="7" spans="1:11" x14ac:dyDescent="0.25">
      <c r="A7" s="1" t="s">
        <v>831</v>
      </c>
      <c r="B7" s="2">
        <v>44570</v>
      </c>
      <c r="D7" s="13">
        <f t="shared" si="0"/>
        <v>1</v>
      </c>
      <c r="E7" s="12" t="str" cm="1">
        <f t="array" ref="E7">_xlfn.IFS(D7=1,"Audit Period",D7=2,"End of Fiscal Year",D7=3,"Start of Fiscal Year",TRUE,"Fiscal Year in Progress")</f>
        <v>Audit Period</v>
      </c>
      <c r="F7" s="12" t="str" cm="1">
        <f t="array" ref="F7">_xlfn.IFS(OR(D7=1,D7=2),"Period 1",OR(D7=3,D7=4),"Period 2",OR(D7=5,D7=6),"Period 3",TRUE,"No Hire Period")</f>
        <v>Period 1</v>
      </c>
      <c r="G7" s="12" t="str" cm="1">
        <f t="array" ref="G7">_xlfn.IFS(MONTH(B7)=1,"Audit Period",MONTH(B7)=2,"End of Fiscal Year",MONTH(B7)=3,"Start of Fiscal Year",TRUE,"Fiscal Year in Progress")</f>
        <v>Audit Period</v>
      </c>
      <c r="H7" s="12">
        <f t="shared" ca="1" si="1"/>
        <v>32</v>
      </c>
    </row>
    <row r="8" spans="1:11" x14ac:dyDescent="0.25">
      <c r="A8" s="1" t="s">
        <v>832</v>
      </c>
      <c r="B8" s="2">
        <v>44570</v>
      </c>
      <c r="D8" s="13">
        <f t="shared" si="0"/>
        <v>1</v>
      </c>
      <c r="E8" s="12" t="str" cm="1">
        <f t="array" ref="E8">_xlfn.IFS(D8=1,"Audit Period",D8=2,"End of Fiscal Year",D8=3,"Start of Fiscal Year",TRUE,"Fiscal Year in Progress")</f>
        <v>Audit Period</v>
      </c>
      <c r="F8" s="12" t="str" cm="1">
        <f t="array" ref="F8">_xlfn.IFS(OR(D8=1,D8=2),"Period 1",OR(D8=3,D8=4),"Period 2",OR(D8=5,D8=6),"Period 3",TRUE,"No Hire Period")</f>
        <v>Period 1</v>
      </c>
      <c r="G8" s="12" t="str" cm="1">
        <f t="array" ref="G8">_xlfn.IFS(MONTH(B8)=1,"Audit Period",MONTH(B8)=2,"End of Fiscal Year",MONTH(B8)=3,"Start of Fiscal Year",TRUE,"Fiscal Year in Progress")</f>
        <v>Audit Period</v>
      </c>
      <c r="H8" s="12">
        <f t="shared" ca="1" si="1"/>
        <v>32</v>
      </c>
    </row>
    <row r="9" spans="1:11" x14ac:dyDescent="0.25">
      <c r="A9" s="1" t="s">
        <v>833</v>
      </c>
      <c r="B9" s="2">
        <v>44570</v>
      </c>
      <c r="D9" s="13">
        <f t="shared" si="0"/>
        <v>1</v>
      </c>
      <c r="E9" s="12" t="str" cm="1">
        <f t="array" ref="E9">_xlfn.IFS(D9=1,"Audit Period",D9=2,"End of Fiscal Year",D9=3,"Start of Fiscal Year",TRUE,"Fiscal Year in Progress")</f>
        <v>Audit Period</v>
      </c>
      <c r="F9" s="12" t="str" cm="1">
        <f t="array" ref="F9">_xlfn.IFS(OR(D9=1,D9=2),"Period 1",OR(D9=3,D9=4),"Period 2",OR(D9=5,D9=6),"Period 3",TRUE,"No Hire Period")</f>
        <v>Period 1</v>
      </c>
      <c r="G9" s="12" t="str" cm="1">
        <f t="array" ref="G9">_xlfn.IFS(MONTH(B9)=1,"Audit Period",MONTH(B9)=2,"End of Fiscal Year",MONTH(B9)=3,"Start of Fiscal Year",TRUE,"Fiscal Year in Progress")</f>
        <v>Audit Period</v>
      </c>
      <c r="H9" s="12">
        <f t="shared" ca="1" si="1"/>
        <v>32</v>
      </c>
    </row>
    <row r="10" spans="1:11" x14ac:dyDescent="0.25">
      <c r="A10" s="1" t="s">
        <v>834</v>
      </c>
      <c r="B10" s="2">
        <v>44570</v>
      </c>
      <c r="D10" s="13">
        <f t="shared" si="0"/>
        <v>1</v>
      </c>
      <c r="E10" s="12" t="str" cm="1">
        <f t="array" ref="E10">_xlfn.IFS(D10=1,"Audit Period",D10=2,"End of Fiscal Year",D10=3,"Start of Fiscal Year",TRUE,"Fiscal Year in Progress")</f>
        <v>Audit Period</v>
      </c>
      <c r="F10" s="12" t="str" cm="1">
        <f t="array" ref="F10">_xlfn.IFS(OR(D10=1,D10=2),"Period 1",OR(D10=3,D10=4),"Period 2",OR(D10=5,D10=6),"Period 3",TRUE,"No Hire Period")</f>
        <v>Period 1</v>
      </c>
      <c r="G10" s="12" t="str" cm="1">
        <f t="array" ref="G10">_xlfn.IFS(MONTH(B10)=1,"Audit Period",MONTH(B10)=2,"End of Fiscal Year",MONTH(B10)=3,"Start of Fiscal Year",TRUE,"Fiscal Year in Progress")</f>
        <v>Audit Period</v>
      </c>
      <c r="H10" s="12">
        <f t="shared" ca="1" si="1"/>
        <v>32</v>
      </c>
    </row>
    <row r="11" spans="1:11" x14ac:dyDescent="0.25">
      <c r="A11" s="1" t="s">
        <v>835</v>
      </c>
      <c r="B11" s="2">
        <v>44570</v>
      </c>
      <c r="C11" s="2">
        <v>44700</v>
      </c>
      <c r="D11" s="13">
        <f t="shared" si="0"/>
        <v>1</v>
      </c>
      <c r="E11" s="12" t="str" cm="1">
        <f t="array" ref="E11">_xlfn.IFS(D11=1,"Audit Period",D11=2,"End of Fiscal Year",D11=3,"Start of Fiscal Year",TRUE,"Fiscal Year in Progress")</f>
        <v>Audit Period</v>
      </c>
      <c r="F11" s="12" t="str" cm="1">
        <f t="array" ref="F11">_xlfn.IFS(OR(D11=1,D11=2),"Period 1",OR(D11=3,D11=4),"Period 2",OR(D11=5,D11=6),"Period 3",TRUE,"No Hire Period")</f>
        <v>Period 1</v>
      </c>
      <c r="G11" s="12" t="str" cm="1">
        <f t="array" ref="G11">_xlfn.IFS(MONTH(B11)=1,"Audit Period",MONTH(B11)=2,"End of Fiscal Year",MONTH(B11)=3,"Start of Fiscal Year",TRUE,"Fiscal Year in Progress")</f>
        <v>Audit Period</v>
      </c>
      <c r="H11" s="12">
        <f t="shared" ca="1" si="1"/>
        <v>4</v>
      </c>
    </row>
    <row r="12" spans="1:11" x14ac:dyDescent="0.25">
      <c r="A12" s="1" t="s">
        <v>836</v>
      </c>
      <c r="B12" s="2">
        <v>44570</v>
      </c>
      <c r="D12" s="13">
        <f t="shared" si="0"/>
        <v>1</v>
      </c>
      <c r="E12" s="12" t="str" cm="1">
        <f t="array" ref="E12">_xlfn.IFS(D12=1,"Audit Period",D12=2,"End of Fiscal Year",D12=3,"Start of Fiscal Year",TRUE,"Fiscal Year in Progress")</f>
        <v>Audit Period</v>
      </c>
      <c r="F12" s="12" t="str" cm="1">
        <f t="array" ref="F12">_xlfn.IFS(OR(D12=1,D12=2),"Period 1",OR(D12=3,D12=4),"Period 2",OR(D12=5,D12=6),"Period 3",TRUE,"No Hire Period")</f>
        <v>Period 1</v>
      </c>
      <c r="G12" s="12" t="str" cm="1">
        <f t="array" ref="G12">_xlfn.IFS(MONTH(B12)=1,"Audit Period",MONTH(B12)=2,"End of Fiscal Year",MONTH(B12)=3,"Start of Fiscal Year",TRUE,"Fiscal Year in Progress")</f>
        <v>Audit Period</v>
      </c>
      <c r="H12" s="12">
        <f t="shared" ca="1" si="1"/>
        <v>32</v>
      </c>
    </row>
    <row r="13" spans="1:11" x14ac:dyDescent="0.25">
      <c r="A13" s="1" t="s">
        <v>837</v>
      </c>
      <c r="B13" s="2">
        <v>44570</v>
      </c>
      <c r="D13" s="13">
        <f t="shared" si="0"/>
        <v>1</v>
      </c>
      <c r="E13" s="12" t="str" cm="1">
        <f t="array" ref="E13">_xlfn.IFS(D13=1,"Audit Period",D13=2,"End of Fiscal Year",D13=3,"Start of Fiscal Year",TRUE,"Fiscal Year in Progress")</f>
        <v>Audit Period</v>
      </c>
      <c r="F13" s="12" t="str" cm="1">
        <f t="array" ref="F13">_xlfn.IFS(OR(D13=1,D13=2),"Period 1",OR(D13=3,D13=4),"Period 2",OR(D13=5,D13=6),"Period 3",TRUE,"No Hire Period")</f>
        <v>Period 1</v>
      </c>
      <c r="G13" s="12" t="str" cm="1">
        <f t="array" ref="G13">_xlfn.IFS(MONTH(B13)=1,"Audit Period",MONTH(B13)=2,"End of Fiscal Year",MONTH(B13)=3,"Start of Fiscal Year",TRUE,"Fiscal Year in Progress")</f>
        <v>Audit Period</v>
      </c>
      <c r="H13" s="12">
        <f t="shared" ca="1" si="1"/>
        <v>32</v>
      </c>
    </row>
    <row r="14" spans="1:11" x14ac:dyDescent="0.25">
      <c r="A14" s="1" t="s">
        <v>96</v>
      </c>
      <c r="B14" s="2">
        <v>44570</v>
      </c>
      <c r="C14" s="2">
        <v>44560</v>
      </c>
      <c r="D14" s="13">
        <f t="shared" si="0"/>
        <v>1</v>
      </c>
      <c r="E14" s="12" t="str" cm="1">
        <f t="array" ref="E14">_xlfn.IFS(D14=1,"Audit Period",D14=2,"End of Fiscal Year",D14=3,"Start of Fiscal Year",TRUE,"Fiscal Year in Progress")</f>
        <v>Audit Period</v>
      </c>
      <c r="F14" s="12" t="str" cm="1">
        <f t="array" ref="F14">_xlfn.IFS(OR(D14=1,D14=2),"Period 1",OR(D14=3,D14=4),"Period 2",OR(D14=5,D14=6),"Period 3",TRUE,"No Hire Period")</f>
        <v>Period 1</v>
      </c>
      <c r="G14" s="12" t="str" cm="1">
        <f t="array" ref="G14">_xlfn.IFS(MONTH(B14)=1,"Audit Period",MONTH(B14)=2,"End of Fiscal Year",MONTH(B14)=3,"Start of Fiscal Year",TRUE,"Fiscal Year in Progress")</f>
        <v>Audit Period</v>
      </c>
      <c r="H14" s="12">
        <f t="shared" ca="1" si="1"/>
        <v>0</v>
      </c>
    </row>
    <row r="15" spans="1:11" x14ac:dyDescent="0.25">
      <c r="A15" s="1" t="s">
        <v>838</v>
      </c>
      <c r="B15" s="2">
        <v>44570</v>
      </c>
      <c r="D15" s="13">
        <f t="shared" si="0"/>
        <v>1</v>
      </c>
      <c r="E15" s="12" t="str" cm="1">
        <f t="array" ref="E15">_xlfn.IFS(D15=1,"Audit Period",D15=2,"End of Fiscal Year",D15=3,"Start of Fiscal Year",TRUE,"Fiscal Year in Progress")</f>
        <v>Audit Period</v>
      </c>
      <c r="F15" s="12" t="str" cm="1">
        <f t="array" ref="F15">_xlfn.IFS(OR(D15=1,D15=2),"Period 1",OR(D15=3,D15=4),"Period 2",OR(D15=5,D15=6),"Period 3",TRUE,"No Hire Period")</f>
        <v>Period 1</v>
      </c>
      <c r="G15" s="12" t="str" cm="1">
        <f t="array" ref="G15">_xlfn.IFS(MONTH(B15)=1,"Audit Period",MONTH(B15)=2,"End of Fiscal Year",MONTH(B15)=3,"Start of Fiscal Year",TRUE,"Fiscal Year in Progress")</f>
        <v>Audit Period</v>
      </c>
      <c r="H15" s="12">
        <f t="shared" ca="1" si="1"/>
        <v>32</v>
      </c>
    </row>
    <row r="16" spans="1:11" x14ac:dyDescent="0.25">
      <c r="A16" s="1" t="s">
        <v>839</v>
      </c>
      <c r="B16" s="2">
        <v>44570</v>
      </c>
      <c r="D16" s="13">
        <f t="shared" si="0"/>
        <v>1</v>
      </c>
      <c r="E16" s="12" t="str" cm="1">
        <f t="array" ref="E16">_xlfn.IFS(D16=1,"Audit Period",D16=2,"End of Fiscal Year",D16=3,"Start of Fiscal Year",TRUE,"Fiscal Year in Progress")</f>
        <v>Audit Period</v>
      </c>
      <c r="F16" s="12" t="str" cm="1">
        <f t="array" ref="F16">_xlfn.IFS(OR(D16=1,D16=2),"Period 1",OR(D16=3,D16=4),"Period 2",OR(D16=5,D16=6),"Period 3",TRUE,"No Hire Period")</f>
        <v>Period 1</v>
      </c>
      <c r="G16" s="12" t="str" cm="1">
        <f t="array" ref="G16">_xlfn.IFS(MONTH(B16)=1,"Audit Period",MONTH(B16)=2,"End of Fiscal Year",MONTH(B16)=3,"Start of Fiscal Year",TRUE,"Fiscal Year in Progress")</f>
        <v>Audit Period</v>
      </c>
      <c r="H16" s="12">
        <f t="shared" ca="1" si="1"/>
        <v>32</v>
      </c>
    </row>
    <row r="17" spans="1:8" x14ac:dyDescent="0.25">
      <c r="A17" s="1" t="s">
        <v>840</v>
      </c>
      <c r="B17" s="2">
        <v>44570</v>
      </c>
      <c r="C17" s="2">
        <v>44561</v>
      </c>
      <c r="D17" s="13">
        <f t="shared" si="0"/>
        <v>1</v>
      </c>
      <c r="E17" s="12" t="str" cm="1">
        <f t="array" ref="E17">_xlfn.IFS(D17=1,"Audit Period",D17=2,"End of Fiscal Year",D17=3,"Start of Fiscal Year",TRUE,"Fiscal Year in Progress")</f>
        <v>Audit Period</v>
      </c>
      <c r="F17" s="12" t="str" cm="1">
        <f t="array" ref="F17">_xlfn.IFS(OR(D17=1,D17=2),"Period 1",OR(D17=3,D17=4),"Period 2",OR(D17=5,D17=6),"Period 3",TRUE,"No Hire Period")</f>
        <v>Period 1</v>
      </c>
      <c r="G17" s="12" t="str" cm="1">
        <f t="array" ref="G17">_xlfn.IFS(MONTH(B17)=1,"Audit Period",MONTH(B17)=2,"End of Fiscal Year",MONTH(B17)=3,"Start of Fiscal Year",TRUE,"Fiscal Year in Progress")</f>
        <v>Audit Period</v>
      </c>
      <c r="H17" s="12">
        <f t="shared" ca="1" si="1"/>
        <v>0</v>
      </c>
    </row>
    <row r="18" spans="1:8" x14ac:dyDescent="0.25">
      <c r="A18" s="1" t="s">
        <v>841</v>
      </c>
      <c r="B18" s="2">
        <v>44570</v>
      </c>
      <c r="D18" s="13">
        <f t="shared" si="0"/>
        <v>1</v>
      </c>
      <c r="E18" s="12" t="str" cm="1">
        <f t="array" ref="E18">_xlfn.IFS(D18=1,"Audit Period",D18=2,"End of Fiscal Year",D18=3,"Start of Fiscal Year",TRUE,"Fiscal Year in Progress")</f>
        <v>Audit Period</v>
      </c>
      <c r="F18" s="12" t="str" cm="1">
        <f t="array" ref="F18">_xlfn.IFS(OR(D18=1,D18=2),"Period 1",OR(D18=3,D18=4),"Period 2",OR(D18=5,D18=6),"Period 3",TRUE,"No Hire Period")</f>
        <v>Period 1</v>
      </c>
      <c r="G18" s="12" t="str" cm="1">
        <f t="array" ref="G18">_xlfn.IFS(MONTH(B18)=1,"Audit Period",MONTH(B18)=2,"End of Fiscal Year",MONTH(B18)=3,"Start of Fiscal Year",TRUE,"Fiscal Year in Progress")</f>
        <v>Audit Period</v>
      </c>
      <c r="H18" s="12">
        <f t="shared" ca="1" si="1"/>
        <v>32</v>
      </c>
    </row>
    <row r="19" spans="1:8" x14ac:dyDescent="0.25">
      <c r="A19" s="1" t="s">
        <v>842</v>
      </c>
      <c r="B19" s="2">
        <v>44570</v>
      </c>
      <c r="D19" s="13">
        <f t="shared" si="0"/>
        <v>1</v>
      </c>
      <c r="E19" s="12" t="str" cm="1">
        <f t="array" ref="E19">_xlfn.IFS(D19=1,"Audit Period",D19=2,"End of Fiscal Year",D19=3,"Start of Fiscal Year",TRUE,"Fiscal Year in Progress")</f>
        <v>Audit Period</v>
      </c>
      <c r="F19" s="12" t="str" cm="1">
        <f t="array" ref="F19">_xlfn.IFS(OR(D19=1,D19=2),"Period 1",OR(D19=3,D19=4),"Period 2",OR(D19=5,D19=6),"Period 3",TRUE,"No Hire Period")</f>
        <v>Period 1</v>
      </c>
      <c r="G19" s="12" t="str" cm="1">
        <f t="array" ref="G19">_xlfn.IFS(MONTH(B19)=1,"Audit Period",MONTH(B19)=2,"End of Fiscal Year",MONTH(B19)=3,"Start of Fiscal Year",TRUE,"Fiscal Year in Progress")</f>
        <v>Audit Period</v>
      </c>
      <c r="H19" s="12">
        <f t="shared" ca="1" si="1"/>
        <v>32</v>
      </c>
    </row>
    <row r="20" spans="1:8" x14ac:dyDescent="0.25">
      <c r="A20" s="1" t="s">
        <v>843</v>
      </c>
      <c r="B20" s="2">
        <v>44570</v>
      </c>
      <c r="D20" s="13">
        <f t="shared" si="0"/>
        <v>1</v>
      </c>
      <c r="E20" s="12" t="str" cm="1">
        <f t="array" ref="E20">_xlfn.IFS(D20=1,"Audit Period",D20=2,"End of Fiscal Year",D20=3,"Start of Fiscal Year",TRUE,"Fiscal Year in Progress")</f>
        <v>Audit Period</v>
      </c>
      <c r="F20" s="12" t="str" cm="1">
        <f t="array" ref="F20">_xlfn.IFS(OR(D20=1,D20=2),"Period 1",OR(D20=3,D20=4),"Period 2",OR(D20=5,D20=6),"Period 3",TRUE,"No Hire Period")</f>
        <v>Period 1</v>
      </c>
      <c r="G20" s="12" t="str" cm="1">
        <f t="array" ref="G20">_xlfn.IFS(MONTH(B20)=1,"Audit Period",MONTH(B20)=2,"End of Fiscal Year",MONTH(B20)=3,"Start of Fiscal Year",TRUE,"Fiscal Year in Progress")</f>
        <v>Audit Period</v>
      </c>
      <c r="H20" s="12">
        <f t="shared" ca="1" si="1"/>
        <v>32</v>
      </c>
    </row>
    <row r="21" spans="1:8" x14ac:dyDescent="0.25">
      <c r="A21" s="1" t="s">
        <v>844</v>
      </c>
      <c r="B21" s="2">
        <v>44570</v>
      </c>
      <c r="C21" s="2">
        <v>44931</v>
      </c>
      <c r="D21" s="13">
        <f t="shared" si="0"/>
        <v>1</v>
      </c>
      <c r="E21" s="12" t="str" cm="1">
        <f t="array" ref="E21">_xlfn.IFS(D21=1,"Audit Period",D21=2,"End of Fiscal Year",D21=3,"Start of Fiscal Year",TRUE,"Fiscal Year in Progress")</f>
        <v>Audit Period</v>
      </c>
      <c r="F21" s="12" t="str" cm="1">
        <f t="array" ref="F21">_xlfn.IFS(OR(D21=1,D21=2),"Period 1",OR(D21=3,D21=4),"Period 2",OR(D21=5,D21=6),"Period 3",TRUE,"No Hire Period")</f>
        <v>Period 1</v>
      </c>
      <c r="G21" s="12" t="str" cm="1">
        <f t="array" ref="G21">_xlfn.IFS(MONTH(B21)=1,"Audit Period",MONTH(B21)=2,"End of Fiscal Year",MONTH(B21)=3,"Start of Fiscal Year",TRUE,"Fiscal Year in Progress")</f>
        <v>Audit Period</v>
      </c>
      <c r="H21" s="12">
        <f t="shared" ca="1" si="1"/>
        <v>11</v>
      </c>
    </row>
    <row r="22" spans="1:8" x14ac:dyDescent="0.25">
      <c r="A22" s="1" t="s">
        <v>845</v>
      </c>
      <c r="B22" s="2">
        <v>44570</v>
      </c>
      <c r="D22" s="13">
        <f t="shared" si="0"/>
        <v>1</v>
      </c>
      <c r="E22" s="12" t="str" cm="1">
        <f t="array" ref="E22">_xlfn.IFS(D22=1,"Audit Period",D22=2,"End of Fiscal Year",D22=3,"Start of Fiscal Year",TRUE,"Fiscal Year in Progress")</f>
        <v>Audit Period</v>
      </c>
      <c r="F22" s="12" t="str" cm="1">
        <f t="array" ref="F22">_xlfn.IFS(OR(D22=1,D22=2),"Period 1",OR(D22=3,D22=4),"Period 2",OR(D22=5,D22=6),"Period 3",TRUE,"No Hire Period")</f>
        <v>Period 1</v>
      </c>
      <c r="G22" s="12" t="str" cm="1">
        <f t="array" ref="G22">_xlfn.IFS(MONTH(B22)=1,"Audit Period",MONTH(B22)=2,"End of Fiscal Year",MONTH(B22)=3,"Start of Fiscal Year",TRUE,"Fiscal Year in Progress")</f>
        <v>Audit Period</v>
      </c>
      <c r="H22" s="12">
        <f t="shared" ca="1" si="1"/>
        <v>32</v>
      </c>
    </row>
    <row r="23" spans="1:8" x14ac:dyDescent="0.25">
      <c r="A23" s="1" t="s">
        <v>97</v>
      </c>
      <c r="B23" s="2">
        <v>44570</v>
      </c>
      <c r="D23" s="13">
        <f t="shared" si="0"/>
        <v>1</v>
      </c>
      <c r="E23" s="12" t="str" cm="1">
        <f t="array" ref="E23">_xlfn.IFS(D23=1,"Audit Period",D23=2,"End of Fiscal Year",D23=3,"Start of Fiscal Year",TRUE,"Fiscal Year in Progress")</f>
        <v>Audit Period</v>
      </c>
      <c r="F23" s="12" t="str" cm="1">
        <f t="array" ref="F23">_xlfn.IFS(OR(D23=1,D23=2),"Period 1",OR(D23=3,D23=4),"Period 2",OR(D23=5,D23=6),"Period 3",TRUE,"No Hire Period")</f>
        <v>Period 1</v>
      </c>
      <c r="G23" s="12" t="str" cm="1">
        <f t="array" ref="G23">_xlfn.IFS(MONTH(B23)=1,"Audit Period",MONTH(B23)=2,"End of Fiscal Year",MONTH(B23)=3,"Start of Fiscal Year",TRUE,"Fiscal Year in Progress")</f>
        <v>Audit Period</v>
      </c>
      <c r="H23" s="12">
        <f t="shared" ca="1" si="1"/>
        <v>32</v>
      </c>
    </row>
    <row r="24" spans="1:8" x14ac:dyDescent="0.25">
      <c r="A24" s="1" t="s">
        <v>846</v>
      </c>
      <c r="B24" s="2">
        <v>44570</v>
      </c>
      <c r="D24" s="13">
        <f t="shared" si="0"/>
        <v>1</v>
      </c>
      <c r="E24" s="12" t="str" cm="1">
        <f t="array" ref="E24">_xlfn.IFS(D24=1,"Audit Period",D24=2,"End of Fiscal Year",D24=3,"Start of Fiscal Year",TRUE,"Fiscal Year in Progress")</f>
        <v>Audit Period</v>
      </c>
      <c r="F24" s="12" t="str" cm="1">
        <f t="array" ref="F24">_xlfn.IFS(OR(D24=1,D24=2),"Period 1",OR(D24=3,D24=4),"Period 2",OR(D24=5,D24=6),"Period 3",TRUE,"No Hire Period")</f>
        <v>Period 1</v>
      </c>
      <c r="G24" s="12" t="str" cm="1">
        <f t="array" ref="G24">_xlfn.IFS(MONTH(B24)=1,"Audit Period",MONTH(B24)=2,"End of Fiscal Year",MONTH(B24)=3,"Start of Fiscal Year",TRUE,"Fiscal Year in Progress")</f>
        <v>Audit Period</v>
      </c>
      <c r="H24" s="12">
        <f t="shared" ca="1" si="1"/>
        <v>32</v>
      </c>
    </row>
    <row r="25" spans="1:8" x14ac:dyDescent="0.25">
      <c r="A25" s="1" t="s">
        <v>847</v>
      </c>
      <c r="B25" s="2">
        <v>44570</v>
      </c>
      <c r="D25" s="13">
        <f t="shared" si="0"/>
        <v>1</v>
      </c>
      <c r="E25" s="12" t="str" cm="1">
        <f t="array" ref="E25">_xlfn.IFS(D25=1,"Audit Period",D25=2,"End of Fiscal Year",D25=3,"Start of Fiscal Year",TRUE,"Fiscal Year in Progress")</f>
        <v>Audit Period</v>
      </c>
      <c r="F25" s="12" t="str" cm="1">
        <f t="array" ref="F25">_xlfn.IFS(OR(D25=1,D25=2),"Period 1",OR(D25=3,D25=4),"Period 2",OR(D25=5,D25=6),"Period 3",TRUE,"No Hire Period")</f>
        <v>Period 1</v>
      </c>
      <c r="G25" s="12" t="str" cm="1">
        <f t="array" ref="G25">_xlfn.IFS(MONTH(B25)=1,"Audit Period",MONTH(B25)=2,"End of Fiscal Year",MONTH(B25)=3,"Start of Fiscal Year",TRUE,"Fiscal Year in Progress")</f>
        <v>Audit Period</v>
      </c>
      <c r="H25" s="12">
        <f t="shared" ca="1" si="1"/>
        <v>32</v>
      </c>
    </row>
    <row r="26" spans="1:8" x14ac:dyDescent="0.25">
      <c r="A26" s="1" t="s">
        <v>848</v>
      </c>
      <c r="B26" s="2">
        <v>44570</v>
      </c>
      <c r="C26" s="2">
        <v>44568</v>
      </c>
      <c r="D26" s="13">
        <f t="shared" si="0"/>
        <v>1</v>
      </c>
      <c r="E26" s="12" t="str" cm="1">
        <f t="array" ref="E26">_xlfn.IFS(D26=1,"Audit Period",D26=2,"End of Fiscal Year",D26=3,"Start of Fiscal Year",TRUE,"Fiscal Year in Progress")</f>
        <v>Audit Period</v>
      </c>
      <c r="F26" s="12" t="str" cm="1">
        <f t="array" ref="F26">_xlfn.IFS(OR(D26=1,D26=2),"Period 1",OR(D26=3,D26=4),"Period 2",OR(D26=5,D26=6),"Period 3",TRUE,"No Hire Period")</f>
        <v>Period 1</v>
      </c>
      <c r="G26" s="12" t="str" cm="1">
        <f t="array" ref="G26">_xlfn.IFS(MONTH(B26)=1,"Audit Period",MONTH(B26)=2,"End of Fiscal Year",MONTH(B26)=3,"Start of Fiscal Year",TRUE,"Fiscal Year in Progress")</f>
        <v>Audit Period</v>
      </c>
      <c r="H26" s="12">
        <f t="shared" ca="1" si="1"/>
        <v>0</v>
      </c>
    </row>
    <row r="27" spans="1:8" x14ac:dyDescent="0.25">
      <c r="A27" s="1" t="s">
        <v>849</v>
      </c>
      <c r="B27" s="2">
        <v>44570</v>
      </c>
      <c r="D27" s="13">
        <f t="shared" si="0"/>
        <v>1</v>
      </c>
      <c r="E27" s="12" t="str" cm="1">
        <f t="array" ref="E27">_xlfn.IFS(D27=1,"Audit Period",D27=2,"End of Fiscal Year",D27=3,"Start of Fiscal Year",TRUE,"Fiscal Year in Progress")</f>
        <v>Audit Period</v>
      </c>
      <c r="F27" s="12" t="str" cm="1">
        <f t="array" ref="F27">_xlfn.IFS(OR(D27=1,D27=2),"Period 1",OR(D27=3,D27=4),"Period 2",OR(D27=5,D27=6),"Period 3",TRUE,"No Hire Period")</f>
        <v>Period 1</v>
      </c>
      <c r="G27" s="12" t="str" cm="1">
        <f t="array" ref="G27">_xlfn.IFS(MONTH(B27)=1,"Audit Period",MONTH(B27)=2,"End of Fiscal Year",MONTH(B27)=3,"Start of Fiscal Year",TRUE,"Fiscal Year in Progress")</f>
        <v>Audit Period</v>
      </c>
      <c r="H27" s="12">
        <f t="shared" ca="1" si="1"/>
        <v>32</v>
      </c>
    </row>
    <row r="28" spans="1:8" x14ac:dyDescent="0.25">
      <c r="A28" s="1" t="s">
        <v>850</v>
      </c>
      <c r="B28" s="2">
        <v>44570</v>
      </c>
      <c r="C28" s="2">
        <v>45245</v>
      </c>
      <c r="D28" s="13">
        <f t="shared" si="0"/>
        <v>1</v>
      </c>
      <c r="E28" s="12" t="str" cm="1">
        <f t="array" ref="E28">_xlfn.IFS(D28=1,"Audit Period",D28=2,"End of Fiscal Year",D28=3,"Start of Fiscal Year",TRUE,"Fiscal Year in Progress")</f>
        <v>Audit Period</v>
      </c>
      <c r="F28" s="12" t="str" cm="1">
        <f t="array" ref="F28">_xlfn.IFS(OR(D28=1,D28=2),"Period 1",OR(D28=3,D28=4),"Period 2",OR(D28=5,D28=6),"Period 3",TRUE,"No Hire Period")</f>
        <v>Period 1</v>
      </c>
      <c r="G28" s="12" t="str" cm="1">
        <f t="array" ref="G28">_xlfn.IFS(MONTH(B28)=1,"Audit Period",MONTH(B28)=2,"End of Fiscal Year",MONTH(B28)=3,"Start of Fiscal Year",TRUE,"Fiscal Year in Progress")</f>
        <v>Audit Period</v>
      </c>
      <c r="H28" s="12">
        <f t="shared" ca="1" si="1"/>
        <v>22</v>
      </c>
    </row>
    <row r="29" spans="1:8" x14ac:dyDescent="0.25">
      <c r="A29" s="1" t="s">
        <v>851</v>
      </c>
      <c r="B29" s="2">
        <v>44570</v>
      </c>
      <c r="D29" s="13">
        <f t="shared" si="0"/>
        <v>1</v>
      </c>
      <c r="E29" s="12" t="str" cm="1">
        <f t="array" ref="E29">_xlfn.IFS(D29=1,"Audit Period",D29=2,"End of Fiscal Year",D29=3,"Start of Fiscal Year",TRUE,"Fiscal Year in Progress")</f>
        <v>Audit Period</v>
      </c>
      <c r="F29" s="12" t="str" cm="1">
        <f t="array" ref="F29">_xlfn.IFS(OR(D29=1,D29=2),"Period 1",OR(D29=3,D29=4),"Period 2",OR(D29=5,D29=6),"Period 3",TRUE,"No Hire Period")</f>
        <v>Period 1</v>
      </c>
      <c r="G29" s="12" t="str" cm="1">
        <f t="array" ref="G29">_xlfn.IFS(MONTH(B29)=1,"Audit Period",MONTH(B29)=2,"End of Fiscal Year",MONTH(B29)=3,"Start of Fiscal Year",TRUE,"Fiscal Year in Progress")</f>
        <v>Audit Period</v>
      </c>
      <c r="H29" s="12">
        <f t="shared" ca="1" si="1"/>
        <v>32</v>
      </c>
    </row>
    <row r="30" spans="1:8" x14ac:dyDescent="0.25">
      <c r="A30" s="1" t="s">
        <v>852</v>
      </c>
      <c r="B30" s="2">
        <v>44570</v>
      </c>
      <c r="D30" s="13">
        <f t="shared" si="0"/>
        <v>1</v>
      </c>
      <c r="E30" s="12" t="str" cm="1">
        <f t="array" ref="E30">_xlfn.IFS(D30=1,"Audit Period",D30=2,"End of Fiscal Year",D30=3,"Start of Fiscal Year",TRUE,"Fiscal Year in Progress")</f>
        <v>Audit Period</v>
      </c>
      <c r="F30" s="12" t="str" cm="1">
        <f t="array" ref="F30">_xlfn.IFS(OR(D30=1,D30=2),"Period 1",OR(D30=3,D30=4),"Period 2",OR(D30=5,D30=6),"Period 3",TRUE,"No Hire Period")</f>
        <v>Period 1</v>
      </c>
      <c r="G30" s="12" t="str" cm="1">
        <f t="array" ref="G30">_xlfn.IFS(MONTH(B30)=1,"Audit Period",MONTH(B30)=2,"End of Fiscal Year",MONTH(B30)=3,"Start of Fiscal Year",TRUE,"Fiscal Year in Progress")</f>
        <v>Audit Period</v>
      </c>
      <c r="H30" s="12">
        <f t="shared" ca="1" si="1"/>
        <v>32</v>
      </c>
    </row>
    <row r="31" spans="1:8" x14ac:dyDescent="0.25">
      <c r="A31" s="1" t="s">
        <v>853</v>
      </c>
      <c r="B31" s="2">
        <v>44570</v>
      </c>
      <c r="D31" s="13">
        <f t="shared" si="0"/>
        <v>1</v>
      </c>
      <c r="E31" s="12" t="str" cm="1">
        <f t="array" ref="E31">_xlfn.IFS(D31=1,"Audit Period",D31=2,"End of Fiscal Year",D31=3,"Start of Fiscal Year",TRUE,"Fiscal Year in Progress")</f>
        <v>Audit Period</v>
      </c>
      <c r="F31" s="12" t="str" cm="1">
        <f t="array" ref="F31">_xlfn.IFS(OR(D31=1,D31=2),"Period 1",OR(D31=3,D31=4),"Period 2",OR(D31=5,D31=6),"Period 3",TRUE,"No Hire Period")</f>
        <v>Period 1</v>
      </c>
      <c r="G31" s="12" t="str" cm="1">
        <f t="array" ref="G31">_xlfn.IFS(MONTH(B31)=1,"Audit Period",MONTH(B31)=2,"End of Fiscal Year",MONTH(B31)=3,"Start of Fiscal Year",TRUE,"Fiscal Year in Progress")</f>
        <v>Audit Period</v>
      </c>
      <c r="H31" s="12">
        <f t="shared" ca="1" si="1"/>
        <v>32</v>
      </c>
    </row>
    <row r="32" spans="1:8" x14ac:dyDescent="0.25">
      <c r="A32" s="1" t="s">
        <v>854</v>
      </c>
      <c r="B32" s="2">
        <v>44570</v>
      </c>
      <c r="D32" s="13">
        <f t="shared" si="0"/>
        <v>1</v>
      </c>
      <c r="E32" s="12" t="str" cm="1">
        <f t="array" ref="E32">_xlfn.IFS(D32=1,"Audit Period",D32=2,"End of Fiscal Year",D32=3,"Start of Fiscal Year",TRUE,"Fiscal Year in Progress")</f>
        <v>Audit Period</v>
      </c>
      <c r="F32" s="12" t="str" cm="1">
        <f t="array" ref="F32">_xlfn.IFS(OR(D32=1,D32=2),"Period 1",OR(D32=3,D32=4),"Period 2",OR(D32=5,D32=6),"Period 3",TRUE,"No Hire Period")</f>
        <v>Period 1</v>
      </c>
      <c r="G32" s="12" t="str" cm="1">
        <f t="array" ref="G32">_xlfn.IFS(MONTH(B32)=1,"Audit Period",MONTH(B32)=2,"End of Fiscal Year",MONTH(B32)=3,"Start of Fiscal Year",TRUE,"Fiscal Year in Progress")</f>
        <v>Audit Period</v>
      </c>
      <c r="H32" s="12">
        <f t="shared" ca="1" si="1"/>
        <v>32</v>
      </c>
    </row>
    <row r="33" spans="1:8" x14ac:dyDescent="0.25">
      <c r="A33" s="1" t="s">
        <v>855</v>
      </c>
      <c r="B33" s="2">
        <v>44570</v>
      </c>
      <c r="D33" s="13">
        <f t="shared" si="0"/>
        <v>1</v>
      </c>
      <c r="E33" s="12" t="str" cm="1">
        <f t="array" ref="E33">_xlfn.IFS(D33=1,"Audit Period",D33=2,"End of Fiscal Year",D33=3,"Start of Fiscal Year",TRUE,"Fiscal Year in Progress")</f>
        <v>Audit Period</v>
      </c>
      <c r="F33" s="12" t="str" cm="1">
        <f t="array" ref="F33">_xlfn.IFS(OR(D33=1,D33=2),"Period 1",OR(D33=3,D33=4),"Period 2",OR(D33=5,D33=6),"Period 3",TRUE,"No Hire Period")</f>
        <v>Period 1</v>
      </c>
      <c r="G33" s="12" t="str" cm="1">
        <f t="array" ref="G33">_xlfn.IFS(MONTH(B33)=1,"Audit Period",MONTH(B33)=2,"End of Fiscal Year",MONTH(B33)=3,"Start of Fiscal Year",TRUE,"Fiscal Year in Progress")</f>
        <v>Audit Period</v>
      </c>
      <c r="H33" s="12">
        <f t="shared" ca="1" si="1"/>
        <v>32</v>
      </c>
    </row>
    <row r="34" spans="1:8" x14ac:dyDescent="0.25">
      <c r="A34" s="1" t="s">
        <v>9</v>
      </c>
      <c r="B34" s="2">
        <v>44570</v>
      </c>
      <c r="D34" s="13">
        <f t="shared" si="0"/>
        <v>1</v>
      </c>
      <c r="E34" s="12" t="str" cm="1">
        <f t="array" ref="E34">_xlfn.IFS(D34=1,"Audit Period",D34=2,"End of Fiscal Year",D34=3,"Start of Fiscal Year",TRUE,"Fiscal Year in Progress")</f>
        <v>Audit Period</v>
      </c>
      <c r="F34" s="12" t="str" cm="1">
        <f t="array" ref="F34">_xlfn.IFS(OR(D34=1,D34=2),"Period 1",OR(D34=3,D34=4),"Period 2",OR(D34=5,D34=6),"Period 3",TRUE,"No Hire Period")</f>
        <v>Period 1</v>
      </c>
      <c r="G34" s="12" t="str" cm="1">
        <f t="array" ref="G34">_xlfn.IFS(MONTH(B34)=1,"Audit Period",MONTH(B34)=2,"End of Fiscal Year",MONTH(B34)=3,"Start of Fiscal Year",TRUE,"Fiscal Year in Progress")</f>
        <v>Audit Period</v>
      </c>
      <c r="H34" s="12">
        <f t="shared" ca="1" si="1"/>
        <v>32</v>
      </c>
    </row>
    <row r="35" spans="1:8" x14ac:dyDescent="0.25">
      <c r="A35" s="1" t="s">
        <v>856</v>
      </c>
      <c r="B35" s="2">
        <v>44570</v>
      </c>
      <c r="D35" s="13">
        <f t="shared" si="0"/>
        <v>1</v>
      </c>
      <c r="E35" s="12" t="str" cm="1">
        <f t="array" ref="E35">_xlfn.IFS(D35=1,"Audit Period",D35=2,"End of Fiscal Year",D35=3,"Start of Fiscal Year",TRUE,"Fiscal Year in Progress")</f>
        <v>Audit Period</v>
      </c>
      <c r="F35" s="12" t="str" cm="1">
        <f t="array" ref="F35">_xlfn.IFS(OR(D35=1,D35=2),"Period 1",OR(D35=3,D35=4),"Period 2",OR(D35=5,D35=6),"Period 3",TRUE,"No Hire Period")</f>
        <v>Period 1</v>
      </c>
      <c r="G35" s="12" t="str" cm="1">
        <f t="array" ref="G35">_xlfn.IFS(MONTH(B35)=1,"Audit Period",MONTH(B35)=2,"End of Fiscal Year",MONTH(B35)=3,"Start of Fiscal Year",TRUE,"Fiscal Year in Progress")</f>
        <v>Audit Period</v>
      </c>
      <c r="H35" s="12">
        <f t="shared" ca="1" si="1"/>
        <v>32</v>
      </c>
    </row>
    <row r="36" spans="1:8" x14ac:dyDescent="0.25">
      <c r="A36" s="1" t="s">
        <v>857</v>
      </c>
      <c r="B36" s="2">
        <v>44570</v>
      </c>
      <c r="D36" s="13">
        <f t="shared" si="0"/>
        <v>1</v>
      </c>
      <c r="E36" s="12" t="str" cm="1">
        <f t="array" ref="E36">_xlfn.IFS(D36=1,"Audit Period",D36=2,"End of Fiscal Year",D36=3,"Start of Fiscal Year",TRUE,"Fiscal Year in Progress")</f>
        <v>Audit Period</v>
      </c>
      <c r="F36" s="12" t="str" cm="1">
        <f t="array" ref="F36">_xlfn.IFS(OR(D36=1,D36=2),"Period 1",OR(D36=3,D36=4),"Period 2",OR(D36=5,D36=6),"Period 3",TRUE,"No Hire Period")</f>
        <v>Period 1</v>
      </c>
      <c r="G36" s="12" t="str" cm="1">
        <f t="array" ref="G36">_xlfn.IFS(MONTH(B36)=1,"Audit Period",MONTH(B36)=2,"End of Fiscal Year",MONTH(B36)=3,"Start of Fiscal Year",TRUE,"Fiscal Year in Progress")</f>
        <v>Audit Period</v>
      </c>
      <c r="H36" s="12">
        <f t="shared" ca="1" si="1"/>
        <v>32</v>
      </c>
    </row>
    <row r="37" spans="1:8" x14ac:dyDescent="0.25">
      <c r="A37" s="1" t="s">
        <v>98</v>
      </c>
      <c r="B37" s="2">
        <v>44570</v>
      </c>
      <c r="D37" s="13">
        <f t="shared" si="0"/>
        <v>1</v>
      </c>
      <c r="E37" s="12" t="str" cm="1">
        <f t="array" ref="E37">_xlfn.IFS(D37=1,"Audit Period",D37=2,"End of Fiscal Year",D37=3,"Start of Fiscal Year",TRUE,"Fiscal Year in Progress")</f>
        <v>Audit Period</v>
      </c>
      <c r="F37" s="12" t="str" cm="1">
        <f t="array" ref="F37">_xlfn.IFS(OR(D37=1,D37=2),"Period 1",OR(D37=3,D37=4),"Period 2",OR(D37=5,D37=6),"Period 3",TRUE,"No Hire Period")</f>
        <v>Period 1</v>
      </c>
      <c r="G37" s="12" t="str" cm="1">
        <f t="array" ref="G37">_xlfn.IFS(MONTH(B37)=1,"Audit Period",MONTH(B37)=2,"End of Fiscal Year",MONTH(B37)=3,"Start of Fiscal Year",TRUE,"Fiscal Year in Progress")</f>
        <v>Audit Period</v>
      </c>
      <c r="H37" s="12">
        <f t="shared" ca="1" si="1"/>
        <v>32</v>
      </c>
    </row>
    <row r="38" spans="1:8" x14ac:dyDescent="0.25">
      <c r="A38" s="1" t="s">
        <v>858</v>
      </c>
      <c r="B38" s="2">
        <v>44570</v>
      </c>
      <c r="D38" s="13">
        <f t="shared" si="0"/>
        <v>1</v>
      </c>
      <c r="E38" s="12" t="str" cm="1">
        <f t="array" ref="E38">_xlfn.IFS(D38=1,"Audit Period",D38=2,"End of Fiscal Year",D38=3,"Start of Fiscal Year",TRUE,"Fiscal Year in Progress")</f>
        <v>Audit Period</v>
      </c>
      <c r="F38" s="12" t="str" cm="1">
        <f t="array" ref="F38">_xlfn.IFS(OR(D38=1,D38=2),"Period 1",OR(D38=3,D38=4),"Period 2",OR(D38=5,D38=6),"Period 3",TRUE,"No Hire Period")</f>
        <v>Period 1</v>
      </c>
      <c r="G38" s="12" t="str" cm="1">
        <f t="array" ref="G38">_xlfn.IFS(MONTH(B38)=1,"Audit Period",MONTH(B38)=2,"End of Fiscal Year",MONTH(B38)=3,"Start of Fiscal Year",TRUE,"Fiscal Year in Progress")</f>
        <v>Audit Period</v>
      </c>
      <c r="H38" s="12">
        <f t="shared" ca="1" si="1"/>
        <v>32</v>
      </c>
    </row>
    <row r="39" spans="1:8" x14ac:dyDescent="0.25">
      <c r="A39" s="1" t="s">
        <v>859</v>
      </c>
      <c r="B39" s="2">
        <v>44570</v>
      </c>
      <c r="D39" s="13">
        <f t="shared" si="0"/>
        <v>1</v>
      </c>
      <c r="E39" s="12" t="str" cm="1">
        <f t="array" ref="E39">_xlfn.IFS(D39=1,"Audit Period",D39=2,"End of Fiscal Year",D39=3,"Start of Fiscal Year",TRUE,"Fiscal Year in Progress")</f>
        <v>Audit Period</v>
      </c>
      <c r="F39" s="12" t="str" cm="1">
        <f t="array" ref="F39">_xlfn.IFS(OR(D39=1,D39=2),"Period 1",OR(D39=3,D39=4),"Period 2",OR(D39=5,D39=6),"Period 3",TRUE,"No Hire Period")</f>
        <v>Period 1</v>
      </c>
      <c r="G39" s="12" t="str" cm="1">
        <f t="array" ref="G39">_xlfn.IFS(MONTH(B39)=1,"Audit Period",MONTH(B39)=2,"End of Fiscal Year",MONTH(B39)=3,"Start of Fiscal Year",TRUE,"Fiscal Year in Progress")</f>
        <v>Audit Period</v>
      </c>
      <c r="H39" s="12">
        <f t="shared" ca="1" si="1"/>
        <v>32</v>
      </c>
    </row>
    <row r="40" spans="1:8" x14ac:dyDescent="0.25">
      <c r="A40" s="1" t="s">
        <v>860</v>
      </c>
      <c r="B40" s="2">
        <v>44570</v>
      </c>
      <c r="D40" s="13">
        <f t="shared" si="0"/>
        <v>1</v>
      </c>
      <c r="E40" s="12" t="str" cm="1">
        <f t="array" ref="E40">_xlfn.IFS(D40=1,"Audit Period",D40=2,"End of Fiscal Year",D40=3,"Start of Fiscal Year",TRUE,"Fiscal Year in Progress")</f>
        <v>Audit Period</v>
      </c>
      <c r="F40" s="12" t="str" cm="1">
        <f t="array" ref="F40">_xlfn.IFS(OR(D40=1,D40=2),"Period 1",OR(D40=3,D40=4),"Period 2",OR(D40=5,D40=6),"Period 3",TRUE,"No Hire Period")</f>
        <v>Period 1</v>
      </c>
      <c r="G40" s="12" t="str" cm="1">
        <f t="array" ref="G40">_xlfn.IFS(MONTH(B40)=1,"Audit Period",MONTH(B40)=2,"End of Fiscal Year",MONTH(B40)=3,"Start of Fiscal Year",TRUE,"Fiscal Year in Progress")</f>
        <v>Audit Period</v>
      </c>
      <c r="H40" s="12">
        <f t="shared" ca="1" si="1"/>
        <v>32</v>
      </c>
    </row>
    <row r="41" spans="1:8" x14ac:dyDescent="0.25">
      <c r="A41" s="1" t="s">
        <v>861</v>
      </c>
      <c r="B41" s="2">
        <v>44570</v>
      </c>
      <c r="D41" s="13">
        <f t="shared" si="0"/>
        <v>1</v>
      </c>
      <c r="E41" s="12" t="str" cm="1">
        <f t="array" ref="E41">_xlfn.IFS(D41=1,"Audit Period",D41=2,"End of Fiscal Year",D41=3,"Start of Fiscal Year",TRUE,"Fiscal Year in Progress")</f>
        <v>Audit Period</v>
      </c>
      <c r="F41" s="12" t="str" cm="1">
        <f t="array" ref="F41">_xlfn.IFS(OR(D41=1,D41=2),"Period 1",OR(D41=3,D41=4),"Period 2",OR(D41=5,D41=6),"Period 3",TRUE,"No Hire Period")</f>
        <v>Period 1</v>
      </c>
      <c r="G41" s="12" t="str" cm="1">
        <f t="array" ref="G41">_xlfn.IFS(MONTH(B41)=1,"Audit Period",MONTH(B41)=2,"End of Fiscal Year",MONTH(B41)=3,"Start of Fiscal Year",TRUE,"Fiscal Year in Progress")</f>
        <v>Audit Period</v>
      </c>
      <c r="H41" s="12">
        <f t="shared" ca="1" si="1"/>
        <v>32</v>
      </c>
    </row>
    <row r="42" spans="1:8" x14ac:dyDescent="0.25">
      <c r="A42" s="1" t="s">
        <v>862</v>
      </c>
      <c r="B42" s="2">
        <v>44570</v>
      </c>
      <c r="D42" s="13">
        <f t="shared" si="0"/>
        <v>1</v>
      </c>
      <c r="E42" s="12" t="str" cm="1">
        <f t="array" ref="E42">_xlfn.IFS(D42=1,"Audit Period",D42=2,"End of Fiscal Year",D42=3,"Start of Fiscal Year",TRUE,"Fiscal Year in Progress")</f>
        <v>Audit Period</v>
      </c>
      <c r="F42" s="12" t="str" cm="1">
        <f t="array" ref="F42">_xlfn.IFS(OR(D42=1,D42=2),"Period 1",OR(D42=3,D42=4),"Period 2",OR(D42=5,D42=6),"Period 3",TRUE,"No Hire Period")</f>
        <v>Period 1</v>
      </c>
      <c r="G42" s="12" t="str" cm="1">
        <f t="array" ref="G42">_xlfn.IFS(MONTH(B42)=1,"Audit Period",MONTH(B42)=2,"End of Fiscal Year",MONTH(B42)=3,"Start of Fiscal Year",TRUE,"Fiscal Year in Progress")</f>
        <v>Audit Period</v>
      </c>
      <c r="H42" s="12">
        <f t="shared" ca="1" si="1"/>
        <v>32</v>
      </c>
    </row>
    <row r="43" spans="1:8" x14ac:dyDescent="0.25">
      <c r="A43" s="1" t="s">
        <v>863</v>
      </c>
      <c r="B43" s="2">
        <v>44570</v>
      </c>
      <c r="D43" s="13">
        <f t="shared" si="0"/>
        <v>1</v>
      </c>
      <c r="E43" s="12" t="str" cm="1">
        <f t="array" ref="E43">_xlfn.IFS(D43=1,"Audit Period",D43=2,"End of Fiscal Year",D43=3,"Start of Fiscal Year",TRUE,"Fiscal Year in Progress")</f>
        <v>Audit Period</v>
      </c>
      <c r="F43" s="12" t="str" cm="1">
        <f t="array" ref="F43">_xlfn.IFS(OR(D43=1,D43=2),"Period 1",OR(D43=3,D43=4),"Period 2",OR(D43=5,D43=6),"Period 3",TRUE,"No Hire Period")</f>
        <v>Period 1</v>
      </c>
      <c r="G43" s="12" t="str" cm="1">
        <f t="array" ref="G43">_xlfn.IFS(MONTH(B43)=1,"Audit Period",MONTH(B43)=2,"End of Fiscal Year",MONTH(B43)=3,"Start of Fiscal Year",TRUE,"Fiscal Year in Progress")</f>
        <v>Audit Period</v>
      </c>
      <c r="H43" s="12">
        <f t="shared" ca="1" si="1"/>
        <v>32</v>
      </c>
    </row>
    <row r="44" spans="1:8" x14ac:dyDescent="0.25">
      <c r="A44" s="1" t="s">
        <v>864</v>
      </c>
      <c r="B44" s="2">
        <v>44570</v>
      </c>
      <c r="C44" s="2">
        <v>45505</v>
      </c>
      <c r="D44" s="13">
        <f t="shared" si="0"/>
        <v>1</v>
      </c>
      <c r="E44" s="12" t="str" cm="1">
        <f t="array" ref="E44">_xlfn.IFS(D44=1,"Audit Period",D44=2,"End of Fiscal Year",D44=3,"Start of Fiscal Year",TRUE,"Fiscal Year in Progress")</f>
        <v>Audit Period</v>
      </c>
      <c r="F44" s="12" t="str" cm="1">
        <f t="array" ref="F44">_xlfn.IFS(OR(D44=1,D44=2),"Period 1",OR(D44=3,D44=4),"Period 2",OR(D44=5,D44=6),"Period 3",TRUE,"No Hire Period")</f>
        <v>Period 1</v>
      </c>
      <c r="G44" s="12" t="str" cm="1">
        <f t="array" ref="G44">_xlfn.IFS(MONTH(B44)=1,"Audit Period",MONTH(B44)=2,"End of Fiscal Year",MONTH(B44)=3,"Start of Fiscal Year",TRUE,"Fiscal Year in Progress")</f>
        <v>Audit Period</v>
      </c>
      <c r="H44" s="12">
        <f t="shared" ca="1" si="1"/>
        <v>30</v>
      </c>
    </row>
    <row r="45" spans="1:8" x14ac:dyDescent="0.25">
      <c r="A45" s="1" t="s">
        <v>865</v>
      </c>
      <c r="B45" s="2">
        <v>44570</v>
      </c>
      <c r="D45" s="13">
        <f t="shared" si="0"/>
        <v>1</v>
      </c>
      <c r="E45" s="12" t="str" cm="1">
        <f t="array" ref="E45">_xlfn.IFS(D45=1,"Audit Period",D45=2,"End of Fiscal Year",D45=3,"Start of Fiscal Year",TRUE,"Fiscal Year in Progress")</f>
        <v>Audit Period</v>
      </c>
      <c r="F45" s="12" t="str" cm="1">
        <f t="array" ref="F45">_xlfn.IFS(OR(D45=1,D45=2),"Period 1",OR(D45=3,D45=4),"Period 2",OR(D45=5,D45=6),"Period 3",TRUE,"No Hire Period")</f>
        <v>Period 1</v>
      </c>
      <c r="G45" s="12" t="str" cm="1">
        <f t="array" ref="G45">_xlfn.IFS(MONTH(B45)=1,"Audit Period",MONTH(B45)=2,"End of Fiscal Year",MONTH(B45)=3,"Start of Fiscal Year",TRUE,"Fiscal Year in Progress")</f>
        <v>Audit Period</v>
      </c>
      <c r="H45" s="12">
        <f t="shared" ca="1" si="1"/>
        <v>32</v>
      </c>
    </row>
    <row r="46" spans="1:8" x14ac:dyDescent="0.25">
      <c r="A46" s="1" t="s">
        <v>99</v>
      </c>
      <c r="B46" s="2">
        <v>44570</v>
      </c>
      <c r="D46" s="13">
        <f t="shared" si="0"/>
        <v>1</v>
      </c>
      <c r="E46" s="12" t="str" cm="1">
        <f t="array" ref="E46">_xlfn.IFS(D46=1,"Audit Period",D46=2,"End of Fiscal Year",D46=3,"Start of Fiscal Year",TRUE,"Fiscal Year in Progress")</f>
        <v>Audit Period</v>
      </c>
      <c r="F46" s="12" t="str" cm="1">
        <f t="array" ref="F46">_xlfn.IFS(OR(D46=1,D46=2),"Period 1",OR(D46=3,D46=4),"Period 2",OR(D46=5,D46=6),"Period 3",TRUE,"No Hire Period")</f>
        <v>Period 1</v>
      </c>
      <c r="G46" s="12" t="str" cm="1">
        <f t="array" ref="G46">_xlfn.IFS(MONTH(B46)=1,"Audit Period",MONTH(B46)=2,"End of Fiscal Year",MONTH(B46)=3,"Start of Fiscal Year",TRUE,"Fiscal Year in Progress")</f>
        <v>Audit Period</v>
      </c>
      <c r="H46" s="12">
        <f t="shared" ca="1" si="1"/>
        <v>32</v>
      </c>
    </row>
    <row r="47" spans="1:8" x14ac:dyDescent="0.25">
      <c r="A47" s="1" t="s">
        <v>866</v>
      </c>
      <c r="B47" s="2">
        <v>44570</v>
      </c>
      <c r="D47" s="13">
        <f t="shared" si="0"/>
        <v>1</v>
      </c>
      <c r="E47" s="12" t="str" cm="1">
        <f t="array" ref="E47">_xlfn.IFS(D47=1,"Audit Period",D47=2,"End of Fiscal Year",D47=3,"Start of Fiscal Year",TRUE,"Fiscal Year in Progress")</f>
        <v>Audit Period</v>
      </c>
      <c r="F47" s="12" t="str" cm="1">
        <f t="array" ref="F47">_xlfn.IFS(OR(D47=1,D47=2),"Period 1",OR(D47=3,D47=4),"Period 2",OR(D47=5,D47=6),"Period 3",TRUE,"No Hire Period")</f>
        <v>Period 1</v>
      </c>
      <c r="G47" s="12" t="str" cm="1">
        <f t="array" ref="G47">_xlfn.IFS(MONTH(B47)=1,"Audit Period",MONTH(B47)=2,"End of Fiscal Year",MONTH(B47)=3,"Start of Fiscal Year",TRUE,"Fiscal Year in Progress")</f>
        <v>Audit Period</v>
      </c>
      <c r="H47" s="12">
        <f t="shared" ca="1" si="1"/>
        <v>32</v>
      </c>
    </row>
    <row r="48" spans="1:8" x14ac:dyDescent="0.25">
      <c r="A48" s="1" t="s">
        <v>867</v>
      </c>
      <c r="B48" s="2">
        <v>44570</v>
      </c>
      <c r="D48" s="13">
        <f t="shared" si="0"/>
        <v>1</v>
      </c>
      <c r="E48" s="12" t="str" cm="1">
        <f t="array" ref="E48">_xlfn.IFS(D48=1,"Audit Period",D48=2,"End of Fiscal Year",D48=3,"Start of Fiscal Year",TRUE,"Fiscal Year in Progress")</f>
        <v>Audit Period</v>
      </c>
      <c r="F48" s="12" t="str" cm="1">
        <f t="array" ref="F48">_xlfn.IFS(OR(D48=1,D48=2),"Period 1",OR(D48=3,D48=4),"Period 2",OR(D48=5,D48=6),"Period 3",TRUE,"No Hire Period")</f>
        <v>Period 1</v>
      </c>
      <c r="G48" s="12" t="str" cm="1">
        <f t="array" ref="G48">_xlfn.IFS(MONTH(B48)=1,"Audit Period",MONTH(B48)=2,"End of Fiscal Year",MONTH(B48)=3,"Start of Fiscal Year",TRUE,"Fiscal Year in Progress")</f>
        <v>Audit Period</v>
      </c>
      <c r="H48" s="12">
        <f t="shared" ca="1" si="1"/>
        <v>32</v>
      </c>
    </row>
    <row r="49" spans="1:8" x14ac:dyDescent="0.25">
      <c r="A49" s="1" t="s">
        <v>868</v>
      </c>
      <c r="B49" s="2">
        <v>44570</v>
      </c>
      <c r="D49" s="13">
        <f t="shared" si="0"/>
        <v>1</v>
      </c>
      <c r="E49" s="12" t="str" cm="1">
        <f t="array" ref="E49">_xlfn.IFS(D49=1,"Audit Period",D49=2,"End of Fiscal Year",D49=3,"Start of Fiscal Year",TRUE,"Fiscal Year in Progress")</f>
        <v>Audit Period</v>
      </c>
      <c r="F49" s="12" t="str" cm="1">
        <f t="array" ref="F49">_xlfn.IFS(OR(D49=1,D49=2),"Period 1",OR(D49=3,D49=4),"Period 2",OR(D49=5,D49=6),"Period 3",TRUE,"No Hire Period")</f>
        <v>Period 1</v>
      </c>
      <c r="G49" s="12" t="str" cm="1">
        <f t="array" ref="G49">_xlfn.IFS(MONTH(B49)=1,"Audit Period",MONTH(B49)=2,"End of Fiscal Year",MONTH(B49)=3,"Start of Fiscal Year",TRUE,"Fiscal Year in Progress")</f>
        <v>Audit Period</v>
      </c>
      <c r="H49" s="12">
        <f t="shared" ca="1" si="1"/>
        <v>32</v>
      </c>
    </row>
    <row r="50" spans="1:8" x14ac:dyDescent="0.25">
      <c r="A50" s="1" t="s">
        <v>869</v>
      </c>
      <c r="B50" s="2">
        <v>44570</v>
      </c>
      <c r="D50" s="13">
        <f t="shared" si="0"/>
        <v>1</v>
      </c>
      <c r="E50" s="12" t="str" cm="1">
        <f t="array" ref="E50">_xlfn.IFS(D50=1,"Audit Period",D50=2,"End of Fiscal Year",D50=3,"Start of Fiscal Year",TRUE,"Fiscal Year in Progress")</f>
        <v>Audit Period</v>
      </c>
      <c r="F50" s="12" t="str" cm="1">
        <f t="array" ref="F50">_xlfn.IFS(OR(D50=1,D50=2),"Period 1",OR(D50=3,D50=4),"Period 2",OR(D50=5,D50=6),"Period 3",TRUE,"No Hire Period")</f>
        <v>Period 1</v>
      </c>
      <c r="G50" s="12" t="str" cm="1">
        <f t="array" ref="G50">_xlfn.IFS(MONTH(B50)=1,"Audit Period",MONTH(B50)=2,"End of Fiscal Year",MONTH(B50)=3,"Start of Fiscal Year",TRUE,"Fiscal Year in Progress")</f>
        <v>Audit Period</v>
      </c>
      <c r="H50" s="12">
        <f t="shared" ca="1" si="1"/>
        <v>32</v>
      </c>
    </row>
    <row r="51" spans="1:8" x14ac:dyDescent="0.25">
      <c r="A51" s="1" t="s">
        <v>870</v>
      </c>
      <c r="B51" s="2">
        <v>44570</v>
      </c>
      <c r="D51" s="13">
        <f t="shared" si="0"/>
        <v>1</v>
      </c>
      <c r="E51" s="12" t="str" cm="1">
        <f t="array" ref="E51">_xlfn.IFS(D51=1,"Audit Period",D51=2,"End of Fiscal Year",D51=3,"Start of Fiscal Year",TRUE,"Fiscal Year in Progress")</f>
        <v>Audit Period</v>
      </c>
      <c r="F51" s="12" t="str" cm="1">
        <f t="array" ref="F51">_xlfn.IFS(OR(D51=1,D51=2),"Period 1",OR(D51=3,D51=4),"Period 2",OR(D51=5,D51=6),"Period 3",TRUE,"No Hire Period")</f>
        <v>Period 1</v>
      </c>
      <c r="G51" s="12" t="str" cm="1">
        <f t="array" ref="G51">_xlfn.IFS(MONTH(B51)=1,"Audit Period",MONTH(B51)=2,"End of Fiscal Year",MONTH(B51)=3,"Start of Fiscal Year",TRUE,"Fiscal Year in Progress")</f>
        <v>Audit Period</v>
      </c>
      <c r="H51" s="12">
        <f t="shared" ca="1" si="1"/>
        <v>32</v>
      </c>
    </row>
    <row r="52" spans="1:8" x14ac:dyDescent="0.25">
      <c r="A52" s="1" t="s">
        <v>100</v>
      </c>
      <c r="B52" s="2">
        <v>44570</v>
      </c>
      <c r="C52" s="2">
        <v>44564</v>
      </c>
      <c r="D52" s="13">
        <f t="shared" si="0"/>
        <v>1</v>
      </c>
      <c r="E52" s="12" t="str" cm="1">
        <f t="array" ref="E52">_xlfn.IFS(D52=1,"Audit Period",D52=2,"End of Fiscal Year",D52=3,"Start of Fiscal Year",TRUE,"Fiscal Year in Progress")</f>
        <v>Audit Period</v>
      </c>
      <c r="F52" s="12" t="str" cm="1">
        <f t="array" ref="F52">_xlfn.IFS(OR(D52=1,D52=2),"Period 1",OR(D52=3,D52=4),"Period 2",OR(D52=5,D52=6),"Period 3",TRUE,"No Hire Period")</f>
        <v>Period 1</v>
      </c>
      <c r="G52" s="12" t="str" cm="1">
        <f t="array" ref="G52">_xlfn.IFS(MONTH(B52)=1,"Audit Period",MONTH(B52)=2,"End of Fiscal Year",MONTH(B52)=3,"Start of Fiscal Year",TRUE,"Fiscal Year in Progress")</f>
        <v>Audit Period</v>
      </c>
      <c r="H52" s="12">
        <f t="shared" ca="1" si="1"/>
        <v>0</v>
      </c>
    </row>
    <row r="53" spans="1:8" x14ac:dyDescent="0.25">
      <c r="A53" s="1" t="s">
        <v>871</v>
      </c>
      <c r="B53" s="2">
        <v>44570</v>
      </c>
      <c r="D53" s="13">
        <f t="shared" si="0"/>
        <v>1</v>
      </c>
      <c r="E53" s="12" t="str" cm="1">
        <f t="array" ref="E53">_xlfn.IFS(D53=1,"Audit Period",D53=2,"End of Fiscal Year",D53=3,"Start of Fiscal Year",TRUE,"Fiscal Year in Progress")</f>
        <v>Audit Period</v>
      </c>
      <c r="F53" s="12" t="str" cm="1">
        <f t="array" ref="F53">_xlfn.IFS(OR(D53=1,D53=2),"Period 1",OR(D53=3,D53=4),"Period 2",OR(D53=5,D53=6),"Period 3",TRUE,"No Hire Period")</f>
        <v>Period 1</v>
      </c>
      <c r="G53" s="12" t="str" cm="1">
        <f t="array" ref="G53">_xlfn.IFS(MONTH(B53)=1,"Audit Period",MONTH(B53)=2,"End of Fiscal Year",MONTH(B53)=3,"Start of Fiscal Year",TRUE,"Fiscal Year in Progress")</f>
        <v>Audit Period</v>
      </c>
      <c r="H53" s="12">
        <f t="shared" ca="1" si="1"/>
        <v>32</v>
      </c>
    </row>
    <row r="54" spans="1:8" x14ac:dyDescent="0.25">
      <c r="A54" s="1" t="s">
        <v>872</v>
      </c>
      <c r="B54" s="2">
        <v>44570</v>
      </c>
      <c r="C54" s="2">
        <v>44822</v>
      </c>
      <c r="D54" s="13">
        <f t="shared" si="0"/>
        <v>1</v>
      </c>
      <c r="E54" s="12" t="str" cm="1">
        <f t="array" ref="E54">_xlfn.IFS(D54=1,"Audit Period",D54=2,"End of Fiscal Year",D54=3,"Start of Fiscal Year",TRUE,"Fiscal Year in Progress")</f>
        <v>Audit Period</v>
      </c>
      <c r="F54" s="12" t="str" cm="1">
        <f t="array" ref="F54">_xlfn.IFS(OR(D54=1,D54=2),"Period 1",OR(D54=3,D54=4),"Period 2",OR(D54=5,D54=6),"Period 3",TRUE,"No Hire Period")</f>
        <v>Period 1</v>
      </c>
      <c r="G54" s="12" t="str" cm="1">
        <f t="array" ref="G54">_xlfn.IFS(MONTH(B54)=1,"Audit Period",MONTH(B54)=2,"End of Fiscal Year",MONTH(B54)=3,"Start of Fiscal Year",TRUE,"Fiscal Year in Progress")</f>
        <v>Audit Period</v>
      </c>
      <c r="H54" s="12">
        <f t="shared" ca="1" si="1"/>
        <v>8</v>
      </c>
    </row>
    <row r="55" spans="1:8" x14ac:dyDescent="0.25">
      <c r="A55" s="1" t="s">
        <v>873</v>
      </c>
      <c r="B55" s="2">
        <v>44570</v>
      </c>
      <c r="D55" s="13">
        <f t="shared" si="0"/>
        <v>1</v>
      </c>
      <c r="E55" s="12" t="str" cm="1">
        <f t="array" ref="E55">_xlfn.IFS(D55=1,"Audit Period",D55=2,"End of Fiscal Year",D55=3,"Start of Fiscal Year",TRUE,"Fiscal Year in Progress")</f>
        <v>Audit Period</v>
      </c>
      <c r="F55" s="12" t="str" cm="1">
        <f t="array" ref="F55">_xlfn.IFS(OR(D55=1,D55=2),"Period 1",OR(D55=3,D55=4),"Period 2",OR(D55=5,D55=6),"Period 3",TRUE,"No Hire Period")</f>
        <v>Period 1</v>
      </c>
      <c r="G55" s="12" t="str" cm="1">
        <f t="array" ref="G55">_xlfn.IFS(MONTH(B55)=1,"Audit Period",MONTH(B55)=2,"End of Fiscal Year",MONTH(B55)=3,"Start of Fiscal Year",TRUE,"Fiscal Year in Progress")</f>
        <v>Audit Period</v>
      </c>
      <c r="H55" s="12">
        <f t="shared" ca="1" si="1"/>
        <v>32</v>
      </c>
    </row>
    <row r="56" spans="1:8" x14ac:dyDescent="0.25">
      <c r="A56" s="1" t="s">
        <v>874</v>
      </c>
      <c r="B56" s="2">
        <v>44570</v>
      </c>
      <c r="D56" s="13">
        <f t="shared" si="0"/>
        <v>1</v>
      </c>
      <c r="E56" s="12" t="str" cm="1">
        <f t="array" ref="E56">_xlfn.IFS(D56=1,"Audit Period",D56=2,"End of Fiscal Year",D56=3,"Start of Fiscal Year",TRUE,"Fiscal Year in Progress")</f>
        <v>Audit Period</v>
      </c>
      <c r="F56" s="12" t="str" cm="1">
        <f t="array" ref="F56">_xlfn.IFS(OR(D56=1,D56=2),"Period 1",OR(D56=3,D56=4),"Period 2",OR(D56=5,D56=6),"Period 3",TRUE,"No Hire Period")</f>
        <v>Period 1</v>
      </c>
      <c r="G56" s="12" t="str" cm="1">
        <f t="array" ref="G56">_xlfn.IFS(MONTH(B56)=1,"Audit Period",MONTH(B56)=2,"End of Fiscal Year",MONTH(B56)=3,"Start of Fiscal Year",TRUE,"Fiscal Year in Progress")</f>
        <v>Audit Period</v>
      </c>
      <c r="H56" s="12">
        <f t="shared" ca="1" si="1"/>
        <v>32</v>
      </c>
    </row>
    <row r="57" spans="1:8" x14ac:dyDescent="0.25">
      <c r="A57" s="1" t="s">
        <v>875</v>
      </c>
      <c r="B57" s="2">
        <v>44570</v>
      </c>
      <c r="D57" s="13">
        <f t="shared" si="0"/>
        <v>1</v>
      </c>
      <c r="E57" s="12" t="str" cm="1">
        <f t="array" ref="E57">_xlfn.IFS(D57=1,"Audit Period",D57=2,"End of Fiscal Year",D57=3,"Start of Fiscal Year",TRUE,"Fiscal Year in Progress")</f>
        <v>Audit Period</v>
      </c>
      <c r="F57" s="12" t="str" cm="1">
        <f t="array" ref="F57">_xlfn.IFS(OR(D57=1,D57=2),"Period 1",OR(D57=3,D57=4),"Period 2",OR(D57=5,D57=6),"Period 3",TRUE,"No Hire Period")</f>
        <v>Period 1</v>
      </c>
      <c r="G57" s="12" t="str" cm="1">
        <f t="array" ref="G57">_xlfn.IFS(MONTH(B57)=1,"Audit Period",MONTH(B57)=2,"End of Fiscal Year",MONTH(B57)=3,"Start of Fiscal Year",TRUE,"Fiscal Year in Progress")</f>
        <v>Audit Period</v>
      </c>
      <c r="H57" s="12">
        <f t="shared" ca="1" si="1"/>
        <v>32</v>
      </c>
    </row>
    <row r="58" spans="1:8" x14ac:dyDescent="0.25">
      <c r="A58" s="1" t="s">
        <v>876</v>
      </c>
      <c r="B58" s="2">
        <v>44570</v>
      </c>
      <c r="D58" s="13">
        <f t="shared" si="0"/>
        <v>1</v>
      </c>
      <c r="E58" s="12" t="str" cm="1">
        <f t="array" ref="E58">_xlfn.IFS(D58=1,"Audit Period",D58=2,"End of Fiscal Year",D58=3,"Start of Fiscal Year",TRUE,"Fiscal Year in Progress")</f>
        <v>Audit Period</v>
      </c>
      <c r="F58" s="12" t="str" cm="1">
        <f t="array" ref="F58">_xlfn.IFS(OR(D58=1,D58=2),"Period 1",OR(D58=3,D58=4),"Period 2",OR(D58=5,D58=6),"Period 3",TRUE,"No Hire Period")</f>
        <v>Period 1</v>
      </c>
      <c r="G58" s="12" t="str" cm="1">
        <f t="array" ref="G58">_xlfn.IFS(MONTH(B58)=1,"Audit Period",MONTH(B58)=2,"End of Fiscal Year",MONTH(B58)=3,"Start of Fiscal Year",TRUE,"Fiscal Year in Progress")</f>
        <v>Audit Period</v>
      </c>
      <c r="H58" s="12">
        <f t="shared" ca="1" si="1"/>
        <v>32</v>
      </c>
    </row>
    <row r="59" spans="1:8" x14ac:dyDescent="0.25">
      <c r="A59" s="1" t="s">
        <v>877</v>
      </c>
      <c r="B59" s="2">
        <v>44570</v>
      </c>
      <c r="D59" s="13">
        <f t="shared" si="0"/>
        <v>1</v>
      </c>
      <c r="E59" s="12" t="str" cm="1">
        <f t="array" ref="E59">_xlfn.IFS(D59=1,"Audit Period",D59=2,"End of Fiscal Year",D59=3,"Start of Fiscal Year",TRUE,"Fiscal Year in Progress")</f>
        <v>Audit Period</v>
      </c>
      <c r="F59" s="12" t="str" cm="1">
        <f t="array" ref="F59">_xlfn.IFS(OR(D59=1,D59=2),"Period 1",OR(D59=3,D59=4),"Period 2",OR(D59=5,D59=6),"Period 3",TRUE,"No Hire Period")</f>
        <v>Period 1</v>
      </c>
      <c r="G59" s="12" t="str" cm="1">
        <f t="array" ref="G59">_xlfn.IFS(MONTH(B59)=1,"Audit Period",MONTH(B59)=2,"End of Fiscal Year",MONTH(B59)=3,"Start of Fiscal Year",TRUE,"Fiscal Year in Progress")</f>
        <v>Audit Period</v>
      </c>
      <c r="H59" s="12">
        <f t="shared" ca="1" si="1"/>
        <v>32</v>
      </c>
    </row>
    <row r="60" spans="1:8" x14ac:dyDescent="0.25">
      <c r="A60" s="1" t="s">
        <v>101</v>
      </c>
      <c r="B60" s="2">
        <v>44570</v>
      </c>
      <c r="D60" s="13">
        <f t="shared" si="0"/>
        <v>1</v>
      </c>
      <c r="E60" s="12" t="str" cm="1">
        <f t="array" ref="E60">_xlfn.IFS(D60=1,"Audit Period",D60=2,"End of Fiscal Year",D60=3,"Start of Fiscal Year",TRUE,"Fiscal Year in Progress")</f>
        <v>Audit Period</v>
      </c>
      <c r="F60" s="12" t="str" cm="1">
        <f t="array" ref="F60">_xlfn.IFS(OR(D60=1,D60=2),"Period 1",OR(D60=3,D60=4),"Period 2",OR(D60=5,D60=6),"Period 3",TRUE,"No Hire Period")</f>
        <v>Period 1</v>
      </c>
      <c r="G60" s="12" t="str" cm="1">
        <f t="array" ref="G60">_xlfn.IFS(MONTH(B60)=1,"Audit Period",MONTH(B60)=2,"End of Fiscal Year",MONTH(B60)=3,"Start of Fiscal Year",TRUE,"Fiscal Year in Progress")</f>
        <v>Audit Period</v>
      </c>
      <c r="H60" s="12">
        <f t="shared" ca="1" si="1"/>
        <v>32</v>
      </c>
    </row>
    <row r="61" spans="1:8" x14ac:dyDescent="0.25">
      <c r="A61" s="1" t="s">
        <v>878</v>
      </c>
      <c r="B61" s="2">
        <v>44570</v>
      </c>
      <c r="D61" s="13">
        <f t="shared" si="0"/>
        <v>1</v>
      </c>
      <c r="E61" s="12" t="str" cm="1">
        <f t="array" ref="E61">_xlfn.IFS(D61=1,"Audit Period",D61=2,"End of Fiscal Year",D61=3,"Start of Fiscal Year",TRUE,"Fiscal Year in Progress")</f>
        <v>Audit Period</v>
      </c>
      <c r="F61" s="12" t="str" cm="1">
        <f t="array" ref="F61">_xlfn.IFS(OR(D61=1,D61=2),"Period 1",OR(D61=3,D61=4),"Period 2",OR(D61=5,D61=6),"Period 3",TRUE,"No Hire Period")</f>
        <v>Period 1</v>
      </c>
      <c r="G61" s="12" t="str" cm="1">
        <f t="array" ref="G61">_xlfn.IFS(MONTH(B61)=1,"Audit Period",MONTH(B61)=2,"End of Fiscal Year",MONTH(B61)=3,"Start of Fiscal Year",TRUE,"Fiscal Year in Progress")</f>
        <v>Audit Period</v>
      </c>
      <c r="H61" s="12">
        <f t="shared" ca="1" si="1"/>
        <v>32</v>
      </c>
    </row>
    <row r="62" spans="1:8" x14ac:dyDescent="0.25">
      <c r="A62" s="1" t="s">
        <v>879</v>
      </c>
      <c r="B62" s="2">
        <v>44570</v>
      </c>
      <c r="D62" s="13">
        <f t="shared" si="0"/>
        <v>1</v>
      </c>
      <c r="E62" s="12" t="str" cm="1">
        <f t="array" ref="E62">_xlfn.IFS(D62=1,"Audit Period",D62=2,"End of Fiscal Year",D62=3,"Start of Fiscal Year",TRUE,"Fiscal Year in Progress")</f>
        <v>Audit Period</v>
      </c>
      <c r="F62" s="12" t="str" cm="1">
        <f t="array" ref="F62">_xlfn.IFS(OR(D62=1,D62=2),"Period 1",OR(D62=3,D62=4),"Period 2",OR(D62=5,D62=6),"Period 3",TRUE,"No Hire Period")</f>
        <v>Period 1</v>
      </c>
      <c r="G62" s="12" t="str" cm="1">
        <f t="array" ref="G62">_xlfn.IFS(MONTH(B62)=1,"Audit Period",MONTH(B62)=2,"End of Fiscal Year",MONTH(B62)=3,"Start of Fiscal Year",TRUE,"Fiscal Year in Progress")</f>
        <v>Audit Period</v>
      </c>
      <c r="H62" s="12">
        <f t="shared" ca="1" si="1"/>
        <v>32</v>
      </c>
    </row>
    <row r="63" spans="1:8" x14ac:dyDescent="0.25">
      <c r="A63" s="1" t="s">
        <v>880</v>
      </c>
      <c r="B63" s="2">
        <v>44570</v>
      </c>
      <c r="D63" s="13">
        <f t="shared" si="0"/>
        <v>1</v>
      </c>
      <c r="E63" s="12" t="str" cm="1">
        <f t="array" ref="E63">_xlfn.IFS(D63=1,"Audit Period",D63=2,"End of Fiscal Year",D63=3,"Start of Fiscal Year",TRUE,"Fiscal Year in Progress")</f>
        <v>Audit Period</v>
      </c>
      <c r="F63" s="12" t="str" cm="1">
        <f t="array" ref="F63">_xlfn.IFS(OR(D63=1,D63=2),"Period 1",OR(D63=3,D63=4),"Period 2",OR(D63=5,D63=6),"Period 3",TRUE,"No Hire Period")</f>
        <v>Period 1</v>
      </c>
      <c r="G63" s="12" t="str" cm="1">
        <f t="array" ref="G63">_xlfn.IFS(MONTH(B63)=1,"Audit Period",MONTH(B63)=2,"End of Fiscal Year",MONTH(B63)=3,"Start of Fiscal Year",TRUE,"Fiscal Year in Progress")</f>
        <v>Audit Period</v>
      </c>
      <c r="H63" s="12">
        <f t="shared" ca="1" si="1"/>
        <v>32</v>
      </c>
    </row>
    <row r="64" spans="1:8" x14ac:dyDescent="0.25">
      <c r="A64" s="1" t="s">
        <v>881</v>
      </c>
      <c r="B64" s="2">
        <v>44570</v>
      </c>
      <c r="D64" s="13">
        <f t="shared" si="0"/>
        <v>1</v>
      </c>
      <c r="E64" s="12" t="str" cm="1">
        <f t="array" ref="E64">_xlfn.IFS(D64=1,"Audit Period",D64=2,"End of Fiscal Year",D64=3,"Start of Fiscal Year",TRUE,"Fiscal Year in Progress")</f>
        <v>Audit Period</v>
      </c>
      <c r="F64" s="12" t="str" cm="1">
        <f t="array" ref="F64">_xlfn.IFS(OR(D64=1,D64=2),"Period 1",OR(D64=3,D64=4),"Period 2",OR(D64=5,D64=6),"Period 3",TRUE,"No Hire Period")</f>
        <v>Period 1</v>
      </c>
      <c r="G64" s="12" t="str" cm="1">
        <f t="array" ref="G64">_xlfn.IFS(MONTH(B64)=1,"Audit Period",MONTH(B64)=2,"End of Fiscal Year",MONTH(B64)=3,"Start of Fiscal Year",TRUE,"Fiscal Year in Progress")</f>
        <v>Audit Period</v>
      </c>
      <c r="H64" s="12">
        <f t="shared" ca="1" si="1"/>
        <v>32</v>
      </c>
    </row>
    <row r="65" spans="1:8" x14ac:dyDescent="0.25">
      <c r="A65" s="1" t="s">
        <v>882</v>
      </c>
      <c r="B65" s="2">
        <v>44570</v>
      </c>
      <c r="C65" s="2">
        <v>45265</v>
      </c>
      <c r="D65" s="13">
        <f t="shared" si="0"/>
        <v>1</v>
      </c>
      <c r="E65" s="12" t="str" cm="1">
        <f t="array" ref="E65">_xlfn.IFS(D65=1,"Audit Period",D65=2,"End of Fiscal Year",D65=3,"Start of Fiscal Year",TRUE,"Fiscal Year in Progress")</f>
        <v>Audit Period</v>
      </c>
      <c r="F65" s="12" t="str" cm="1">
        <f t="array" ref="F65">_xlfn.IFS(OR(D65=1,D65=2),"Period 1",OR(D65=3,D65=4),"Period 2",OR(D65=5,D65=6),"Period 3",TRUE,"No Hire Period")</f>
        <v>Period 1</v>
      </c>
      <c r="G65" s="12" t="str" cm="1">
        <f t="array" ref="G65">_xlfn.IFS(MONTH(B65)=1,"Audit Period",MONTH(B65)=2,"End of Fiscal Year",MONTH(B65)=3,"Start of Fiscal Year",TRUE,"Fiscal Year in Progress")</f>
        <v>Audit Period</v>
      </c>
      <c r="H65" s="12">
        <f t="shared" ca="1" si="1"/>
        <v>22</v>
      </c>
    </row>
    <row r="66" spans="1:8" x14ac:dyDescent="0.25">
      <c r="A66" s="1" t="s">
        <v>883</v>
      </c>
      <c r="B66" s="2">
        <v>44570</v>
      </c>
      <c r="D66" s="13">
        <f t="shared" si="0"/>
        <v>1</v>
      </c>
      <c r="E66" s="12" t="str" cm="1">
        <f t="array" ref="E66">_xlfn.IFS(D66=1,"Audit Period",D66=2,"End of Fiscal Year",D66=3,"Start of Fiscal Year",TRUE,"Fiscal Year in Progress")</f>
        <v>Audit Period</v>
      </c>
      <c r="F66" s="12" t="str" cm="1">
        <f t="array" ref="F66">_xlfn.IFS(OR(D66=1,D66=2),"Period 1",OR(D66=3,D66=4),"Period 2",OR(D66=5,D66=6),"Period 3",TRUE,"No Hire Period")</f>
        <v>Period 1</v>
      </c>
      <c r="G66" s="12" t="str" cm="1">
        <f t="array" ref="G66">_xlfn.IFS(MONTH(B66)=1,"Audit Period",MONTH(B66)=2,"End of Fiscal Year",MONTH(B66)=3,"Start of Fiscal Year",TRUE,"Fiscal Year in Progress")</f>
        <v>Audit Period</v>
      </c>
      <c r="H66" s="12">
        <f t="shared" ca="1" si="1"/>
        <v>32</v>
      </c>
    </row>
    <row r="67" spans="1:8" x14ac:dyDescent="0.25">
      <c r="A67" s="1" t="s">
        <v>884</v>
      </c>
      <c r="B67" s="2">
        <v>44570</v>
      </c>
      <c r="D67" s="13">
        <f t="shared" ref="D67:D130" si="2">MONTH(B67)</f>
        <v>1</v>
      </c>
      <c r="E67" s="12" t="str" cm="1">
        <f t="array" ref="E67">_xlfn.IFS(D67=1,"Audit Period",D67=2,"End of Fiscal Year",D67=3,"Start of Fiscal Year",TRUE,"Fiscal Year in Progress")</f>
        <v>Audit Period</v>
      </c>
      <c r="F67" s="12" t="str" cm="1">
        <f t="array" ref="F67">_xlfn.IFS(OR(D67=1,D67=2),"Period 1",OR(D67=3,D67=4),"Period 2",OR(D67=5,D67=6),"Period 3",TRUE,"No Hire Period")</f>
        <v>Period 1</v>
      </c>
      <c r="G67" s="12" t="str" cm="1">
        <f t="array" ref="G67">_xlfn.IFS(MONTH(B67)=1,"Audit Period",MONTH(B67)=2,"End of Fiscal Year",MONTH(B67)=3,"Start of Fiscal Year",TRUE,"Fiscal Year in Progress")</f>
        <v>Audit Period</v>
      </c>
      <c r="H67" s="12">
        <f t="shared" ref="H67:H130" ca="1" si="3">IFERROR(IF(C67="",DATEDIF(B67,TODAY(),"m"),DATEDIF(B67,C67,"m")),0)</f>
        <v>32</v>
      </c>
    </row>
    <row r="68" spans="1:8" x14ac:dyDescent="0.25">
      <c r="A68" s="1" t="s">
        <v>102</v>
      </c>
      <c r="B68" s="2">
        <v>44570</v>
      </c>
      <c r="D68" s="13">
        <f t="shared" si="2"/>
        <v>1</v>
      </c>
      <c r="E68" s="12" t="str" cm="1">
        <f t="array" ref="E68">_xlfn.IFS(D68=1,"Audit Period",D68=2,"End of Fiscal Year",D68=3,"Start of Fiscal Year",TRUE,"Fiscal Year in Progress")</f>
        <v>Audit Period</v>
      </c>
      <c r="F68" s="12" t="str" cm="1">
        <f t="array" ref="F68">_xlfn.IFS(OR(D68=1,D68=2),"Period 1",OR(D68=3,D68=4),"Period 2",OR(D68=5,D68=6),"Period 3",TRUE,"No Hire Period")</f>
        <v>Period 1</v>
      </c>
      <c r="G68" s="12" t="str" cm="1">
        <f t="array" ref="G68">_xlfn.IFS(MONTH(B68)=1,"Audit Period",MONTH(B68)=2,"End of Fiscal Year",MONTH(B68)=3,"Start of Fiscal Year",TRUE,"Fiscal Year in Progress")</f>
        <v>Audit Period</v>
      </c>
      <c r="H68" s="12">
        <f t="shared" ca="1" si="3"/>
        <v>32</v>
      </c>
    </row>
    <row r="69" spans="1:8" x14ac:dyDescent="0.25">
      <c r="A69" s="1" t="s">
        <v>885</v>
      </c>
      <c r="B69" s="2">
        <v>44570</v>
      </c>
      <c r="D69" s="13">
        <f t="shared" si="2"/>
        <v>1</v>
      </c>
      <c r="E69" s="12" t="str" cm="1">
        <f t="array" ref="E69">_xlfn.IFS(D69=1,"Audit Period",D69=2,"End of Fiscal Year",D69=3,"Start of Fiscal Year",TRUE,"Fiscal Year in Progress")</f>
        <v>Audit Period</v>
      </c>
      <c r="F69" s="12" t="str" cm="1">
        <f t="array" ref="F69">_xlfn.IFS(OR(D69=1,D69=2),"Period 1",OR(D69=3,D69=4),"Period 2",OR(D69=5,D69=6),"Period 3",TRUE,"No Hire Period")</f>
        <v>Period 1</v>
      </c>
      <c r="G69" s="12" t="str" cm="1">
        <f t="array" ref="G69">_xlfn.IFS(MONTH(B69)=1,"Audit Period",MONTH(B69)=2,"End of Fiscal Year",MONTH(B69)=3,"Start of Fiscal Year",TRUE,"Fiscal Year in Progress")</f>
        <v>Audit Period</v>
      </c>
      <c r="H69" s="12">
        <f t="shared" ca="1" si="3"/>
        <v>32</v>
      </c>
    </row>
    <row r="70" spans="1:8" x14ac:dyDescent="0.25">
      <c r="A70" s="1" t="s">
        <v>886</v>
      </c>
      <c r="B70" s="2">
        <v>44570</v>
      </c>
      <c r="D70" s="13">
        <f t="shared" si="2"/>
        <v>1</v>
      </c>
      <c r="E70" s="12" t="str" cm="1">
        <f t="array" ref="E70">_xlfn.IFS(D70=1,"Audit Period",D70=2,"End of Fiscal Year",D70=3,"Start of Fiscal Year",TRUE,"Fiscal Year in Progress")</f>
        <v>Audit Period</v>
      </c>
      <c r="F70" s="12" t="str" cm="1">
        <f t="array" ref="F70">_xlfn.IFS(OR(D70=1,D70=2),"Period 1",OR(D70=3,D70=4),"Period 2",OR(D70=5,D70=6),"Period 3",TRUE,"No Hire Period")</f>
        <v>Period 1</v>
      </c>
      <c r="G70" s="12" t="str" cm="1">
        <f t="array" ref="G70">_xlfn.IFS(MONTH(B70)=1,"Audit Period",MONTH(B70)=2,"End of Fiscal Year",MONTH(B70)=3,"Start of Fiscal Year",TRUE,"Fiscal Year in Progress")</f>
        <v>Audit Period</v>
      </c>
      <c r="H70" s="12">
        <f t="shared" ca="1" si="3"/>
        <v>32</v>
      </c>
    </row>
    <row r="71" spans="1:8" x14ac:dyDescent="0.25">
      <c r="A71" s="1" t="s">
        <v>887</v>
      </c>
      <c r="B71" s="2">
        <v>44570</v>
      </c>
      <c r="D71" s="13">
        <f t="shared" si="2"/>
        <v>1</v>
      </c>
      <c r="E71" s="12" t="str" cm="1">
        <f t="array" ref="E71">_xlfn.IFS(D71=1,"Audit Period",D71=2,"End of Fiscal Year",D71=3,"Start of Fiscal Year",TRUE,"Fiscal Year in Progress")</f>
        <v>Audit Period</v>
      </c>
      <c r="F71" s="12" t="str" cm="1">
        <f t="array" ref="F71">_xlfn.IFS(OR(D71=1,D71=2),"Period 1",OR(D71=3,D71=4),"Period 2",OR(D71=5,D71=6),"Period 3",TRUE,"No Hire Period")</f>
        <v>Period 1</v>
      </c>
      <c r="G71" s="12" t="str" cm="1">
        <f t="array" ref="G71">_xlfn.IFS(MONTH(B71)=1,"Audit Period",MONTH(B71)=2,"End of Fiscal Year",MONTH(B71)=3,"Start of Fiscal Year",TRUE,"Fiscal Year in Progress")</f>
        <v>Audit Period</v>
      </c>
      <c r="H71" s="12">
        <f t="shared" ca="1" si="3"/>
        <v>32</v>
      </c>
    </row>
    <row r="72" spans="1:8" x14ac:dyDescent="0.25">
      <c r="A72" s="1" t="s">
        <v>888</v>
      </c>
      <c r="B72" s="2">
        <v>44570</v>
      </c>
      <c r="D72" s="13">
        <f t="shared" si="2"/>
        <v>1</v>
      </c>
      <c r="E72" s="12" t="str" cm="1">
        <f t="array" ref="E72">_xlfn.IFS(D72=1,"Audit Period",D72=2,"End of Fiscal Year",D72=3,"Start of Fiscal Year",TRUE,"Fiscal Year in Progress")</f>
        <v>Audit Period</v>
      </c>
      <c r="F72" s="12" t="str" cm="1">
        <f t="array" ref="F72">_xlfn.IFS(OR(D72=1,D72=2),"Period 1",OR(D72=3,D72=4),"Period 2",OR(D72=5,D72=6),"Period 3",TRUE,"No Hire Period")</f>
        <v>Period 1</v>
      </c>
      <c r="G72" s="12" t="str" cm="1">
        <f t="array" ref="G72">_xlfn.IFS(MONTH(B72)=1,"Audit Period",MONTH(B72)=2,"End of Fiscal Year",MONTH(B72)=3,"Start of Fiscal Year",TRUE,"Fiscal Year in Progress")</f>
        <v>Audit Period</v>
      </c>
      <c r="H72" s="12">
        <f t="shared" ca="1" si="3"/>
        <v>32</v>
      </c>
    </row>
    <row r="73" spans="1:8" x14ac:dyDescent="0.25">
      <c r="A73" s="1" t="s">
        <v>889</v>
      </c>
      <c r="B73" s="2">
        <v>44570</v>
      </c>
      <c r="D73" s="13">
        <f t="shared" si="2"/>
        <v>1</v>
      </c>
      <c r="E73" s="12" t="str" cm="1">
        <f t="array" ref="E73">_xlfn.IFS(D73=1,"Audit Period",D73=2,"End of Fiscal Year",D73=3,"Start of Fiscal Year",TRUE,"Fiscal Year in Progress")</f>
        <v>Audit Period</v>
      </c>
      <c r="F73" s="12" t="str" cm="1">
        <f t="array" ref="F73">_xlfn.IFS(OR(D73=1,D73=2),"Period 1",OR(D73=3,D73=4),"Period 2",OR(D73=5,D73=6),"Period 3",TRUE,"No Hire Period")</f>
        <v>Period 1</v>
      </c>
      <c r="G73" s="12" t="str" cm="1">
        <f t="array" ref="G73">_xlfn.IFS(MONTH(B73)=1,"Audit Period",MONTH(B73)=2,"End of Fiscal Year",MONTH(B73)=3,"Start of Fiscal Year",TRUE,"Fiscal Year in Progress")</f>
        <v>Audit Period</v>
      </c>
      <c r="H73" s="12">
        <f t="shared" ca="1" si="3"/>
        <v>32</v>
      </c>
    </row>
    <row r="74" spans="1:8" x14ac:dyDescent="0.25">
      <c r="A74" s="1" t="s">
        <v>890</v>
      </c>
      <c r="B74" s="2">
        <v>44570</v>
      </c>
      <c r="D74" s="13">
        <f t="shared" si="2"/>
        <v>1</v>
      </c>
      <c r="E74" s="12" t="str" cm="1">
        <f t="array" ref="E74">_xlfn.IFS(D74=1,"Audit Period",D74=2,"End of Fiscal Year",D74=3,"Start of Fiscal Year",TRUE,"Fiscal Year in Progress")</f>
        <v>Audit Period</v>
      </c>
      <c r="F74" s="12" t="str" cm="1">
        <f t="array" ref="F74">_xlfn.IFS(OR(D74=1,D74=2),"Period 1",OR(D74=3,D74=4),"Period 2",OR(D74=5,D74=6),"Period 3",TRUE,"No Hire Period")</f>
        <v>Period 1</v>
      </c>
      <c r="G74" s="12" t="str" cm="1">
        <f t="array" ref="G74">_xlfn.IFS(MONTH(B74)=1,"Audit Period",MONTH(B74)=2,"End of Fiscal Year",MONTH(B74)=3,"Start of Fiscal Year",TRUE,"Fiscal Year in Progress")</f>
        <v>Audit Period</v>
      </c>
      <c r="H74" s="12">
        <f t="shared" ca="1" si="3"/>
        <v>32</v>
      </c>
    </row>
    <row r="75" spans="1:8" x14ac:dyDescent="0.25">
      <c r="A75" s="1" t="s">
        <v>891</v>
      </c>
      <c r="B75" s="2">
        <v>44570</v>
      </c>
      <c r="D75" s="13">
        <f t="shared" si="2"/>
        <v>1</v>
      </c>
      <c r="E75" s="12" t="str" cm="1">
        <f t="array" ref="E75">_xlfn.IFS(D75=1,"Audit Period",D75=2,"End of Fiscal Year",D75=3,"Start of Fiscal Year",TRUE,"Fiscal Year in Progress")</f>
        <v>Audit Period</v>
      </c>
      <c r="F75" s="12" t="str" cm="1">
        <f t="array" ref="F75">_xlfn.IFS(OR(D75=1,D75=2),"Period 1",OR(D75=3,D75=4),"Period 2",OR(D75=5,D75=6),"Period 3",TRUE,"No Hire Period")</f>
        <v>Period 1</v>
      </c>
      <c r="G75" s="12" t="str" cm="1">
        <f t="array" ref="G75">_xlfn.IFS(MONTH(B75)=1,"Audit Period",MONTH(B75)=2,"End of Fiscal Year",MONTH(B75)=3,"Start of Fiscal Year",TRUE,"Fiscal Year in Progress")</f>
        <v>Audit Period</v>
      </c>
      <c r="H75" s="12">
        <f t="shared" ca="1" si="3"/>
        <v>32</v>
      </c>
    </row>
    <row r="76" spans="1:8" x14ac:dyDescent="0.25">
      <c r="A76" s="1" t="s">
        <v>892</v>
      </c>
      <c r="B76" s="2">
        <v>44570</v>
      </c>
      <c r="D76" s="13">
        <f t="shared" si="2"/>
        <v>1</v>
      </c>
      <c r="E76" s="12" t="str" cm="1">
        <f t="array" ref="E76">_xlfn.IFS(D76=1,"Audit Period",D76=2,"End of Fiscal Year",D76=3,"Start of Fiscal Year",TRUE,"Fiscal Year in Progress")</f>
        <v>Audit Period</v>
      </c>
      <c r="F76" s="12" t="str" cm="1">
        <f t="array" ref="F76">_xlfn.IFS(OR(D76=1,D76=2),"Period 1",OR(D76=3,D76=4),"Period 2",OR(D76=5,D76=6),"Period 3",TRUE,"No Hire Period")</f>
        <v>Period 1</v>
      </c>
      <c r="G76" s="12" t="str" cm="1">
        <f t="array" ref="G76">_xlfn.IFS(MONTH(B76)=1,"Audit Period",MONTH(B76)=2,"End of Fiscal Year",MONTH(B76)=3,"Start of Fiscal Year",TRUE,"Fiscal Year in Progress")</f>
        <v>Audit Period</v>
      </c>
      <c r="H76" s="12">
        <f t="shared" ca="1" si="3"/>
        <v>32</v>
      </c>
    </row>
    <row r="77" spans="1:8" x14ac:dyDescent="0.25">
      <c r="A77" s="1" t="s">
        <v>103</v>
      </c>
      <c r="B77" s="2">
        <v>44570</v>
      </c>
      <c r="D77" s="13">
        <f t="shared" si="2"/>
        <v>1</v>
      </c>
      <c r="E77" s="12" t="str" cm="1">
        <f t="array" ref="E77">_xlfn.IFS(D77=1,"Audit Period",D77=2,"End of Fiscal Year",D77=3,"Start of Fiscal Year",TRUE,"Fiscal Year in Progress")</f>
        <v>Audit Period</v>
      </c>
      <c r="F77" s="12" t="str" cm="1">
        <f t="array" ref="F77">_xlfn.IFS(OR(D77=1,D77=2),"Period 1",OR(D77=3,D77=4),"Period 2",OR(D77=5,D77=6),"Period 3",TRUE,"No Hire Period")</f>
        <v>Period 1</v>
      </c>
      <c r="G77" s="12" t="str" cm="1">
        <f t="array" ref="G77">_xlfn.IFS(MONTH(B77)=1,"Audit Period",MONTH(B77)=2,"End of Fiscal Year",MONTH(B77)=3,"Start of Fiscal Year",TRUE,"Fiscal Year in Progress")</f>
        <v>Audit Period</v>
      </c>
      <c r="H77" s="12">
        <f t="shared" ca="1" si="3"/>
        <v>32</v>
      </c>
    </row>
    <row r="78" spans="1:8" x14ac:dyDescent="0.25">
      <c r="A78" s="1" t="s">
        <v>893</v>
      </c>
      <c r="B78" s="2">
        <v>44570</v>
      </c>
      <c r="D78" s="13">
        <f t="shared" si="2"/>
        <v>1</v>
      </c>
      <c r="E78" s="12" t="str" cm="1">
        <f t="array" ref="E78">_xlfn.IFS(D78=1,"Audit Period",D78=2,"End of Fiscal Year",D78=3,"Start of Fiscal Year",TRUE,"Fiscal Year in Progress")</f>
        <v>Audit Period</v>
      </c>
      <c r="F78" s="12" t="str" cm="1">
        <f t="array" ref="F78">_xlfn.IFS(OR(D78=1,D78=2),"Period 1",OR(D78=3,D78=4),"Period 2",OR(D78=5,D78=6),"Period 3",TRUE,"No Hire Period")</f>
        <v>Period 1</v>
      </c>
      <c r="G78" s="12" t="str" cm="1">
        <f t="array" ref="G78">_xlfn.IFS(MONTH(B78)=1,"Audit Period",MONTH(B78)=2,"End of Fiscal Year",MONTH(B78)=3,"Start of Fiscal Year",TRUE,"Fiscal Year in Progress")</f>
        <v>Audit Period</v>
      </c>
      <c r="H78" s="12">
        <f t="shared" ca="1" si="3"/>
        <v>32</v>
      </c>
    </row>
    <row r="79" spans="1:8" x14ac:dyDescent="0.25">
      <c r="A79" s="1" t="s">
        <v>894</v>
      </c>
      <c r="B79" s="2">
        <v>44570</v>
      </c>
      <c r="D79" s="13">
        <f t="shared" si="2"/>
        <v>1</v>
      </c>
      <c r="E79" s="12" t="str" cm="1">
        <f t="array" ref="E79">_xlfn.IFS(D79=1,"Audit Period",D79=2,"End of Fiscal Year",D79=3,"Start of Fiscal Year",TRUE,"Fiscal Year in Progress")</f>
        <v>Audit Period</v>
      </c>
      <c r="F79" s="12" t="str" cm="1">
        <f t="array" ref="F79">_xlfn.IFS(OR(D79=1,D79=2),"Period 1",OR(D79=3,D79=4),"Period 2",OR(D79=5,D79=6),"Period 3",TRUE,"No Hire Period")</f>
        <v>Period 1</v>
      </c>
      <c r="G79" s="12" t="str" cm="1">
        <f t="array" ref="G79">_xlfn.IFS(MONTH(B79)=1,"Audit Period",MONTH(B79)=2,"End of Fiscal Year",MONTH(B79)=3,"Start of Fiscal Year",TRUE,"Fiscal Year in Progress")</f>
        <v>Audit Period</v>
      </c>
      <c r="H79" s="12">
        <f t="shared" ca="1" si="3"/>
        <v>32</v>
      </c>
    </row>
    <row r="80" spans="1:8" x14ac:dyDescent="0.25">
      <c r="A80" s="1" t="s">
        <v>895</v>
      </c>
      <c r="B80" s="2">
        <v>44570</v>
      </c>
      <c r="D80" s="13">
        <f t="shared" si="2"/>
        <v>1</v>
      </c>
      <c r="E80" s="12" t="str" cm="1">
        <f t="array" ref="E80">_xlfn.IFS(D80=1,"Audit Period",D80=2,"End of Fiscal Year",D80=3,"Start of Fiscal Year",TRUE,"Fiscal Year in Progress")</f>
        <v>Audit Period</v>
      </c>
      <c r="F80" s="12" t="str" cm="1">
        <f t="array" ref="F80">_xlfn.IFS(OR(D80=1,D80=2),"Period 1",OR(D80=3,D80=4),"Period 2",OR(D80=5,D80=6),"Period 3",TRUE,"No Hire Period")</f>
        <v>Period 1</v>
      </c>
      <c r="G80" s="12" t="str" cm="1">
        <f t="array" ref="G80">_xlfn.IFS(MONTH(B80)=1,"Audit Period",MONTH(B80)=2,"End of Fiscal Year",MONTH(B80)=3,"Start of Fiscal Year",TRUE,"Fiscal Year in Progress")</f>
        <v>Audit Period</v>
      </c>
      <c r="H80" s="12">
        <f t="shared" ca="1" si="3"/>
        <v>32</v>
      </c>
    </row>
    <row r="81" spans="1:8" x14ac:dyDescent="0.25">
      <c r="A81" s="1" t="s">
        <v>896</v>
      </c>
      <c r="B81" s="2">
        <v>44570</v>
      </c>
      <c r="C81" s="2">
        <v>45564</v>
      </c>
      <c r="D81" s="13">
        <f t="shared" si="2"/>
        <v>1</v>
      </c>
      <c r="E81" s="12" t="str" cm="1">
        <f t="array" ref="E81">_xlfn.IFS(D81=1,"Audit Period",D81=2,"End of Fiscal Year",D81=3,"Start of Fiscal Year",TRUE,"Fiscal Year in Progress")</f>
        <v>Audit Period</v>
      </c>
      <c r="F81" s="12" t="str" cm="1">
        <f t="array" ref="F81">_xlfn.IFS(OR(D81=1,D81=2),"Period 1",OR(D81=3,D81=4),"Period 2",OR(D81=5,D81=6),"Period 3",TRUE,"No Hire Period")</f>
        <v>Period 1</v>
      </c>
      <c r="G81" s="12" t="str" cm="1">
        <f t="array" ref="G81">_xlfn.IFS(MONTH(B81)=1,"Audit Period",MONTH(B81)=2,"End of Fiscal Year",MONTH(B81)=3,"Start of Fiscal Year",TRUE,"Fiscal Year in Progress")</f>
        <v>Audit Period</v>
      </c>
      <c r="H81" s="12">
        <f t="shared" ca="1" si="3"/>
        <v>32</v>
      </c>
    </row>
    <row r="82" spans="1:8" x14ac:dyDescent="0.25">
      <c r="A82" s="1" t="s">
        <v>897</v>
      </c>
      <c r="B82" s="2">
        <v>44570</v>
      </c>
      <c r="D82" s="13">
        <f t="shared" si="2"/>
        <v>1</v>
      </c>
      <c r="E82" s="12" t="str" cm="1">
        <f t="array" ref="E82">_xlfn.IFS(D82=1,"Audit Period",D82=2,"End of Fiscal Year",D82=3,"Start of Fiscal Year",TRUE,"Fiscal Year in Progress")</f>
        <v>Audit Period</v>
      </c>
      <c r="F82" s="12" t="str" cm="1">
        <f t="array" ref="F82">_xlfn.IFS(OR(D82=1,D82=2),"Period 1",OR(D82=3,D82=4),"Period 2",OR(D82=5,D82=6),"Period 3",TRUE,"No Hire Period")</f>
        <v>Period 1</v>
      </c>
      <c r="G82" s="12" t="str" cm="1">
        <f t="array" ref="G82">_xlfn.IFS(MONTH(B82)=1,"Audit Period",MONTH(B82)=2,"End of Fiscal Year",MONTH(B82)=3,"Start of Fiscal Year",TRUE,"Fiscal Year in Progress")</f>
        <v>Audit Period</v>
      </c>
      <c r="H82" s="12">
        <f t="shared" ca="1" si="3"/>
        <v>32</v>
      </c>
    </row>
    <row r="83" spans="1:8" x14ac:dyDescent="0.25">
      <c r="A83" s="1" t="s">
        <v>898</v>
      </c>
      <c r="B83" s="2">
        <v>44570</v>
      </c>
      <c r="D83" s="13">
        <f t="shared" si="2"/>
        <v>1</v>
      </c>
      <c r="E83" s="12" t="str" cm="1">
        <f t="array" ref="E83">_xlfn.IFS(D83=1,"Audit Period",D83=2,"End of Fiscal Year",D83=3,"Start of Fiscal Year",TRUE,"Fiscal Year in Progress")</f>
        <v>Audit Period</v>
      </c>
      <c r="F83" s="12" t="str" cm="1">
        <f t="array" ref="F83">_xlfn.IFS(OR(D83=1,D83=2),"Period 1",OR(D83=3,D83=4),"Period 2",OR(D83=5,D83=6),"Period 3",TRUE,"No Hire Period")</f>
        <v>Period 1</v>
      </c>
      <c r="G83" s="12" t="str" cm="1">
        <f t="array" ref="G83">_xlfn.IFS(MONTH(B83)=1,"Audit Period",MONTH(B83)=2,"End of Fiscal Year",MONTH(B83)=3,"Start of Fiscal Year",TRUE,"Fiscal Year in Progress")</f>
        <v>Audit Period</v>
      </c>
      <c r="H83" s="12">
        <f t="shared" ca="1" si="3"/>
        <v>32</v>
      </c>
    </row>
    <row r="84" spans="1:8" x14ac:dyDescent="0.25">
      <c r="A84" s="1" t="s">
        <v>104</v>
      </c>
      <c r="B84" s="2">
        <v>44570</v>
      </c>
      <c r="D84" s="13">
        <f t="shared" si="2"/>
        <v>1</v>
      </c>
      <c r="E84" s="12" t="str" cm="1">
        <f t="array" ref="E84">_xlfn.IFS(D84=1,"Audit Period",D84=2,"End of Fiscal Year",D84=3,"Start of Fiscal Year",TRUE,"Fiscal Year in Progress")</f>
        <v>Audit Period</v>
      </c>
      <c r="F84" s="12" t="str" cm="1">
        <f t="array" ref="F84">_xlfn.IFS(OR(D84=1,D84=2),"Period 1",OR(D84=3,D84=4),"Period 2",OR(D84=5,D84=6),"Period 3",TRUE,"No Hire Period")</f>
        <v>Period 1</v>
      </c>
      <c r="G84" s="12" t="str" cm="1">
        <f t="array" ref="G84">_xlfn.IFS(MONTH(B84)=1,"Audit Period",MONTH(B84)=2,"End of Fiscal Year",MONTH(B84)=3,"Start of Fiscal Year",TRUE,"Fiscal Year in Progress")</f>
        <v>Audit Period</v>
      </c>
      <c r="H84" s="12">
        <f t="shared" ca="1" si="3"/>
        <v>32</v>
      </c>
    </row>
    <row r="85" spans="1:8" x14ac:dyDescent="0.25">
      <c r="A85" s="1" t="s">
        <v>899</v>
      </c>
      <c r="B85" s="2">
        <v>44570</v>
      </c>
      <c r="D85" s="13">
        <f t="shared" si="2"/>
        <v>1</v>
      </c>
      <c r="E85" s="12" t="str" cm="1">
        <f t="array" ref="E85">_xlfn.IFS(D85=1,"Audit Period",D85=2,"End of Fiscal Year",D85=3,"Start of Fiscal Year",TRUE,"Fiscal Year in Progress")</f>
        <v>Audit Period</v>
      </c>
      <c r="F85" s="12" t="str" cm="1">
        <f t="array" ref="F85">_xlfn.IFS(OR(D85=1,D85=2),"Period 1",OR(D85=3,D85=4),"Period 2",OR(D85=5,D85=6),"Period 3",TRUE,"No Hire Period")</f>
        <v>Period 1</v>
      </c>
      <c r="G85" s="12" t="str" cm="1">
        <f t="array" ref="G85">_xlfn.IFS(MONTH(B85)=1,"Audit Period",MONTH(B85)=2,"End of Fiscal Year",MONTH(B85)=3,"Start of Fiscal Year",TRUE,"Fiscal Year in Progress")</f>
        <v>Audit Period</v>
      </c>
      <c r="H85" s="12">
        <f t="shared" ca="1" si="3"/>
        <v>32</v>
      </c>
    </row>
    <row r="86" spans="1:8" x14ac:dyDescent="0.25">
      <c r="A86" s="1" t="s">
        <v>900</v>
      </c>
      <c r="B86" s="2">
        <v>44570</v>
      </c>
      <c r="D86" s="13">
        <f t="shared" si="2"/>
        <v>1</v>
      </c>
      <c r="E86" s="12" t="str" cm="1">
        <f t="array" ref="E86">_xlfn.IFS(D86=1,"Audit Period",D86=2,"End of Fiscal Year",D86=3,"Start of Fiscal Year",TRUE,"Fiscal Year in Progress")</f>
        <v>Audit Period</v>
      </c>
      <c r="F86" s="12" t="str" cm="1">
        <f t="array" ref="F86">_xlfn.IFS(OR(D86=1,D86=2),"Period 1",OR(D86=3,D86=4),"Period 2",OR(D86=5,D86=6),"Period 3",TRUE,"No Hire Period")</f>
        <v>Period 1</v>
      </c>
      <c r="G86" s="12" t="str" cm="1">
        <f t="array" ref="G86">_xlfn.IFS(MONTH(B86)=1,"Audit Period",MONTH(B86)=2,"End of Fiscal Year",MONTH(B86)=3,"Start of Fiscal Year",TRUE,"Fiscal Year in Progress")</f>
        <v>Audit Period</v>
      </c>
      <c r="H86" s="12">
        <f t="shared" ca="1" si="3"/>
        <v>32</v>
      </c>
    </row>
    <row r="87" spans="1:8" x14ac:dyDescent="0.25">
      <c r="A87" s="1" t="s">
        <v>901</v>
      </c>
      <c r="B87" s="2">
        <v>44570</v>
      </c>
      <c r="D87" s="13">
        <f t="shared" si="2"/>
        <v>1</v>
      </c>
      <c r="E87" s="12" t="str" cm="1">
        <f t="array" ref="E87">_xlfn.IFS(D87=1,"Audit Period",D87=2,"End of Fiscal Year",D87=3,"Start of Fiscal Year",TRUE,"Fiscal Year in Progress")</f>
        <v>Audit Period</v>
      </c>
      <c r="F87" s="12" t="str" cm="1">
        <f t="array" ref="F87">_xlfn.IFS(OR(D87=1,D87=2),"Period 1",OR(D87=3,D87=4),"Period 2",OR(D87=5,D87=6),"Period 3",TRUE,"No Hire Period")</f>
        <v>Period 1</v>
      </c>
      <c r="G87" s="12" t="str" cm="1">
        <f t="array" ref="G87">_xlfn.IFS(MONTH(B87)=1,"Audit Period",MONTH(B87)=2,"End of Fiscal Year",MONTH(B87)=3,"Start of Fiscal Year",TRUE,"Fiscal Year in Progress")</f>
        <v>Audit Period</v>
      </c>
      <c r="H87" s="12">
        <f t="shared" ca="1" si="3"/>
        <v>32</v>
      </c>
    </row>
    <row r="88" spans="1:8" x14ac:dyDescent="0.25">
      <c r="A88" s="1" t="s">
        <v>902</v>
      </c>
      <c r="B88" s="2">
        <v>44570</v>
      </c>
      <c r="D88" s="13">
        <f t="shared" si="2"/>
        <v>1</v>
      </c>
      <c r="E88" s="12" t="str" cm="1">
        <f t="array" ref="E88">_xlfn.IFS(D88=1,"Audit Period",D88=2,"End of Fiscal Year",D88=3,"Start of Fiscal Year",TRUE,"Fiscal Year in Progress")</f>
        <v>Audit Period</v>
      </c>
      <c r="F88" s="12" t="str" cm="1">
        <f t="array" ref="F88">_xlfn.IFS(OR(D88=1,D88=2),"Period 1",OR(D88=3,D88=4),"Period 2",OR(D88=5,D88=6),"Period 3",TRUE,"No Hire Period")</f>
        <v>Period 1</v>
      </c>
      <c r="G88" s="12" t="str" cm="1">
        <f t="array" ref="G88">_xlfn.IFS(MONTH(B88)=1,"Audit Period",MONTH(B88)=2,"End of Fiscal Year",MONTH(B88)=3,"Start of Fiscal Year",TRUE,"Fiscal Year in Progress")</f>
        <v>Audit Period</v>
      </c>
      <c r="H88" s="12">
        <f t="shared" ca="1" si="3"/>
        <v>32</v>
      </c>
    </row>
    <row r="89" spans="1:8" x14ac:dyDescent="0.25">
      <c r="A89" s="1" t="s">
        <v>903</v>
      </c>
      <c r="B89" s="2">
        <v>44570</v>
      </c>
      <c r="D89" s="13">
        <f t="shared" si="2"/>
        <v>1</v>
      </c>
      <c r="E89" s="12" t="str" cm="1">
        <f t="array" ref="E89">_xlfn.IFS(D89=1,"Audit Period",D89=2,"End of Fiscal Year",D89=3,"Start of Fiscal Year",TRUE,"Fiscal Year in Progress")</f>
        <v>Audit Period</v>
      </c>
      <c r="F89" s="12" t="str" cm="1">
        <f t="array" ref="F89">_xlfn.IFS(OR(D89=1,D89=2),"Period 1",OR(D89=3,D89=4),"Period 2",OR(D89=5,D89=6),"Period 3",TRUE,"No Hire Period")</f>
        <v>Period 1</v>
      </c>
      <c r="G89" s="12" t="str" cm="1">
        <f t="array" ref="G89">_xlfn.IFS(MONTH(B89)=1,"Audit Period",MONTH(B89)=2,"End of Fiscal Year",MONTH(B89)=3,"Start of Fiscal Year",TRUE,"Fiscal Year in Progress")</f>
        <v>Audit Period</v>
      </c>
      <c r="H89" s="12">
        <f t="shared" ca="1" si="3"/>
        <v>32</v>
      </c>
    </row>
    <row r="90" spans="1:8" x14ac:dyDescent="0.25">
      <c r="A90" s="1" t="s">
        <v>904</v>
      </c>
      <c r="B90" s="2">
        <v>44570</v>
      </c>
      <c r="D90" s="13">
        <f t="shared" si="2"/>
        <v>1</v>
      </c>
      <c r="E90" s="12" t="str" cm="1">
        <f t="array" ref="E90">_xlfn.IFS(D90=1,"Audit Period",D90=2,"End of Fiscal Year",D90=3,"Start of Fiscal Year",TRUE,"Fiscal Year in Progress")</f>
        <v>Audit Period</v>
      </c>
      <c r="F90" s="12" t="str" cm="1">
        <f t="array" ref="F90">_xlfn.IFS(OR(D90=1,D90=2),"Period 1",OR(D90=3,D90=4),"Period 2",OR(D90=5,D90=6),"Period 3",TRUE,"No Hire Period")</f>
        <v>Period 1</v>
      </c>
      <c r="G90" s="12" t="str" cm="1">
        <f t="array" ref="G90">_xlfn.IFS(MONTH(B90)=1,"Audit Period",MONTH(B90)=2,"End of Fiscal Year",MONTH(B90)=3,"Start of Fiscal Year",TRUE,"Fiscal Year in Progress")</f>
        <v>Audit Period</v>
      </c>
      <c r="H90" s="12">
        <f t="shared" ca="1" si="3"/>
        <v>32</v>
      </c>
    </row>
    <row r="91" spans="1:8" x14ac:dyDescent="0.25">
      <c r="A91" s="1" t="s">
        <v>905</v>
      </c>
      <c r="B91" s="2">
        <v>44570</v>
      </c>
      <c r="D91" s="13">
        <f t="shared" si="2"/>
        <v>1</v>
      </c>
      <c r="E91" s="12" t="str" cm="1">
        <f t="array" ref="E91">_xlfn.IFS(D91=1,"Audit Period",D91=2,"End of Fiscal Year",D91=3,"Start of Fiscal Year",TRUE,"Fiscal Year in Progress")</f>
        <v>Audit Period</v>
      </c>
      <c r="F91" s="12" t="str" cm="1">
        <f t="array" ref="F91">_xlfn.IFS(OR(D91=1,D91=2),"Period 1",OR(D91=3,D91=4),"Period 2",OR(D91=5,D91=6),"Period 3",TRUE,"No Hire Period")</f>
        <v>Period 1</v>
      </c>
      <c r="G91" s="12" t="str" cm="1">
        <f t="array" ref="G91">_xlfn.IFS(MONTH(B91)=1,"Audit Period",MONTH(B91)=2,"End of Fiscal Year",MONTH(B91)=3,"Start of Fiscal Year",TRUE,"Fiscal Year in Progress")</f>
        <v>Audit Period</v>
      </c>
      <c r="H91" s="12">
        <f t="shared" ca="1" si="3"/>
        <v>32</v>
      </c>
    </row>
    <row r="92" spans="1:8" x14ac:dyDescent="0.25">
      <c r="A92" s="1" t="s">
        <v>906</v>
      </c>
      <c r="B92" s="2">
        <v>44570</v>
      </c>
      <c r="D92" s="13">
        <f t="shared" si="2"/>
        <v>1</v>
      </c>
      <c r="E92" s="12" t="str" cm="1">
        <f t="array" ref="E92">_xlfn.IFS(D92=1,"Audit Period",D92=2,"End of Fiscal Year",D92=3,"Start of Fiscal Year",TRUE,"Fiscal Year in Progress")</f>
        <v>Audit Period</v>
      </c>
      <c r="F92" s="12" t="str" cm="1">
        <f t="array" ref="F92">_xlfn.IFS(OR(D92=1,D92=2),"Period 1",OR(D92=3,D92=4),"Period 2",OR(D92=5,D92=6),"Period 3",TRUE,"No Hire Period")</f>
        <v>Period 1</v>
      </c>
      <c r="G92" s="12" t="str" cm="1">
        <f t="array" ref="G92">_xlfn.IFS(MONTH(B92)=1,"Audit Period",MONTH(B92)=2,"End of Fiscal Year",MONTH(B92)=3,"Start of Fiscal Year",TRUE,"Fiscal Year in Progress")</f>
        <v>Audit Period</v>
      </c>
      <c r="H92" s="12">
        <f t="shared" ca="1" si="3"/>
        <v>32</v>
      </c>
    </row>
    <row r="93" spans="1:8" x14ac:dyDescent="0.25">
      <c r="A93" s="1" t="s">
        <v>907</v>
      </c>
      <c r="B93" s="2">
        <v>44570</v>
      </c>
      <c r="D93" s="13">
        <f t="shared" si="2"/>
        <v>1</v>
      </c>
      <c r="E93" s="12" t="str" cm="1">
        <f t="array" ref="E93">_xlfn.IFS(D93=1,"Audit Period",D93=2,"End of Fiscal Year",D93=3,"Start of Fiscal Year",TRUE,"Fiscal Year in Progress")</f>
        <v>Audit Period</v>
      </c>
      <c r="F93" s="12" t="str" cm="1">
        <f t="array" ref="F93">_xlfn.IFS(OR(D93=1,D93=2),"Period 1",OR(D93=3,D93=4),"Period 2",OR(D93=5,D93=6),"Period 3",TRUE,"No Hire Period")</f>
        <v>Period 1</v>
      </c>
      <c r="G93" s="12" t="str" cm="1">
        <f t="array" ref="G93">_xlfn.IFS(MONTH(B93)=1,"Audit Period",MONTH(B93)=2,"End of Fiscal Year",MONTH(B93)=3,"Start of Fiscal Year",TRUE,"Fiscal Year in Progress")</f>
        <v>Audit Period</v>
      </c>
      <c r="H93" s="12">
        <f t="shared" ca="1" si="3"/>
        <v>32</v>
      </c>
    </row>
    <row r="94" spans="1:8" x14ac:dyDescent="0.25">
      <c r="A94" s="1" t="s">
        <v>908</v>
      </c>
      <c r="B94" s="2">
        <v>44570</v>
      </c>
      <c r="D94" s="13">
        <f t="shared" si="2"/>
        <v>1</v>
      </c>
      <c r="E94" s="12" t="str" cm="1">
        <f t="array" ref="E94">_xlfn.IFS(D94=1,"Audit Period",D94=2,"End of Fiscal Year",D94=3,"Start of Fiscal Year",TRUE,"Fiscal Year in Progress")</f>
        <v>Audit Period</v>
      </c>
      <c r="F94" s="12" t="str" cm="1">
        <f t="array" ref="F94">_xlfn.IFS(OR(D94=1,D94=2),"Period 1",OR(D94=3,D94=4),"Period 2",OR(D94=5,D94=6),"Period 3",TRUE,"No Hire Period")</f>
        <v>Period 1</v>
      </c>
      <c r="G94" s="12" t="str" cm="1">
        <f t="array" ref="G94">_xlfn.IFS(MONTH(B94)=1,"Audit Period",MONTH(B94)=2,"End of Fiscal Year",MONTH(B94)=3,"Start of Fiscal Year",TRUE,"Fiscal Year in Progress")</f>
        <v>Audit Period</v>
      </c>
      <c r="H94" s="12">
        <f t="shared" ca="1" si="3"/>
        <v>32</v>
      </c>
    </row>
    <row r="95" spans="1:8" x14ac:dyDescent="0.25">
      <c r="A95" s="1" t="s">
        <v>909</v>
      </c>
      <c r="B95" s="2">
        <v>44570</v>
      </c>
      <c r="D95" s="13">
        <f t="shared" si="2"/>
        <v>1</v>
      </c>
      <c r="E95" s="12" t="str" cm="1">
        <f t="array" ref="E95">_xlfn.IFS(D95=1,"Audit Period",D95=2,"End of Fiscal Year",D95=3,"Start of Fiscal Year",TRUE,"Fiscal Year in Progress")</f>
        <v>Audit Period</v>
      </c>
      <c r="F95" s="12" t="str" cm="1">
        <f t="array" ref="F95">_xlfn.IFS(OR(D95=1,D95=2),"Period 1",OR(D95=3,D95=4),"Period 2",OR(D95=5,D95=6),"Period 3",TRUE,"No Hire Period")</f>
        <v>Period 1</v>
      </c>
      <c r="G95" s="12" t="str" cm="1">
        <f t="array" ref="G95">_xlfn.IFS(MONTH(B95)=1,"Audit Period",MONTH(B95)=2,"End of Fiscal Year",MONTH(B95)=3,"Start of Fiscal Year",TRUE,"Fiscal Year in Progress")</f>
        <v>Audit Period</v>
      </c>
      <c r="H95" s="12">
        <f t="shared" ca="1" si="3"/>
        <v>32</v>
      </c>
    </row>
    <row r="96" spans="1:8" x14ac:dyDescent="0.25">
      <c r="A96" s="1" t="s">
        <v>910</v>
      </c>
      <c r="B96" s="2">
        <v>44570</v>
      </c>
      <c r="D96" s="13">
        <f t="shared" si="2"/>
        <v>1</v>
      </c>
      <c r="E96" s="12" t="str" cm="1">
        <f t="array" ref="E96">_xlfn.IFS(D96=1,"Audit Period",D96=2,"End of Fiscal Year",D96=3,"Start of Fiscal Year",TRUE,"Fiscal Year in Progress")</f>
        <v>Audit Period</v>
      </c>
      <c r="F96" s="12" t="str" cm="1">
        <f t="array" ref="F96">_xlfn.IFS(OR(D96=1,D96=2),"Period 1",OR(D96=3,D96=4),"Period 2",OR(D96=5,D96=6),"Period 3",TRUE,"No Hire Period")</f>
        <v>Period 1</v>
      </c>
      <c r="G96" s="12" t="str" cm="1">
        <f t="array" ref="G96">_xlfn.IFS(MONTH(B96)=1,"Audit Period",MONTH(B96)=2,"End of Fiscal Year",MONTH(B96)=3,"Start of Fiscal Year",TRUE,"Fiscal Year in Progress")</f>
        <v>Audit Period</v>
      </c>
      <c r="H96" s="12">
        <f t="shared" ca="1" si="3"/>
        <v>32</v>
      </c>
    </row>
    <row r="97" spans="1:8" x14ac:dyDescent="0.25">
      <c r="A97" s="1" t="s">
        <v>911</v>
      </c>
      <c r="B97" s="2">
        <v>44577</v>
      </c>
      <c r="D97" s="13">
        <f t="shared" si="2"/>
        <v>1</v>
      </c>
      <c r="E97" s="12" t="str" cm="1">
        <f t="array" ref="E97">_xlfn.IFS(D97=1,"Audit Period",D97=2,"End of Fiscal Year",D97=3,"Start of Fiscal Year",TRUE,"Fiscal Year in Progress")</f>
        <v>Audit Period</v>
      </c>
      <c r="F97" s="12" t="str" cm="1">
        <f t="array" ref="F97">_xlfn.IFS(OR(D97=1,D97=2),"Period 1",OR(D97=3,D97=4),"Period 2",OR(D97=5,D97=6),"Period 3",TRUE,"No Hire Period")</f>
        <v>Period 1</v>
      </c>
      <c r="G97" s="12" t="str" cm="1">
        <f t="array" ref="G97">_xlfn.IFS(MONTH(B97)=1,"Audit Period",MONTH(B97)=2,"End of Fiscal Year",MONTH(B97)=3,"Start of Fiscal Year",TRUE,"Fiscal Year in Progress")</f>
        <v>Audit Period</v>
      </c>
      <c r="H97" s="12">
        <f t="shared" ca="1" si="3"/>
        <v>32</v>
      </c>
    </row>
    <row r="98" spans="1:8" x14ac:dyDescent="0.25">
      <c r="A98" s="1" t="s">
        <v>912</v>
      </c>
      <c r="B98" s="2">
        <v>44577</v>
      </c>
      <c r="D98" s="13">
        <f t="shared" si="2"/>
        <v>1</v>
      </c>
      <c r="E98" s="12" t="str" cm="1">
        <f t="array" ref="E98">_xlfn.IFS(D98=1,"Audit Period",D98=2,"End of Fiscal Year",D98=3,"Start of Fiscal Year",TRUE,"Fiscal Year in Progress")</f>
        <v>Audit Period</v>
      </c>
      <c r="F98" s="12" t="str" cm="1">
        <f t="array" ref="F98">_xlfn.IFS(OR(D98=1,D98=2),"Period 1",OR(D98=3,D98=4),"Period 2",OR(D98=5,D98=6),"Period 3",TRUE,"No Hire Period")</f>
        <v>Period 1</v>
      </c>
      <c r="G98" s="12" t="str" cm="1">
        <f t="array" ref="G98">_xlfn.IFS(MONTH(B98)=1,"Audit Period",MONTH(B98)=2,"End of Fiscal Year",MONTH(B98)=3,"Start of Fiscal Year",TRUE,"Fiscal Year in Progress")</f>
        <v>Audit Period</v>
      </c>
      <c r="H98" s="12">
        <f t="shared" ca="1" si="3"/>
        <v>32</v>
      </c>
    </row>
    <row r="99" spans="1:8" x14ac:dyDescent="0.25">
      <c r="A99" s="1" t="s">
        <v>913</v>
      </c>
      <c r="B99" s="2">
        <v>44577</v>
      </c>
      <c r="D99" s="13">
        <f t="shared" si="2"/>
        <v>1</v>
      </c>
      <c r="E99" s="12" t="str" cm="1">
        <f t="array" ref="E99">_xlfn.IFS(D99=1,"Audit Period",D99=2,"End of Fiscal Year",D99=3,"Start of Fiscal Year",TRUE,"Fiscal Year in Progress")</f>
        <v>Audit Period</v>
      </c>
      <c r="F99" s="12" t="str" cm="1">
        <f t="array" ref="F99">_xlfn.IFS(OR(D99=1,D99=2),"Period 1",OR(D99=3,D99=4),"Period 2",OR(D99=5,D99=6),"Period 3",TRUE,"No Hire Period")</f>
        <v>Period 1</v>
      </c>
      <c r="G99" s="12" t="str" cm="1">
        <f t="array" ref="G99">_xlfn.IFS(MONTH(B99)=1,"Audit Period",MONTH(B99)=2,"End of Fiscal Year",MONTH(B99)=3,"Start of Fiscal Year",TRUE,"Fiscal Year in Progress")</f>
        <v>Audit Period</v>
      </c>
      <c r="H99" s="12">
        <f t="shared" ca="1" si="3"/>
        <v>32</v>
      </c>
    </row>
    <row r="100" spans="1:8" x14ac:dyDescent="0.25">
      <c r="A100" s="1" t="s">
        <v>914</v>
      </c>
      <c r="B100" s="2">
        <v>44577</v>
      </c>
      <c r="D100" s="13">
        <f t="shared" si="2"/>
        <v>1</v>
      </c>
      <c r="E100" s="12" t="str" cm="1">
        <f t="array" ref="E100">_xlfn.IFS(D100=1,"Audit Period",D100=2,"End of Fiscal Year",D100=3,"Start of Fiscal Year",TRUE,"Fiscal Year in Progress")</f>
        <v>Audit Period</v>
      </c>
      <c r="F100" s="12" t="str" cm="1">
        <f t="array" ref="F100">_xlfn.IFS(OR(D100=1,D100=2),"Period 1",OR(D100=3,D100=4),"Period 2",OR(D100=5,D100=6),"Period 3",TRUE,"No Hire Period")</f>
        <v>Period 1</v>
      </c>
      <c r="G100" s="12" t="str" cm="1">
        <f t="array" ref="G100">_xlfn.IFS(MONTH(B100)=1,"Audit Period",MONTH(B100)=2,"End of Fiscal Year",MONTH(B100)=3,"Start of Fiscal Year",TRUE,"Fiscal Year in Progress")</f>
        <v>Audit Period</v>
      </c>
      <c r="H100" s="12">
        <f t="shared" ca="1" si="3"/>
        <v>32</v>
      </c>
    </row>
    <row r="101" spans="1:8" x14ac:dyDescent="0.25">
      <c r="A101" s="1" t="s">
        <v>105</v>
      </c>
      <c r="B101" s="2">
        <v>44577</v>
      </c>
      <c r="D101" s="13">
        <f t="shared" si="2"/>
        <v>1</v>
      </c>
      <c r="E101" s="12" t="str" cm="1">
        <f t="array" ref="E101">_xlfn.IFS(D101=1,"Audit Period",D101=2,"End of Fiscal Year",D101=3,"Start of Fiscal Year",TRUE,"Fiscal Year in Progress")</f>
        <v>Audit Period</v>
      </c>
      <c r="F101" s="12" t="str" cm="1">
        <f t="array" ref="F101">_xlfn.IFS(OR(D101=1,D101=2),"Period 1",OR(D101=3,D101=4),"Period 2",OR(D101=5,D101=6),"Period 3",TRUE,"No Hire Period")</f>
        <v>Period 1</v>
      </c>
      <c r="G101" s="12" t="str" cm="1">
        <f t="array" ref="G101">_xlfn.IFS(MONTH(B101)=1,"Audit Period",MONTH(B101)=2,"End of Fiscal Year",MONTH(B101)=3,"Start of Fiscal Year",TRUE,"Fiscal Year in Progress")</f>
        <v>Audit Period</v>
      </c>
      <c r="H101" s="12">
        <f t="shared" ca="1" si="3"/>
        <v>32</v>
      </c>
    </row>
    <row r="102" spans="1:8" x14ac:dyDescent="0.25">
      <c r="A102" s="1" t="s">
        <v>915</v>
      </c>
      <c r="B102" s="2">
        <v>44577</v>
      </c>
      <c r="D102" s="13">
        <f t="shared" si="2"/>
        <v>1</v>
      </c>
      <c r="E102" s="12" t="str" cm="1">
        <f t="array" ref="E102">_xlfn.IFS(D102=1,"Audit Period",D102=2,"End of Fiscal Year",D102=3,"Start of Fiscal Year",TRUE,"Fiscal Year in Progress")</f>
        <v>Audit Period</v>
      </c>
      <c r="F102" s="12" t="str" cm="1">
        <f t="array" ref="F102">_xlfn.IFS(OR(D102=1,D102=2),"Period 1",OR(D102=3,D102=4),"Period 2",OR(D102=5,D102=6),"Period 3",TRUE,"No Hire Period")</f>
        <v>Period 1</v>
      </c>
      <c r="G102" s="12" t="str" cm="1">
        <f t="array" ref="G102">_xlfn.IFS(MONTH(B102)=1,"Audit Period",MONTH(B102)=2,"End of Fiscal Year",MONTH(B102)=3,"Start of Fiscal Year",TRUE,"Fiscal Year in Progress")</f>
        <v>Audit Period</v>
      </c>
      <c r="H102" s="12">
        <f t="shared" ca="1" si="3"/>
        <v>32</v>
      </c>
    </row>
    <row r="103" spans="1:8" x14ac:dyDescent="0.25">
      <c r="A103" s="1" t="s">
        <v>916</v>
      </c>
      <c r="B103" s="2">
        <v>44577</v>
      </c>
      <c r="D103" s="13">
        <f t="shared" si="2"/>
        <v>1</v>
      </c>
      <c r="E103" s="12" t="str" cm="1">
        <f t="array" ref="E103">_xlfn.IFS(D103=1,"Audit Period",D103=2,"End of Fiscal Year",D103=3,"Start of Fiscal Year",TRUE,"Fiscal Year in Progress")</f>
        <v>Audit Period</v>
      </c>
      <c r="F103" s="12" t="str" cm="1">
        <f t="array" ref="F103">_xlfn.IFS(OR(D103=1,D103=2),"Period 1",OR(D103=3,D103=4),"Period 2",OR(D103=5,D103=6),"Period 3",TRUE,"No Hire Period")</f>
        <v>Period 1</v>
      </c>
      <c r="G103" s="12" t="str" cm="1">
        <f t="array" ref="G103">_xlfn.IFS(MONTH(B103)=1,"Audit Period",MONTH(B103)=2,"End of Fiscal Year",MONTH(B103)=3,"Start of Fiscal Year",TRUE,"Fiscal Year in Progress")</f>
        <v>Audit Period</v>
      </c>
      <c r="H103" s="12">
        <f t="shared" ca="1" si="3"/>
        <v>32</v>
      </c>
    </row>
    <row r="104" spans="1:8" x14ac:dyDescent="0.25">
      <c r="A104" s="1" t="s">
        <v>917</v>
      </c>
      <c r="B104" s="2">
        <v>44577</v>
      </c>
      <c r="D104" s="13">
        <f t="shared" si="2"/>
        <v>1</v>
      </c>
      <c r="E104" s="12" t="str" cm="1">
        <f t="array" ref="E104">_xlfn.IFS(D104=1,"Audit Period",D104=2,"End of Fiscal Year",D104=3,"Start of Fiscal Year",TRUE,"Fiscal Year in Progress")</f>
        <v>Audit Period</v>
      </c>
      <c r="F104" s="12" t="str" cm="1">
        <f t="array" ref="F104">_xlfn.IFS(OR(D104=1,D104=2),"Period 1",OR(D104=3,D104=4),"Period 2",OR(D104=5,D104=6),"Period 3",TRUE,"No Hire Period")</f>
        <v>Period 1</v>
      </c>
      <c r="G104" s="12" t="str" cm="1">
        <f t="array" ref="G104">_xlfn.IFS(MONTH(B104)=1,"Audit Period",MONTH(B104)=2,"End of Fiscal Year",MONTH(B104)=3,"Start of Fiscal Year",TRUE,"Fiscal Year in Progress")</f>
        <v>Audit Period</v>
      </c>
      <c r="H104" s="12">
        <f t="shared" ca="1" si="3"/>
        <v>32</v>
      </c>
    </row>
    <row r="105" spans="1:8" x14ac:dyDescent="0.25">
      <c r="A105" s="1" t="s">
        <v>918</v>
      </c>
      <c r="B105" s="2">
        <v>44577</v>
      </c>
      <c r="D105" s="13">
        <f t="shared" si="2"/>
        <v>1</v>
      </c>
      <c r="E105" s="12" t="str" cm="1">
        <f t="array" ref="E105">_xlfn.IFS(D105=1,"Audit Period",D105=2,"End of Fiscal Year",D105=3,"Start of Fiscal Year",TRUE,"Fiscal Year in Progress")</f>
        <v>Audit Period</v>
      </c>
      <c r="F105" s="12" t="str" cm="1">
        <f t="array" ref="F105">_xlfn.IFS(OR(D105=1,D105=2),"Period 1",OR(D105=3,D105=4),"Period 2",OR(D105=5,D105=6),"Period 3",TRUE,"No Hire Period")</f>
        <v>Period 1</v>
      </c>
      <c r="G105" s="12" t="str" cm="1">
        <f t="array" ref="G105">_xlfn.IFS(MONTH(B105)=1,"Audit Period",MONTH(B105)=2,"End of Fiscal Year",MONTH(B105)=3,"Start of Fiscal Year",TRUE,"Fiscal Year in Progress")</f>
        <v>Audit Period</v>
      </c>
      <c r="H105" s="12">
        <f t="shared" ca="1" si="3"/>
        <v>32</v>
      </c>
    </row>
    <row r="106" spans="1:8" x14ac:dyDescent="0.25">
      <c r="A106" s="1" t="s">
        <v>919</v>
      </c>
      <c r="B106" s="2">
        <v>44577</v>
      </c>
      <c r="D106" s="13">
        <f t="shared" si="2"/>
        <v>1</v>
      </c>
      <c r="E106" s="12" t="str" cm="1">
        <f t="array" ref="E106">_xlfn.IFS(D106=1,"Audit Period",D106=2,"End of Fiscal Year",D106=3,"Start of Fiscal Year",TRUE,"Fiscal Year in Progress")</f>
        <v>Audit Period</v>
      </c>
      <c r="F106" s="12" t="str" cm="1">
        <f t="array" ref="F106">_xlfn.IFS(OR(D106=1,D106=2),"Period 1",OR(D106=3,D106=4),"Period 2",OR(D106=5,D106=6),"Period 3",TRUE,"No Hire Period")</f>
        <v>Period 1</v>
      </c>
      <c r="G106" s="12" t="str" cm="1">
        <f t="array" ref="G106">_xlfn.IFS(MONTH(B106)=1,"Audit Period",MONTH(B106)=2,"End of Fiscal Year",MONTH(B106)=3,"Start of Fiscal Year",TRUE,"Fiscal Year in Progress")</f>
        <v>Audit Period</v>
      </c>
      <c r="H106" s="12">
        <f t="shared" ca="1" si="3"/>
        <v>32</v>
      </c>
    </row>
    <row r="107" spans="1:8" x14ac:dyDescent="0.25">
      <c r="A107" s="1" t="s">
        <v>920</v>
      </c>
      <c r="B107" s="2">
        <v>44577</v>
      </c>
      <c r="D107" s="13">
        <f t="shared" si="2"/>
        <v>1</v>
      </c>
      <c r="E107" s="12" t="str" cm="1">
        <f t="array" ref="E107">_xlfn.IFS(D107=1,"Audit Period",D107=2,"End of Fiscal Year",D107=3,"Start of Fiscal Year",TRUE,"Fiscal Year in Progress")</f>
        <v>Audit Period</v>
      </c>
      <c r="F107" s="12" t="str" cm="1">
        <f t="array" ref="F107">_xlfn.IFS(OR(D107=1,D107=2),"Period 1",OR(D107=3,D107=4),"Period 2",OR(D107=5,D107=6),"Period 3",TRUE,"No Hire Period")</f>
        <v>Period 1</v>
      </c>
      <c r="G107" s="12" t="str" cm="1">
        <f t="array" ref="G107">_xlfn.IFS(MONTH(B107)=1,"Audit Period",MONTH(B107)=2,"End of Fiscal Year",MONTH(B107)=3,"Start of Fiscal Year",TRUE,"Fiscal Year in Progress")</f>
        <v>Audit Period</v>
      </c>
      <c r="H107" s="12">
        <f t="shared" ca="1" si="3"/>
        <v>32</v>
      </c>
    </row>
    <row r="108" spans="1:8" x14ac:dyDescent="0.25">
      <c r="A108" s="1" t="s">
        <v>921</v>
      </c>
      <c r="B108" s="2">
        <v>44577</v>
      </c>
      <c r="D108" s="13">
        <f t="shared" si="2"/>
        <v>1</v>
      </c>
      <c r="E108" s="12" t="str" cm="1">
        <f t="array" ref="E108">_xlfn.IFS(D108=1,"Audit Period",D108=2,"End of Fiscal Year",D108=3,"Start of Fiscal Year",TRUE,"Fiscal Year in Progress")</f>
        <v>Audit Period</v>
      </c>
      <c r="F108" s="12" t="str" cm="1">
        <f t="array" ref="F108">_xlfn.IFS(OR(D108=1,D108=2),"Period 1",OR(D108=3,D108=4),"Period 2",OR(D108=5,D108=6),"Period 3",TRUE,"No Hire Period")</f>
        <v>Period 1</v>
      </c>
      <c r="G108" s="12" t="str" cm="1">
        <f t="array" ref="G108">_xlfn.IFS(MONTH(B108)=1,"Audit Period",MONTH(B108)=2,"End of Fiscal Year",MONTH(B108)=3,"Start of Fiscal Year",TRUE,"Fiscal Year in Progress")</f>
        <v>Audit Period</v>
      </c>
      <c r="H108" s="12">
        <f t="shared" ca="1" si="3"/>
        <v>32</v>
      </c>
    </row>
    <row r="109" spans="1:8" x14ac:dyDescent="0.25">
      <c r="A109" s="1" t="s">
        <v>922</v>
      </c>
      <c r="B109" s="2">
        <v>44577</v>
      </c>
      <c r="D109" s="13">
        <f t="shared" si="2"/>
        <v>1</v>
      </c>
      <c r="E109" s="12" t="str" cm="1">
        <f t="array" ref="E109">_xlfn.IFS(D109=1,"Audit Period",D109=2,"End of Fiscal Year",D109=3,"Start of Fiscal Year",TRUE,"Fiscal Year in Progress")</f>
        <v>Audit Period</v>
      </c>
      <c r="F109" s="12" t="str" cm="1">
        <f t="array" ref="F109">_xlfn.IFS(OR(D109=1,D109=2),"Period 1",OR(D109=3,D109=4),"Period 2",OR(D109=5,D109=6),"Period 3",TRUE,"No Hire Period")</f>
        <v>Period 1</v>
      </c>
      <c r="G109" s="12" t="str" cm="1">
        <f t="array" ref="G109">_xlfn.IFS(MONTH(B109)=1,"Audit Period",MONTH(B109)=2,"End of Fiscal Year",MONTH(B109)=3,"Start of Fiscal Year",TRUE,"Fiscal Year in Progress")</f>
        <v>Audit Period</v>
      </c>
      <c r="H109" s="12">
        <f t="shared" ca="1" si="3"/>
        <v>32</v>
      </c>
    </row>
    <row r="110" spans="1:8" x14ac:dyDescent="0.25">
      <c r="A110" s="1" t="s">
        <v>106</v>
      </c>
      <c r="B110" s="2">
        <v>44577</v>
      </c>
      <c r="D110" s="13">
        <f t="shared" si="2"/>
        <v>1</v>
      </c>
      <c r="E110" s="12" t="str" cm="1">
        <f t="array" ref="E110">_xlfn.IFS(D110=1,"Audit Period",D110=2,"End of Fiscal Year",D110=3,"Start of Fiscal Year",TRUE,"Fiscal Year in Progress")</f>
        <v>Audit Period</v>
      </c>
      <c r="F110" s="12" t="str" cm="1">
        <f t="array" ref="F110">_xlfn.IFS(OR(D110=1,D110=2),"Period 1",OR(D110=3,D110=4),"Period 2",OR(D110=5,D110=6),"Period 3",TRUE,"No Hire Period")</f>
        <v>Period 1</v>
      </c>
      <c r="G110" s="12" t="str" cm="1">
        <f t="array" ref="G110">_xlfn.IFS(MONTH(B110)=1,"Audit Period",MONTH(B110)=2,"End of Fiscal Year",MONTH(B110)=3,"Start of Fiscal Year",TRUE,"Fiscal Year in Progress")</f>
        <v>Audit Period</v>
      </c>
      <c r="H110" s="12">
        <f t="shared" ca="1" si="3"/>
        <v>32</v>
      </c>
    </row>
    <row r="111" spans="1:8" x14ac:dyDescent="0.25">
      <c r="A111" s="1" t="s">
        <v>923</v>
      </c>
      <c r="B111" s="2">
        <v>44577</v>
      </c>
      <c r="D111" s="13">
        <f t="shared" si="2"/>
        <v>1</v>
      </c>
      <c r="E111" s="12" t="str" cm="1">
        <f t="array" ref="E111">_xlfn.IFS(D111=1,"Audit Period",D111=2,"End of Fiscal Year",D111=3,"Start of Fiscal Year",TRUE,"Fiscal Year in Progress")</f>
        <v>Audit Period</v>
      </c>
      <c r="F111" s="12" t="str" cm="1">
        <f t="array" ref="F111">_xlfn.IFS(OR(D111=1,D111=2),"Period 1",OR(D111=3,D111=4),"Period 2",OR(D111=5,D111=6),"Period 3",TRUE,"No Hire Period")</f>
        <v>Period 1</v>
      </c>
      <c r="G111" s="12" t="str" cm="1">
        <f t="array" ref="G111">_xlfn.IFS(MONTH(B111)=1,"Audit Period",MONTH(B111)=2,"End of Fiscal Year",MONTH(B111)=3,"Start of Fiscal Year",TRUE,"Fiscal Year in Progress")</f>
        <v>Audit Period</v>
      </c>
      <c r="H111" s="12">
        <f t="shared" ca="1" si="3"/>
        <v>32</v>
      </c>
    </row>
    <row r="112" spans="1:8" x14ac:dyDescent="0.25">
      <c r="A112" s="1" t="s">
        <v>924</v>
      </c>
      <c r="B112" s="2">
        <v>44577</v>
      </c>
      <c r="D112" s="13">
        <f t="shared" si="2"/>
        <v>1</v>
      </c>
      <c r="E112" s="12" t="str" cm="1">
        <f t="array" ref="E112">_xlfn.IFS(D112=1,"Audit Period",D112=2,"End of Fiscal Year",D112=3,"Start of Fiscal Year",TRUE,"Fiscal Year in Progress")</f>
        <v>Audit Period</v>
      </c>
      <c r="F112" s="12" t="str" cm="1">
        <f t="array" ref="F112">_xlfn.IFS(OR(D112=1,D112=2),"Period 1",OR(D112=3,D112=4),"Period 2",OR(D112=5,D112=6),"Period 3",TRUE,"No Hire Period")</f>
        <v>Period 1</v>
      </c>
      <c r="G112" s="12" t="str" cm="1">
        <f t="array" ref="G112">_xlfn.IFS(MONTH(B112)=1,"Audit Period",MONTH(B112)=2,"End of Fiscal Year",MONTH(B112)=3,"Start of Fiscal Year",TRUE,"Fiscal Year in Progress")</f>
        <v>Audit Period</v>
      </c>
      <c r="H112" s="12">
        <f t="shared" ca="1" si="3"/>
        <v>32</v>
      </c>
    </row>
    <row r="113" spans="1:8" x14ac:dyDescent="0.25">
      <c r="A113" s="1" t="s">
        <v>925</v>
      </c>
      <c r="B113" s="2">
        <v>44577</v>
      </c>
      <c r="D113" s="13">
        <f t="shared" si="2"/>
        <v>1</v>
      </c>
      <c r="E113" s="12" t="str" cm="1">
        <f t="array" ref="E113">_xlfn.IFS(D113=1,"Audit Period",D113=2,"End of Fiscal Year",D113=3,"Start of Fiscal Year",TRUE,"Fiscal Year in Progress")</f>
        <v>Audit Period</v>
      </c>
      <c r="F113" s="12" t="str" cm="1">
        <f t="array" ref="F113">_xlfn.IFS(OR(D113=1,D113=2),"Period 1",OR(D113=3,D113=4),"Period 2",OR(D113=5,D113=6),"Period 3",TRUE,"No Hire Period")</f>
        <v>Period 1</v>
      </c>
      <c r="G113" s="12" t="str" cm="1">
        <f t="array" ref="G113">_xlfn.IFS(MONTH(B113)=1,"Audit Period",MONTH(B113)=2,"End of Fiscal Year",MONTH(B113)=3,"Start of Fiscal Year",TRUE,"Fiscal Year in Progress")</f>
        <v>Audit Period</v>
      </c>
      <c r="H113" s="12">
        <f t="shared" ca="1" si="3"/>
        <v>32</v>
      </c>
    </row>
    <row r="114" spans="1:8" x14ac:dyDescent="0.25">
      <c r="A114" s="1" t="s">
        <v>926</v>
      </c>
      <c r="B114" s="2">
        <v>44577</v>
      </c>
      <c r="D114" s="13">
        <f t="shared" si="2"/>
        <v>1</v>
      </c>
      <c r="E114" s="12" t="str" cm="1">
        <f t="array" ref="E114">_xlfn.IFS(D114=1,"Audit Period",D114=2,"End of Fiscal Year",D114=3,"Start of Fiscal Year",TRUE,"Fiscal Year in Progress")</f>
        <v>Audit Period</v>
      </c>
      <c r="F114" s="12" t="str" cm="1">
        <f t="array" ref="F114">_xlfn.IFS(OR(D114=1,D114=2),"Period 1",OR(D114=3,D114=4),"Period 2",OR(D114=5,D114=6),"Period 3",TRUE,"No Hire Period")</f>
        <v>Period 1</v>
      </c>
      <c r="G114" s="12" t="str" cm="1">
        <f t="array" ref="G114">_xlfn.IFS(MONTH(B114)=1,"Audit Period",MONTH(B114)=2,"End of Fiscal Year",MONTH(B114)=3,"Start of Fiscal Year",TRUE,"Fiscal Year in Progress")</f>
        <v>Audit Period</v>
      </c>
      <c r="H114" s="12">
        <f t="shared" ca="1" si="3"/>
        <v>32</v>
      </c>
    </row>
    <row r="115" spans="1:8" x14ac:dyDescent="0.25">
      <c r="A115" s="1" t="s">
        <v>927</v>
      </c>
      <c r="B115" s="2">
        <v>44577</v>
      </c>
      <c r="D115" s="13">
        <f t="shared" si="2"/>
        <v>1</v>
      </c>
      <c r="E115" s="12" t="str" cm="1">
        <f t="array" ref="E115">_xlfn.IFS(D115=1,"Audit Period",D115=2,"End of Fiscal Year",D115=3,"Start of Fiscal Year",TRUE,"Fiscal Year in Progress")</f>
        <v>Audit Period</v>
      </c>
      <c r="F115" s="12" t="str" cm="1">
        <f t="array" ref="F115">_xlfn.IFS(OR(D115=1,D115=2),"Period 1",OR(D115=3,D115=4),"Period 2",OR(D115=5,D115=6),"Period 3",TRUE,"No Hire Period")</f>
        <v>Period 1</v>
      </c>
      <c r="G115" s="12" t="str" cm="1">
        <f t="array" ref="G115">_xlfn.IFS(MONTH(B115)=1,"Audit Period",MONTH(B115)=2,"End of Fiscal Year",MONTH(B115)=3,"Start of Fiscal Year",TRUE,"Fiscal Year in Progress")</f>
        <v>Audit Period</v>
      </c>
      <c r="H115" s="12">
        <f t="shared" ca="1" si="3"/>
        <v>32</v>
      </c>
    </row>
    <row r="116" spans="1:8" x14ac:dyDescent="0.25">
      <c r="A116" s="1" t="s">
        <v>928</v>
      </c>
      <c r="B116" s="2">
        <v>44577</v>
      </c>
      <c r="D116" s="13">
        <f t="shared" si="2"/>
        <v>1</v>
      </c>
      <c r="E116" s="12" t="str" cm="1">
        <f t="array" ref="E116">_xlfn.IFS(D116=1,"Audit Period",D116=2,"End of Fiscal Year",D116=3,"Start of Fiscal Year",TRUE,"Fiscal Year in Progress")</f>
        <v>Audit Period</v>
      </c>
      <c r="F116" s="12" t="str" cm="1">
        <f t="array" ref="F116">_xlfn.IFS(OR(D116=1,D116=2),"Period 1",OR(D116=3,D116=4),"Period 2",OR(D116=5,D116=6),"Period 3",TRUE,"No Hire Period")</f>
        <v>Period 1</v>
      </c>
      <c r="G116" s="12" t="str" cm="1">
        <f t="array" ref="G116">_xlfn.IFS(MONTH(B116)=1,"Audit Period",MONTH(B116)=2,"End of Fiscal Year",MONTH(B116)=3,"Start of Fiscal Year",TRUE,"Fiscal Year in Progress")</f>
        <v>Audit Period</v>
      </c>
      <c r="H116" s="12">
        <f t="shared" ca="1" si="3"/>
        <v>32</v>
      </c>
    </row>
    <row r="117" spans="1:8" x14ac:dyDescent="0.25">
      <c r="A117" s="1" t="s">
        <v>10</v>
      </c>
      <c r="B117" s="2">
        <v>44577</v>
      </c>
      <c r="D117" s="13">
        <f t="shared" si="2"/>
        <v>1</v>
      </c>
      <c r="E117" s="12" t="str" cm="1">
        <f t="array" ref="E117">_xlfn.IFS(D117=1,"Audit Period",D117=2,"End of Fiscal Year",D117=3,"Start of Fiscal Year",TRUE,"Fiscal Year in Progress")</f>
        <v>Audit Period</v>
      </c>
      <c r="F117" s="12" t="str" cm="1">
        <f t="array" ref="F117">_xlfn.IFS(OR(D117=1,D117=2),"Period 1",OR(D117=3,D117=4),"Period 2",OR(D117=5,D117=6),"Period 3",TRUE,"No Hire Period")</f>
        <v>Period 1</v>
      </c>
      <c r="G117" s="12" t="str" cm="1">
        <f t="array" ref="G117">_xlfn.IFS(MONTH(B117)=1,"Audit Period",MONTH(B117)=2,"End of Fiscal Year",MONTH(B117)=3,"Start of Fiscal Year",TRUE,"Fiscal Year in Progress")</f>
        <v>Audit Period</v>
      </c>
      <c r="H117" s="12">
        <f t="shared" ca="1" si="3"/>
        <v>32</v>
      </c>
    </row>
    <row r="118" spans="1:8" x14ac:dyDescent="0.25">
      <c r="A118" s="1" t="s">
        <v>929</v>
      </c>
      <c r="B118" s="2">
        <v>44577</v>
      </c>
      <c r="D118" s="13">
        <f t="shared" si="2"/>
        <v>1</v>
      </c>
      <c r="E118" s="12" t="str" cm="1">
        <f t="array" ref="E118">_xlfn.IFS(D118=1,"Audit Period",D118=2,"End of Fiscal Year",D118=3,"Start of Fiscal Year",TRUE,"Fiscal Year in Progress")</f>
        <v>Audit Period</v>
      </c>
      <c r="F118" s="12" t="str" cm="1">
        <f t="array" ref="F118">_xlfn.IFS(OR(D118=1,D118=2),"Period 1",OR(D118=3,D118=4),"Period 2",OR(D118=5,D118=6),"Period 3",TRUE,"No Hire Period")</f>
        <v>Period 1</v>
      </c>
      <c r="G118" s="12" t="str" cm="1">
        <f t="array" ref="G118">_xlfn.IFS(MONTH(B118)=1,"Audit Period",MONTH(B118)=2,"End of Fiscal Year",MONTH(B118)=3,"Start of Fiscal Year",TRUE,"Fiscal Year in Progress")</f>
        <v>Audit Period</v>
      </c>
      <c r="H118" s="12">
        <f t="shared" ca="1" si="3"/>
        <v>32</v>
      </c>
    </row>
    <row r="119" spans="1:8" x14ac:dyDescent="0.25">
      <c r="A119" s="1" t="s">
        <v>107</v>
      </c>
      <c r="B119" s="2">
        <v>44577</v>
      </c>
      <c r="D119" s="13">
        <f t="shared" si="2"/>
        <v>1</v>
      </c>
      <c r="E119" s="12" t="str" cm="1">
        <f t="array" ref="E119">_xlfn.IFS(D119=1,"Audit Period",D119=2,"End of Fiscal Year",D119=3,"Start of Fiscal Year",TRUE,"Fiscal Year in Progress")</f>
        <v>Audit Period</v>
      </c>
      <c r="F119" s="12" t="str" cm="1">
        <f t="array" ref="F119">_xlfn.IFS(OR(D119=1,D119=2),"Period 1",OR(D119=3,D119=4),"Period 2",OR(D119=5,D119=6),"Period 3",TRUE,"No Hire Period")</f>
        <v>Period 1</v>
      </c>
      <c r="G119" s="12" t="str" cm="1">
        <f t="array" ref="G119">_xlfn.IFS(MONTH(B119)=1,"Audit Period",MONTH(B119)=2,"End of Fiscal Year",MONTH(B119)=3,"Start of Fiscal Year",TRUE,"Fiscal Year in Progress")</f>
        <v>Audit Period</v>
      </c>
      <c r="H119" s="12">
        <f t="shared" ca="1" si="3"/>
        <v>32</v>
      </c>
    </row>
    <row r="120" spans="1:8" x14ac:dyDescent="0.25">
      <c r="A120" s="1" t="s">
        <v>930</v>
      </c>
      <c r="B120" s="2">
        <v>44577</v>
      </c>
      <c r="D120" s="13">
        <f t="shared" si="2"/>
        <v>1</v>
      </c>
      <c r="E120" s="12" t="str" cm="1">
        <f t="array" ref="E120">_xlfn.IFS(D120=1,"Audit Period",D120=2,"End of Fiscal Year",D120=3,"Start of Fiscal Year",TRUE,"Fiscal Year in Progress")</f>
        <v>Audit Period</v>
      </c>
      <c r="F120" s="12" t="str" cm="1">
        <f t="array" ref="F120">_xlfn.IFS(OR(D120=1,D120=2),"Period 1",OR(D120=3,D120=4),"Period 2",OR(D120=5,D120=6),"Period 3",TRUE,"No Hire Period")</f>
        <v>Period 1</v>
      </c>
      <c r="G120" s="12" t="str" cm="1">
        <f t="array" ref="G120">_xlfn.IFS(MONTH(B120)=1,"Audit Period",MONTH(B120)=2,"End of Fiscal Year",MONTH(B120)=3,"Start of Fiscal Year",TRUE,"Fiscal Year in Progress")</f>
        <v>Audit Period</v>
      </c>
      <c r="H120" s="12">
        <f t="shared" ca="1" si="3"/>
        <v>32</v>
      </c>
    </row>
    <row r="121" spans="1:8" x14ac:dyDescent="0.25">
      <c r="A121" s="1" t="s">
        <v>931</v>
      </c>
      <c r="B121" s="2">
        <v>44577</v>
      </c>
      <c r="D121" s="13">
        <f t="shared" si="2"/>
        <v>1</v>
      </c>
      <c r="E121" s="12" t="str" cm="1">
        <f t="array" ref="E121">_xlfn.IFS(D121=1,"Audit Period",D121=2,"End of Fiscal Year",D121=3,"Start of Fiscal Year",TRUE,"Fiscal Year in Progress")</f>
        <v>Audit Period</v>
      </c>
      <c r="F121" s="12" t="str" cm="1">
        <f t="array" ref="F121">_xlfn.IFS(OR(D121=1,D121=2),"Period 1",OR(D121=3,D121=4),"Period 2",OR(D121=5,D121=6),"Period 3",TRUE,"No Hire Period")</f>
        <v>Period 1</v>
      </c>
      <c r="G121" s="12" t="str" cm="1">
        <f t="array" ref="G121">_xlfn.IFS(MONTH(B121)=1,"Audit Period",MONTH(B121)=2,"End of Fiscal Year",MONTH(B121)=3,"Start of Fiscal Year",TRUE,"Fiscal Year in Progress")</f>
        <v>Audit Period</v>
      </c>
      <c r="H121" s="12">
        <f t="shared" ca="1" si="3"/>
        <v>32</v>
      </c>
    </row>
    <row r="122" spans="1:8" x14ac:dyDescent="0.25">
      <c r="A122" s="1" t="s">
        <v>932</v>
      </c>
      <c r="B122" s="2">
        <v>44577</v>
      </c>
      <c r="D122" s="13">
        <f t="shared" si="2"/>
        <v>1</v>
      </c>
      <c r="E122" s="12" t="str" cm="1">
        <f t="array" ref="E122">_xlfn.IFS(D122=1,"Audit Period",D122=2,"End of Fiscal Year",D122=3,"Start of Fiscal Year",TRUE,"Fiscal Year in Progress")</f>
        <v>Audit Period</v>
      </c>
      <c r="F122" s="12" t="str" cm="1">
        <f t="array" ref="F122">_xlfn.IFS(OR(D122=1,D122=2),"Period 1",OR(D122=3,D122=4),"Period 2",OR(D122=5,D122=6),"Period 3",TRUE,"No Hire Period")</f>
        <v>Period 1</v>
      </c>
      <c r="G122" s="12" t="str" cm="1">
        <f t="array" ref="G122">_xlfn.IFS(MONTH(B122)=1,"Audit Period",MONTH(B122)=2,"End of Fiscal Year",MONTH(B122)=3,"Start of Fiscal Year",TRUE,"Fiscal Year in Progress")</f>
        <v>Audit Period</v>
      </c>
      <c r="H122" s="12">
        <f t="shared" ca="1" si="3"/>
        <v>32</v>
      </c>
    </row>
    <row r="123" spans="1:8" x14ac:dyDescent="0.25">
      <c r="A123" s="1" t="s">
        <v>933</v>
      </c>
      <c r="B123" s="2">
        <v>44577</v>
      </c>
      <c r="D123" s="13">
        <f t="shared" si="2"/>
        <v>1</v>
      </c>
      <c r="E123" s="12" t="str" cm="1">
        <f t="array" ref="E123">_xlfn.IFS(D123=1,"Audit Period",D123=2,"End of Fiscal Year",D123=3,"Start of Fiscal Year",TRUE,"Fiscal Year in Progress")</f>
        <v>Audit Period</v>
      </c>
      <c r="F123" s="12" t="str" cm="1">
        <f t="array" ref="F123">_xlfn.IFS(OR(D123=1,D123=2),"Period 1",OR(D123=3,D123=4),"Period 2",OR(D123=5,D123=6),"Period 3",TRUE,"No Hire Period")</f>
        <v>Period 1</v>
      </c>
      <c r="G123" s="12" t="str" cm="1">
        <f t="array" ref="G123">_xlfn.IFS(MONTH(B123)=1,"Audit Period",MONTH(B123)=2,"End of Fiscal Year",MONTH(B123)=3,"Start of Fiscal Year",TRUE,"Fiscal Year in Progress")</f>
        <v>Audit Period</v>
      </c>
      <c r="H123" s="12">
        <f t="shared" ca="1" si="3"/>
        <v>32</v>
      </c>
    </row>
    <row r="124" spans="1:8" x14ac:dyDescent="0.25">
      <c r="A124" s="1" t="s">
        <v>934</v>
      </c>
      <c r="B124" s="2">
        <v>44577</v>
      </c>
      <c r="D124" s="13">
        <f t="shared" si="2"/>
        <v>1</v>
      </c>
      <c r="E124" s="12" t="str" cm="1">
        <f t="array" ref="E124">_xlfn.IFS(D124=1,"Audit Period",D124=2,"End of Fiscal Year",D124=3,"Start of Fiscal Year",TRUE,"Fiscal Year in Progress")</f>
        <v>Audit Period</v>
      </c>
      <c r="F124" s="12" t="str" cm="1">
        <f t="array" ref="F124">_xlfn.IFS(OR(D124=1,D124=2),"Period 1",OR(D124=3,D124=4),"Period 2",OR(D124=5,D124=6),"Period 3",TRUE,"No Hire Period")</f>
        <v>Period 1</v>
      </c>
      <c r="G124" s="12" t="str" cm="1">
        <f t="array" ref="G124">_xlfn.IFS(MONTH(B124)=1,"Audit Period",MONTH(B124)=2,"End of Fiscal Year",MONTH(B124)=3,"Start of Fiscal Year",TRUE,"Fiscal Year in Progress")</f>
        <v>Audit Period</v>
      </c>
      <c r="H124" s="12">
        <f t="shared" ca="1" si="3"/>
        <v>32</v>
      </c>
    </row>
    <row r="125" spans="1:8" x14ac:dyDescent="0.25">
      <c r="A125" s="1" t="s">
        <v>935</v>
      </c>
      <c r="B125" s="2">
        <v>44577</v>
      </c>
      <c r="D125" s="13">
        <f t="shared" si="2"/>
        <v>1</v>
      </c>
      <c r="E125" s="12" t="str" cm="1">
        <f t="array" ref="E125">_xlfn.IFS(D125=1,"Audit Period",D125=2,"End of Fiscal Year",D125=3,"Start of Fiscal Year",TRUE,"Fiscal Year in Progress")</f>
        <v>Audit Period</v>
      </c>
      <c r="F125" s="12" t="str" cm="1">
        <f t="array" ref="F125">_xlfn.IFS(OR(D125=1,D125=2),"Period 1",OR(D125=3,D125=4),"Period 2",OR(D125=5,D125=6),"Period 3",TRUE,"No Hire Period")</f>
        <v>Period 1</v>
      </c>
      <c r="G125" s="12" t="str" cm="1">
        <f t="array" ref="G125">_xlfn.IFS(MONTH(B125)=1,"Audit Period",MONTH(B125)=2,"End of Fiscal Year",MONTH(B125)=3,"Start of Fiscal Year",TRUE,"Fiscal Year in Progress")</f>
        <v>Audit Period</v>
      </c>
      <c r="H125" s="12">
        <f t="shared" ca="1" si="3"/>
        <v>32</v>
      </c>
    </row>
    <row r="126" spans="1:8" x14ac:dyDescent="0.25">
      <c r="A126" s="1" t="s">
        <v>936</v>
      </c>
      <c r="B126" s="2">
        <v>44577</v>
      </c>
      <c r="D126" s="13">
        <f t="shared" si="2"/>
        <v>1</v>
      </c>
      <c r="E126" s="12" t="str" cm="1">
        <f t="array" ref="E126">_xlfn.IFS(D126=1,"Audit Period",D126=2,"End of Fiscal Year",D126=3,"Start of Fiscal Year",TRUE,"Fiscal Year in Progress")</f>
        <v>Audit Period</v>
      </c>
      <c r="F126" s="12" t="str" cm="1">
        <f t="array" ref="F126">_xlfn.IFS(OR(D126=1,D126=2),"Period 1",OR(D126=3,D126=4),"Period 2",OR(D126=5,D126=6),"Period 3",TRUE,"No Hire Period")</f>
        <v>Period 1</v>
      </c>
      <c r="G126" s="12" t="str" cm="1">
        <f t="array" ref="G126">_xlfn.IFS(MONTH(B126)=1,"Audit Period",MONTH(B126)=2,"End of Fiscal Year",MONTH(B126)=3,"Start of Fiscal Year",TRUE,"Fiscal Year in Progress")</f>
        <v>Audit Period</v>
      </c>
      <c r="H126" s="12">
        <f t="shared" ca="1" si="3"/>
        <v>32</v>
      </c>
    </row>
    <row r="127" spans="1:8" x14ac:dyDescent="0.25">
      <c r="A127" s="1" t="s">
        <v>937</v>
      </c>
      <c r="B127" s="2">
        <v>44577</v>
      </c>
      <c r="D127" s="13">
        <f t="shared" si="2"/>
        <v>1</v>
      </c>
      <c r="E127" s="12" t="str" cm="1">
        <f t="array" ref="E127">_xlfn.IFS(D127=1,"Audit Period",D127=2,"End of Fiscal Year",D127=3,"Start of Fiscal Year",TRUE,"Fiscal Year in Progress")</f>
        <v>Audit Period</v>
      </c>
      <c r="F127" s="12" t="str" cm="1">
        <f t="array" ref="F127">_xlfn.IFS(OR(D127=1,D127=2),"Period 1",OR(D127=3,D127=4),"Period 2",OR(D127=5,D127=6),"Period 3",TRUE,"No Hire Period")</f>
        <v>Period 1</v>
      </c>
      <c r="G127" s="12" t="str" cm="1">
        <f t="array" ref="G127">_xlfn.IFS(MONTH(B127)=1,"Audit Period",MONTH(B127)=2,"End of Fiscal Year",MONTH(B127)=3,"Start of Fiscal Year",TRUE,"Fiscal Year in Progress")</f>
        <v>Audit Period</v>
      </c>
      <c r="H127" s="12">
        <f t="shared" ca="1" si="3"/>
        <v>32</v>
      </c>
    </row>
    <row r="128" spans="1:8" x14ac:dyDescent="0.25">
      <c r="A128" s="1" t="s">
        <v>938</v>
      </c>
      <c r="B128" s="2">
        <v>44577</v>
      </c>
      <c r="D128" s="13">
        <f t="shared" si="2"/>
        <v>1</v>
      </c>
      <c r="E128" s="12" t="str" cm="1">
        <f t="array" ref="E128">_xlfn.IFS(D128=1,"Audit Period",D128=2,"End of Fiscal Year",D128=3,"Start of Fiscal Year",TRUE,"Fiscal Year in Progress")</f>
        <v>Audit Period</v>
      </c>
      <c r="F128" s="12" t="str" cm="1">
        <f t="array" ref="F128">_xlfn.IFS(OR(D128=1,D128=2),"Period 1",OR(D128=3,D128=4),"Period 2",OR(D128=5,D128=6),"Period 3",TRUE,"No Hire Period")</f>
        <v>Period 1</v>
      </c>
      <c r="G128" s="12" t="str" cm="1">
        <f t="array" ref="G128">_xlfn.IFS(MONTH(B128)=1,"Audit Period",MONTH(B128)=2,"End of Fiscal Year",MONTH(B128)=3,"Start of Fiscal Year",TRUE,"Fiscal Year in Progress")</f>
        <v>Audit Period</v>
      </c>
      <c r="H128" s="12">
        <f t="shared" ca="1" si="3"/>
        <v>32</v>
      </c>
    </row>
    <row r="129" spans="1:8" x14ac:dyDescent="0.25">
      <c r="A129" s="1" t="s">
        <v>939</v>
      </c>
      <c r="B129" s="2">
        <v>44577</v>
      </c>
      <c r="D129" s="13">
        <f t="shared" si="2"/>
        <v>1</v>
      </c>
      <c r="E129" s="12" t="str" cm="1">
        <f t="array" ref="E129">_xlfn.IFS(D129=1,"Audit Period",D129=2,"End of Fiscal Year",D129=3,"Start of Fiscal Year",TRUE,"Fiscal Year in Progress")</f>
        <v>Audit Period</v>
      </c>
      <c r="F129" s="12" t="str" cm="1">
        <f t="array" ref="F129">_xlfn.IFS(OR(D129=1,D129=2),"Period 1",OR(D129=3,D129=4),"Period 2",OR(D129=5,D129=6),"Period 3",TRUE,"No Hire Period")</f>
        <v>Period 1</v>
      </c>
      <c r="G129" s="12" t="str" cm="1">
        <f t="array" ref="G129">_xlfn.IFS(MONTH(B129)=1,"Audit Period",MONTH(B129)=2,"End of Fiscal Year",MONTH(B129)=3,"Start of Fiscal Year",TRUE,"Fiscal Year in Progress")</f>
        <v>Audit Period</v>
      </c>
      <c r="H129" s="12">
        <f t="shared" ca="1" si="3"/>
        <v>32</v>
      </c>
    </row>
    <row r="130" spans="1:8" x14ac:dyDescent="0.25">
      <c r="A130" s="1" t="s">
        <v>108</v>
      </c>
      <c r="B130" s="2">
        <v>44577</v>
      </c>
      <c r="D130" s="13">
        <f t="shared" si="2"/>
        <v>1</v>
      </c>
      <c r="E130" s="12" t="str" cm="1">
        <f t="array" ref="E130">_xlfn.IFS(D130=1,"Audit Period",D130=2,"End of Fiscal Year",D130=3,"Start of Fiscal Year",TRUE,"Fiscal Year in Progress")</f>
        <v>Audit Period</v>
      </c>
      <c r="F130" s="12" t="str" cm="1">
        <f t="array" ref="F130">_xlfn.IFS(OR(D130=1,D130=2),"Period 1",OR(D130=3,D130=4),"Period 2",OR(D130=5,D130=6),"Period 3",TRUE,"No Hire Period")</f>
        <v>Period 1</v>
      </c>
      <c r="G130" s="12" t="str" cm="1">
        <f t="array" ref="G130">_xlfn.IFS(MONTH(B130)=1,"Audit Period",MONTH(B130)=2,"End of Fiscal Year",MONTH(B130)=3,"Start of Fiscal Year",TRUE,"Fiscal Year in Progress")</f>
        <v>Audit Period</v>
      </c>
      <c r="H130" s="12">
        <f t="shared" ca="1" si="3"/>
        <v>32</v>
      </c>
    </row>
    <row r="131" spans="1:8" x14ac:dyDescent="0.25">
      <c r="A131" s="1" t="s">
        <v>940</v>
      </c>
      <c r="B131" s="2">
        <v>44577</v>
      </c>
      <c r="D131" s="13">
        <f t="shared" ref="D131:D194" si="4">MONTH(B131)</f>
        <v>1</v>
      </c>
      <c r="E131" s="12" t="str" cm="1">
        <f t="array" ref="E131">_xlfn.IFS(D131=1,"Audit Period",D131=2,"End of Fiscal Year",D131=3,"Start of Fiscal Year",TRUE,"Fiscal Year in Progress")</f>
        <v>Audit Period</v>
      </c>
      <c r="F131" s="12" t="str" cm="1">
        <f t="array" ref="F131">_xlfn.IFS(OR(D131=1,D131=2),"Period 1",OR(D131=3,D131=4),"Period 2",OR(D131=5,D131=6),"Period 3",TRUE,"No Hire Period")</f>
        <v>Period 1</v>
      </c>
      <c r="G131" s="12" t="str" cm="1">
        <f t="array" ref="G131">_xlfn.IFS(MONTH(B131)=1,"Audit Period",MONTH(B131)=2,"End of Fiscal Year",MONTH(B131)=3,"Start of Fiscal Year",TRUE,"Fiscal Year in Progress")</f>
        <v>Audit Period</v>
      </c>
      <c r="H131" s="12">
        <f t="shared" ref="H131:H194" ca="1" si="5">IFERROR(IF(C131="",DATEDIF(B131,TODAY(),"m"),DATEDIF(B131,C131,"m")),0)</f>
        <v>32</v>
      </c>
    </row>
    <row r="132" spans="1:8" x14ac:dyDescent="0.25">
      <c r="A132" s="1" t="s">
        <v>941</v>
      </c>
      <c r="B132" s="2">
        <v>44577</v>
      </c>
      <c r="D132" s="13">
        <f t="shared" si="4"/>
        <v>1</v>
      </c>
      <c r="E132" s="12" t="str" cm="1">
        <f t="array" ref="E132">_xlfn.IFS(D132=1,"Audit Period",D132=2,"End of Fiscal Year",D132=3,"Start of Fiscal Year",TRUE,"Fiscal Year in Progress")</f>
        <v>Audit Period</v>
      </c>
      <c r="F132" s="12" t="str" cm="1">
        <f t="array" ref="F132">_xlfn.IFS(OR(D132=1,D132=2),"Period 1",OR(D132=3,D132=4),"Period 2",OR(D132=5,D132=6),"Period 3",TRUE,"No Hire Period")</f>
        <v>Period 1</v>
      </c>
      <c r="G132" s="12" t="str" cm="1">
        <f t="array" ref="G132">_xlfn.IFS(MONTH(B132)=1,"Audit Period",MONTH(B132)=2,"End of Fiscal Year",MONTH(B132)=3,"Start of Fiscal Year",TRUE,"Fiscal Year in Progress")</f>
        <v>Audit Period</v>
      </c>
      <c r="H132" s="12">
        <f t="shared" ca="1" si="5"/>
        <v>32</v>
      </c>
    </row>
    <row r="133" spans="1:8" x14ac:dyDescent="0.25">
      <c r="A133" s="1" t="s">
        <v>942</v>
      </c>
      <c r="B133" s="2">
        <v>44577</v>
      </c>
      <c r="D133" s="13">
        <f t="shared" si="4"/>
        <v>1</v>
      </c>
      <c r="E133" s="12" t="str" cm="1">
        <f t="array" ref="E133">_xlfn.IFS(D133=1,"Audit Period",D133=2,"End of Fiscal Year",D133=3,"Start of Fiscal Year",TRUE,"Fiscal Year in Progress")</f>
        <v>Audit Period</v>
      </c>
      <c r="F133" s="12" t="str" cm="1">
        <f t="array" ref="F133">_xlfn.IFS(OR(D133=1,D133=2),"Period 1",OR(D133=3,D133=4),"Period 2",OR(D133=5,D133=6),"Period 3",TRUE,"No Hire Period")</f>
        <v>Period 1</v>
      </c>
      <c r="G133" s="12" t="str" cm="1">
        <f t="array" ref="G133">_xlfn.IFS(MONTH(B133)=1,"Audit Period",MONTH(B133)=2,"End of Fiscal Year",MONTH(B133)=3,"Start of Fiscal Year",TRUE,"Fiscal Year in Progress")</f>
        <v>Audit Period</v>
      </c>
      <c r="H133" s="12">
        <f t="shared" ca="1" si="5"/>
        <v>32</v>
      </c>
    </row>
    <row r="134" spans="1:8" x14ac:dyDescent="0.25">
      <c r="A134" s="1" t="s">
        <v>943</v>
      </c>
      <c r="B134" s="2">
        <v>44577</v>
      </c>
      <c r="D134" s="13">
        <f t="shared" si="4"/>
        <v>1</v>
      </c>
      <c r="E134" s="12" t="str" cm="1">
        <f t="array" ref="E134">_xlfn.IFS(D134=1,"Audit Period",D134=2,"End of Fiscal Year",D134=3,"Start of Fiscal Year",TRUE,"Fiscal Year in Progress")</f>
        <v>Audit Period</v>
      </c>
      <c r="F134" s="12" t="str" cm="1">
        <f t="array" ref="F134">_xlfn.IFS(OR(D134=1,D134=2),"Period 1",OR(D134=3,D134=4),"Period 2",OR(D134=5,D134=6),"Period 3",TRUE,"No Hire Period")</f>
        <v>Period 1</v>
      </c>
      <c r="G134" s="12" t="str" cm="1">
        <f t="array" ref="G134">_xlfn.IFS(MONTH(B134)=1,"Audit Period",MONTH(B134)=2,"End of Fiscal Year",MONTH(B134)=3,"Start of Fiscal Year",TRUE,"Fiscal Year in Progress")</f>
        <v>Audit Period</v>
      </c>
      <c r="H134" s="12">
        <f t="shared" ca="1" si="5"/>
        <v>32</v>
      </c>
    </row>
    <row r="135" spans="1:8" x14ac:dyDescent="0.25">
      <c r="A135" s="1" t="s">
        <v>944</v>
      </c>
      <c r="B135" s="2">
        <v>44577</v>
      </c>
      <c r="D135" s="13">
        <f t="shared" si="4"/>
        <v>1</v>
      </c>
      <c r="E135" s="12" t="str" cm="1">
        <f t="array" ref="E135">_xlfn.IFS(D135=1,"Audit Period",D135=2,"End of Fiscal Year",D135=3,"Start of Fiscal Year",TRUE,"Fiscal Year in Progress")</f>
        <v>Audit Period</v>
      </c>
      <c r="F135" s="12" t="str" cm="1">
        <f t="array" ref="F135">_xlfn.IFS(OR(D135=1,D135=2),"Period 1",OR(D135=3,D135=4),"Period 2",OR(D135=5,D135=6),"Period 3",TRUE,"No Hire Period")</f>
        <v>Period 1</v>
      </c>
      <c r="G135" s="12" t="str" cm="1">
        <f t="array" ref="G135">_xlfn.IFS(MONTH(B135)=1,"Audit Period",MONTH(B135)=2,"End of Fiscal Year",MONTH(B135)=3,"Start of Fiscal Year",TRUE,"Fiscal Year in Progress")</f>
        <v>Audit Period</v>
      </c>
      <c r="H135" s="12">
        <f t="shared" ca="1" si="5"/>
        <v>32</v>
      </c>
    </row>
    <row r="136" spans="1:8" x14ac:dyDescent="0.25">
      <c r="A136" s="1" t="s">
        <v>945</v>
      </c>
      <c r="B136" s="2">
        <v>44577</v>
      </c>
      <c r="D136" s="13">
        <f t="shared" si="4"/>
        <v>1</v>
      </c>
      <c r="E136" s="12" t="str" cm="1">
        <f t="array" ref="E136">_xlfn.IFS(D136=1,"Audit Period",D136=2,"End of Fiscal Year",D136=3,"Start of Fiscal Year",TRUE,"Fiscal Year in Progress")</f>
        <v>Audit Period</v>
      </c>
      <c r="F136" s="12" t="str" cm="1">
        <f t="array" ref="F136">_xlfn.IFS(OR(D136=1,D136=2),"Period 1",OR(D136=3,D136=4),"Period 2",OR(D136=5,D136=6),"Period 3",TRUE,"No Hire Period")</f>
        <v>Period 1</v>
      </c>
      <c r="G136" s="12" t="str" cm="1">
        <f t="array" ref="G136">_xlfn.IFS(MONTH(B136)=1,"Audit Period",MONTH(B136)=2,"End of Fiscal Year",MONTH(B136)=3,"Start of Fiscal Year",TRUE,"Fiscal Year in Progress")</f>
        <v>Audit Period</v>
      </c>
      <c r="H136" s="12">
        <f t="shared" ca="1" si="5"/>
        <v>32</v>
      </c>
    </row>
    <row r="137" spans="1:8" x14ac:dyDescent="0.25">
      <c r="A137" s="1" t="s">
        <v>109</v>
      </c>
      <c r="B137" s="2">
        <v>44577</v>
      </c>
      <c r="D137" s="13">
        <f t="shared" si="4"/>
        <v>1</v>
      </c>
      <c r="E137" s="12" t="str" cm="1">
        <f t="array" ref="E137">_xlfn.IFS(D137=1,"Audit Period",D137=2,"End of Fiscal Year",D137=3,"Start of Fiscal Year",TRUE,"Fiscal Year in Progress")</f>
        <v>Audit Period</v>
      </c>
      <c r="F137" s="12" t="str" cm="1">
        <f t="array" ref="F137">_xlfn.IFS(OR(D137=1,D137=2),"Period 1",OR(D137=3,D137=4),"Period 2",OR(D137=5,D137=6),"Period 3",TRUE,"No Hire Period")</f>
        <v>Period 1</v>
      </c>
      <c r="G137" s="12" t="str" cm="1">
        <f t="array" ref="G137">_xlfn.IFS(MONTH(B137)=1,"Audit Period",MONTH(B137)=2,"End of Fiscal Year",MONTH(B137)=3,"Start of Fiscal Year",TRUE,"Fiscal Year in Progress")</f>
        <v>Audit Period</v>
      </c>
      <c r="H137" s="12">
        <f t="shared" ca="1" si="5"/>
        <v>32</v>
      </c>
    </row>
    <row r="138" spans="1:8" x14ac:dyDescent="0.25">
      <c r="A138" s="1" t="s">
        <v>946</v>
      </c>
      <c r="B138" s="2">
        <v>44577</v>
      </c>
      <c r="D138" s="13">
        <f t="shared" si="4"/>
        <v>1</v>
      </c>
      <c r="E138" s="12" t="str" cm="1">
        <f t="array" ref="E138">_xlfn.IFS(D138=1,"Audit Period",D138=2,"End of Fiscal Year",D138=3,"Start of Fiscal Year",TRUE,"Fiscal Year in Progress")</f>
        <v>Audit Period</v>
      </c>
      <c r="F138" s="12" t="str" cm="1">
        <f t="array" ref="F138">_xlfn.IFS(OR(D138=1,D138=2),"Period 1",OR(D138=3,D138=4),"Period 2",OR(D138=5,D138=6),"Period 3",TRUE,"No Hire Period")</f>
        <v>Period 1</v>
      </c>
      <c r="G138" s="12" t="str" cm="1">
        <f t="array" ref="G138">_xlfn.IFS(MONTH(B138)=1,"Audit Period",MONTH(B138)=2,"End of Fiscal Year",MONTH(B138)=3,"Start of Fiscal Year",TRUE,"Fiscal Year in Progress")</f>
        <v>Audit Period</v>
      </c>
      <c r="H138" s="12">
        <f t="shared" ca="1" si="5"/>
        <v>32</v>
      </c>
    </row>
    <row r="139" spans="1:8" x14ac:dyDescent="0.25">
      <c r="A139" s="1" t="s">
        <v>947</v>
      </c>
      <c r="B139" s="2">
        <v>44577</v>
      </c>
      <c r="D139" s="13">
        <f t="shared" si="4"/>
        <v>1</v>
      </c>
      <c r="E139" s="12" t="str" cm="1">
        <f t="array" ref="E139">_xlfn.IFS(D139=1,"Audit Period",D139=2,"End of Fiscal Year",D139=3,"Start of Fiscal Year",TRUE,"Fiscal Year in Progress")</f>
        <v>Audit Period</v>
      </c>
      <c r="F139" s="12" t="str" cm="1">
        <f t="array" ref="F139">_xlfn.IFS(OR(D139=1,D139=2),"Period 1",OR(D139=3,D139=4),"Period 2",OR(D139=5,D139=6),"Period 3",TRUE,"No Hire Period")</f>
        <v>Period 1</v>
      </c>
      <c r="G139" s="12" t="str" cm="1">
        <f t="array" ref="G139">_xlfn.IFS(MONTH(B139)=1,"Audit Period",MONTH(B139)=2,"End of Fiscal Year",MONTH(B139)=3,"Start of Fiscal Year",TRUE,"Fiscal Year in Progress")</f>
        <v>Audit Period</v>
      </c>
      <c r="H139" s="12">
        <f t="shared" ca="1" si="5"/>
        <v>32</v>
      </c>
    </row>
    <row r="140" spans="1:8" x14ac:dyDescent="0.25">
      <c r="A140" s="1" t="s">
        <v>948</v>
      </c>
      <c r="B140" s="2">
        <v>44577</v>
      </c>
      <c r="D140" s="13">
        <f t="shared" si="4"/>
        <v>1</v>
      </c>
      <c r="E140" s="12" t="str" cm="1">
        <f t="array" ref="E140">_xlfn.IFS(D140=1,"Audit Period",D140=2,"End of Fiscal Year",D140=3,"Start of Fiscal Year",TRUE,"Fiscal Year in Progress")</f>
        <v>Audit Period</v>
      </c>
      <c r="F140" s="12" t="str" cm="1">
        <f t="array" ref="F140">_xlfn.IFS(OR(D140=1,D140=2),"Period 1",OR(D140=3,D140=4),"Period 2",OR(D140=5,D140=6),"Period 3",TRUE,"No Hire Period")</f>
        <v>Period 1</v>
      </c>
      <c r="G140" s="12" t="str" cm="1">
        <f t="array" ref="G140">_xlfn.IFS(MONTH(B140)=1,"Audit Period",MONTH(B140)=2,"End of Fiscal Year",MONTH(B140)=3,"Start of Fiscal Year",TRUE,"Fiscal Year in Progress")</f>
        <v>Audit Period</v>
      </c>
      <c r="H140" s="12">
        <f t="shared" ca="1" si="5"/>
        <v>32</v>
      </c>
    </row>
    <row r="141" spans="1:8" x14ac:dyDescent="0.25">
      <c r="A141" s="1" t="s">
        <v>949</v>
      </c>
      <c r="B141" s="2">
        <v>44577</v>
      </c>
      <c r="D141" s="13">
        <f t="shared" si="4"/>
        <v>1</v>
      </c>
      <c r="E141" s="12" t="str" cm="1">
        <f t="array" ref="E141">_xlfn.IFS(D141=1,"Audit Period",D141=2,"End of Fiscal Year",D141=3,"Start of Fiscal Year",TRUE,"Fiscal Year in Progress")</f>
        <v>Audit Period</v>
      </c>
      <c r="F141" s="12" t="str" cm="1">
        <f t="array" ref="F141">_xlfn.IFS(OR(D141=1,D141=2),"Period 1",OR(D141=3,D141=4),"Period 2",OR(D141=5,D141=6),"Period 3",TRUE,"No Hire Period")</f>
        <v>Period 1</v>
      </c>
      <c r="G141" s="12" t="str" cm="1">
        <f t="array" ref="G141">_xlfn.IFS(MONTH(B141)=1,"Audit Period",MONTH(B141)=2,"End of Fiscal Year",MONTH(B141)=3,"Start of Fiscal Year",TRUE,"Fiscal Year in Progress")</f>
        <v>Audit Period</v>
      </c>
      <c r="H141" s="12">
        <f t="shared" ca="1" si="5"/>
        <v>32</v>
      </c>
    </row>
    <row r="142" spans="1:8" x14ac:dyDescent="0.25">
      <c r="A142" s="1" t="s">
        <v>950</v>
      </c>
      <c r="B142" s="2">
        <v>44577</v>
      </c>
      <c r="D142" s="13">
        <f t="shared" si="4"/>
        <v>1</v>
      </c>
      <c r="E142" s="12" t="str" cm="1">
        <f t="array" ref="E142">_xlfn.IFS(D142=1,"Audit Period",D142=2,"End of Fiscal Year",D142=3,"Start of Fiscal Year",TRUE,"Fiscal Year in Progress")</f>
        <v>Audit Period</v>
      </c>
      <c r="F142" s="12" t="str" cm="1">
        <f t="array" ref="F142">_xlfn.IFS(OR(D142=1,D142=2),"Period 1",OR(D142=3,D142=4),"Period 2",OR(D142=5,D142=6),"Period 3",TRUE,"No Hire Period")</f>
        <v>Period 1</v>
      </c>
      <c r="G142" s="12" t="str" cm="1">
        <f t="array" ref="G142">_xlfn.IFS(MONTH(B142)=1,"Audit Period",MONTH(B142)=2,"End of Fiscal Year",MONTH(B142)=3,"Start of Fiscal Year",TRUE,"Fiscal Year in Progress")</f>
        <v>Audit Period</v>
      </c>
      <c r="H142" s="12">
        <f t="shared" ca="1" si="5"/>
        <v>32</v>
      </c>
    </row>
    <row r="143" spans="1:8" x14ac:dyDescent="0.25">
      <c r="A143" s="1" t="s">
        <v>951</v>
      </c>
      <c r="B143" s="2">
        <v>44577</v>
      </c>
      <c r="D143" s="13">
        <f t="shared" si="4"/>
        <v>1</v>
      </c>
      <c r="E143" s="12" t="str" cm="1">
        <f t="array" ref="E143">_xlfn.IFS(D143=1,"Audit Period",D143=2,"End of Fiscal Year",D143=3,"Start of Fiscal Year",TRUE,"Fiscal Year in Progress")</f>
        <v>Audit Period</v>
      </c>
      <c r="F143" s="12" t="str" cm="1">
        <f t="array" ref="F143">_xlfn.IFS(OR(D143=1,D143=2),"Period 1",OR(D143=3,D143=4),"Period 2",OR(D143=5,D143=6),"Period 3",TRUE,"No Hire Period")</f>
        <v>Period 1</v>
      </c>
      <c r="G143" s="12" t="str" cm="1">
        <f t="array" ref="G143">_xlfn.IFS(MONTH(B143)=1,"Audit Period",MONTH(B143)=2,"End of Fiscal Year",MONTH(B143)=3,"Start of Fiscal Year",TRUE,"Fiscal Year in Progress")</f>
        <v>Audit Period</v>
      </c>
      <c r="H143" s="12">
        <f t="shared" ca="1" si="5"/>
        <v>32</v>
      </c>
    </row>
    <row r="144" spans="1:8" x14ac:dyDescent="0.25">
      <c r="A144" s="1" t="s">
        <v>110</v>
      </c>
      <c r="B144" s="2">
        <v>44577</v>
      </c>
      <c r="D144" s="13">
        <f t="shared" si="4"/>
        <v>1</v>
      </c>
      <c r="E144" s="12" t="str" cm="1">
        <f t="array" ref="E144">_xlfn.IFS(D144=1,"Audit Period",D144=2,"End of Fiscal Year",D144=3,"Start of Fiscal Year",TRUE,"Fiscal Year in Progress")</f>
        <v>Audit Period</v>
      </c>
      <c r="F144" s="12" t="str" cm="1">
        <f t="array" ref="F144">_xlfn.IFS(OR(D144=1,D144=2),"Period 1",OR(D144=3,D144=4),"Period 2",OR(D144=5,D144=6),"Period 3",TRUE,"No Hire Period")</f>
        <v>Period 1</v>
      </c>
      <c r="G144" s="12" t="str" cm="1">
        <f t="array" ref="G144">_xlfn.IFS(MONTH(B144)=1,"Audit Period",MONTH(B144)=2,"End of Fiscal Year",MONTH(B144)=3,"Start of Fiscal Year",TRUE,"Fiscal Year in Progress")</f>
        <v>Audit Period</v>
      </c>
      <c r="H144" s="12">
        <f t="shared" ca="1" si="5"/>
        <v>32</v>
      </c>
    </row>
    <row r="145" spans="1:8" x14ac:dyDescent="0.25">
      <c r="A145" s="1" t="s">
        <v>952</v>
      </c>
      <c r="B145" s="2">
        <v>44577</v>
      </c>
      <c r="D145" s="13">
        <f t="shared" si="4"/>
        <v>1</v>
      </c>
      <c r="E145" s="12" t="str" cm="1">
        <f t="array" ref="E145">_xlfn.IFS(D145=1,"Audit Period",D145=2,"End of Fiscal Year",D145=3,"Start of Fiscal Year",TRUE,"Fiscal Year in Progress")</f>
        <v>Audit Period</v>
      </c>
      <c r="F145" s="12" t="str" cm="1">
        <f t="array" ref="F145">_xlfn.IFS(OR(D145=1,D145=2),"Period 1",OR(D145=3,D145=4),"Period 2",OR(D145=5,D145=6),"Period 3",TRUE,"No Hire Period")</f>
        <v>Period 1</v>
      </c>
      <c r="G145" s="12" t="str" cm="1">
        <f t="array" ref="G145">_xlfn.IFS(MONTH(B145)=1,"Audit Period",MONTH(B145)=2,"End of Fiscal Year",MONTH(B145)=3,"Start of Fiscal Year",TRUE,"Fiscal Year in Progress")</f>
        <v>Audit Period</v>
      </c>
      <c r="H145" s="12">
        <f t="shared" ca="1" si="5"/>
        <v>32</v>
      </c>
    </row>
    <row r="146" spans="1:8" x14ac:dyDescent="0.25">
      <c r="A146" s="1" t="s">
        <v>953</v>
      </c>
      <c r="B146" s="2">
        <v>44577</v>
      </c>
      <c r="D146" s="13">
        <f t="shared" si="4"/>
        <v>1</v>
      </c>
      <c r="E146" s="12" t="str" cm="1">
        <f t="array" ref="E146">_xlfn.IFS(D146=1,"Audit Period",D146=2,"End of Fiscal Year",D146=3,"Start of Fiscal Year",TRUE,"Fiscal Year in Progress")</f>
        <v>Audit Period</v>
      </c>
      <c r="F146" s="12" t="str" cm="1">
        <f t="array" ref="F146">_xlfn.IFS(OR(D146=1,D146=2),"Period 1",OR(D146=3,D146=4),"Period 2",OR(D146=5,D146=6),"Period 3",TRUE,"No Hire Period")</f>
        <v>Period 1</v>
      </c>
      <c r="G146" s="12" t="str" cm="1">
        <f t="array" ref="G146">_xlfn.IFS(MONTH(B146)=1,"Audit Period",MONTH(B146)=2,"End of Fiscal Year",MONTH(B146)=3,"Start of Fiscal Year",TRUE,"Fiscal Year in Progress")</f>
        <v>Audit Period</v>
      </c>
      <c r="H146" s="12">
        <f t="shared" ca="1" si="5"/>
        <v>32</v>
      </c>
    </row>
    <row r="147" spans="1:8" x14ac:dyDescent="0.25">
      <c r="A147" s="1" t="s">
        <v>954</v>
      </c>
      <c r="B147" s="2">
        <v>44577</v>
      </c>
      <c r="D147" s="13">
        <f t="shared" si="4"/>
        <v>1</v>
      </c>
      <c r="E147" s="12" t="str" cm="1">
        <f t="array" ref="E147">_xlfn.IFS(D147=1,"Audit Period",D147=2,"End of Fiscal Year",D147=3,"Start of Fiscal Year",TRUE,"Fiscal Year in Progress")</f>
        <v>Audit Period</v>
      </c>
      <c r="F147" s="12" t="str" cm="1">
        <f t="array" ref="F147">_xlfn.IFS(OR(D147=1,D147=2),"Period 1",OR(D147=3,D147=4),"Period 2",OR(D147=5,D147=6),"Period 3",TRUE,"No Hire Period")</f>
        <v>Period 1</v>
      </c>
      <c r="G147" s="12" t="str" cm="1">
        <f t="array" ref="G147">_xlfn.IFS(MONTH(B147)=1,"Audit Period",MONTH(B147)=2,"End of Fiscal Year",MONTH(B147)=3,"Start of Fiscal Year",TRUE,"Fiscal Year in Progress")</f>
        <v>Audit Period</v>
      </c>
      <c r="H147" s="12">
        <f t="shared" ca="1" si="5"/>
        <v>32</v>
      </c>
    </row>
    <row r="148" spans="1:8" x14ac:dyDescent="0.25">
      <c r="A148" s="1" t="s">
        <v>955</v>
      </c>
      <c r="B148" s="2">
        <v>44577</v>
      </c>
      <c r="D148" s="13">
        <f t="shared" si="4"/>
        <v>1</v>
      </c>
      <c r="E148" s="12" t="str" cm="1">
        <f t="array" ref="E148">_xlfn.IFS(D148=1,"Audit Period",D148=2,"End of Fiscal Year",D148=3,"Start of Fiscal Year",TRUE,"Fiscal Year in Progress")</f>
        <v>Audit Period</v>
      </c>
      <c r="F148" s="12" t="str" cm="1">
        <f t="array" ref="F148">_xlfn.IFS(OR(D148=1,D148=2),"Period 1",OR(D148=3,D148=4),"Period 2",OR(D148=5,D148=6),"Period 3",TRUE,"No Hire Period")</f>
        <v>Period 1</v>
      </c>
      <c r="G148" s="12" t="str" cm="1">
        <f t="array" ref="G148">_xlfn.IFS(MONTH(B148)=1,"Audit Period",MONTH(B148)=2,"End of Fiscal Year",MONTH(B148)=3,"Start of Fiscal Year",TRUE,"Fiscal Year in Progress")</f>
        <v>Audit Period</v>
      </c>
      <c r="H148" s="12">
        <f t="shared" ca="1" si="5"/>
        <v>32</v>
      </c>
    </row>
    <row r="149" spans="1:8" x14ac:dyDescent="0.25">
      <c r="A149" s="1" t="s">
        <v>956</v>
      </c>
      <c r="B149" s="2">
        <v>44577</v>
      </c>
      <c r="D149" s="13">
        <f t="shared" si="4"/>
        <v>1</v>
      </c>
      <c r="E149" s="12" t="str" cm="1">
        <f t="array" ref="E149">_xlfn.IFS(D149=1,"Audit Period",D149=2,"End of Fiscal Year",D149=3,"Start of Fiscal Year",TRUE,"Fiscal Year in Progress")</f>
        <v>Audit Period</v>
      </c>
      <c r="F149" s="12" t="str" cm="1">
        <f t="array" ref="F149">_xlfn.IFS(OR(D149=1,D149=2),"Period 1",OR(D149=3,D149=4),"Period 2",OR(D149=5,D149=6),"Period 3",TRUE,"No Hire Period")</f>
        <v>Period 1</v>
      </c>
      <c r="G149" s="12" t="str" cm="1">
        <f t="array" ref="G149">_xlfn.IFS(MONTH(B149)=1,"Audit Period",MONTH(B149)=2,"End of Fiscal Year",MONTH(B149)=3,"Start of Fiscal Year",TRUE,"Fiscal Year in Progress")</f>
        <v>Audit Period</v>
      </c>
      <c r="H149" s="12">
        <f t="shared" ca="1" si="5"/>
        <v>32</v>
      </c>
    </row>
    <row r="150" spans="1:8" x14ac:dyDescent="0.25">
      <c r="A150" s="1" t="s">
        <v>957</v>
      </c>
      <c r="B150" s="2">
        <v>44577</v>
      </c>
      <c r="D150" s="13">
        <f t="shared" si="4"/>
        <v>1</v>
      </c>
      <c r="E150" s="12" t="str" cm="1">
        <f t="array" ref="E150">_xlfn.IFS(D150=1,"Audit Period",D150=2,"End of Fiscal Year",D150=3,"Start of Fiscal Year",TRUE,"Fiscal Year in Progress")</f>
        <v>Audit Period</v>
      </c>
      <c r="F150" s="12" t="str" cm="1">
        <f t="array" ref="F150">_xlfn.IFS(OR(D150=1,D150=2),"Period 1",OR(D150=3,D150=4),"Period 2",OR(D150=5,D150=6),"Period 3",TRUE,"No Hire Period")</f>
        <v>Period 1</v>
      </c>
      <c r="G150" s="12" t="str" cm="1">
        <f t="array" ref="G150">_xlfn.IFS(MONTH(B150)=1,"Audit Period",MONTH(B150)=2,"End of Fiscal Year",MONTH(B150)=3,"Start of Fiscal Year",TRUE,"Fiscal Year in Progress")</f>
        <v>Audit Period</v>
      </c>
      <c r="H150" s="12">
        <f t="shared" ca="1" si="5"/>
        <v>32</v>
      </c>
    </row>
    <row r="151" spans="1:8" x14ac:dyDescent="0.25">
      <c r="A151" s="1" t="s">
        <v>958</v>
      </c>
      <c r="B151" s="2">
        <v>44577</v>
      </c>
      <c r="D151" s="13">
        <f t="shared" si="4"/>
        <v>1</v>
      </c>
      <c r="E151" s="12" t="str" cm="1">
        <f t="array" ref="E151">_xlfn.IFS(D151=1,"Audit Period",D151=2,"End of Fiscal Year",D151=3,"Start of Fiscal Year",TRUE,"Fiscal Year in Progress")</f>
        <v>Audit Period</v>
      </c>
      <c r="F151" s="12" t="str" cm="1">
        <f t="array" ref="F151">_xlfn.IFS(OR(D151=1,D151=2),"Period 1",OR(D151=3,D151=4),"Period 2",OR(D151=5,D151=6),"Period 3",TRUE,"No Hire Period")</f>
        <v>Period 1</v>
      </c>
      <c r="G151" s="12" t="str" cm="1">
        <f t="array" ref="G151">_xlfn.IFS(MONTH(B151)=1,"Audit Period",MONTH(B151)=2,"End of Fiscal Year",MONTH(B151)=3,"Start of Fiscal Year",TRUE,"Fiscal Year in Progress")</f>
        <v>Audit Period</v>
      </c>
      <c r="H151" s="12">
        <f t="shared" ca="1" si="5"/>
        <v>32</v>
      </c>
    </row>
    <row r="152" spans="1:8" x14ac:dyDescent="0.25">
      <c r="A152" s="1" t="s">
        <v>959</v>
      </c>
      <c r="B152" s="2">
        <v>44577</v>
      </c>
      <c r="D152" s="13">
        <f t="shared" si="4"/>
        <v>1</v>
      </c>
      <c r="E152" s="12" t="str" cm="1">
        <f t="array" ref="E152">_xlfn.IFS(D152=1,"Audit Period",D152=2,"End of Fiscal Year",D152=3,"Start of Fiscal Year",TRUE,"Fiscal Year in Progress")</f>
        <v>Audit Period</v>
      </c>
      <c r="F152" s="12" t="str" cm="1">
        <f t="array" ref="F152">_xlfn.IFS(OR(D152=1,D152=2),"Period 1",OR(D152=3,D152=4),"Period 2",OR(D152=5,D152=6),"Period 3",TRUE,"No Hire Period")</f>
        <v>Period 1</v>
      </c>
      <c r="G152" s="12" t="str" cm="1">
        <f t="array" ref="G152">_xlfn.IFS(MONTH(B152)=1,"Audit Period",MONTH(B152)=2,"End of Fiscal Year",MONTH(B152)=3,"Start of Fiscal Year",TRUE,"Fiscal Year in Progress")</f>
        <v>Audit Period</v>
      </c>
      <c r="H152" s="12">
        <f t="shared" ca="1" si="5"/>
        <v>32</v>
      </c>
    </row>
    <row r="153" spans="1:8" x14ac:dyDescent="0.25">
      <c r="A153" s="1" t="s">
        <v>960</v>
      </c>
      <c r="B153" s="2">
        <v>44577</v>
      </c>
      <c r="D153" s="13">
        <f t="shared" si="4"/>
        <v>1</v>
      </c>
      <c r="E153" s="12" t="str" cm="1">
        <f t="array" ref="E153">_xlfn.IFS(D153=1,"Audit Period",D153=2,"End of Fiscal Year",D153=3,"Start of Fiscal Year",TRUE,"Fiscal Year in Progress")</f>
        <v>Audit Period</v>
      </c>
      <c r="F153" s="12" t="str" cm="1">
        <f t="array" ref="F153">_xlfn.IFS(OR(D153=1,D153=2),"Period 1",OR(D153=3,D153=4),"Period 2",OR(D153=5,D153=6),"Period 3",TRUE,"No Hire Period")</f>
        <v>Period 1</v>
      </c>
      <c r="G153" s="12" t="str" cm="1">
        <f t="array" ref="G153">_xlfn.IFS(MONTH(B153)=1,"Audit Period",MONTH(B153)=2,"End of Fiscal Year",MONTH(B153)=3,"Start of Fiscal Year",TRUE,"Fiscal Year in Progress")</f>
        <v>Audit Period</v>
      </c>
      <c r="H153" s="12">
        <f t="shared" ca="1" si="5"/>
        <v>32</v>
      </c>
    </row>
    <row r="154" spans="1:8" x14ac:dyDescent="0.25">
      <c r="A154" s="1" t="s">
        <v>961</v>
      </c>
      <c r="B154" s="2">
        <v>44577</v>
      </c>
      <c r="D154" s="13">
        <f t="shared" si="4"/>
        <v>1</v>
      </c>
      <c r="E154" s="12" t="str" cm="1">
        <f t="array" ref="E154">_xlfn.IFS(D154=1,"Audit Period",D154=2,"End of Fiscal Year",D154=3,"Start of Fiscal Year",TRUE,"Fiscal Year in Progress")</f>
        <v>Audit Period</v>
      </c>
      <c r="F154" s="12" t="str" cm="1">
        <f t="array" ref="F154">_xlfn.IFS(OR(D154=1,D154=2),"Period 1",OR(D154=3,D154=4),"Period 2",OR(D154=5,D154=6),"Period 3",TRUE,"No Hire Period")</f>
        <v>Period 1</v>
      </c>
      <c r="G154" s="12" t="str" cm="1">
        <f t="array" ref="G154">_xlfn.IFS(MONTH(B154)=1,"Audit Period",MONTH(B154)=2,"End of Fiscal Year",MONTH(B154)=3,"Start of Fiscal Year",TRUE,"Fiscal Year in Progress")</f>
        <v>Audit Period</v>
      </c>
      <c r="H154" s="12">
        <f t="shared" ca="1" si="5"/>
        <v>32</v>
      </c>
    </row>
    <row r="155" spans="1:8" x14ac:dyDescent="0.25">
      <c r="A155" s="1" t="s">
        <v>962</v>
      </c>
      <c r="B155" s="2">
        <v>44577</v>
      </c>
      <c r="D155" s="13">
        <f t="shared" si="4"/>
        <v>1</v>
      </c>
      <c r="E155" s="12" t="str" cm="1">
        <f t="array" ref="E155">_xlfn.IFS(D155=1,"Audit Period",D155=2,"End of Fiscal Year",D155=3,"Start of Fiscal Year",TRUE,"Fiscal Year in Progress")</f>
        <v>Audit Period</v>
      </c>
      <c r="F155" s="12" t="str" cm="1">
        <f t="array" ref="F155">_xlfn.IFS(OR(D155=1,D155=2),"Period 1",OR(D155=3,D155=4),"Period 2",OR(D155=5,D155=6),"Period 3",TRUE,"No Hire Period")</f>
        <v>Period 1</v>
      </c>
      <c r="G155" s="12" t="str" cm="1">
        <f t="array" ref="G155">_xlfn.IFS(MONTH(B155)=1,"Audit Period",MONTH(B155)=2,"End of Fiscal Year",MONTH(B155)=3,"Start of Fiscal Year",TRUE,"Fiscal Year in Progress")</f>
        <v>Audit Period</v>
      </c>
      <c r="H155" s="12">
        <f t="shared" ca="1" si="5"/>
        <v>32</v>
      </c>
    </row>
    <row r="156" spans="1:8" x14ac:dyDescent="0.25">
      <c r="A156" s="1" t="s">
        <v>963</v>
      </c>
      <c r="B156" s="2">
        <v>44577</v>
      </c>
      <c r="D156" s="13">
        <f t="shared" si="4"/>
        <v>1</v>
      </c>
      <c r="E156" s="12" t="str" cm="1">
        <f t="array" ref="E156">_xlfn.IFS(D156=1,"Audit Period",D156=2,"End of Fiscal Year",D156=3,"Start of Fiscal Year",TRUE,"Fiscal Year in Progress")</f>
        <v>Audit Period</v>
      </c>
      <c r="F156" s="12" t="str" cm="1">
        <f t="array" ref="F156">_xlfn.IFS(OR(D156=1,D156=2),"Period 1",OR(D156=3,D156=4),"Period 2",OR(D156=5,D156=6),"Period 3",TRUE,"No Hire Period")</f>
        <v>Period 1</v>
      </c>
      <c r="G156" s="12" t="str" cm="1">
        <f t="array" ref="G156">_xlfn.IFS(MONTH(B156)=1,"Audit Period",MONTH(B156)=2,"End of Fiscal Year",MONTH(B156)=3,"Start of Fiscal Year",TRUE,"Fiscal Year in Progress")</f>
        <v>Audit Period</v>
      </c>
      <c r="H156" s="12">
        <f t="shared" ca="1" si="5"/>
        <v>32</v>
      </c>
    </row>
    <row r="157" spans="1:8" x14ac:dyDescent="0.25">
      <c r="A157" s="1" t="s">
        <v>964</v>
      </c>
      <c r="B157" s="2">
        <v>44577</v>
      </c>
      <c r="D157" s="13">
        <f t="shared" si="4"/>
        <v>1</v>
      </c>
      <c r="E157" s="12" t="str" cm="1">
        <f t="array" ref="E157">_xlfn.IFS(D157=1,"Audit Period",D157=2,"End of Fiscal Year",D157=3,"Start of Fiscal Year",TRUE,"Fiscal Year in Progress")</f>
        <v>Audit Period</v>
      </c>
      <c r="F157" s="12" t="str" cm="1">
        <f t="array" ref="F157">_xlfn.IFS(OR(D157=1,D157=2),"Period 1",OR(D157=3,D157=4),"Period 2",OR(D157=5,D157=6),"Period 3",TRUE,"No Hire Period")</f>
        <v>Period 1</v>
      </c>
      <c r="G157" s="12" t="str" cm="1">
        <f t="array" ref="G157">_xlfn.IFS(MONTH(B157)=1,"Audit Period",MONTH(B157)=2,"End of Fiscal Year",MONTH(B157)=3,"Start of Fiscal Year",TRUE,"Fiscal Year in Progress")</f>
        <v>Audit Period</v>
      </c>
      <c r="H157" s="12">
        <f t="shared" ca="1" si="5"/>
        <v>32</v>
      </c>
    </row>
    <row r="158" spans="1:8" x14ac:dyDescent="0.25">
      <c r="A158" s="1" t="s">
        <v>965</v>
      </c>
      <c r="B158" s="2">
        <v>44577</v>
      </c>
      <c r="D158" s="13">
        <f t="shared" si="4"/>
        <v>1</v>
      </c>
      <c r="E158" s="12" t="str" cm="1">
        <f t="array" ref="E158">_xlfn.IFS(D158=1,"Audit Period",D158=2,"End of Fiscal Year",D158=3,"Start of Fiscal Year",TRUE,"Fiscal Year in Progress")</f>
        <v>Audit Period</v>
      </c>
      <c r="F158" s="12" t="str" cm="1">
        <f t="array" ref="F158">_xlfn.IFS(OR(D158=1,D158=2),"Period 1",OR(D158=3,D158=4),"Period 2",OR(D158=5,D158=6),"Period 3",TRUE,"No Hire Period")</f>
        <v>Period 1</v>
      </c>
      <c r="G158" s="12" t="str" cm="1">
        <f t="array" ref="G158">_xlfn.IFS(MONTH(B158)=1,"Audit Period",MONTH(B158)=2,"End of Fiscal Year",MONTH(B158)=3,"Start of Fiscal Year",TRUE,"Fiscal Year in Progress")</f>
        <v>Audit Period</v>
      </c>
      <c r="H158" s="12">
        <f t="shared" ca="1" si="5"/>
        <v>32</v>
      </c>
    </row>
    <row r="159" spans="1:8" x14ac:dyDescent="0.25">
      <c r="A159" s="1" t="s">
        <v>966</v>
      </c>
      <c r="B159" s="2">
        <v>44577</v>
      </c>
      <c r="D159" s="13">
        <f t="shared" si="4"/>
        <v>1</v>
      </c>
      <c r="E159" s="12" t="str" cm="1">
        <f t="array" ref="E159">_xlfn.IFS(D159=1,"Audit Period",D159=2,"End of Fiscal Year",D159=3,"Start of Fiscal Year",TRUE,"Fiscal Year in Progress")</f>
        <v>Audit Period</v>
      </c>
      <c r="F159" s="12" t="str" cm="1">
        <f t="array" ref="F159">_xlfn.IFS(OR(D159=1,D159=2),"Period 1",OR(D159=3,D159=4),"Period 2",OR(D159=5,D159=6),"Period 3",TRUE,"No Hire Period")</f>
        <v>Period 1</v>
      </c>
      <c r="G159" s="12" t="str" cm="1">
        <f t="array" ref="G159">_xlfn.IFS(MONTH(B159)=1,"Audit Period",MONTH(B159)=2,"End of Fiscal Year",MONTH(B159)=3,"Start of Fiscal Year",TRUE,"Fiscal Year in Progress")</f>
        <v>Audit Period</v>
      </c>
      <c r="H159" s="12">
        <f t="shared" ca="1" si="5"/>
        <v>32</v>
      </c>
    </row>
    <row r="160" spans="1:8" x14ac:dyDescent="0.25">
      <c r="A160" s="1" t="s">
        <v>967</v>
      </c>
      <c r="B160" s="2">
        <v>44577</v>
      </c>
      <c r="D160" s="13">
        <f t="shared" si="4"/>
        <v>1</v>
      </c>
      <c r="E160" s="12" t="str" cm="1">
        <f t="array" ref="E160">_xlfn.IFS(D160=1,"Audit Period",D160=2,"End of Fiscal Year",D160=3,"Start of Fiscal Year",TRUE,"Fiscal Year in Progress")</f>
        <v>Audit Period</v>
      </c>
      <c r="F160" s="12" t="str" cm="1">
        <f t="array" ref="F160">_xlfn.IFS(OR(D160=1,D160=2),"Period 1",OR(D160=3,D160=4),"Period 2",OR(D160=5,D160=6),"Period 3",TRUE,"No Hire Period")</f>
        <v>Period 1</v>
      </c>
      <c r="G160" s="12" t="str" cm="1">
        <f t="array" ref="G160">_xlfn.IFS(MONTH(B160)=1,"Audit Period",MONTH(B160)=2,"End of Fiscal Year",MONTH(B160)=3,"Start of Fiscal Year",TRUE,"Fiscal Year in Progress")</f>
        <v>Audit Period</v>
      </c>
      <c r="H160" s="12">
        <f t="shared" ca="1" si="5"/>
        <v>32</v>
      </c>
    </row>
    <row r="161" spans="1:8" x14ac:dyDescent="0.25">
      <c r="A161" s="1" t="s">
        <v>968</v>
      </c>
      <c r="B161" s="2">
        <v>44577</v>
      </c>
      <c r="D161" s="13">
        <f t="shared" si="4"/>
        <v>1</v>
      </c>
      <c r="E161" s="12" t="str" cm="1">
        <f t="array" ref="E161">_xlfn.IFS(D161=1,"Audit Period",D161=2,"End of Fiscal Year",D161=3,"Start of Fiscal Year",TRUE,"Fiscal Year in Progress")</f>
        <v>Audit Period</v>
      </c>
      <c r="F161" s="12" t="str" cm="1">
        <f t="array" ref="F161">_xlfn.IFS(OR(D161=1,D161=2),"Period 1",OR(D161=3,D161=4),"Period 2",OR(D161=5,D161=6),"Period 3",TRUE,"No Hire Period")</f>
        <v>Period 1</v>
      </c>
      <c r="G161" s="12" t="str" cm="1">
        <f t="array" ref="G161">_xlfn.IFS(MONTH(B161)=1,"Audit Period",MONTH(B161)=2,"End of Fiscal Year",MONTH(B161)=3,"Start of Fiscal Year",TRUE,"Fiscal Year in Progress")</f>
        <v>Audit Period</v>
      </c>
      <c r="H161" s="12">
        <f t="shared" ca="1" si="5"/>
        <v>32</v>
      </c>
    </row>
    <row r="162" spans="1:8" x14ac:dyDescent="0.25">
      <c r="A162" s="1" t="s">
        <v>969</v>
      </c>
      <c r="B162" s="2">
        <v>44577</v>
      </c>
      <c r="D162" s="13">
        <f t="shared" si="4"/>
        <v>1</v>
      </c>
      <c r="E162" s="12" t="str" cm="1">
        <f t="array" ref="E162">_xlfn.IFS(D162=1,"Audit Period",D162=2,"End of Fiscal Year",D162=3,"Start of Fiscal Year",TRUE,"Fiscal Year in Progress")</f>
        <v>Audit Period</v>
      </c>
      <c r="F162" s="12" t="str" cm="1">
        <f t="array" ref="F162">_xlfn.IFS(OR(D162=1,D162=2),"Period 1",OR(D162=3,D162=4),"Period 2",OR(D162=5,D162=6),"Period 3",TRUE,"No Hire Period")</f>
        <v>Period 1</v>
      </c>
      <c r="G162" s="12" t="str" cm="1">
        <f t="array" ref="G162">_xlfn.IFS(MONTH(B162)=1,"Audit Period",MONTH(B162)=2,"End of Fiscal Year",MONTH(B162)=3,"Start of Fiscal Year",TRUE,"Fiscal Year in Progress")</f>
        <v>Audit Period</v>
      </c>
      <c r="H162" s="12">
        <f t="shared" ca="1" si="5"/>
        <v>32</v>
      </c>
    </row>
    <row r="163" spans="1:8" x14ac:dyDescent="0.25">
      <c r="A163" s="1" t="s">
        <v>970</v>
      </c>
      <c r="B163" s="2">
        <v>44577</v>
      </c>
      <c r="D163" s="13">
        <f t="shared" si="4"/>
        <v>1</v>
      </c>
      <c r="E163" s="12" t="str" cm="1">
        <f t="array" ref="E163">_xlfn.IFS(D163=1,"Audit Period",D163=2,"End of Fiscal Year",D163=3,"Start of Fiscal Year",TRUE,"Fiscal Year in Progress")</f>
        <v>Audit Period</v>
      </c>
      <c r="F163" s="12" t="str" cm="1">
        <f t="array" ref="F163">_xlfn.IFS(OR(D163=1,D163=2),"Period 1",OR(D163=3,D163=4),"Period 2",OR(D163=5,D163=6),"Period 3",TRUE,"No Hire Period")</f>
        <v>Period 1</v>
      </c>
      <c r="G163" s="12" t="str" cm="1">
        <f t="array" ref="G163">_xlfn.IFS(MONTH(B163)=1,"Audit Period",MONTH(B163)=2,"End of Fiscal Year",MONTH(B163)=3,"Start of Fiscal Year",TRUE,"Fiscal Year in Progress")</f>
        <v>Audit Period</v>
      </c>
      <c r="H163" s="12">
        <f t="shared" ca="1" si="5"/>
        <v>32</v>
      </c>
    </row>
    <row r="164" spans="1:8" x14ac:dyDescent="0.25">
      <c r="A164" s="1" t="s">
        <v>971</v>
      </c>
      <c r="B164" s="2">
        <v>44577</v>
      </c>
      <c r="D164" s="13">
        <f t="shared" si="4"/>
        <v>1</v>
      </c>
      <c r="E164" s="12" t="str" cm="1">
        <f t="array" ref="E164">_xlfn.IFS(D164=1,"Audit Period",D164=2,"End of Fiscal Year",D164=3,"Start of Fiscal Year",TRUE,"Fiscal Year in Progress")</f>
        <v>Audit Period</v>
      </c>
      <c r="F164" s="12" t="str" cm="1">
        <f t="array" ref="F164">_xlfn.IFS(OR(D164=1,D164=2),"Period 1",OR(D164=3,D164=4),"Period 2",OR(D164=5,D164=6),"Period 3",TRUE,"No Hire Period")</f>
        <v>Period 1</v>
      </c>
      <c r="G164" s="12" t="str" cm="1">
        <f t="array" ref="G164">_xlfn.IFS(MONTH(B164)=1,"Audit Period",MONTH(B164)=2,"End of Fiscal Year",MONTH(B164)=3,"Start of Fiscal Year",TRUE,"Fiscal Year in Progress")</f>
        <v>Audit Period</v>
      </c>
      <c r="H164" s="12">
        <f t="shared" ca="1" si="5"/>
        <v>32</v>
      </c>
    </row>
    <row r="165" spans="1:8" x14ac:dyDescent="0.25">
      <c r="A165" s="1" t="s">
        <v>972</v>
      </c>
      <c r="B165" s="2">
        <v>44577</v>
      </c>
      <c r="D165" s="13">
        <f t="shared" si="4"/>
        <v>1</v>
      </c>
      <c r="E165" s="12" t="str" cm="1">
        <f t="array" ref="E165">_xlfn.IFS(D165=1,"Audit Period",D165=2,"End of Fiscal Year",D165=3,"Start of Fiscal Year",TRUE,"Fiscal Year in Progress")</f>
        <v>Audit Period</v>
      </c>
      <c r="F165" s="12" t="str" cm="1">
        <f t="array" ref="F165">_xlfn.IFS(OR(D165=1,D165=2),"Period 1",OR(D165=3,D165=4),"Period 2",OR(D165=5,D165=6),"Period 3",TRUE,"No Hire Period")</f>
        <v>Period 1</v>
      </c>
      <c r="G165" s="12" t="str" cm="1">
        <f t="array" ref="G165">_xlfn.IFS(MONTH(B165)=1,"Audit Period",MONTH(B165)=2,"End of Fiscal Year",MONTH(B165)=3,"Start of Fiscal Year",TRUE,"Fiscal Year in Progress")</f>
        <v>Audit Period</v>
      </c>
      <c r="H165" s="12">
        <f t="shared" ca="1" si="5"/>
        <v>32</v>
      </c>
    </row>
    <row r="166" spans="1:8" x14ac:dyDescent="0.25">
      <c r="A166" s="1" t="s">
        <v>973</v>
      </c>
      <c r="B166" s="2">
        <v>44577</v>
      </c>
      <c r="D166" s="13">
        <f t="shared" si="4"/>
        <v>1</v>
      </c>
      <c r="E166" s="12" t="str" cm="1">
        <f t="array" ref="E166">_xlfn.IFS(D166=1,"Audit Period",D166=2,"End of Fiscal Year",D166=3,"Start of Fiscal Year",TRUE,"Fiscal Year in Progress")</f>
        <v>Audit Period</v>
      </c>
      <c r="F166" s="12" t="str" cm="1">
        <f t="array" ref="F166">_xlfn.IFS(OR(D166=1,D166=2),"Period 1",OR(D166=3,D166=4),"Period 2",OR(D166=5,D166=6),"Period 3",TRUE,"No Hire Period")</f>
        <v>Period 1</v>
      </c>
      <c r="G166" s="12" t="str" cm="1">
        <f t="array" ref="G166">_xlfn.IFS(MONTH(B166)=1,"Audit Period",MONTH(B166)=2,"End of Fiscal Year",MONTH(B166)=3,"Start of Fiscal Year",TRUE,"Fiscal Year in Progress")</f>
        <v>Audit Period</v>
      </c>
      <c r="H166" s="12">
        <f t="shared" ca="1" si="5"/>
        <v>32</v>
      </c>
    </row>
    <row r="167" spans="1:8" x14ac:dyDescent="0.25">
      <c r="A167" s="1" t="s">
        <v>111</v>
      </c>
      <c r="B167" s="2">
        <v>44577</v>
      </c>
      <c r="D167" s="13">
        <f t="shared" si="4"/>
        <v>1</v>
      </c>
      <c r="E167" s="12" t="str" cm="1">
        <f t="array" ref="E167">_xlfn.IFS(D167=1,"Audit Period",D167=2,"End of Fiscal Year",D167=3,"Start of Fiscal Year",TRUE,"Fiscal Year in Progress")</f>
        <v>Audit Period</v>
      </c>
      <c r="F167" s="12" t="str" cm="1">
        <f t="array" ref="F167">_xlfn.IFS(OR(D167=1,D167=2),"Period 1",OR(D167=3,D167=4),"Period 2",OR(D167=5,D167=6),"Period 3",TRUE,"No Hire Period")</f>
        <v>Period 1</v>
      </c>
      <c r="G167" s="12" t="str" cm="1">
        <f t="array" ref="G167">_xlfn.IFS(MONTH(B167)=1,"Audit Period",MONTH(B167)=2,"End of Fiscal Year",MONTH(B167)=3,"Start of Fiscal Year",TRUE,"Fiscal Year in Progress")</f>
        <v>Audit Period</v>
      </c>
      <c r="H167" s="12">
        <f t="shared" ca="1" si="5"/>
        <v>32</v>
      </c>
    </row>
    <row r="168" spans="1:8" x14ac:dyDescent="0.25">
      <c r="A168" s="1" t="s">
        <v>974</v>
      </c>
      <c r="B168" s="2">
        <v>44577</v>
      </c>
      <c r="D168" s="13">
        <f t="shared" si="4"/>
        <v>1</v>
      </c>
      <c r="E168" s="12" t="str" cm="1">
        <f t="array" ref="E168">_xlfn.IFS(D168=1,"Audit Period",D168=2,"End of Fiscal Year",D168=3,"Start of Fiscal Year",TRUE,"Fiscal Year in Progress")</f>
        <v>Audit Period</v>
      </c>
      <c r="F168" s="12" t="str" cm="1">
        <f t="array" ref="F168">_xlfn.IFS(OR(D168=1,D168=2),"Period 1",OR(D168=3,D168=4),"Period 2",OR(D168=5,D168=6),"Period 3",TRUE,"No Hire Period")</f>
        <v>Period 1</v>
      </c>
      <c r="G168" s="12" t="str" cm="1">
        <f t="array" ref="G168">_xlfn.IFS(MONTH(B168)=1,"Audit Period",MONTH(B168)=2,"End of Fiscal Year",MONTH(B168)=3,"Start of Fiscal Year",TRUE,"Fiscal Year in Progress")</f>
        <v>Audit Period</v>
      </c>
      <c r="H168" s="12">
        <f t="shared" ca="1" si="5"/>
        <v>32</v>
      </c>
    </row>
    <row r="169" spans="1:8" x14ac:dyDescent="0.25">
      <c r="A169" s="1" t="s">
        <v>975</v>
      </c>
      <c r="B169" s="2">
        <v>44577</v>
      </c>
      <c r="D169" s="13">
        <f t="shared" si="4"/>
        <v>1</v>
      </c>
      <c r="E169" s="12" t="str" cm="1">
        <f t="array" ref="E169">_xlfn.IFS(D169=1,"Audit Period",D169=2,"End of Fiscal Year",D169=3,"Start of Fiscal Year",TRUE,"Fiscal Year in Progress")</f>
        <v>Audit Period</v>
      </c>
      <c r="F169" s="12" t="str" cm="1">
        <f t="array" ref="F169">_xlfn.IFS(OR(D169=1,D169=2),"Period 1",OR(D169=3,D169=4),"Period 2",OR(D169=5,D169=6),"Period 3",TRUE,"No Hire Period")</f>
        <v>Period 1</v>
      </c>
      <c r="G169" s="12" t="str" cm="1">
        <f t="array" ref="G169">_xlfn.IFS(MONTH(B169)=1,"Audit Period",MONTH(B169)=2,"End of Fiscal Year",MONTH(B169)=3,"Start of Fiscal Year",TRUE,"Fiscal Year in Progress")</f>
        <v>Audit Period</v>
      </c>
      <c r="H169" s="12">
        <f t="shared" ca="1" si="5"/>
        <v>32</v>
      </c>
    </row>
    <row r="170" spans="1:8" x14ac:dyDescent="0.25">
      <c r="A170" s="1" t="s">
        <v>976</v>
      </c>
      <c r="B170" s="2">
        <v>44577</v>
      </c>
      <c r="D170" s="13">
        <f t="shared" si="4"/>
        <v>1</v>
      </c>
      <c r="E170" s="12" t="str" cm="1">
        <f t="array" ref="E170">_xlfn.IFS(D170=1,"Audit Period",D170=2,"End of Fiscal Year",D170=3,"Start of Fiscal Year",TRUE,"Fiscal Year in Progress")</f>
        <v>Audit Period</v>
      </c>
      <c r="F170" s="12" t="str" cm="1">
        <f t="array" ref="F170">_xlfn.IFS(OR(D170=1,D170=2),"Period 1",OR(D170=3,D170=4),"Period 2",OR(D170=5,D170=6),"Period 3",TRUE,"No Hire Period")</f>
        <v>Period 1</v>
      </c>
      <c r="G170" s="12" t="str" cm="1">
        <f t="array" ref="G170">_xlfn.IFS(MONTH(B170)=1,"Audit Period",MONTH(B170)=2,"End of Fiscal Year",MONTH(B170)=3,"Start of Fiscal Year",TRUE,"Fiscal Year in Progress")</f>
        <v>Audit Period</v>
      </c>
      <c r="H170" s="12">
        <f t="shared" ca="1" si="5"/>
        <v>32</v>
      </c>
    </row>
    <row r="171" spans="1:8" x14ac:dyDescent="0.25">
      <c r="A171" s="1" t="s">
        <v>977</v>
      </c>
      <c r="B171" s="2">
        <v>44577</v>
      </c>
      <c r="D171" s="13">
        <f t="shared" si="4"/>
        <v>1</v>
      </c>
      <c r="E171" s="12" t="str" cm="1">
        <f t="array" ref="E171">_xlfn.IFS(D171=1,"Audit Period",D171=2,"End of Fiscal Year",D171=3,"Start of Fiscal Year",TRUE,"Fiscal Year in Progress")</f>
        <v>Audit Period</v>
      </c>
      <c r="F171" s="12" t="str" cm="1">
        <f t="array" ref="F171">_xlfn.IFS(OR(D171=1,D171=2),"Period 1",OR(D171=3,D171=4),"Period 2",OR(D171=5,D171=6),"Period 3",TRUE,"No Hire Period")</f>
        <v>Period 1</v>
      </c>
      <c r="G171" s="12" t="str" cm="1">
        <f t="array" ref="G171">_xlfn.IFS(MONTH(B171)=1,"Audit Period",MONTH(B171)=2,"End of Fiscal Year",MONTH(B171)=3,"Start of Fiscal Year",TRUE,"Fiscal Year in Progress")</f>
        <v>Audit Period</v>
      </c>
      <c r="H171" s="12">
        <f t="shared" ca="1" si="5"/>
        <v>32</v>
      </c>
    </row>
    <row r="172" spans="1:8" x14ac:dyDescent="0.25">
      <c r="A172" s="1" t="s">
        <v>978</v>
      </c>
      <c r="B172" s="2">
        <v>44577</v>
      </c>
      <c r="D172" s="13">
        <f t="shared" si="4"/>
        <v>1</v>
      </c>
      <c r="E172" s="12" t="str" cm="1">
        <f t="array" ref="E172">_xlfn.IFS(D172=1,"Audit Period",D172=2,"End of Fiscal Year",D172=3,"Start of Fiscal Year",TRUE,"Fiscal Year in Progress")</f>
        <v>Audit Period</v>
      </c>
      <c r="F172" s="12" t="str" cm="1">
        <f t="array" ref="F172">_xlfn.IFS(OR(D172=1,D172=2),"Period 1",OR(D172=3,D172=4),"Period 2",OR(D172=5,D172=6),"Period 3",TRUE,"No Hire Period")</f>
        <v>Period 1</v>
      </c>
      <c r="G172" s="12" t="str" cm="1">
        <f t="array" ref="G172">_xlfn.IFS(MONTH(B172)=1,"Audit Period",MONTH(B172)=2,"End of Fiscal Year",MONTH(B172)=3,"Start of Fiscal Year",TRUE,"Fiscal Year in Progress")</f>
        <v>Audit Period</v>
      </c>
      <c r="H172" s="12">
        <f t="shared" ca="1" si="5"/>
        <v>32</v>
      </c>
    </row>
    <row r="173" spans="1:8" x14ac:dyDescent="0.25">
      <c r="A173" s="1" t="s">
        <v>979</v>
      </c>
      <c r="B173" s="2">
        <v>44577</v>
      </c>
      <c r="D173" s="13">
        <f t="shared" si="4"/>
        <v>1</v>
      </c>
      <c r="E173" s="12" t="str" cm="1">
        <f t="array" ref="E173">_xlfn.IFS(D173=1,"Audit Period",D173=2,"End of Fiscal Year",D173=3,"Start of Fiscal Year",TRUE,"Fiscal Year in Progress")</f>
        <v>Audit Period</v>
      </c>
      <c r="F173" s="12" t="str" cm="1">
        <f t="array" ref="F173">_xlfn.IFS(OR(D173=1,D173=2),"Period 1",OR(D173=3,D173=4),"Period 2",OR(D173=5,D173=6),"Period 3",TRUE,"No Hire Period")</f>
        <v>Period 1</v>
      </c>
      <c r="G173" s="12" t="str" cm="1">
        <f t="array" ref="G173">_xlfn.IFS(MONTH(B173)=1,"Audit Period",MONTH(B173)=2,"End of Fiscal Year",MONTH(B173)=3,"Start of Fiscal Year",TRUE,"Fiscal Year in Progress")</f>
        <v>Audit Period</v>
      </c>
      <c r="H173" s="12">
        <f t="shared" ca="1" si="5"/>
        <v>32</v>
      </c>
    </row>
    <row r="174" spans="1:8" x14ac:dyDescent="0.25">
      <c r="A174" s="1" t="s">
        <v>980</v>
      </c>
      <c r="B174" s="2">
        <v>44577</v>
      </c>
      <c r="D174" s="13">
        <f t="shared" si="4"/>
        <v>1</v>
      </c>
      <c r="E174" s="12" t="str" cm="1">
        <f t="array" ref="E174">_xlfn.IFS(D174=1,"Audit Period",D174=2,"End of Fiscal Year",D174=3,"Start of Fiscal Year",TRUE,"Fiscal Year in Progress")</f>
        <v>Audit Period</v>
      </c>
      <c r="F174" s="12" t="str" cm="1">
        <f t="array" ref="F174">_xlfn.IFS(OR(D174=1,D174=2),"Period 1",OR(D174=3,D174=4),"Period 2",OR(D174=5,D174=6),"Period 3",TRUE,"No Hire Period")</f>
        <v>Period 1</v>
      </c>
      <c r="G174" s="12" t="str" cm="1">
        <f t="array" ref="G174">_xlfn.IFS(MONTH(B174)=1,"Audit Period",MONTH(B174)=2,"End of Fiscal Year",MONTH(B174)=3,"Start of Fiscal Year",TRUE,"Fiscal Year in Progress")</f>
        <v>Audit Period</v>
      </c>
      <c r="H174" s="12">
        <f t="shared" ca="1" si="5"/>
        <v>32</v>
      </c>
    </row>
    <row r="175" spans="1:8" x14ac:dyDescent="0.25">
      <c r="A175" s="1" t="s">
        <v>112</v>
      </c>
      <c r="B175" s="2">
        <v>44577</v>
      </c>
      <c r="D175" s="13">
        <f t="shared" si="4"/>
        <v>1</v>
      </c>
      <c r="E175" s="12" t="str" cm="1">
        <f t="array" ref="E175">_xlfn.IFS(D175=1,"Audit Period",D175=2,"End of Fiscal Year",D175=3,"Start of Fiscal Year",TRUE,"Fiscal Year in Progress")</f>
        <v>Audit Period</v>
      </c>
      <c r="F175" s="12" t="str" cm="1">
        <f t="array" ref="F175">_xlfn.IFS(OR(D175=1,D175=2),"Period 1",OR(D175=3,D175=4),"Period 2",OR(D175=5,D175=6),"Period 3",TRUE,"No Hire Period")</f>
        <v>Period 1</v>
      </c>
      <c r="G175" s="12" t="str" cm="1">
        <f t="array" ref="G175">_xlfn.IFS(MONTH(B175)=1,"Audit Period",MONTH(B175)=2,"End of Fiscal Year",MONTH(B175)=3,"Start of Fiscal Year",TRUE,"Fiscal Year in Progress")</f>
        <v>Audit Period</v>
      </c>
      <c r="H175" s="12">
        <f t="shared" ca="1" si="5"/>
        <v>32</v>
      </c>
    </row>
    <row r="176" spans="1:8" x14ac:dyDescent="0.25">
      <c r="A176" s="1" t="s">
        <v>981</v>
      </c>
      <c r="B176" s="2">
        <v>44577</v>
      </c>
      <c r="D176" s="13">
        <f t="shared" si="4"/>
        <v>1</v>
      </c>
      <c r="E176" s="12" t="str" cm="1">
        <f t="array" ref="E176">_xlfn.IFS(D176=1,"Audit Period",D176=2,"End of Fiscal Year",D176=3,"Start of Fiscal Year",TRUE,"Fiscal Year in Progress")</f>
        <v>Audit Period</v>
      </c>
      <c r="F176" s="12" t="str" cm="1">
        <f t="array" ref="F176">_xlfn.IFS(OR(D176=1,D176=2),"Period 1",OR(D176=3,D176=4),"Period 2",OR(D176=5,D176=6),"Period 3",TRUE,"No Hire Period")</f>
        <v>Period 1</v>
      </c>
      <c r="G176" s="12" t="str" cm="1">
        <f t="array" ref="G176">_xlfn.IFS(MONTH(B176)=1,"Audit Period",MONTH(B176)=2,"End of Fiscal Year",MONTH(B176)=3,"Start of Fiscal Year",TRUE,"Fiscal Year in Progress")</f>
        <v>Audit Period</v>
      </c>
      <c r="H176" s="12">
        <f t="shared" ca="1" si="5"/>
        <v>32</v>
      </c>
    </row>
    <row r="177" spans="1:8" x14ac:dyDescent="0.25">
      <c r="A177" s="1" t="s">
        <v>982</v>
      </c>
      <c r="B177" s="2">
        <v>44577</v>
      </c>
      <c r="D177" s="13">
        <f t="shared" si="4"/>
        <v>1</v>
      </c>
      <c r="E177" s="12" t="str" cm="1">
        <f t="array" ref="E177">_xlfn.IFS(D177=1,"Audit Period",D177=2,"End of Fiscal Year",D177=3,"Start of Fiscal Year",TRUE,"Fiscal Year in Progress")</f>
        <v>Audit Period</v>
      </c>
      <c r="F177" s="12" t="str" cm="1">
        <f t="array" ref="F177">_xlfn.IFS(OR(D177=1,D177=2),"Period 1",OR(D177=3,D177=4),"Period 2",OR(D177=5,D177=6),"Period 3",TRUE,"No Hire Period")</f>
        <v>Period 1</v>
      </c>
      <c r="G177" s="12" t="str" cm="1">
        <f t="array" ref="G177">_xlfn.IFS(MONTH(B177)=1,"Audit Period",MONTH(B177)=2,"End of Fiscal Year",MONTH(B177)=3,"Start of Fiscal Year",TRUE,"Fiscal Year in Progress")</f>
        <v>Audit Period</v>
      </c>
      <c r="H177" s="12">
        <f t="shared" ca="1" si="5"/>
        <v>32</v>
      </c>
    </row>
    <row r="178" spans="1:8" x14ac:dyDescent="0.25">
      <c r="A178" s="1" t="s">
        <v>983</v>
      </c>
      <c r="B178" s="2">
        <v>44577</v>
      </c>
      <c r="D178" s="13">
        <f t="shared" si="4"/>
        <v>1</v>
      </c>
      <c r="E178" s="12" t="str" cm="1">
        <f t="array" ref="E178">_xlfn.IFS(D178=1,"Audit Period",D178=2,"End of Fiscal Year",D178=3,"Start of Fiscal Year",TRUE,"Fiscal Year in Progress")</f>
        <v>Audit Period</v>
      </c>
      <c r="F178" s="12" t="str" cm="1">
        <f t="array" ref="F178">_xlfn.IFS(OR(D178=1,D178=2),"Period 1",OR(D178=3,D178=4),"Period 2",OR(D178=5,D178=6),"Period 3",TRUE,"No Hire Period")</f>
        <v>Period 1</v>
      </c>
      <c r="G178" s="12" t="str" cm="1">
        <f t="array" ref="G178">_xlfn.IFS(MONTH(B178)=1,"Audit Period",MONTH(B178)=2,"End of Fiscal Year",MONTH(B178)=3,"Start of Fiscal Year",TRUE,"Fiscal Year in Progress")</f>
        <v>Audit Period</v>
      </c>
      <c r="H178" s="12">
        <f t="shared" ca="1" si="5"/>
        <v>32</v>
      </c>
    </row>
    <row r="179" spans="1:8" x14ac:dyDescent="0.25">
      <c r="A179" s="1" t="s">
        <v>984</v>
      </c>
      <c r="B179" s="2">
        <v>44577</v>
      </c>
      <c r="D179" s="13">
        <f t="shared" si="4"/>
        <v>1</v>
      </c>
      <c r="E179" s="12" t="str" cm="1">
        <f t="array" ref="E179">_xlfn.IFS(D179=1,"Audit Period",D179=2,"End of Fiscal Year",D179=3,"Start of Fiscal Year",TRUE,"Fiscal Year in Progress")</f>
        <v>Audit Period</v>
      </c>
      <c r="F179" s="12" t="str" cm="1">
        <f t="array" ref="F179">_xlfn.IFS(OR(D179=1,D179=2),"Period 1",OR(D179=3,D179=4),"Period 2",OR(D179=5,D179=6),"Period 3",TRUE,"No Hire Period")</f>
        <v>Period 1</v>
      </c>
      <c r="G179" s="12" t="str" cm="1">
        <f t="array" ref="G179">_xlfn.IFS(MONTH(B179)=1,"Audit Period",MONTH(B179)=2,"End of Fiscal Year",MONTH(B179)=3,"Start of Fiscal Year",TRUE,"Fiscal Year in Progress")</f>
        <v>Audit Period</v>
      </c>
      <c r="H179" s="12">
        <f t="shared" ca="1" si="5"/>
        <v>32</v>
      </c>
    </row>
    <row r="180" spans="1:8" x14ac:dyDescent="0.25">
      <c r="A180" s="1" t="s">
        <v>985</v>
      </c>
      <c r="B180" s="2">
        <v>44577</v>
      </c>
      <c r="D180" s="13">
        <f t="shared" si="4"/>
        <v>1</v>
      </c>
      <c r="E180" s="12" t="str" cm="1">
        <f t="array" ref="E180">_xlfn.IFS(D180=1,"Audit Period",D180=2,"End of Fiscal Year",D180=3,"Start of Fiscal Year",TRUE,"Fiscal Year in Progress")</f>
        <v>Audit Period</v>
      </c>
      <c r="F180" s="12" t="str" cm="1">
        <f t="array" ref="F180">_xlfn.IFS(OR(D180=1,D180=2),"Period 1",OR(D180=3,D180=4),"Period 2",OR(D180=5,D180=6),"Period 3",TRUE,"No Hire Period")</f>
        <v>Period 1</v>
      </c>
      <c r="G180" s="12" t="str" cm="1">
        <f t="array" ref="G180">_xlfn.IFS(MONTH(B180)=1,"Audit Period",MONTH(B180)=2,"End of Fiscal Year",MONTH(B180)=3,"Start of Fiscal Year",TRUE,"Fiscal Year in Progress")</f>
        <v>Audit Period</v>
      </c>
      <c r="H180" s="12">
        <f t="shared" ca="1" si="5"/>
        <v>32</v>
      </c>
    </row>
    <row r="181" spans="1:8" x14ac:dyDescent="0.25">
      <c r="A181" s="1" t="s">
        <v>986</v>
      </c>
      <c r="B181" s="2">
        <v>44577</v>
      </c>
      <c r="D181" s="13">
        <f t="shared" si="4"/>
        <v>1</v>
      </c>
      <c r="E181" s="12" t="str" cm="1">
        <f t="array" ref="E181">_xlfn.IFS(D181=1,"Audit Period",D181=2,"End of Fiscal Year",D181=3,"Start of Fiscal Year",TRUE,"Fiscal Year in Progress")</f>
        <v>Audit Period</v>
      </c>
      <c r="F181" s="12" t="str" cm="1">
        <f t="array" ref="F181">_xlfn.IFS(OR(D181=1,D181=2),"Period 1",OR(D181=3,D181=4),"Period 2",OR(D181=5,D181=6),"Period 3",TRUE,"No Hire Period")</f>
        <v>Period 1</v>
      </c>
      <c r="G181" s="12" t="str" cm="1">
        <f t="array" ref="G181">_xlfn.IFS(MONTH(B181)=1,"Audit Period",MONTH(B181)=2,"End of Fiscal Year",MONTH(B181)=3,"Start of Fiscal Year",TRUE,"Fiscal Year in Progress")</f>
        <v>Audit Period</v>
      </c>
      <c r="H181" s="12">
        <f t="shared" ca="1" si="5"/>
        <v>32</v>
      </c>
    </row>
    <row r="182" spans="1:8" x14ac:dyDescent="0.25">
      <c r="A182" s="1" t="s">
        <v>987</v>
      </c>
      <c r="B182" s="2">
        <v>44577</v>
      </c>
      <c r="D182" s="13">
        <f t="shared" si="4"/>
        <v>1</v>
      </c>
      <c r="E182" s="12" t="str" cm="1">
        <f t="array" ref="E182">_xlfn.IFS(D182=1,"Audit Period",D182=2,"End of Fiscal Year",D182=3,"Start of Fiscal Year",TRUE,"Fiscal Year in Progress")</f>
        <v>Audit Period</v>
      </c>
      <c r="F182" s="12" t="str" cm="1">
        <f t="array" ref="F182">_xlfn.IFS(OR(D182=1,D182=2),"Period 1",OR(D182=3,D182=4),"Period 2",OR(D182=5,D182=6),"Period 3",TRUE,"No Hire Period")</f>
        <v>Period 1</v>
      </c>
      <c r="G182" s="12" t="str" cm="1">
        <f t="array" ref="G182">_xlfn.IFS(MONTH(B182)=1,"Audit Period",MONTH(B182)=2,"End of Fiscal Year",MONTH(B182)=3,"Start of Fiscal Year",TRUE,"Fiscal Year in Progress")</f>
        <v>Audit Period</v>
      </c>
      <c r="H182" s="12">
        <f t="shared" ca="1" si="5"/>
        <v>32</v>
      </c>
    </row>
    <row r="183" spans="1:8" x14ac:dyDescent="0.25">
      <c r="A183" s="1" t="s">
        <v>988</v>
      </c>
      <c r="B183" s="2">
        <v>44577</v>
      </c>
      <c r="D183" s="13">
        <f t="shared" si="4"/>
        <v>1</v>
      </c>
      <c r="E183" s="12" t="str" cm="1">
        <f t="array" ref="E183">_xlfn.IFS(D183=1,"Audit Period",D183=2,"End of Fiscal Year",D183=3,"Start of Fiscal Year",TRUE,"Fiscal Year in Progress")</f>
        <v>Audit Period</v>
      </c>
      <c r="F183" s="12" t="str" cm="1">
        <f t="array" ref="F183">_xlfn.IFS(OR(D183=1,D183=2),"Period 1",OR(D183=3,D183=4),"Period 2",OR(D183=5,D183=6),"Period 3",TRUE,"No Hire Period")</f>
        <v>Period 1</v>
      </c>
      <c r="G183" s="12" t="str" cm="1">
        <f t="array" ref="G183">_xlfn.IFS(MONTH(B183)=1,"Audit Period",MONTH(B183)=2,"End of Fiscal Year",MONTH(B183)=3,"Start of Fiscal Year",TRUE,"Fiscal Year in Progress")</f>
        <v>Audit Period</v>
      </c>
      <c r="H183" s="12">
        <f t="shared" ca="1" si="5"/>
        <v>32</v>
      </c>
    </row>
    <row r="184" spans="1:8" x14ac:dyDescent="0.25">
      <c r="A184" s="1" t="s">
        <v>989</v>
      </c>
      <c r="B184" s="2">
        <v>44577</v>
      </c>
      <c r="D184" s="13">
        <f t="shared" si="4"/>
        <v>1</v>
      </c>
      <c r="E184" s="12" t="str" cm="1">
        <f t="array" ref="E184">_xlfn.IFS(D184=1,"Audit Period",D184=2,"End of Fiscal Year",D184=3,"Start of Fiscal Year",TRUE,"Fiscal Year in Progress")</f>
        <v>Audit Period</v>
      </c>
      <c r="F184" s="12" t="str" cm="1">
        <f t="array" ref="F184">_xlfn.IFS(OR(D184=1,D184=2),"Period 1",OR(D184=3,D184=4),"Period 2",OR(D184=5,D184=6),"Period 3",TRUE,"No Hire Period")</f>
        <v>Period 1</v>
      </c>
      <c r="G184" s="12" t="str" cm="1">
        <f t="array" ref="G184">_xlfn.IFS(MONTH(B184)=1,"Audit Period",MONTH(B184)=2,"End of Fiscal Year",MONTH(B184)=3,"Start of Fiscal Year",TRUE,"Fiscal Year in Progress")</f>
        <v>Audit Period</v>
      </c>
      <c r="H184" s="12">
        <f t="shared" ca="1" si="5"/>
        <v>32</v>
      </c>
    </row>
    <row r="185" spans="1:8" x14ac:dyDescent="0.25">
      <c r="A185" s="1" t="s">
        <v>990</v>
      </c>
      <c r="B185" s="2">
        <v>44577</v>
      </c>
      <c r="D185" s="13">
        <f t="shared" si="4"/>
        <v>1</v>
      </c>
      <c r="E185" s="12" t="str" cm="1">
        <f t="array" ref="E185">_xlfn.IFS(D185=1,"Audit Period",D185=2,"End of Fiscal Year",D185=3,"Start of Fiscal Year",TRUE,"Fiscal Year in Progress")</f>
        <v>Audit Period</v>
      </c>
      <c r="F185" s="12" t="str" cm="1">
        <f t="array" ref="F185">_xlfn.IFS(OR(D185=1,D185=2),"Period 1",OR(D185=3,D185=4),"Period 2",OR(D185=5,D185=6),"Period 3",TRUE,"No Hire Period")</f>
        <v>Period 1</v>
      </c>
      <c r="G185" s="12" t="str" cm="1">
        <f t="array" ref="G185">_xlfn.IFS(MONTH(B185)=1,"Audit Period",MONTH(B185)=2,"End of Fiscal Year",MONTH(B185)=3,"Start of Fiscal Year",TRUE,"Fiscal Year in Progress")</f>
        <v>Audit Period</v>
      </c>
      <c r="H185" s="12">
        <f t="shared" ca="1" si="5"/>
        <v>32</v>
      </c>
    </row>
    <row r="186" spans="1:8" x14ac:dyDescent="0.25">
      <c r="A186" s="1" t="s">
        <v>991</v>
      </c>
      <c r="B186" s="2">
        <v>44577</v>
      </c>
      <c r="D186" s="13">
        <f t="shared" si="4"/>
        <v>1</v>
      </c>
      <c r="E186" s="12" t="str" cm="1">
        <f t="array" ref="E186">_xlfn.IFS(D186=1,"Audit Period",D186=2,"End of Fiscal Year",D186=3,"Start of Fiscal Year",TRUE,"Fiscal Year in Progress")</f>
        <v>Audit Period</v>
      </c>
      <c r="F186" s="12" t="str" cm="1">
        <f t="array" ref="F186">_xlfn.IFS(OR(D186=1,D186=2),"Period 1",OR(D186=3,D186=4),"Period 2",OR(D186=5,D186=6),"Period 3",TRUE,"No Hire Period")</f>
        <v>Period 1</v>
      </c>
      <c r="G186" s="12" t="str" cm="1">
        <f t="array" ref="G186">_xlfn.IFS(MONTH(B186)=1,"Audit Period",MONTH(B186)=2,"End of Fiscal Year",MONTH(B186)=3,"Start of Fiscal Year",TRUE,"Fiscal Year in Progress")</f>
        <v>Audit Period</v>
      </c>
      <c r="H186" s="12">
        <f t="shared" ca="1" si="5"/>
        <v>32</v>
      </c>
    </row>
    <row r="187" spans="1:8" x14ac:dyDescent="0.25">
      <c r="A187" s="1" t="s">
        <v>992</v>
      </c>
      <c r="B187" s="2">
        <v>44577</v>
      </c>
      <c r="D187" s="13">
        <f t="shared" si="4"/>
        <v>1</v>
      </c>
      <c r="E187" s="12" t="str" cm="1">
        <f t="array" ref="E187">_xlfn.IFS(D187=1,"Audit Period",D187=2,"End of Fiscal Year",D187=3,"Start of Fiscal Year",TRUE,"Fiscal Year in Progress")</f>
        <v>Audit Period</v>
      </c>
      <c r="F187" s="12" t="str" cm="1">
        <f t="array" ref="F187">_xlfn.IFS(OR(D187=1,D187=2),"Period 1",OR(D187=3,D187=4),"Period 2",OR(D187=5,D187=6),"Period 3",TRUE,"No Hire Period")</f>
        <v>Period 1</v>
      </c>
      <c r="G187" s="12" t="str" cm="1">
        <f t="array" ref="G187">_xlfn.IFS(MONTH(B187)=1,"Audit Period",MONTH(B187)=2,"End of Fiscal Year",MONTH(B187)=3,"Start of Fiscal Year",TRUE,"Fiscal Year in Progress")</f>
        <v>Audit Period</v>
      </c>
      <c r="H187" s="12">
        <f t="shared" ca="1" si="5"/>
        <v>32</v>
      </c>
    </row>
    <row r="188" spans="1:8" x14ac:dyDescent="0.25">
      <c r="A188" s="1" t="s">
        <v>993</v>
      </c>
      <c r="B188" s="2">
        <v>44577</v>
      </c>
      <c r="D188" s="13">
        <f t="shared" si="4"/>
        <v>1</v>
      </c>
      <c r="E188" s="12" t="str" cm="1">
        <f t="array" ref="E188">_xlfn.IFS(D188=1,"Audit Period",D188=2,"End of Fiscal Year",D188=3,"Start of Fiscal Year",TRUE,"Fiscal Year in Progress")</f>
        <v>Audit Period</v>
      </c>
      <c r="F188" s="12" t="str" cm="1">
        <f t="array" ref="F188">_xlfn.IFS(OR(D188=1,D188=2),"Period 1",OR(D188=3,D188=4),"Period 2",OR(D188=5,D188=6),"Period 3",TRUE,"No Hire Period")</f>
        <v>Period 1</v>
      </c>
      <c r="G188" s="12" t="str" cm="1">
        <f t="array" ref="G188">_xlfn.IFS(MONTH(B188)=1,"Audit Period",MONTH(B188)=2,"End of Fiscal Year",MONTH(B188)=3,"Start of Fiscal Year",TRUE,"Fiscal Year in Progress")</f>
        <v>Audit Period</v>
      </c>
      <c r="H188" s="12">
        <f t="shared" ca="1" si="5"/>
        <v>32</v>
      </c>
    </row>
    <row r="189" spans="1:8" x14ac:dyDescent="0.25">
      <c r="A189" s="1" t="s">
        <v>113</v>
      </c>
      <c r="B189" s="2">
        <v>44577</v>
      </c>
      <c r="D189" s="13">
        <f t="shared" si="4"/>
        <v>1</v>
      </c>
      <c r="E189" s="12" t="str" cm="1">
        <f t="array" ref="E189">_xlfn.IFS(D189=1,"Audit Period",D189=2,"End of Fiscal Year",D189=3,"Start of Fiscal Year",TRUE,"Fiscal Year in Progress")</f>
        <v>Audit Period</v>
      </c>
      <c r="F189" s="12" t="str" cm="1">
        <f t="array" ref="F189">_xlfn.IFS(OR(D189=1,D189=2),"Period 1",OR(D189=3,D189=4),"Period 2",OR(D189=5,D189=6),"Period 3",TRUE,"No Hire Period")</f>
        <v>Period 1</v>
      </c>
      <c r="G189" s="12" t="str" cm="1">
        <f t="array" ref="G189">_xlfn.IFS(MONTH(B189)=1,"Audit Period",MONTH(B189)=2,"End of Fiscal Year",MONTH(B189)=3,"Start of Fiscal Year",TRUE,"Fiscal Year in Progress")</f>
        <v>Audit Period</v>
      </c>
      <c r="H189" s="12">
        <f t="shared" ca="1" si="5"/>
        <v>32</v>
      </c>
    </row>
    <row r="190" spans="1:8" x14ac:dyDescent="0.25">
      <c r="A190" s="1" t="s">
        <v>994</v>
      </c>
      <c r="B190" s="2">
        <v>44584</v>
      </c>
      <c r="D190" s="13">
        <f t="shared" si="4"/>
        <v>1</v>
      </c>
      <c r="E190" s="12" t="str" cm="1">
        <f t="array" ref="E190">_xlfn.IFS(D190=1,"Audit Period",D190=2,"End of Fiscal Year",D190=3,"Start of Fiscal Year",TRUE,"Fiscal Year in Progress")</f>
        <v>Audit Period</v>
      </c>
      <c r="F190" s="12" t="str" cm="1">
        <f t="array" ref="F190">_xlfn.IFS(OR(D190=1,D190=2),"Period 1",OR(D190=3,D190=4),"Period 2",OR(D190=5,D190=6),"Period 3",TRUE,"No Hire Period")</f>
        <v>Period 1</v>
      </c>
      <c r="G190" s="12" t="str" cm="1">
        <f t="array" ref="G190">_xlfn.IFS(MONTH(B190)=1,"Audit Period",MONTH(B190)=2,"End of Fiscal Year",MONTH(B190)=3,"Start of Fiscal Year",TRUE,"Fiscal Year in Progress")</f>
        <v>Audit Period</v>
      </c>
      <c r="H190" s="12">
        <f t="shared" ca="1" si="5"/>
        <v>32</v>
      </c>
    </row>
    <row r="191" spans="1:8" x14ac:dyDescent="0.25">
      <c r="A191" s="1" t="s">
        <v>995</v>
      </c>
      <c r="B191" s="2">
        <v>44584</v>
      </c>
      <c r="D191" s="13">
        <f t="shared" si="4"/>
        <v>1</v>
      </c>
      <c r="E191" s="12" t="str" cm="1">
        <f t="array" ref="E191">_xlfn.IFS(D191=1,"Audit Period",D191=2,"End of Fiscal Year",D191=3,"Start of Fiscal Year",TRUE,"Fiscal Year in Progress")</f>
        <v>Audit Period</v>
      </c>
      <c r="F191" s="12" t="str" cm="1">
        <f t="array" ref="F191">_xlfn.IFS(OR(D191=1,D191=2),"Period 1",OR(D191=3,D191=4),"Period 2",OR(D191=5,D191=6),"Period 3",TRUE,"No Hire Period")</f>
        <v>Period 1</v>
      </c>
      <c r="G191" s="12" t="str" cm="1">
        <f t="array" ref="G191">_xlfn.IFS(MONTH(B191)=1,"Audit Period",MONTH(B191)=2,"End of Fiscal Year",MONTH(B191)=3,"Start of Fiscal Year",TRUE,"Fiscal Year in Progress")</f>
        <v>Audit Period</v>
      </c>
      <c r="H191" s="12">
        <f t="shared" ca="1" si="5"/>
        <v>32</v>
      </c>
    </row>
    <row r="192" spans="1:8" x14ac:dyDescent="0.25">
      <c r="A192" s="1" t="s">
        <v>996</v>
      </c>
      <c r="B192" s="2">
        <v>44584</v>
      </c>
      <c r="D192" s="13">
        <f t="shared" si="4"/>
        <v>1</v>
      </c>
      <c r="E192" s="12" t="str" cm="1">
        <f t="array" ref="E192">_xlfn.IFS(D192=1,"Audit Period",D192=2,"End of Fiscal Year",D192=3,"Start of Fiscal Year",TRUE,"Fiscal Year in Progress")</f>
        <v>Audit Period</v>
      </c>
      <c r="F192" s="12" t="str" cm="1">
        <f t="array" ref="F192">_xlfn.IFS(OR(D192=1,D192=2),"Period 1",OR(D192=3,D192=4),"Period 2",OR(D192=5,D192=6),"Period 3",TRUE,"No Hire Period")</f>
        <v>Period 1</v>
      </c>
      <c r="G192" s="12" t="str" cm="1">
        <f t="array" ref="G192">_xlfn.IFS(MONTH(B192)=1,"Audit Period",MONTH(B192)=2,"End of Fiscal Year",MONTH(B192)=3,"Start of Fiscal Year",TRUE,"Fiscal Year in Progress")</f>
        <v>Audit Period</v>
      </c>
      <c r="H192" s="12">
        <f t="shared" ca="1" si="5"/>
        <v>32</v>
      </c>
    </row>
    <row r="193" spans="1:8" x14ac:dyDescent="0.25">
      <c r="A193" s="1" t="s">
        <v>997</v>
      </c>
      <c r="B193" s="2">
        <v>44584</v>
      </c>
      <c r="D193" s="13">
        <f t="shared" si="4"/>
        <v>1</v>
      </c>
      <c r="E193" s="12" t="str" cm="1">
        <f t="array" ref="E193">_xlfn.IFS(D193=1,"Audit Period",D193=2,"End of Fiscal Year",D193=3,"Start of Fiscal Year",TRUE,"Fiscal Year in Progress")</f>
        <v>Audit Period</v>
      </c>
      <c r="F193" s="12" t="str" cm="1">
        <f t="array" ref="F193">_xlfn.IFS(OR(D193=1,D193=2),"Period 1",OR(D193=3,D193=4),"Period 2",OR(D193=5,D193=6),"Period 3",TRUE,"No Hire Period")</f>
        <v>Period 1</v>
      </c>
      <c r="G193" s="12" t="str" cm="1">
        <f t="array" ref="G193">_xlfn.IFS(MONTH(B193)=1,"Audit Period",MONTH(B193)=2,"End of Fiscal Year",MONTH(B193)=3,"Start of Fiscal Year",TRUE,"Fiscal Year in Progress")</f>
        <v>Audit Period</v>
      </c>
      <c r="H193" s="12">
        <f t="shared" ca="1" si="5"/>
        <v>32</v>
      </c>
    </row>
    <row r="194" spans="1:8" x14ac:dyDescent="0.25">
      <c r="A194" s="1" t="s">
        <v>998</v>
      </c>
      <c r="B194" s="2">
        <v>44584</v>
      </c>
      <c r="D194" s="13">
        <f t="shared" si="4"/>
        <v>1</v>
      </c>
      <c r="E194" s="12" t="str" cm="1">
        <f t="array" ref="E194">_xlfn.IFS(D194=1,"Audit Period",D194=2,"End of Fiscal Year",D194=3,"Start of Fiscal Year",TRUE,"Fiscal Year in Progress")</f>
        <v>Audit Period</v>
      </c>
      <c r="F194" s="12" t="str" cm="1">
        <f t="array" ref="F194">_xlfn.IFS(OR(D194=1,D194=2),"Period 1",OR(D194=3,D194=4),"Period 2",OR(D194=5,D194=6),"Period 3",TRUE,"No Hire Period")</f>
        <v>Period 1</v>
      </c>
      <c r="G194" s="12" t="str" cm="1">
        <f t="array" ref="G194">_xlfn.IFS(MONTH(B194)=1,"Audit Period",MONTH(B194)=2,"End of Fiscal Year",MONTH(B194)=3,"Start of Fiscal Year",TRUE,"Fiscal Year in Progress")</f>
        <v>Audit Period</v>
      </c>
      <c r="H194" s="12">
        <f t="shared" ca="1" si="5"/>
        <v>32</v>
      </c>
    </row>
    <row r="195" spans="1:8" x14ac:dyDescent="0.25">
      <c r="A195" s="1" t="s">
        <v>999</v>
      </c>
      <c r="B195" s="2">
        <v>44584</v>
      </c>
      <c r="D195" s="13">
        <f t="shared" ref="D195:D258" si="6">MONTH(B195)</f>
        <v>1</v>
      </c>
      <c r="E195" s="12" t="str" cm="1">
        <f t="array" ref="E195">_xlfn.IFS(D195=1,"Audit Period",D195=2,"End of Fiscal Year",D195=3,"Start of Fiscal Year",TRUE,"Fiscal Year in Progress")</f>
        <v>Audit Period</v>
      </c>
      <c r="F195" s="12" t="str" cm="1">
        <f t="array" ref="F195">_xlfn.IFS(OR(D195=1,D195=2),"Period 1",OR(D195=3,D195=4),"Period 2",OR(D195=5,D195=6),"Period 3",TRUE,"No Hire Period")</f>
        <v>Period 1</v>
      </c>
      <c r="G195" s="12" t="str" cm="1">
        <f t="array" ref="G195">_xlfn.IFS(MONTH(B195)=1,"Audit Period",MONTH(B195)=2,"End of Fiscal Year",MONTH(B195)=3,"Start of Fiscal Year",TRUE,"Fiscal Year in Progress")</f>
        <v>Audit Period</v>
      </c>
      <c r="H195" s="12">
        <f t="shared" ref="H195:H258" ca="1" si="7">IFERROR(IF(C195="",DATEDIF(B195,TODAY(),"m"),DATEDIF(B195,C195,"m")),0)</f>
        <v>32</v>
      </c>
    </row>
    <row r="196" spans="1:8" x14ac:dyDescent="0.25">
      <c r="A196" s="1" t="s">
        <v>1000</v>
      </c>
      <c r="B196" s="2">
        <v>44584</v>
      </c>
      <c r="D196" s="13">
        <f t="shared" si="6"/>
        <v>1</v>
      </c>
      <c r="E196" s="12" t="str" cm="1">
        <f t="array" ref="E196">_xlfn.IFS(D196=1,"Audit Period",D196=2,"End of Fiscal Year",D196=3,"Start of Fiscal Year",TRUE,"Fiscal Year in Progress")</f>
        <v>Audit Period</v>
      </c>
      <c r="F196" s="12" t="str" cm="1">
        <f t="array" ref="F196">_xlfn.IFS(OR(D196=1,D196=2),"Period 1",OR(D196=3,D196=4),"Period 2",OR(D196=5,D196=6),"Period 3",TRUE,"No Hire Period")</f>
        <v>Period 1</v>
      </c>
      <c r="G196" s="12" t="str" cm="1">
        <f t="array" ref="G196">_xlfn.IFS(MONTH(B196)=1,"Audit Period",MONTH(B196)=2,"End of Fiscal Year",MONTH(B196)=3,"Start of Fiscal Year",TRUE,"Fiscal Year in Progress")</f>
        <v>Audit Period</v>
      </c>
      <c r="H196" s="12">
        <f t="shared" ca="1" si="7"/>
        <v>32</v>
      </c>
    </row>
    <row r="197" spans="1:8" x14ac:dyDescent="0.25">
      <c r="A197" s="1" t="s">
        <v>114</v>
      </c>
      <c r="B197" s="2">
        <v>44584</v>
      </c>
      <c r="D197" s="13">
        <f t="shared" si="6"/>
        <v>1</v>
      </c>
      <c r="E197" s="12" t="str" cm="1">
        <f t="array" ref="E197">_xlfn.IFS(D197=1,"Audit Period",D197=2,"End of Fiscal Year",D197=3,"Start of Fiscal Year",TRUE,"Fiscal Year in Progress")</f>
        <v>Audit Period</v>
      </c>
      <c r="F197" s="12" t="str" cm="1">
        <f t="array" ref="F197">_xlfn.IFS(OR(D197=1,D197=2),"Period 1",OR(D197=3,D197=4),"Period 2",OR(D197=5,D197=6),"Period 3",TRUE,"No Hire Period")</f>
        <v>Period 1</v>
      </c>
      <c r="G197" s="12" t="str" cm="1">
        <f t="array" ref="G197">_xlfn.IFS(MONTH(B197)=1,"Audit Period",MONTH(B197)=2,"End of Fiscal Year",MONTH(B197)=3,"Start of Fiscal Year",TRUE,"Fiscal Year in Progress")</f>
        <v>Audit Period</v>
      </c>
      <c r="H197" s="12">
        <f t="shared" ca="1" si="7"/>
        <v>32</v>
      </c>
    </row>
    <row r="198" spans="1:8" x14ac:dyDescent="0.25">
      <c r="A198" s="1" t="s">
        <v>1001</v>
      </c>
      <c r="B198" s="2">
        <v>44584</v>
      </c>
      <c r="D198" s="13">
        <f t="shared" si="6"/>
        <v>1</v>
      </c>
      <c r="E198" s="12" t="str" cm="1">
        <f t="array" ref="E198">_xlfn.IFS(D198=1,"Audit Period",D198=2,"End of Fiscal Year",D198=3,"Start of Fiscal Year",TRUE,"Fiscal Year in Progress")</f>
        <v>Audit Period</v>
      </c>
      <c r="F198" s="12" t="str" cm="1">
        <f t="array" ref="F198">_xlfn.IFS(OR(D198=1,D198=2),"Period 1",OR(D198=3,D198=4),"Period 2",OR(D198=5,D198=6),"Period 3",TRUE,"No Hire Period")</f>
        <v>Period 1</v>
      </c>
      <c r="G198" s="12" t="str" cm="1">
        <f t="array" ref="G198">_xlfn.IFS(MONTH(B198)=1,"Audit Period",MONTH(B198)=2,"End of Fiscal Year",MONTH(B198)=3,"Start of Fiscal Year",TRUE,"Fiscal Year in Progress")</f>
        <v>Audit Period</v>
      </c>
      <c r="H198" s="12">
        <f t="shared" ca="1" si="7"/>
        <v>32</v>
      </c>
    </row>
    <row r="199" spans="1:8" x14ac:dyDescent="0.25">
      <c r="A199" s="1" t="s">
        <v>1002</v>
      </c>
      <c r="B199" s="2">
        <v>44584</v>
      </c>
      <c r="D199" s="13">
        <f t="shared" si="6"/>
        <v>1</v>
      </c>
      <c r="E199" s="12" t="str" cm="1">
        <f t="array" ref="E199">_xlfn.IFS(D199=1,"Audit Period",D199=2,"End of Fiscal Year",D199=3,"Start of Fiscal Year",TRUE,"Fiscal Year in Progress")</f>
        <v>Audit Period</v>
      </c>
      <c r="F199" s="12" t="str" cm="1">
        <f t="array" ref="F199">_xlfn.IFS(OR(D199=1,D199=2),"Period 1",OR(D199=3,D199=4),"Period 2",OR(D199=5,D199=6),"Period 3",TRUE,"No Hire Period")</f>
        <v>Period 1</v>
      </c>
      <c r="G199" s="12" t="str" cm="1">
        <f t="array" ref="G199">_xlfn.IFS(MONTH(B199)=1,"Audit Period",MONTH(B199)=2,"End of Fiscal Year",MONTH(B199)=3,"Start of Fiscal Year",TRUE,"Fiscal Year in Progress")</f>
        <v>Audit Period</v>
      </c>
      <c r="H199" s="12">
        <f t="shared" ca="1" si="7"/>
        <v>32</v>
      </c>
    </row>
    <row r="200" spans="1:8" x14ac:dyDescent="0.25">
      <c r="A200" s="1" t="s">
        <v>1003</v>
      </c>
      <c r="B200" s="2">
        <v>44584</v>
      </c>
      <c r="D200" s="13">
        <f t="shared" si="6"/>
        <v>1</v>
      </c>
      <c r="E200" s="12" t="str" cm="1">
        <f t="array" ref="E200">_xlfn.IFS(D200=1,"Audit Period",D200=2,"End of Fiscal Year",D200=3,"Start of Fiscal Year",TRUE,"Fiscal Year in Progress")</f>
        <v>Audit Period</v>
      </c>
      <c r="F200" s="12" t="str" cm="1">
        <f t="array" ref="F200">_xlfn.IFS(OR(D200=1,D200=2),"Period 1",OR(D200=3,D200=4),"Period 2",OR(D200=5,D200=6),"Period 3",TRUE,"No Hire Period")</f>
        <v>Period 1</v>
      </c>
      <c r="G200" s="12" t="str" cm="1">
        <f t="array" ref="G200">_xlfn.IFS(MONTH(B200)=1,"Audit Period",MONTH(B200)=2,"End of Fiscal Year",MONTH(B200)=3,"Start of Fiscal Year",TRUE,"Fiscal Year in Progress")</f>
        <v>Audit Period</v>
      </c>
      <c r="H200" s="12">
        <f t="shared" ca="1" si="7"/>
        <v>32</v>
      </c>
    </row>
    <row r="201" spans="1:8" x14ac:dyDescent="0.25">
      <c r="A201" s="1" t="s">
        <v>1004</v>
      </c>
      <c r="B201" s="2">
        <v>44584</v>
      </c>
      <c r="D201" s="13">
        <f t="shared" si="6"/>
        <v>1</v>
      </c>
      <c r="E201" s="12" t="str" cm="1">
        <f t="array" ref="E201">_xlfn.IFS(D201=1,"Audit Period",D201=2,"End of Fiscal Year",D201=3,"Start of Fiscal Year",TRUE,"Fiscal Year in Progress")</f>
        <v>Audit Period</v>
      </c>
      <c r="F201" s="12" t="str" cm="1">
        <f t="array" ref="F201">_xlfn.IFS(OR(D201=1,D201=2),"Period 1",OR(D201=3,D201=4),"Period 2",OR(D201=5,D201=6),"Period 3",TRUE,"No Hire Period")</f>
        <v>Period 1</v>
      </c>
      <c r="G201" s="12" t="str" cm="1">
        <f t="array" ref="G201">_xlfn.IFS(MONTH(B201)=1,"Audit Period",MONTH(B201)=2,"End of Fiscal Year",MONTH(B201)=3,"Start of Fiscal Year",TRUE,"Fiscal Year in Progress")</f>
        <v>Audit Period</v>
      </c>
      <c r="H201" s="12">
        <f t="shared" ca="1" si="7"/>
        <v>32</v>
      </c>
    </row>
    <row r="202" spans="1:8" x14ac:dyDescent="0.25">
      <c r="A202" s="1" t="s">
        <v>1005</v>
      </c>
      <c r="B202" s="2">
        <v>44584</v>
      </c>
      <c r="D202" s="13">
        <f t="shared" si="6"/>
        <v>1</v>
      </c>
      <c r="E202" s="12" t="str" cm="1">
        <f t="array" ref="E202">_xlfn.IFS(D202=1,"Audit Period",D202=2,"End of Fiscal Year",D202=3,"Start of Fiscal Year",TRUE,"Fiscal Year in Progress")</f>
        <v>Audit Period</v>
      </c>
      <c r="F202" s="12" t="str" cm="1">
        <f t="array" ref="F202">_xlfn.IFS(OR(D202=1,D202=2),"Period 1",OR(D202=3,D202=4),"Period 2",OR(D202=5,D202=6),"Period 3",TRUE,"No Hire Period")</f>
        <v>Period 1</v>
      </c>
      <c r="G202" s="12" t="str" cm="1">
        <f t="array" ref="G202">_xlfn.IFS(MONTH(B202)=1,"Audit Period",MONTH(B202)=2,"End of Fiscal Year",MONTH(B202)=3,"Start of Fiscal Year",TRUE,"Fiscal Year in Progress")</f>
        <v>Audit Period</v>
      </c>
      <c r="H202" s="12">
        <f t="shared" ca="1" si="7"/>
        <v>32</v>
      </c>
    </row>
    <row r="203" spans="1:8" x14ac:dyDescent="0.25">
      <c r="A203" s="1" t="s">
        <v>1006</v>
      </c>
      <c r="B203" s="2">
        <v>44584</v>
      </c>
      <c r="D203" s="13">
        <f t="shared" si="6"/>
        <v>1</v>
      </c>
      <c r="E203" s="12" t="str" cm="1">
        <f t="array" ref="E203">_xlfn.IFS(D203=1,"Audit Period",D203=2,"End of Fiscal Year",D203=3,"Start of Fiscal Year",TRUE,"Fiscal Year in Progress")</f>
        <v>Audit Period</v>
      </c>
      <c r="F203" s="12" t="str" cm="1">
        <f t="array" ref="F203">_xlfn.IFS(OR(D203=1,D203=2),"Period 1",OR(D203=3,D203=4),"Period 2",OR(D203=5,D203=6),"Period 3",TRUE,"No Hire Period")</f>
        <v>Period 1</v>
      </c>
      <c r="G203" s="12" t="str" cm="1">
        <f t="array" ref="G203">_xlfn.IFS(MONTH(B203)=1,"Audit Period",MONTH(B203)=2,"End of Fiscal Year",MONTH(B203)=3,"Start of Fiscal Year",TRUE,"Fiscal Year in Progress")</f>
        <v>Audit Period</v>
      </c>
      <c r="H203" s="12">
        <f t="shared" ca="1" si="7"/>
        <v>32</v>
      </c>
    </row>
    <row r="204" spans="1:8" x14ac:dyDescent="0.25">
      <c r="A204" s="1" t="s">
        <v>1007</v>
      </c>
      <c r="B204" s="2">
        <v>44584</v>
      </c>
      <c r="D204" s="13">
        <f t="shared" si="6"/>
        <v>1</v>
      </c>
      <c r="E204" s="12" t="str" cm="1">
        <f t="array" ref="E204">_xlfn.IFS(D204=1,"Audit Period",D204=2,"End of Fiscal Year",D204=3,"Start of Fiscal Year",TRUE,"Fiscal Year in Progress")</f>
        <v>Audit Period</v>
      </c>
      <c r="F204" s="12" t="str" cm="1">
        <f t="array" ref="F204">_xlfn.IFS(OR(D204=1,D204=2),"Period 1",OR(D204=3,D204=4),"Period 2",OR(D204=5,D204=6),"Period 3",TRUE,"No Hire Period")</f>
        <v>Period 1</v>
      </c>
      <c r="G204" s="12" t="str" cm="1">
        <f t="array" ref="G204">_xlfn.IFS(MONTH(B204)=1,"Audit Period",MONTH(B204)=2,"End of Fiscal Year",MONTH(B204)=3,"Start of Fiscal Year",TRUE,"Fiscal Year in Progress")</f>
        <v>Audit Period</v>
      </c>
      <c r="H204" s="12">
        <f t="shared" ca="1" si="7"/>
        <v>32</v>
      </c>
    </row>
    <row r="205" spans="1:8" x14ac:dyDescent="0.25">
      <c r="A205" s="1" t="s">
        <v>115</v>
      </c>
      <c r="B205" s="2">
        <v>44584</v>
      </c>
      <c r="D205" s="13">
        <f t="shared" si="6"/>
        <v>1</v>
      </c>
      <c r="E205" s="12" t="str" cm="1">
        <f t="array" ref="E205">_xlfn.IFS(D205=1,"Audit Period",D205=2,"End of Fiscal Year",D205=3,"Start of Fiscal Year",TRUE,"Fiscal Year in Progress")</f>
        <v>Audit Period</v>
      </c>
      <c r="F205" s="12" t="str" cm="1">
        <f t="array" ref="F205">_xlfn.IFS(OR(D205=1,D205=2),"Period 1",OR(D205=3,D205=4),"Period 2",OR(D205=5,D205=6),"Period 3",TRUE,"No Hire Period")</f>
        <v>Period 1</v>
      </c>
      <c r="G205" s="12" t="str" cm="1">
        <f t="array" ref="G205">_xlfn.IFS(MONTH(B205)=1,"Audit Period",MONTH(B205)=2,"End of Fiscal Year",MONTH(B205)=3,"Start of Fiscal Year",TRUE,"Fiscal Year in Progress")</f>
        <v>Audit Period</v>
      </c>
      <c r="H205" s="12">
        <f t="shared" ca="1" si="7"/>
        <v>32</v>
      </c>
    </row>
    <row r="206" spans="1:8" x14ac:dyDescent="0.25">
      <c r="A206" s="1" t="s">
        <v>1008</v>
      </c>
      <c r="B206" s="2">
        <v>44584</v>
      </c>
      <c r="D206" s="13">
        <f t="shared" si="6"/>
        <v>1</v>
      </c>
      <c r="E206" s="12" t="str" cm="1">
        <f t="array" ref="E206">_xlfn.IFS(D206=1,"Audit Period",D206=2,"End of Fiscal Year",D206=3,"Start of Fiscal Year",TRUE,"Fiscal Year in Progress")</f>
        <v>Audit Period</v>
      </c>
      <c r="F206" s="12" t="str" cm="1">
        <f t="array" ref="F206">_xlfn.IFS(OR(D206=1,D206=2),"Period 1",OR(D206=3,D206=4),"Period 2",OR(D206=5,D206=6),"Period 3",TRUE,"No Hire Period")</f>
        <v>Period 1</v>
      </c>
      <c r="G206" s="12" t="str" cm="1">
        <f t="array" ref="G206">_xlfn.IFS(MONTH(B206)=1,"Audit Period",MONTH(B206)=2,"End of Fiscal Year",MONTH(B206)=3,"Start of Fiscal Year",TRUE,"Fiscal Year in Progress")</f>
        <v>Audit Period</v>
      </c>
      <c r="H206" s="12">
        <f t="shared" ca="1" si="7"/>
        <v>32</v>
      </c>
    </row>
    <row r="207" spans="1:8" x14ac:dyDescent="0.25">
      <c r="A207" s="1" t="s">
        <v>1009</v>
      </c>
      <c r="B207" s="2">
        <v>44584</v>
      </c>
      <c r="D207" s="13">
        <f t="shared" si="6"/>
        <v>1</v>
      </c>
      <c r="E207" s="12" t="str" cm="1">
        <f t="array" ref="E207">_xlfn.IFS(D207=1,"Audit Period",D207=2,"End of Fiscal Year",D207=3,"Start of Fiscal Year",TRUE,"Fiscal Year in Progress")</f>
        <v>Audit Period</v>
      </c>
      <c r="F207" s="12" t="str" cm="1">
        <f t="array" ref="F207">_xlfn.IFS(OR(D207=1,D207=2),"Period 1",OR(D207=3,D207=4),"Period 2",OR(D207=5,D207=6),"Period 3",TRUE,"No Hire Period")</f>
        <v>Period 1</v>
      </c>
      <c r="G207" s="12" t="str" cm="1">
        <f t="array" ref="G207">_xlfn.IFS(MONTH(B207)=1,"Audit Period",MONTH(B207)=2,"End of Fiscal Year",MONTH(B207)=3,"Start of Fiscal Year",TRUE,"Fiscal Year in Progress")</f>
        <v>Audit Period</v>
      </c>
      <c r="H207" s="12">
        <f t="shared" ca="1" si="7"/>
        <v>32</v>
      </c>
    </row>
    <row r="208" spans="1:8" x14ac:dyDescent="0.25">
      <c r="A208" s="1" t="s">
        <v>1010</v>
      </c>
      <c r="B208" s="2">
        <v>44584</v>
      </c>
      <c r="D208" s="13">
        <f t="shared" si="6"/>
        <v>1</v>
      </c>
      <c r="E208" s="12" t="str" cm="1">
        <f t="array" ref="E208">_xlfn.IFS(D208=1,"Audit Period",D208=2,"End of Fiscal Year",D208=3,"Start of Fiscal Year",TRUE,"Fiscal Year in Progress")</f>
        <v>Audit Period</v>
      </c>
      <c r="F208" s="12" t="str" cm="1">
        <f t="array" ref="F208">_xlfn.IFS(OR(D208=1,D208=2),"Period 1",OR(D208=3,D208=4),"Period 2",OR(D208=5,D208=6),"Period 3",TRUE,"No Hire Period")</f>
        <v>Period 1</v>
      </c>
      <c r="G208" s="12" t="str" cm="1">
        <f t="array" ref="G208">_xlfn.IFS(MONTH(B208)=1,"Audit Period",MONTH(B208)=2,"End of Fiscal Year",MONTH(B208)=3,"Start of Fiscal Year",TRUE,"Fiscal Year in Progress")</f>
        <v>Audit Period</v>
      </c>
      <c r="H208" s="12">
        <f t="shared" ca="1" si="7"/>
        <v>32</v>
      </c>
    </row>
    <row r="209" spans="1:8" x14ac:dyDescent="0.25">
      <c r="A209" s="1" t="s">
        <v>1011</v>
      </c>
      <c r="B209" s="2">
        <v>44584</v>
      </c>
      <c r="D209" s="13">
        <f t="shared" si="6"/>
        <v>1</v>
      </c>
      <c r="E209" s="12" t="str" cm="1">
        <f t="array" ref="E209">_xlfn.IFS(D209=1,"Audit Period",D209=2,"End of Fiscal Year",D209=3,"Start of Fiscal Year",TRUE,"Fiscal Year in Progress")</f>
        <v>Audit Period</v>
      </c>
      <c r="F209" s="12" t="str" cm="1">
        <f t="array" ref="F209">_xlfn.IFS(OR(D209=1,D209=2),"Period 1",OR(D209=3,D209=4),"Period 2",OR(D209=5,D209=6),"Period 3",TRUE,"No Hire Period")</f>
        <v>Period 1</v>
      </c>
      <c r="G209" s="12" t="str" cm="1">
        <f t="array" ref="G209">_xlfn.IFS(MONTH(B209)=1,"Audit Period",MONTH(B209)=2,"End of Fiscal Year",MONTH(B209)=3,"Start of Fiscal Year",TRUE,"Fiscal Year in Progress")</f>
        <v>Audit Period</v>
      </c>
      <c r="H209" s="12">
        <f t="shared" ca="1" si="7"/>
        <v>32</v>
      </c>
    </row>
    <row r="210" spans="1:8" x14ac:dyDescent="0.25">
      <c r="A210" s="1" t="s">
        <v>1012</v>
      </c>
      <c r="B210" s="2">
        <v>44584</v>
      </c>
      <c r="D210" s="13">
        <f t="shared" si="6"/>
        <v>1</v>
      </c>
      <c r="E210" s="12" t="str" cm="1">
        <f t="array" ref="E210">_xlfn.IFS(D210=1,"Audit Period",D210=2,"End of Fiscal Year",D210=3,"Start of Fiscal Year",TRUE,"Fiscal Year in Progress")</f>
        <v>Audit Period</v>
      </c>
      <c r="F210" s="12" t="str" cm="1">
        <f t="array" ref="F210">_xlfn.IFS(OR(D210=1,D210=2),"Period 1",OR(D210=3,D210=4),"Period 2",OR(D210=5,D210=6),"Period 3",TRUE,"No Hire Period")</f>
        <v>Period 1</v>
      </c>
      <c r="G210" s="12" t="str" cm="1">
        <f t="array" ref="G210">_xlfn.IFS(MONTH(B210)=1,"Audit Period",MONTH(B210)=2,"End of Fiscal Year",MONTH(B210)=3,"Start of Fiscal Year",TRUE,"Fiscal Year in Progress")</f>
        <v>Audit Period</v>
      </c>
      <c r="H210" s="12">
        <f t="shared" ca="1" si="7"/>
        <v>32</v>
      </c>
    </row>
    <row r="211" spans="1:8" x14ac:dyDescent="0.25">
      <c r="A211" s="1" t="s">
        <v>1013</v>
      </c>
      <c r="B211" s="2">
        <v>44584</v>
      </c>
      <c r="D211" s="13">
        <f t="shared" si="6"/>
        <v>1</v>
      </c>
      <c r="E211" s="12" t="str" cm="1">
        <f t="array" ref="E211">_xlfn.IFS(D211=1,"Audit Period",D211=2,"End of Fiscal Year",D211=3,"Start of Fiscal Year",TRUE,"Fiscal Year in Progress")</f>
        <v>Audit Period</v>
      </c>
      <c r="F211" s="12" t="str" cm="1">
        <f t="array" ref="F211">_xlfn.IFS(OR(D211=1,D211=2),"Period 1",OR(D211=3,D211=4),"Period 2",OR(D211=5,D211=6),"Period 3",TRUE,"No Hire Period")</f>
        <v>Period 1</v>
      </c>
      <c r="G211" s="12" t="str" cm="1">
        <f t="array" ref="G211">_xlfn.IFS(MONTH(B211)=1,"Audit Period",MONTH(B211)=2,"End of Fiscal Year",MONTH(B211)=3,"Start of Fiscal Year",TRUE,"Fiscal Year in Progress")</f>
        <v>Audit Period</v>
      </c>
      <c r="H211" s="12">
        <f t="shared" ca="1" si="7"/>
        <v>32</v>
      </c>
    </row>
    <row r="212" spans="1:8" x14ac:dyDescent="0.25">
      <c r="A212" s="1" t="s">
        <v>1014</v>
      </c>
      <c r="B212" s="2">
        <v>44584</v>
      </c>
      <c r="D212" s="13">
        <f t="shared" si="6"/>
        <v>1</v>
      </c>
      <c r="E212" s="12" t="str" cm="1">
        <f t="array" ref="E212">_xlfn.IFS(D212=1,"Audit Period",D212=2,"End of Fiscal Year",D212=3,"Start of Fiscal Year",TRUE,"Fiscal Year in Progress")</f>
        <v>Audit Period</v>
      </c>
      <c r="F212" s="12" t="str" cm="1">
        <f t="array" ref="F212">_xlfn.IFS(OR(D212=1,D212=2),"Period 1",OR(D212=3,D212=4),"Period 2",OR(D212=5,D212=6),"Period 3",TRUE,"No Hire Period")</f>
        <v>Period 1</v>
      </c>
      <c r="G212" s="12" t="str" cm="1">
        <f t="array" ref="G212">_xlfn.IFS(MONTH(B212)=1,"Audit Period",MONTH(B212)=2,"End of Fiscal Year",MONTH(B212)=3,"Start of Fiscal Year",TRUE,"Fiscal Year in Progress")</f>
        <v>Audit Period</v>
      </c>
      <c r="H212" s="12">
        <f t="shared" ca="1" si="7"/>
        <v>32</v>
      </c>
    </row>
    <row r="213" spans="1:8" x14ac:dyDescent="0.25">
      <c r="A213" s="1" t="s">
        <v>1015</v>
      </c>
      <c r="B213" s="2">
        <v>44584</v>
      </c>
      <c r="D213" s="13">
        <f t="shared" si="6"/>
        <v>1</v>
      </c>
      <c r="E213" s="12" t="str" cm="1">
        <f t="array" ref="E213">_xlfn.IFS(D213=1,"Audit Period",D213=2,"End of Fiscal Year",D213=3,"Start of Fiscal Year",TRUE,"Fiscal Year in Progress")</f>
        <v>Audit Period</v>
      </c>
      <c r="F213" s="12" t="str" cm="1">
        <f t="array" ref="F213">_xlfn.IFS(OR(D213=1,D213=2),"Period 1",OR(D213=3,D213=4),"Period 2",OR(D213=5,D213=6),"Period 3",TRUE,"No Hire Period")</f>
        <v>Period 1</v>
      </c>
      <c r="G213" s="12" t="str" cm="1">
        <f t="array" ref="G213">_xlfn.IFS(MONTH(B213)=1,"Audit Period",MONTH(B213)=2,"End of Fiscal Year",MONTH(B213)=3,"Start of Fiscal Year",TRUE,"Fiscal Year in Progress")</f>
        <v>Audit Period</v>
      </c>
      <c r="H213" s="12">
        <f t="shared" ca="1" si="7"/>
        <v>32</v>
      </c>
    </row>
    <row r="214" spans="1:8" x14ac:dyDescent="0.25">
      <c r="A214" s="1" t="s">
        <v>116</v>
      </c>
      <c r="B214" s="2">
        <v>44584</v>
      </c>
      <c r="D214" s="13">
        <f t="shared" si="6"/>
        <v>1</v>
      </c>
      <c r="E214" s="12" t="str" cm="1">
        <f t="array" ref="E214">_xlfn.IFS(D214=1,"Audit Period",D214=2,"End of Fiscal Year",D214=3,"Start of Fiscal Year",TRUE,"Fiscal Year in Progress")</f>
        <v>Audit Period</v>
      </c>
      <c r="F214" s="12" t="str" cm="1">
        <f t="array" ref="F214">_xlfn.IFS(OR(D214=1,D214=2),"Period 1",OR(D214=3,D214=4),"Period 2",OR(D214=5,D214=6),"Period 3",TRUE,"No Hire Period")</f>
        <v>Period 1</v>
      </c>
      <c r="G214" s="12" t="str" cm="1">
        <f t="array" ref="G214">_xlfn.IFS(MONTH(B214)=1,"Audit Period",MONTH(B214)=2,"End of Fiscal Year",MONTH(B214)=3,"Start of Fiscal Year",TRUE,"Fiscal Year in Progress")</f>
        <v>Audit Period</v>
      </c>
      <c r="H214" s="12">
        <f t="shared" ca="1" si="7"/>
        <v>32</v>
      </c>
    </row>
    <row r="215" spans="1:8" x14ac:dyDescent="0.25">
      <c r="A215" s="1" t="s">
        <v>1016</v>
      </c>
      <c r="B215" s="2">
        <v>44584</v>
      </c>
      <c r="D215" s="13">
        <f t="shared" si="6"/>
        <v>1</v>
      </c>
      <c r="E215" s="12" t="str" cm="1">
        <f t="array" ref="E215">_xlfn.IFS(D215=1,"Audit Period",D215=2,"End of Fiscal Year",D215=3,"Start of Fiscal Year",TRUE,"Fiscal Year in Progress")</f>
        <v>Audit Period</v>
      </c>
      <c r="F215" s="12" t="str" cm="1">
        <f t="array" ref="F215">_xlfn.IFS(OR(D215=1,D215=2),"Period 1",OR(D215=3,D215=4),"Period 2",OR(D215=5,D215=6),"Period 3",TRUE,"No Hire Period")</f>
        <v>Period 1</v>
      </c>
      <c r="G215" s="12" t="str" cm="1">
        <f t="array" ref="G215">_xlfn.IFS(MONTH(B215)=1,"Audit Period",MONTH(B215)=2,"End of Fiscal Year",MONTH(B215)=3,"Start of Fiscal Year",TRUE,"Fiscal Year in Progress")</f>
        <v>Audit Period</v>
      </c>
      <c r="H215" s="12">
        <f t="shared" ca="1" si="7"/>
        <v>32</v>
      </c>
    </row>
    <row r="216" spans="1:8" x14ac:dyDescent="0.25">
      <c r="A216" s="1" t="s">
        <v>1017</v>
      </c>
      <c r="B216" s="2">
        <v>44584</v>
      </c>
      <c r="D216" s="13">
        <f t="shared" si="6"/>
        <v>1</v>
      </c>
      <c r="E216" s="12" t="str" cm="1">
        <f t="array" ref="E216">_xlfn.IFS(D216=1,"Audit Period",D216=2,"End of Fiscal Year",D216=3,"Start of Fiscal Year",TRUE,"Fiscal Year in Progress")</f>
        <v>Audit Period</v>
      </c>
      <c r="F216" s="12" t="str" cm="1">
        <f t="array" ref="F216">_xlfn.IFS(OR(D216=1,D216=2),"Period 1",OR(D216=3,D216=4),"Period 2",OR(D216=5,D216=6),"Period 3",TRUE,"No Hire Period")</f>
        <v>Period 1</v>
      </c>
      <c r="G216" s="12" t="str" cm="1">
        <f t="array" ref="G216">_xlfn.IFS(MONTH(B216)=1,"Audit Period",MONTH(B216)=2,"End of Fiscal Year",MONTH(B216)=3,"Start of Fiscal Year",TRUE,"Fiscal Year in Progress")</f>
        <v>Audit Period</v>
      </c>
      <c r="H216" s="12">
        <f t="shared" ca="1" si="7"/>
        <v>32</v>
      </c>
    </row>
    <row r="217" spans="1:8" x14ac:dyDescent="0.25">
      <c r="A217" s="1" t="s">
        <v>1018</v>
      </c>
      <c r="B217" s="2">
        <v>44584</v>
      </c>
      <c r="D217" s="13">
        <f t="shared" si="6"/>
        <v>1</v>
      </c>
      <c r="E217" s="12" t="str" cm="1">
        <f t="array" ref="E217">_xlfn.IFS(D217=1,"Audit Period",D217=2,"End of Fiscal Year",D217=3,"Start of Fiscal Year",TRUE,"Fiscal Year in Progress")</f>
        <v>Audit Period</v>
      </c>
      <c r="F217" s="12" t="str" cm="1">
        <f t="array" ref="F217">_xlfn.IFS(OR(D217=1,D217=2),"Period 1",OR(D217=3,D217=4),"Period 2",OR(D217=5,D217=6),"Period 3",TRUE,"No Hire Period")</f>
        <v>Period 1</v>
      </c>
      <c r="G217" s="12" t="str" cm="1">
        <f t="array" ref="G217">_xlfn.IFS(MONTH(B217)=1,"Audit Period",MONTH(B217)=2,"End of Fiscal Year",MONTH(B217)=3,"Start of Fiscal Year",TRUE,"Fiscal Year in Progress")</f>
        <v>Audit Period</v>
      </c>
      <c r="H217" s="12">
        <f t="shared" ca="1" si="7"/>
        <v>32</v>
      </c>
    </row>
    <row r="218" spans="1:8" x14ac:dyDescent="0.25">
      <c r="A218" s="1" t="s">
        <v>1019</v>
      </c>
      <c r="B218" s="2">
        <v>44584</v>
      </c>
      <c r="D218" s="13">
        <f t="shared" si="6"/>
        <v>1</v>
      </c>
      <c r="E218" s="12" t="str" cm="1">
        <f t="array" ref="E218">_xlfn.IFS(D218=1,"Audit Period",D218=2,"End of Fiscal Year",D218=3,"Start of Fiscal Year",TRUE,"Fiscal Year in Progress")</f>
        <v>Audit Period</v>
      </c>
      <c r="F218" s="12" t="str" cm="1">
        <f t="array" ref="F218">_xlfn.IFS(OR(D218=1,D218=2),"Period 1",OR(D218=3,D218=4),"Period 2",OR(D218=5,D218=6),"Period 3",TRUE,"No Hire Period")</f>
        <v>Period 1</v>
      </c>
      <c r="G218" s="12" t="str" cm="1">
        <f t="array" ref="G218">_xlfn.IFS(MONTH(B218)=1,"Audit Period",MONTH(B218)=2,"End of Fiscal Year",MONTH(B218)=3,"Start of Fiscal Year",TRUE,"Fiscal Year in Progress")</f>
        <v>Audit Period</v>
      </c>
      <c r="H218" s="12">
        <f t="shared" ca="1" si="7"/>
        <v>32</v>
      </c>
    </row>
    <row r="219" spans="1:8" x14ac:dyDescent="0.25">
      <c r="A219" s="1" t="s">
        <v>1020</v>
      </c>
      <c r="B219" s="2">
        <v>44584</v>
      </c>
      <c r="D219" s="13">
        <f t="shared" si="6"/>
        <v>1</v>
      </c>
      <c r="E219" s="12" t="str" cm="1">
        <f t="array" ref="E219">_xlfn.IFS(D219=1,"Audit Period",D219=2,"End of Fiscal Year",D219=3,"Start of Fiscal Year",TRUE,"Fiscal Year in Progress")</f>
        <v>Audit Period</v>
      </c>
      <c r="F219" s="12" t="str" cm="1">
        <f t="array" ref="F219">_xlfn.IFS(OR(D219=1,D219=2),"Period 1",OR(D219=3,D219=4),"Period 2",OR(D219=5,D219=6),"Period 3",TRUE,"No Hire Period")</f>
        <v>Period 1</v>
      </c>
      <c r="G219" s="12" t="str" cm="1">
        <f t="array" ref="G219">_xlfn.IFS(MONTH(B219)=1,"Audit Period",MONTH(B219)=2,"End of Fiscal Year",MONTH(B219)=3,"Start of Fiscal Year",TRUE,"Fiscal Year in Progress")</f>
        <v>Audit Period</v>
      </c>
      <c r="H219" s="12">
        <f t="shared" ca="1" si="7"/>
        <v>32</v>
      </c>
    </row>
    <row r="220" spans="1:8" x14ac:dyDescent="0.25">
      <c r="A220" s="1" t="s">
        <v>1021</v>
      </c>
      <c r="B220" s="2">
        <v>44584</v>
      </c>
      <c r="D220" s="13">
        <f t="shared" si="6"/>
        <v>1</v>
      </c>
      <c r="E220" s="12" t="str" cm="1">
        <f t="array" ref="E220">_xlfn.IFS(D220=1,"Audit Period",D220=2,"End of Fiscal Year",D220=3,"Start of Fiscal Year",TRUE,"Fiscal Year in Progress")</f>
        <v>Audit Period</v>
      </c>
      <c r="F220" s="12" t="str" cm="1">
        <f t="array" ref="F220">_xlfn.IFS(OR(D220=1,D220=2),"Period 1",OR(D220=3,D220=4),"Period 2",OR(D220=5,D220=6),"Period 3",TRUE,"No Hire Period")</f>
        <v>Period 1</v>
      </c>
      <c r="G220" s="12" t="str" cm="1">
        <f t="array" ref="G220">_xlfn.IFS(MONTH(B220)=1,"Audit Period",MONTH(B220)=2,"End of Fiscal Year",MONTH(B220)=3,"Start of Fiscal Year",TRUE,"Fiscal Year in Progress")</f>
        <v>Audit Period</v>
      </c>
      <c r="H220" s="12">
        <f t="shared" ca="1" si="7"/>
        <v>32</v>
      </c>
    </row>
    <row r="221" spans="1:8" x14ac:dyDescent="0.25">
      <c r="A221" s="1" t="s">
        <v>1022</v>
      </c>
      <c r="B221" s="2">
        <v>44584</v>
      </c>
      <c r="D221" s="13">
        <f t="shared" si="6"/>
        <v>1</v>
      </c>
      <c r="E221" s="12" t="str" cm="1">
        <f t="array" ref="E221">_xlfn.IFS(D221=1,"Audit Period",D221=2,"End of Fiscal Year",D221=3,"Start of Fiscal Year",TRUE,"Fiscal Year in Progress")</f>
        <v>Audit Period</v>
      </c>
      <c r="F221" s="12" t="str" cm="1">
        <f t="array" ref="F221">_xlfn.IFS(OR(D221=1,D221=2),"Period 1",OR(D221=3,D221=4),"Period 2",OR(D221=5,D221=6),"Period 3",TRUE,"No Hire Period")</f>
        <v>Period 1</v>
      </c>
      <c r="G221" s="12" t="str" cm="1">
        <f t="array" ref="G221">_xlfn.IFS(MONTH(B221)=1,"Audit Period",MONTH(B221)=2,"End of Fiscal Year",MONTH(B221)=3,"Start of Fiscal Year",TRUE,"Fiscal Year in Progress")</f>
        <v>Audit Period</v>
      </c>
      <c r="H221" s="12">
        <f t="shared" ca="1" si="7"/>
        <v>32</v>
      </c>
    </row>
    <row r="222" spans="1:8" x14ac:dyDescent="0.25">
      <c r="A222" s="1" t="s">
        <v>117</v>
      </c>
      <c r="B222" s="2">
        <v>44584</v>
      </c>
      <c r="D222" s="13">
        <f t="shared" si="6"/>
        <v>1</v>
      </c>
      <c r="E222" s="12" t="str" cm="1">
        <f t="array" ref="E222">_xlfn.IFS(D222=1,"Audit Period",D222=2,"End of Fiscal Year",D222=3,"Start of Fiscal Year",TRUE,"Fiscal Year in Progress")</f>
        <v>Audit Period</v>
      </c>
      <c r="F222" s="12" t="str" cm="1">
        <f t="array" ref="F222">_xlfn.IFS(OR(D222=1,D222=2),"Period 1",OR(D222=3,D222=4),"Period 2",OR(D222=5,D222=6),"Period 3",TRUE,"No Hire Period")</f>
        <v>Period 1</v>
      </c>
      <c r="G222" s="12" t="str" cm="1">
        <f t="array" ref="G222">_xlfn.IFS(MONTH(B222)=1,"Audit Period",MONTH(B222)=2,"End of Fiscal Year",MONTH(B222)=3,"Start of Fiscal Year",TRUE,"Fiscal Year in Progress")</f>
        <v>Audit Period</v>
      </c>
      <c r="H222" s="12">
        <f t="shared" ca="1" si="7"/>
        <v>32</v>
      </c>
    </row>
    <row r="223" spans="1:8" x14ac:dyDescent="0.25">
      <c r="A223" s="1" t="s">
        <v>1023</v>
      </c>
      <c r="B223" s="2">
        <v>44584</v>
      </c>
      <c r="D223" s="13">
        <f t="shared" si="6"/>
        <v>1</v>
      </c>
      <c r="E223" s="12" t="str" cm="1">
        <f t="array" ref="E223">_xlfn.IFS(D223=1,"Audit Period",D223=2,"End of Fiscal Year",D223=3,"Start of Fiscal Year",TRUE,"Fiscal Year in Progress")</f>
        <v>Audit Period</v>
      </c>
      <c r="F223" s="12" t="str" cm="1">
        <f t="array" ref="F223">_xlfn.IFS(OR(D223=1,D223=2),"Period 1",OR(D223=3,D223=4),"Period 2",OR(D223=5,D223=6),"Period 3",TRUE,"No Hire Period")</f>
        <v>Period 1</v>
      </c>
      <c r="G223" s="12" t="str" cm="1">
        <f t="array" ref="G223">_xlfn.IFS(MONTH(B223)=1,"Audit Period",MONTH(B223)=2,"End of Fiscal Year",MONTH(B223)=3,"Start of Fiscal Year",TRUE,"Fiscal Year in Progress")</f>
        <v>Audit Period</v>
      </c>
      <c r="H223" s="12">
        <f t="shared" ca="1" si="7"/>
        <v>32</v>
      </c>
    </row>
    <row r="224" spans="1:8" x14ac:dyDescent="0.25">
      <c r="A224" s="1" t="s">
        <v>1024</v>
      </c>
      <c r="B224" s="2">
        <v>44584</v>
      </c>
      <c r="D224" s="13">
        <f t="shared" si="6"/>
        <v>1</v>
      </c>
      <c r="E224" s="12" t="str" cm="1">
        <f t="array" ref="E224">_xlfn.IFS(D224=1,"Audit Period",D224=2,"End of Fiscal Year",D224=3,"Start of Fiscal Year",TRUE,"Fiscal Year in Progress")</f>
        <v>Audit Period</v>
      </c>
      <c r="F224" s="12" t="str" cm="1">
        <f t="array" ref="F224">_xlfn.IFS(OR(D224=1,D224=2),"Period 1",OR(D224=3,D224=4),"Period 2",OR(D224=5,D224=6),"Period 3",TRUE,"No Hire Period")</f>
        <v>Period 1</v>
      </c>
      <c r="G224" s="12" t="str" cm="1">
        <f t="array" ref="G224">_xlfn.IFS(MONTH(B224)=1,"Audit Period",MONTH(B224)=2,"End of Fiscal Year",MONTH(B224)=3,"Start of Fiscal Year",TRUE,"Fiscal Year in Progress")</f>
        <v>Audit Period</v>
      </c>
      <c r="H224" s="12">
        <f t="shared" ca="1" si="7"/>
        <v>32</v>
      </c>
    </row>
    <row r="225" spans="1:8" x14ac:dyDescent="0.25">
      <c r="A225" s="1" t="s">
        <v>1025</v>
      </c>
      <c r="B225" s="2">
        <v>44584</v>
      </c>
      <c r="D225" s="13">
        <f t="shared" si="6"/>
        <v>1</v>
      </c>
      <c r="E225" s="12" t="str" cm="1">
        <f t="array" ref="E225">_xlfn.IFS(D225=1,"Audit Period",D225=2,"End of Fiscal Year",D225=3,"Start of Fiscal Year",TRUE,"Fiscal Year in Progress")</f>
        <v>Audit Period</v>
      </c>
      <c r="F225" s="12" t="str" cm="1">
        <f t="array" ref="F225">_xlfn.IFS(OR(D225=1,D225=2),"Period 1",OR(D225=3,D225=4),"Period 2",OR(D225=5,D225=6),"Period 3",TRUE,"No Hire Period")</f>
        <v>Period 1</v>
      </c>
      <c r="G225" s="12" t="str" cm="1">
        <f t="array" ref="G225">_xlfn.IFS(MONTH(B225)=1,"Audit Period",MONTH(B225)=2,"End of Fiscal Year",MONTH(B225)=3,"Start of Fiscal Year",TRUE,"Fiscal Year in Progress")</f>
        <v>Audit Period</v>
      </c>
      <c r="H225" s="12">
        <f t="shared" ca="1" si="7"/>
        <v>32</v>
      </c>
    </row>
    <row r="226" spans="1:8" x14ac:dyDescent="0.25">
      <c r="A226" s="1" t="s">
        <v>1026</v>
      </c>
      <c r="B226" s="2">
        <v>44584</v>
      </c>
      <c r="D226" s="13">
        <f t="shared" si="6"/>
        <v>1</v>
      </c>
      <c r="E226" s="12" t="str" cm="1">
        <f t="array" ref="E226">_xlfn.IFS(D226=1,"Audit Period",D226=2,"End of Fiscal Year",D226=3,"Start of Fiscal Year",TRUE,"Fiscal Year in Progress")</f>
        <v>Audit Period</v>
      </c>
      <c r="F226" s="12" t="str" cm="1">
        <f t="array" ref="F226">_xlfn.IFS(OR(D226=1,D226=2),"Period 1",OR(D226=3,D226=4),"Period 2",OR(D226=5,D226=6),"Period 3",TRUE,"No Hire Period")</f>
        <v>Period 1</v>
      </c>
      <c r="G226" s="12" t="str" cm="1">
        <f t="array" ref="G226">_xlfn.IFS(MONTH(B226)=1,"Audit Period",MONTH(B226)=2,"End of Fiscal Year",MONTH(B226)=3,"Start of Fiscal Year",TRUE,"Fiscal Year in Progress")</f>
        <v>Audit Period</v>
      </c>
      <c r="H226" s="12">
        <f t="shared" ca="1" si="7"/>
        <v>32</v>
      </c>
    </row>
    <row r="227" spans="1:8" x14ac:dyDescent="0.25">
      <c r="A227" s="1" t="s">
        <v>1027</v>
      </c>
      <c r="B227" s="2">
        <v>44584</v>
      </c>
      <c r="D227" s="13">
        <f t="shared" si="6"/>
        <v>1</v>
      </c>
      <c r="E227" s="12" t="str" cm="1">
        <f t="array" ref="E227">_xlfn.IFS(D227=1,"Audit Period",D227=2,"End of Fiscal Year",D227=3,"Start of Fiscal Year",TRUE,"Fiscal Year in Progress")</f>
        <v>Audit Period</v>
      </c>
      <c r="F227" s="12" t="str" cm="1">
        <f t="array" ref="F227">_xlfn.IFS(OR(D227=1,D227=2),"Period 1",OR(D227=3,D227=4),"Period 2",OR(D227=5,D227=6),"Period 3",TRUE,"No Hire Period")</f>
        <v>Period 1</v>
      </c>
      <c r="G227" s="12" t="str" cm="1">
        <f t="array" ref="G227">_xlfn.IFS(MONTH(B227)=1,"Audit Period",MONTH(B227)=2,"End of Fiscal Year",MONTH(B227)=3,"Start of Fiscal Year",TRUE,"Fiscal Year in Progress")</f>
        <v>Audit Period</v>
      </c>
      <c r="H227" s="12">
        <f t="shared" ca="1" si="7"/>
        <v>32</v>
      </c>
    </row>
    <row r="228" spans="1:8" x14ac:dyDescent="0.25">
      <c r="A228" s="1" t="s">
        <v>1028</v>
      </c>
      <c r="B228" s="2">
        <v>44584</v>
      </c>
      <c r="D228" s="13">
        <f t="shared" si="6"/>
        <v>1</v>
      </c>
      <c r="E228" s="12" t="str" cm="1">
        <f t="array" ref="E228">_xlfn.IFS(D228=1,"Audit Period",D228=2,"End of Fiscal Year",D228=3,"Start of Fiscal Year",TRUE,"Fiscal Year in Progress")</f>
        <v>Audit Period</v>
      </c>
      <c r="F228" s="12" t="str" cm="1">
        <f t="array" ref="F228">_xlfn.IFS(OR(D228=1,D228=2),"Period 1",OR(D228=3,D228=4),"Period 2",OR(D228=5,D228=6),"Period 3",TRUE,"No Hire Period")</f>
        <v>Period 1</v>
      </c>
      <c r="G228" s="12" t="str" cm="1">
        <f t="array" ref="G228">_xlfn.IFS(MONTH(B228)=1,"Audit Period",MONTH(B228)=2,"End of Fiscal Year",MONTH(B228)=3,"Start of Fiscal Year",TRUE,"Fiscal Year in Progress")</f>
        <v>Audit Period</v>
      </c>
      <c r="H228" s="12">
        <f t="shared" ca="1" si="7"/>
        <v>32</v>
      </c>
    </row>
    <row r="229" spans="1:8" x14ac:dyDescent="0.25">
      <c r="A229" s="1" t="s">
        <v>1029</v>
      </c>
      <c r="B229" s="2">
        <v>44584</v>
      </c>
      <c r="D229" s="13">
        <f t="shared" si="6"/>
        <v>1</v>
      </c>
      <c r="E229" s="12" t="str" cm="1">
        <f t="array" ref="E229">_xlfn.IFS(D229=1,"Audit Period",D229=2,"End of Fiscal Year",D229=3,"Start of Fiscal Year",TRUE,"Fiscal Year in Progress")</f>
        <v>Audit Period</v>
      </c>
      <c r="F229" s="12" t="str" cm="1">
        <f t="array" ref="F229">_xlfn.IFS(OR(D229=1,D229=2),"Period 1",OR(D229=3,D229=4),"Period 2",OR(D229=5,D229=6),"Period 3",TRUE,"No Hire Period")</f>
        <v>Period 1</v>
      </c>
      <c r="G229" s="12" t="str" cm="1">
        <f t="array" ref="G229">_xlfn.IFS(MONTH(B229)=1,"Audit Period",MONTH(B229)=2,"End of Fiscal Year",MONTH(B229)=3,"Start of Fiscal Year",TRUE,"Fiscal Year in Progress")</f>
        <v>Audit Period</v>
      </c>
      <c r="H229" s="12">
        <f t="shared" ca="1" si="7"/>
        <v>32</v>
      </c>
    </row>
    <row r="230" spans="1:8" x14ac:dyDescent="0.25">
      <c r="A230" s="1" t="s">
        <v>1030</v>
      </c>
      <c r="B230" s="2">
        <v>44584</v>
      </c>
      <c r="D230" s="13">
        <f t="shared" si="6"/>
        <v>1</v>
      </c>
      <c r="E230" s="12" t="str" cm="1">
        <f t="array" ref="E230">_xlfn.IFS(D230=1,"Audit Period",D230=2,"End of Fiscal Year",D230=3,"Start of Fiscal Year",TRUE,"Fiscal Year in Progress")</f>
        <v>Audit Period</v>
      </c>
      <c r="F230" s="12" t="str" cm="1">
        <f t="array" ref="F230">_xlfn.IFS(OR(D230=1,D230=2),"Period 1",OR(D230=3,D230=4),"Period 2",OR(D230=5,D230=6),"Period 3",TRUE,"No Hire Period")</f>
        <v>Period 1</v>
      </c>
      <c r="G230" s="12" t="str" cm="1">
        <f t="array" ref="G230">_xlfn.IFS(MONTH(B230)=1,"Audit Period",MONTH(B230)=2,"End of Fiscal Year",MONTH(B230)=3,"Start of Fiscal Year",TRUE,"Fiscal Year in Progress")</f>
        <v>Audit Period</v>
      </c>
      <c r="H230" s="12">
        <f t="shared" ca="1" si="7"/>
        <v>32</v>
      </c>
    </row>
    <row r="231" spans="1:8" x14ac:dyDescent="0.25">
      <c r="A231" s="1" t="s">
        <v>118</v>
      </c>
      <c r="B231" s="2">
        <v>44584</v>
      </c>
      <c r="D231" s="13">
        <f t="shared" si="6"/>
        <v>1</v>
      </c>
      <c r="E231" s="12" t="str" cm="1">
        <f t="array" ref="E231">_xlfn.IFS(D231=1,"Audit Period",D231=2,"End of Fiscal Year",D231=3,"Start of Fiscal Year",TRUE,"Fiscal Year in Progress")</f>
        <v>Audit Period</v>
      </c>
      <c r="F231" s="12" t="str" cm="1">
        <f t="array" ref="F231">_xlfn.IFS(OR(D231=1,D231=2),"Period 1",OR(D231=3,D231=4),"Period 2",OR(D231=5,D231=6),"Period 3",TRUE,"No Hire Period")</f>
        <v>Period 1</v>
      </c>
      <c r="G231" s="12" t="str" cm="1">
        <f t="array" ref="G231">_xlfn.IFS(MONTH(B231)=1,"Audit Period",MONTH(B231)=2,"End of Fiscal Year",MONTH(B231)=3,"Start of Fiscal Year",TRUE,"Fiscal Year in Progress")</f>
        <v>Audit Period</v>
      </c>
      <c r="H231" s="12">
        <f t="shared" ca="1" si="7"/>
        <v>32</v>
      </c>
    </row>
    <row r="232" spans="1:8" x14ac:dyDescent="0.25">
      <c r="A232" s="1" t="s">
        <v>1031</v>
      </c>
      <c r="B232" s="2">
        <v>44584</v>
      </c>
      <c r="D232" s="13">
        <f t="shared" si="6"/>
        <v>1</v>
      </c>
      <c r="E232" s="12" t="str" cm="1">
        <f t="array" ref="E232">_xlfn.IFS(D232=1,"Audit Period",D232=2,"End of Fiscal Year",D232=3,"Start of Fiscal Year",TRUE,"Fiscal Year in Progress")</f>
        <v>Audit Period</v>
      </c>
      <c r="F232" s="12" t="str" cm="1">
        <f t="array" ref="F232">_xlfn.IFS(OR(D232=1,D232=2),"Period 1",OR(D232=3,D232=4),"Period 2",OR(D232=5,D232=6),"Period 3",TRUE,"No Hire Period")</f>
        <v>Period 1</v>
      </c>
      <c r="G232" s="12" t="str" cm="1">
        <f t="array" ref="G232">_xlfn.IFS(MONTH(B232)=1,"Audit Period",MONTH(B232)=2,"End of Fiscal Year",MONTH(B232)=3,"Start of Fiscal Year",TRUE,"Fiscal Year in Progress")</f>
        <v>Audit Period</v>
      </c>
      <c r="H232" s="12">
        <f t="shared" ca="1" si="7"/>
        <v>32</v>
      </c>
    </row>
    <row r="233" spans="1:8" x14ac:dyDescent="0.25">
      <c r="A233" s="1" t="s">
        <v>1032</v>
      </c>
      <c r="B233" s="2">
        <v>44584</v>
      </c>
      <c r="D233" s="13">
        <f t="shared" si="6"/>
        <v>1</v>
      </c>
      <c r="E233" s="12" t="str" cm="1">
        <f t="array" ref="E233">_xlfn.IFS(D233=1,"Audit Period",D233=2,"End of Fiscal Year",D233=3,"Start of Fiscal Year",TRUE,"Fiscal Year in Progress")</f>
        <v>Audit Period</v>
      </c>
      <c r="F233" s="12" t="str" cm="1">
        <f t="array" ref="F233">_xlfn.IFS(OR(D233=1,D233=2),"Period 1",OR(D233=3,D233=4),"Period 2",OR(D233=5,D233=6),"Period 3",TRUE,"No Hire Period")</f>
        <v>Period 1</v>
      </c>
      <c r="G233" s="12" t="str" cm="1">
        <f t="array" ref="G233">_xlfn.IFS(MONTH(B233)=1,"Audit Period",MONTH(B233)=2,"End of Fiscal Year",MONTH(B233)=3,"Start of Fiscal Year",TRUE,"Fiscal Year in Progress")</f>
        <v>Audit Period</v>
      </c>
      <c r="H233" s="12">
        <f t="shared" ca="1" si="7"/>
        <v>32</v>
      </c>
    </row>
    <row r="234" spans="1:8" x14ac:dyDescent="0.25">
      <c r="A234" s="1" t="s">
        <v>1033</v>
      </c>
      <c r="B234" s="2">
        <v>44584</v>
      </c>
      <c r="D234" s="13">
        <f t="shared" si="6"/>
        <v>1</v>
      </c>
      <c r="E234" s="12" t="str" cm="1">
        <f t="array" ref="E234">_xlfn.IFS(D234=1,"Audit Period",D234=2,"End of Fiscal Year",D234=3,"Start of Fiscal Year",TRUE,"Fiscal Year in Progress")</f>
        <v>Audit Period</v>
      </c>
      <c r="F234" s="12" t="str" cm="1">
        <f t="array" ref="F234">_xlfn.IFS(OR(D234=1,D234=2),"Period 1",OR(D234=3,D234=4),"Period 2",OR(D234=5,D234=6),"Period 3",TRUE,"No Hire Period")</f>
        <v>Period 1</v>
      </c>
      <c r="G234" s="12" t="str" cm="1">
        <f t="array" ref="G234">_xlfn.IFS(MONTH(B234)=1,"Audit Period",MONTH(B234)=2,"End of Fiscal Year",MONTH(B234)=3,"Start of Fiscal Year",TRUE,"Fiscal Year in Progress")</f>
        <v>Audit Period</v>
      </c>
      <c r="H234" s="12">
        <f t="shared" ca="1" si="7"/>
        <v>32</v>
      </c>
    </row>
    <row r="235" spans="1:8" x14ac:dyDescent="0.25">
      <c r="A235" s="1" t="s">
        <v>1034</v>
      </c>
      <c r="B235" s="2">
        <v>44584</v>
      </c>
      <c r="D235" s="13">
        <f t="shared" si="6"/>
        <v>1</v>
      </c>
      <c r="E235" s="12" t="str" cm="1">
        <f t="array" ref="E235">_xlfn.IFS(D235=1,"Audit Period",D235=2,"End of Fiscal Year",D235=3,"Start of Fiscal Year",TRUE,"Fiscal Year in Progress")</f>
        <v>Audit Period</v>
      </c>
      <c r="F235" s="12" t="str" cm="1">
        <f t="array" ref="F235">_xlfn.IFS(OR(D235=1,D235=2),"Period 1",OR(D235=3,D235=4),"Period 2",OR(D235=5,D235=6),"Period 3",TRUE,"No Hire Period")</f>
        <v>Period 1</v>
      </c>
      <c r="G235" s="12" t="str" cm="1">
        <f t="array" ref="G235">_xlfn.IFS(MONTH(B235)=1,"Audit Period",MONTH(B235)=2,"End of Fiscal Year",MONTH(B235)=3,"Start of Fiscal Year",TRUE,"Fiscal Year in Progress")</f>
        <v>Audit Period</v>
      </c>
      <c r="H235" s="12">
        <f t="shared" ca="1" si="7"/>
        <v>32</v>
      </c>
    </row>
    <row r="236" spans="1:8" x14ac:dyDescent="0.25">
      <c r="A236" s="1" t="s">
        <v>1035</v>
      </c>
      <c r="B236" s="2">
        <v>44584</v>
      </c>
      <c r="D236" s="13">
        <f t="shared" si="6"/>
        <v>1</v>
      </c>
      <c r="E236" s="12" t="str" cm="1">
        <f t="array" ref="E236">_xlfn.IFS(D236=1,"Audit Period",D236=2,"End of Fiscal Year",D236=3,"Start of Fiscal Year",TRUE,"Fiscal Year in Progress")</f>
        <v>Audit Period</v>
      </c>
      <c r="F236" s="12" t="str" cm="1">
        <f t="array" ref="F236">_xlfn.IFS(OR(D236=1,D236=2),"Period 1",OR(D236=3,D236=4),"Period 2",OR(D236=5,D236=6),"Period 3",TRUE,"No Hire Period")</f>
        <v>Period 1</v>
      </c>
      <c r="G236" s="12" t="str" cm="1">
        <f t="array" ref="G236">_xlfn.IFS(MONTH(B236)=1,"Audit Period",MONTH(B236)=2,"End of Fiscal Year",MONTH(B236)=3,"Start of Fiscal Year",TRUE,"Fiscal Year in Progress")</f>
        <v>Audit Period</v>
      </c>
      <c r="H236" s="12">
        <f t="shared" ca="1" si="7"/>
        <v>32</v>
      </c>
    </row>
    <row r="237" spans="1:8" x14ac:dyDescent="0.25">
      <c r="A237" s="1" t="s">
        <v>1036</v>
      </c>
      <c r="B237" s="2">
        <v>44584</v>
      </c>
      <c r="D237" s="13">
        <f t="shared" si="6"/>
        <v>1</v>
      </c>
      <c r="E237" s="12" t="str" cm="1">
        <f t="array" ref="E237">_xlfn.IFS(D237=1,"Audit Period",D237=2,"End of Fiscal Year",D237=3,"Start of Fiscal Year",TRUE,"Fiscal Year in Progress")</f>
        <v>Audit Period</v>
      </c>
      <c r="F237" s="12" t="str" cm="1">
        <f t="array" ref="F237">_xlfn.IFS(OR(D237=1,D237=2),"Period 1",OR(D237=3,D237=4),"Period 2",OR(D237=5,D237=6),"Period 3",TRUE,"No Hire Period")</f>
        <v>Period 1</v>
      </c>
      <c r="G237" s="12" t="str" cm="1">
        <f t="array" ref="G237">_xlfn.IFS(MONTH(B237)=1,"Audit Period",MONTH(B237)=2,"End of Fiscal Year",MONTH(B237)=3,"Start of Fiscal Year",TRUE,"Fiscal Year in Progress")</f>
        <v>Audit Period</v>
      </c>
      <c r="H237" s="12">
        <f t="shared" ca="1" si="7"/>
        <v>32</v>
      </c>
    </row>
    <row r="238" spans="1:8" x14ac:dyDescent="0.25">
      <c r="A238" s="1" t="s">
        <v>1037</v>
      </c>
      <c r="B238" s="2">
        <v>44584</v>
      </c>
      <c r="D238" s="13">
        <f t="shared" si="6"/>
        <v>1</v>
      </c>
      <c r="E238" s="12" t="str" cm="1">
        <f t="array" ref="E238">_xlfn.IFS(D238=1,"Audit Period",D238=2,"End of Fiscal Year",D238=3,"Start of Fiscal Year",TRUE,"Fiscal Year in Progress")</f>
        <v>Audit Period</v>
      </c>
      <c r="F238" s="12" t="str" cm="1">
        <f t="array" ref="F238">_xlfn.IFS(OR(D238=1,D238=2),"Period 1",OR(D238=3,D238=4),"Period 2",OR(D238=5,D238=6),"Period 3",TRUE,"No Hire Period")</f>
        <v>Period 1</v>
      </c>
      <c r="G238" s="12" t="str" cm="1">
        <f t="array" ref="G238">_xlfn.IFS(MONTH(B238)=1,"Audit Period",MONTH(B238)=2,"End of Fiscal Year",MONTH(B238)=3,"Start of Fiscal Year",TRUE,"Fiscal Year in Progress")</f>
        <v>Audit Period</v>
      </c>
      <c r="H238" s="12">
        <f t="shared" ca="1" si="7"/>
        <v>32</v>
      </c>
    </row>
    <row r="239" spans="1:8" x14ac:dyDescent="0.25">
      <c r="A239" s="1" t="s">
        <v>1038</v>
      </c>
      <c r="B239" s="2">
        <v>44584</v>
      </c>
      <c r="D239" s="13">
        <f t="shared" si="6"/>
        <v>1</v>
      </c>
      <c r="E239" s="12" t="str" cm="1">
        <f t="array" ref="E239">_xlfn.IFS(D239=1,"Audit Period",D239=2,"End of Fiscal Year",D239=3,"Start of Fiscal Year",TRUE,"Fiscal Year in Progress")</f>
        <v>Audit Period</v>
      </c>
      <c r="F239" s="12" t="str" cm="1">
        <f t="array" ref="F239">_xlfn.IFS(OR(D239=1,D239=2),"Period 1",OR(D239=3,D239=4),"Period 2",OR(D239=5,D239=6),"Period 3",TRUE,"No Hire Period")</f>
        <v>Period 1</v>
      </c>
      <c r="G239" s="12" t="str" cm="1">
        <f t="array" ref="G239">_xlfn.IFS(MONTH(B239)=1,"Audit Period",MONTH(B239)=2,"End of Fiscal Year",MONTH(B239)=3,"Start of Fiscal Year",TRUE,"Fiscal Year in Progress")</f>
        <v>Audit Period</v>
      </c>
      <c r="H239" s="12">
        <f t="shared" ca="1" si="7"/>
        <v>32</v>
      </c>
    </row>
    <row r="240" spans="1:8" x14ac:dyDescent="0.25">
      <c r="A240" s="1" t="s">
        <v>1039</v>
      </c>
      <c r="B240" s="2">
        <v>44584</v>
      </c>
      <c r="D240" s="13">
        <f t="shared" si="6"/>
        <v>1</v>
      </c>
      <c r="E240" s="12" t="str" cm="1">
        <f t="array" ref="E240">_xlfn.IFS(D240=1,"Audit Period",D240=2,"End of Fiscal Year",D240=3,"Start of Fiscal Year",TRUE,"Fiscal Year in Progress")</f>
        <v>Audit Period</v>
      </c>
      <c r="F240" s="12" t="str" cm="1">
        <f t="array" ref="F240">_xlfn.IFS(OR(D240=1,D240=2),"Period 1",OR(D240=3,D240=4),"Period 2",OR(D240=5,D240=6),"Period 3",TRUE,"No Hire Period")</f>
        <v>Period 1</v>
      </c>
      <c r="G240" s="12" t="str" cm="1">
        <f t="array" ref="G240">_xlfn.IFS(MONTH(B240)=1,"Audit Period",MONTH(B240)=2,"End of Fiscal Year",MONTH(B240)=3,"Start of Fiscal Year",TRUE,"Fiscal Year in Progress")</f>
        <v>Audit Period</v>
      </c>
      <c r="H240" s="12">
        <f t="shared" ca="1" si="7"/>
        <v>32</v>
      </c>
    </row>
    <row r="241" spans="1:8" x14ac:dyDescent="0.25">
      <c r="A241" s="1" t="s">
        <v>1040</v>
      </c>
      <c r="B241" s="2">
        <v>44584</v>
      </c>
      <c r="D241" s="13">
        <f t="shared" si="6"/>
        <v>1</v>
      </c>
      <c r="E241" s="12" t="str" cm="1">
        <f t="array" ref="E241">_xlfn.IFS(D241=1,"Audit Period",D241=2,"End of Fiscal Year",D241=3,"Start of Fiscal Year",TRUE,"Fiscal Year in Progress")</f>
        <v>Audit Period</v>
      </c>
      <c r="F241" s="12" t="str" cm="1">
        <f t="array" ref="F241">_xlfn.IFS(OR(D241=1,D241=2),"Period 1",OR(D241=3,D241=4),"Period 2",OR(D241=5,D241=6),"Period 3",TRUE,"No Hire Period")</f>
        <v>Period 1</v>
      </c>
      <c r="G241" s="12" t="str" cm="1">
        <f t="array" ref="G241">_xlfn.IFS(MONTH(B241)=1,"Audit Period",MONTH(B241)=2,"End of Fiscal Year",MONTH(B241)=3,"Start of Fiscal Year",TRUE,"Fiscal Year in Progress")</f>
        <v>Audit Period</v>
      </c>
      <c r="H241" s="12">
        <f t="shared" ca="1" si="7"/>
        <v>32</v>
      </c>
    </row>
    <row r="242" spans="1:8" x14ac:dyDescent="0.25">
      <c r="A242" s="1" t="s">
        <v>1041</v>
      </c>
      <c r="B242" s="2">
        <v>44584</v>
      </c>
      <c r="D242" s="13">
        <f t="shared" si="6"/>
        <v>1</v>
      </c>
      <c r="E242" s="12" t="str" cm="1">
        <f t="array" ref="E242">_xlfn.IFS(D242=1,"Audit Period",D242=2,"End of Fiscal Year",D242=3,"Start of Fiscal Year",TRUE,"Fiscal Year in Progress")</f>
        <v>Audit Period</v>
      </c>
      <c r="F242" s="12" t="str" cm="1">
        <f t="array" ref="F242">_xlfn.IFS(OR(D242=1,D242=2),"Period 1",OR(D242=3,D242=4),"Period 2",OR(D242=5,D242=6),"Period 3",TRUE,"No Hire Period")</f>
        <v>Period 1</v>
      </c>
      <c r="G242" s="12" t="str" cm="1">
        <f t="array" ref="G242">_xlfn.IFS(MONTH(B242)=1,"Audit Period",MONTH(B242)=2,"End of Fiscal Year",MONTH(B242)=3,"Start of Fiscal Year",TRUE,"Fiscal Year in Progress")</f>
        <v>Audit Period</v>
      </c>
      <c r="H242" s="12">
        <f t="shared" ca="1" si="7"/>
        <v>32</v>
      </c>
    </row>
    <row r="243" spans="1:8" x14ac:dyDescent="0.25">
      <c r="A243" s="1" t="s">
        <v>1042</v>
      </c>
      <c r="B243" s="2">
        <v>44584</v>
      </c>
      <c r="D243" s="13">
        <f t="shared" si="6"/>
        <v>1</v>
      </c>
      <c r="E243" s="12" t="str" cm="1">
        <f t="array" ref="E243">_xlfn.IFS(D243=1,"Audit Period",D243=2,"End of Fiscal Year",D243=3,"Start of Fiscal Year",TRUE,"Fiscal Year in Progress")</f>
        <v>Audit Period</v>
      </c>
      <c r="F243" s="12" t="str" cm="1">
        <f t="array" ref="F243">_xlfn.IFS(OR(D243=1,D243=2),"Period 1",OR(D243=3,D243=4),"Period 2",OR(D243=5,D243=6),"Period 3",TRUE,"No Hire Period")</f>
        <v>Period 1</v>
      </c>
      <c r="G243" s="12" t="str" cm="1">
        <f t="array" ref="G243">_xlfn.IFS(MONTH(B243)=1,"Audit Period",MONTH(B243)=2,"End of Fiscal Year",MONTH(B243)=3,"Start of Fiscal Year",TRUE,"Fiscal Year in Progress")</f>
        <v>Audit Period</v>
      </c>
      <c r="H243" s="12">
        <f t="shared" ca="1" si="7"/>
        <v>32</v>
      </c>
    </row>
    <row r="244" spans="1:8" x14ac:dyDescent="0.25">
      <c r="A244" s="1" t="s">
        <v>1043</v>
      </c>
      <c r="B244" s="2">
        <v>44584</v>
      </c>
      <c r="D244" s="13">
        <f t="shared" si="6"/>
        <v>1</v>
      </c>
      <c r="E244" s="12" t="str" cm="1">
        <f t="array" ref="E244">_xlfn.IFS(D244=1,"Audit Period",D244=2,"End of Fiscal Year",D244=3,"Start of Fiscal Year",TRUE,"Fiscal Year in Progress")</f>
        <v>Audit Period</v>
      </c>
      <c r="F244" s="12" t="str" cm="1">
        <f t="array" ref="F244">_xlfn.IFS(OR(D244=1,D244=2),"Period 1",OR(D244=3,D244=4),"Period 2",OR(D244=5,D244=6),"Period 3",TRUE,"No Hire Period")</f>
        <v>Period 1</v>
      </c>
      <c r="G244" s="12" t="str" cm="1">
        <f t="array" ref="G244">_xlfn.IFS(MONTH(B244)=1,"Audit Period",MONTH(B244)=2,"End of Fiscal Year",MONTH(B244)=3,"Start of Fiscal Year",TRUE,"Fiscal Year in Progress")</f>
        <v>Audit Period</v>
      </c>
      <c r="H244" s="12">
        <f t="shared" ca="1" si="7"/>
        <v>32</v>
      </c>
    </row>
    <row r="245" spans="1:8" x14ac:dyDescent="0.25">
      <c r="A245" s="1" t="s">
        <v>0</v>
      </c>
      <c r="B245" s="2">
        <v>44584</v>
      </c>
      <c r="D245" s="13">
        <f t="shared" si="6"/>
        <v>1</v>
      </c>
      <c r="E245" s="12" t="str" cm="1">
        <f t="array" ref="E245">_xlfn.IFS(D245=1,"Audit Period",D245=2,"End of Fiscal Year",D245=3,"Start of Fiscal Year",TRUE,"Fiscal Year in Progress")</f>
        <v>Audit Period</v>
      </c>
      <c r="F245" s="12" t="str" cm="1">
        <f t="array" ref="F245">_xlfn.IFS(OR(D245=1,D245=2),"Period 1",OR(D245=3,D245=4),"Period 2",OR(D245=5,D245=6),"Period 3",TRUE,"No Hire Period")</f>
        <v>Period 1</v>
      </c>
      <c r="G245" s="12" t="str" cm="1">
        <f t="array" ref="G245">_xlfn.IFS(MONTH(B245)=1,"Audit Period",MONTH(B245)=2,"End of Fiscal Year",MONTH(B245)=3,"Start of Fiscal Year",TRUE,"Fiscal Year in Progress")</f>
        <v>Audit Period</v>
      </c>
      <c r="H245" s="12">
        <f t="shared" ca="1" si="7"/>
        <v>32</v>
      </c>
    </row>
    <row r="246" spans="1:8" x14ac:dyDescent="0.25">
      <c r="A246" s="1" t="s">
        <v>1044</v>
      </c>
      <c r="B246" s="2">
        <v>44584</v>
      </c>
      <c r="C246" s="2">
        <v>44578</v>
      </c>
      <c r="D246" s="13">
        <f t="shared" si="6"/>
        <v>1</v>
      </c>
      <c r="E246" s="12" t="str" cm="1">
        <f t="array" ref="E246">_xlfn.IFS(D246=1,"Audit Period",D246=2,"End of Fiscal Year",D246=3,"Start of Fiscal Year",TRUE,"Fiscal Year in Progress")</f>
        <v>Audit Period</v>
      </c>
      <c r="F246" s="12" t="str" cm="1">
        <f t="array" ref="F246">_xlfn.IFS(OR(D246=1,D246=2),"Period 1",OR(D246=3,D246=4),"Period 2",OR(D246=5,D246=6),"Period 3",TRUE,"No Hire Period")</f>
        <v>Period 1</v>
      </c>
      <c r="G246" s="12" t="str" cm="1">
        <f t="array" ref="G246">_xlfn.IFS(MONTH(B246)=1,"Audit Period",MONTH(B246)=2,"End of Fiscal Year",MONTH(B246)=3,"Start of Fiscal Year",TRUE,"Fiscal Year in Progress")</f>
        <v>Audit Period</v>
      </c>
      <c r="H246" s="12">
        <f t="shared" ca="1" si="7"/>
        <v>0</v>
      </c>
    </row>
    <row r="247" spans="1:8" x14ac:dyDescent="0.25">
      <c r="A247" s="1" t="s">
        <v>119</v>
      </c>
      <c r="B247" s="2">
        <v>44584</v>
      </c>
      <c r="D247" s="13">
        <f t="shared" si="6"/>
        <v>1</v>
      </c>
      <c r="E247" s="12" t="str" cm="1">
        <f t="array" ref="E247">_xlfn.IFS(D247=1,"Audit Period",D247=2,"End of Fiscal Year",D247=3,"Start of Fiscal Year",TRUE,"Fiscal Year in Progress")</f>
        <v>Audit Period</v>
      </c>
      <c r="F247" s="12" t="str" cm="1">
        <f t="array" ref="F247">_xlfn.IFS(OR(D247=1,D247=2),"Period 1",OR(D247=3,D247=4),"Period 2",OR(D247=5,D247=6),"Period 3",TRUE,"No Hire Period")</f>
        <v>Period 1</v>
      </c>
      <c r="G247" s="12" t="str" cm="1">
        <f t="array" ref="G247">_xlfn.IFS(MONTH(B247)=1,"Audit Period",MONTH(B247)=2,"End of Fiscal Year",MONTH(B247)=3,"Start of Fiscal Year",TRUE,"Fiscal Year in Progress")</f>
        <v>Audit Period</v>
      </c>
      <c r="H247" s="12">
        <f t="shared" ca="1" si="7"/>
        <v>32</v>
      </c>
    </row>
    <row r="248" spans="1:8" x14ac:dyDescent="0.25">
      <c r="A248" s="1" t="s">
        <v>1045</v>
      </c>
      <c r="B248" s="2">
        <v>44584</v>
      </c>
      <c r="D248" s="13">
        <f t="shared" si="6"/>
        <v>1</v>
      </c>
      <c r="E248" s="12" t="str" cm="1">
        <f t="array" ref="E248">_xlfn.IFS(D248=1,"Audit Period",D248=2,"End of Fiscal Year",D248=3,"Start of Fiscal Year",TRUE,"Fiscal Year in Progress")</f>
        <v>Audit Period</v>
      </c>
      <c r="F248" s="12" t="str" cm="1">
        <f t="array" ref="F248">_xlfn.IFS(OR(D248=1,D248=2),"Period 1",OR(D248=3,D248=4),"Period 2",OR(D248=5,D248=6),"Period 3",TRUE,"No Hire Period")</f>
        <v>Period 1</v>
      </c>
      <c r="G248" s="12" t="str" cm="1">
        <f t="array" ref="G248">_xlfn.IFS(MONTH(B248)=1,"Audit Period",MONTH(B248)=2,"End of Fiscal Year",MONTH(B248)=3,"Start of Fiscal Year",TRUE,"Fiscal Year in Progress")</f>
        <v>Audit Period</v>
      </c>
      <c r="H248" s="12">
        <f t="shared" ca="1" si="7"/>
        <v>32</v>
      </c>
    </row>
    <row r="249" spans="1:8" x14ac:dyDescent="0.25">
      <c r="A249" s="1" t="s">
        <v>1046</v>
      </c>
      <c r="B249" s="2">
        <v>44584</v>
      </c>
      <c r="D249" s="13">
        <f t="shared" si="6"/>
        <v>1</v>
      </c>
      <c r="E249" s="12" t="str" cm="1">
        <f t="array" ref="E249">_xlfn.IFS(D249=1,"Audit Period",D249=2,"End of Fiscal Year",D249=3,"Start of Fiscal Year",TRUE,"Fiscal Year in Progress")</f>
        <v>Audit Period</v>
      </c>
      <c r="F249" s="12" t="str" cm="1">
        <f t="array" ref="F249">_xlfn.IFS(OR(D249=1,D249=2),"Period 1",OR(D249=3,D249=4),"Period 2",OR(D249=5,D249=6),"Period 3",TRUE,"No Hire Period")</f>
        <v>Period 1</v>
      </c>
      <c r="G249" s="12" t="str" cm="1">
        <f t="array" ref="G249">_xlfn.IFS(MONTH(B249)=1,"Audit Period",MONTH(B249)=2,"End of Fiscal Year",MONTH(B249)=3,"Start of Fiscal Year",TRUE,"Fiscal Year in Progress")</f>
        <v>Audit Period</v>
      </c>
      <c r="H249" s="12">
        <f t="shared" ca="1" si="7"/>
        <v>32</v>
      </c>
    </row>
    <row r="250" spans="1:8" x14ac:dyDescent="0.25">
      <c r="A250" s="1" t="s">
        <v>1047</v>
      </c>
      <c r="B250" s="2">
        <v>44584</v>
      </c>
      <c r="D250" s="13">
        <f t="shared" si="6"/>
        <v>1</v>
      </c>
      <c r="E250" s="12" t="str" cm="1">
        <f t="array" ref="E250">_xlfn.IFS(D250=1,"Audit Period",D250=2,"End of Fiscal Year",D250=3,"Start of Fiscal Year",TRUE,"Fiscal Year in Progress")</f>
        <v>Audit Period</v>
      </c>
      <c r="F250" s="12" t="str" cm="1">
        <f t="array" ref="F250">_xlfn.IFS(OR(D250=1,D250=2),"Period 1",OR(D250=3,D250=4),"Period 2",OR(D250=5,D250=6),"Period 3",TRUE,"No Hire Period")</f>
        <v>Period 1</v>
      </c>
      <c r="G250" s="12" t="str" cm="1">
        <f t="array" ref="G250">_xlfn.IFS(MONTH(B250)=1,"Audit Period",MONTH(B250)=2,"End of Fiscal Year",MONTH(B250)=3,"Start of Fiscal Year",TRUE,"Fiscal Year in Progress")</f>
        <v>Audit Period</v>
      </c>
      <c r="H250" s="12">
        <f t="shared" ca="1" si="7"/>
        <v>32</v>
      </c>
    </row>
    <row r="251" spans="1:8" x14ac:dyDescent="0.25">
      <c r="A251" s="1" t="s">
        <v>1048</v>
      </c>
      <c r="B251" s="2">
        <v>44584</v>
      </c>
      <c r="D251" s="13">
        <f t="shared" si="6"/>
        <v>1</v>
      </c>
      <c r="E251" s="12" t="str" cm="1">
        <f t="array" ref="E251">_xlfn.IFS(D251=1,"Audit Period",D251=2,"End of Fiscal Year",D251=3,"Start of Fiscal Year",TRUE,"Fiscal Year in Progress")</f>
        <v>Audit Period</v>
      </c>
      <c r="F251" s="12" t="str" cm="1">
        <f t="array" ref="F251">_xlfn.IFS(OR(D251=1,D251=2),"Period 1",OR(D251=3,D251=4),"Period 2",OR(D251=5,D251=6),"Period 3",TRUE,"No Hire Period")</f>
        <v>Period 1</v>
      </c>
      <c r="G251" s="12" t="str" cm="1">
        <f t="array" ref="G251">_xlfn.IFS(MONTH(B251)=1,"Audit Period",MONTH(B251)=2,"End of Fiscal Year",MONTH(B251)=3,"Start of Fiscal Year",TRUE,"Fiscal Year in Progress")</f>
        <v>Audit Period</v>
      </c>
      <c r="H251" s="12">
        <f t="shared" ca="1" si="7"/>
        <v>32</v>
      </c>
    </row>
    <row r="252" spans="1:8" x14ac:dyDescent="0.25">
      <c r="A252" s="1" t="s">
        <v>1049</v>
      </c>
      <c r="B252" s="2">
        <v>44584</v>
      </c>
      <c r="D252" s="13">
        <f t="shared" si="6"/>
        <v>1</v>
      </c>
      <c r="E252" s="12" t="str" cm="1">
        <f t="array" ref="E252">_xlfn.IFS(D252=1,"Audit Period",D252=2,"End of Fiscal Year",D252=3,"Start of Fiscal Year",TRUE,"Fiscal Year in Progress")</f>
        <v>Audit Period</v>
      </c>
      <c r="F252" s="12" t="str" cm="1">
        <f t="array" ref="F252">_xlfn.IFS(OR(D252=1,D252=2),"Period 1",OR(D252=3,D252=4),"Period 2",OR(D252=5,D252=6),"Period 3",TRUE,"No Hire Period")</f>
        <v>Period 1</v>
      </c>
      <c r="G252" s="12" t="str" cm="1">
        <f t="array" ref="G252">_xlfn.IFS(MONTH(B252)=1,"Audit Period",MONTH(B252)=2,"End of Fiscal Year",MONTH(B252)=3,"Start of Fiscal Year",TRUE,"Fiscal Year in Progress")</f>
        <v>Audit Period</v>
      </c>
      <c r="H252" s="12">
        <f t="shared" ca="1" si="7"/>
        <v>32</v>
      </c>
    </row>
    <row r="253" spans="1:8" x14ac:dyDescent="0.25">
      <c r="A253" s="1" t="s">
        <v>120</v>
      </c>
      <c r="B253" s="2">
        <v>44584</v>
      </c>
      <c r="D253" s="13">
        <f t="shared" si="6"/>
        <v>1</v>
      </c>
      <c r="E253" s="12" t="str" cm="1">
        <f t="array" ref="E253">_xlfn.IFS(D253=1,"Audit Period",D253=2,"End of Fiscal Year",D253=3,"Start of Fiscal Year",TRUE,"Fiscal Year in Progress")</f>
        <v>Audit Period</v>
      </c>
      <c r="F253" s="12" t="str" cm="1">
        <f t="array" ref="F253">_xlfn.IFS(OR(D253=1,D253=2),"Period 1",OR(D253=3,D253=4),"Period 2",OR(D253=5,D253=6),"Period 3",TRUE,"No Hire Period")</f>
        <v>Period 1</v>
      </c>
      <c r="G253" s="12" t="str" cm="1">
        <f t="array" ref="G253">_xlfn.IFS(MONTH(B253)=1,"Audit Period",MONTH(B253)=2,"End of Fiscal Year",MONTH(B253)=3,"Start of Fiscal Year",TRUE,"Fiscal Year in Progress")</f>
        <v>Audit Period</v>
      </c>
      <c r="H253" s="12">
        <f t="shared" ca="1" si="7"/>
        <v>32</v>
      </c>
    </row>
    <row r="254" spans="1:8" x14ac:dyDescent="0.25">
      <c r="A254" s="1" t="s">
        <v>1050</v>
      </c>
      <c r="B254" s="2">
        <v>44584</v>
      </c>
      <c r="D254" s="13">
        <f t="shared" si="6"/>
        <v>1</v>
      </c>
      <c r="E254" s="12" t="str" cm="1">
        <f t="array" ref="E254">_xlfn.IFS(D254=1,"Audit Period",D254=2,"End of Fiscal Year",D254=3,"Start of Fiscal Year",TRUE,"Fiscal Year in Progress")</f>
        <v>Audit Period</v>
      </c>
      <c r="F254" s="12" t="str" cm="1">
        <f t="array" ref="F254">_xlfn.IFS(OR(D254=1,D254=2),"Period 1",OR(D254=3,D254=4),"Period 2",OR(D254=5,D254=6),"Period 3",TRUE,"No Hire Period")</f>
        <v>Period 1</v>
      </c>
      <c r="G254" s="12" t="str" cm="1">
        <f t="array" ref="G254">_xlfn.IFS(MONTH(B254)=1,"Audit Period",MONTH(B254)=2,"End of Fiscal Year",MONTH(B254)=3,"Start of Fiscal Year",TRUE,"Fiscal Year in Progress")</f>
        <v>Audit Period</v>
      </c>
      <c r="H254" s="12">
        <f t="shared" ca="1" si="7"/>
        <v>32</v>
      </c>
    </row>
    <row r="255" spans="1:8" x14ac:dyDescent="0.25">
      <c r="A255" s="1" t="s">
        <v>1051</v>
      </c>
      <c r="B255" s="2">
        <v>44584</v>
      </c>
      <c r="D255" s="13">
        <f t="shared" si="6"/>
        <v>1</v>
      </c>
      <c r="E255" s="12" t="str" cm="1">
        <f t="array" ref="E255">_xlfn.IFS(D255=1,"Audit Period",D255=2,"End of Fiscal Year",D255=3,"Start of Fiscal Year",TRUE,"Fiscal Year in Progress")</f>
        <v>Audit Period</v>
      </c>
      <c r="F255" s="12" t="str" cm="1">
        <f t="array" ref="F255">_xlfn.IFS(OR(D255=1,D255=2),"Period 1",OR(D255=3,D255=4),"Period 2",OR(D255=5,D255=6),"Period 3",TRUE,"No Hire Period")</f>
        <v>Period 1</v>
      </c>
      <c r="G255" s="12" t="str" cm="1">
        <f t="array" ref="G255">_xlfn.IFS(MONTH(B255)=1,"Audit Period",MONTH(B255)=2,"End of Fiscal Year",MONTH(B255)=3,"Start of Fiscal Year",TRUE,"Fiscal Year in Progress")</f>
        <v>Audit Period</v>
      </c>
      <c r="H255" s="12">
        <f t="shared" ca="1" si="7"/>
        <v>32</v>
      </c>
    </row>
    <row r="256" spans="1:8" x14ac:dyDescent="0.25">
      <c r="A256" s="1" t="s">
        <v>1052</v>
      </c>
      <c r="B256" s="2">
        <v>44584</v>
      </c>
      <c r="D256" s="13">
        <f t="shared" si="6"/>
        <v>1</v>
      </c>
      <c r="E256" s="12" t="str" cm="1">
        <f t="array" ref="E256">_xlfn.IFS(D256=1,"Audit Period",D256=2,"End of Fiscal Year",D256=3,"Start of Fiscal Year",TRUE,"Fiscal Year in Progress")</f>
        <v>Audit Period</v>
      </c>
      <c r="F256" s="12" t="str" cm="1">
        <f t="array" ref="F256">_xlfn.IFS(OR(D256=1,D256=2),"Period 1",OR(D256=3,D256=4),"Period 2",OR(D256=5,D256=6),"Period 3",TRUE,"No Hire Period")</f>
        <v>Period 1</v>
      </c>
      <c r="G256" s="12" t="str" cm="1">
        <f t="array" ref="G256">_xlfn.IFS(MONTH(B256)=1,"Audit Period",MONTH(B256)=2,"End of Fiscal Year",MONTH(B256)=3,"Start of Fiscal Year",TRUE,"Fiscal Year in Progress")</f>
        <v>Audit Period</v>
      </c>
      <c r="H256" s="12">
        <f t="shared" ca="1" si="7"/>
        <v>32</v>
      </c>
    </row>
    <row r="257" spans="1:8" x14ac:dyDescent="0.25">
      <c r="A257" s="1" t="s">
        <v>1053</v>
      </c>
      <c r="B257" s="2">
        <v>44584</v>
      </c>
      <c r="D257" s="13">
        <f t="shared" si="6"/>
        <v>1</v>
      </c>
      <c r="E257" s="12" t="str" cm="1">
        <f t="array" ref="E257">_xlfn.IFS(D257=1,"Audit Period",D257=2,"End of Fiscal Year",D257=3,"Start of Fiscal Year",TRUE,"Fiscal Year in Progress")</f>
        <v>Audit Period</v>
      </c>
      <c r="F257" s="12" t="str" cm="1">
        <f t="array" ref="F257">_xlfn.IFS(OR(D257=1,D257=2),"Period 1",OR(D257=3,D257=4),"Period 2",OR(D257=5,D257=6),"Period 3",TRUE,"No Hire Period")</f>
        <v>Period 1</v>
      </c>
      <c r="G257" s="12" t="str" cm="1">
        <f t="array" ref="G257">_xlfn.IFS(MONTH(B257)=1,"Audit Period",MONTH(B257)=2,"End of Fiscal Year",MONTH(B257)=3,"Start of Fiscal Year",TRUE,"Fiscal Year in Progress")</f>
        <v>Audit Period</v>
      </c>
      <c r="H257" s="12">
        <f t="shared" ca="1" si="7"/>
        <v>32</v>
      </c>
    </row>
    <row r="258" spans="1:8" x14ac:dyDescent="0.25">
      <c r="A258" s="1" t="s">
        <v>121</v>
      </c>
      <c r="B258" s="2">
        <v>44584</v>
      </c>
      <c r="D258" s="13">
        <f t="shared" si="6"/>
        <v>1</v>
      </c>
      <c r="E258" s="12" t="str" cm="1">
        <f t="array" ref="E258">_xlfn.IFS(D258=1,"Audit Period",D258=2,"End of Fiscal Year",D258=3,"Start of Fiscal Year",TRUE,"Fiscal Year in Progress")</f>
        <v>Audit Period</v>
      </c>
      <c r="F258" s="12" t="str" cm="1">
        <f t="array" ref="F258">_xlfn.IFS(OR(D258=1,D258=2),"Period 1",OR(D258=3,D258=4),"Period 2",OR(D258=5,D258=6),"Period 3",TRUE,"No Hire Period")</f>
        <v>Period 1</v>
      </c>
      <c r="G258" s="12" t="str" cm="1">
        <f t="array" ref="G258">_xlfn.IFS(MONTH(B258)=1,"Audit Period",MONTH(B258)=2,"End of Fiscal Year",MONTH(B258)=3,"Start of Fiscal Year",TRUE,"Fiscal Year in Progress")</f>
        <v>Audit Period</v>
      </c>
      <c r="H258" s="12">
        <f t="shared" ca="1" si="7"/>
        <v>32</v>
      </c>
    </row>
    <row r="259" spans="1:8" x14ac:dyDescent="0.25">
      <c r="A259" s="1" t="s">
        <v>1054</v>
      </c>
      <c r="B259" s="2">
        <v>44584</v>
      </c>
      <c r="D259" s="13">
        <f t="shared" ref="D259:D322" si="8">MONTH(B259)</f>
        <v>1</v>
      </c>
      <c r="E259" s="12" t="str" cm="1">
        <f t="array" ref="E259">_xlfn.IFS(D259=1,"Audit Period",D259=2,"End of Fiscal Year",D259=3,"Start of Fiscal Year",TRUE,"Fiscal Year in Progress")</f>
        <v>Audit Period</v>
      </c>
      <c r="F259" s="12" t="str" cm="1">
        <f t="array" ref="F259">_xlfn.IFS(OR(D259=1,D259=2),"Period 1",OR(D259=3,D259=4),"Period 2",OR(D259=5,D259=6),"Period 3",TRUE,"No Hire Period")</f>
        <v>Period 1</v>
      </c>
      <c r="G259" s="12" t="str" cm="1">
        <f t="array" ref="G259">_xlfn.IFS(MONTH(B259)=1,"Audit Period",MONTH(B259)=2,"End of Fiscal Year",MONTH(B259)=3,"Start of Fiscal Year",TRUE,"Fiscal Year in Progress")</f>
        <v>Audit Period</v>
      </c>
      <c r="H259" s="12">
        <f t="shared" ref="H259:H322" ca="1" si="9">IFERROR(IF(C259="",DATEDIF(B259,TODAY(),"m"),DATEDIF(B259,C259,"m")),0)</f>
        <v>32</v>
      </c>
    </row>
    <row r="260" spans="1:8" x14ac:dyDescent="0.25">
      <c r="A260" s="1" t="s">
        <v>1055</v>
      </c>
      <c r="B260" s="2">
        <v>44584</v>
      </c>
      <c r="D260" s="13">
        <f t="shared" si="8"/>
        <v>1</v>
      </c>
      <c r="E260" s="12" t="str" cm="1">
        <f t="array" ref="E260">_xlfn.IFS(D260=1,"Audit Period",D260=2,"End of Fiscal Year",D260=3,"Start of Fiscal Year",TRUE,"Fiscal Year in Progress")</f>
        <v>Audit Period</v>
      </c>
      <c r="F260" s="12" t="str" cm="1">
        <f t="array" ref="F260">_xlfn.IFS(OR(D260=1,D260=2),"Period 1",OR(D260=3,D260=4),"Period 2",OR(D260=5,D260=6),"Period 3",TRUE,"No Hire Period")</f>
        <v>Period 1</v>
      </c>
      <c r="G260" s="12" t="str" cm="1">
        <f t="array" ref="G260">_xlfn.IFS(MONTH(B260)=1,"Audit Period",MONTH(B260)=2,"End of Fiscal Year",MONTH(B260)=3,"Start of Fiscal Year",TRUE,"Fiscal Year in Progress")</f>
        <v>Audit Period</v>
      </c>
      <c r="H260" s="12">
        <f t="shared" ca="1" si="9"/>
        <v>32</v>
      </c>
    </row>
    <row r="261" spans="1:8" x14ac:dyDescent="0.25">
      <c r="A261" s="1" t="s">
        <v>1056</v>
      </c>
      <c r="B261" s="2">
        <v>44584</v>
      </c>
      <c r="D261" s="13">
        <f t="shared" si="8"/>
        <v>1</v>
      </c>
      <c r="E261" s="12" t="str" cm="1">
        <f t="array" ref="E261">_xlfn.IFS(D261=1,"Audit Period",D261=2,"End of Fiscal Year",D261=3,"Start of Fiscal Year",TRUE,"Fiscal Year in Progress")</f>
        <v>Audit Period</v>
      </c>
      <c r="F261" s="12" t="str" cm="1">
        <f t="array" ref="F261">_xlfn.IFS(OR(D261=1,D261=2),"Period 1",OR(D261=3,D261=4),"Period 2",OR(D261=5,D261=6),"Period 3",TRUE,"No Hire Period")</f>
        <v>Period 1</v>
      </c>
      <c r="G261" s="12" t="str" cm="1">
        <f t="array" ref="G261">_xlfn.IFS(MONTH(B261)=1,"Audit Period",MONTH(B261)=2,"End of Fiscal Year",MONTH(B261)=3,"Start of Fiscal Year",TRUE,"Fiscal Year in Progress")</f>
        <v>Audit Period</v>
      </c>
      <c r="H261" s="12">
        <f t="shared" ca="1" si="9"/>
        <v>32</v>
      </c>
    </row>
    <row r="262" spans="1:8" x14ac:dyDescent="0.25">
      <c r="A262" s="1" t="s">
        <v>1057</v>
      </c>
      <c r="B262" s="2">
        <v>44584</v>
      </c>
      <c r="D262" s="13">
        <f t="shared" si="8"/>
        <v>1</v>
      </c>
      <c r="E262" s="12" t="str" cm="1">
        <f t="array" ref="E262">_xlfn.IFS(D262=1,"Audit Period",D262=2,"End of Fiscal Year",D262=3,"Start of Fiscal Year",TRUE,"Fiscal Year in Progress")</f>
        <v>Audit Period</v>
      </c>
      <c r="F262" s="12" t="str" cm="1">
        <f t="array" ref="F262">_xlfn.IFS(OR(D262=1,D262=2),"Period 1",OR(D262=3,D262=4),"Period 2",OR(D262=5,D262=6),"Period 3",TRUE,"No Hire Period")</f>
        <v>Period 1</v>
      </c>
      <c r="G262" s="12" t="str" cm="1">
        <f t="array" ref="G262">_xlfn.IFS(MONTH(B262)=1,"Audit Period",MONTH(B262)=2,"End of Fiscal Year",MONTH(B262)=3,"Start of Fiscal Year",TRUE,"Fiscal Year in Progress")</f>
        <v>Audit Period</v>
      </c>
      <c r="H262" s="12">
        <f t="shared" ca="1" si="9"/>
        <v>32</v>
      </c>
    </row>
    <row r="263" spans="1:8" x14ac:dyDescent="0.25">
      <c r="A263" s="1" t="s">
        <v>1058</v>
      </c>
      <c r="B263" s="2">
        <v>44584</v>
      </c>
      <c r="D263" s="13">
        <f t="shared" si="8"/>
        <v>1</v>
      </c>
      <c r="E263" s="12" t="str" cm="1">
        <f t="array" ref="E263">_xlfn.IFS(D263=1,"Audit Period",D263=2,"End of Fiscal Year",D263=3,"Start of Fiscal Year",TRUE,"Fiscal Year in Progress")</f>
        <v>Audit Period</v>
      </c>
      <c r="F263" s="12" t="str" cm="1">
        <f t="array" ref="F263">_xlfn.IFS(OR(D263=1,D263=2),"Period 1",OR(D263=3,D263=4),"Period 2",OR(D263=5,D263=6),"Period 3",TRUE,"No Hire Period")</f>
        <v>Period 1</v>
      </c>
      <c r="G263" s="12" t="str" cm="1">
        <f t="array" ref="G263">_xlfn.IFS(MONTH(B263)=1,"Audit Period",MONTH(B263)=2,"End of Fiscal Year",MONTH(B263)=3,"Start of Fiscal Year",TRUE,"Fiscal Year in Progress")</f>
        <v>Audit Period</v>
      </c>
      <c r="H263" s="12">
        <f t="shared" ca="1" si="9"/>
        <v>32</v>
      </c>
    </row>
    <row r="264" spans="1:8" x14ac:dyDescent="0.25">
      <c r="A264" s="1" t="s">
        <v>1059</v>
      </c>
      <c r="B264" s="2">
        <v>44584</v>
      </c>
      <c r="D264" s="13">
        <f t="shared" si="8"/>
        <v>1</v>
      </c>
      <c r="E264" s="12" t="str" cm="1">
        <f t="array" ref="E264">_xlfn.IFS(D264=1,"Audit Period",D264=2,"End of Fiscal Year",D264=3,"Start of Fiscal Year",TRUE,"Fiscal Year in Progress")</f>
        <v>Audit Period</v>
      </c>
      <c r="F264" s="12" t="str" cm="1">
        <f t="array" ref="F264">_xlfn.IFS(OR(D264=1,D264=2),"Period 1",OR(D264=3,D264=4),"Period 2",OR(D264=5,D264=6),"Period 3",TRUE,"No Hire Period")</f>
        <v>Period 1</v>
      </c>
      <c r="G264" s="12" t="str" cm="1">
        <f t="array" ref="G264">_xlfn.IFS(MONTH(B264)=1,"Audit Period",MONTH(B264)=2,"End of Fiscal Year",MONTH(B264)=3,"Start of Fiscal Year",TRUE,"Fiscal Year in Progress")</f>
        <v>Audit Period</v>
      </c>
      <c r="H264" s="12">
        <f t="shared" ca="1" si="9"/>
        <v>32</v>
      </c>
    </row>
    <row r="265" spans="1:8" x14ac:dyDescent="0.25">
      <c r="A265" s="1" t="s">
        <v>1060</v>
      </c>
      <c r="B265" s="2">
        <v>44584</v>
      </c>
      <c r="D265" s="13">
        <f t="shared" si="8"/>
        <v>1</v>
      </c>
      <c r="E265" s="12" t="str" cm="1">
        <f t="array" ref="E265">_xlfn.IFS(D265=1,"Audit Period",D265=2,"End of Fiscal Year",D265=3,"Start of Fiscal Year",TRUE,"Fiscal Year in Progress")</f>
        <v>Audit Period</v>
      </c>
      <c r="F265" s="12" t="str" cm="1">
        <f t="array" ref="F265">_xlfn.IFS(OR(D265=1,D265=2),"Period 1",OR(D265=3,D265=4),"Period 2",OR(D265=5,D265=6),"Period 3",TRUE,"No Hire Period")</f>
        <v>Period 1</v>
      </c>
      <c r="G265" s="12" t="str" cm="1">
        <f t="array" ref="G265">_xlfn.IFS(MONTH(B265)=1,"Audit Period",MONTH(B265)=2,"End of Fiscal Year",MONTH(B265)=3,"Start of Fiscal Year",TRUE,"Fiscal Year in Progress")</f>
        <v>Audit Period</v>
      </c>
      <c r="H265" s="12">
        <f t="shared" ca="1" si="9"/>
        <v>32</v>
      </c>
    </row>
    <row r="266" spans="1:8" x14ac:dyDescent="0.25">
      <c r="A266" s="1" t="s">
        <v>1061</v>
      </c>
      <c r="B266" s="2">
        <v>44584</v>
      </c>
      <c r="D266" s="13">
        <f t="shared" si="8"/>
        <v>1</v>
      </c>
      <c r="E266" s="12" t="str" cm="1">
        <f t="array" ref="E266">_xlfn.IFS(D266=1,"Audit Period",D266=2,"End of Fiscal Year",D266=3,"Start of Fiscal Year",TRUE,"Fiscal Year in Progress")</f>
        <v>Audit Period</v>
      </c>
      <c r="F266" s="12" t="str" cm="1">
        <f t="array" ref="F266">_xlfn.IFS(OR(D266=1,D266=2),"Period 1",OR(D266=3,D266=4),"Period 2",OR(D266=5,D266=6),"Period 3",TRUE,"No Hire Period")</f>
        <v>Period 1</v>
      </c>
      <c r="G266" s="12" t="str" cm="1">
        <f t="array" ref="G266">_xlfn.IFS(MONTH(B266)=1,"Audit Period",MONTH(B266)=2,"End of Fiscal Year",MONTH(B266)=3,"Start of Fiscal Year",TRUE,"Fiscal Year in Progress")</f>
        <v>Audit Period</v>
      </c>
      <c r="H266" s="12">
        <f t="shared" ca="1" si="9"/>
        <v>32</v>
      </c>
    </row>
    <row r="267" spans="1:8" x14ac:dyDescent="0.25">
      <c r="A267" s="1" t="s">
        <v>1062</v>
      </c>
      <c r="B267" s="2">
        <v>44584</v>
      </c>
      <c r="D267" s="13">
        <f t="shared" si="8"/>
        <v>1</v>
      </c>
      <c r="E267" s="12" t="str" cm="1">
        <f t="array" ref="E267">_xlfn.IFS(D267=1,"Audit Period",D267=2,"End of Fiscal Year",D267=3,"Start of Fiscal Year",TRUE,"Fiscal Year in Progress")</f>
        <v>Audit Period</v>
      </c>
      <c r="F267" s="12" t="str" cm="1">
        <f t="array" ref="F267">_xlfn.IFS(OR(D267=1,D267=2),"Period 1",OR(D267=3,D267=4),"Period 2",OR(D267=5,D267=6),"Period 3",TRUE,"No Hire Period")</f>
        <v>Period 1</v>
      </c>
      <c r="G267" s="12" t="str" cm="1">
        <f t="array" ref="G267">_xlfn.IFS(MONTH(B267)=1,"Audit Period",MONTH(B267)=2,"End of Fiscal Year",MONTH(B267)=3,"Start of Fiscal Year",TRUE,"Fiscal Year in Progress")</f>
        <v>Audit Period</v>
      </c>
      <c r="H267" s="12">
        <f t="shared" ca="1" si="9"/>
        <v>32</v>
      </c>
    </row>
    <row r="268" spans="1:8" x14ac:dyDescent="0.25">
      <c r="A268" s="1" t="s">
        <v>122</v>
      </c>
      <c r="B268" s="2">
        <v>44584</v>
      </c>
      <c r="D268" s="13">
        <f t="shared" si="8"/>
        <v>1</v>
      </c>
      <c r="E268" s="12" t="str" cm="1">
        <f t="array" ref="E268">_xlfn.IFS(D268=1,"Audit Period",D268=2,"End of Fiscal Year",D268=3,"Start of Fiscal Year",TRUE,"Fiscal Year in Progress")</f>
        <v>Audit Period</v>
      </c>
      <c r="F268" s="12" t="str" cm="1">
        <f t="array" ref="F268">_xlfn.IFS(OR(D268=1,D268=2),"Period 1",OR(D268=3,D268=4),"Period 2",OR(D268=5,D268=6),"Period 3",TRUE,"No Hire Period")</f>
        <v>Period 1</v>
      </c>
      <c r="G268" s="12" t="str" cm="1">
        <f t="array" ref="G268">_xlfn.IFS(MONTH(B268)=1,"Audit Period",MONTH(B268)=2,"End of Fiscal Year",MONTH(B268)=3,"Start of Fiscal Year",TRUE,"Fiscal Year in Progress")</f>
        <v>Audit Period</v>
      </c>
      <c r="H268" s="12">
        <f t="shared" ca="1" si="9"/>
        <v>32</v>
      </c>
    </row>
    <row r="269" spans="1:8" x14ac:dyDescent="0.25">
      <c r="A269" s="1" t="s">
        <v>1063</v>
      </c>
      <c r="B269" s="2">
        <v>44584</v>
      </c>
      <c r="D269" s="13">
        <f t="shared" si="8"/>
        <v>1</v>
      </c>
      <c r="E269" s="12" t="str" cm="1">
        <f t="array" ref="E269">_xlfn.IFS(D269=1,"Audit Period",D269=2,"End of Fiscal Year",D269=3,"Start of Fiscal Year",TRUE,"Fiscal Year in Progress")</f>
        <v>Audit Period</v>
      </c>
      <c r="F269" s="12" t="str" cm="1">
        <f t="array" ref="F269">_xlfn.IFS(OR(D269=1,D269=2),"Period 1",OR(D269=3,D269=4),"Period 2",OR(D269=5,D269=6),"Period 3",TRUE,"No Hire Period")</f>
        <v>Period 1</v>
      </c>
      <c r="G269" s="12" t="str" cm="1">
        <f t="array" ref="G269">_xlfn.IFS(MONTH(B269)=1,"Audit Period",MONTH(B269)=2,"End of Fiscal Year",MONTH(B269)=3,"Start of Fiscal Year",TRUE,"Fiscal Year in Progress")</f>
        <v>Audit Period</v>
      </c>
      <c r="H269" s="12">
        <f t="shared" ca="1" si="9"/>
        <v>32</v>
      </c>
    </row>
    <row r="270" spans="1:8" x14ac:dyDescent="0.25">
      <c r="A270" s="1" t="s">
        <v>1064</v>
      </c>
      <c r="B270" s="2">
        <v>44584</v>
      </c>
      <c r="D270" s="13">
        <f t="shared" si="8"/>
        <v>1</v>
      </c>
      <c r="E270" s="12" t="str" cm="1">
        <f t="array" ref="E270">_xlfn.IFS(D270=1,"Audit Period",D270=2,"End of Fiscal Year",D270=3,"Start of Fiscal Year",TRUE,"Fiscal Year in Progress")</f>
        <v>Audit Period</v>
      </c>
      <c r="F270" s="12" t="str" cm="1">
        <f t="array" ref="F270">_xlfn.IFS(OR(D270=1,D270=2),"Period 1",OR(D270=3,D270=4),"Period 2",OR(D270=5,D270=6),"Period 3",TRUE,"No Hire Period")</f>
        <v>Period 1</v>
      </c>
      <c r="G270" s="12" t="str" cm="1">
        <f t="array" ref="G270">_xlfn.IFS(MONTH(B270)=1,"Audit Period",MONTH(B270)=2,"End of Fiscal Year",MONTH(B270)=3,"Start of Fiscal Year",TRUE,"Fiscal Year in Progress")</f>
        <v>Audit Period</v>
      </c>
      <c r="H270" s="12">
        <f t="shared" ca="1" si="9"/>
        <v>32</v>
      </c>
    </row>
    <row r="271" spans="1:8" x14ac:dyDescent="0.25">
      <c r="A271" s="1" t="s">
        <v>1065</v>
      </c>
      <c r="B271" s="2">
        <v>44584</v>
      </c>
      <c r="D271" s="13">
        <f t="shared" si="8"/>
        <v>1</v>
      </c>
      <c r="E271" s="12" t="str" cm="1">
        <f t="array" ref="E271">_xlfn.IFS(D271=1,"Audit Period",D271=2,"End of Fiscal Year",D271=3,"Start of Fiscal Year",TRUE,"Fiscal Year in Progress")</f>
        <v>Audit Period</v>
      </c>
      <c r="F271" s="12" t="str" cm="1">
        <f t="array" ref="F271">_xlfn.IFS(OR(D271=1,D271=2),"Period 1",OR(D271=3,D271=4),"Period 2",OR(D271=5,D271=6),"Period 3",TRUE,"No Hire Period")</f>
        <v>Period 1</v>
      </c>
      <c r="G271" s="12" t="str" cm="1">
        <f t="array" ref="G271">_xlfn.IFS(MONTH(B271)=1,"Audit Period",MONTH(B271)=2,"End of Fiscal Year",MONTH(B271)=3,"Start of Fiscal Year",TRUE,"Fiscal Year in Progress")</f>
        <v>Audit Period</v>
      </c>
      <c r="H271" s="12">
        <f t="shared" ca="1" si="9"/>
        <v>32</v>
      </c>
    </row>
    <row r="272" spans="1:8" x14ac:dyDescent="0.25">
      <c r="A272" s="1" t="s">
        <v>1066</v>
      </c>
      <c r="B272" s="2">
        <v>44584</v>
      </c>
      <c r="D272" s="13">
        <f t="shared" si="8"/>
        <v>1</v>
      </c>
      <c r="E272" s="12" t="str" cm="1">
        <f t="array" ref="E272">_xlfn.IFS(D272=1,"Audit Period",D272=2,"End of Fiscal Year",D272=3,"Start of Fiscal Year",TRUE,"Fiscal Year in Progress")</f>
        <v>Audit Period</v>
      </c>
      <c r="F272" s="12" t="str" cm="1">
        <f t="array" ref="F272">_xlfn.IFS(OR(D272=1,D272=2),"Period 1",OR(D272=3,D272=4),"Period 2",OR(D272=5,D272=6),"Period 3",TRUE,"No Hire Period")</f>
        <v>Period 1</v>
      </c>
      <c r="G272" s="12" t="str" cm="1">
        <f t="array" ref="G272">_xlfn.IFS(MONTH(B272)=1,"Audit Period",MONTH(B272)=2,"End of Fiscal Year",MONTH(B272)=3,"Start of Fiscal Year",TRUE,"Fiscal Year in Progress")</f>
        <v>Audit Period</v>
      </c>
      <c r="H272" s="12">
        <f t="shared" ca="1" si="9"/>
        <v>32</v>
      </c>
    </row>
    <row r="273" spans="1:8" x14ac:dyDescent="0.25">
      <c r="A273" s="1" t="s">
        <v>1067</v>
      </c>
      <c r="B273" s="2">
        <v>44584</v>
      </c>
      <c r="D273" s="13">
        <f t="shared" si="8"/>
        <v>1</v>
      </c>
      <c r="E273" s="12" t="str" cm="1">
        <f t="array" ref="E273">_xlfn.IFS(D273=1,"Audit Period",D273=2,"End of Fiscal Year",D273=3,"Start of Fiscal Year",TRUE,"Fiscal Year in Progress")</f>
        <v>Audit Period</v>
      </c>
      <c r="F273" s="12" t="str" cm="1">
        <f t="array" ref="F273">_xlfn.IFS(OR(D273=1,D273=2),"Period 1",OR(D273=3,D273=4),"Period 2",OR(D273=5,D273=6),"Period 3",TRUE,"No Hire Period")</f>
        <v>Period 1</v>
      </c>
      <c r="G273" s="12" t="str" cm="1">
        <f t="array" ref="G273">_xlfn.IFS(MONTH(B273)=1,"Audit Period",MONTH(B273)=2,"End of Fiscal Year",MONTH(B273)=3,"Start of Fiscal Year",TRUE,"Fiscal Year in Progress")</f>
        <v>Audit Period</v>
      </c>
      <c r="H273" s="12">
        <f t="shared" ca="1" si="9"/>
        <v>32</v>
      </c>
    </row>
    <row r="274" spans="1:8" x14ac:dyDescent="0.25">
      <c r="A274" s="1" t="s">
        <v>11</v>
      </c>
      <c r="B274" s="2">
        <v>44584</v>
      </c>
      <c r="D274" s="13">
        <f t="shared" si="8"/>
        <v>1</v>
      </c>
      <c r="E274" s="12" t="str" cm="1">
        <f t="array" ref="E274">_xlfn.IFS(D274=1,"Audit Period",D274=2,"End of Fiscal Year",D274=3,"Start of Fiscal Year",TRUE,"Fiscal Year in Progress")</f>
        <v>Audit Period</v>
      </c>
      <c r="F274" s="12" t="str" cm="1">
        <f t="array" ref="F274">_xlfn.IFS(OR(D274=1,D274=2),"Period 1",OR(D274=3,D274=4),"Period 2",OR(D274=5,D274=6),"Period 3",TRUE,"No Hire Period")</f>
        <v>Period 1</v>
      </c>
      <c r="G274" s="12" t="str" cm="1">
        <f t="array" ref="G274">_xlfn.IFS(MONTH(B274)=1,"Audit Period",MONTH(B274)=2,"End of Fiscal Year",MONTH(B274)=3,"Start of Fiscal Year",TRUE,"Fiscal Year in Progress")</f>
        <v>Audit Period</v>
      </c>
      <c r="H274" s="12">
        <f t="shared" ca="1" si="9"/>
        <v>32</v>
      </c>
    </row>
    <row r="275" spans="1:8" x14ac:dyDescent="0.25">
      <c r="A275" s="1" t="s">
        <v>1068</v>
      </c>
      <c r="B275" s="2">
        <v>44584</v>
      </c>
      <c r="D275" s="13">
        <f t="shared" si="8"/>
        <v>1</v>
      </c>
      <c r="E275" s="12" t="str" cm="1">
        <f t="array" ref="E275">_xlfn.IFS(D275=1,"Audit Period",D275=2,"End of Fiscal Year",D275=3,"Start of Fiscal Year",TRUE,"Fiscal Year in Progress")</f>
        <v>Audit Period</v>
      </c>
      <c r="F275" s="12" t="str" cm="1">
        <f t="array" ref="F275">_xlfn.IFS(OR(D275=1,D275=2),"Period 1",OR(D275=3,D275=4),"Period 2",OR(D275=5,D275=6),"Period 3",TRUE,"No Hire Period")</f>
        <v>Period 1</v>
      </c>
      <c r="G275" s="12" t="str" cm="1">
        <f t="array" ref="G275">_xlfn.IFS(MONTH(B275)=1,"Audit Period",MONTH(B275)=2,"End of Fiscal Year",MONTH(B275)=3,"Start of Fiscal Year",TRUE,"Fiscal Year in Progress")</f>
        <v>Audit Period</v>
      </c>
      <c r="H275" s="12">
        <f t="shared" ca="1" si="9"/>
        <v>32</v>
      </c>
    </row>
    <row r="276" spans="1:8" x14ac:dyDescent="0.25">
      <c r="A276" s="1" t="s">
        <v>123</v>
      </c>
      <c r="B276" s="2">
        <v>44584</v>
      </c>
      <c r="D276" s="13">
        <f t="shared" si="8"/>
        <v>1</v>
      </c>
      <c r="E276" s="12" t="str" cm="1">
        <f t="array" ref="E276">_xlfn.IFS(D276=1,"Audit Period",D276=2,"End of Fiscal Year",D276=3,"Start of Fiscal Year",TRUE,"Fiscal Year in Progress")</f>
        <v>Audit Period</v>
      </c>
      <c r="F276" s="12" t="str" cm="1">
        <f t="array" ref="F276">_xlfn.IFS(OR(D276=1,D276=2),"Period 1",OR(D276=3,D276=4),"Period 2",OR(D276=5,D276=6),"Period 3",TRUE,"No Hire Period")</f>
        <v>Period 1</v>
      </c>
      <c r="G276" s="12" t="str" cm="1">
        <f t="array" ref="G276">_xlfn.IFS(MONTH(B276)=1,"Audit Period",MONTH(B276)=2,"End of Fiscal Year",MONTH(B276)=3,"Start of Fiscal Year",TRUE,"Fiscal Year in Progress")</f>
        <v>Audit Period</v>
      </c>
      <c r="H276" s="12">
        <f t="shared" ca="1" si="9"/>
        <v>32</v>
      </c>
    </row>
    <row r="277" spans="1:8" x14ac:dyDescent="0.25">
      <c r="A277" s="1" t="s">
        <v>1069</v>
      </c>
      <c r="B277" s="2">
        <v>44584</v>
      </c>
      <c r="D277" s="13">
        <f t="shared" si="8"/>
        <v>1</v>
      </c>
      <c r="E277" s="12" t="str" cm="1">
        <f t="array" ref="E277">_xlfn.IFS(D277=1,"Audit Period",D277=2,"End of Fiscal Year",D277=3,"Start of Fiscal Year",TRUE,"Fiscal Year in Progress")</f>
        <v>Audit Period</v>
      </c>
      <c r="F277" s="12" t="str" cm="1">
        <f t="array" ref="F277">_xlfn.IFS(OR(D277=1,D277=2),"Period 1",OR(D277=3,D277=4),"Period 2",OR(D277=5,D277=6),"Period 3",TRUE,"No Hire Period")</f>
        <v>Period 1</v>
      </c>
      <c r="G277" s="12" t="str" cm="1">
        <f t="array" ref="G277">_xlfn.IFS(MONTH(B277)=1,"Audit Period",MONTH(B277)=2,"End of Fiscal Year",MONTH(B277)=3,"Start of Fiscal Year",TRUE,"Fiscal Year in Progress")</f>
        <v>Audit Period</v>
      </c>
      <c r="H277" s="12">
        <f t="shared" ca="1" si="9"/>
        <v>32</v>
      </c>
    </row>
    <row r="278" spans="1:8" x14ac:dyDescent="0.25">
      <c r="A278" s="1" t="s">
        <v>1070</v>
      </c>
      <c r="B278" s="2">
        <v>44584</v>
      </c>
      <c r="D278" s="13">
        <f t="shared" si="8"/>
        <v>1</v>
      </c>
      <c r="E278" s="12" t="str" cm="1">
        <f t="array" ref="E278">_xlfn.IFS(D278=1,"Audit Period",D278=2,"End of Fiscal Year",D278=3,"Start of Fiscal Year",TRUE,"Fiscal Year in Progress")</f>
        <v>Audit Period</v>
      </c>
      <c r="F278" s="12" t="str" cm="1">
        <f t="array" ref="F278">_xlfn.IFS(OR(D278=1,D278=2),"Period 1",OR(D278=3,D278=4),"Period 2",OR(D278=5,D278=6),"Period 3",TRUE,"No Hire Period")</f>
        <v>Period 1</v>
      </c>
      <c r="G278" s="12" t="str" cm="1">
        <f t="array" ref="G278">_xlfn.IFS(MONTH(B278)=1,"Audit Period",MONTH(B278)=2,"End of Fiscal Year",MONTH(B278)=3,"Start of Fiscal Year",TRUE,"Fiscal Year in Progress")</f>
        <v>Audit Period</v>
      </c>
      <c r="H278" s="12">
        <f t="shared" ca="1" si="9"/>
        <v>32</v>
      </c>
    </row>
    <row r="279" spans="1:8" x14ac:dyDescent="0.25">
      <c r="A279" s="1" t="s">
        <v>1071</v>
      </c>
      <c r="B279" s="2">
        <v>44584</v>
      </c>
      <c r="D279" s="13">
        <f t="shared" si="8"/>
        <v>1</v>
      </c>
      <c r="E279" s="12" t="str" cm="1">
        <f t="array" ref="E279">_xlfn.IFS(D279=1,"Audit Period",D279=2,"End of Fiscal Year",D279=3,"Start of Fiscal Year",TRUE,"Fiscal Year in Progress")</f>
        <v>Audit Period</v>
      </c>
      <c r="F279" s="12" t="str" cm="1">
        <f t="array" ref="F279">_xlfn.IFS(OR(D279=1,D279=2),"Period 1",OR(D279=3,D279=4),"Period 2",OR(D279=5,D279=6),"Period 3",TRUE,"No Hire Period")</f>
        <v>Period 1</v>
      </c>
      <c r="G279" s="12" t="str" cm="1">
        <f t="array" ref="G279">_xlfn.IFS(MONTH(B279)=1,"Audit Period",MONTH(B279)=2,"End of Fiscal Year",MONTH(B279)=3,"Start of Fiscal Year",TRUE,"Fiscal Year in Progress")</f>
        <v>Audit Period</v>
      </c>
      <c r="H279" s="12">
        <f t="shared" ca="1" si="9"/>
        <v>32</v>
      </c>
    </row>
    <row r="280" spans="1:8" x14ac:dyDescent="0.25">
      <c r="A280" s="1" t="s">
        <v>1072</v>
      </c>
      <c r="B280" s="2">
        <v>44584</v>
      </c>
      <c r="D280" s="13">
        <f t="shared" si="8"/>
        <v>1</v>
      </c>
      <c r="E280" s="12" t="str" cm="1">
        <f t="array" ref="E280">_xlfn.IFS(D280=1,"Audit Period",D280=2,"End of Fiscal Year",D280=3,"Start of Fiscal Year",TRUE,"Fiscal Year in Progress")</f>
        <v>Audit Period</v>
      </c>
      <c r="F280" s="12" t="str" cm="1">
        <f t="array" ref="F280">_xlfn.IFS(OR(D280=1,D280=2),"Period 1",OR(D280=3,D280=4),"Period 2",OR(D280=5,D280=6),"Period 3",TRUE,"No Hire Period")</f>
        <v>Period 1</v>
      </c>
      <c r="G280" s="12" t="str" cm="1">
        <f t="array" ref="G280">_xlfn.IFS(MONTH(B280)=1,"Audit Period",MONTH(B280)=2,"End of Fiscal Year",MONTH(B280)=3,"Start of Fiscal Year",TRUE,"Fiscal Year in Progress")</f>
        <v>Audit Period</v>
      </c>
      <c r="H280" s="12">
        <f t="shared" ca="1" si="9"/>
        <v>32</v>
      </c>
    </row>
    <row r="281" spans="1:8" x14ac:dyDescent="0.25">
      <c r="A281" s="1" t="s">
        <v>1073</v>
      </c>
      <c r="B281" s="2">
        <v>44584</v>
      </c>
      <c r="D281" s="13">
        <f t="shared" si="8"/>
        <v>1</v>
      </c>
      <c r="E281" s="12" t="str" cm="1">
        <f t="array" ref="E281">_xlfn.IFS(D281=1,"Audit Period",D281=2,"End of Fiscal Year",D281=3,"Start of Fiscal Year",TRUE,"Fiscal Year in Progress")</f>
        <v>Audit Period</v>
      </c>
      <c r="F281" s="12" t="str" cm="1">
        <f t="array" ref="F281">_xlfn.IFS(OR(D281=1,D281=2),"Period 1",OR(D281=3,D281=4),"Period 2",OR(D281=5,D281=6),"Period 3",TRUE,"No Hire Period")</f>
        <v>Period 1</v>
      </c>
      <c r="G281" s="12" t="str" cm="1">
        <f t="array" ref="G281">_xlfn.IFS(MONTH(B281)=1,"Audit Period",MONTH(B281)=2,"End of Fiscal Year",MONTH(B281)=3,"Start of Fiscal Year",TRUE,"Fiscal Year in Progress")</f>
        <v>Audit Period</v>
      </c>
      <c r="H281" s="12">
        <f t="shared" ca="1" si="9"/>
        <v>32</v>
      </c>
    </row>
    <row r="282" spans="1:8" x14ac:dyDescent="0.25">
      <c r="A282" s="1" t="s">
        <v>1074</v>
      </c>
      <c r="B282" s="2">
        <v>44584</v>
      </c>
      <c r="D282" s="13">
        <f t="shared" si="8"/>
        <v>1</v>
      </c>
      <c r="E282" s="12" t="str" cm="1">
        <f t="array" ref="E282">_xlfn.IFS(D282=1,"Audit Period",D282=2,"End of Fiscal Year",D282=3,"Start of Fiscal Year",TRUE,"Fiscal Year in Progress")</f>
        <v>Audit Period</v>
      </c>
      <c r="F282" s="12" t="str" cm="1">
        <f t="array" ref="F282">_xlfn.IFS(OR(D282=1,D282=2),"Period 1",OR(D282=3,D282=4),"Period 2",OR(D282=5,D282=6),"Period 3",TRUE,"No Hire Period")</f>
        <v>Period 1</v>
      </c>
      <c r="G282" s="12" t="str" cm="1">
        <f t="array" ref="G282">_xlfn.IFS(MONTH(B282)=1,"Audit Period",MONTH(B282)=2,"End of Fiscal Year",MONTH(B282)=3,"Start of Fiscal Year",TRUE,"Fiscal Year in Progress")</f>
        <v>Audit Period</v>
      </c>
      <c r="H282" s="12">
        <f t="shared" ca="1" si="9"/>
        <v>32</v>
      </c>
    </row>
    <row r="283" spans="1:8" x14ac:dyDescent="0.25">
      <c r="A283" s="1" t="s">
        <v>124</v>
      </c>
      <c r="B283" s="2">
        <v>44591</v>
      </c>
      <c r="D283" s="13">
        <f t="shared" si="8"/>
        <v>1</v>
      </c>
      <c r="E283" s="12" t="str" cm="1">
        <f t="array" ref="E283">_xlfn.IFS(D283=1,"Audit Period",D283=2,"End of Fiscal Year",D283=3,"Start of Fiscal Year",TRUE,"Fiscal Year in Progress")</f>
        <v>Audit Period</v>
      </c>
      <c r="F283" s="12" t="str" cm="1">
        <f t="array" ref="F283">_xlfn.IFS(OR(D283=1,D283=2),"Period 1",OR(D283=3,D283=4),"Period 2",OR(D283=5,D283=6),"Period 3",TRUE,"No Hire Period")</f>
        <v>Period 1</v>
      </c>
      <c r="G283" s="12" t="str" cm="1">
        <f t="array" ref="G283">_xlfn.IFS(MONTH(B283)=1,"Audit Period",MONTH(B283)=2,"End of Fiscal Year",MONTH(B283)=3,"Start of Fiscal Year",TRUE,"Fiscal Year in Progress")</f>
        <v>Audit Period</v>
      </c>
      <c r="H283" s="12">
        <f t="shared" ca="1" si="9"/>
        <v>32</v>
      </c>
    </row>
    <row r="284" spans="1:8" x14ac:dyDescent="0.25">
      <c r="A284" s="1" t="s">
        <v>1075</v>
      </c>
      <c r="B284" s="2">
        <v>44591</v>
      </c>
      <c r="D284" s="13">
        <f t="shared" si="8"/>
        <v>1</v>
      </c>
      <c r="E284" s="12" t="str" cm="1">
        <f t="array" ref="E284">_xlfn.IFS(D284=1,"Audit Period",D284=2,"End of Fiscal Year",D284=3,"Start of Fiscal Year",TRUE,"Fiscal Year in Progress")</f>
        <v>Audit Period</v>
      </c>
      <c r="F284" s="12" t="str" cm="1">
        <f t="array" ref="F284">_xlfn.IFS(OR(D284=1,D284=2),"Period 1",OR(D284=3,D284=4),"Period 2",OR(D284=5,D284=6),"Period 3",TRUE,"No Hire Period")</f>
        <v>Period 1</v>
      </c>
      <c r="G284" s="12" t="str" cm="1">
        <f t="array" ref="G284">_xlfn.IFS(MONTH(B284)=1,"Audit Period",MONTH(B284)=2,"End of Fiscal Year",MONTH(B284)=3,"Start of Fiscal Year",TRUE,"Fiscal Year in Progress")</f>
        <v>Audit Period</v>
      </c>
      <c r="H284" s="12">
        <f t="shared" ca="1" si="9"/>
        <v>32</v>
      </c>
    </row>
    <row r="285" spans="1:8" x14ac:dyDescent="0.25">
      <c r="A285" s="1" t="s">
        <v>1076</v>
      </c>
      <c r="B285" s="2">
        <v>44591</v>
      </c>
      <c r="D285" s="13">
        <f t="shared" si="8"/>
        <v>1</v>
      </c>
      <c r="E285" s="12" t="str" cm="1">
        <f t="array" ref="E285">_xlfn.IFS(D285=1,"Audit Period",D285=2,"End of Fiscal Year",D285=3,"Start of Fiscal Year",TRUE,"Fiscal Year in Progress")</f>
        <v>Audit Period</v>
      </c>
      <c r="F285" s="12" t="str" cm="1">
        <f t="array" ref="F285">_xlfn.IFS(OR(D285=1,D285=2),"Period 1",OR(D285=3,D285=4),"Period 2",OR(D285=5,D285=6),"Period 3",TRUE,"No Hire Period")</f>
        <v>Period 1</v>
      </c>
      <c r="G285" s="12" t="str" cm="1">
        <f t="array" ref="G285">_xlfn.IFS(MONTH(B285)=1,"Audit Period",MONTH(B285)=2,"End of Fiscal Year",MONTH(B285)=3,"Start of Fiscal Year",TRUE,"Fiscal Year in Progress")</f>
        <v>Audit Period</v>
      </c>
      <c r="H285" s="12">
        <f t="shared" ca="1" si="9"/>
        <v>32</v>
      </c>
    </row>
    <row r="286" spans="1:8" x14ac:dyDescent="0.25">
      <c r="A286" s="1" t="s">
        <v>1077</v>
      </c>
      <c r="B286" s="2">
        <v>44591</v>
      </c>
      <c r="D286" s="13">
        <f t="shared" si="8"/>
        <v>1</v>
      </c>
      <c r="E286" s="12" t="str" cm="1">
        <f t="array" ref="E286">_xlfn.IFS(D286=1,"Audit Period",D286=2,"End of Fiscal Year",D286=3,"Start of Fiscal Year",TRUE,"Fiscal Year in Progress")</f>
        <v>Audit Period</v>
      </c>
      <c r="F286" s="12" t="str" cm="1">
        <f t="array" ref="F286">_xlfn.IFS(OR(D286=1,D286=2),"Period 1",OR(D286=3,D286=4),"Period 2",OR(D286=5,D286=6),"Period 3",TRUE,"No Hire Period")</f>
        <v>Period 1</v>
      </c>
      <c r="G286" s="12" t="str" cm="1">
        <f t="array" ref="G286">_xlfn.IFS(MONTH(B286)=1,"Audit Period",MONTH(B286)=2,"End of Fiscal Year",MONTH(B286)=3,"Start of Fiscal Year",TRUE,"Fiscal Year in Progress")</f>
        <v>Audit Period</v>
      </c>
      <c r="H286" s="12">
        <f t="shared" ca="1" si="9"/>
        <v>32</v>
      </c>
    </row>
    <row r="287" spans="1:8" x14ac:dyDescent="0.25">
      <c r="A287" s="1" t="s">
        <v>1078</v>
      </c>
      <c r="B287" s="2">
        <v>44591</v>
      </c>
      <c r="D287" s="13">
        <f t="shared" si="8"/>
        <v>1</v>
      </c>
      <c r="E287" s="12" t="str" cm="1">
        <f t="array" ref="E287">_xlfn.IFS(D287=1,"Audit Period",D287=2,"End of Fiscal Year",D287=3,"Start of Fiscal Year",TRUE,"Fiscal Year in Progress")</f>
        <v>Audit Period</v>
      </c>
      <c r="F287" s="12" t="str" cm="1">
        <f t="array" ref="F287">_xlfn.IFS(OR(D287=1,D287=2),"Period 1",OR(D287=3,D287=4),"Period 2",OR(D287=5,D287=6),"Period 3",TRUE,"No Hire Period")</f>
        <v>Period 1</v>
      </c>
      <c r="G287" s="12" t="str" cm="1">
        <f t="array" ref="G287">_xlfn.IFS(MONTH(B287)=1,"Audit Period",MONTH(B287)=2,"End of Fiscal Year",MONTH(B287)=3,"Start of Fiscal Year",TRUE,"Fiscal Year in Progress")</f>
        <v>Audit Period</v>
      </c>
      <c r="H287" s="12">
        <f t="shared" ca="1" si="9"/>
        <v>32</v>
      </c>
    </row>
    <row r="288" spans="1:8" x14ac:dyDescent="0.25">
      <c r="A288" s="1" t="s">
        <v>1079</v>
      </c>
      <c r="B288" s="2">
        <v>44591</v>
      </c>
      <c r="D288" s="13">
        <f t="shared" si="8"/>
        <v>1</v>
      </c>
      <c r="E288" s="12" t="str" cm="1">
        <f t="array" ref="E288">_xlfn.IFS(D288=1,"Audit Period",D288=2,"End of Fiscal Year",D288=3,"Start of Fiscal Year",TRUE,"Fiscal Year in Progress")</f>
        <v>Audit Period</v>
      </c>
      <c r="F288" s="12" t="str" cm="1">
        <f t="array" ref="F288">_xlfn.IFS(OR(D288=1,D288=2),"Period 1",OR(D288=3,D288=4),"Period 2",OR(D288=5,D288=6),"Period 3",TRUE,"No Hire Period")</f>
        <v>Period 1</v>
      </c>
      <c r="G288" s="12" t="str" cm="1">
        <f t="array" ref="G288">_xlfn.IFS(MONTH(B288)=1,"Audit Period",MONTH(B288)=2,"End of Fiscal Year",MONTH(B288)=3,"Start of Fiscal Year",TRUE,"Fiscal Year in Progress")</f>
        <v>Audit Period</v>
      </c>
      <c r="H288" s="12">
        <f t="shared" ca="1" si="9"/>
        <v>32</v>
      </c>
    </row>
    <row r="289" spans="1:8" x14ac:dyDescent="0.25">
      <c r="A289" s="1" t="s">
        <v>1080</v>
      </c>
      <c r="B289" s="2">
        <v>44591</v>
      </c>
      <c r="D289" s="13">
        <f t="shared" si="8"/>
        <v>1</v>
      </c>
      <c r="E289" s="12" t="str" cm="1">
        <f t="array" ref="E289">_xlfn.IFS(D289=1,"Audit Period",D289=2,"End of Fiscal Year",D289=3,"Start of Fiscal Year",TRUE,"Fiscal Year in Progress")</f>
        <v>Audit Period</v>
      </c>
      <c r="F289" s="12" t="str" cm="1">
        <f t="array" ref="F289">_xlfn.IFS(OR(D289=1,D289=2),"Period 1",OR(D289=3,D289=4),"Period 2",OR(D289=5,D289=6),"Period 3",TRUE,"No Hire Period")</f>
        <v>Period 1</v>
      </c>
      <c r="G289" s="12" t="str" cm="1">
        <f t="array" ref="G289">_xlfn.IFS(MONTH(B289)=1,"Audit Period",MONTH(B289)=2,"End of Fiscal Year",MONTH(B289)=3,"Start of Fiscal Year",TRUE,"Fiscal Year in Progress")</f>
        <v>Audit Period</v>
      </c>
      <c r="H289" s="12">
        <f t="shared" ca="1" si="9"/>
        <v>32</v>
      </c>
    </row>
    <row r="290" spans="1:8" x14ac:dyDescent="0.25">
      <c r="A290" s="1" t="s">
        <v>1081</v>
      </c>
      <c r="B290" s="2">
        <v>44591</v>
      </c>
      <c r="D290" s="13">
        <f t="shared" si="8"/>
        <v>1</v>
      </c>
      <c r="E290" s="12" t="str" cm="1">
        <f t="array" ref="E290">_xlfn.IFS(D290=1,"Audit Period",D290=2,"End of Fiscal Year",D290=3,"Start of Fiscal Year",TRUE,"Fiscal Year in Progress")</f>
        <v>Audit Period</v>
      </c>
      <c r="F290" s="12" t="str" cm="1">
        <f t="array" ref="F290">_xlfn.IFS(OR(D290=1,D290=2),"Period 1",OR(D290=3,D290=4),"Period 2",OR(D290=5,D290=6),"Period 3",TRUE,"No Hire Period")</f>
        <v>Period 1</v>
      </c>
      <c r="G290" s="12" t="str" cm="1">
        <f t="array" ref="G290">_xlfn.IFS(MONTH(B290)=1,"Audit Period",MONTH(B290)=2,"End of Fiscal Year",MONTH(B290)=3,"Start of Fiscal Year",TRUE,"Fiscal Year in Progress")</f>
        <v>Audit Period</v>
      </c>
      <c r="H290" s="12">
        <f t="shared" ca="1" si="9"/>
        <v>32</v>
      </c>
    </row>
    <row r="291" spans="1:8" x14ac:dyDescent="0.25">
      <c r="A291" s="1" t="s">
        <v>1082</v>
      </c>
      <c r="B291" s="2">
        <v>44591</v>
      </c>
      <c r="D291" s="13">
        <f t="shared" si="8"/>
        <v>1</v>
      </c>
      <c r="E291" s="12" t="str" cm="1">
        <f t="array" ref="E291">_xlfn.IFS(D291=1,"Audit Period",D291=2,"End of Fiscal Year",D291=3,"Start of Fiscal Year",TRUE,"Fiscal Year in Progress")</f>
        <v>Audit Period</v>
      </c>
      <c r="F291" s="12" t="str" cm="1">
        <f t="array" ref="F291">_xlfn.IFS(OR(D291=1,D291=2),"Period 1",OR(D291=3,D291=4),"Period 2",OR(D291=5,D291=6),"Period 3",TRUE,"No Hire Period")</f>
        <v>Period 1</v>
      </c>
      <c r="G291" s="12" t="str" cm="1">
        <f t="array" ref="G291">_xlfn.IFS(MONTH(B291)=1,"Audit Period",MONTH(B291)=2,"End of Fiscal Year",MONTH(B291)=3,"Start of Fiscal Year",TRUE,"Fiscal Year in Progress")</f>
        <v>Audit Period</v>
      </c>
      <c r="H291" s="12">
        <f t="shared" ca="1" si="9"/>
        <v>32</v>
      </c>
    </row>
    <row r="292" spans="1:8" x14ac:dyDescent="0.25">
      <c r="A292" s="1" t="s">
        <v>125</v>
      </c>
      <c r="B292" s="2">
        <v>44591</v>
      </c>
      <c r="D292" s="13">
        <f t="shared" si="8"/>
        <v>1</v>
      </c>
      <c r="E292" s="12" t="str" cm="1">
        <f t="array" ref="E292">_xlfn.IFS(D292=1,"Audit Period",D292=2,"End of Fiscal Year",D292=3,"Start of Fiscal Year",TRUE,"Fiscal Year in Progress")</f>
        <v>Audit Period</v>
      </c>
      <c r="F292" s="12" t="str" cm="1">
        <f t="array" ref="F292">_xlfn.IFS(OR(D292=1,D292=2),"Period 1",OR(D292=3,D292=4),"Period 2",OR(D292=5,D292=6),"Period 3",TRUE,"No Hire Period")</f>
        <v>Period 1</v>
      </c>
      <c r="G292" s="12" t="str" cm="1">
        <f t="array" ref="G292">_xlfn.IFS(MONTH(B292)=1,"Audit Period",MONTH(B292)=2,"End of Fiscal Year",MONTH(B292)=3,"Start of Fiscal Year",TRUE,"Fiscal Year in Progress")</f>
        <v>Audit Period</v>
      </c>
      <c r="H292" s="12">
        <f t="shared" ca="1" si="9"/>
        <v>32</v>
      </c>
    </row>
    <row r="293" spans="1:8" x14ac:dyDescent="0.25">
      <c r="A293" s="1" t="s">
        <v>1083</v>
      </c>
      <c r="B293" s="2">
        <v>44591</v>
      </c>
      <c r="D293" s="13">
        <f t="shared" si="8"/>
        <v>1</v>
      </c>
      <c r="E293" s="12" t="str" cm="1">
        <f t="array" ref="E293">_xlfn.IFS(D293=1,"Audit Period",D293=2,"End of Fiscal Year",D293=3,"Start of Fiscal Year",TRUE,"Fiscal Year in Progress")</f>
        <v>Audit Period</v>
      </c>
      <c r="F293" s="12" t="str" cm="1">
        <f t="array" ref="F293">_xlfn.IFS(OR(D293=1,D293=2),"Period 1",OR(D293=3,D293=4),"Period 2",OR(D293=5,D293=6),"Period 3",TRUE,"No Hire Period")</f>
        <v>Period 1</v>
      </c>
      <c r="G293" s="12" t="str" cm="1">
        <f t="array" ref="G293">_xlfn.IFS(MONTH(B293)=1,"Audit Period",MONTH(B293)=2,"End of Fiscal Year",MONTH(B293)=3,"Start of Fiscal Year",TRUE,"Fiscal Year in Progress")</f>
        <v>Audit Period</v>
      </c>
      <c r="H293" s="12">
        <f t="shared" ca="1" si="9"/>
        <v>32</v>
      </c>
    </row>
    <row r="294" spans="1:8" x14ac:dyDescent="0.25">
      <c r="A294" s="1" t="s">
        <v>1084</v>
      </c>
      <c r="B294" s="2">
        <v>44591</v>
      </c>
      <c r="D294" s="13">
        <f t="shared" si="8"/>
        <v>1</v>
      </c>
      <c r="E294" s="12" t="str" cm="1">
        <f t="array" ref="E294">_xlfn.IFS(D294=1,"Audit Period",D294=2,"End of Fiscal Year",D294=3,"Start of Fiscal Year",TRUE,"Fiscal Year in Progress")</f>
        <v>Audit Period</v>
      </c>
      <c r="F294" s="12" t="str" cm="1">
        <f t="array" ref="F294">_xlfn.IFS(OR(D294=1,D294=2),"Period 1",OR(D294=3,D294=4),"Period 2",OR(D294=5,D294=6),"Period 3",TRUE,"No Hire Period")</f>
        <v>Period 1</v>
      </c>
      <c r="G294" s="12" t="str" cm="1">
        <f t="array" ref="G294">_xlfn.IFS(MONTH(B294)=1,"Audit Period",MONTH(B294)=2,"End of Fiscal Year",MONTH(B294)=3,"Start of Fiscal Year",TRUE,"Fiscal Year in Progress")</f>
        <v>Audit Period</v>
      </c>
      <c r="H294" s="12">
        <f t="shared" ca="1" si="9"/>
        <v>32</v>
      </c>
    </row>
    <row r="295" spans="1:8" x14ac:dyDescent="0.25">
      <c r="A295" s="1" t="s">
        <v>1085</v>
      </c>
      <c r="B295" s="2">
        <v>44591</v>
      </c>
      <c r="D295" s="13">
        <f t="shared" si="8"/>
        <v>1</v>
      </c>
      <c r="E295" s="12" t="str" cm="1">
        <f t="array" ref="E295">_xlfn.IFS(D295=1,"Audit Period",D295=2,"End of Fiscal Year",D295=3,"Start of Fiscal Year",TRUE,"Fiscal Year in Progress")</f>
        <v>Audit Period</v>
      </c>
      <c r="F295" s="12" t="str" cm="1">
        <f t="array" ref="F295">_xlfn.IFS(OR(D295=1,D295=2),"Period 1",OR(D295=3,D295=4),"Period 2",OR(D295=5,D295=6),"Period 3",TRUE,"No Hire Period")</f>
        <v>Period 1</v>
      </c>
      <c r="G295" s="12" t="str" cm="1">
        <f t="array" ref="G295">_xlfn.IFS(MONTH(B295)=1,"Audit Period",MONTH(B295)=2,"End of Fiscal Year",MONTH(B295)=3,"Start of Fiscal Year",TRUE,"Fiscal Year in Progress")</f>
        <v>Audit Period</v>
      </c>
      <c r="H295" s="12">
        <f t="shared" ca="1" si="9"/>
        <v>32</v>
      </c>
    </row>
    <row r="296" spans="1:8" x14ac:dyDescent="0.25">
      <c r="A296" s="1" t="s">
        <v>1086</v>
      </c>
      <c r="B296" s="2">
        <v>44591</v>
      </c>
      <c r="D296" s="13">
        <f t="shared" si="8"/>
        <v>1</v>
      </c>
      <c r="E296" s="12" t="str" cm="1">
        <f t="array" ref="E296">_xlfn.IFS(D296=1,"Audit Period",D296=2,"End of Fiscal Year",D296=3,"Start of Fiscal Year",TRUE,"Fiscal Year in Progress")</f>
        <v>Audit Period</v>
      </c>
      <c r="F296" s="12" t="str" cm="1">
        <f t="array" ref="F296">_xlfn.IFS(OR(D296=1,D296=2),"Period 1",OR(D296=3,D296=4),"Period 2",OR(D296=5,D296=6),"Period 3",TRUE,"No Hire Period")</f>
        <v>Period 1</v>
      </c>
      <c r="G296" s="12" t="str" cm="1">
        <f t="array" ref="G296">_xlfn.IFS(MONTH(B296)=1,"Audit Period",MONTH(B296)=2,"End of Fiscal Year",MONTH(B296)=3,"Start of Fiscal Year",TRUE,"Fiscal Year in Progress")</f>
        <v>Audit Period</v>
      </c>
      <c r="H296" s="12">
        <f t="shared" ca="1" si="9"/>
        <v>32</v>
      </c>
    </row>
    <row r="297" spans="1:8" x14ac:dyDescent="0.25">
      <c r="A297" s="1" t="s">
        <v>1087</v>
      </c>
      <c r="B297" s="2">
        <v>44591</v>
      </c>
      <c r="D297" s="13">
        <f t="shared" si="8"/>
        <v>1</v>
      </c>
      <c r="E297" s="12" t="str" cm="1">
        <f t="array" ref="E297">_xlfn.IFS(D297=1,"Audit Period",D297=2,"End of Fiscal Year",D297=3,"Start of Fiscal Year",TRUE,"Fiscal Year in Progress")</f>
        <v>Audit Period</v>
      </c>
      <c r="F297" s="12" t="str" cm="1">
        <f t="array" ref="F297">_xlfn.IFS(OR(D297=1,D297=2),"Period 1",OR(D297=3,D297=4),"Period 2",OR(D297=5,D297=6),"Period 3",TRUE,"No Hire Period")</f>
        <v>Period 1</v>
      </c>
      <c r="G297" s="12" t="str" cm="1">
        <f t="array" ref="G297">_xlfn.IFS(MONTH(B297)=1,"Audit Period",MONTH(B297)=2,"End of Fiscal Year",MONTH(B297)=3,"Start of Fiscal Year",TRUE,"Fiscal Year in Progress")</f>
        <v>Audit Period</v>
      </c>
      <c r="H297" s="12">
        <f t="shared" ca="1" si="9"/>
        <v>32</v>
      </c>
    </row>
    <row r="298" spans="1:8" x14ac:dyDescent="0.25">
      <c r="A298" s="1" t="s">
        <v>1088</v>
      </c>
      <c r="B298" s="2">
        <v>44591</v>
      </c>
      <c r="D298" s="13">
        <f t="shared" si="8"/>
        <v>1</v>
      </c>
      <c r="E298" s="12" t="str" cm="1">
        <f t="array" ref="E298">_xlfn.IFS(D298=1,"Audit Period",D298=2,"End of Fiscal Year",D298=3,"Start of Fiscal Year",TRUE,"Fiscal Year in Progress")</f>
        <v>Audit Period</v>
      </c>
      <c r="F298" s="12" t="str" cm="1">
        <f t="array" ref="F298">_xlfn.IFS(OR(D298=1,D298=2),"Period 1",OR(D298=3,D298=4),"Period 2",OR(D298=5,D298=6),"Period 3",TRUE,"No Hire Period")</f>
        <v>Period 1</v>
      </c>
      <c r="G298" s="12" t="str" cm="1">
        <f t="array" ref="G298">_xlfn.IFS(MONTH(B298)=1,"Audit Period",MONTH(B298)=2,"End of Fiscal Year",MONTH(B298)=3,"Start of Fiscal Year",TRUE,"Fiscal Year in Progress")</f>
        <v>Audit Period</v>
      </c>
      <c r="H298" s="12">
        <f t="shared" ca="1" si="9"/>
        <v>32</v>
      </c>
    </row>
    <row r="299" spans="1:8" x14ac:dyDescent="0.25">
      <c r="A299" s="1" t="s">
        <v>1089</v>
      </c>
      <c r="B299" s="2">
        <v>44591</v>
      </c>
      <c r="D299" s="13">
        <f t="shared" si="8"/>
        <v>1</v>
      </c>
      <c r="E299" s="12" t="str" cm="1">
        <f t="array" ref="E299">_xlfn.IFS(D299=1,"Audit Period",D299=2,"End of Fiscal Year",D299=3,"Start of Fiscal Year",TRUE,"Fiscal Year in Progress")</f>
        <v>Audit Period</v>
      </c>
      <c r="F299" s="12" t="str" cm="1">
        <f t="array" ref="F299">_xlfn.IFS(OR(D299=1,D299=2),"Period 1",OR(D299=3,D299=4),"Period 2",OR(D299=5,D299=6),"Period 3",TRUE,"No Hire Period")</f>
        <v>Period 1</v>
      </c>
      <c r="G299" s="12" t="str" cm="1">
        <f t="array" ref="G299">_xlfn.IFS(MONTH(B299)=1,"Audit Period",MONTH(B299)=2,"End of Fiscal Year",MONTH(B299)=3,"Start of Fiscal Year",TRUE,"Fiscal Year in Progress")</f>
        <v>Audit Period</v>
      </c>
      <c r="H299" s="12">
        <f t="shared" ca="1" si="9"/>
        <v>32</v>
      </c>
    </row>
    <row r="300" spans="1:8" x14ac:dyDescent="0.25">
      <c r="A300" s="1" t="s">
        <v>126</v>
      </c>
      <c r="B300" s="2">
        <v>44591</v>
      </c>
      <c r="D300" s="13">
        <f t="shared" si="8"/>
        <v>1</v>
      </c>
      <c r="E300" s="12" t="str" cm="1">
        <f t="array" ref="E300">_xlfn.IFS(D300=1,"Audit Period",D300=2,"End of Fiscal Year",D300=3,"Start of Fiscal Year",TRUE,"Fiscal Year in Progress")</f>
        <v>Audit Period</v>
      </c>
      <c r="F300" s="12" t="str" cm="1">
        <f t="array" ref="F300">_xlfn.IFS(OR(D300=1,D300=2),"Period 1",OR(D300=3,D300=4),"Period 2",OR(D300=5,D300=6),"Period 3",TRUE,"No Hire Period")</f>
        <v>Period 1</v>
      </c>
      <c r="G300" s="12" t="str" cm="1">
        <f t="array" ref="G300">_xlfn.IFS(MONTH(B300)=1,"Audit Period",MONTH(B300)=2,"End of Fiscal Year",MONTH(B300)=3,"Start of Fiscal Year",TRUE,"Fiscal Year in Progress")</f>
        <v>Audit Period</v>
      </c>
      <c r="H300" s="12">
        <f t="shared" ca="1" si="9"/>
        <v>32</v>
      </c>
    </row>
    <row r="301" spans="1:8" x14ac:dyDescent="0.25">
      <c r="A301" s="1" t="s">
        <v>1090</v>
      </c>
      <c r="B301" s="2">
        <v>44591</v>
      </c>
      <c r="D301" s="13">
        <f t="shared" si="8"/>
        <v>1</v>
      </c>
      <c r="E301" s="12" t="str" cm="1">
        <f t="array" ref="E301">_xlfn.IFS(D301=1,"Audit Period",D301=2,"End of Fiscal Year",D301=3,"Start of Fiscal Year",TRUE,"Fiscal Year in Progress")</f>
        <v>Audit Period</v>
      </c>
      <c r="F301" s="12" t="str" cm="1">
        <f t="array" ref="F301">_xlfn.IFS(OR(D301=1,D301=2),"Period 1",OR(D301=3,D301=4),"Period 2",OR(D301=5,D301=6),"Period 3",TRUE,"No Hire Period")</f>
        <v>Period 1</v>
      </c>
      <c r="G301" s="12" t="str" cm="1">
        <f t="array" ref="G301">_xlfn.IFS(MONTH(B301)=1,"Audit Period",MONTH(B301)=2,"End of Fiscal Year",MONTH(B301)=3,"Start of Fiscal Year",TRUE,"Fiscal Year in Progress")</f>
        <v>Audit Period</v>
      </c>
      <c r="H301" s="12">
        <f t="shared" ca="1" si="9"/>
        <v>32</v>
      </c>
    </row>
    <row r="302" spans="1:8" x14ac:dyDescent="0.25">
      <c r="A302" s="1" t="s">
        <v>1091</v>
      </c>
      <c r="B302" s="2">
        <v>44591</v>
      </c>
      <c r="D302" s="13">
        <f t="shared" si="8"/>
        <v>1</v>
      </c>
      <c r="E302" s="12" t="str" cm="1">
        <f t="array" ref="E302">_xlfn.IFS(D302=1,"Audit Period",D302=2,"End of Fiscal Year",D302=3,"Start of Fiscal Year",TRUE,"Fiscal Year in Progress")</f>
        <v>Audit Period</v>
      </c>
      <c r="F302" s="12" t="str" cm="1">
        <f t="array" ref="F302">_xlfn.IFS(OR(D302=1,D302=2),"Period 1",OR(D302=3,D302=4),"Period 2",OR(D302=5,D302=6),"Period 3",TRUE,"No Hire Period")</f>
        <v>Period 1</v>
      </c>
      <c r="G302" s="12" t="str" cm="1">
        <f t="array" ref="G302">_xlfn.IFS(MONTH(B302)=1,"Audit Period",MONTH(B302)=2,"End of Fiscal Year",MONTH(B302)=3,"Start of Fiscal Year",TRUE,"Fiscal Year in Progress")</f>
        <v>Audit Period</v>
      </c>
      <c r="H302" s="12">
        <f t="shared" ca="1" si="9"/>
        <v>32</v>
      </c>
    </row>
    <row r="303" spans="1:8" x14ac:dyDescent="0.25">
      <c r="A303" s="1" t="s">
        <v>1092</v>
      </c>
      <c r="B303" s="2">
        <v>44591</v>
      </c>
      <c r="D303" s="13">
        <f t="shared" si="8"/>
        <v>1</v>
      </c>
      <c r="E303" s="12" t="str" cm="1">
        <f t="array" ref="E303">_xlfn.IFS(D303=1,"Audit Period",D303=2,"End of Fiscal Year",D303=3,"Start of Fiscal Year",TRUE,"Fiscal Year in Progress")</f>
        <v>Audit Period</v>
      </c>
      <c r="F303" s="12" t="str" cm="1">
        <f t="array" ref="F303">_xlfn.IFS(OR(D303=1,D303=2),"Period 1",OR(D303=3,D303=4),"Period 2",OR(D303=5,D303=6),"Period 3",TRUE,"No Hire Period")</f>
        <v>Period 1</v>
      </c>
      <c r="G303" s="12" t="str" cm="1">
        <f t="array" ref="G303">_xlfn.IFS(MONTH(B303)=1,"Audit Period",MONTH(B303)=2,"End of Fiscal Year",MONTH(B303)=3,"Start of Fiscal Year",TRUE,"Fiscal Year in Progress")</f>
        <v>Audit Period</v>
      </c>
      <c r="H303" s="12">
        <f t="shared" ca="1" si="9"/>
        <v>32</v>
      </c>
    </row>
    <row r="304" spans="1:8" x14ac:dyDescent="0.25">
      <c r="A304" s="1" t="s">
        <v>1093</v>
      </c>
      <c r="B304" s="2">
        <v>44591</v>
      </c>
      <c r="D304" s="13">
        <f t="shared" si="8"/>
        <v>1</v>
      </c>
      <c r="E304" s="12" t="str" cm="1">
        <f t="array" ref="E304">_xlfn.IFS(D304=1,"Audit Period",D304=2,"End of Fiscal Year",D304=3,"Start of Fiscal Year",TRUE,"Fiscal Year in Progress")</f>
        <v>Audit Period</v>
      </c>
      <c r="F304" s="12" t="str" cm="1">
        <f t="array" ref="F304">_xlfn.IFS(OR(D304=1,D304=2),"Period 1",OR(D304=3,D304=4),"Period 2",OR(D304=5,D304=6),"Period 3",TRUE,"No Hire Period")</f>
        <v>Period 1</v>
      </c>
      <c r="G304" s="12" t="str" cm="1">
        <f t="array" ref="G304">_xlfn.IFS(MONTH(B304)=1,"Audit Period",MONTH(B304)=2,"End of Fiscal Year",MONTH(B304)=3,"Start of Fiscal Year",TRUE,"Fiscal Year in Progress")</f>
        <v>Audit Period</v>
      </c>
      <c r="H304" s="12">
        <f t="shared" ca="1" si="9"/>
        <v>32</v>
      </c>
    </row>
    <row r="305" spans="1:8" x14ac:dyDescent="0.25">
      <c r="A305" s="1" t="s">
        <v>1094</v>
      </c>
      <c r="B305" s="2">
        <v>44591</v>
      </c>
      <c r="D305" s="13">
        <f t="shared" si="8"/>
        <v>1</v>
      </c>
      <c r="E305" s="12" t="str" cm="1">
        <f t="array" ref="E305">_xlfn.IFS(D305=1,"Audit Period",D305=2,"End of Fiscal Year",D305=3,"Start of Fiscal Year",TRUE,"Fiscal Year in Progress")</f>
        <v>Audit Period</v>
      </c>
      <c r="F305" s="12" t="str" cm="1">
        <f t="array" ref="F305">_xlfn.IFS(OR(D305=1,D305=2),"Period 1",OR(D305=3,D305=4),"Period 2",OR(D305=5,D305=6),"Period 3",TRUE,"No Hire Period")</f>
        <v>Period 1</v>
      </c>
      <c r="G305" s="12" t="str" cm="1">
        <f t="array" ref="G305">_xlfn.IFS(MONTH(B305)=1,"Audit Period",MONTH(B305)=2,"End of Fiscal Year",MONTH(B305)=3,"Start of Fiscal Year",TRUE,"Fiscal Year in Progress")</f>
        <v>Audit Period</v>
      </c>
      <c r="H305" s="12">
        <f t="shared" ca="1" si="9"/>
        <v>32</v>
      </c>
    </row>
    <row r="306" spans="1:8" x14ac:dyDescent="0.25">
      <c r="A306" s="1" t="s">
        <v>1095</v>
      </c>
      <c r="B306" s="2">
        <v>44591</v>
      </c>
      <c r="D306" s="13">
        <f t="shared" si="8"/>
        <v>1</v>
      </c>
      <c r="E306" s="12" t="str" cm="1">
        <f t="array" ref="E306">_xlfn.IFS(D306=1,"Audit Period",D306=2,"End of Fiscal Year",D306=3,"Start of Fiscal Year",TRUE,"Fiscal Year in Progress")</f>
        <v>Audit Period</v>
      </c>
      <c r="F306" s="12" t="str" cm="1">
        <f t="array" ref="F306">_xlfn.IFS(OR(D306=1,D306=2),"Period 1",OR(D306=3,D306=4),"Period 2",OR(D306=5,D306=6),"Period 3",TRUE,"No Hire Period")</f>
        <v>Period 1</v>
      </c>
      <c r="G306" s="12" t="str" cm="1">
        <f t="array" ref="G306">_xlfn.IFS(MONTH(B306)=1,"Audit Period",MONTH(B306)=2,"End of Fiscal Year",MONTH(B306)=3,"Start of Fiscal Year",TRUE,"Fiscal Year in Progress")</f>
        <v>Audit Period</v>
      </c>
      <c r="H306" s="12">
        <f t="shared" ca="1" si="9"/>
        <v>32</v>
      </c>
    </row>
    <row r="307" spans="1:8" x14ac:dyDescent="0.25">
      <c r="A307" s="1" t="s">
        <v>1096</v>
      </c>
      <c r="B307" s="2">
        <v>44591</v>
      </c>
      <c r="D307" s="13">
        <f t="shared" si="8"/>
        <v>1</v>
      </c>
      <c r="E307" s="12" t="str" cm="1">
        <f t="array" ref="E307">_xlfn.IFS(D307=1,"Audit Period",D307=2,"End of Fiscal Year",D307=3,"Start of Fiscal Year",TRUE,"Fiscal Year in Progress")</f>
        <v>Audit Period</v>
      </c>
      <c r="F307" s="12" t="str" cm="1">
        <f t="array" ref="F307">_xlfn.IFS(OR(D307=1,D307=2),"Period 1",OR(D307=3,D307=4),"Period 2",OR(D307=5,D307=6),"Period 3",TRUE,"No Hire Period")</f>
        <v>Period 1</v>
      </c>
      <c r="G307" s="12" t="str" cm="1">
        <f t="array" ref="G307">_xlfn.IFS(MONTH(B307)=1,"Audit Period",MONTH(B307)=2,"End of Fiscal Year",MONTH(B307)=3,"Start of Fiscal Year",TRUE,"Fiscal Year in Progress")</f>
        <v>Audit Period</v>
      </c>
      <c r="H307" s="12">
        <f t="shared" ca="1" si="9"/>
        <v>32</v>
      </c>
    </row>
    <row r="308" spans="1:8" x14ac:dyDescent="0.25">
      <c r="A308" s="1" t="s">
        <v>1097</v>
      </c>
      <c r="B308" s="2">
        <v>44591</v>
      </c>
      <c r="D308" s="13">
        <f t="shared" si="8"/>
        <v>1</v>
      </c>
      <c r="E308" s="12" t="str" cm="1">
        <f t="array" ref="E308">_xlfn.IFS(D308=1,"Audit Period",D308=2,"End of Fiscal Year",D308=3,"Start of Fiscal Year",TRUE,"Fiscal Year in Progress")</f>
        <v>Audit Period</v>
      </c>
      <c r="F308" s="12" t="str" cm="1">
        <f t="array" ref="F308">_xlfn.IFS(OR(D308=1,D308=2),"Period 1",OR(D308=3,D308=4),"Period 2",OR(D308=5,D308=6),"Period 3",TRUE,"No Hire Period")</f>
        <v>Period 1</v>
      </c>
      <c r="G308" s="12" t="str" cm="1">
        <f t="array" ref="G308">_xlfn.IFS(MONTH(B308)=1,"Audit Period",MONTH(B308)=2,"End of Fiscal Year",MONTH(B308)=3,"Start of Fiscal Year",TRUE,"Fiscal Year in Progress")</f>
        <v>Audit Period</v>
      </c>
      <c r="H308" s="12">
        <f t="shared" ca="1" si="9"/>
        <v>32</v>
      </c>
    </row>
    <row r="309" spans="1:8" x14ac:dyDescent="0.25">
      <c r="A309" s="1" t="s">
        <v>1098</v>
      </c>
      <c r="B309" s="2">
        <v>44591</v>
      </c>
      <c r="D309" s="13">
        <f t="shared" si="8"/>
        <v>1</v>
      </c>
      <c r="E309" s="12" t="str" cm="1">
        <f t="array" ref="E309">_xlfn.IFS(D309=1,"Audit Period",D309=2,"End of Fiscal Year",D309=3,"Start of Fiscal Year",TRUE,"Fiscal Year in Progress")</f>
        <v>Audit Period</v>
      </c>
      <c r="F309" s="12" t="str" cm="1">
        <f t="array" ref="F309">_xlfn.IFS(OR(D309=1,D309=2),"Period 1",OR(D309=3,D309=4),"Period 2",OR(D309=5,D309=6),"Period 3",TRUE,"No Hire Period")</f>
        <v>Period 1</v>
      </c>
      <c r="G309" s="12" t="str" cm="1">
        <f t="array" ref="G309">_xlfn.IFS(MONTH(B309)=1,"Audit Period",MONTH(B309)=2,"End of Fiscal Year",MONTH(B309)=3,"Start of Fiscal Year",TRUE,"Fiscal Year in Progress")</f>
        <v>Audit Period</v>
      </c>
      <c r="H309" s="12">
        <f t="shared" ca="1" si="9"/>
        <v>32</v>
      </c>
    </row>
    <row r="310" spans="1:8" x14ac:dyDescent="0.25">
      <c r="A310" s="1" t="s">
        <v>127</v>
      </c>
      <c r="B310" s="2">
        <v>44591</v>
      </c>
      <c r="D310" s="13">
        <f t="shared" si="8"/>
        <v>1</v>
      </c>
      <c r="E310" s="12" t="str" cm="1">
        <f t="array" ref="E310">_xlfn.IFS(D310=1,"Audit Period",D310=2,"End of Fiscal Year",D310=3,"Start of Fiscal Year",TRUE,"Fiscal Year in Progress")</f>
        <v>Audit Period</v>
      </c>
      <c r="F310" s="12" t="str" cm="1">
        <f t="array" ref="F310">_xlfn.IFS(OR(D310=1,D310=2),"Period 1",OR(D310=3,D310=4),"Period 2",OR(D310=5,D310=6),"Period 3",TRUE,"No Hire Period")</f>
        <v>Period 1</v>
      </c>
      <c r="G310" s="12" t="str" cm="1">
        <f t="array" ref="G310">_xlfn.IFS(MONTH(B310)=1,"Audit Period",MONTH(B310)=2,"End of Fiscal Year",MONTH(B310)=3,"Start of Fiscal Year",TRUE,"Fiscal Year in Progress")</f>
        <v>Audit Period</v>
      </c>
      <c r="H310" s="12">
        <f t="shared" ca="1" si="9"/>
        <v>32</v>
      </c>
    </row>
    <row r="311" spans="1:8" x14ac:dyDescent="0.25">
      <c r="A311" s="1" t="s">
        <v>1099</v>
      </c>
      <c r="B311" s="2">
        <v>44591</v>
      </c>
      <c r="D311" s="13">
        <f t="shared" si="8"/>
        <v>1</v>
      </c>
      <c r="E311" s="12" t="str" cm="1">
        <f t="array" ref="E311">_xlfn.IFS(D311=1,"Audit Period",D311=2,"End of Fiscal Year",D311=3,"Start of Fiscal Year",TRUE,"Fiscal Year in Progress")</f>
        <v>Audit Period</v>
      </c>
      <c r="F311" s="12" t="str" cm="1">
        <f t="array" ref="F311">_xlfn.IFS(OR(D311=1,D311=2),"Period 1",OR(D311=3,D311=4),"Period 2",OR(D311=5,D311=6),"Period 3",TRUE,"No Hire Period")</f>
        <v>Period 1</v>
      </c>
      <c r="G311" s="12" t="str" cm="1">
        <f t="array" ref="G311">_xlfn.IFS(MONTH(B311)=1,"Audit Period",MONTH(B311)=2,"End of Fiscal Year",MONTH(B311)=3,"Start of Fiscal Year",TRUE,"Fiscal Year in Progress")</f>
        <v>Audit Period</v>
      </c>
      <c r="H311" s="12">
        <f t="shared" ca="1" si="9"/>
        <v>32</v>
      </c>
    </row>
    <row r="312" spans="1:8" x14ac:dyDescent="0.25">
      <c r="A312" s="1" t="s">
        <v>1100</v>
      </c>
      <c r="B312" s="2">
        <v>44591</v>
      </c>
      <c r="D312" s="13">
        <f t="shared" si="8"/>
        <v>1</v>
      </c>
      <c r="E312" s="12" t="str" cm="1">
        <f t="array" ref="E312">_xlfn.IFS(D312=1,"Audit Period",D312=2,"End of Fiscal Year",D312=3,"Start of Fiscal Year",TRUE,"Fiscal Year in Progress")</f>
        <v>Audit Period</v>
      </c>
      <c r="F312" s="12" t="str" cm="1">
        <f t="array" ref="F312">_xlfn.IFS(OR(D312=1,D312=2),"Period 1",OR(D312=3,D312=4),"Period 2",OR(D312=5,D312=6),"Period 3",TRUE,"No Hire Period")</f>
        <v>Period 1</v>
      </c>
      <c r="G312" s="12" t="str" cm="1">
        <f t="array" ref="G312">_xlfn.IFS(MONTH(B312)=1,"Audit Period",MONTH(B312)=2,"End of Fiscal Year",MONTH(B312)=3,"Start of Fiscal Year",TRUE,"Fiscal Year in Progress")</f>
        <v>Audit Period</v>
      </c>
      <c r="H312" s="12">
        <f t="shared" ca="1" si="9"/>
        <v>32</v>
      </c>
    </row>
    <row r="313" spans="1:8" x14ac:dyDescent="0.25">
      <c r="A313" s="1" t="s">
        <v>1101</v>
      </c>
      <c r="B313" s="2">
        <v>44591</v>
      </c>
      <c r="D313" s="13">
        <f t="shared" si="8"/>
        <v>1</v>
      </c>
      <c r="E313" s="12" t="str" cm="1">
        <f t="array" ref="E313">_xlfn.IFS(D313=1,"Audit Period",D313=2,"End of Fiscal Year",D313=3,"Start of Fiscal Year",TRUE,"Fiscal Year in Progress")</f>
        <v>Audit Period</v>
      </c>
      <c r="F313" s="12" t="str" cm="1">
        <f t="array" ref="F313">_xlfn.IFS(OR(D313=1,D313=2),"Period 1",OR(D313=3,D313=4),"Period 2",OR(D313=5,D313=6),"Period 3",TRUE,"No Hire Period")</f>
        <v>Period 1</v>
      </c>
      <c r="G313" s="12" t="str" cm="1">
        <f t="array" ref="G313">_xlfn.IFS(MONTH(B313)=1,"Audit Period",MONTH(B313)=2,"End of Fiscal Year",MONTH(B313)=3,"Start of Fiscal Year",TRUE,"Fiscal Year in Progress")</f>
        <v>Audit Period</v>
      </c>
      <c r="H313" s="12">
        <f t="shared" ca="1" si="9"/>
        <v>32</v>
      </c>
    </row>
    <row r="314" spans="1:8" x14ac:dyDescent="0.25">
      <c r="A314" s="1" t="s">
        <v>1102</v>
      </c>
      <c r="B314" s="2">
        <v>44591</v>
      </c>
      <c r="D314" s="13">
        <f t="shared" si="8"/>
        <v>1</v>
      </c>
      <c r="E314" s="12" t="str" cm="1">
        <f t="array" ref="E314">_xlfn.IFS(D314=1,"Audit Period",D314=2,"End of Fiscal Year",D314=3,"Start of Fiscal Year",TRUE,"Fiscal Year in Progress")</f>
        <v>Audit Period</v>
      </c>
      <c r="F314" s="12" t="str" cm="1">
        <f t="array" ref="F314">_xlfn.IFS(OR(D314=1,D314=2),"Period 1",OR(D314=3,D314=4),"Period 2",OR(D314=5,D314=6),"Period 3",TRUE,"No Hire Period")</f>
        <v>Period 1</v>
      </c>
      <c r="G314" s="12" t="str" cm="1">
        <f t="array" ref="G314">_xlfn.IFS(MONTH(B314)=1,"Audit Period",MONTH(B314)=2,"End of Fiscal Year",MONTH(B314)=3,"Start of Fiscal Year",TRUE,"Fiscal Year in Progress")</f>
        <v>Audit Period</v>
      </c>
      <c r="H314" s="12">
        <f t="shared" ca="1" si="9"/>
        <v>32</v>
      </c>
    </row>
    <row r="315" spans="1:8" x14ac:dyDescent="0.25">
      <c r="A315" s="1" t="s">
        <v>1103</v>
      </c>
      <c r="B315" s="2">
        <v>44591</v>
      </c>
      <c r="D315" s="13">
        <f t="shared" si="8"/>
        <v>1</v>
      </c>
      <c r="E315" s="12" t="str" cm="1">
        <f t="array" ref="E315">_xlfn.IFS(D315=1,"Audit Period",D315=2,"End of Fiscal Year",D315=3,"Start of Fiscal Year",TRUE,"Fiscal Year in Progress")</f>
        <v>Audit Period</v>
      </c>
      <c r="F315" s="12" t="str" cm="1">
        <f t="array" ref="F315">_xlfn.IFS(OR(D315=1,D315=2),"Period 1",OR(D315=3,D315=4),"Period 2",OR(D315=5,D315=6),"Period 3",TRUE,"No Hire Period")</f>
        <v>Period 1</v>
      </c>
      <c r="G315" s="12" t="str" cm="1">
        <f t="array" ref="G315">_xlfn.IFS(MONTH(B315)=1,"Audit Period",MONTH(B315)=2,"End of Fiscal Year",MONTH(B315)=3,"Start of Fiscal Year",TRUE,"Fiscal Year in Progress")</f>
        <v>Audit Period</v>
      </c>
      <c r="H315" s="12">
        <f t="shared" ca="1" si="9"/>
        <v>32</v>
      </c>
    </row>
    <row r="316" spans="1:8" x14ac:dyDescent="0.25">
      <c r="A316" s="1" t="s">
        <v>1104</v>
      </c>
      <c r="B316" s="2">
        <v>44591</v>
      </c>
      <c r="D316" s="13">
        <f t="shared" si="8"/>
        <v>1</v>
      </c>
      <c r="E316" s="12" t="str" cm="1">
        <f t="array" ref="E316">_xlfn.IFS(D316=1,"Audit Period",D316=2,"End of Fiscal Year",D316=3,"Start of Fiscal Year",TRUE,"Fiscal Year in Progress")</f>
        <v>Audit Period</v>
      </c>
      <c r="F316" s="12" t="str" cm="1">
        <f t="array" ref="F316">_xlfn.IFS(OR(D316=1,D316=2),"Period 1",OR(D316=3,D316=4),"Period 2",OR(D316=5,D316=6),"Period 3",TRUE,"No Hire Period")</f>
        <v>Period 1</v>
      </c>
      <c r="G316" s="12" t="str" cm="1">
        <f t="array" ref="G316">_xlfn.IFS(MONTH(B316)=1,"Audit Period",MONTH(B316)=2,"End of Fiscal Year",MONTH(B316)=3,"Start of Fiscal Year",TRUE,"Fiscal Year in Progress")</f>
        <v>Audit Period</v>
      </c>
      <c r="H316" s="12">
        <f t="shared" ca="1" si="9"/>
        <v>32</v>
      </c>
    </row>
    <row r="317" spans="1:8" x14ac:dyDescent="0.25">
      <c r="A317" s="1" t="s">
        <v>1105</v>
      </c>
      <c r="B317" s="2">
        <v>44591</v>
      </c>
      <c r="D317" s="13">
        <f t="shared" si="8"/>
        <v>1</v>
      </c>
      <c r="E317" s="12" t="str" cm="1">
        <f t="array" ref="E317">_xlfn.IFS(D317=1,"Audit Period",D317=2,"End of Fiscal Year",D317=3,"Start of Fiscal Year",TRUE,"Fiscal Year in Progress")</f>
        <v>Audit Period</v>
      </c>
      <c r="F317" s="12" t="str" cm="1">
        <f t="array" ref="F317">_xlfn.IFS(OR(D317=1,D317=2),"Period 1",OR(D317=3,D317=4),"Period 2",OR(D317=5,D317=6),"Period 3",TRUE,"No Hire Period")</f>
        <v>Period 1</v>
      </c>
      <c r="G317" s="12" t="str" cm="1">
        <f t="array" ref="G317">_xlfn.IFS(MONTH(B317)=1,"Audit Period",MONTH(B317)=2,"End of Fiscal Year",MONTH(B317)=3,"Start of Fiscal Year",TRUE,"Fiscal Year in Progress")</f>
        <v>Audit Period</v>
      </c>
      <c r="H317" s="12">
        <f t="shared" ca="1" si="9"/>
        <v>32</v>
      </c>
    </row>
    <row r="318" spans="1:8" x14ac:dyDescent="0.25">
      <c r="A318" s="1" t="s">
        <v>1106</v>
      </c>
      <c r="B318" s="2">
        <v>44591</v>
      </c>
      <c r="D318" s="13">
        <f t="shared" si="8"/>
        <v>1</v>
      </c>
      <c r="E318" s="12" t="str" cm="1">
        <f t="array" ref="E318">_xlfn.IFS(D318=1,"Audit Period",D318=2,"End of Fiscal Year",D318=3,"Start of Fiscal Year",TRUE,"Fiscal Year in Progress")</f>
        <v>Audit Period</v>
      </c>
      <c r="F318" s="12" t="str" cm="1">
        <f t="array" ref="F318">_xlfn.IFS(OR(D318=1,D318=2),"Period 1",OR(D318=3,D318=4),"Period 2",OR(D318=5,D318=6),"Period 3",TRUE,"No Hire Period")</f>
        <v>Period 1</v>
      </c>
      <c r="G318" s="12" t="str" cm="1">
        <f t="array" ref="G318">_xlfn.IFS(MONTH(B318)=1,"Audit Period",MONTH(B318)=2,"End of Fiscal Year",MONTH(B318)=3,"Start of Fiscal Year",TRUE,"Fiscal Year in Progress")</f>
        <v>Audit Period</v>
      </c>
      <c r="H318" s="12">
        <f t="shared" ca="1" si="9"/>
        <v>32</v>
      </c>
    </row>
    <row r="319" spans="1:8" x14ac:dyDescent="0.25">
      <c r="A319" s="1" t="s">
        <v>1107</v>
      </c>
      <c r="B319" s="2">
        <v>44591</v>
      </c>
      <c r="D319" s="13">
        <f t="shared" si="8"/>
        <v>1</v>
      </c>
      <c r="E319" s="12" t="str" cm="1">
        <f t="array" ref="E319">_xlfn.IFS(D319=1,"Audit Period",D319=2,"End of Fiscal Year",D319=3,"Start of Fiscal Year",TRUE,"Fiscal Year in Progress")</f>
        <v>Audit Period</v>
      </c>
      <c r="F319" s="12" t="str" cm="1">
        <f t="array" ref="F319">_xlfn.IFS(OR(D319=1,D319=2),"Period 1",OR(D319=3,D319=4),"Period 2",OR(D319=5,D319=6),"Period 3",TRUE,"No Hire Period")</f>
        <v>Period 1</v>
      </c>
      <c r="G319" s="12" t="str" cm="1">
        <f t="array" ref="G319">_xlfn.IFS(MONTH(B319)=1,"Audit Period",MONTH(B319)=2,"End of Fiscal Year",MONTH(B319)=3,"Start of Fiscal Year",TRUE,"Fiscal Year in Progress")</f>
        <v>Audit Period</v>
      </c>
      <c r="H319" s="12">
        <f t="shared" ca="1" si="9"/>
        <v>32</v>
      </c>
    </row>
    <row r="320" spans="1:8" x14ac:dyDescent="0.25">
      <c r="A320" s="1" t="s">
        <v>1108</v>
      </c>
      <c r="B320" s="2">
        <v>44591</v>
      </c>
      <c r="D320" s="13">
        <f t="shared" si="8"/>
        <v>1</v>
      </c>
      <c r="E320" s="12" t="str" cm="1">
        <f t="array" ref="E320">_xlfn.IFS(D320=1,"Audit Period",D320=2,"End of Fiscal Year",D320=3,"Start of Fiscal Year",TRUE,"Fiscal Year in Progress")</f>
        <v>Audit Period</v>
      </c>
      <c r="F320" s="12" t="str" cm="1">
        <f t="array" ref="F320">_xlfn.IFS(OR(D320=1,D320=2),"Period 1",OR(D320=3,D320=4),"Period 2",OR(D320=5,D320=6),"Period 3",TRUE,"No Hire Period")</f>
        <v>Period 1</v>
      </c>
      <c r="G320" s="12" t="str" cm="1">
        <f t="array" ref="G320">_xlfn.IFS(MONTH(B320)=1,"Audit Period",MONTH(B320)=2,"End of Fiscal Year",MONTH(B320)=3,"Start of Fiscal Year",TRUE,"Fiscal Year in Progress")</f>
        <v>Audit Period</v>
      </c>
      <c r="H320" s="12">
        <f t="shared" ca="1" si="9"/>
        <v>32</v>
      </c>
    </row>
    <row r="321" spans="1:8" x14ac:dyDescent="0.25">
      <c r="A321" s="1" t="s">
        <v>1109</v>
      </c>
      <c r="B321" s="2">
        <v>44591</v>
      </c>
      <c r="D321" s="13">
        <f t="shared" si="8"/>
        <v>1</v>
      </c>
      <c r="E321" s="12" t="str" cm="1">
        <f t="array" ref="E321">_xlfn.IFS(D321=1,"Audit Period",D321=2,"End of Fiscal Year",D321=3,"Start of Fiscal Year",TRUE,"Fiscal Year in Progress")</f>
        <v>Audit Period</v>
      </c>
      <c r="F321" s="12" t="str" cm="1">
        <f t="array" ref="F321">_xlfn.IFS(OR(D321=1,D321=2),"Period 1",OR(D321=3,D321=4),"Period 2",OR(D321=5,D321=6),"Period 3",TRUE,"No Hire Period")</f>
        <v>Period 1</v>
      </c>
      <c r="G321" s="12" t="str" cm="1">
        <f t="array" ref="G321">_xlfn.IFS(MONTH(B321)=1,"Audit Period",MONTH(B321)=2,"End of Fiscal Year",MONTH(B321)=3,"Start of Fiscal Year",TRUE,"Fiscal Year in Progress")</f>
        <v>Audit Period</v>
      </c>
      <c r="H321" s="12">
        <f t="shared" ca="1" si="9"/>
        <v>32</v>
      </c>
    </row>
    <row r="322" spans="1:8" x14ac:dyDescent="0.25">
      <c r="A322" s="1" t="s">
        <v>1110</v>
      </c>
      <c r="B322" s="2">
        <v>44591</v>
      </c>
      <c r="D322" s="13">
        <f t="shared" si="8"/>
        <v>1</v>
      </c>
      <c r="E322" s="12" t="str" cm="1">
        <f t="array" ref="E322">_xlfn.IFS(D322=1,"Audit Period",D322=2,"End of Fiscal Year",D322=3,"Start of Fiscal Year",TRUE,"Fiscal Year in Progress")</f>
        <v>Audit Period</v>
      </c>
      <c r="F322" s="12" t="str" cm="1">
        <f t="array" ref="F322">_xlfn.IFS(OR(D322=1,D322=2),"Period 1",OR(D322=3,D322=4),"Period 2",OR(D322=5,D322=6),"Period 3",TRUE,"No Hire Period")</f>
        <v>Period 1</v>
      </c>
      <c r="G322" s="12" t="str" cm="1">
        <f t="array" ref="G322">_xlfn.IFS(MONTH(B322)=1,"Audit Period",MONTH(B322)=2,"End of Fiscal Year",MONTH(B322)=3,"Start of Fiscal Year",TRUE,"Fiscal Year in Progress")</f>
        <v>Audit Period</v>
      </c>
      <c r="H322" s="12">
        <f t="shared" ca="1" si="9"/>
        <v>32</v>
      </c>
    </row>
    <row r="323" spans="1:8" x14ac:dyDescent="0.25">
      <c r="A323" s="1" t="s">
        <v>1111</v>
      </c>
      <c r="B323" s="2">
        <v>44591</v>
      </c>
      <c r="D323" s="13">
        <f t="shared" ref="D323:D386" si="10">MONTH(B323)</f>
        <v>1</v>
      </c>
      <c r="E323" s="12" t="str" cm="1">
        <f t="array" ref="E323">_xlfn.IFS(D323=1,"Audit Period",D323=2,"End of Fiscal Year",D323=3,"Start of Fiscal Year",TRUE,"Fiscal Year in Progress")</f>
        <v>Audit Period</v>
      </c>
      <c r="F323" s="12" t="str" cm="1">
        <f t="array" ref="F323">_xlfn.IFS(OR(D323=1,D323=2),"Period 1",OR(D323=3,D323=4),"Period 2",OR(D323=5,D323=6),"Period 3",TRUE,"No Hire Period")</f>
        <v>Period 1</v>
      </c>
      <c r="G323" s="12" t="str" cm="1">
        <f t="array" ref="G323">_xlfn.IFS(MONTH(B323)=1,"Audit Period",MONTH(B323)=2,"End of Fiscal Year",MONTH(B323)=3,"Start of Fiscal Year",TRUE,"Fiscal Year in Progress")</f>
        <v>Audit Period</v>
      </c>
      <c r="H323" s="12">
        <f t="shared" ref="H323:H386" ca="1" si="11">IFERROR(IF(C323="",DATEDIF(B323,TODAY(),"m"),DATEDIF(B323,C323,"m")),0)</f>
        <v>32</v>
      </c>
    </row>
    <row r="324" spans="1:8" x14ac:dyDescent="0.25">
      <c r="A324" s="1" t="s">
        <v>1112</v>
      </c>
      <c r="B324" s="2">
        <v>44591</v>
      </c>
      <c r="D324" s="13">
        <f t="shared" si="10"/>
        <v>1</v>
      </c>
      <c r="E324" s="12" t="str" cm="1">
        <f t="array" ref="E324">_xlfn.IFS(D324=1,"Audit Period",D324=2,"End of Fiscal Year",D324=3,"Start of Fiscal Year",TRUE,"Fiscal Year in Progress")</f>
        <v>Audit Period</v>
      </c>
      <c r="F324" s="12" t="str" cm="1">
        <f t="array" ref="F324">_xlfn.IFS(OR(D324=1,D324=2),"Period 1",OR(D324=3,D324=4),"Period 2",OR(D324=5,D324=6),"Period 3",TRUE,"No Hire Period")</f>
        <v>Period 1</v>
      </c>
      <c r="G324" s="12" t="str" cm="1">
        <f t="array" ref="G324">_xlfn.IFS(MONTH(B324)=1,"Audit Period",MONTH(B324)=2,"End of Fiscal Year",MONTH(B324)=3,"Start of Fiscal Year",TRUE,"Fiscal Year in Progress")</f>
        <v>Audit Period</v>
      </c>
      <c r="H324" s="12">
        <f t="shared" ca="1" si="11"/>
        <v>32</v>
      </c>
    </row>
    <row r="325" spans="1:8" x14ac:dyDescent="0.25">
      <c r="A325" s="1" t="s">
        <v>128</v>
      </c>
      <c r="B325" s="2">
        <v>44591</v>
      </c>
      <c r="D325" s="13">
        <f t="shared" si="10"/>
        <v>1</v>
      </c>
      <c r="E325" s="12" t="str" cm="1">
        <f t="array" ref="E325">_xlfn.IFS(D325=1,"Audit Period",D325=2,"End of Fiscal Year",D325=3,"Start of Fiscal Year",TRUE,"Fiscal Year in Progress")</f>
        <v>Audit Period</v>
      </c>
      <c r="F325" s="12" t="str" cm="1">
        <f t="array" ref="F325">_xlfn.IFS(OR(D325=1,D325=2),"Period 1",OR(D325=3,D325=4),"Period 2",OR(D325=5,D325=6),"Period 3",TRUE,"No Hire Period")</f>
        <v>Period 1</v>
      </c>
      <c r="G325" s="12" t="str" cm="1">
        <f t="array" ref="G325">_xlfn.IFS(MONTH(B325)=1,"Audit Period",MONTH(B325)=2,"End of Fiscal Year",MONTH(B325)=3,"Start of Fiscal Year",TRUE,"Fiscal Year in Progress")</f>
        <v>Audit Period</v>
      </c>
      <c r="H325" s="12">
        <f t="shared" ca="1" si="11"/>
        <v>32</v>
      </c>
    </row>
    <row r="326" spans="1:8" x14ac:dyDescent="0.25">
      <c r="A326" s="1" t="s">
        <v>1113</v>
      </c>
      <c r="B326" s="2">
        <v>44591</v>
      </c>
      <c r="D326" s="13">
        <f t="shared" si="10"/>
        <v>1</v>
      </c>
      <c r="E326" s="12" t="str" cm="1">
        <f t="array" ref="E326">_xlfn.IFS(D326=1,"Audit Period",D326=2,"End of Fiscal Year",D326=3,"Start of Fiscal Year",TRUE,"Fiscal Year in Progress")</f>
        <v>Audit Period</v>
      </c>
      <c r="F326" s="12" t="str" cm="1">
        <f t="array" ref="F326">_xlfn.IFS(OR(D326=1,D326=2),"Period 1",OR(D326=3,D326=4),"Period 2",OR(D326=5,D326=6),"Period 3",TRUE,"No Hire Period")</f>
        <v>Period 1</v>
      </c>
      <c r="G326" s="12" t="str" cm="1">
        <f t="array" ref="G326">_xlfn.IFS(MONTH(B326)=1,"Audit Period",MONTH(B326)=2,"End of Fiscal Year",MONTH(B326)=3,"Start of Fiscal Year",TRUE,"Fiscal Year in Progress")</f>
        <v>Audit Period</v>
      </c>
      <c r="H326" s="12">
        <f t="shared" ca="1" si="11"/>
        <v>32</v>
      </c>
    </row>
    <row r="327" spans="1:8" x14ac:dyDescent="0.25">
      <c r="A327" s="1" t="s">
        <v>1114</v>
      </c>
      <c r="B327" s="2">
        <v>44591</v>
      </c>
      <c r="D327" s="13">
        <f t="shared" si="10"/>
        <v>1</v>
      </c>
      <c r="E327" s="12" t="str" cm="1">
        <f t="array" ref="E327">_xlfn.IFS(D327=1,"Audit Period",D327=2,"End of Fiscal Year",D327=3,"Start of Fiscal Year",TRUE,"Fiscal Year in Progress")</f>
        <v>Audit Period</v>
      </c>
      <c r="F327" s="12" t="str" cm="1">
        <f t="array" ref="F327">_xlfn.IFS(OR(D327=1,D327=2),"Period 1",OR(D327=3,D327=4),"Period 2",OR(D327=5,D327=6),"Period 3",TRUE,"No Hire Period")</f>
        <v>Period 1</v>
      </c>
      <c r="G327" s="12" t="str" cm="1">
        <f t="array" ref="G327">_xlfn.IFS(MONTH(B327)=1,"Audit Period",MONTH(B327)=2,"End of Fiscal Year",MONTH(B327)=3,"Start of Fiscal Year",TRUE,"Fiscal Year in Progress")</f>
        <v>Audit Period</v>
      </c>
      <c r="H327" s="12">
        <f t="shared" ca="1" si="11"/>
        <v>32</v>
      </c>
    </row>
    <row r="328" spans="1:8" x14ac:dyDescent="0.25">
      <c r="A328" s="1" t="s">
        <v>1115</v>
      </c>
      <c r="B328" s="2">
        <v>44591</v>
      </c>
      <c r="D328" s="13">
        <f t="shared" si="10"/>
        <v>1</v>
      </c>
      <c r="E328" s="12" t="str" cm="1">
        <f t="array" ref="E328">_xlfn.IFS(D328=1,"Audit Period",D328=2,"End of Fiscal Year",D328=3,"Start of Fiscal Year",TRUE,"Fiscal Year in Progress")</f>
        <v>Audit Period</v>
      </c>
      <c r="F328" s="12" t="str" cm="1">
        <f t="array" ref="F328">_xlfn.IFS(OR(D328=1,D328=2),"Period 1",OR(D328=3,D328=4),"Period 2",OR(D328=5,D328=6),"Period 3",TRUE,"No Hire Period")</f>
        <v>Period 1</v>
      </c>
      <c r="G328" s="12" t="str" cm="1">
        <f t="array" ref="G328">_xlfn.IFS(MONTH(B328)=1,"Audit Period",MONTH(B328)=2,"End of Fiscal Year",MONTH(B328)=3,"Start of Fiscal Year",TRUE,"Fiscal Year in Progress")</f>
        <v>Audit Period</v>
      </c>
      <c r="H328" s="12">
        <f t="shared" ca="1" si="11"/>
        <v>32</v>
      </c>
    </row>
    <row r="329" spans="1:8" x14ac:dyDescent="0.25">
      <c r="A329" s="1" t="s">
        <v>1116</v>
      </c>
      <c r="B329" s="2">
        <v>44591</v>
      </c>
      <c r="D329" s="13">
        <f t="shared" si="10"/>
        <v>1</v>
      </c>
      <c r="E329" s="12" t="str" cm="1">
        <f t="array" ref="E329">_xlfn.IFS(D329=1,"Audit Period",D329=2,"End of Fiscal Year",D329=3,"Start of Fiscal Year",TRUE,"Fiscal Year in Progress")</f>
        <v>Audit Period</v>
      </c>
      <c r="F329" s="12" t="str" cm="1">
        <f t="array" ref="F329">_xlfn.IFS(OR(D329=1,D329=2),"Period 1",OR(D329=3,D329=4),"Period 2",OR(D329=5,D329=6),"Period 3",TRUE,"No Hire Period")</f>
        <v>Period 1</v>
      </c>
      <c r="G329" s="12" t="str" cm="1">
        <f t="array" ref="G329">_xlfn.IFS(MONTH(B329)=1,"Audit Period",MONTH(B329)=2,"End of Fiscal Year",MONTH(B329)=3,"Start of Fiscal Year",TRUE,"Fiscal Year in Progress")</f>
        <v>Audit Period</v>
      </c>
      <c r="H329" s="12">
        <f t="shared" ca="1" si="11"/>
        <v>32</v>
      </c>
    </row>
    <row r="330" spans="1:8" x14ac:dyDescent="0.25">
      <c r="A330" s="1" t="s">
        <v>1117</v>
      </c>
      <c r="B330" s="2">
        <v>44591</v>
      </c>
      <c r="D330" s="13">
        <f t="shared" si="10"/>
        <v>1</v>
      </c>
      <c r="E330" s="12" t="str" cm="1">
        <f t="array" ref="E330">_xlfn.IFS(D330=1,"Audit Period",D330=2,"End of Fiscal Year",D330=3,"Start of Fiscal Year",TRUE,"Fiscal Year in Progress")</f>
        <v>Audit Period</v>
      </c>
      <c r="F330" s="12" t="str" cm="1">
        <f t="array" ref="F330">_xlfn.IFS(OR(D330=1,D330=2),"Period 1",OR(D330=3,D330=4),"Period 2",OR(D330=5,D330=6),"Period 3",TRUE,"No Hire Period")</f>
        <v>Period 1</v>
      </c>
      <c r="G330" s="12" t="str" cm="1">
        <f t="array" ref="G330">_xlfn.IFS(MONTH(B330)=1,"Audit Period",MONTH(B330)=2,"End of Fiscal Year",MONTH(B330)=3,"Start of Fiscal Year",TRUE,"Fiscal Year in Progress")</f>
        <v>Audit Period</v>
      </c>
      <c r="H330" s="12">
        <f t="shared" ca="1" si="11"/>
        <v>32</v>
      </c>
    </row>
    <row r="331" spans="1:8" x14ac:dyDescent="0.25">
      <c r="A331" s="1" t="s">
        <v>1118</v>
      </c>
      <c r="B331" s="2">
        <v>44591</v>
      </c>
      <c r="D331" s="13">
        <f t="shared" si="10"/>
        <v>1</v>
      </c>
      <c r="E331" s="12" t="str" cm="1">
        <f t="array" ref="E331">_xlfn.IFS(D331=1,"Audit Period",D331=2,"End of Fiscal Year",D331=3,"Start of Fiscal Year",TRUE,"Fiscal Year in Progress")</f>
        <v>Audit Period</v>
      </c>
      <c r="F331" s="12" t="str" cm="1">
        <f t="array" ref="F331">_xlfn.IFS(OR(D331=1,D331=2),"Period 1",OR(D331=3,D331=4),"Period 2",OR(D331=5,D331=6),"Period 3",TRUE,"No Hire Period")</f>
        <v>Period 1</v>
      </c>
      <c r="G331" s="12" t="str" cm="1">
        <f t="array" ref="G331">_xlfn.IFS(MONTH(B331)=1,"Audit Period",MONTH(B331)=2,"End of Fiscal Year",MONTH(B331)=3,"Start of Fiscal Year",TRUE,"Fiscal Year in Progress")</f>
        <v>Audit Period</v>
      </c>
      <c r="H331" s="12">
        <f t="shared" ca="1" si="11"/>
        <v>32</v>
      </c>
    </row>
    <row r="332" spans="1:8" x14ac:dyDescent="0.25">
      <c r="A332" s="1" t="s">
        <v>1119</v>
      </c>
      <c r="B332" s="2">
        <v>44591</v>
      </c>
      <c r="D332" s="13">
        <f t="shared" si="10"/>
        <v>1</v>
      </c>
      <c r="E332" s="12" t="str" cm="1">
        <f t="array" ref="E332">_xlfn.IFS(D332=1,"Audit Period",D332=2,"End of Fiscal Year",D332=3,"Start of Fiscal Year",TRUE,"Fiscal Year in Progress")</f>
        <v>Audit Period</v>
      </c>
      <c r="F332" s="12" t="str" cm="1">
        <f t="array" ref="F332">_xlfn.IFS(OR(D332=1,D332=2),"Period 1",OR(D332=3,D332=4),"Period 2",OR(D332=5,D332=6),"Period 3",TRUE,"No Hire Period")</f>
        <v>Period 1</v>
      </c>
      <c r="G332" s="12" t="str" cm="1">
        <f t="array" ref="G332">_xlfn.IFS(MONTH(B332)=1,"Audit Period",MONTH(B332)=2,"End of Fiscal Year",MONTH(B332)=3,"Start of Fiscal Year",TRUE,"Fiscal Year in Progress")</f>
        <v>Audit Period</v>
      </c>
      <c r="H332" s="12">
        <f t="shared" ca="1" si="11"/>
        <v>32</v>
      </c>
    </row>
    <row r="333" spans="1:8" x14ac:dyDescent="0.25">
      <c r="A333" s="1" t="s">
        <v>1120</v>
      </c>
      <c r="B333" s="2">
        <v>44591</v>
      </c>
      <c r="D333" s="13">
        <f t="shared" si="10"/>
        <v>1</v>
      </c>
      <c r="E333" s="12" t="str" cm="1">
        <f t="array" ref="E333">_xlfn.IFS(D333=1,"Audit Period",D333=2,"End of Fiscal Year",D333=3,"Start of Fiscal Year",TRUE,"Fiscal Year in Progress")</f>
        <v>Audit Period</v>
      </c>
      <c r="F333" s="12" t="str" cm="1">
        <f t="array" ref="F333">_xlfn.IFS(OR(D333=1,D333=2),"Period 1",OR(D333=3,D333=4),"Period 2",OR(D333=5,D333=6),"Period 3",TRUE,"No Hire Period")</f>
        <v>Period 1</v>
      </c>
      <c r="G333" s="12" t="str" cm="1">
        <f t="array" ref="G333">_xlfn.IFS(MONTH(B333)=1,"Audit Period",MONTH(B333)=2,"End of Fiscal Year",MONTH(B333)=3,"Start of Fiscal Year",TRUE,"Fiscal Year in Progress")</f>
        <v>Audit Period</v>
      </c>
      <c r="H333" s="12">
        <f t="shared" ca="1" si="11"/>
        <v>32</v>
      </c>
    </row>
    <row r="334" spans="1:8" x14ac:dyDescent="0.25">
      <c r="A334" s="1" t="s">
        <v>129</v>
      </c>
      <c r="B334" s="2">
        <v>44591</v>
      </c>
      <c r="D334" s="13">
        <f t="shared" si="10"/>
        <v>1</v>
      </c>
      <c r="E334" s="12" t="str" cm="1">
        <f t="array" ref="E334">_xlfn.IFS(D334=1,"Audit Period",D334=2,"End of Fiscal Year",D334=3,"Start of Fiscal Year",TRUE,"Fiscal Year in Progress")</f>
        <v>Audit Period</v>
      </c>
      <c r="F334" s="12" t="str" cm="1">
        <f t="array" ref="F334">_xlfn.IFS(OR(D334=1,D334=2),"Period 1",OR(D334=3,D334=4),"Period 2",OR(D334=5,D334=6),"Period 3",TRUE,"No Hire Period")</f>
        <v>Period 1</v>
      </c>
      <c r="G334" s="12" t="str" cm="1">
        <f t="array" ref="G334">_xlfn.IFS(MONTH(B334)=1,"Audit Period",MONTH(B334)=2,"End of Fiscal Year",MONTH(B334)=3,"Start of Fiscal Year",TRUE,"Fiscal Year in Progress")</f>
        <v>Audit Period</v>
      </c>
      <c r="H334" s="12">
        <f t="shared" ca="1" si="11"/>
        <v>32</v>
      </c>
    </row>
    <row r="335" spans="1:8" x14ac:dyDescent="0.25">
      <c r="A335" s="1" t="s">
        <v>1121</v>
      </c>
      <c r="B335" s="2">
        <v>44591</v>
      </c>
      <c r="D335" s="13">
        <f t="shared" si="10"/>
        <v>1</v>
      </c>
      <c r="E335" s="12" t="str" cm="1">
        <f t="array" ref="E335">_xlfn.IFS(D335=1,"Audit Period",D335=2,"End of Fiscal Year",D335=3,"Start of Fiscal Year",TRUE,"Fiscal Year in Progress")</f>
        <v>Audit Period</v>
      </c>
      <c r="F335" s="12" t="str" cm="1">
        <f t="array" ref="F335">_xlfn.IFS(OR(D335=1,D335=2),"Period 1",OR(D335=3,D335=4),"Period 2",OR(D335=5,D335=6),"Period 3",TRUE,"No Hire Period")</f>
        <v>Period 1</v>
      </c>
      <c r="G335" s="12" t="str" cm="1">
        <f t="array" ref="G335">_xlfn.IFS(MONTH(B335)=1,"Audit Period",MONTH(B335)=2,"End of Fiscal Year",MONTH(B335)=3,"Start of Fiscal Year",TRUE,"Fiscal Year in Progress")</f>
        <v>Audit Period</v>
      </c>
      <c r="H335" s="12">
        <f t="shared" ca="1" si="11"/>
        <v>32</v>
      </c>
    </row>
    <row r="336" spans="1:8" x14ac:dyDescent="0.25">
      <c r="A336" s="1" t="s">
        <v>1122</v>
      </c>
      <c r="B336" s="2">
        <v>44591</v>
      </c>
      <c r="C336" s="2">
        <v>45427</v>
      </c>
      <c r="D336" s="13">
        <f t="shared" si="10"/>
        <v>1</v>
      </c>
      <c r="E336" s="12" t="str" cm="1">
        <f t="array" ref="E336">_xlfn.IFS(D336=1,"Audit Period",D336=2,"End of Fiscal Year",D336=3,"Start of Fiscal Year",TRUE,"Fiscal Year in Progress")</f>
        <v>Audit Period</v>
      </c>
      <c r="F336" s="12" t="str" cm="1">
        <f t="array" ref="F336">_xlfn.IFS(OR(D336=1,D336=2),"Period 1",OR(D336=3,D336=4),"Period 2",OR(D336=5,D336=6),"Period 3",TRUE,"No Hire Period")</f>
        <v>Period 1</v>
      </c>
      <c r="G336" s="12" t="str" cm="1">
        <f t="array" ref="G336">_xlfn.IFS(MONTH(B336)=1,"Audit Period",MONTH(B336)=2,"End of Fiscal Year",MONTH(B336)=3,"Start of Fiscal Year",TRUE,"Fiscal Year in Progress")</f>
        <v>Audit Period</v>
      </c>
      <c r="H336" s="12">
        <f t="shared" ca="1" si="11"/>
        <v>27</v>
      </c>
    </row>
    <row r="337" spans="1:8" x14ac:dyDescent="0.25">
      <c r="A337" s="1" t="s">
        <v>1123</v>
      </c>
      <c r="B337" s="2">
        <v>44591</v>
      </c>
      <c r="D337" s="13">
        <f t="shared" si="10"/>
        <v>1</v>
      </c>
      <c r="E337" s="12" t="str" cm="1">
        <f t="array" ref="E337">_xlfn.IFS(D337=1,"Audit Period",D337=2,"End of Fiscal Year",D337=3,"Start of Fiscal Year",TRUE,"Fiscal Year in Progress")</f>
        <v>Audit Period</v>
      </c>
      <c r="F337" s="12" t="str" cm="1">
        <f t="array" ref="F337">_xlfn.IFS(OR(D337=1,D337=2),"Period 1",OR(D337=3,D337=4),"Period 2",OR(D337=5,D337=6),"Period 3",TRUE,"No Hire Period")</f>
        <v>Period 1</v>
      </c>
      <c r="G337" s="12" t="str" cm="1">
        <f t="array" ref="G337">_xlfn.IFS(MONTH(B337)=1,"Audit Period",MONTH(B337)=2,"End of Fiscal Year",MONTH(B337)=3,"Start of Fiscal Year",TRUE,"Fiscal Year in Progress")</f>
        <v>Audit Period</v>
      </c>
      <c r="H337" s="12">
        <f t="shared" ca="1" si="11"/>
        <v>32</v>
      </c>
    </row>
    <row r="338" spans="1:8" x14ac:dyDescent="0.25">
      <c r="A338" s="1" t="s">
        <v>1124</v>
      </c>
      <c r="B338" s="2">
        <v>44591</v>
      </c>
      <c r="D338" s="13">
        <f t="shared" si="10"/>
        <v>1</v>
      </c>
      <c r="E338" s="12" t="str" cm="1">
        <f t="array" ref="E338">_xlfn.IFS(D338=1,"Audit Period",D338=2,"End of Fiscal Year",D338=3,"Start of Fiscal Year",TRUE,"Fiscal Year in Progress")</f>
        <v>Audit Period</v>
      </c>
      <c r="F338" s="12" t="str" cm="1">
        <f t="array" ref="F338">_xlfn.IFS(OR(D338=1,D338=2),"Period 1",OR(D338=3,D338=4),"Period 2",OR(D338=5,D338=6),"Period 3",TRUE,"No Hire Period")</f>
        <v>Period 1</v>
      </c>
      <c r="G338" s="12" t="str" cm="1">
        <f t="array" ref="G338">_xlfn.IFS(MONTH(B338)=1,"Audit Period",MONTH(B338)=2,"End of Fiscal Year",MONTH(B338)=3,"Start of Fiscal Year",TRUE,"Fiscal Year in Progress")</f>
        <v>Audit Period</v>
      </c>
      <c r="H338" s="12">
        <f t="shared" ca="1" si="11"/>
        <v>32</v>
      </c>
    </row>
    <row r="339" spans="1:8" x14ac:dyDescent="0.25">
      <c r="A339" s="1" t="s">
        <v>1125</v>
      </c>
      <c r="B339" s="2">
        <v>44591</v>
      </c>
      <c r="D339" s="13">
        <f t="shared" si="10"/>
        <v>1</v>
      </c>
      <c r="E339" s="12" t="str" cm="1">
        <f t="array" ref="E339">_xlfn.IFS(D339=1,"Audit Period",D339=2,"End of Fiscal Year",D339=3,"Start of Fiscal Year",TRUE,"Fiscal Year in Progress")</f>
        <v>Audit Period</v>
      </c>
      <c r="F339" s="12" t="str" cm="1">
        <f t="array" ref="F339">_xlfn.IFS(OR(D339=1,D339=2),"Period 1",OR(D339=3,D339=4),"Period 2",OR(D339=5,D339=6),"Period 3",TRUE,"No Hire Period")</f>
        <v>Period 1</v>
      </c>
      <c r="G339" s="12" t="str" cm="1">
        <f t="array" ref="G339">_xlfn.IFS(MONTH(B339)=1,"Audit Period",MONTH(B339)=2,"End of Fiscal Year",MONTH(B339)=3,"Start of Fiscal Year",TRUE,"Fiscal Year in Progress")</f>
        <v>Audit Period</v>
      </c>
      <c r="H339" s="12">
        <f t="shared" ca="1" si="11"/>
        <v>32</v>
      </c>
    </row>
    <row r="340" spans="1:8" x14ac:dyDescent="0.25">
      <c r="A340" s="1" t="s">
        <v>1126</v>
      </c>
      <c r="B340" s="2">
        <v>44591</v>
      </c>
      <c r="D340" s="13">
        <f t="shared" si="10"/>
        <v>1</v>
      </c>
      <c r="E340" s="12" t="str" cm="1">
        <f t="array" ref="E340">_xlfn.IFS(D340=1,"Audit Period",D340=2,"End of Fiscal Year",D340=3,"Start of Fiscal Year",TRUE,"Fiscal Year in Progress")</f>
        <v>Audit Period</v>
      </c>
      <c r="F340" s="12" t="str" cm="1">
        <f t="array" ref="F340">_xlfn.IFS(OR(D340=1,D340=2),"Period 1",OR(D340=3,D340=4),"Period 2",OR(D340=5,D340=6),"Period 3",TRUE,"No Hire Period")</f>
        <v>Period 1</v>
      </c>
      <c r="G340" s="12" t="str" cm="1">
        <f t="array" ref="G340">_xlfn.IFS(MONTH(B340)=1,"Audit Period",MONTH(B340)=2,"End of Fiscal Year",MONTH(B340)=3,"Start of Fiscal Year",TRUE,"Fiscal Year in Progress")</f>
        <v>Audit Period</v>
      </c>
      <c r="H340" s="12">
        <f t="shared" ca="1" si="11"/>
        <v>32</v>
      </c>
    </row>
    <row r="341" spans="1:8" x14ac:dyDescent="0.25">
      <c r="A341" s="1" t="s">
        <v>1127</v>
      </c>
      <c r="B341" s="2">
        <v>44591</v>
      </c>
      <c r="D341" s="13">
        <f t="shared" si="10"/>
        <v>1</v>
      </c>
      <c r="E341" s="12" t="str" cm="1">
        <f t="array" ref="E341">_xlfn.IFS(D341=1,"Audit Period",D341=2,"End of Fiscal Year",D341=3,"Start of Fiscal Year",TRUE,"Fiscal Year in Progress")</f>
        <v>Audit Period</v>
      </c>
      <c r="F341" s="12" t="str" cm="1">
        <f t="array" ref="F341">_xlfn.IFS(OR(D341=1,D341=2),"Period 1",OR(D341=3,D341=4),"Period 2",OR(D341=5,D341=6),"Period 3",TRUE,"No Hire Period")</f>
        <v>Period 1</v>
      </c>
      <c r="G341" s="12" t="str" cm="1">
        <f t="array" ref="G341">_xlfn.IFS(MONTH(B341)=1,"Audit Period",MONTH(B341)=2,"End of Fiscal Year",MONTH(B341)=3,"Start of Fiscal Year",TRUE,"Fiscal Year in Progress")</f>
        <v>Audit Period</v>
      </c>
      <c r="H341" s="12">
        <f t="shared" ca="1" si="11"/>
        <v>32</v>
      </c>
    </row>
    <row r="342" spans="1:8" x14ac:dyDescent="0.25">
      <c r="A342" s="1" t="s">
        <v>1128</v>
      </c>
      <c r="B342" s="2">
        <v>44591</v>
      </c>
      <c r="D342" s="13">
        <f t="shared" si="10"/>
        <v>1</v>
      </c>
      <c r="E342" s="12" t="str" cm="1">
        <f t="array" ref="E342">_xlfn.IFS(D342=1,"Audit Period",D342=2,"End of Fiscal Year",D342=3,"Start of Fiscal Year",TRUE,"Fiscal Year in Progress")</f>
        <v>Audit Period</v>
      </c>
      <c r="F342" s="12" t="str" cm="1">
        <f t="array" ref="F342">_xlfn.IFS(OR(D342=1,D342=2),"Period 1",OR(D342=3,D342=4),"Period 2",OR(D342=5,D342=6),"Period 3",TRUE,"No Hire Period")</f>
        <v>Period 1</v>
      </c>
      <c r="G342" s="12" t="str" cm="1">
        <f t="array" ref="G342">_xlfn.IFS(MONTH(B342)=1,"Audit Period",MONTH(B342)=2,"End of Fiscal Year",MONTH(B342)=3,"Start of Fiscal Year",TRUE,"Fiscal Year in Progress")</f>
        <v>Audit Period</v>
      </c>
      <c r="H342" s="12">
        <f t="shared" ca="1" si="11"/>
        <v>32</v>
      </c>
    </row>
    <row r="343" spans="1:8" x14ac:dyDescent="0.25">
      <c r="A343" s="1" t="s">
        <v>1129</v>
      </c>
      <c r="B343" s="2">
        <v>44591</v>
      </c>
      <c r="D343" s="13">
        <f t="shared" si="10"/>
        <v>1</v>
      </c>
      <c r="E343" s="12" t="str" cm="1">
        <f t="array" ref="E343">_xlfn.IFS(D343=1,"Audit Period",D343=2,"End of Fiscal Year",D343=3,"Start of Fiscal Year",TRUE,"Fiscal Year in Progress")</f>
        <v>Audit Period</v>
      </c>
      <c r="F343" s="12" t="str" cm="1">
        <f t="array" ref="F343">_xlfn.IFS(OR(D343=1,D343=2),"Period 1",OR(D343=3,D343=4),"Period 2",OR(D343=5,D343=6),"Period 3",TRUE,"No Hire Period")</f>
        <v>Period 1</v>
      </c>
      <c r="G343" s="12" t="str" cm="1">
        <f t="array" ref="G343">_xlfn.IFS(MONTH(B343)=1,"Audit Period",MONTH(B343)=2,"End of Fiscal Year",MONTH(B343)=3,"Start of Fiscal Year",TRUE,"Fiscal Year in Progress")</f>
        <v>Audit Period</v>
      </c>
      <c r="H343" s="12">
        <f t="shared" ca="1" si="11"/>
        <v>32</v>
      </c>
    </row>
    <row r="344" spans="1:8" x14ac:dyDescent="0.25">
      <c r="A344" s="1" t="s">
        <v>130</v>
      </c>
      <c r="B344" s="2">
        <v>44591</v>
      </c>
      <c r="D344" s="13">
        <f t="shared" si="10"/>
        <v>1</v>
      </c>
      <c r="E344" s="12" t="str" cm="1">
        <f t="array" ref="E344">_xlfn.IFS(D344=1,"Audit Period",D344=2,"End of Fiscal Year",D344=3,"Start of Fiscal Year",TRUE,"Fiscal Year in Progress")</f>
        <v>Audit Period</v>
      </c>
      <c r="F344" s="12" t="str" cm="1">
        <f t="array" ref="F344">_xlfn.IFS(OR(D344=1,D344=2),"Period 1",OR(D344=3,D344=4),"Period 2",OR(D344=5,D344=6),"Period 3",TRUE,"No Hire Period")</f>
        <v>Period 1</v>
      </c>
      <c r="G344" s="12" t="str" cm="1">
        <f t="array" ref="G344">_xlfn.IFS(MONTH(B344)=1,"Audit Period",MONTH(B344)=2,"End of Fiscal Year",MONTH(B344)=3,"Start of Fiscal Year",TRUE,"Fiscal Year in Progress")</f>
        <v>Audit Period</v>
      </c>
      <c r="H344" s="12">
        <f t="shared" ca="1" si="11"/>
        <v>32</v>
      </c>
    </row>
    <row r="345" spans="1:8" x14ac:dyDescent="0.25">
      <c r="A345" s="1" t="s">
        <v>1130</v>
      </c>
      <c r="B345" s="2">
        <v>44591</v>
      </c>
      <c r="D345" s="13">
        <f t="shared" si="10"/>
        <v>1</v>
      </c>
      <c r="E345" s="12" t="str" cm="1">
        <f t="array" ref="E345">_xlfn.IFS(D345=1,"Audit Period",D345=2,"End of Fiscal Year",D345=3,"Start of Fiscal Year",TRUE,"Fiscal Year in Progress")</f>
        <v>Audit Period</v>
      </c>
      <c r="F345" s="12" t="str" cm="1">
        <f t="array" ref="F345">_xlfn.IFS(OR(D345=1,D345=2),"Period 1",OR(D345=3,D345=4),"Period 2",OR(D345=5,D345=6),"Period 3",TRUE,"No Hire Period")</f>
        <v>Period 1</v>
      </c>
      <c r="G345" s="12" t="str" cm="1">
        <f t="array" ref="G345">_xlfn.IFS(MONTH(B345)=1,"Audit Period",MONTH(B345)=2,"End of Fiscal Year",MONTH(B345)=3,"Start of Fiscal Year",TRUE,"Fiscal Year in Progress")</f>
        <v>Audit Period</v>
      </c>
      <c r="H345" s="12">
        <f t="shared" ca="1" si="11"/>
        <v>32</v>
      </c>
    </row>
    <row r="346" spans="1:8" x14ac:dyDescent="0.25">
      <c r="A346" s="1" t="s">
        <v>1131</v>
      </c>
      <c r="B346" s="2">
        <v>44591</v>
      </c>
      <c r="D346" s="13">
        <f t="shared" si="10"/>
        <v>1</v>
      </c>
      <c r="E346" s="12" t="str" cm="1">
        <f t="array" ref="E346">_xlfn.IFS(D346=1,"Audit Period",D346=2,"End of Fiscal Year",D346=3,"Start of Fiscal Year",TRUE,"Fiscal Year in Progress")</f>
        <v>Audit Period</v>
      </c>
      <c r="F346" s="12" t="str" cm="1">
        <f t="array" ref="F346">_xlfn.IFS(OR(D346=1,D346=2),"Period 1",OR(D346=3,D346=4),"Period 2",OR(D346=5,D346=6),"Period 3",TRUE,"No Hire Period")</f>
        <v>Period 1</v>
      </c>
      <c r="G346" s="12" t="str" cm="1">
        <f t="array" ref="G346">_xlfn.IFS(MONTH(B346)=1,"Audit Period",MONTH(B346)=2,"End of Fiscal Year",MONTH(B346)=3,"Start of Fiscal Year",TRUE,"Fiscal Year in Progress")</f>
        <v>Audit Period</v>
      </c>
      <c r="H346" s="12">
        <f t="shared" ca="1" si="11"/>
        <v>32</v>
      </c>
    </row>
    <row r="347" spans="1:8" x14ac:dyDescent="0.25">
      <c r="A347" s="1" t="s">
        <v>1132</v>
      </c>
      <c r="B347" s="2">
        <v>44591</v>
      </c>
      <c r="D347" s="13">
        <f t="shared" si="10"/>
        <v>1</v>
      </c>
      <c r="E347" s="12" t="str" cm="1">
        <f t="array" ref="E347">_xlfn.IFS(D347=1,"Audit Period",D347=2,"End of Fiscal Year",D347=3,"Start of Fiscal Year",TRUE,"Fiscal Year in Progress")</f>
        <v>Audit Period</v>
      </c>
      <c r="F347" s="12" t="str" cm="1">
        <f t="array" ref="F347">_xlfn.IFS(OR(D347=1,D347=2),"Period 1",OR(D347=3,D347=4),"Period 2",OR(D347=5,D347=6),"Period 3",TRUE,"No Hire Period")</f>
        <v>Period 1</v>
      </c>
      <c r="G347" s="12" t="str" cm="1">
        <f t="array" ref="G347">_xlfn.IFS(MONTH(B347)=1,"Audit Period",MONTH(B347)=2,"End of Fiscal Year",MONTH(B347)=3,"Start of Fiscal Year",TRUE,"Fiscal Year in Progress")</f>
        <v>Audit Period</v>
      </c>
      <c r="H347" s="12">
        <f t="shared" ca="1" si="11"/>
        <v>32</v>
      </c>
    </row>
    <row r="348" spans="1:8" x14ac:dyDescent="0.25">
      <c r="A348" s="1" t="s">
        <v>1133</v>
      </c>
      <c r="B348" s="2">
        <v>44591</v>
      </c>
      <c r="D348" s="13">
        <f t="shared" si="10"/>
        <v>1</v>
      </c>
      <c r="E348" s="12" t="str" cm="1">
        <f t="array" ref="E348">_xlfn.IFS(D348=1,"Audit Period",D348=2,"End of Fiscal Year",D348=3,"Start of Fiscal Year",TRUE,"Fiscal Year in Progress")</f>
        <v>Audit Period</v>
      </c>
      <c r="F348" s="12" t="str" cm="1">
        <f t="array" ref="F348">_xlfn.IFS(OR(D348=1,D348=2),"Period 1",OR(D348=3,D348=4),"Period 2",OR(D348=5,D348=6),"Period 3",TRUE,"No Hire Period")</f>
        <v>Period 1</v>
      </c>
      <c r="G348" s="12" t="str" cm="1">
        <f t="array" ref="G348">_xlfn.IFS(MONTH(B348)=1,"Audit Period",MONTH(B348)=2,"End of Fiscal Year",MONTH(B348)=3,"Start of Fiscal Year",TRUE,"Fiscal Year in Progress")</f>
        <v>Audit Period</v>
      </c>
      <c r="H348" s="12">
        <f t="shared" ca="1" si="11"/>
        <v>32</v>
      </c>
    </row>
    <row r="349" spans="1:8" x14ac:dyDescent="0.25">
      <c r="A349" s="1" t="s">
        <v>1134</v>
      </c>
      <c r="B349" s="2">
        <v>44591</v>
      </c>
      <c r="D349" s="13">
        <f t="shared" si="10"/>
        <v>1</v>
      </c>
      <c r="E349" s="12" t="str" cm="1">
        <f t="array" ref="E349">_xlfn.IFS(D349=1,"Audit Period",D349=2,"End of Fiscal Year",D349=3,"Start of Fiscal Year",TRUE,"Fiscal Year in Progress")</f>
        <v>Audit Period</v>
      </c>
      <c r="F349" s="12" t="str" cm="1">
        <f t="array" ref="F349">_xlfn.IFS(OR(D349=1,D349=2),"Period 1",OR(D349=3,D349=4),"Period 2",OR(D349=5,D349=6),"Period 3",TRUE,"No Hire Period")</f>
        <v>Period 1</v>
      </c>
      <c r="G349" s="12" t="str" cm="1">
        <f t="array" ref="G349">_xlfn.IFS(MONTH(B349)=1,"Audit Period",MONTH(B349)=2,"End of Fiscal Year",MONTH(B349)=3,"Start of Fiscal Year",TRUE,"Fiscal Year in Progress")</f>
        <v>Audit Period</v>
      </c>
      <c r="H349" s="12">
        <f t="shared" ca="1" si="11"/>
        <v>32</v>
      </c>
    </row>
    <row r="350" spans="1:8" x14ac:dyDescent="0.25">
      <c r="A350" s="1" t="s">
        <v>1135</v>
      </c>
      <c r="B350" s="2">
        <v>44591</v>
      </c>
      <c r="D350" s="13">
        <f t="shared" si="10"/>
        <v>1</v>
      </c>
      <c r="E350" s="12" t="str" cm="1">
        <f t="array" ref="E350">_xlfn.IFS(D350=1,"Audit Period",D350=2,"End of Fiscal Year",D350=3,"Start of Fiscal Year",TRUE,"Fiscal Year in Progress")</f>
        <v>Audit Period</v>
      </c>
      <c r="F350" s="12" t="str" cm="1">
        <f t="array" ref="F350">_xlfn.IFS(OR(D350=1,D350=2),"Period 1",OR(D350=3,D350=4),"Period 2",OR(D350=5,D350=6),"Period 3",TRUE,"No Hire Period")</f>
        <v>Period 1</v>
      </c>
      <c r="G350" s="12" t="str" cm="1">
        <f t="array" ref="G350">_xlfn.IFS(MONTH(B350)=1,"Audit Period",MONTH(B350)=2,"End of Fiscal Year",MONTH(B350)=3,"Start of Fiscal Year",TRUE,"Fiscal Year in Progress")</f>
        <v>Audit Period</v>
      </c>
      <c r="H350" s="12">
        <f t="shared" ca="1" si="11"/>
        <v>32</v>
      </c>
    </row>
    <row r="351" spans="1:8" x14ac:dyDescent="0.25">
      <c r="A351" s="1" t="s">
        <v>12</v>
      </c>
      <c r="B351" s="2">
        <v>44591</v>
      </c>
      <c r="D351" s="13">
        <f t="shared" si="10"/>
        <v>1</v>
      </c>
      <c r="E351" s="12" t="str" cm="1">
        <f t="array" ref="E351">_xlfn.IFS(D351=1,"Audit Period",D351=2,"End of Fiscal Year",D351=3,"Start of Fiscal Year",TRUE,"Fiscal Year in Progress")</f>
        <v>Audit Period</v>
      </c>
      <c r="F351" s="12" t="str" cm="1">
        <f t="array" ref="F351">_xlfn.IFS(OR(D351=1,D351=2),"Period 1",OR(D351=3,D351=4),"Period 2",OR(D351=5,D351=6),"Period 3",TRUE,"No Hire Period")</f>
        <v>Period 1</v>
      </c>
      <c r="G351" s="12" t="str" cm="1">
        <f t="array" ref="G351">_xlfn.IFS(MONTH(B351)=1,"Audit Period",MONTH(B351)=2,"End of Fiscal Year",MONTH(B351)=3,"Start of Fiscal Year",TRUE,"Fiscal Year in Progress")</f>
        <v>Audit Period</v>
      </c>
      <c r="H351" s="12">
        <f t="shared" ca="1" si="11"/>
        <v>32</v>
      </c>
    </row>
    <row r="352" spans="1:8" x14ac:dyDescent="0.25">
      <c r="A352" s="1" t="s">
        <v>1136</v>
      </c>
      <c r="B352" s="2">
        <v>44591</v>
      </c>
      <c r="D352" s="13">
        <f t="shared" si="10"/>
        <v>1</v>
      </c>
      <c r="E352" s="12" t="str" cm="1">
        <f t="array" ref="E352">_xlfn.IFS(D352=1,"Audit Period",D352=2,"End of Fiscal Year",D352=3,"Start of Fiscal Year",TRUE,"Fiscal Year in Progress")</f>
        <v>Audit Period</v>
      </c>
      <c r="F352" s="12" t="str" cm="1">
        <f t="array" ref="F352">_xlfn.IFS(OR(D352=1,D352=2),"Period 1",OR(D352=3,D352=4),"Period 2",OR(D352=5,D352=6),"Period 3",TRUE,"No Hire Period")</f>
        <v>Period 1</v>
      </c>
      <c r="G352" s="12" t="str" cm="1">
        <f t="array" ref="G352">_xlfn.IFS(MONTH(B352)=1,"Audit Period",MONTH(B352)=2,"End of Fiscal Year",MONTH(B352)=3,"Start of Fiscal Year",TRUE,"Fiscal Year in Progress")</f>
        <v>Audit Period</v>
      </c>
      <c r="H352" s="12">
        <f t="shared" ca="1" si="11"/>
        <v>32</v>
      </c>
    </row>
    <row r="353" spans="1:8" x14ac:dyDescent="0.25">
      <c r="A353" s="1" t="s">
        <v>1137</v>
      </c>
      <c r="B353" s="2">
        <v>44591</v>
      </c>
      <c r="D353" s="13">
        <f t="shared" si="10"/>
        <v>1</v>
      </c>
      <c r="E353" s="12" t="str" cm="1">
        <f t="array" ref="E353">_xlfn.IFS(D353=1,"Audit Period",D353=2,"End of Fiscal Year",D353=3,"Start of Fiscal Year",TRUE,"Fiscal Year in Progress")</f>
        <v>Audit Period</v>
      </c>
      <c r="F353" s="12" t="str" cm="1">
        <f t="array" ref="F353">_xlfn.IFS(OR(D353=1,D353=2),"Period 1",OR(D353=3,D353=4),"Period 2",OR(D353=5,D353=6),"Period 3",TRUE,"No Hire Period")</f>
        <v>Period 1</v>
      </c>
      <c r="G353" s="12" t="str" cm="1">
        <f t="array" ref="G353">_xlfn.IFS(MONTH(B353)=1,"Audit Period",MONTH(B353)=2,"End of Fiscal Year",MONTH(B353)=3,"Start of Fiscal Year",TRUE,"Fiscal Year in Progress")</f>
        <v>Audit Period</v>
      </c>
      <c r="H353" s="12">
        <f t="shared" ca="1" si="11"/>
        <v>32</v>
      </c>
    </row>
    <row r="354" spans="1:8" x14ac:dyDescent="0.25">
      <c r="A354" s="1" t="s">
        <v>1138</v>
      </c>
      <c r="B354" s="2">
        <v>44591</v>
      </c>
      <c r="D354" s="13">
        <f t="shared" si="10"/>
        <v>1</v>
      </c>
      <c r="E354" s="12" t="str" cm="1">
        <f t="array" ref="E354">_xlfn.IFS(D354=1,"Audit Period",D354=2,"End of Fiscal Year",D354=3,"Start of Fiscal Year",TRUE,"Fiscal Year in Progress")</f>
        <v>Audit Period</v>
      </c>
      <c r="F354" s="12" t="str" cm="1">
        <f t="array" ref="F354">_xlfn.IFS(OR(D354=1,D354=2),"Period 1",OR(D354=3,D354=4),"Period 2",OR(D354=5,D354=6),"Period 3",TRUE,"No Hire Period")</f>
        <v>Period 1</v>
      </c>
      <c r="G354" s="12" t="str" cm="1">
        <f t="array" ref="G354">_xlfn.IFS(MONTH(B354)=1,"Audit Period",MONTH(B354)=2,"End of Fiscal Year",MONTH(B354)=3,"Start of Fiscal Year",TRUE,"Fiscal Year in Progress")</f>
        <v>Audit Period</v>
      </c>
      <c r="H354" s="12">
        <f t="shared" ca="1" si="11"/>
        <v>32</v>
      </c>
    </row>
    <row r="355" spans="1:8" x14ac:dyDescent="0.25">
      <c r="A355" s="1" t="s">
        <v>131</v>
      </c>
      <c r="B355" s="2">
        <v>44591</v>
      </c>
      <c r="D355" s="13">
        <f t="shared" si="10"/>
        <v>1</v>
      </c>
      <c r="E355" s="12" t="str" cm="1">
        <f t="array" ref="E355">_xlfn.IFS(D355=1,"Audit Period",D355=2,"End of Fiscal Year",D355=3,"Start of Fiscal Year",TRUE,"Fiscal Year in Progress")</f>
        <v>Audit Period</v>
      </c>
      <c r="F355" s="12" t="str" cm="1">
        <f t="array" ref="F355">_xlfn.IFS(OR(D355=1,D355=2),"Period 1",OR(D355=3,D355=4),"Period 2",OR(D355=5,D355=6),"Period 3",TRUE,"No Hire Period")</f>
        <v>Period 1</v>
      </c>
      <c r="G355" s="12" t="str" cm="1">
        <f t="array" ref="G355">_xlfn.IFS(MONTH(B355)=1,"Audit Period",MONTH(B355)=2,"End of Fiscal Year",MONTH(B355)=3,"Start of Fiscal Year",TRUE,"Fiscal Year in Progress")</f>
        <v>Audit Period</v>
      </c>
      <c r="H355" s="12">
        <f t="shared" ca="1" si="11"/>
        <v>32</v>
      </c>
    </row>
    <row r="356" spans="1:8" x14ac:dyDescent="0.25">
      <c r="A356" s="1" t="s">
        <v>1139</v>
      </c>
      <c r="B356" s="2">
        <v>44591</v>
      </c>
      <c r="D356" s="13">
        <f t="shared" si="10"/>
        <v>1</v>
      </c>
      <c r="E356" s="12" t="str" cm="1">
        <f t="array" ref="E356">_xlfn.IFS(D356=1,"Audit Period",D356=2,"End of Fiscal Year",D356=3,"Start of Fiscal Year",TRUE,"Fiscal Year in Progress")</f>
        <v>Audit Period</v>
      </c>
      <c r="F356" s="12" t="str" cm="1">
        <f t="array" ref="F356">_xlfn.IFS(OR(D356=1,D356=2),"Period 1",OR(D356=3,D356=4),"Period 2",OR(D356=5,D356=6),"Period 3",TRUE,"No Hire Period")</f>
        <v>Period 1</v>
      </c>
      <c r="G356" s="12" t="str" cm="1">
        <f t="array" ref="G356">_xlfn.IFS(MONTH(B356)=1,"Audit Period",MONTH(B356)=2,"End of Fiscal Year",MONTH(B356)=3,"Start of Fiscal Year",TRUE,"Fiscal Year in Progress")</f>
        <v>Audit Period</v>
      </c>
      <c r="H356" s="12">
        <f t="shared" ca="1" si="11"/>
        <v>32</v>
      </c>
    </row>
    <row r="357" spans="1:8" x14ac:dyDescent="0.25">
      <c r="A357" s="1" t="s">
        <v>1140</v>
      </c>
      <c r="B357" s="2">
        <v>44591</v>
      </c>
      <c r="D357" s="13">
        <f t="shared" si="10"/>
        <v>1</v>
      </c>
      <c r="E357" s="12" t="str" cm="1">
        <f t="array" ref="E357">_xlfn.IFS(D357=1,"Audit Period",D357=2,"End of Fiscal Year",D357=3,"Start of Fiscal Year",TRUE,"Fiscal Year in Progress")</f>
        <v>Audit Period</v>
      </c>
      <c r="F357" s="12" t="str" cm="1">
        <f t="array" ref="F357">_xlfn.IFS(OR(D357=1,D357=2),"Period 1",OR(D357=3,D357=4),"Period 2",OR(D357=5,D357=6),"Period 3",TRUE,"No Hire Period")</f>
        <v>Period 1</v>
      </c>
      <c r="G357" s="12" t="str" cm="1">
        <f t="array" ref="G357">_xlfn.IFS(MONTH(B357)=1,"Audit Period",MONTH(B357)=2,"End of Fiscal Year",MONTH(B357)=3,"Start of Fiscal Year",TRUE,"Fiscal Year in Progress")</f>
        <v>Audit Period</v>
      </c>
      <c r="H357" s="12">
        <f t="shared" ca="1" si="11"/>
        <v>32</v>
      </c>
    </row>
    <row r="358" spans="1:8" x14ac:dyDescent="0.25">
      <c r="A358" s="1" t="s">
        <v>1141</v>
      </c>
      <c r="B358" s="2">
        <v>44591</v>
      </c>
      <c r="D358" s="13">
        <f t="shared" si="10"/>
        <v>1</v>
      </c>
      <c r="E358" s="12" t="str" cm="1">
        <f t="array" ref="E358">_xlfn.IFS(D358=1,"Audit Period",D358=2,"End of Fiscal Year",D358=3,"Start of Fiscal Year",TRUE,"Fiscal Year in Progress")</f>
        <v>Audit Period</v>
      </c>
      <c r="F358" s="12" t="str" cm="1">
        <f t="array" ref="F358">_xlfn.IFS(OR(D358=1,D358=2),"Period 1",OR(D358=3,D358=4),"Period 2",OR(D358=5,D358=6),"Period 3",TRUE,"No Hire Period")</f>
        <v>Period 1</v>
      </c>
      <c r="G358" s="12" t="str" cm="1">
        <f t="array" ref="G358">_xlfn.IFS(MONTH(B358)=1,"Audit Period",MONTH(B358)=2,"End of Fiscal Year",MONTH(B358)=3,"Start of Fiscal Year",TRUE,"Fiscal Year in Progress")</f>
        <v>Audit Period</v>
      </c>
      <c r="H358" s="12">
        <f t="shared" ca="1" si="11"/>
        <v>32</v>
      </c>
    </row>
    <row r="359" spans="1:8" x14ac:dyDescent="0.25">
      <c r="A359" s="1" t="s">
        <v>1142</v>
      </c>
      <c r="B359" s="2">
        <v>44591</v>
      </c>
      <c r="D359" s="13">
        <f t="shared" si="10"/>
        <v>1</v>
      </c>
      <c r="E359" s="12" t="str" cm="1">
        <f t="array" ref="E359">_xlfn.IFS(D359=1,"Audit Period",D359=2,"End of Fiscal Year",D359=3,"Start of Fiscal Year",TRUE,"Fiscal Year in Progress")</f>
        <v>Audit Period</v>
      </c>
      <c r="F359" s="12" t="str" cm="1">
        <f t="array" ref="F359">_xlfn.IFS(OR(D359=1,D359=2),"Period 1",OR(D359=3,D359=4),"Period 2",OR(D359=5,D359=6),"Period 3",TRUE,"No Hire Period")</f>
        <v>Period 1</v>
      </c>
      <c r="G359" s="12" t="str" cm="1">
        <f t="array" ref="G359">_xlfn.IFS(MONTH(B359)=1,"Audit Period",MONTH(B359)=2,"End of Fiscal Year",MONTH(B359)=3,"Start of Fiscal Year",TRUE,"Fiscal Year in Progress")</f>
        <v>Audit Period</v>
      </c>
      <c r="H359" s="12">
        <f t="shared" ca="1" si="11"/>
        <v>32</v>
      </c>
    </row>
    <row r="360" spans="1:8" x14ac:dyDescent="0.25">
      <c r="A360" s="1" t="s">
        <v>1143</v>
      </c>
      <c r="B360" s="2">
        <v>44591</v>
      </c>
      <c r="D360" s="13">
        <f t="shared" si="10"/>
        <v>1</v>
      </c>
      <c r="E360" s="12" t="str" cm="1">
        <f t="array" ref="E360">_xlfn.IFS(D360=1,"Audit Period",D360=2,"End of Fiscal Year",D360=3,"Start of Fiscal Year",TRUE,"Fiscal Year in Progress")</f>
        <v>Audit Period</v>
      </c>
      <c r="F360" s="12" t="str" cm="1">
        <f t="array" ref="F360">_xlfn.IFS(OR(D360=1,D360=2),"Period 1",OR(D360=3,D360=4),"Period 2",OR(D360=5,D360=6),"Period 3",TRUE,"No Hire Period")</f>
        <v>Period 1</v>
      </c>
      <c r="G360" s="12" t="str" cm="1">
        <f t="array" ref="G360">_xlfn.IFS(MONTH(B360)=1,"Audit Period",MONTH(B360)=2,"End of Fiscal Year",MONTH(B360)=3,"Start of Fiscal Year",TRUE,"Fiscal Year in Progress")</f>
        <v>Audit Period</v>
      </c>
      <c r="H360" s="12">
        <f t="shared" ca="1" si="11"/>
        <v>32</v>
      </c>
    </row>
    <row r="361" spans="1:8" x14ac:dyDescent="0.25">
      <c r="A361" s="1" t="s">
        <v>1144</v>
      </c>
      <c r="B361" s="2">
        <v>44591</v>
      </c>
      <c r="D361" s="13">
        <f t="shared" si="10"/>
        <v>1</v>
      </c>
      <c r="E361" s="12" t="str" cm="1">
        <f t="array" ref="E361">_xlfn.IFS(D361=1,"Audit Period",D361=2,"End of Fiscal Year",D361=3,"Start of Fiscal Year",TRUE,"Fiscal Year in Progress")</f>
        <v>Audit Period</v>
      </c>
      <c r="F361" s="12" t="str" cm="1">
        <f t="array" ref="F361">_xlfn.IFS(OR(D361=1,D361=2),"Period 1",OR(D361=3,D361=4),"Period 2",OR(D361=5,D361=6),"Period 3",TRUE,"No Hire Period")</f>
        <v>Period 1</v>
      </c>
      <c r="G361" s="12" t="str" cm="1">
        <f t="array" ref="G361">_xlfn.IFS(MONTH(B361)=1,"Audit Period",MONTH(B361)=2,"End of Fiscal Year",MONTH(B361)=3,"Start of Fiscal Year",TRUE,"Fiscal Year in Progress")</f>
        <v>Audit Period</v>
      </c>
      <c r="H361" s="12">
        <f t="shared" ca="1" si="11"/>
        <v>32</v>
      </c>
    </row>
    <row r="362" spans="1:8" x14ac:dyDescent="0.25">
      <c r="A362" s="1" t="s">
        <v>132</v>
      </c>
      <c r="B362" s="2">
        <v>44591</v>
      </c>
      <c r="D362" s="13">
        <f t="shared" si="10"/>
        <v>1</v>
      </c>
      <c r="E362" s="12" t="str" cm="1">
        <f t="array" ref="E362">_xlfn.IFS(D362=1,"Audit Period",D362=2,"End of Fiscal Year",D362=3,"Start of Fiscal Year",TRUE,"Fiscal Year in Progress")</f>
        <v>Audit Period</v>
      </c>
      <c r="F362" s="12" t="str" cm="1">
        <f t="array" ref="F362">_xlfn.IFS(OR(D362=1,D362=2),"Period 1",OR(D362=3,D362=4),"Period 2",OR(D362=5,D362=6),"Period 3",TRUE,"No Hire Period")</f>
        <v>Period 1</v>
      </c>
      <c r="G362" s="12" t="str" cm="1">
        <f t="array" ref="G362">_xlfn.IFS(MONTH(B362)=1,"Audit Period",MONTH(B362)=2,"End of Fiscal Year",MONTH(B362)=3,"Start of Fiscal Year",TRUE,"Fiscal Year in Progress")</f>
        <v>Audit Period</v>
      </c>
      <c r="H362" s="12">
        <f t="shared" ca="1" si="11"/>
        <v>32</v>
      </c>
    </row>
    <row r="363" spans="1:8" x14ac:dyDescent="0.25">
      <c r="A363" s="1" t="s">
        <v>1145</v>
      </c>
      <c r="B363" s="2">
        <v>44591</v>
      </c>
      <c r="D363" s="13">
        <f t="shared" si="10"/>
        <v>1</v>
      </c>
      <c r="E363" s="12" t="str" cm="1">
        <f t="array" ref="E363">_xlfn.IFS(D363=1,"Audit Period",D363=2,"End of Fiscal Year",D363=3,"Start of Fiscal Year",TRUE,"Fiscal Year in Progress")</f>
        <v>Audit Period</v>
      </c>
      <c r="F363" s="12" t="str" cm="1">
        <f t="array" ref="F363">_xlfn.IFS(OR(D363=1,D363=2),"Period 1",OR(D363=3,D363=4),"Period 2",OR(D363=5,D363=6),"Period 3",TRUE,"No Hire Period")</f>
        <v>Period 1</v>
      </c>
      <c r="G363" s="12" t="str" cm="1">
        <f t="array" ref="G363">_xlfn.IFS(MONTH(B363)=1,"Audit Period",MONTH(B363)=2,"End of Fiscal Year",MONTH(B363)=3,"Start of Fiscal Year",TRUE,"Fiscal Year in Progress")</f>
        <v>Audit Period</v>
      </c>
      <c r="H363" s="12">
        <f t="shared" ca="1" si="11"/>
        <v>32</v>
      </c>
    </row>
    <row r="364" spans="1:8" x14ac:dyDescent="0.25">
      <c r="A364" s="1" t="s">
        <v>1146</v>
      </c>
      <c r="B364" s="2">
        <v>44591</v>
      </c>
      <c r="D364" s="13">
        <f t="shared" si="10"/>
        <v>1</v>
      </c>
      <c r="E364" s="12" t="str" cm="1">
        <f t="array" ref="E364">_xlfn.IFS(D364=1,"Audit Period",D364=2,"End of Fiscal Year",D364=3,"Start of Fiscal Year",TRUE,"Fiscal Year in Progress")</f>
        <v>Audit Period</v>
      </c>
      <c r="F364" s="12" t="str" cm="1">
        <f t="array" ref="F364">_xlfn.IFS(OR(D364=1,D364=2),"Period 1",OR(D364=3,D364=4),"Period 2",OR(D364=5,D364=6),"Period 3",TRUE,"No Hire Period")</f>
        <v>Period 1</v>
      </c>
      <c r="G364" s="12" t="str" cm="1">
        <f t="array" ref="G364">_xlfn.IFS(MONTH(B364)=1,"Audit Period",MONTH(B364)=2,"End of Fiscal Year",MONTH(B364)=3,"Start of Fiscal Year",TRUE,"Fiscal Year in Progress")</f>
        <v>Audit Period</v>
      </c>
      <c r="H364" s="12">
        <f t="shared" ca="1" si="11"/>
        <v>32</v>
      </c>
    </row>
    <row r="365" spans="1:8" x14ac:dyDescent="0.25">
      <c r="A365" s="1" t="s">
        <v>1147</v>
      </c>
      <c r="B365" s="2">
        <v>44591</v>
      </c>
      <c r="D365" s="13">
        <f t="shared" si="10"/>
        <v>1</v>
      </c>
      <c r="E365" s="12" t="str" cm="1">
        <f t="array" ref="E365">_xlfn.IFS(D365=1,"Audit Period",D365=2,"End of Fiscal Year",D365=3,"Start of Fiscal Year",TRUE,"Fiscal Year in Progress")</f>
        <v>Audit Period</v>
      </c>
      <c r="F365" s="12" t="str" cm="1">
        <f t="array" ref="F365">_xlfn.IFS(OR(D365=1,D365=2),"Period 1",OR(D365=3,D365=4),"Period 2",OR(D365=5,D365=6),"Period 3",TRUE,"No Hire Period")</f>
        <v>Period 1</v>
      </c>
      <c r="G365" s="12" t="str" cm="1">
        <f t="array" ref="G365">_xlfn.IFS(MONTH(B365)=1,"Audit Period",MONTH(B365)=2,"End of Fiscal Year",MONTH(B365)=3,"Start of Fiscal Year",TRUE,"Fiscal Year in Progress")</f>
        <v>Audit Period</v>
      </c>
      <c r="H365" s="12">
        <f t="shared" ca="1" si="11"/>
        <v>32</v>
      </c>
    </row>
    <row r="366" spans="1:8" x14ac:dyDescent="0.25">
      <c r="A366" s="1" t="s">
        <v>1148</v>
      </c>
      <c r="B366" s="2">
        <v>44591</v>
      </c>
      <c r="D366" s="13">
        <f t="shared" si="10"/>
        <v>1</v>
      </c>
      <c r="E366" s="12" t="str" cm="1">
        <f t="array" ref="E366">_xlfn.IFS(D366=1,"Audit Period",D366=2,"End of Fiscal Year",D366=3,"Start of Fiscal Year",TRUE,"Fiscal Year in Progress")</f>
        <v>Audit Period</v>
      </c>
      <c r="F366" s="12" t="str" cm="1">
        <f t="array" ref="F366">_xlfn.IFS(OR(D366=1,D366=2),"Period 1",OR(D366=3,D366=4),"Period 2",OR(D366=5,D366=6),"Period 3",TRUE,"No Hire Period")</f>
        <v>Period 1</v>
      </c>
      <c r="G366" s="12" t="str" cm="1">
        <f t="array" ref="G366">_xlfn.IFS(MONTH(B366)=1,"Audit Period",MONTH(B366)=2,"End of Fiscal Year",MONTH(B366)=3,"Start of Fiscal Year",TRUE,"Fiscal Year in Progress")</f>
        <v>Audit Period</v>
      </c>
      <c r="H366" s="12">
        <f t="shared" ca="1" si="11"/>
        <v>32</v>
      </c>
    </row>
    <row r="367" spans="1:8" x14ac:dyDescent="0.25">
      <c r="A367" s="1" t="s">
        <v>1149</v>
      </c>
      <c r="B367" s="2">
        <v>44591</v>
      </c>
      <c r="D367" s="13">
        <f t="shared" si="10"/>
        <v>1</v>
      </c>
      <c r="E367" s="12" t="str" cm="1">
        <f t="array" ref="E367">_xlfn.IFS(D367=1,"Audit Period",D367=2,"End of Fiscal Year",D367=3,"Start of Fiscal Year",TRUE,"Fiscal Year in Progress")</f>
        <v>Audit Period</v>
      </c>
      <c r="F367" s="12" t="str" cm="1">
        <f t="array" ref="F367">_xlfn.IFS(OR(D367=1,D367=2),"Period 1",OR(D367=3,D367=4),"Period 2",OR(D367=5,D367=6),"Period 3",TRUE,"No Hire Period")</f>
        <v>Period 1</v>
      </c>
      <c r="G367" s="12" t="str" cm="1">
        <f t="array" ref="G367">_xlfn.IFS(MONTH(B367)=1,"Audit Period",MONTH(B367)=2,"End of Fiscal Year",MONTH(B367)=3,"Start of Fiscal Year",TRUE,"Fiscal Year in Progress")</f>
        <v>Audit Period</v>
      </c>
      <c r="H367" s="12">
        <f t="shared" ca="1" si="11"/>
        <v>32</v>
      </c>
    </row>
    <row r="368" spans="1:8" x14ac:dyDescent="0.25">
      <c r="A368" s="1" t="s">
        <v>1150</v>
      </c>
      <c r="B368" s="2">
        <v>44591</v>
      </c>
      <c r="D368" s="13">
        <f t="shared" si="10"/>
        <v>1</v>
      </c>
      <c r="E368" s="12" t="str" cm="1">
        <f t="array" ref="E368">_xlfn.IFS(D368=1,"Audit Period",D368=2,"End of Fiscal Year",D368=3,"Start of Fiscal Year",TRUE,"Fiscal Year in Progress")</f>
        <v>Audit Period</v>
      </c>
      <c r="F368" s="12" t="str" cm="1">
        <f t="array" ref="F368">_xlfn.IFS(OR(D368=1,D368=2),"Period 1",OR(D368=3,D368=4),"Period 2",OR(D368=5,D368=6),"Period 3",TRUE,"No Hire Period")</f>
        <v>Period 1</v>
      </c>
      <c r="G368" s="12" t="str" cm="1">
        <f t="array" ref="G368">_xlfn.IFS(MONTH(B368)=1,"Audit Period",MONTH(B368)=2,"End of Fiscal Year",MONTH(B368)=3,"Start of Fiscal Year",TRUE,"Fiscal Year in Progress")</f>
        <v>Audit Period</v>
      </c>
      <c r="H368" s="12">
        <f t="shared" ca="1" si="11"/>
        <v>32</v>
      </c>
    </row>
    <row r="369" spans="1:8" x14ac:dyDescent="0.25">
      <c r="A369" s="1" t="s">
        <v>1151</v>
      </c>
      <c r="B369" s="2">
        <v>44591</v>
      </c>
      <c r="D369" s="13">
        <f t="shared" si="10"/>
        <v>1</v>
      </c>
      <c r="E369" s="12" t="str" cm="1">
        <f t="array" ref="E369">_xlfn.IFS(D369=1,"Audit Period",D369=2,"End of Fiscal Year",D369=3,"Start of Fiscal Year",TRUE,"Fiscal Year in Progress")</f>
        <v>Audit Period</v>
      </c>
      <c r="F369" s="12" t="str" cm="1">
        <f t="array" ref="F369">_xlfn.IFS(OR(D369=1,D369=2),"Period 1",OR(D369=3,D369=4),"Period 2",OR(D369=5,D369=6),"Period 3",TRUE,"No Hire Period")</f>
        <v>Period 1</v>
      </c>
      <c r="G369" s="12" t="str" cm="1">
        <f t="array" ref="G369">_xlfn.IFS(MONTH(B369)=1,"Audit Period",MONTH(B369)=2,"End of Fiscal Year",MONTH(B369)=3,"Start of Fiscal Year",TRUE,"Fiscal Year in Progress")</f>
        <v>Audit Period</v>
      </c>
      <c r="H369" s="12">
        <f t="shared" ca="1" si="11"/>
        <v>32</v>
      </c>
    </row>
    <row r="370" spans="1:8" x14ac:dyDescent="0.25">
      <c r="A370" s="1" t="s">
        <v>1152</v>
      </c>
      <c r="B370" s="2">
        <v>44591</v>
      </c>
      <c r="D370" s="13">
        <f t="shared" si="10"/>
        <v>1</v>
      </c>
      <c r="E370" s="12" t="str" cm="1">
        <f t="array" ref="E370">_xlfn.IFS(D370=1,"Audit Period",D370=2,"End of Fiscal Year",D370=3,"Start of Fiscal Year",TRUE,"Fiscal Year in Progress")</f>
        <v>Audit Period</v>
      </c>
      <c r="F370" s="12" t="str" cm="1">
        <f t="array" ref="F370">_xlfn.IFS(OR(D370=1,D370=2),"Period 1",OR(D370=3,D370=4),"Period 2",OR(D370=5,D370=6),"Period 3",TRUE,"No Hire Period")</f>
        <v>Period 1</v>
      </c>
      <c r="G370" s="12" t="str" cm="1">
        <f t="array" ref="G370">_xlfn.IFS(MONTH(B370)=1,"Audit Period",MONTH(B370)=2,"End of Fiscal Year",MONTH(B370)=3,"Start of Fiscal Year",TRUE,"Fiscal Year in Progress")</f>
        <v>Audit Period</v>
      </c>
      <c r="H370" s="12">
        <f t="shared" ca="1" si="11"/>
        <v>32</v>
      </c>
    </row>
    <row r="371" spans="1:8" x14ac:dyDescent="0.25">
      <c r="A371" s="1" t="s">
        <v>133</v>
      </c>
      <c r="B371" s="2">
        <v>44591</v>
      </c>
      <c r="D371" s="13">
        <f t="shared" si="10"/>
        <v>1</v>
      </c>
      <c r="E371" s="12" t="str" cm="1">
        <f t="array" ref="E371">_xlfn.IFS(D371=1,"Audit Period",D371=2,"End of Fiscal Year",D371=3,"Start of Fiscal Year",TRUE,"Fiscal Year in Progress")</f>
        <v>Audit Period</v>
      </c>
      <c r="F371" s="12" t="str" cm="1">
        <f t="array" ref="F371">_xlfn.IFS(OR(D371=1,D371=2),"Period 1",OR(D371=3,D371=4),"Period 2",OR(D371=5,D371=6),"Period 3",TRUE,"No Hire Period")</f>
        <v>Period 1</v>
      </c>
      <c r="G371" s="12" t="str" cm="1">
        <f t="array" ref="G371">_xlfn.IFS(MONTH(B371)=1,"Audit Period",MONTH(B371)=2,"End of Fiscal Year",MONTH(B371)=3,"Start of Fiscal Year",TRUE,"Fiscal Year in Progress")</f>
        <v>Audit Period</v>
      </c>
      <c r="H371" s="12">
        <f t="shared" ca="1" si="11"/>
        <v>32</v>
      </c>
    </row>
    <row r="372" spans="1:8" x14ac:dyDescent="0.25">
      <c r="A372" s="1" t="s">
        <v>1153</v>
      </c>
      <c r="B372" s="2">
        <v>44591</v>
      </c>
      <c r="D372" s="13">
        <f t="shared" si="10"/>
        <v>1</v>
      </c>
      <c r="E372" s="12" t="str" cm="1">
        <f t="array" ref="E372">_xlfn.IFS(D372=1,"Audit Period",D372=2,"End of Fiscal Year",D372=3,"Start of Fiscal Year",TRUE,"Fiscal Year in Progress")</f>
        <v>Audit Period</v>
      </c>
      <c r="F372" s="12" t="str" cm="1">
        <f t="array" ref="F372">_xlfn.IFS(OR(D372=1,D372=2),"Period 1",OR(D372=3,D372=4),"Period 2",OR(D372=5,D372=6),"Period 3",TRUE,"No Hire Period")</f>
        <v>Period 1</v>
      </c>
      <c r="G372" s="12" t="str" cm="1">
        <f t="array" ref="G372">_xlfn.IFS(MONTH(B372)=1,"Audit Period",MONTH(B372)=2,"End of Fiscal Year",MONTH(B372)=3,"Start of Fiscal Year",TRUE,"Fiscal Year in Progress")</f>
        <v>Audit Period</v>
      </c>
      <c r="H372" s="12">
        <f t="shared" ca="1" si="11"/>
        <v>32</v>
      </c>
    </row>
    <row r="373" spans="1:8" x14ac:dyDescent="0.25">
      <c r="A373" s="1" t="s">
        <v>1154</v>
      </c>
      <c r="B373" s="2">
        <v>44591</v>
      </c>
      <c r="D373" s="13">
        <f t="shared" si="10"/>
        <v>1</v>
      </c>
      <c r="E373" s="12" t="str" cm="1">
        <f t="array" ref="E373">_xlfn.IFS(D373=1,"Audit Period",D373=2,"End of Fiscal Year",D373=3,"Start of Fiscal Year",TRUE,"Fiscal Year in Progress")</f>
        <v>Audit Period</v>
      </c>
      <c r="F373" s="12" t="str" cm="1">
        <f t="array" ref="F373">_xlfn.IFS(OR(D373=1,D373=2),"Period 1",OR(D373=3,D373=4),"Period 2",OR(D373=5,D373=6),"Period 3",TRUE,"No Hire Period")</f>
        <v>Period 1</v>
      </c>
      <c r="G373" s="12" t="str" cm="1">
        <f t="array" ref="G373">_xlfn.IFS(MONTH(B373)=1,"Audit Period",MONTH(B373)=2,"End of Fiscal Year",MONTH(B373)=3,"Start of Fiscal Year",TRUE,"Fiscal Year in Progress")</f>
        <v>Audit Period</v>
      </c>
      <c r="H373" s="12">
        <f t="shared" ca="1" si="11"/>
        <v>32</v>
      </c>
    </row>
    <row r="374" spans="1:8" x14ac:dyDescent="0.25">
      <c r="A374" s="1" t="s">
        <v>1155</v>
      </c>
      <c r="B374" s="2">
        <v>44592</v>
      </c>
      <c r="D374" s="13">
        <f t="shared" si="10"/>
        <v>1</v>
      </c>
      <c r="E374" s="12" t="str" cm="1">
        <f t="array" ref="E374">_xlfn.IFS(D374=1,"Audit Period",D374=2,"End of Fiscal Year",D374=3,"Start of Fiscal Year",TRUE,"Fiscal Year in Progress")</f>
        <v>Audit Period</v>
      </c>
      <c r="F374" s="12" t="str" cm="1">
        <f t="array" ref="F374">_xlfn.IFS(OR(D374=1,D374=2),"Period 1",OR(D374=3,D374=4),"Period 2",OR(D374=5,D374=6),"Period 3",TRUE,"No Hire Period")</f>
        <v>Period 1</v>
      </c>
      <c r="G374" s="12" t="str" cm="1">
        <f t="array" ref="G374">_xlfn.IFS(MONTH(B374)=1,"Audit Period",MONTH(B374)=2,"End of Fiscal Year",MONTH(B374)=3,"Start of Fiscal Year",TRUE,"Fiscal Year in Progress")</f>
        <v>Audit Period</v>
      </c>
      <c r="H374" s="12">
        <f t="shared" ca="1" si="11"/>
        <v>32</v>
      </c>
    </row>
    <row r="375" spans="1:8" x14ac:dyDescent="0.25">
      <c r="A375" s="1" t="s">
        <v>1156</v>
      </c>
      <c r="B375" s="2">
        <v>44592</v>
      </c>
      <c r="D375" s="13">
        <f t="shared" si="10"/>
        <v>1</v>
      </c>
      <c r="E375" s="12" t="str" cm="1">
        <f t="array" ref="E375">_xlfn.IFS(D375=1,"Audit Period",D375=2,"End of Fiscal Year",D375=3,"Start of Fiscal Year",TRUE,"Fiscal Year in Progress")</f>
        <v>Audit Period</v>
      </c>
      <c r="F375" s="12" t="str" cm="1">
        <f t="array" ref="F375">_xlfn.IFS(OR(D375=1,D375=2),"Period 1",OR(D375=3,D375=4),"Period 2",OR(D375=5,D375=6),"Period 3",TRUE,"No Hire Period")</f>
        <v>Period 1</v>
      </c>
      <c r="G375" s="12" t="str" cm="1">
        <f t="array" ref="G375">_xlfn.IFS(MONTH(B375)=1,"Audit Period",MONTH(B375)=2,"End of Fiscal Year",MONTH(B375)=3,"Start of Fiscal Year",TRUE,"Fiscal Year in Progress")</f>
        <v>Audit Period</v>
      </c>
      <c r="H375" s="12">
        <f t="shared" ca="1" si="11"/>
        <v>32</v>
      </c>
    </row>
    <row r="376" spans="1:8" x14ac:dyDescent="0.25">
      <c r="A376" s="1" t="s">
        <v>1157</v>
      </c>
      <c r="B376" s="2">
        <v>44592</v>
      </c>
      <c r="D376" s="13">
        <f t="shared" si="10"/>
        <v>1</v>
      </c>
      <c r="E376" s="12" t="str" cm="1">
        <f t="array" ref="E376">_xlfn.IFS(D376=1,"Audit Period",D376=2,"End of Fiscal Year",D376=3,"Start of Fiscal Year",TRUE,"Fiscal Year in Progress")</f>
        <v>Audit Period</v>
      </c>
      <c r="F376" s="12" t="str" cm="1">
        <f t="array" ref="F376">_xlfn.IFS(OR(D376=1,D376=2),"Period 1",OR(D376=3,D376=4),"Period 2",OR(D376=5,D376=6),"Period 3",TRUE,"No Hire Period")</f>
        <v>Period 1</v>
      </c>
      <c r="G376" s="12" t="str" cm="1">
        <f t="array" ref="G376">_xlfn.IFS(MONTH(B376)=1,"Audit Period",MONTH(B376)=2,"End of Fiscal Year",MONTH(B376)=3,"Start of Fiscal Year",TRUE,"Fiscal Year in Progress")</f>
        <v>Audit Period</v>
      </c>
      <c r="H376" s="12">
        <f t="shared" ca="1" si="11"/>
        <v>32</v>
      </c>
    </row>
    <row r="377" spans="1:8" x14ac:dyDescent="0.25">
      <c r="A377" s="1" t="s">
        <v>1158</v>
      </c>
      <c r="B377" s="2">
        <v>44592</v>
      </c>
      <c r="D377" s="13">
        <f t="shared" si="10"/>
        <v>1</v>
      </c>
      <c r="E377" s="12" t="str" cm="1">
        <f t="array" ref="E377">_xlfn.IFS(D377=1,"Audit Period",D377=2,"End of Fiscal Year",D377=3,"Start of Fiscal Year",TRUE,"Fiscal Year in Progress")</f>
        <v>Audit Period</v>
      </c>
      <c r="F377" s="12" t="str" cm="1">
        <f t="array" ref="F377">_xlfn.IFS(OR(D377=1,D377=2),"Period 1",OR(D377=3,D377=4),"Period 2",OR(D377=5,D377=6),"Period 3",TRUE,"No Hire Period")</f>
        <v>Period 1</v>
      </c>
      <c r="G377" s="12" t="str" cm="1">
        <f t="array" ref="G377">_xlfn.IFS(MONTH(B377)=1,"Audit Period",MONTH(B377)=2,"End of Fiscal Year",MONTH(B377)=3,"Start of Fiscal Year",TRUE,"Fiscal Year in Progress")</f>
        <v>Audit Period</v>
      </c>
      <c r="H377" s="12">
        <f t="shared" ca="1" si="11"/>
        <v>32</v>
      </c>
    </row>
    <row r="378" spans="1:8" x14ac:dyDescent="0.25">
      <c r="A378" s="1" t="s">
        <v>1159</v>
      </c>
      <c r="B378" s="2">
        <v>44598</v>
      </c>
      <c r="D378" s="13">
        <f t="shared" si="10"/>
        <v>2</v>
      </c>
      <c r="E378" s="12" t="str" cm="1">
        <f t="array" ref="E378">_xlfn.IFS(D378=1,"Audit Period",D378=2,"End of Fiscal Year",D378=3,"Start of Fiscal Year",TRUE,"Fiscal Year in Progress")</f>
        <v>End of Fiscal Year</v>
      </c>
      <c r="F378" s="12" t="str" cm="1">
        <f t="array" ref="F378">_xlfn.IFS(OR(D378=1,D378=2),"Period 1",OR(D378=3,D378=4),"Period 2",OR(D378=5,D378=6),"Period 3",TRUE,"No Hire Period")</f>
        <v>Period 1</v>
      </c>
      <c r="G378" s="12" t="str" cm="1">
        <f t="array" ref="G378">_xlfn.IFS(MONTH(B378)=1,"Audit Period",MONTH(B378)=2,"End of Fiscal Year",MONTH(B378)=3,"Start of Fiscal Year",TRUE,"Fiscal Year in Progress")</f>
        <v>End of Fiscal Year</v>
      </c>
      <c r="H378" s="12">
        <f t="shared" ca="1" si="11"/>
        <v>31</v>
      </c>
    </row>
    <row r="379" spans="1:8" x14ac:dyDescent="0.25">
      <c r="A379" s="1" t="s">
        <v>1160</v>
      </c>
      <c r="B379" s="2">
        <v>44598</v>
      </c>
      <c r="D379" s="13">
        <f t="shared" si="10"/>
        <v>2</v>
      </c>
      <c r="E379" s="12" t="str" cm="1">
        <f t="array" ref="E379">_xlfn.IFS(D379=1,"Audit Period",D379=2,"End of Fiscal Year",D379=3,"Start of Fiscal Year",TRUE,"Fiscal Year in Progress")</f>
        <v>End of Fiscal Year</v>
      </c>
      <c r="F379" s="12" t="str" cm="1">
        <f t="array" ref="F379">_xlfn.IFS(OR(D379=1,D379=2),"Period 1",OR(D379=3,D379=4),"Period 2",OR(D379=5,D379=6),"Period 3",TRUE,"No Hire Period")</f>
        <v>Period 1</v>
      </c>
      <c r="G379" s="12" t="str" cm="1">
        <f t="array" ref="G379">_xlfn.IFS(MONTH(B379)=1,"Audit Period",MONTH(B379)=2,"End of Fiscal Year",MONTH(B379)=3,"Start of Fiscal Year",TRUE,"Fiscal Year in Progress")</f>
        <v>End of Fiscal Year</v>
      </c>
      <c r="H379" s="12">
        <f t="shared" ca="1" si="11"/>
        <v>31</v>
      </c>
    </row>
    <row r="380" spans="1:8" x14ac:dyDescent="0.25">
      <c r="A380" s="1" t="s">
        <v>134</v>
      </c>
      <c r="B380" s="2">
        <v>44598</v>
      </c>
      <c r="D380" s="13">
        <f t="shared" si="10"/>
        <v>2</v>
      </c>
      <c r="E380" s="12" t="str" cm="1">
        <f t="array" ref="E380">_xlfn.IFS(D380=1,"Audit Period",D380=2,"End of Fiscal Year",D380=3,"Start of Fiscal Year",TRUE,"Fiscal Year in Progress")</f>
        <v>End of Fiscal Year</v>
      </c>
      <c r="F380" s="12" t="str" cm="1">
        <f t="array" ref="F380">_xlfn.IFS(OR(D380=1,D380=2),"Period 1",OR(D380=3,D380=4),"Period 2",OR(D380=5,D380=6),"Period 3",TRUE,"No Hire Period")</f>
        <v>Period 1</v>
      </c>
      <c r="G380" s="12" t="str" cm="1">
        <f t="array" ref="G380">_xlfn.IFS(MONTH(B380)=1,"Audit Period",MONTH(B380)=2,"End of Fiscal Year",MONTH(B380)=3,"Start of Fiscal Year",TRUE,"Fiscal Year in Progress")</f>
        <v>End of Fiscal Year</v>
      </c>
      <c r="H380" s="12">
        <f t="shared" ca="1" si="11"/>
        <v>31</v>
      </c>
    </row>
    <row r="381" spans="1:8" x14ac:dyDescent="0.25">
      <c r="A381" s="1" t="s">
        <v>1161</v>
      </c>
      <c r="B381" s="2">
        <v>44598</v>
      </c>
      <c r="D381" s="13">
        <f t="shared" si="10"/>
        <v>2</v>
      </c>
      <c r="E381" s="12" t="str" cm="1">
        <f t="array" ref="E381">_xlfn.IFS(D381=1,"Audit Period",D381=2,"End of Fiscal Year",D381=3,"Start of Fiscal Year",TRUE,"Fiscal Year in Progress")</f>
        <v>End of Fiscal Year</v>
      </c>
      <c r="F381" s="12" t="str" cm="1">
        <f t="array" ref="F381">_xlfn.IFS(OR(D381=1,D381=2),"Period 1",OR(D381=3,D381=4),"Period 2",OR(D381=5,D381=6),"Period 3",TRUE,"No Hire Period")</f>
        <v>Period 1</v>
      </c>
      <c r="G381" s="12" t="str" cm="1">
        <f t="array" ref="G381">_xlfn.IFS(MONTH(B381)=1,"Audit Period",MONTH(B381)=2,"End of Fiscal Year",MONTH(B381)=3,"Start of Fiscal Year",TRUE,"Fiscal Year in Progress")</f>
        <v>End of Fiscal Year</v>
      </c>
      <c r="H381" s="12">
        <f t="shared" ca="1" si="11"/>
        <v>31</v>
      </c>
    </row>
    <row r="382" spans="1:8" x14ac:dyDescent="0.25">
      <c r="A382" s="1" t="s">
        <v>1162</v>
      </c>
      <c r="B382" s="2">
        <v>44598</v>
      </c>
      <c r="D382" s="13">
        <f t="shared" si="10"/>
        <v>2</v>
      </c>
      <c r="E382" s="12" t="str" cm="1">
        <f t="array" ref="E382">_xlfn.IFS(D382=1,"Audit Period",D382=2,"End of Fiscal Year",D382=3,"Start of Fiscal Year",TRUE,"Fiscal Year in Progress")</f>
        <v>End of Fiscal Year</v>
      </c>
      <c r="F382" s="12" t="str" cm="1">
        <f t="array" ref="F382">_xlfn.IFS(OR(D382=1,D382=2),"Period 1",OR(D382=3,D382=4),"Period 2",OR(D382=5,D382=6),"Period 3",TRUE,"No Hire Period")</f>
        <v>Period 1</v>
      </c>
      <c r="G382" s="12" t="str" cm="1">
        <f t="array" ref="G382">_xlfn.IFS(MONTH(B382)=1,"Audit Period",MONTH(B382)=2,"End of Fiscal Year",MONTH(B382)=3,"Start of Fiscal Year",TRUE,"Fiscal Year in Progress")</f>
        <v>End of Fiscal Year</v>
      </c>
      <c r="H382" s="12">
        <f t="shared" ca="1" si="11"/>
        <v>31</v>
      </c>
    </row>
    <row r="383" spans="1:8" x14ac:dyDescent="0.25">
      <c r="A383" s="1" t="s">
        <v>1163</v>
      </c>
      <c r="B383" s="2">
        <v>44598</v>
      </c>
      <c r="D383" s="13">
        <f t="shared" si="10"/>
        <v>2</v>
      </c>
      <c r="E383" s="12" t="str" cm="1">
        <f t="array" ref="E383">_xlfn.IFS(D383=1,"Audit Period",D383=2,"End of Fiscal Year",D383=3,"Start of Fiscal Year",TRUE,"Fiscal Year in Progress")</f>
        <v>End of Fiscal Year</v>
      </c>
      <c r="F383" s="12" t="str" cm="1">
        <f t="array" ref="F383">_xlfn.IFS(OR(D383=1,D383=2),"Period 1",OR(D383=3,D383=4),"Period 2",OR(D383=5,D383=6),"Period 3",TRUE,"No Hire Period")</f>
        <v>Period 1</v>
      </c>
      <c r="G383" s="12" t="str" cm="1">
        <f t="array" ref="G383">_xlfn.IFS(MONTH(B383)=1,"Audit Period",MONTH(B383)=2,"End of Fiscal Year",MONTH(B383)=3,"Start of Fiscal Year",TRUE,"Fiscal Year in Progress")</f>
        <v>End of Fiscal Year</v>
      </c>
      <c r="H383" s="12">
        <f t="shared" ca="1" si="11"/>
        <v>31</v>
      </c>
    </row>
    <row r="384" spans="1:8" x14ac:dyDescent="0.25">
      <c r="A384" s="1" t="s">
        <v>1164</v>
      </c>
      <c r="B384" s="2">
        <v>44598</v>
      </c>
      <c r="D384" s="13">
        <f t="shared" si="10"/>
        <v>2</v>
      </c>
      <c r="E384" s="12" t="str" cm="1">
        <f t="array" ref="E384">_xlfn.IFS(D384=1,"Audit Period",D384=2,"End of Fiscal Year",D384=3,"Start of Fiscal Year",TRUE,"Fiscal Year in Progress")</f>
        <v>End of Fiscal Year</v>
      </c>
      <c r="F384" s="12" t="str" cm="1">
        <f t="array" ref="F384">_xlfn.IFS(OR(D384=1,D384=2),"Period 1",OR(D384=3,D384=4),"Period 2",OR(D384=5,D384=6),"Period 3",TRUE,"No Hire Period")</f>
        <v>Period 1</v>
      </c>
      <c r="G384" s="12" t="str" cm="1">
        <f t="array" ref="G384">_xlfn.IFS(MONTH(B384)=1,"Audit Period",MONTH(B384)=2,"End of Fiscal Year",MONTH(B384)=3,"Start of Fiscal Year",TRUE,"Fiscal Year in Progress")</f>
        <v>End of Fiscal Year</v>
      </c>
      <c r="H384" s="12">
        <f t="shared" ca="1" si="11"/>
        <v>31</v>
      </c>
    </row>
    <row r="385" spans="1:8" x14ac:dyDescent="0.25">
      <c r="A385" s="1" t="s">
        <v>1165</v>
      </c>
      <c r="B385" s="2">
        <v>44598</v>
      </c>
      <c r="D385" s="13">
        <f t="shared" si="10"/>
        <v>2</v>
      </c>
      <c r="E385" s="12" t="str" cm="1">
        <f t="array" ref="E385">_xlfn.IFS(D385=1,"Audit Period",D385=2,"End of Fiscal Year",D385=3,"Start of Fiscal Year",TRUE,"Fiscal Year in Progress")</f>
        <v>End of Fiscal Year</v>
      </c>
      <c r="F385" s="12" t="str" cm="1">
        <f t="array" ref="F385">_xlfn.IFS(OR(D385=1,D385=2),"Period 1",OR(D385=3,D385=4),"Period 2",OR(D385=5,D385=6),"Period 3",TRUE,"No Hire Period")</f>
        <v>Period 1</v>
      </c>
      <c r="G385" s="12" t="str" cm="1">
        <f t="array" ref="G385">_xlfn.IFS(MONTH(B385)=1,"Audit Period",MONTH(B385)=2,"End of Fiscal Year",MONTH(B385)=3,"Start of Fiscal Year",TRUE,"Fiscal Year in Progress")</f>
        <v>End of Fiscal Year</v>
      </c>
      <c r="H385" s="12">
        <f t="shared" ca="1" si="11"/>
        <v>31</v>
      </c>
    </row>
    <row r="386" spans="1:8" x14ac:dyDescent="0.25">
      <c r="A386" s="1" t="s">
        <v>1166</v>
      </c>
      <c r="B386" s="2">
        <v>44598</v>
      </c>
      <c r="D386" s="13">
        <f t="shared" si="10"/>
        <v>2</v>
      </c>
      <c r="E386" s="12" t="str" cm="1">
        <f t="array" ref="E386">_xlfn.IFS(D386=1,"Audit Period",D386=2,"End of Fiscal Year",D386=3,"Start of Fiscal Year",TRUE,"Fiscal Year in Progress")</f>
        <v>End of Fiscal Year</v>
      </c>
      <c r="F386" s="12" t="str" cm="1">
        <f t="array" ref="F386">_xlfn.IFS(OR(D386=1,D386=2),"Period 1",OR(D386=3,D386=4),"Period 2",OR(D386=5,D386=6),"Period 3",TRUE,"No Hire Period")</f>
        <v>Period 1</v>
      </c>
      <c r="G386" s="12" t="str" cm="1">
        <f t="array" ref="G386">_xlfn.IFS(MONTH(B386)=1,"Audit Period",MONTH(B386)=2,"End of Fiscal Year",MONTH(B386)=3,"Start of Fiscal Year",TRUE,"Fiscal Year in Progress")</f>
        <v>End of Fiscal Year</v>
      </c>
      <c r="H386" s="12">
        <f t="shared" ca="1" si="11"/>
        <v>31</v>
      </c>
    </row>
    <row r="387" spans="1:8" x14ac:dyDescent="0.25">
      <c r="A387" s="1" t="s">
        <v>1167</v>
      </c>
      <c r="B387" s="2">
        <v>44598</v>
      </c>
      <c r="D387" s="13">
        <f t="shared" ref="D387:D450" si="12">MONTH(B387)</f>
        <v>2</v>
      </c>
      <c r="E387" s="12" t="str" cm="1">
        <f t="array" ref="E387">_xlfn.IFS(D387=1,"Audit Period",D387=2,"End of Fiscal Year",D387=3,"Start of Fiscal Year",TRUE,"Fiscal Year in Progress")</f>
        <v>End of Fiscal Year</v>
      </c>
      <c r="F387" s="12" t="str" cm="1">
        <f t="array" ref="F387">_xlfn.IFS(OR(D387=1,D387=2),"Period 1",OR(D387=3,D387=4),"Period 2",OR(D387=5,D387=6),"Period 3",TRUE,"No Hire Period")</f>
        <v>Period 1</v>
      </c>
      <c r="G387" s="12" t="str" cm="1">
        <f t="array" ref="G387">_xlfn.IFS(MONTH(B387)=1,"Audit Period",MONTH(B387)=2,"End of Fiscal Year",MONTH(B387)=3,"Start of Fiscal Year",TRUE,"Fiscal Year in Progress")</f>
        <v>End of Fiscal Year</v>
      </c>
      <c r="H387" s="12">
        <f t="shared" ref="H387:H450" ca="1" si="13">IFERROR(IF(C387="",DATEDIF(B387,TODAY(),"m"),DATEDIF(B387,C387,"m")),0)</f>
        <v>31</v>
      </c>
    </row>
    <row r="388" spans="1:8" x14ac:dyDescent="0.25">
      <c r="A388" s="1" t="s">
        <v>1168</v>
      </c>
      <c r="B388" s="2">
        <v>44598</v>
      </c>
      <c r="D388" s="13">
        <f t="shared" si="12"/>
        <v>2</v>
      </c>
      <c r="E388" s="12" t="str" cm="1">
        <f t="array" ref="E388">_xlfn.IFS(D388=1,"Audit Period",D388=2,"End of Fiscal Year",D388=3,"Start of Fiscal Year",TRUE,"Fiscal Year in Progress")</f>
        <v>End of Fiscal Year</v>
      </c>
      <c r="F388" s="12" t="str" cm="1">
        <f t="array" ref="F388">_xlfn.IFS(OR(D388=1,D388=2),"Period 1",OR(D388=3,D388=4),"Period 2",OR(D388=5,D388=6),"Period 3",TRUE,"No Hire Period")</f>
        <v>Period 1</v>
      </c>
      <c r="G388" s="12" t="str" cm="1">
        <f t="array" ref="G388">_xlfn.IFS(MONTH(B388)=1,"Audit Period",MONTH(B388)=2,"End of Fiscal Year",MONTH(B388)=3,"Start of Fiscal Year",TRUE,"Fiscal Year in Progress")</f>
        <v>End of Fiscal Year</v>
      </c>
      <c r="H388" s="12">
        <f t="shared" ca="1" si="13"/>
        <v>31</v>
      </c>
    </row>
    <row r="389" spans="1:8" x14ac:dyDescent="0.25">
      <c r="A389" s="1" t="s">
        <v>1169</v>
      </c>
      <c r="B389" s="2">
        <v>44598</v>
      </c>
      <c r="D389" s="13">
        <f t="shared" si="12"/>
        <v>2</v>
      </c>
      <c r="E389" s="12" t="str" cm="1">
        <f t="array" ref="E389">_xlfn.IFS(D389=1,"Audit Period",D389=2,"End of Fiscal Year",D389=3,"Start of Fiscal Year",TRUE,"Fiscal Year in Progress")</f>
        <v>End of Fiscal Year</v>
      </c>
      <c r="F389" s="12" t="str" cm="1">
        <f t="array" ref="F389">_xlfn.IFS(OR(D389=1,D389=2),"Period 1",OR(D389=3,D389=4),"Period 2",OR(D389=5,D389=6),"Period 3",TRUE,"No Hire Period")</f>
        <v>Period 1</v>
      </c>
      <c r="G389" s="12" t="str" cm="1">
        <f t="array" ref="G389">_xlfn.IFS(MONTH(B389)=1,"Audit Period",MONTH(B389)=2,"End of Fiscal Year",MONTH(B389)=3,"Start of Fiscal Year",TRUE,"Fiscal Year in Progress")</f>
        <v>End of Fiscal Year</v>
      </c>
      <c r="H389" s="12">
        <f t="shared" ca="1" si="13"/>
        <v>31</v>
      </c>
    </row>
    <row r="390" spans="1:8" x14ac:dyDescent="0.25">
      <c r="A390" s="1" t="s">
        <v>1170</v>
      </c>
      <c r="B390" s="2">
        <v>44598</v>
      </c>
      <c r="D390" s="13">
        <f t="shared" si="12"/>
        <v>2</v>
      </c>
      <c r="E390" s="12" t="str" cm="1">
        <f t="array" ref="E390">_xlfn.IFS(D390=1,"Audit Period",D390=2,"End of Fiscal Year",D390=3,"Start of Fiscal Year",TRUE,"Fiscal Year in Progress")</f>
        <v>End of Fiscal Year</v>
      </c>
      <c r="F390" s="12" t="str" cm="1">
        <f t="array" ref="F390">_xlfn.IFS(OR(D390=1,D390=2),"Period 1",OR(D390=3,D390=4),"Period 2",OR(D390=5,D390=6),"Period 3",TRUE,"No Hire Period")</f>
        <v>Period 1</v>
      </c>
      <c r="G390" s="12" t="str" cm="1">
        <f t="array" ref="G390">_xlfn.IFS(MONTH(B390)=1,"Audit Period",MONTH(B390)=2,"End of Fiscal Year",MONTH(B390)=3,"Start of Fiscal Year",TRUE,"Fiscal Year in Progress")</f>
        <v>End of Fiscal Year</v>
      </c>
      <c r="H390" s="12">
        <f t="shared" ca="1" si="13"/>
        <v>31</v>
      </c>
    </row>
    <row r="391" spans="1:8" x14ac:dyDescent="0.25">
      <c r="A391" s="1" t="s">
        <v>1171</v>
      </c>
      <c r="B391" s="2">
        <v>44598</v>
      </c>
      <c r="D391" s="13">
        <f t="shared" si="12"/>
        <v>2</v>
      </c>
      <c r="E391" s="12" t="str" cm="1">
        <f t="array" ref="E391">_xlfn.IFS(D391=1,"Audit Period",D391=2,"End of Fiscal Year",D391=3,"Start of Fiscal Year",TRUE,"Fiscal Year in Progress")</f>
        <v>End of Fiscal Year</v>
      </c>
      <c r="F391" s="12" t="str" cm="1">
        <f t="array" ref="F391">_xlfn.IFS(OR(D391=1,D391=2),"Period 1",OR(D391=3,D391=4),"Period 2",OR(D391=5,D391=6),"Period 3",TRUE,"No Hire Period")</f>
        <v>Period 1</v>
      </c>
      <c r="G391" s="12" t="str" cm="1">
        <f t="array" ref="G391">_xlfn.IFS(MONTH(B391)=1,"Audit Period",MONTH(B391)=2,"End of Fiscal Year",MONTH(B391)=3,"Start of Fiscal Year",TRUE,"Fiscal Year in Progress")</f>
        <v>End of Fiscal Year</v>
      </c>
      <c r="H391" s="12">
        <f t="shared" ca="1" si="13"/>
        <v>31</v>
      </c>
    </row>
    <row r="392" spans="1:8" x14ac:dyDescent="0.25">
      <c r="A392" s="1" t="s">
        <v>135</v>
      </c>
      <c r="B392" s="2">
        <v>44598</v>
      </c>
      <c r="D392" s="13">
        <f t="shared" si="12"/>
        <v>2</v>
      </c>
      <c r="E392" s="12" t="str" cm="1">
        <f t="array" ref="E392">_xlfn.IFS(D392=1,"Audit Period",D392=2,"End of Fiscal Year",D392=3,"Start of Fiscal Year",TRUE,"Fiscal Year in Progress")</f>
        <v>End of Fiscal Year</v>
      </c>
      <c r="F392" s="12" t="str" cm="1">
        <f t="array" ref="F392">_xlfn.IFS(OR(D392=1,D392=2),"Period 1",OR(D392=3,D392=4),"Period 2",OR(D392=5,D392=6),"Period 3",TRUE,"No Hire Period")</f>
        <v>Period 1</v>
      </c>
      <c r="G392" s="12" t="str" cm="1">
        <f t="array" ref="G392">_xlfn.IFS(MONTH(B392)=1,"Audit Period",MONTH(B392)=2,"End of Fiscal Year",MONTH(B392)=3,"Start of Fiscal Year",TRUE,"Fiscal Year in Progress")</f>
        <v>End of Fiscal Year</v>
      </c>
      <c r="H392" s="12">
        <f t="shared" ca="1" si="13"/>
        <v>31</v>
      </c>
    </row>
    <row r="393" spans="1:8" x14ac:dyDescent="0.25">
      <c r="A393" s="1" t="s">
        <v>1172</v>
      </c>
      <c r="B393" s="2">
        <v>44598</v>
      </c>
      <c r="D393" s="13">
        <f t="shared" si="12"/>
        <v>2</v>
      </c>
      <c r="E393" s="12" t="str" cm="1">
        <f t="array" ref="E393">_xlfn.IFS(D393=1,"Audit Period",D393=2,"End of Fiscal Year",D393=3,"Start of Fiscal Year",TRUE,"Fiscal Year in Progress")</f>
        <v>End of Fiscal Year</v>
      </c>
      <c r="F393" s="12" t="str" cm="1">
        <f t="array" ref="F393">_xlfn.IFS(OR(D393=1,D393=2),"Period 1",OR(D393=3,D393=4),"Period 2",OR(D393=5,D393=6),"Period 3",TRUE,"No Hire Period")</f>
        <v>Period 1</v>
      </c>
      <c r="G393" s="12" t="str" cm="1">
        <f t="array" ref="G393">_xlfn.IFS(MONTH(B393)=1,"Audit Period",MONTH(B393)=2,"End of Fiscal Year",MONTH(B393)=3,"Start of Fiscal Year",TRUE,"Fiscal Year in Progress")</f>
        <v>End of Fiscal Year</v>
      </c>
      <c r="H393" s="12">
        <f t="shared" ca="1" si="13"/>
        <v>31</v>
      </c>
    </row>
    <row r="394" spans="1:8" x14ac:dyDescent="0.25">
      <c r="A394" s="1" t="s">
        <v>1173</v>
      </c>
      <c r="B394" s="2">
        <v>44598</v>
      </c>
      <c r="D394" s="13">
        <f t="shared" si="12"/>
        <v>2</v>
      </c>
      <c r="E394" s="12" t="str" cm="1">
        <f t="array" ref="E394">_xlfn.IFS(D394=1,"Audit Period",D394=2,"End of Fiscal Year",D394=3,"Start of Fiscal Year",TRUE,"Fiscal Year in Progress")</f>
        <v>End of Fiscal Year</v>
      </c>
      <c r="F394" s="12" t="str" cm="1">
        <f t="array" ref="F394">_xlfn.IFS(OR(D394=1,D394=2),"Period 1",OR(D394=3,D394=4),"Period 2",OR(D394=5,D394=6),"Period 3",TRUE,"No Hire Period")</f>
        <v>Period 1</v>
      </c>
      <c r="G394" s="12" t="str" cm="1">
        <f t="array" ref="G394">_xlfn.IFS(MONTH(B394)=1,"Audit Period",MONTH(B394)=2,"End of Fiscal Year",MONTH(B394)=3,"Start of Fiscal Year",TRUE,"Fiscal Year in Progress")</f>
        <v>End of Fiscal Year</v>
      </c>
      <c r="H394" s="12">
        <f t="shared" ca="1" si="13"/>
        <v>31</v>
      </c>
    </row>
    <row r="395" spans="1:8" x14ac:dyDescent="0.25">
      <c r="A395" s="1" t="s">
        <v>1174</v>
      </c>
      <c r="B395" s="2">
        <v>44598</v>
      </c>
      <c r="D395" s="13">
        <f t="shared" si="12"/>
        <v>2</v>
      </c>
      <c r="E395" s="12" t="str" cm="1">
        <f t="array" ref="E395">_xlfn.IFS(D395=1,"Audit Period",D395=2,"End of Fiscal Year",D395=3,"Start of Fiscal Year",TRUE,"Fiscal Year in Progress")</f>
        <v>End of Fiscal Year</v>
      </c>
      <c r="F395" s="12" t="str" cm="1">
        <f t="array" ref="F395">_xlfn.IFS(OR(D395=1,D395=2),"Period 1",OR(D395=3,D395=4),"Period 2",OR(D395=5,D395=6),"Period 3",TRUE,"No Hire Period")</f>
        <v>Period 1</v>
      </c>
      <c r="G395" s="12" t="str" cm="1">
        <f t="array" ref="G395">_xlfn.IFS(MONTH(B395)=1,"Audit Period",MONTH(B395)=2,"End of Fiscal Year",MONTH(B395)=3,"Start of Fiscal Year",TRUE,"Fiscal Year in Progress")</f>
        <v>End of Fiscal Year</v>
      </c>
      <c r="H395" s="12">
        <f t="shared" ca="1" si="13"/>
        <v>31</v>
      </c>
    </row>
    <row r="396" spans="1:8" x14ac:dyDescent="0.25">
      <c r="A396" s="1" t="s">
        <v>1175</v>
      </c>
      <c r="B396" s="2">
        <v>44598</v>
      </c>
      <c r="D396" s="13">
        <f t="shared" si="12"/>
        <v>2</v>
      </c>
      <c r="E396" s="12" t="str" cm="1">
        <f t="array" ref="E396">_xlfn.IFS(D396=1,"Audit Period",D396=2,"End of Fiscal Year",D396=3,"Start of Fiscal Year",TRUE,"Fiscal Year in Progress")</f>
        <v>End of Fiscal Year</v>
      </c>
      <c r="F396" s="12" t="str" cm="1">
        <f t="array" ref="F396">_xlfn.IFS(OR(D396=1,D396=2),"Period 1",OR(D396=3,D396=4),"Period 2",OR(D396=5,D396=6),"Period 3",TRUE,"No Hire Period")</f>
        <v>Period 1</v>
      </c>
      <c r="G396" s="12" t="str" cm="1">
        <f t="array" ref="G396">_xlfn.IFS(MONTH(B396)=1,"Audit Period",MONTH(B396)=2,"End of Fiscal Year",MONTH(B396)=3,"Start of Fiscal Year",TRUE,"Fiscal Year in Progress")</f>
        <v>End of Fiscal Year</v>
      </c>
      <c r="H396" s="12">
        <f t="shared" ca="1" si="13"/>
        <v>31</v>
      </c>
    </row>
    <row r="397" spans="1:8" x14ac:dyDescent="0.25">
      <c r="A397" s="1" t="s">
        <v>1176</v>
      </c>
      <c r="B397" s="2">
        <v>44598</v>
      </c>
      <c r="D397" s="13">
        <f t="shared" si="12"/>
        <v>2</v>
      </c>
      <c r="E397" s="12" t="str" cm="1">
        <f t="array" ref="E397">_xlfn.IFS(D397=1,"Audit Period",D397=2,"End of Fiscal Year",D397=3,"Start of Fiscal Year",TRUE,"Fiscal Year in Progress")</f>
        <v>End of Fiscal Year</v>
      </c>
      <c r="F397" s="12" t="str" cm="1">
        <f t="array" ref="F397">_xlfn.IFS(OR(D397=1,D397=2),"Period 1",OR(D397=3,D397=4),"Period 2",OR(D397=5,D397=6),"Period 3",TRUE,"No Hire Period")</f>
        <v>Period 1</v>
      </c>
      <c r="G397" s="12" t="str" cm="1">
        <f t="array" ref="G397">_xlfn.IFS(MONTH(B397)=1,"Audit Period",MONTH(B397)=2,"End of Fiscal Year",MONTH(B397)=3,"Start of Fiscal Year",TRUE,"Fiscal Year in Progress")</f>
        <v>End of Fiscal Year</v>
      </c>
      <c r="H397" s="12">
        <f t="shared" ca="1" si="13"/>
        <v>31</v>
      </c>
    </row>
    <row r="398" spans="1:8" x14ac:dyDescent="0.25">
      <c r="A398" s="1" t="s">
        <v>136</v>
      </c>
      <c r="B398" s="2">
        <v>44598</v>
      </c>
      <c r="D398" s="13">
        <f t="shared" si="12"/>
        <v>2</v>
      </c>
      <c r="E398" s="12" t="str" cm="1">
        <f t="array" ref="E398">_xlfn.IFS(D398=1,"Audit Period",D398=2,"End of Fiscal Year",D398=3,"Start of Fiscal Year",TRUE,"Fiscal Year in Progress")</f>
        <v>End of Fiscal Year</v>
      </c>
      <c r="F398" s="12" t="str" cm="1">
        <f t="array" ref="F398">_xlfn.IFS(OR(D398=1,D398=2),"Period 1",OR(D398=3,D398=4),"Period 2",OR(D398=5,D398=6),"Period 3",TRUE,"No Hire Period")</f>
        <v>Period 1</v>
      </c>
      <c r="G398" s="12" t="str" cm="1">
        <f t="array" ref="G398">_xlfn.IFS(MONTH(B398)=1,"Audit Period",MONTH(B398)=2,"End of Fiscal Year",MONTH(B398)=3,"Start of Fiscal Year",TRUE,"Fiscal Year in Progress")</f>
        <v>End of Fiscal Year</v>
      </c>
      <c r="H398" s="12">
        <f t="shared" ca="1" si="13"/>
        <v>31</v>
      </c>
    </row>
    <row r="399" spans="1:8" x14ac:dyDescent="0.25">
      <c r="A399" s="1" t="s">
        <v>1177</v>
      </c>
      <c r="B399" s="2">
        <v>44598</v>
      </c>
      <c r="D399" s="13">
        <f t="shared" si="12"/>
        <v>2</v>
      </c>
      <c r="E399" s="12" t="str" cm="1">
        <f t="array" ref="E399">_xlfn.IFS(D399=1,"Audit Period",D399=2,"End of Fiscal Year",D399=3,"Start of Fiscal Year",TRUE,"Fiscal Year in Progress")</f>
        <v>End of Fiscal Year</v>
      </c>
      <c r="F399" s="12" t="str" cm="1">
        <f t="array" ref="F399">_xlfn.IFS(OR(D399=1,D399=2),"Period 1",OR(D399=3,D399=4),"Period 2",OR(D399=5,D399=6),"Period 3",TRUE,"No Hire Period")</f>
        <v>Period 1</v>
      </c>
      <c r="G399" s="12" t="str" cm="1">
        <f t="array" ref="G399">_xlfn.IFS(MONTH(B399)=1,"Audit Period",MONTH(B399)=2,"End of Fiscal Year",MONTH(B399)=3,"Start of Fiscal Year",TRUE,"Fiscal Year in Progress")</f>
        <v>End of Fiscal Year</v>
      </c>
      <c r="H399" s="12">
        <f t="shared" ca="1" si="13"/>
        <v>31</v>
      </c>
    </row>
    <row r="400" spans="1:8" x14ac:dyDescent="0.25">
      <c r="A400" s="1" t="s">
        <v>1178</v>
      </c>
      <c r="B400" s="2">
        <v>44598</v>
      </c>
      <c r="D400" s="13">
        <f t="shared" si="12"/>
        <v>2</v>
      </c>
      <c r="E400" s="12" t="str" cm="1">
        <f t="array" ref="E400">_xlfn.IFS(D400=1,"Audit Period",D400=2,"End of Fiscal Year",D400=3,"Start of Fiscal Year",TRUE,"Fiscal Year in Progress")</f>
        <v>End of Fiscal Year</v>
      </c>
      <c r="F400" s="12" t="str" cm="1">
        <f t="array" ref="F400">_xlfn.IFS(OR(D400=1,D400=2),"Period 1",OR(D400=3,D400=4),"Period 2",OR(D400=5,D400=6),"Period 3",TRUE,"No Hire Period")</f>
        <v>Period 1</v>
      </c>
      <c r="G400" s="12" t="str" cm="1">
        <f t="array" ref="G400">_xlfn.IFS(MONTH(B400)=1,"Audit Period",MONTH(B400)=2,"End of Fiscal Year",MONTH(B400)=3,"Start of Fiscal Year",TRUE,"Fiscal Year in Progress")</f>
        <v>End of Fiscal Year</v>
      </c>
      <c r="H400" s="12">
        <f t="shared" ca="1" si="13"/>
        <v>31</v>
      </c>
    </row>
    <row r="401" spans="1:8" x14ac:dyDescent="0.25">
      <c r="A401" s="1" t="s">
        <v>1179</v>
      </c>
      <c r="B401" s="2">
        <v>44598</v>
      </c>
      <c r="D401" s="13">
        <f t="shared" si="12"/>
        <v>2</v>
      </c>
      <c r="E401" s="12" t="str" cm="1">
        <f t="array" ref="E401">_xlfn.IFS(D401=1,"Audit Period",D401=2,"End of Fiscal Year",D401=3,"Start of Fiscal Year",TRUE,"Fiscal Year in Progress")</f>
        <v>End of Fiscal Year</v>
      </c>
      <c r="F401" s="12" t="str" cm="1">
        <f t="array" ref="F401">_xlfn.IFS(OR(D401=1,D401=2),"Period 1",OR(D401=3,D401=4),"Period 2",OR(D401=5,D401=6),"Period 3",TRUE,"No Hire Period")</f>
        <v>Period 1</v>
      </c>
      <c r="G401" s="12" t="str" cm="1">
        <f t="array" ref="G401">_xlfn.IFS(MONTH(B401)=1,"Audit Period",MONTH(B401)=2,"End of Fiscal Year",MONTH(B401)=3,"Start of Fiscal Year",TRUE,"Fiscal Year in Progress")</f>
        <v>End of Fiscal Year</v>
      </c>
      <c r="H401" s="12">
        <f t="shared" ca="1" si="13"/>
        <v>31</v>
      </c>
    </row>
    <row r="402" spans="1:8" x14ac:dyDescent="0.25">
      <c r="A402" s="1" t="s">
        <v>1180</v>
      </c>
      <c r="B402" s="2">
        <v>44598</v>
      </c>
      <c r="D402" s="13">
        <f t="shared" si="12"/>
        <v>2</v>
      </c>
      <c r="E402" s="12" t="str" cm="1">
        <f t="array" ref="E402">_xlfn.IFS(D402=1,"Audit Period",D402=2,"End of Fiscal Year",D402=3,"Start of Fiscal Year",TRUE,"Fiscal Year in Progress")</f>
        <v>End of Fiscal Year</v>
      </c>
      <c r="F402" s="12" t="str" cm="1">
        <f t="array" ref="F402">_xlfn.IFS(OR(D402=1,D402=2),"Period 1",OR(D402=3,D402=4),"Period 2",OR(D402=5,D402=6),"Period 3",TRUE,"No Hire Period")</f>
        <v>Period 1</v>
      </c>
      <c r="G402" s="12" t="str" cm="1">
        <f t="array" ref="G402">_xlfn.IFS(MONTH(B402)=1,"Audit Period",MONTH(B402)=2,"End of Fiscal Year",MONTH(B402)=3,"Start of Fiscal Year",TRUE,"Fiscal Year in Progress")</f>
        <v>End of Fiscal Year</v>
      </c>
      <c r="H402" s="12">
        <f t="shared" ca="1" si="13"/>
        <v>31</v>
      </c>
    </row>
    <row r="403" spans="1:8" x14ac:dyDescent="0.25">
      <c r="A403" s="1" t="s">
        <v>1181</v>
      </c>
      <c r="B403" s="2">
        <v>44598</v>
      </c>
      <c r="D403" s="13">
        <f t="shared" si="12"/>
        <v>2</v>
      </c>
      <c r="E403" s="12" t="str" cm="1">
        <f t="array" ref="E403">_xlfn.IFS(D403=1,"Audit Period",D403=2,"End of Fiscal Year",D403=3,"Start of Fiscal Year",TRUE,"Fiscal Year in Progress")</f>
        <v>End of Fiscal Year</v>
      </c>
      <c r="F403" s="12" t="str" cm="1">
        <f t="array" ref="F403">_xlfn.IFS(OR(D403=1,D403=2),"Period 1",OR(D403=3,D403=4),"Period 2",OR(D403=5,D403=6),"Period 3",TRUE,"No Hire Period")</f>
        <v>Period 1</v>
      </c>
      <c r="G403" s="12" t="str" cm="1">
        <f t="array" ref="G403">_xlfn.IFS(MONTH(B403)=1,"Audit Period",MONTH(B403)=2,"End of Fiscal Year",MONTH(B403)=3,"Start of Fiscal Year",TRUE,"Fiscal Year in Progress")</f>
        <v>End of Fiscal Year</v>
      </c>
      <c r="H403" s="12">
        <f t="shared" ca="1" si="13"/>
        <v>31</v>
      </c>
    </row>
    <row r="404" spans="1:8" x14ac:dyDescent="0.25">
      <c r="A404" s="1" t="s">
        <v>1182</v>
      </c>
      <c r="B404" s="2">
        <v>44598</v>
      </c>
      <c r="D404" s="13">
        <f t="shared" si="12"/>
        <v>2</v>
      </c>
      <c r="E404" s="12" t="str" cm="1">
        <f t="array" ref="E404">_xlfn.IFS(D404=1,"Audit Period",D404=2,"End of Fiscal Year",D404=3,"Start of Fiscal Year",TRUE,"Fiscal Year in Progress")</f>
        <v>End of Fiscal Year</v>
      </c>
      <c r="F404" s="12" t="str" cm="1">
        <f t="array" ref="F404">_xlfn.IFS(OR(D404=1,D404=2),"Period 1",OR(D404=3,D404=4),"Period 2",OR(D404=5,D404=6),"Period 3",TRUE,"No Hire Period")</f>
        <v>Period 1</v>
      </c>
      <c r="G404" s="12" t="str" cm="1">
        <f t="array" ref="G404">_xlfn.IFS(MONTH(B404)=1,"Audit Period",MONTH(B404)=2,"End of Fiscal Year",MONTH(B404)=3,"Start of Fiscal Year",TRUE,"Fiscal Year in Progress")</f>
        <v>End of Fiscal Year</v>
      </c>
      <c r="H404" s="12">
        <f t="shared" ca="1" si="13"/>
        <v>31</v>
      </c>
    </row>
    <row r="405" spans="1:8" x14ac:dyDescent="0.25">
      <c r="A405" s="1" t="s">
        <v>1183</v>
      </c>
      <c r="B405" s="2">
        <v>44598</v>
      </c>
      <c r="D405" s="13">
        <f t="shared" si="12"/>
        <v>2</v>
      </c>
      <c r="E405" s="12" t="str" cm="1">
        <f t="array" ref="E405">_xlfn.IFS(D405=1,"Audit Period",D405=2,"End of Fiscal Year",D405=3,"Start of Fiscal Year",TRUE,"Fiscal Year in Progress")</f>
        <v>End of Fiscal Year</v>
      </c>
      <c r="F405" s="12" t="str" cm="1">
        <f t="array" ref="F405">_xlfn.IFS(OR(D405=1,D405=2),"Period 1",OR(D405=3,D405=4),"Period 2",OR(D405=5,D405=6),"Period 3",TRUE,"No Hire Period")</f>
        <v>Period 1</v>
      </c>
      <c r="G405" s="12" t="str" cm="1">
        <f t="array" ref="G405">_xlfn.IFS(MONTH(B405)=1,"Audit Period",MONTH(B405)=2,"End of Fiscal Year",MONTH(B405)=3,"Start of Fiscal Year",TRUE,"Fiscal Year in Progress")</f>
        <v>End of Fiscal Year</v>
      </c>
      <c r="H405" s="12">
        <f t="shared" ca="1" si="13"/>
        <v>31</v>
      </c>
    </row>
    <row r="406" spans="1:8" x14ac:dyDescent="0.25">
      <c r="A406" s="1" t="s">
        <v>1184</v>
      </c>
      <c r="B406" s="2">
        <v>44598</v>
      </c>
      <c r="D406" s="13">
        <f t="shared" si="12"/>
        <v>2</v>
      </c>
      <c r="E406" s="12" t="str" cm="1">
        <f t="array" ref="E406">_xlfn.IFS(D406=1,"Audit Period",D406=2,"End of Fiscal Year",D406=3,"Start of Fiscal Year",TRUE,"Fiscal Year in Progress")</f>
        <v>End of Fiscal Year</v>
      </c>
      <c r="F406" s="12" t="str" cm="1">
        <f t="array" ref="F406">_xlfn.IFS(OR(D406=1,D406=2),"Period 1",OR(D406=3,D406=4),"Period 2",OR(D406=5,D406=6),"Period 3",TRUE,"No Hire Period")</f>
        <v>Period 1</v>
      </c>
      <c r="G406" s="12" t="str" cm="1">
        <f t="array" ref="G406">_xlfn.IFS(MONTH(B406)=1,"Audit Period",MONTH(B406)=2,"End of Fiscal Year",MONTH(B406)=3,"Start of Fiscal Year",TRUE,"Fiscal Year in Progress")</f>
        <v>End of Fiscal Year</v>
      </c>
      <c r="H406" s="12">
        <f t="shared" ca="1" si="13"/>
        <v>31</v>
      </c>
    </row>
    <row r="407" spans="1:8" x14ac:dyDescent="0.25">
      <c r="A407" s="1" t="s">
        <v>1185</v>
      </c>
      <c r="B407" s="2">
        <v>44598</v>
      </c>
      <c r="D407" s="13">
        <f t="shared" si="12"/>
        <v>2</v>
      </c>
      <c r="E407" s="12" t="str" cm="1">
        <f t="array" ref="E407">_xlfn.IFS(D407=1,"Audit Period",D407=2,"End of Fiscal Year",D407=3,"Start of Fiscal Year",TRUE,"Fiscal Year in Progress")</f>
        <v>End of Fiscal Year</v>
      </c>
      <c r="F407" s="12" t="str" cm="1">
        <f t="array" ref="F407">_xlfn.IFS(OR(D407=1,D407=2),"Period 1",OR(D407=3,D407=4),"Period 2",OR(D407=5,D407=6),"Period 3",TRUE,"No Hire Period")</f>
        <v>Period 1</v>
      </c>
      <c r="G407" s="12" t="str" cm="1">
        <f t="array" ref="G407">_xlfn.IFS(MONTH(B407)=1,"Audit Period",MONTH(B407)=2,"End of Fiscal Year",MONTH(B407)=3,"Start of Fiscal Year",TRUE,"Fiscal Year in Progress")</f>
        <v>End of Fiscal Year</v>
      </c>
      <c r="H407" s="12">
        <f t="shared" ca="1" si="13"/>
        <v>31</v>
      </c>
    </row>
    <row r="408" spans="1:8" x14ac:dyDescent="0.25">
      <c r="A408" s="1" t="s">
        <v>1186</v>
      </c>
      <c r="B408" s="2">
        <v>44598</v>
      </c>
      <c r="D408" s="13">
        <f t="shared" si="12"/>
        <v>2</v>
      </c>
      <c r="E408" s="12" t="str" cm="1">
        <f t="array" ref="E408">_xlfn.IFS(D408=1,"Audit Period",D408=2,"End of Fiscal Year",D408=3,"Start of Fiscal Year",TRUE,"Fiscal Year in Progress")</f>
        <v>End of Fiscal Year</v>
      </c>
      <c r="F408" s="12" t="str" cm="1">
        <f t="array" ref="F408">_xlfn.IFS(OR(D408=1,D408=2),"Period 1",OR(D408=3,D408=4),"Period 2",OR(D408=5,D408=6),"Period 3",TRUE,"No Hire Period")</f>
        <v>Period 1</v>
      </c>
      <c r="G408" s="12" t="str" cm="1">
        <f t="array" ref="G408">_xlfn.IFS(MONTH(B408)=1,"Audit Period",MONTH(B408)=2,"End of Fiscal Year",MONTH(B408)=3,"Start of Fiscal Year",TRUE,"Fiscal Year in Progress")</f>
        <v>End of Fiscal Year</v>
      </c>
      <c r="H408" s="12">
        <f t="shared" ca="1" si="13"/>
        <v>31</v>
      </c>
    </row>
    <row r="409" spans="1:8" x14ac:dyDescent="0.25">
      <c r="A409" s="1" t="s">
        <v>137</v>
      </c>
      <c r="B409" s="2">
        <v>44598</v>
      </c>
      <c r="D409" s="13">
        <f t="shared" si="12"/>
        <v>2</v>
      </c>
      <c r="E409" s="12" t="str" cm="1">
        <f t="array" ref="E409">_xlfn.IFS(D409=1,"Audit Period",D409=2,"End of Fiscal Year",D409=3,"Start of Fiscal Year",TRUE,"Fiscal Year in Progress")</f>
        <v>End of Fiscal Year</v>
      </c>
      <c r="F409" s="12" t="str" cm="1">
        <f t="array" ref="F409">_xlfn.IFS(OR(D409=1,D409=2),"Period 1",OR(D409=3,D409=4),"Period 2",OR(D409=5,D409=6),"Period 3",TRUE,"No Hire Period")</f>
        <v>Period 1</v>
      </c>
      <c r="G409" s="12" t="str" cm="1">
        <f t="array" ref="G409">_xlfn.IFS(MONTH(B409)=1,"Audit Period",MONTH(B409)=2,"End of Fiscal Year",MONTH(B409)=3,"Start of Fiscal Year",TRUE,"Fiscal Year in Progress")</f>
        <v>End of Fiscal Year</v>
      </c>
      <c r="H409" s="12">
        <f t="shared" ca="1" si="13"/>
        <v>31</v>
      </c>
    </row>
    <row r="410" spans="1:8" x14ac:dyDescent="0.25">
      <c r="A410" s="1" t="s">
        <v>1187</v>
      </c>
      <c r="B410" s="2">
        <v>44598</v>
      </c>
      <c r="D410" s="13">
        <f t="shared" si="12"/>
        <v>2</v>
      </c>
      <c r="E410" s="12" t="str" cm="1">
        <f t="array" ref="E410">_xlfn.IFS(D410=1,"Audit Period",D410=2,"End of Fiscal Year",D410=3,"Start of Fiscal Year",TRUE,"Fiscal Year in Progress")</f>
        <v>End of Fiscal Year</v>
      </c>
      <c r="F410" s="12" t="str" cm="1">
        <f t="array" ref="F410">_xlfn.IFS(OR(D410=1,D410=2),"Period 1",OR(D410=3,D410=4),"Period 2",OR(D410=5,D410=6),"Period 3",TRUE,"No Hire Period")</f>
        <v>Period 1</v>
      </c>
      <c r="G410" s="12" t="str" cm="1">
        <f t="array" ref="G410">_xlfn.IFS(MONTH(B410)=1,"Audit Period",MONTH(B410)=2,"End of Fiscal Year",MONTH(B410)=3,"Start of Fiscal Year",TRUE,"Fiscal Year in Progress")</f>
        <v>End of Fiscal Year</v>
      </c>
      <c r="H410" s="12">
        <f t="shared" ca="1" si="13"/>
        <v>31</v>
      </c>
    </row>
    <row r="411" spans="1:8" x14ac:dyDescent="0.25">
      <c r="A411" s="1" t="s">
        <v>1188</v>
      </c>
      <c r="B411" s="2">
        <v>44598</v>
      </c>
      <c r="D411" s="13">
        <f t="shared" si="12"/>
        <v>2</v>
      </c>
      <c r="E411" s="12" t="str" cm="1">
        <f t="array" ref="E411">_xlfn.IFS(D411=1,"Audit Period",D411=2,"End of Fiscal Year",D411=3,"Start of Fiscal Year",TRUE,"Fiscal Year in Progress")</f>
        <v>End of Fiscal Year</v>
      </c>
      <c r="F411" s="12" t="str" cm="1">
        <f t="array" ref="F411">_xlfn.IFS(OR(D411=1,D411=2),"Period 1",OR(D411=3,D411=4),"Period 2",OR(D411=5,D411=6),"Period 3",TRUE,"No Hire Period")</f>
        <v>Period 1</v>
      </c>
      <c r="G411" s="12" t="str" cm="1">
        <f t="array" ref="G411">_xlfn.IFS(MONTH(B411)=1,"Audit Period",MONTH(B411)=2,"End of Fiscal Year",MONTH(B411)=3,"Start of Fiscal Year",TRUE,"Fiscal Year in Progress")</f>
        <v>End of Fiscal Year</v>
      </c>
      <c r="H411" s="12">
        <f t="shared" ca="1" si="13"/>
        <v>31</v>
      </c>
    </row>
    <row r="412" spans="1:8" x14ac:dyDescent="0.25">
      <c r="A412" s="1" t="s">
        <v>1189</v>
      </c>
      <c r="B412" s="2">
        <v>44598</v>
      </c>
      <c r="D412" s="13">
        <f t="shared" si="12"/>
        <v>2</v>
      </c>
      <c r="E412" s="12" t="str" cm="1">
        <f t="array" ref="E412">_xlfn.IFS(D412=1,"Audit Period",D412=2,"End of Fiscal Year",D412=3,"Start of Fiscal Year",TRUE,"Fiscal Year in Progress")</f>
        <v>End of Fiscal Year</v>
      </c>
      <c r="F412" s="12" t="str" cm="1">
        <f t="array" ref="F412">_xlfn.IFS(OR(D412=1,D412=2),"Period 1",OR(D412=3,D412=4),"Period 2",OR(D412=5,D412=6),"Period 3",TRUE,"No Hire Period")</f>
        <v>Period 1</v>
      </c>
      <c r="G412" s="12" t="str" cm="1">
        <f t="array" ref="G412">_xlfn.IFS(MONTH(B412)=1,"Audit Period",MONTH(B412)=2,"End of Fiscal Year",MONTH(B412)=3,"Start of Fiscal Year",TRUE,"Fiscal Year in Progress")</f>
        <v>End of Fiscal Year</v>
      </c>
      <c r="H412" s="12">
        <f t="shared" ca="1" si="13"/>
        <v>31</v>
      </c>
    </row>
    <row r="413" spans="1:8" x14ac:dyDescent="0.25">
      <c r="A413" s="1" t="s">
        <v>1190</v>
      </c>
      <c r="B413" s="2">
        <v>44598</v>
      </c>
      <c r="D413" s="13">
        <f t="shared" si="12"/>
        <v>2</v>
      </c>
      <c r="E413" s="12" t="str" cm="1">
        <f t="array" ref="E413">_xlfn.IFS(D413=1,"Audit Period",D413=2,"End of Fiscal Year",D413=3,"Start of Fiscal Year",TRUE,"Fiscal Year in Progress")</f>
        <v>End of Fiscal Year</v>
      </c>
      <c r="F413" s="12" t="str" cm="1">
        <f t="array" ref="F413">_xlfn.IFS(OR(D413=1,D413=2),"Period 1",OR(D413=3,D413=4),"Period 2",OR(D413=5,D413=6),"Period 3",TRUE,"No Hire Period")</f>
        <v>Period 1</v>
      </c>
      <c r="G413" s="12" t="str" cm="1">
        <f t="array" ref="G413">_xlfn.IFS(MONTH(B413)=1,"Audit Period",MONTH(B413)=2,"End of Fiscal Year",MONTH(B413)=3,"Start of Fiscal Year",TRUE,"Fiscal Year in Progress")</f>
        <v>End of Fiscal Year</v>
      </c>
      <c r="H413" s="12">
        <f t="shared" ca="1" si="13"/>
        <v>31</v>
      </c>
    </row>
    <row r="414" spans="1:8" x14ac:dyDescent="0.25">
      <c r="A414" s="1" t="s">
        <v>1191</v>
      </c>
      <c r="B414" s="2">
        <v>44598</v>
      </c>
      <c r="D414" s="13">
        <f t="shared" si="12"/>
        <v>2</v>
      </c>
      <c r="E414" s="12" t="str" cm="1">
        <f t="array" ref="E414">_xlfn.IFS(D414=1,"Audit Period",D414=2,"End of Fiscal Year",D414=3,"Start of Fiscal Year",TRUE,"Fiscal Year in Progress")</f>
        <v>End of Fiscal Year</v>
      </c>
      <c r="F414" s="12" t="str" cm="1">
        <f t="array" ref="F414">_xlfn.IFS(OR(D414=1,D414=2),"Period 1",OR(D414=3,D414=4),"Period 2",OR(D414=5,D414=6),"Period 3",TRUE,"No Hire Period")</f>
        <v>Period 1</v>
      </c>
      <c r="G414" s="12" t="str" cm="1">
        <f t="array" ref="G414">_xlfn.IFS(MONTH(B414)=1,"Audit Period",MONTH(B414)=2,"End of Fiscal Year",MONTH(B414)=3,"Start of Fiscal Year",TRUE,"Fiscal Year in Progress")</f>
        <v>End of Fiscal Year</v>
      </c>
      <c r="H414" s="12">
        <f t="shared" ca="1" si="13"/>
        <v>31</v>
      </c>
    </row>
    <row r="415" spans="1:8" x14ac:dyDescent="0.25">
      <c r="A415" s="1" t="s">
        <v>1192</v>
      </c>
      <c r="B415" s="2">
        <v>44598</v>
      </c>
      <c r="D415" s="13">
        <f t="shared" si="12"/>
        <v>2</v>
      </c>
      <c r="E415" s="12" t="str" cm="1">
        <f t="array" ref="E415">_xlfn.IFS(D415=1,"Audit Period",D415=2,"End of Fiscal Year",D415=3,"Start of Fiscal Year",TRUE,"Fiscal Year in Progress")</f>
        <v>End of Fiscal Year</v>
      </c>
      <c r="F415" s="12" t="str" cm="1">
        <f t="array" ref="F415">_xlfn.IFS(OR(D415=1,D415=2),"Period 1",OR(D415=3,D415=4),"Period 2",OR(D415=5,D415=6),"Period 3",TRUE,"No Hire Period")</f>
        <v>Period 1</v>
      </c>
      <c r="G415" s="12" t="str" cm="1">
        <f t="array" ref="G415">_xlfn.IFS(MONTH(B415)=1,"Audit Period",MONTH(B415)=2,"End of Fiscal Year",MONTH(B415)=3,"Start of Fiscal Year",TRUE,"Fiscal Year in Progress")</f>
        <v>End of Fiscal Year</v>
      </c>
      <c r="H415" s="12">
        <f t="shared" ca="1" si="13"/>
        <v>31</v>
      </c>
    </row>
    <row r="416" spans="1:8" x14ac:dyDescent="0.25">
      <c r="A416" s="1" t="s">
        <v>1193</v>
      </c>
      <c r="B416" s="2">
        <v>44598</v>
      </c>
      <c r="D416" s="13">
        <f t="shared" si="12"/>
        <v>2</v>
      </c>
      <c r="E416" s="12" t="str" cm="1">
        <f t="array" ref="E416">_xlfn.IFS(D416=1,"Audit Period",D416=2,"End of Fiscal Year",D416=3,"Start of Fiscal Year",TRUE,"Fiscal Year in Progress")</f>
        <v>End of Fiscal Year</v>
      </c>
      <c r="F416" s="12" t="str" cm="1">
        <f t="array" ref="F416">_xlfn.IFS(OR(D416=1,D416=2),"Period 1",OR(D416=3,D416=4),"Period 2",OR(D416=5,D416=6),"Period 3",TRUE,"No Hire Period")</f>
        <v>Period 1</v>
      </c>
      <c r="G416" s="12" t="str" cm="1">
        <f t="array" ref="G416">_xlfn.IFS(MONTH(B416)=1,"Audit Period",MONTH(B416)=2,"End of Fiscal Year",MONTH(B416)=3,"Start of Fiscal Year",TRUE,"Fiscal Year in Progress")</f>
        <v>End of Fiscal Year</v>
      </c>
      <c r="H416" s="12">
        <f t="shared" ca="1" si="13"/>
        <v>31</v>
      </c>
    </row>
    <row r="417" spans="1:8" x14ac:dyDescent="0.25">
      <c r="A417" s="1" t="s">
        <v>1194</v>
      </c>
      <c r="B417" s="2">
        <v>44598</v>
      </c>
      <c r="D417" s="13">
        <f t="shared" si="12"/>
        <v>2</v>
      </c>
      <c r="E417" s="12" t="str" cm="1">
        <f t="array" ref="E417">_xlfn.IFS(D417=1,"Audit Period",D417=2,"End of Fiscal Year",D417=3,"Start of Fiscal Year",TRUE,"Fiscal Year in Progress")</f>
        <v>End of Fiscal Year</v>
      </c>
      <c r="F417" s="12" t="str" cm="1">
        <f t="array" ref="F417">_xlfn.IFS(OR(D417=1,D417=2),"Period 1",OR(D417=3,D417=4),"Period 2",OR(D417=5,D417=6),"Period 3",TRUE,"No Hire Period")</f>
        <v>Period 1</v>
      </c>
      <c r="G417" s="12" t="str" cm="1">
        <f t="array" ref="G417">_xlfn.IFS(MONTH(B417)=1,"Audit Period",MONTH(B417)=2,"End of Fiscal Year",MONTH(B417)=3,"Start of Fiscal Year",TRUE,"Fiscal Year in Progress")</f>
        <v>End of Fiscal Year</v>
      </c>
      <c r="H417" s="12">
        <f t="shared" ca="1" si="13"/>
        <v>31</v>
      </c>
    </row>
    <row r="418" spans="1:8" x14ac:dyDescent="0.25">
      <c r="A418" s="1" t="s">
        <v>1195</v>
      </c>
      <c r="B418" s="2">
        <v>44598</v>
      </c>
      <c r="D418" s="13">
        <f t="shared" si="12"/>
        <v>2</v>
      </c>
      <c r="E418" s="12" t="str" cm="1">
        <f t="array" ref="E418">_xlfn.IFS(D418=1,"Audit Period",D418=2,"End of Fiscal Year",D418=3,"Start of Fiscal Year",TRUE,"Fiscal Year in Progress")</f>
        <v>End of Fiscal Year</v>
      </c>
      <c r="F418" s="12" t="str" cm="1">
        <f t="array" ref="F418">_xlfn.IFS(OR(D418=1,D418=2),"Period 1",OR(D418=3,D418=4),"Period 2",OR(D418=5,D418=6),"Period 3",TRUE,"No Hire Period")</f>
        <v>Period 1</v>
      </c>
      <c r="G418" s="12" t="str" cm="1">
        <f t="array" ref="G418">_xlfn.IFS(MONTH(B418)=1,"Audit Period",MONTH(B418)=2,"End of Fiscal Year",MONTH(B418)=3,"Start of Fiscal Year",TRUE,"Fiscal Year in Progress")</f>
        <v>End of Fiscal Year</v>
      </c>
      <c r="H418" s="12">
        <f t="shared" ca="1" si="13"/>
        <v>31</v>
      </c>
    </row>
    <row r="419" spans="1:8" x14ac:dyDescent="0.25">
      <c r="A419" s="1" t="s">
        <v>138</v>
      </c>
      <c r="B419" s="2">
        <v>44598</v>
      </c>
      <c r="D419" s="13">
        <f t="shared" si="12"/>
        <v>2</v>
      </c>
      <c r="E419" s="12" t="str" cm="1">
        <f t="array" ref="E419">_xlfn.IFS(D419=1,"Audit Period",D419=2,"End of Fiscal Year",D419=3,"Start of Fiscal Year",TRUE,"Fiscal Year in Progress")</f>
        <v>End of Fiscal Year</v>
      </c>
      <c r="F419" s="12" t="str" cm="1">
        <f t="array" ref="F419">_xlfn.IFS(OR(D419=1,D419=2),"Period 1",OR(D419=3,D419=4),"Period 2",OR(D419=5,D419=6),"Period 3",TRUE,"No Hire Period")</f>
        <v>Period 1</v>
      </c>
      <c r="G419" s="12" t="str" cm="1">
        <f t="array" ref="G419">_xlfn.IFS(MONTH(B419)=1,"Audit Period",MONTH(B419)=2,"End of Fiscal Year",MONTH(B419)=3,"Start of Fiscal Year",TRUE,"Fiscal Year in Progress")</f>
        <v>End of Fiscal Year</v>
      </c>
      <c r="H419" s="12">
        <f t="shared" ca="1" si="13"/>
        <v>31</v>
      </c>
    </row>
    <row r="420" spans="1:8" x14ac:dyDescent="0.25">
      <c r="A420" s="1" t="s">
        <v>1196</v>
      </c>
      <c r="B420" s="2">
        <v>44598</v>
      </c>
      <c r="D420" s="13">
        <f t="shared" si="12"/>
        <v>2</v>
      </c>
      <c r="E420" s="12" t="str" cm="1">
        <f t="array" ref="E420">_xlfn.IFS(D420=1,"Audit Period",D420=2,"End of Fiscal Year",D420=3,"Start of Fiscal Year",TRUE,"Fiscal Year in Progress")</f>
        <v>End of Fiscal Year</v>
      </c>
      <c r="F420" s="12" t="str" cm="1">
        <f t="array" ref="F420">_xlfn.IFS(OR(D420=1,D420=2),"Period 1",OR(D420=3,D420=4),"Period 2",OR(D420=5,D420=6),"Period 3",TRUE,"No Hire Period")</f>
        <v>Period 1</v>
      </c>
      <c r="G420" s="12" t="str" cm="1">
        <f t="array" ref="G420">_xlfn.IFS(MONTH(B420)=1,"Audit Period",MONTH(B420)=2,"End of Fiscal Year",MONTH(B420)=3,"Start of Fiscal Year",TRUE,"Fiscal Year in Progress")</f>
        <v>End of Fiscal Year</v>
      </c>
      <c r="H420" s="12">
        <f t="shared" ca="1" si="13"/>
        <v>31</v>
      </c>
    </row>
    <row r="421" spans="1:8" x14ac:dyDescent="0.25">
      <c r="A421" s="1" t="s">
        <v>1197</v>
      </c>
      <c r="B421" s="2">
        <v>44598</v>
      </c>
      <c r="D421" s="13">
        <f t="shared" si="12"/>
        <v>2</v>
      </c>
      <c r="E421" s="12" t="str" cm="1">
        <f t="array" ref="E421">_xlfn.IFS(D421=1,"Audit Period",D421=2,"End of Fiscal Year",D421=3,"Start of Fiscal Year",TRUE,"Fiscal Year in Progress")</f>
        <v>End of Fiscal Year</v>
      </c>
      <c r="F421" s="12" t="str" cm="1">
        <f t="array" ref="F421">_xlfn.IFS(OR(D421=1,D421=2),"Period 1",OR(D421=3,D421=4),"Period 2",OR(D421=5,D421=6),"Period 3",TRUE,"No Hire Period")</f>
        <v>Period 1</v>
      </c>
      <c r="G421" s="12" t="str" cm="1">
        <f t="array" ref="G421">_xlfn.IFS(MONTH(B421)=1,"Audit Period",MONTH(B421)=2,"End of Fiscal Year",MONTH(B421)=3,"Start of Fiscal Year",TRUE,"Fiscal Year in Progress")</f>
        <v>End of Fiscal Year</v>
      </c>
      <c r="H421" s="12">
        <f t="shared" ca="1" si="13"/>
        <v>31</v>
      </c>
    </row>
    <row r="422" spans="1:8" x14ac:dyDescent="0.25">
      <c r="A422" s="1" t="s">
        <v>1198</v>
      </c>
      <c r="B422" s="2">
        <v>44598</v>
      </c>
      <c r="D422" s="13">
        <f t="shared" si="12"/>
        <v>2</v>
      </c>
      <c r="E422" s="12" t="str" cm="1">
        <f t="array" ref="E422">_xlfn.IFS(D422=1,"Audit Period",D422=2,"End of Fiscal Year",D422=3,"Start of Fiscal Year",TRUE,"Fiscal Year in Progress")</f>
        <v>End of Fiscal Year</v>
      </c>
      <c r="F422" s="12" t="str" cm="1">
        <f t="array" ref="F422">_xlfn.IFS(OR(D422=1,D422=2),"Period 1",OR(D422=3,D422=4),"Period 2",OR(D422=5,D422=6),"Period 3",TRUE,"No Hire Period")</f>
        <v>Period 1</v>
      </c>
      <c r="G422" s="12" t="str" cm="1">
        <f t="array" ref="G422">_xlfn.IFS(MONTH(B422)=1,"Audit Period",MONTH(B422)=2,"End of Fiscal Year",MONTH(B422)=3,"Start of Fiscal Year",TRUE,"Fiscal Year in Progress")</f>
        <v>End of Fiscal Year</v>
      </c>
      <c r="H422" s="12">
        <f t="shared" ca="1" si="13"/>
        <v>31</v>
      </c>
    </row>
    <row r="423" spans="1:8" x14ac:dyDescent="0.25">
      <c r="A423" s="1" t="s">
        <v>1199</v>
      </c>
      <c r="B423" s="2">
        <v>44598</v>
      </c>
      <c r="D423" s="13">
        <f t="shared" si="12"/>
        <v>2</v>
      </c>
      <c r="E423" s="12" t="str" cm="1">
        <f t="array" ref="E423">_xlfn.IFS(D423=1,"Audit Period",D423=2,"End of Fiscal Year",D423=3,"Start of Fiscal Year",TRUE,"Fiscal Year in Progress")</f>
        <v>End of Fiscal Year</v>
      </c>
      <c r="F423" s="12" t="str" cm="1">
        <f t="array" ref="F423">_xlfn.IFS(OR(D423=1,D423=2),"Period 1",OR(D423=3,D423=4),"Period 2",OR(D423=5,D423=6),"Period 3",TRUE,"No Hire Period")</f>
        <v>Period 1</v>
      </c>
      <c r="G423" s="12" t="str" cm="1">
        <f t="array" ref="G423">_xlfn.IFS(MONTH(B423)=1,"Audit Period",MONTH(B423)=2,"End of Fiscal Year",MONTH(B423)=3,"Start of Fiscal Year",TRUE,"Fiscal Year in Progress")</f>
        <v>End of Fiscal Year</v>
      </c>
      <c r="H423" s="12">
        <f t="shared" ca="1" si="13"/>
        <v>31</v>
      </c>
    </row>
    <row r="424" spans="1:8" x14ac:dyDescent="0.25">
      <c r="A424" s="1" t="s">
        <v>1200</v>
      </c>
      <c r="B424" s="2">
        <v>44598</v>
      </c>
      <c r="D424" s="13">
        <f t="shared" si="12"/>
        <v>2</v>
      </c>
      <c r="E424" s="12" t="str" cm="1">
        <f t="array" ref="E424">_xlfn.IFS(D424=1,"Audit Period",D424=2,"End of Fiscal Year",D424=3,"Start of Fiscal Year",TRUE,"Fiscal Year in Progress")</f>
        <v>End of Fiscal Year</v>
      </c>
      <c r="F424" s="12" t="str" cm="1">
        <f t="array" ref="F424">_xlfn.IFS(OR(D424=1,D424=2),"Period 1",OR(D424=3,D424=4),"Period 2",OR(D424=5,D424=6),"Period 3",TRUE,"No Hire Period")</f>
        <v>Period 1</v>
      </c>
      <c r="G424" s="12" t="str" cm="1">
        <f t="array" ref="G424">_xlfn.IFS(MONTH(B424)=1,"Audit Period",MONTH(B424)=2,"End of Fiscal Year",MONTH(B424)=3,"Start of Fiscal Year",TRUE,"Fiscal Year in Progress")</f>
        <v>End of Fiscal Year</v>
      </c>
      <c r="H424" s="12">
        <f t="shared" ca="1" si="13"/>
        <v>31</v>
      </c>
    </row>
    <row r="425" spans="1:8" x14ac:dyDescent="0.25">
      <c r="A425" s="1" t="s">
        <v>1201</v>
      </c>
      <c r="B425" s="2">
        <v>44598</v>
      </c>
      <c r="D425" s="13">
        <f t="shared" si="12"/>
        <v>2</v>
      </c>
      <c r="E425" s="12" t="str" cm="1">
        <f t="array" ref="E425">_xlfn.IFS(D425=1,"Audit Period",D425=2,"End of Fiscal Year",D425=3,"Start of Fiscal Year",TRUE,"Fiscal Year in Progress")</f>
        <v>End of Fiscal Year</v>
      </c>
      <c r="F425" s="12" t="str" cm="1">
        <f t="array" ref="F425">_xlfn.IFS(OR(D425=1,D425=2),"Period 1",OR(D425=3,D425=4),"Period 2",OR(D425=5,D425=6),"Period 3",TRUE,"No Hire Period")</f>
        <v>Period 1</v>
      </c>
      <c r="G425" s="12" t="str" cm="1">
        <f t="array" ref="G425">_xlfn.IFS(MONTH(B425)=1,"Audit Period",MONTH(B425)=2,"End of Fiscal Year",MONTH(B425)=3,"Start of Fiscal Year",TRUE,"Fiscal Year in Progress")</f>
        <v>End of Fiscal Year</v>
      </c>
      <c r="H425" s="12">
        <f t="shared" ca="1" si="13"/>
        <v>31</v>
      </c>
    </row>
    <row r="426" spans="1:8" x14ac:dyDescent="0.25">
      <c r="A426" s="1" t="s">
        <v>139</v>
      </c>
      <c r="B426" s="2">
        <v>44598</v>
      </c>
      <c r="D426" s="13">
        <f t="shared" si="12"/>
        <v>2</v>
      </c>
      <c r="E426" s="12" t="str" cm="1">
        <f t="array" ref="E426">_xlfn.IFS(D426=1,"Audit Period",D426=2,"End of Fiscal Year",D426=3,"Start of Fiscal Year",TRUE,"Fiscal Year in Progress")</f>
        <v>End of Fiscal Year</v>
      </c>
      <c r="F426" s="12" t="str" cm="1">
        <f t="array" ref="F426">_xlfn.IFS(OR(D426=1,D426=2),"Period 1",OR(D426=3,D426=4),"Period 2",OR(D426=5,D426=6),"Period 3",TRUE,"No Hire Period")</f>
        <v>Period 1</v>
      </c>
      <c r="G426" s="12" t="str" cm="1">
        <f t="array" ref="G426">_xlfn.IFS(MONTH(B426)=1,"Audit Period",MONTH(B426)=2,"End of Fiscal Year",MONTH(B426)=3,"Start of Fiscal Year",TRUE,"Fiscal Year in Progress")</f>
        <v>End of Fiscal Year</v>
      </c>
      <c r="H426" s="12">
        <f t="shared" ca="1" si="13"/>
        <v>31</v>
      </c>
    </row>
    <row r="427" spans="1:8" x14ac:dyDescent="0.25">
      <c r="A427" s="1" t="s">
        <v>1202</v>
      </c>
      <c r="B427" s="2">
        <v>44598</v>
      </c>
      <c r="D427" s="13">
        <f t="shared" si="12"/>
        <v>2</v>
      </c>
      <c r="E427" s="12" t="str" cm="1">
        <f t="array" ref="E427">_xlfn.IFS(D427=1,"Audit Period",D427=2,"End of Fiscal Year",D427=3,"Start of Fiscal Year",TRUE,"Fiscal Year in Progress")</f>
        <v>End of Fiscal Year</v>
      </c>
      <c r="F427" s="12" t="str" cm="1">
        <f t="array" ref="F427">_xlfn.IFS(OR(D427=1,D427=2),"Period 1",OR(D427=3,D427=4),"Period 2",OR(D427=5,D427=6),"Period 3",TRUE,"No Hire Period")</f>
        <v>Period 1</v>
      </c>
      <c r="G427" s="12" t="str" cm="1">
        <f t="array" ref="G427">_xlfn.IFS(MONTH(B427)=1,"Audit Period",MONTH(B427)=2,"End of Fiscal Year",MONTH(B427)=3,"Start of Fiscal Year",TRUE,"Fiscal Year in Progress")</f>
        <v>End of Fiscal Year</v>
      </c>
      <c r="H427" s="12">
        <f t="shared" ca="1" si="13"/>
        <v>31</v>
      </c>
    </row>
    <row r="428" spans="1:8" x14ac:dyDescent="0.25">
      <c r="A428" s="1" t="s">
        <v>1203</v>
      </c>
      <c r="B428" s="2">
        <v>44598</v>
      </c>
      <c r="D428" s="13">
        <f t="shared" si="12"/>
        <v>2</v>
      </c>
      <c r="E428" s="12" t="str" cm="1">
        <f t="array" ref="E428">_xlfn.IFS(D428=1,"Audit Period",D428=2,"End of Fiscal Year",D428=3,"Start of Fiscal Year",TRUE,"Fiscal Year in Progress")</f>
        <v>End of Fiscal Year</v>
      </c>
      <c r="F428" s="12" t="str" cm="1">
        <f t="array" ref="F428">_xlfn.IFS(OR(D428=1,D428=2),"Period 1",OR(D428=3,D428=4),"Period 2",OR(D428=5,D428=6),"Period 3",TRUE,"No Hire Period")</f>
        <v>Period 1</v>
      </c>
      <c r="G428" s="12" t="str" cm="1">
        <f t="array" ref="G428">_xlfn.IFS(MONTH(B428)=1,"Audit Period",MONTH(B428)=2,"End of Fiscal Year",MONTH(B428)=3,"Start of Fiscal Year",TRUE,"Fiscal Year in Progress")</f>
        <v>End of Fiscal Year</v>
      </c>
      <c r="H428" s="12">
        <f t="shared" ca="1" si="13"/>
        <v>31</v>
      </c>
    </row>
    <row r="429" spans="1:8" x14ac:dyDescent="0.25">
      <c r="A429" s="1" t="s">
        <v>1204</v>
      </c>
      <c r="B429" s="2">
        <v>44598</v>
      </c>
      <c r="D429" s="13">
        <f t="shared" si="12"/>
        <v>2</v>
      </c>
      <c r="E429" s="12" t="str" cm="1">
        <f t="array" ref="E429">_xlfn.IFS(D429=1,"Audit Period",D429=2,"End of Fiscal Year",D429=3,"Start of Fiscal Year",TRUE,"Fiscal Year in Progress")</f>
        <v>End of Fiscal Year</v>
      </c>
      <c r="F429" s="12" t="str" cm="1">
        <f t="array" ref="F429">_xlfn.IFS(OR(D429=1,D429=2),"Period 1",OR(D429=3,D429=4),"Period 2",OR(D429=5,D429=6),"Period 3",TRUE,"No Hire Period")</f>
        <v>Period 1</v>
      </c>
      <c r="G429" s="12" t="str" cm="1">
        <f t="array" ref="G429">_xlfn.IFS(MONTH(B429)=1,"Audit Period",MONTH(B429)=2,"End of Fiscal Year",MONTH(B429)=3,"Start of Fiscal Year",TRUE,"Fiscal Year in Progress")</f>
        <v>End of Fiscal Year</v>
      </c>
      <c r="H429" s="12">
        <f t="shared" ca="1" si="13"/>
        <v>31</v>
      </c>
    </row>
    <row r="430" spans="1:8" x14ac:dyDescent="0.25">
      <c r="A430" s="1" t="s">
        <v>1205</v>
      </c>
      <c r="B430" s="2">
        <v>44598</v>
      </c>
      <c r="D430" s="13">
        <f t="shared" si="12"/>
        <v>2</v>
      </c>
      <c r="E430" s="12" t="str" cm="1">
        <f t="array" ref="E430">_xlfn.IFS(D430=1,"Audit Period",D430=2,"End of Fiscal Year",D430=3,"Start of Fiscal Year",TRUE,"Fiscal Year in Progress")</f>
        <v>End of Fiscal Year</v>
      </c>
      <c r="F430" s="12" t="str" cm="1">
        <f t="array" ref="F430">_xlfn.IFS(OR(D430=1,D430=2),"Period 1",OR(D430=3,D430=4),"Period 2",OR(D430=5,D430=6),"Period 3",TRUE,"No Hire Period")</f>
        <v>Period 1</v>
      </c>
      <c r="G430" s="12" t="str" cm="1">
        <f t="array" ref="G430">_xlfn.IFS(MONTH(B430)=1,"Audit Period",MONTH(B430)=2,"End of Fiscal Year",MONTH(B430)=3,"Start of Fiscal Year",TRUE,"Fiscal Year in Progress")</f>
        <v>End of Fiscal Year</v>
      </c>
      <c r="H430" s="12">
        <f t="shared" ca="1" si="13"/>
        <v>31</v>
      </c>
    </row>
    <row r="431" spans="1:8" x14ac:dyDescent="0.25">
      <c r="A431" s="1" t="s">
        <v>1206</v>
      </c>
      <c r="B431" s="2">
        <v>44598</v>
      </c>
      <c r="D431" s="13">
        <f t="shared" si="12"/>
        <v>2</v>
      </c>
      <c r="E431" s="12" t="str" cm="1">
        <f t="array" ref="E431">_xlfn.IFS(D431=1,"Audit Period",D431=2,"End of Fiscal Year",D431=3,"Start of Fiscal Year",TRUE,"Fiscal Year in Progress")</f>
        <v>End of Fiscal Year</v>
      </c>
      <c r="F431" s="12" t="str" cm="1">
        <f t="array" ref="F431">_xlfn.IFS(OR(D431=1,D431=2),"Period 1",OR(D431=3,D431=4),"Period 2",OR(D431=5,D431=6),"Period 3",TRUE,"No Hire Period")</f>
        <v>Period 1</v>
      </c>
      <c r="G431" s="12" t="str" cm="1">
        <f t="array" ref="G431">_xlfn.IFS(MONTH(B431)=1,"Audit Period",MONTH(B431)=2,"End of Fiscal Year",MONTH(B431)=3,"Start of Fiscal Year",TRUE,"Fiscal Year in Progress")</f>
        <v>End of Fiscal Year</v>
      </c>
      <c r="H431" s="12">
        <f t="shared" ca="1" si="13"/>
        <v>31</v>
      </c>
    </row>
    <row r="432" spans="1:8" x14ac:dyDescent="0.25">
      <c r="A432" s="1" t="s">
        <v>1207</v>
      </c>
      <c r="B432" s="2">
        <v>44598</v>
      </c>
      <c r="D432" s="13">
        <f t="shared" si="12"/>
        <v>2</v>
      </c>
      <c r="E432" s="12" t="str" cm="1">
        <f t="array" ref="E432">_xlfn.IFS(D432=1,"Audit Period",D432=2,"End of Fiscal Year",D432=3,"Start of Fiscal Year",TRUE,"Fiscal Year in Progress")</f>
        <v>End of Fiscal Year</v>
      </c>
      <c r="F432" s="12" t="str" cm="1">
        <f t="array" ref="F432">_xlfn.IFS(OR(D432=1,D432=2),"Period 1",OR(D432=3,D432=4),"Period 2",OR(D432=5,D432=6),"Period 3",TRUE,"No Hire Period")</f>
        <v>Period 1</v>
      </c>
      <c r="G432" s="12" t="str" cm="1">
        <f t="array" ref="G432">_xlfn.IFS(MONTH(B432)=1,"Audit Period",MONTH(B432)=2,"End of Fiscal Year",MONTH(B432)=3,"Start of Fiscal Year",TRUE,"Fiscal Year in Progress")</f>
        <v>End of Fiscal Year</v>
      </c>
      <c r="H432" s="12">
        <f t="shared" ca="1" si="13"/>
        <v>31</v>
      </c>
    </row>
    <row r="433" spans="1:8" x14ac:dyDescent="0.25">
      <c r="A433" s="1" t="s">
        <v>1208</v>
      </c>
      <c r="B433" s="2">
        <v>44598</v>
      </c>
      <c r="D433" s="13">
        <f t="shared" si="12"/>
        <v>2</v>
      </c>
      <c r="E433" s="12" t="str" cm="1">
        <f t="array" ref="E433">_xlfn.IFS(D433=1,"Audit Period",D433=2,"End of Fiscal Year",D433=3,"Start of Fiscal Year",TRUE,"Fiscal Year in Progress")</f>
        <v>End of Fiscal Year</v>
      </c>
      <c r="F433" s="12" t="str" cm="1">
        <f t="array" ref="F433">_xlfn.IFS(OR(D433=1,D433=2),"Period 1",OR(D433=3,D433=4),"Period 2",OR(D433=5,D433=6),"Period 3",TRUE,"No Hire Period")</f>
        <v>Period 1</v>
      </c>
      <c r="G433" s="12" t="str" cm="1">
        <f t="array" ref="G433">_xlfn.IFS(MONTH(B433)=1,"Audit Period",MONTH(B433)=2,"End of Fiscal Year",MONTH(B433)=3,"Start of Fiscal Year",TRUE,"Fiscal Year in Progress")</f>
        <v>End of Fiscal Year</v>
      </c>
      <c r="H433" s="12">
        <f t="shared" ca="1" si="13"/>
        <v>31</v>
      </c>
    </row>
    <row r="434" spans="1:8" x14ac:dyDescent="0.25">
      <c r="A434" s="1" t="s">
        <v>1209</v>
      </c>
      <c r="B434" s="2">
        <v>44598</v>
      </c>
      <c r="D434" s="13">
        <f t="shared" si="12"/>
        <v>2</v>
      </c>
      <c r="E434" s="12" t="str" cm="1">
        <f t="array" ref="E434">_xlfn.IFS(D434=1,"Audit Period",D434=2,"End of Fiscal Year",D434=3,"Start of Fiscal Year",TRUE,"Fiscal Year in Progress")</f>
        <v>End of Fiscal Year</v>
      </c>
      <c r="F434" s="12" t="str" cm="1">
        <f t="array" ref="F434">_xlfn.IFS(OR(D434=1,D434=2),"Period 1",OR(D434=3,D434=4),"Period 2",OR(D434=5,D434=6),"Period 3",TRUE,"No Hire Period")</f>
        <v>Period 1</v>
      </c>
      <c r="G434" s="12" t="str" cm="1">
        <f t="array" ref="G434">_xlfn.IFS(MONTH(B434)=1,"Audit Period",MONTH(B434)=2,"End of Fiscal Year",MONTH(B434)=3,"Start of Fiscal Year",TRUE,"Fiscal Year in Progress")</f>
        <v>End of Fiscal Year</v>
      </c>
      <c r="H434" s="12">
        <f t="shared" ca="1" si="13"/>
        <v>31</v>
      </c>
    </row>
    <row r="435" spans="1:8" x14ac:dyDescent="0.25">
      <c r="A435" s="1" t="s">
        <v>1210</v>
      </c>
      <c r="B435" s="2">
        <v>44598</v>
      </c>
      <c r="D435" s="13">
        <f t="shared" si="12"/>
        <v>2</v>
      </c>
      <c r="E435" s="12" t="str" cm="1">
        <f t="array" ref="E435">_xlfn.IFS(D435=1,"Audit Period",D435=2,"End of Fiscal Year",D435=3,"Start of Fiscal Year",TRUE,"Fiscal Year in Progress")</f>
        <v>End of Fiscal Year</v>
      </c>
      <c r="F435" s="12" t="str" cm="1">
        <f t="array" ref="F435">_xlfn.IFS(OR(D435=1,D435=2),"Period 1",OR(D435=3,D435=4),"Period 2",OR(D435=5,D435=6),"Period 3",TRUE,"No Hire Period")</f>
        <v>Period 1</v>
      </c>
      <c r="G435" s="12" t="str" cm="1">
        <f t="array" ref="G435">_xlfn.IFS(MONTH(B435)=1,"Audit Period",MONTH(B435)=2,"End of Fiscal Year",MONTH(B435)=3,"Start of Fiscal Year",TRUE,"Fiscal Year in Progress")</f>
        <v>End of Fiscal Year</v>
      </c>
      <c r="H435" s="12">
        <f t="shared" ca="1" si="13"/>
        <v>31</v>
      </c>
    </row>
    <row r="436" spans="1:8" x14ac:dyDescent="0.25">
      <c r="A436" s="1" t="s">
        <v>1211</v>
      </c>
      <c r="B436" s="2">
        <v>44598</v>
      </c>
      <c r="D436" s="13">
        <f t="shared" si="12"/>
        <v>2</v>
      </c>
      <c r="E436" s="12" t="str" cm="1">
        <f t="array" ref="E436">_xlfn.IFS(D436=1,"Audit Period",D436=2,"End of Fiscal Year",D436=3,"Start of Fiscal Year",TRUE,"Fiscal Year in Progress")</f>
        <v>End of Fiscal Year</v>
      </c>
      <c r="F436" s="12" t="str" cm="1">
        <f t="array" ref="F436">_xlfn.IFS(OR(D436=1,D436=2),"Period 1",OR(D436=3,D436=4),"Period 2",OR(D436=5,D436=6),"Period 3",TRUE,"No Hire Period")</f>
        <v>Period 1</v>
      </c>
      <c r="G436" s="12" t="str" cm="1">
        <f t="array" ref="G436">_xlfn.IFS(MONTH(B436)=1,"Audit Period",MONTH(B436)=2,"End of Fiscal Year",MONTH(B436)=3,"Start of Fiscal Year",TRUE,"Fiscal Year in Progress")</f>
        <v>End of Fiscal Year</v>
      </c>
      <c r="H436" s="12">
        <f t="shared" ca="1" si="13"/>
        <v>31</v>
      </c>
    </row>
    <row r="437" spans="1:8" x14ac:dyDescent="0.25">
      <c r="A437" s="1" t="s">
        <v>140</v>
      </c>
      <c r="B437" s="2">
        <v>44598</v>
      </c>
      <c r="D437" s="13">
        <f t="shared" si="12"/>
        <v>2</v>
      </c>
      <c r="E437" s="12" t="str" cm="1">
        <f t="array" ref="E437">_xlfn.IFS(D437=1,"Audit Period",D437=2,"End of Fiscal Year",D437=3,"Start of Fiscal Year",TRUE,"Fiscal Year in Progress")</f>
        <v>End of Fiscal Year</v>
      </c>
      <c r="F437" s="12" t="str" cm="1">
        <f t="array" ref="F437">_xlfn.IFS(OR(D437=1,D437=2),"Period 1",OR(D437=3,D437=4),"Period 2",OR(D437=5,D437=6),"Period 3",TRUE,"No Hire Period")</f>
        <v>Period 1</v>
      </c>
      <c r="G437" s="12" t="str" cm="1">
        <f t="array" ref="G437">_xlfn.IFS(MONTH(B437)=1,"Audit Period",MONTH(B437)=2,"End of Fiscal Year",MONTH(B437)=3,"Start of Fiscal Year",TRUE,"Fiscal Year in Progress")</f>
        <v>End of Fiscal Year</v>
      </c>
      <c r="H437" s="12">
        <f t="shared" ca="1" si="13"/>
        <v>31</v>
      </c>
    </row>
    <row r="438" spans="1:8" x14ac:dyDescent="0.25">
      <c r="A438" s="1" t="s">
        <v>1212</v>
      </c>
      <c r="B438" s="2">
        <v>44598</v>
      </c>
      <c r="D438" s="13">
        <f t="shared" si="12"/>
        <v>2</v>
      </c>
      <c r="E438" s="12" t="str" cm="1">
        <f t="array" ref="E438">_xlfn.IFS(D438=1,"Audit Period",D438=2,"End of Fiscal Year",D438=3,"Start of Fiscal Year",TRUE,"Fiscal Year in Progress")</f>
        <v>End of Fiscal Year</v>
      </c>
      <c r="F438" s="12" t="str" cm="1">
        <f t="array" ref="F438">_xlfn.IFS(OR(D438=1,D438=2),"Period 1",OR(D438=3,D438=4),"Period 2",OR(D438=5,D438=6),"Period 3",TRUE,"No Hire Period")</f>
        <v>Period 1</v>
      </c>
      <c r="G438" s="12" t="str" cm="1">
        <f t="array" ref="G438">_xlfn.IFS(MONTH(B438)=1,"Audit Period",MONTH(B438)=2,"End of Fiscal Year",MONTH(B438)=3,"Start of Fiscal Year",TRUE,"Fiscal Year in Progress")</f>
        <v>End of Fiscal Year</v>
      </c>
      <c r="H438" s="12">
        <f t="shared" ca="1" si="13"/>
        <v>31</v>
      </c>
    </row>
    <row r="439" spans="1:8" x14ac:dyDescent="0.25">
      <c r="A439" s="1" t="s">
        <v>1213</v>
      </c>
      <c r="B439" s="2">
        <v>44598</v>
      </c>
      <c r="D439" s="13">
        <f t="shared" si="12"/>
        <v>2</v>
      </c>
      <c r="E439" s="12" t="str" cm="1">
        <f t="array" ref="E439">_xlfn.IFS(D439=1,"Audit Period",D439=2,"End of Fiscal Year",D439=3,"Start of Fiscal Year",TRUE,"Fiscal Year in Progress")</f>
        <v>End of Fiscal Year</v>
      </c>
      <c r="F439" s="12" t="str" cm="1">
        <f t="array" ref="F439">_xlfn.IFS(OR(D439=1,D439=2),"Period 1",OR(D439=3,D439=4),"Period 2",OR(D439=5,D439=6),"Period 3",TRUE,"No Hire Period")</f>
        <v>Period 1</v>
      </c>
      <c r="G439" s="12" t="str" cm="1">
        <f t="array" ref="G439">_xlfn.IFS(MONTH(B439)=1,"Audit Period",MONTH(B439)=2,"End of Fiscal Year",MONTH(B439)=3,"Start of Fiscal Year",TRUE,"Fiscal Year in Progress")</f>
        <v>End of Fiscal Year</v>
      </c>
      <c r="H439" s="12">
        <f t="shared" ca="1" si="13"/>
        <v>31</v>
      </c>
    </row>
    <row r="440" spans="1:8" x14ac:dyDescent="0.25">
      <c r="A440" s="1" t="s">
        <v>1214</v>
      </c>
      <c r="B440" s="2">
        <v>44598</v>
      </c>
      <c r="D440" s="13">
        <f t="shared" si="12"/>
        <v>2</v>
      </c>
      <c r="E440" s="12" t="str" cm="1">
        <f t="array" ref="E440">_xlfn.IFS(D440=1,"Audit Period",D440=2,"End of Fiscal Year",D440=3,"Start of Fiscal Year",TRUE,"Fiscal Year in Progress")</f>
        <v>End of Fiscal Year</v>
      </c>
      <c r="F440" s="12" t="str" cm="1">
        <f t="array" ref="F440">_xlfn.IFS(OR(D440=1,D440=2),"Period 1",OR(D440=3,D440=4),"Period 2",OR(D440=5,D440=6),"Period 3",TRUE,"No Hire Period")</f>
        <v>Period 1</v>
      </c>
      <c r="G440" s="12" t="str" cm="1">
        <f t="array" ref="G440">_xlfn.IFS(MONTH(B440)=1,"Audit Period",MONTH(B440)=2,"End of Fiscal Year",MONTH(B440)=3,"Start of Fiscal Year",TRUE,"Fiscal Year in Progress")</f>
        <v>End of Fiscal Year</v>
      </c>
      <c r="H440" s="12">
        <f t="shared" ca="1" si="13"/>
        <v>31</v>
      </c>
    </row>
    <row r="441" spans="1:8" x14ac:dyDescent="0.25">
      <c r="A441" s="1" t="s">
        <v>1215</v>
      </c>
      <c r="B441" s="2">
        <v>44598</v>
      </c>
      <c r="D441" s="13">
        <f t="shared" si="12"/>
        <v>2</v>
      </c>
      <c r="E441" s="12" t="str" cm="1">
        <f t="array" ref="E441">_xlfn.IFS(D441=1,"Audit Period",D441=2,"End of Fiscal Year",D441=3,"Start of Fiscal Year",TRUE,"Fiscal Year in Progress")</f>
        <v>End of Fiscal Year</v>
      </c>
      <c r="F441" s="12" t="str" cm="1">
        <f t="array" ref="F441">_xlfn.IFS(OR(D441=1,D441=2),"Period 1",OR(D441=3,D441=4),"Period 2",OR(D441=5,D441=6),"Period 3",TRUE,"No Hire Period")</f>
        <v>Period 1</v>
      </c>
      <c r="G441" s="12" t="str" cm="1">
        <f t="array" ref="G441">_xlfn.IFS(MONTH(B441)=1,"Audit Period",MONTH(B441)=2,"End of Fiscal Year",MONTH(B441)=3,"Start of Fiscal Year",TRUE,"Fiscal Year in Progress")</f>
        <v>End of Fiscal Year</v>
      </c>
      <c r="H441" s="12">
        <f t="shared" ca="1" si="13"/>
        <v>31</v>
      </c>
    </row>
    <row r="442" spans="1:8" x14ac:dyDescent="0.25">
      <c r="A442" s="1" t="s">
        <v>1216</v>
      </c>
      <c r="B442" s="2">
        <v>44598</v>
      </c>
      <c r="D442" s="13">
        <f t="shared" si="12"/>
        <v>2</v>
      </c>
      <c r="E442" s="12" t="str" cm="1">
        <f t="array" ref="E442">_xlfn.IFS(D442=1,"Audit Period",D442=2,"End of Fiscal Year",D442=3,"Start of Fiscal Year",TRUE,"Fiscal Year in Progress")</f>
        <v>End of Fiscal Year</v>
      </c>
      <c r="F442" s="12" t="str" cm="1">
        <f t="array" ref="F442">_xlfn.IFS(OR(D442=1,D442=2),"Period 1",OR(D442=3,D442=4),"Period 2",OR(D442=5,D442=6),"Period 3",TRUE,"No Hire Period")</f>
        <v>Period 1</v>
      </c>
      <c r="G442" s="12" t="str" cm="1">
        <f t="array" ref="G442">_xlfn.IFS(MONTH(B442)=1,"Audit Period",MONTH(B442)=2,"End of Fiscal Year",MONTH(B442)=3,"Start of Fiscal Year",TRUE,"Fiscal Year in Progress")</f>
        <v>End of Fiscal Year</v>
      </c>
      <c r="H442" s="12">
        <f t="shared" ca="1" si="13"/>
        <v>31</v>
      </c>
    </row>
    <row r="443" spans="1:8" x14ac:dyDescent="0.25">
      <c r="A443" s="1" t="s">
        <v>1217</v>
      </c>
      <c r="B443" s="2">
        <v>44598</v>
      </c>
      <c r="D443" s="13">
        <f t="shared" si="12"/>
        <v>2</v>
      </c>
      <c r="E443" s="12" t="str" cm="1">
        <f t="array" ref="E443">_xlfn.IFS(D443=1,"Audit Period",D443=2,"End of Fiscal Year",D443=3,"Start of Fiscal Year",TRUE,"Fiscal Year in Progress")</f>
        <v>End of Fiscal Year</v>
      </c>
      <c r="F443" s="12" t="str" cm="1">
        <f t="array" ref="F443">_xlfn.IFS(OR(D443=1,D443=2),"Period 1",OR(D443=3,D443=4),"Period 2",OR(D443=5,D443=6),"Period 3",TRUE,"No Hire Period")</f>
        <v>Period 1</v>
      </c>
      <c r="G443" s="12" t="str" cm="1">
        <f t="array" ref="G443">_xlfn.IFS(MONTH(B443)=1,"Audit Period",MONTH(B443)=2,"End of Fiscal Year",MONTH(B443)=3,"Start of Fiscal Year",TRUE,"Fiscal Year in Progress")</f>
        <v>End of Fiscal Year</v>
      </c>
      <c r="H443" s="12">
        <f t="shared" ca="1" si="13"/>
        <v>31</v>
      </c>
    </row>
    <row r="444" spans="1:8" x14ac:dyDescent="0.25">
      <c r="A444" s="1" t="s">
        <v>141</v>
      </c>
      <c r="B444" s="2">
        <v>44598</v>
      </c>
      <c r="D444" s="13">
        <f t="shared" si="12"/>
        <v>2</v>
      </c>
      <c r="E444" s="12" t="str" cm="1">
        <f t="array" ref="E444">_xlfn.IFS(D444=1,"Audit Period",D444=2,"End of Fiscal Year",D444=3,"Start of Fiscal Year",TRUE,"Fiscal Year in Progress")</f>
        <v>End of Fiscal Year</v>
      </c>
      <c r="F444" s="12" t="str" cm="1">
        <f t="array" ref="F444">_xlfn.IFS(OR(D444=1,D444=2),"Period 1",OR(D444=3,D444=4),"Period 2",OR(D444=5,D444=6),"Period 3",TRUE,"No Hire Period")</f>
        <v>Period 1</v>
      </c>
      <c r="G444" s="12" t="str" cm="1">
        <f t="array" ref="G444">_xlfn.IFS(MONTH(B444)=1,"Audit Period",MONTH(B444)=2,"End of Fiscal Year",MONTH(B444)=3,"Start of Fiscal Year",TRUE,"Fiscal Year in Progress")</f>
        <v>End of Fiscal Year</v>
      </c>
      <c r="H444" s="12">
        <f t="shared" ca="1" si="13"/>
        <v>31</v>
      </c>
    </row>
    <row r="445" spans="1:8" x14ac:dyDescent="0.25">
      <c r="A445" s="1" t="s">
        <v>1218</v>
      </c>
      <c r="B445" s="2">
        <v>44598</v>
      </c>
      <c r="D445" s="13">
        <f t="shared" si="12"/>
        <v>2</v>
      </c>
      <c r="E445" s="12" t="str" cm="1">
        <f t="array" ref="E445">_xlfn.IFS(D445=1,"Audit Period",D445=2,"End of Fiscal Year",D445=3,"Start of Fiscal Year",TRUE,"Fiscal Year in Progress")</f>
        <v>End of Fiscal Year</v>
      </c>
      <c r="F445" s="12" t="str" cm="1">
        <f t="array" ref="F445">_xlfn.IFS(OR(D445=1,D445=2),"Period 1",OR(D445=3,D445=4),"Period 2",OR(D445=5,D445=6),"Period 3",TRUE,"No Hire Period")</f>
        <v>Period 1</v>
      </c>
      <c r="G445" s="12" t="str" cm="1">
        <f t="array" ref="G445">_xlfn.IFS(MONTH(B445)=1,"Audit Period",MONTH(B445)=2,"End of Fiscal Year",MONTH(B445)=3,"Start of Fiscal Year",TRUE,"Fiscal Year in Progress")</f>
        <v>End of Fiscal Year</v>
      </c>
      <c r="H445" s="12">
        <f t="shared" ca="1" si="13"/>
        <v>31</v>
      </c>
    </row>
    <row r="446" spans="1:8" x14ac:dyDescent="0.25">
      <c r="A446" s="1" t="s">
        <v>1219</v>
      </c>
      <c r="B446" s="2">
        <v>44598</v>
      </c>
      <c r="D446" s="13">
        <f t="shared" si="12"/>
        <v>2</v>
      </c>
      <c r="E446" s="12" t="str" cm="1">
        <f t="array" ref="E446">_xlfn.IFS(D446=1,"Audit Period",D446=2,"End of Fiscal Year",D446=3,"Start of Fiscal Year",TRUE,"Fiscal Year in Progress")</f>
        <v>End of Fiscal Year</v>
      </c>
      <c r="F446" s="12" t="str" cm="1">
        <f t="array" ref="F446">_xlfn.IFS(OR(D446=1,D446=2),"Period 1",OR(D446=3,D446=4),"Period 2",OR(D446=5,D446=6),"Period 3",TRUE,"No Hire Period")</f>
        <v>Period 1</v>
      </c>
      <c r="G446" s="12" t="str" cm="1">
        <f t="array" ref="G446">_xlfn.IFS(MONTH(B446)=1,"Audit Period",MONTH(B446)=2,"End of Fiscal Year",MONTH(B446)=3,"Start of Fiscal Year",TRUE,"Fiscal Year in Progress")</f>
        <v>End of Fiscal Year</v>
      </c>
      <c r="H446" s="12">
        <f t="shared" ca="1" si="13"/>
        <v>31</v>
      </c>
    </row>
    <row r="447" spans="1:8" x14ac:dyDescent="0.25">
      <c r="A447" s="1" t="s">
        <v>1220</v>
      </c>
      <c r="B447" s="2">
        <v>44598</v>
      </c>
      <c r="D447" s="13">
        <f t="shared" si="12"/>
        <v>2</v>
      </c>
      <c r="E447" s="12" t="str" cm="1">
        <f t="array" ref="E447">_xlfn.IFS(D447=1,"Audit Period",D447=2,"End of Fiscal Year",D447=3,"Start of Fiscal Year",TRUE,"Fiscal Year in Progress")</f>
        <v>End of Fiscal Year</v>
      </c>
      <c r="F447" s="12" t="str" cm="1">
        <f t="array" ref="F447">_xlfn.IFS(OR(D447=1,D447=2),"Period 1",OR(D447=3,D447=4),"Period 2",OR(D447=5,D447=6),"Period 3",TRUE,"No Hire Period")</f>
        <v>Period 1</v>
      </c>
      <c r="G447" s="12" t="str" cm="1">
        <f t="array" ref="G447">_xlfn.IFS(MONTH(B447)=1,"Audit Period",MONTH(B447)=2,"End of Fiscal Year",MONTH(B447)=3,"Start of Fiscal Year",TRUE,"Fiscal Year in Progress")</f>
        <v>End of Fiscal Year</v>
      </c>
      <c r="H447" s="12">
        <f t="shared" ca="1" si="13"/>
        <v>31</v>
      </c>
    </row>
    <row r="448" spans="1:8" x14ac:dyDescent="0.25">
      <c r="A448" s="1" t="s">
        <v>1221</v>
      </c>
      <c r="B448" s="2">
        <v>44598</v>
      </c>
      <c r="D448" s="13">
        <f t="shared" si="12"/>
        <v>2</v>
      </c>
      <c r="E448" s="12" t="str" cm="1">
        <f t="array" ref="E448">_xlfn.IFS(D448=1,"Audit Period",D448=2,"End of Fiscal Year",D448=3,"Start of Fiscal Year",TRUE,"Fiscal Year in Progress")</f>
        <v>End of Fiscal Year</v>
      </c>
      <c r="F448" s="12" t="str" cm="1">
        <f t="array" ref="F448">_xlfn.IFS(OR(D448=1,D448=2),"Period 1",OR(D448=3,D448=4),"Period 2",OR(D448=5,D448=6),"Period 3",TRUE,"No Hire Period")</f>
        <v>Period 1</v>
      </c>
      <c r="G448" s="12" t="str" cm="1">
        <f t="array" ref="G448">_xlfn.IFS(MONTH(B448)=1,"Audit Period",MONTH(B448)=2,"End of Fiscal Year",MONTH(B448)=3,"Start of Fiscal Year",TRUE,"Fiscal Year in Progress")</f>
        <v>End of Fiscal Year</v>
      </c>
      <c r="H448" s="12">
        <f t="shared" ca="1" si="13"/>
        <v>31</v>
      </c>
    </row>
    <row r="449" spans="1:8" x14ac:dyDescent="0.25">
      <c r="A449" s="1" t="s">
        <v>1222</v>
      </c>
      <c r="B449" s="2">
        <v>44598</v>
      </c>
      <c r="D449" s="13">
        <f t="shared" si="12"/>
        <v>2</v>
      </c>
      <c r="E449" s="12" t="str" cm="1">
        <f t="array" ref="E449">_xlfn.IFS(D449=1,"Audit Period",D449=2,"End of Fiscal Year",D449=3,"Start of Fiscal Year",TRUE,"Fiscal Year in Progress")</f>
        <v>End of Fiscal Year</v>
      </c>
      <c r="F449" s="12" t="str" cm="1">
        <f t="array" ref="F449">_xlfn.IFS(OR(D449=1,D449=2),"Period 1",OR(D449=3,D449=4),"Period 2",OR(D449=5,D449=6),"Period 3",TRUE,"No Hire Period")</f>
        <v>Period 1</v>
      </c>
      <c r="G449" s="12" t="str" cm="1">
        <f t="array" ref="G449">_xlfn.IFS(MONTH(B449)=1,"Audit Period",MONTH(B449)=2,"End of Fiscal Year",MONTH(B449)=3,"Start of Fiscal Year",TRUE,"Fiscal Year in Progress")</f>
        <v>End of Fiscal Year</v>
      </c>
      <c r="H449" s="12">
        <f t="shared" ca="1" si="13"/>
        <v>31</v>
      </c>
    </row>
    <row r="450" spans="1:8" x14ac:dyDescent="0.25">
      <c r="A450" s="1" t="s">
        <v>1223</v>
      </c>
      <c r="B450" s="2">
        <v>44598</v>
      </c>
      <c r="D450" s="13">
        <f t="shared" si="12"/>
        <v>2</v>
      </c>
      <c r="E450" s="12" t="str" cm="1">
        <f t="array" ref="E450">_xlfn.IFS(D450=1,"Audit Period",D450=2,"End of Fiscal Year",D450=3,"Start of Fiscal Year",TRUE,"Fiscal Year in Progress")</f>
        <v>End of Fiscal Year</v>
      </c>
      <c r="F450" s="12" t="str" cm="1">
        <f t="array" ref="F450">_xlfn.IFS(OR(D450=1,D450=2),"Period 1",OR(D450=3,D450=4),"Period 2",OR(D450=5,D450=6),"Period 3",TRUE,"No Hire Period")</f>
        <v>Period 1</v>
      </c>
      <c r="G450" s="12" t="str" cm="1">
        <f t="array" ref="G450">_xlfn.IFS(MONTH(B450)=1,"Audit Period",MONTH(B450)=2,"End of Fiscal Year",MONTH(B450)=3,"Start of Fiscal Year",TRUE,"Fiscal Year in Progress")</f>
        <v>End of Fiscal Year</v>
      </c>
      <c r="H450" s="12">
        <f t="shared" ca="1" si="13"/>
        <v>31</v>
      </c>
    </row>
    <row r="451" spans="1:8" x14ac:dyDescent="0.25">
      <c r="A451" s="1" t="s">
        <v>13</v>
      </c>
      <c r="B451" s="2">
        <v>44598</v>
      </c>
      <c r="D451" s="13">
        <f t="shared" ref="D451:D514" si="14">MONTH(B451)</f>
        <v>2</v>
      </c>
      <c r="E451" s="12" t="str" cm="1">
        <f t="array" ref="E451">_xlfn.IFS(D451=1,"Audit Period",D451=2,"End of Fiscal Year",D451=3,"Start of Fiscal Year",TRUE,"Fiscal Year in Progress")</f>
        <v>End of Fiscal Year</v>
      </c>
      <c r="F451" s="12" t="str" cm="1">
        <f t="array" ref="F451">_xlfn.IFS(OR(D451=1,D451=2),"Period 1",OR(D451=3,D451=4),"Period 2",OR(D451=5,D451=6),"Period 3",TRUE,"No Hire Period")</f>
        <v>Period 1</v>
      </c>
      <c r="G451" s="12" t="str" cm="1">
        <f t="array" ref="G451">_xlfn.IFS(MONTH(B451)=1,"Audit Period",MONTH(B451)=2,"End of Fiscal Year",MONTH(B451)=3,"Start of Fiscal Year",TRUE,"Fiscal Year in Progress")</f>
        <v>End of Fiscal Year</v>
      </c>
      <c r="H451" s="12">
        <f t="shared" ref="H451:H514" ca="1" si="15">IFERROR(IF(C451="",DATEDIF(B451,TODAY(),"m"),DATEDIF(B451,C451,"m")),0)</f>
        <v>31</v>
      </c>
    </row>
    <row r="452" spans="1:8" x14ac:dyDescent="0.25">
      <c r="A452" s="1" t="s">
        <v>1224</v>
      </c>
      <c r="B452" s="2">
        <v>44598</v>
      </c>
      <c r="D452" s="13">
        <f t="shared" si="14"/>
        <v>2</v>
      </c>
      <c r="E452" s="12" t="str" cm="1">
        <f t="array" ref="E452">_xlfn.IFS(D452=1,"Audit Period",D452=2,"End of Fiscal Year",D452=3,"Start of Fiscal Year",TRUE,"Fiscal Year in Progress")</f>
        <v>End of Fiscal Year</v>
      </c>
      <c r="F452" s="12" t="str" cm="1">
        <f t="array" ref="F452">_xlfn.IFS(OR(D452=1,D452=2),"Period 1",OR(D452=3,D452=4),"Period 2",OR(D452=5,D452=6),"Period 3",TRUE,"No Hire Period")</f>
        <v>Period 1</v>
      </c>
      <c r="G452" s="12" t="str" cm="1">
        <f t="array" ref="G452">_xlfn.IFS(MONTH(B452)=1,"Audit Period",MONTH(B452)=2,"End of Fiscal Year",MONTH(B452)=3,"Start of Fiscal Year",TRUE,"Fiscal Year in Progress")</f>
        <v>End of Fiscal Year</v>
      </c>
      <c r="H452" s="12">
        <f t="shared" ca="1" si="15"/>
        <v>31</v>
      </c>
    </row>
    <row r="453" spans="1:8" x14ac:dyDescent="0.25">
      <c r="A453" s="1" t="s">
        <v>1225</v>
      </c>
      <c r="B453" s="2">
        <v>44598</v>
      </c>
      <c r="D453" s="13">
        <f t="shared" si="14"/>
        <v>2</v>
      </c>
      <c r="E453" s="12" t="str" cm="1">
        <f t="array" ref="E453">_xlfn.IFS(D453=1,"Audit Period",D453=2,"End of Fiscal Year",D453=3,"Start of Fiscal Year",TRUE,"Fiscal Year in Progress")</f>
        <v>End of Fiscal Year</v>
      </c>
      <c r="F453" s="12" t="str" cm="1">
        <f t="array" ref="F453">_xlfn.IFS(OR(D453=1,D453=2),"Period 1",OR(D453=3,D453=4),"Period 2",OR(D453=5,D453=6),"Period 3",TRUE,"No Hire Period")</f>
        <v>Period 1</v>
      </c>
      <c r="G453" s="12" t="str" cm="1">
        <f t="array" ref="G453">_xlfn.IFS(MONTH(B453)=1,"Audit Period",MONTH(B453)=2,"End of Fiscal Year",MONTH(B453)=3,"Start of Fiscal Year",TRUE,"Fiscal Year in Progress")</f>
        <v>End of Fiscal Year</v>
      </c>
      <c r="H453" s="12">
        <f t="shared" ca="1" si="15"/>
        <v>31</v>
      </c>
    </row>
    <row r="454" spans="1:8" x14ac:dyDescent="0.25">
      <c r="A454" s="1" t="s">
        <v>142</v>
      </c>
      <c r="B454" s="2">
        <v>44598</v>
      </c>
      <c r="D454" s="13">
        <f t="shared" si="14"/>
        <v>2</v>
      </c>
      <c r="E454" s="12" t="str" cm="1">
        <f t="array" ref="E454">_xlfn.IFS(D454=1,"Audit Period",D454=2,"End of Fiscal Year",D454=3,"Start of Fiscal Year",TRUE,"Fiscal Year in Progress")</f>
        <v>End of Fiscal Year</v>
      </c>
      <c r="F454" s="12" t="str" cm="1">
        <f t="array" ref="F454">_xlfn.IFS(OR(D454=1,D454=2),"Period 1",OR(D454=3,D454=4),"Period 2",OR(D454=5,D454=6),"Period 3",TRUE,"No Hire Period")</f>
        <v>Period 1</v>
      </c>
      <c r="G454" s="12" t="str" cm="1">
        <f t="array" ref="G454">_xlfn.IFS(MONTH(B454)=1,"Audit Period",MONTH(B454)=2,"End of Fiscal Year",MONTH(B454)=3,"Start of Fiscal Year",TRUE,"Fiscal Year in Progress")</f>
        <v>End of Fiscal Year</v>
      </c>
      <c r="H454" s="12">
        <f t="shared" ca="1" si="15"/>
        <v>31</v>
      </c>
    </row>
    <row r="455" spans="1:8" x14ac:dyDescent="0.25">
      <c r="A455" s="1" t="s">
        <v>1226</v>
      </c>
      <c r="B455" s="2">
        <v>44598</v>
      </c>
      <c r="D455" s="13">
        <f t="shared" si="14"/>
        <v>2</v>
      </c>
      <c r="E455" s="12" t="str" cm="1">
        <f t="array" ref="E455">_xlfn.IFS(D455=1,"Audit Period",D455=2,"End of Fiscal Year",D455=3,"Start of Fiscal Year",TRUE,"Fiscal Year in Progress")</f>
        <v>End of Fiscal Year</v>
      </c>
      <c r="F455" s="12" t="str" cm="1">
        <f t="array" ref="F455">_xlfn.IFS(OR(D455=1,D455=2),"Period 1",OR(D455=3,D455=4),"Period 2",OR(D455=5,D455=6),"Period 3",TRUE,"No Hire Period")</f>
        <v>Period 1</v>
      </c>
      <c r="G455" s="12" t="str" cm="1">
        <f t="array" ref="G455">_xlfn.IFS(MONTH(B455)=1,"Audit Period",MONTH(B455)=2,"End of Fiscal Year",MONTH(B455)=3,"Start of Fiscal Year",TRUE,"Fiscal Year in Progress")</f>
        <v>End of Fiscal Year</v>
      </c>
      <c r="H455" s="12">
        <f t="shared" ca="1" si="15"/>
        <v>31</v>
      </c>
    </row>
    <row r="456" spans="1:8" x14ac:dyDescent="0.25">
      <c r="A456" s="1" t="s">
        <v>1227</v>
      </c>
      <c r="B456" s="2">
        <v>44598</v>
      </c>
      <c r="D456" s="13">
        <f t="shared" si="14"/>
        <v>2</v>
      </c>
      <c r="E456" s="12" t="str" cm="1">
        <f t="array" ref="E456">_xlfn.IFS(D456=1,"Audit Period",D456=2,"End of Fiscal Year",D456=3,"Start of Fiscal Year",TRUE,"Fiscal Year in Progress")</f>
        <v>End of Fiscal Year</v>
      </c>
      <c r="F456" s="12" t="str" cm="1">
        <f t="array" ref="F456">_xlfn.IFS(OR(D456=1,D456=2),"Period 1",OR(D456=3,D456=4),"Period 2",OR(D456=5,D456=6),"Period 3",TRUE,"No Hire Period")</f>
        <v>Period 1</v>
      </c>
      <c r="G456" s="12" t="str" cm="1">
        <f t="array" ref="G456">_xlfn.IFS(MONTH(B456)=1,"Audit Period",MONTH(B456)=2,"End of Fiscal Year",MONTH(B456)=3,"Start of Fiscal Year",TRUE,"Fiscal Year in Progress")</f>
        <v>End of Fiscal Year</v>
      </c>
      <c r="H456" s="12">
        <f t="shared" ca="1" si="15"/>
        <v>31</v>
      </c>
    </row>
    <row r="457" spans="1:8" x14ac:dyDescent="0.25">
      <c r="A457" s="1" t="s">
        <v>1228</v>
      </c>
      <c r="B457" s="2">
        <v>44598</v>
      </c>
      <c r="D457" s="13">
        <f t="shared" si="14"/>
        <v>2</v>
      </c>
      <c r="E457" s="12" t="str" cm="1">
        <f t="array" ref="E457">_xlfn.IFS(D457=1,"Audit Period",D457=2,"End of Fiscal Year",D457=3,"Start of Fiscal Year",TRUE,"Fiscal Year in Progress")</f>
        <v>End of Fiscal Year</v>
      </c>
      <c r="F457" s="12" t="str" cm="1">
        <f t="array" ref="F457">_xlfn.IFS(OR(D457=1,D457=2),"Period 1",OR(D457=3,D457=4),"Period 2",OR(D457=5,D457=6),"Period 3",TRUE,"No Hire Period")</f>
        <v>Period 1</v>
      </c>
      <c r="G457" s="12" t="str" cm="1">
        <f t="array" ref="G457">_xlfn.IFS(MONTH(B457)=1,"Audit Period",MONTH(B457)=2,"End of Fiscal Year",MONTH(B457)=3,"Start of Fiscal Year",TRUE,"Fiscal Year in Progress")</f>
        <v>End of Fiscal Year</v>
      </c>
      <c r="H457" s="12">
        <f t="shared" ca="1" si="15"/>
        <v>31</v>
      </c>
    </row>
    <row r="458" spans="1:8" x14ac:dyDescent="0.25">
      <c r="A458" s="1" t="s">
        <v>1229</v>
      </c>
      <c r="B458" s="2">
        <v>44598</v>
      </c>
      <c r="D458" s="13">
        <f t="shared" si="14"/>
        <v>2</v>
      </c>
      <c r="E458" s="12" t="str" cm="1">
        <f t="array" ref="E458">_xlfn.IFS(D458=1,"Audit Period",D458=2,"End of Fiscal Year",D458=3,"Start of Fiscal Year",TRUE,"Fiscal Year in Progress")</f>
        <v>End of Fiscal Year</v>
      </c>
      <c r="F458" s="12" t="str" cm="1">
        <f t="array" ref="F458">_xlfn.IFS(OR(D458=1,D458=2),"Period 1",OR(D458=3,D458=4),"Period 2",OR(D458=5,D458=6),"Period 3",TRUE,"No Hire Period")</f>
        <v>Period 1</v>
      </c>
      <c r="G458" s="12" t="str" cm="1">
        <f t="array" ref="G458">_xlfn.IFS(MONTH(B458)=1,"Audit Period",MONTH(B458)=2,"End of Fiscal Year",MONTH(B458)=3,"Start of Fiscal Year",TRUE,"Fiscal Year in Progress")</f>
        <v>End of Fiscal Year</v>
      </c>
      <c r="H458" s="12">
        <f t="shared" ca="1" si="15"/>
        <v>31</v>
      </c>
    </row>
    <row r="459" spans="1:8" x14ac:dyDescent="0.25">
      <c r="A459" s="1" t="s">
        <v>1230</v>
      </c>
      <c r="B459" s="2">
        <v>44598</v>
      </c>
      <c r="D459" s="13">
        <f t="shared" si="14"/>
        <v>2</v>
      </c>
      <c r="E459" s="12" t="str" cm="1">
        <f t="array" ref="E459">_xlfn.IFS(D459=1,"Audit Period",D459=2,"End of Fiscal Year",D459=3,"Start of Fiscal Year",TRUE,"Fiscal Year in Progress")</f>
        <v>End of Fiscal Year</v>
      </c>
      <c r="F459" s="12" t="str" cm="1">
        <f t="array" ref="F459">_xlfn.IFS(OR(D459=1,D459=2),"Period 1",OR(D459=3,D459=4),"Period 2",OR(D459=5,D459=6),"Period 3",TRUE,"No Hire Period")</f>
        <v>Period 1</v>
      </c>
      <c r="G459" s="12" t="str" cm="1">
        <f t="array" ref="G459">_xlfn.IFS(MONTH(B459)=1,"Audit Period",MONTH(B459)=2,"End of Fiscal Year",MONTH(B459)=3,"Start of Fiscal Year",TRUE,"Fiscal Year in Progress")</f>
        <v>End of Fiscal Year</v>
      </c>
      <c r="H459" s="12">
        <f t="shared" ca="1" si="15"/>
        <v>31</v>
      </c>
    </row>
    <row r="460" spans="1:8" x14ac:dyDescent="0.25">
      <c r="A460" s="1" t="s">
        <v>1231</v>
      </c>
      <c r="B460" s="2">
        <v>44598</v>
      </c>
      <c r="D460" s="13">
        <f t="shared" si="14"/>
        <v>2</v>
      </c>
      <c r="E460" s="12" t="str" cm="1">
        <f t="array" ref="E460">_xlfn.IFS(D460=1,"Audit Period",D460=2,"End of Fiscal Year",D460=3,"Start of Fiscal Year",TRUE,"Fiscal Year in Progress")</f>
        <v>End of Fiscal Year</v>
      </c>
      <c r="F460" s="12" t="str" cm="1">
        <f t="array" ref="F460">_xlfn.IFS(OR(D460=1,D460=2),"Period 1",OR(D460=3,D460=4),"Period 2",OR(D460=5,D460=6),"Period 3",TRUE,"No Hire Period")</f>
        <v>Period 1</v>
      </c>
      <c r="G460" s="12" t="str" cm="1">
        <f t="array" ref="G460">_xlfn.IFS(MONTH(B460)=1,"Audit Period",MONTH(B460)=2,"End of Fiscal Year",MONTH(B460)=3,"Start of Fiscal Year",TRUE,"Fiscal Year in Progress")</f>
        <v>End of Fiscal Year</v>
      </c>
      <c r="H460" s="12">
        <f t="shared" ca="1" si="15"/>
        <v>31</v>
      </c>
    </row>
    <row r="461" spans="1:8" x14ac:dyDescent="0.25">
      <c r="A461" s="1" t="s">
        <v>1232</v>
      </c>
      <c r="B461" s="2">
        <v>44598</v>
      </c>
      <c r="D461" s="13">
        <f t="shared" si="14"/>
        <v>2</v>
      </c>
      <c r="E461" s="12" t="str" cm="1">
        <f t="array" ref="E461">_xlfn.IFS(D461=1,"Audit Period",D461=2,"End of Fiscal Year",D461=3,"Start of Fiscal Year",TRUE,"Fiscal Year in Progress")</f>
        <v>End of Fiscal Year</v>
      </c>
      <c r="F461" s="12" t="str" cm="1">
        <f t="array" ref="F461">_xlfn.IFS(OR(D461=1,D461=2),"Period 1",OR(D461=3,D461=4),"Period 2",OR(D461=5,D461=6),"Period 3",TRUE,"No Hire Period")</f>
        <v>Period 1</v>
      </c>
      <c r="G461" s="12" t="str" cm="1">
        <f t="array" ref="G461">_xlfn.IFS(MONTH(B461)=1,"Audit Period",MONTH(B461)=2,"End of Fiscal Year",MONTH(B461)=3,"Start of Fiscal Year",TRUE,"Fiscal Year in Progress")</f>
        <v>End of Fiscal Year</v>
      </c>
      <c r="H461" s="12">
        <f t="shared" ca="1" si="15"/>
        <v>31</v>
      </c>
    </row>
    <row r="462" spans="1:8" x14ac:dyDescent="0.25">
      <c r="A462" s="1" t="s">
        <v>1233</v>
      </c>
      <c r="B462" s="2">
        <v>44598</v>
      </c>
      <c r="D462" s="13">
        <f t="shared" si="14"/>
        <v>2</v>
      </c>
      <c r="E462" s="12" t="str" cm="1">
        <f t="array" ref="E462">_xlfn.IFS(D462=1,"Audit Period",D462=2,"End of Fiscal Year",D462=3,"Start of Fiscal Year",TRUE,"Fiscal Year in Progress")</f>
        <v>End of Fiscal Year</v>
      </c>
      <c r="F462" s="12" t="str" cm="1">
        <f t="array" ref="F462">_xlfn.IFS(OR(D462=1,D462=2),"Period 1",OR(D462=3,D462=4),"Period 2",OR(D462=5,D462=6),"Period 3",TRUE,"No Hire Period")</f>
        <v>Period 1</v>
      </c>
      <c r="G462" s="12" t="str" cm="1">
        <f t="array" ref="G462">_xlfn.IFS(MONTH(B462)=1,"Audit Period",MONTH(B462)=2,"End of Fiscal Year",MONTH(B462)=3,"Start of Fiscal Year",TRUE,"Fiscal Year in Progress")</f>
        <v>End of Fiscal Year</v>
      </c>
      <c r="H462" s="12">
        <f t="shared" ca="1" si="15"/>
        <v>31</v>
      </c>
    </row>
    <row r="463" spans="1:8" x14ac:dyDescent="0.25">
      <c r="A463" s="1" t="s">
        <v>1234</v>
      </c>
      <c r="B463" s="2">
        <v>44598</v>
      </c>
      <c r="D463" s="13">
        <f t="shared" si="14"/>
        <v>2</v>
      </c>
      <c r="E463" s="12" t="str" cm="1">
        <f t="array" ref="E463">_xlfn.IFS(D463=1,"Audit Period",D463=2,"End of Fiscal Year",D463=3,"Start of Fiscal Year",TRUE,"Fiscal Year in Progress")</f>
        <v>End of Fiscal Year</v>
      </c>
      <c r="F463" s="12" t="str" cm="1">
        <f t="array" ref="F463">_xlfn.IFS(OR(D463=1,D463=2),"Period 1",OR(D463=3,D463=4),"Period 2",OR(D463=5,D463=6),"Period 3",TRUE,"No Hire Period")</f>
        <v>Period 1</v>
      </c>
      <c r="G463" s="12" t="str" cm="1">
        <f t="array" ref="G463">_xlfn.IFS(MONTH(B463)=1,"Audit Period",MONTH(B463)=2,"End of Fiscal Year",MONTH(B463)=3,"Start of Fiscal Year",TRUE,"Fiscal Year in Progress")</f>
        <v>End of Fiscal Year</v>
      </c>
      <c r="H463" s="12">
        <f t="shared" ca="1" si="15"/>
        <v>31</v>
      </c>
    </row>
    <row r="464" spans="1:8" x14ac:dyDescent="0.25">
      <c r="A464" s="1" t="s">
        <v>143</v>
      </c>
      <c r="B464" s="2">
        <v>44598</v>
      </c>
      <c r="D464" s="13">
        <f t="shared" si="14"/>
        <v>2</v>
      </c>
      <c r="E464" s="12" t="str" cm="1">
        <f t="array" ref="E464">_xlfn.IFS(D464=1,"Audit Period",D464=2,"End of Fiscal Year",D464=3,"Start of Fiscal Year",TRUE,"Fiscal Year in Progress")</f>
        <v>End of Fiscal Year</v>
      </c>
      <c r="F464" s="12" t="str" cm="1">
        <f t="array" ref="F464">_xlfn.IFS(OR(D464=1,D464=2),"Period 1",OR(D464=3,D464=4),"Period 2",OR(D464=5,D464=6),"Period 3",TRUE,"No Hire Period")</f>
        <v>Period 1</v>
      </c>
      <c r="G464" s="12" t="str" cm="1">
        <f t="array" ref="G464">_xlfn.IFS(MONTH(B464)=1,"Audit Period",MONTH(B464)=2,"End of Fiscal Year",MONTH(B464)=3,"Start of Fiscal Year",TRUE,"Fiscal Year in Progress")</f>
        <v>End of Fiscal Year</v>
      </c>
      <c r="H464" s="12">
        <f t="shared" ca="1" si="15"/>
        <v>31</v>
      </c>
    </row>
    <row r="465" spans="1:8" x14ac:dyDescent="0.25">
      <c r="A465" s="1" t="s">
        <v>1235</v>
      </c>
      <c r="B465" s="2">
        <v>44598</v>
      </c>
      <c r="D465" s="13">
        <f t="shared" si="14"/>
        <v>2</v>
      </c>
      <c r="E465" s="12" t="str" cm="1">
        <f t="array" ref="E465">_xlfn.IFS(D465=1,"Audit Period",D465=2,"End of Fiscal Year",D465=3,"Start of Fiscal Year",TRUE,"Fiscal Year in Progress")</f>
        <v>End of Fiscal Year</v>
      </c>
      <c r="F465" s="12" t="str" cm="1">
        <f t="array" ref="F465">_xlfn.IFS(OR(D465=1,D465=2),"Period 1",OR(D465=3,D465=4),"Period 2",OR(D465=5,D465=6),"Period 3",TRUE,"No Hire Period")</f>
        <v>Period 1</v>
      </c>
      <c r="G465" s="12" t="str" cm="1">
        <f t="array" ref="G465">_xlfn.IFS(MONTH(B465)=1,"Audit Period",MONTH(B465)=2,"End of Fiscal Year",MONTH(B465)=3,"Start of Fiscal Year",TRUE,"Fiscal Year in Progress")</f>
        <v>End of Fiscal Year</v>
      </c>
      <c r="H465" s="12">
        <f t="shared" ca="1" si="15"/>
        <v>31</v>
      </c>
    </row>
    <row r="466" spans="1:8" x14ac:dyDescent="0.25">
      <c r="A466" s="1" t="s">
        <v>1236</v>
      </c>
      <c r="B466" s="2">
        <v>44598</v>
      </c>
      <c r="D466" s="13">
        <f t="shared" si="14"/>
        <v>2</v>
      </c>
      <c r="E466" s="12" t="str" cm="1">
        <f t="array" ref="E466">_xlfn.IFS(D466=1,"Audit Period",D466=2,"End of Fiscal Year",D466=3,"Start of Fiscal Year",TRUE,"Fiscal Year in Progress")</f>
        <v>End of Fiscal Year</v>
      </c>
      <c r="F466" s="12" t="str" cm="1">
        <f t="array" ref="F466">_xlfn.IFS(OR(D466=1,D466=2),"Period 1",OR(D466=3,D466=4),"Period 2",OR(D466=5,D466=6),"Period 3",TRUE,"No Hire Period")</f>
        <v>Period 1</v>
      </c>
      <c r="G466" s="12" t="str" cm="1">
        <f t="array" ref="G466">_xlfn.IFS(MONTH(B466)=1,"Audit Period",MONTH(B466)=2,"End of Fiscal Year",MONTH(B466)=3,"Start of Fiscal Year",TRUE,"Fiscal Year in Progress")</f>
        <v>End of Fiscal Year</v>
      </c>
      <c r="H466" s="12">
        <f t="shared" ca="1" si="15"/>
        <v>31</v>
      </c>
    </row>
    <row r="467" spans="1:8" x14ac:dyDescent="0.25">
      <c r="A467" s="1" t="s">
        <v>1237</v>
      </c>
      <c r="B467" s="2">
        <v>44598</v>
      </c>
      <c r="D467" s="13">
        <f t="shared" si="14"/>
        <v>2</v>
      </c>
      <c r="E467" s="12" t="str" cm="1">
        <f t="array" ref="E467">_xlfn.IFS(D467=1,"Audit Period",D467=2,"End of Fiscal Year",D467=3,"Start of Fiscal Year",TRUE,"Fiscal Year in Progress")</f>
        <v>End of Fiscal Year</v>
      </c>
      <c r="F467" s="12" t="str" cm="1">
        <f t="array" ref="F467">_xlfn.IFS(OR(D467=1,D467=2),"Period 1",OR(D467=3,D467=4),"Period 2",OR(D467=5,D467=6),"Period 3",TRUE,"No Hire Period")</f>
        <v>Period 1</v>
      </c>
      <c r="G467" s="12" t="str" cm="1">
        <f t="array" ref="G467">_xlfn.IFS(MONTH(B467)=1,"Audit Period",MONTH(B467)=2,"End of Fiscal Year",MONTH(B467)=3,"Start of Fiscal Year",TRUE,"Fiscal Year in Progress")</f>
        <v>End of Fiscal Year</v>
      </c>
      <c r="H467" s="12">
        <f t="shared" ca="1" si="15"/>
        <v>31</v>
      </c>
    </row>
    <row r="468" spans="1:8" x14ac:dyDescent="0.25">
      <c r="A468" s="1" t="s">
        <v>1238</v>
      </c>
      <c r="B468" s="2">
        <v>44598</v>
      </c>
      <c r="D468" s="13">
        <f t="shared" si="14"/>
        <v>2</v>
      </c>
      <c r="E468" s="12" t="str" cm="1">
        <f t="array" ref="E468">_xlfn.IFS(D468=1,"Audit Period",D468=2,"End of Fiscal Year",D468=3,"Start of Fiscal Year",TRUE,"Fiscal Year in Progress")</f>
        <v>End of Fiscal Year</v>
      </c>
      <c r="F468" s="12" t="str" cm="1">
        <f t="array" ref="F468">_xlfn.IFS(OR(D468=1,D468=2),"Period 1",OR(D468=3,D468=4),"Period 2",OR(D468=5,D468=6),"Period 3",TRUE,"No Hire Period")</f>
        <v>Period 1</v>
      </c>
      <c r="G468" s="12" t="str" cm="1">
        <f t="array" ref="G468">_xlfn.IFS(MONTH(B468)=1,"Audit Period",MONTH(B468)=2,"End of Fiscal Year",MONTH(B468)=3,"Start of Fiscal Year",TRUE,"Fiscal Year in Progress")</f>
        <v>End of Fiscal Year</v>
      </c>
      <c r="H468" s="12">
        <f t="shared" ca="1" si="15"/>
        <v>31</v>
      </c>
    </row>
    <row r="469" spans="1:8" x14ac:dyDescent="0.25">
      <c r="A469" s="1" t="s">
        <v>1239</v>
      </c>
      <c r="B469" s="2">
        <v>44598</v>
      </c>
      <c r="C469" s="2">
        <v>45462</v>
      </c>
      <c r="D469" s="13">
        <f t="shared" si="14"/>
        <v>2</v>
      </c>
      <c r="E469" s="12" t="str" cm="1">
        <f t="array" ref="E469">_xlfn.IFS(D469=1,"Audit Period",D469=2,"End of Fiscal Year",D469=3,"Start of Fiscal Year",TRUE,"Fiscal Year in Progress")</f>
        <v>End of Fiscal Year</v>
      </c>
      <c r="F469" s="12" t="str" cm="1">
        <f t="array" ref="F469">_xlfn.IFS(OR(D469=1,D469=2),"Period 1",OR(D469=3,D469=4),"Period 2",OR(D469=5,D469=6),"Period 3",TRUE,"No Hire Period")</f>
        <v>Period 1</v>
      </c>
      <c r="G469" s="12" t="str" cm="1">
        <f t="array" ref="G469">_xlfn.IFS(MONTH(B469)=1,"Audit Period",MONTH(B469)=2,"End of Fiscal Year",MONTH(B469)=3,"Start of Fiscal Year",TRUE,"Fiscal Year in Progress")</f>
        <v>End of Fiscal Year</v>
      </c>
      <c r="H469" s="12">
        <f t="shared" ca="1" si="15"/>
        <v>28</v>
      </c>
    </row>
    <row r="470" spans="1:8" x14ac:dyDescent="0.25">
      <c r="A470" s="1" t="s">
        <v>1240</v>
      </c>
      <c r="B470" s="2">
        <v>44598</v>
      </c>
      <c r="D470" s="13">
        <f t="shared" si="14"/>
        <v>2</v>
      </c>
      <c r="E470" s="12" t="str" cm="1">
        <f t="array" ref="E470">_xlfn.IFS(D470=1,"Audit Period",D470=2,"End of Fiscal Year",D470=3,"Start of Fiscal Year",TRUE,"Fiscal Year in Progress")</f>
        <v>End of Fiscal Year</v>
      </c>
      <c r="F470" s="12" t="str" cm="1">
        <f t="array" ref="F470">_xlfn.IFS(OR(D470=1,D470=2),"Period 1",OR(D470=3,D470=4),"Period 2",OR(D470=5,D470=6),"Period 3",TRUE,"No Hire Period")</f>
        <v>Period 1</v>
      </c>
      <c r="G470" s="12" t="str" cm="1">
        <f t="array" ref="G470">_xlfn.IFS(MONTH(B470)=1,"Audit Period",MONTH(B470)=2,"End of Fiscal Year",MONTH(B470)=3,"Start of Fiscal Year",TRUE,"Fiscal Year in Progress")</f>
        <v>End of Fiscal Year</v>
      </c>
      <c r="H470" s="12">
        <f t="shared" ca="1" si="15"/>
        <v>31</v>
      </c>
    </row>
    <row r="471" spans="1:8" x14ac:dyDescent="0.25">
      <c r="A471" s="1" t="s">
        <v>1241</v>
      </c>
      <c r="B471" s="2">
        <v>44598</v>
      </c>
      <c r="D471" s="13">
        <f t="shared" si="14"/>
        <v>2</v>
      </c>
      <c r="E471" s="12" t="str" cm="1">
        <f t="array" ref="E471">_xlfn.IFS(D471=1,"Audit Period",D471=2,"End of Fiscal Year",D471=3,"Start of Fiscal Year",TRUE,"Fiscal Year in Progress")</f>
        <v>End of Fiscal Year</v>
      </c>
      <c r="F471" s="12" t="str" cm="1">
        <f t="array" ref="F471">_xlfn.IFS(OR(D471=1,D471=2),"Period 1",OR(D471=3,D471=4),"Period 2",OR(D471=5,D471=6),"Period 3",TRUE,"No Hire Period")</f>
        <v>Period 1</v>
      </c>
      <c r="G471" s="12" t="str" cm="1">
        <f t="array" ref="G471">_xlfn.IFS(MONTH(B471)=1,"Audit Period",MONTH(B471)=2,"End of Fiscal Year",MONTH(B471)=3,"Start of Fiscal Year",TRUE,"Fiscal Year in Progress")</f>
        <v>End of Fiscal Year</v>
      </c>
      <c r="H471" s="12">
        <f t="shared" ca="1" si="15"/>
        <v>31</v>
      </c>
    </row>
    <row r="472" spans="1:8" x14ac:dyDescent="0.25">
      <c r="A472" s="1" t="s">
        <v>144</v>
      </c>
      <c r="B472" s="2">
        <v>44605</v>
      </c>
      <c r="D472" s="13">
        <f t="shared" si="14"/>
        <v>2</v>
      </c>
      <c r="E472" s="12" t="str" cm="1">
        <f t="array" ref="E472">_xlfn.IFS(D472=1,"Audit Period",D472=2,"End of Fiscal Year",D472=3,"Start of Fiscal Year",TRUE,"Fiscal Year in Progress")</f>
        <v>End of Fiscal Year</v>
      </c>
      <c r="F472" s="12" t="str" cm="1">
        <f t="array" ref="F472">_xlfn.IFS(OR(D472=1,D472=2),"Period 1",OR(D472=3,D472=4),"Period 2",OR(D472=5,D472=6),"Period 3",TRUE,"No Hire Period")</f>
        <v>Period 1</v>
      </c>
      <c r="G472" s="12" t="str" cm="1">
        <f t="array" ref="G472">_xlfn.IFS(MONTH(B472)=1,"Audit Period",MONTH(B472)=2,"End of Fiscal Year",MONTH(B472)=3,"Start of Fiscal Year",TRUE,"Fiscal Year in Progress")</f>
        <v>End of Fiscal Year</v>
      </c>
      <c r="H472" s="12">
        <f t="shared" ca="1" si="15"/>
        <v>31</v>
      </c>
    </row>
    <row r="473" spans="1:8" x14ac:dyDescent="0.25">
      <c r="A473" s="1" t="s">
        <v>1242</v>
      </c>
      <c r="B473" s="2">
        <v>44605</v>
      </c>
      <c r="D473" s="13">
        <f t="shared" si="14"/>
        <v>2</v>
      </c>
      <c r="E473" s="12" t="str" cm="1">
        <f t="array" ref="E473">_xlfn.IFS(D473=1,"Audit Period",D473=2,"End of Fiscal Year",D473=3,"Start of Fiscal Year",TRUE,"Fiscal Year in Progress")</f>
        <v>End of Fiscal Year</v>
      </c>
      <c r="F473" s="12" t="str" cm="1">
        <f t="array" ref="F473">_xlfn.IFS(OR(D473=1,D473=2),"Period 1",OR(D473=3,D473=4),"Period 2",OR(D473=5,D473=6),"Period 3",TRUE,"No Hire Period")</f>
        <v>Period 1</v>
      </c>
      <c r="G473" s="12" t="str" cm="1">
        <f t="array" ref="G473">_xlfn.IFS(MONTH(B473)=1,"Audit Period",MONTH(B473)=2,"End of Fiscal Year",MONTH(B473)=3,"Start of Fiscal Year",TRUE,"Fiscal Year in Progress")</f>
        <v>End of Fiscal Year</v>
      </c>
      <c r="H473" s="12">
        <f t="shared" ca="1" si="15"/>
        <v>31</v>
      </c>
    </row>
    <row r="474" spans="1:8" x14ac:dyDescent="0.25">
      <c r="A474" s="1" t="s">
        <v>1243</v>
      </c>
      <c r="B474" s="2">
        <v>44605</v>
      </c>
      <c r="D474" s="13">
        <f t="shared" si="14"/>
        <v>2</v>
      </c>
      <c r="E474" s="12" t="str" cm="1">
        <f t="array" ref="E474">_xlfn.IFS(D474=1,"Audit Period",D474=2,"End of Fiscal Year",D474=3,"Start of Fiscal Year",TRUE,"Fiscal Year in Progress")</f>
        <v>End of Fiscal Year</v>
      </c>
      <c r="F474" s="12" t="str" cm="1">
        <f t="array" ref="F474">_xlfn.IFS(OR(D474=1,D474=2),"Period 1",OR(D474=3,D474=4),"Period 2",OR(D474=5,D474=6),"Period 3",TRUE,"No Hire Period")</f>
        <v>Period 1</v>
      </c>
      <c r="G474" s="12" t="str" cm="1">
        <f t="array" ref="G474">_xlfn.IFS(MONTH(B474)=1,"Audit Period",MONTH(B474)=2,"End of Fiscal Year",MONTH(B474)=3,"Start of Fiscal Year",TRUE,"Fiscal Year in Progress")</f>
        <v>End of Fiscal Year</v>
      </c>
      <c r="H474" s="12">
        <f t="shared" ca="1" si="15"/>
        <v>31</v>
      </c>
    </row>
    <row r="475" spans="1:8" x14ac:dyDescent="0.25">
      <c r="A475" s="1" t="s">
        <v>1244</v>
      </c>
      <c r="B475" s="2">
        <v>44605</v>
      </c>
      <c r="D475" s="13">
        <f t="shared" si="14"/>
        <v>2</v>
      </c>
      <c r="E475" s="12" t="str" cm="1">
        <f t="array" ref="E475">_xlfn.IFS(D475=1,"Audit Period",D475=2,"End of Fiscal Year",D475=3,"Start of Fiscal Year",TRUE,"Fiscal Year in Progress")</f>
        <v>End of Fiscal Year</v>
      </c>
      <c r="F475" s="12" t="str" cm="1">
        <f t="array" ref="F475">_xlfn.IFS(OR(D475=1,D475=2),"Period 1",OR(D475=3,D475=4),"Period 2",OR(D475=5,D475=6),"Period 3",TRUE,"No Hire Period")</f>
        <v>Period 1</v>
      </c>
      <c r="G475" s="12" t="str" cm="1">
        <f t="array" ref="G475">_xlfn.IFS(MONTH(B475)=1,"Audit Period",MONTH(B475)=2,"End of Fiscal Year",MONTH(B475)=3,"Start of Fiscal Year",TRUE,"Fiscal Year in Progress")</f>
        <v>End of Fiscal Year</v>
      </c>
      <c r="H475" s="12">
        <f t="shared" ca="1" si="15"/>
        <v>31</v>
      </c>
    </row>
    <row r="476" spans="1:8" x14ac:dyDescent="0.25">
      <c r="A476" s="1" t="s">
        <v>1245</v>
      </c>
      <c r="B476" s="2">
        <v>44605</v>
      </c>
      <c r="D476" s="13">
        <f t="shared" si="14"/>
        <v>2</v>
      </c>
      <c r="E476" s="12" t="str" cm="1">
        <f t="array" ref="E476">_xlfn.IFS(D476=1,"Audit Period",D476=2,"End of Fiscal Year",D476=3,"Start of Fiscal Year",TRUE,"Fiscal Year in Progress")</f>
        <v>End of Fiscal Year</v>
      </c>
      <c r="F476" s="12" t="str" cm="1">
        <f t="array" ref="F476">_xlfn.IFS(OR(D476=1,D476=2),"Period 1",OR(D476=3,D476=4),"Period 2",OR(D476=5,D476=6),"Period 3",TRUE,"No Hire Period")</f>
        <v>Period 1</v>
      </c>
      <c r="G476" s="12" t="str" cm="1">
        <f t="array" ref="G476">_xlfn.IFS(MONTH(B476)=1,"Audit Period",MONTH(B476)=2,"End of Fiscal Year",MONTH(B476)=3,"Start of Fiscal Year",TRUE,"Fiscal Year in Progress")</f>
        <v>End of Fiscal Year</v>
      </c>
      <c r="H476" s="12">
        <f t="shared" ca="1" si="15"/>
        <v>31</v>
      </c>
    </row>
    <row r="477" spans="1:8" x14ac:dyDescent="0.25">
      <c r="A477" s="1" t="s">
        <v>1246</v>
      </c>
      <c r="B477" s="2">
        <v>44605</v>
      </c>
      <c r="D477" s="13">
        <f t="shared" si="14"/>
        <v>2</v>
      </c>
      <c r="E477" s="12" t="str" cm="1">
        <f t="array" ref="E477">_xlfn.IFS(D477=1,"Audit Period",D477=2,"End of Fiscal Year",D477=3,"Start of Fiscal Year",TRUE,"Fiscal Year in Progress")</f>
        <v>End of Fiscal Year</v>
      </c>
      <c r="F477" s="12" t="str" cm="1">
        <f t="array" ref="F477">_xlfn.IFS(OR(D477=1,D477=2),"Period 1",OR(D477=3,D477=4),"Period 2",OR(D477=5,D477=6),"Period 3",TRUE,"No Hire Period")</f>
        <v>Period 1</v>
      </c>
      <c r="G477" s="12" t="str" cm="1">
        <f t="array" ref="G477">_xlfn.IFS(MONTH(B477)=1,"Audit Period",MONTH(B477)=2,"End of Fiscal Year",MONTH(B477)=3,"Start of Fiscal Year",TRUE,"Fiscal Year in Progress")</f>
        <v>End of Fiscal Year</v>
      </c>
      <c r="H477" s="12">
        <f t="shared" ca="1" si="15"/>
        <v>31</v>
      </c>
    </row>
    <row r="478" spans="1:8" x14ac:dyDescent="0.25">
      <c r="A478" s="1" t="s">
        <v>1247</v>
      </c>
      <c r="B478" s="2">
        <v>44605</v>
      </c>
      <c r="D478" s="13">
        <f t="shared" si="14"/>
        <v>2</v>
      </c>
      <c r="E478" s="12" t="str" cm="1">
        <f t="array" ref="E478">_xlfn.IFS(D478=1,"Audit Period",D478=2,"End of Fiscal Year",D478=3,"Start of Fiscal Year",TRUE,"Fiscal Year in Progress")</f>
        <v>End of Fiscal Year</v>
      </c>
      <c r="F478" s="12" t="str" cm="1">
        <f t="array" ref="F478">_xlfn.IFS(OR(D478=1,D478=2),"Period 1",OR(D478=3,D478=4),"Period 2",OR(D478=5,D478=6),"Period 3",TRUE,"No Hire Period")</f>
        <v>Period 1</v>
      </c>
      <c r="G478" s="12" t="str" cm="1">
        <f t="array" ref="G478">_xlfn.IFS(MONTH(B478)=1,"Audit Period",MONTH(B478)=2,"End of Fiscal Year",MONTH(B478)=3,"Start of Fiscal Year",TRUE,"Fiscal Year in Progress")</f>
        <v>End of Fiscal Year</v>
      </c>
      <c r="H478" s="12">
        <f t="shared" ca="1" si="15"/>
        <v>31</v>
      </c>
    </row>
    <row r="479" spans="1:8" x14ac:dyDescent="0.25">
      <c r="A479" s="1" t="s">
        <v>1248</v>
      </c>
      <c r="B479" s="2">
        <v>44605</v>
      </c>
      <c r="D479" s="13">
        <f t="shared" si="14"/>
        <v>2</v>
      </c>
      <c r="E479" s="12" t="str" cm="1">
        <f t="array" ref="E479">_xlfn.IFS(D479=1,"Audit Period",D479=2,"End of Fiscal Year",D479=3,"Start of Fiscal Year",TRUE,"Fiscal Year in Progress")</f>
        <v>End of Fiscal Year</v>
      </c>
      <c r="F479" s="12" t="str" cm="1">
        <f t="array" ref="F479">_xlfn.IFS(OR(D479=1,D479=2),"Period 1",OR(D479=3,D479=4),"Period 2",OR(D479=5,D479=6),"Period 3",TRUE,"No Hire Period")</f>
        <v>Period 1</v>
      </c>
      <c r="G479" s="12" t="str" cm="1">
        <f t="array" ref="G479">_xlfn.IFS(MONTH(B479)=1,"Audit Period",MONTH(B479)=2,"End of Fiscal Year",MONTH(B479)=3,"Start of Fiscal Year",TRUE,"Fiscal Year in Progress")</f>
        <v>End of Fiscal Year</v>
      </c>
      <c r="H479" s="12">
        <f t="shared" ca="1" si="15"/>
        <v>31</v>
      </c>
    </row>
    <row r="480" spans="1:8" x14ac:dyDescent="0.25">
      <c r="A480" s="1" t="s">
        <v>1249</v>
      </c>
      <c r="B480" s="2">
        <v>44605</v>
      </c>
      <c r="D480" s="13">
        <f t="shared" si="14"/>
        <v>2</v>
      </c>
      <c r="E480" s="12" t="str" cm="1">
        <f t="array" ref="E480">_xlfn.IFS(D480=1,"Audit Period",D480=2,"End of Fiscal Year",D480=3,"Start of Fiscal Year",TRUE,"Fiscal Year in Progress")</f>
        <v>End of Fiscal Year</v>
      </c>
      <c r="F480" s="12" t="str" cm="1">
        <f t="array" ref="F480">_xlfn.IFS(OR(D480=1,D480=2),"Period 1",OR(D480=3,D480=4),"Period 2",OR(D480=5,D480=6),"Period 3",TRUE,"No Hire Period")</f>
        <v>Period 1</v>
      </c>
      <c r="G480" s="12" t="str" cm="1">
        <f t="array" ref="G480">_xlfn.IFS(MONTH(B480)=1,"Audit Period",MONTH(B480)=2,"End of Fiscal Year",MONTH(B480)=3,"Start of Fiscal Year",TRUE,"Fiscal Year in Progress")</f>
        <v>End of Fiscal Year</v>
      </c>
      <c r="H480" s="12">
        <f t="shared" ca="1" si="15"/>
        <v>31</v>
      </c>
    </row>
    <row r="481" spans="1:8" x14ac:dyDescent="0.25">
      <c r="A481" s="1" t="s">
        <v>1250</v>
      </c>
      <c r="B481" s="2">
        <v>44605</v>
      </c>
      <c r="D481" s="13">
        <f t="shared" si="14"/>
        <v>2</v>
      </c>
      <c r="E481" s="12" t="str" cm="1">
        <f t="array" ref="E481">_xlfn.IFS(D481=1,"Audit Period",D481=2,"End of Fiscal Year",D481=3,"Start of Fiscal Year",TRUE,"Fiscal Year in Progress")</f>
        <v>End of Fiscal Year</v>
      </c>
      <c r="F481" s="12" t="str" cm="1">
        <f t="array" ref="F481">_xlfn.IFS(OR(D481=1,D481=2),"Period 1",OR(D481=3,D481=4),"Period 2",OR(D481=5,D481=6),"Period 3",TRUE,"No Hire Period")</f>
        <v>Period 1</v>
      </c>
      <c r="G481" s="12" t="str" cm="1">
        <f t="array" ref="G481">_xlfn.IFS(MONTH(B481)=1,"Audit Period",MONTH(B481)=2,"End of Fiscal Year",MONTH(B481)=3,"Start of Fiscal Year",TRUE,"Fiscal Year in Progress")</f>
        <v>End of Fiscal Year</v>
      </c>
      <c r="H481" s="12">
        <f t="shared" ca="1" si="15"/>
        <v>31</v>
      </c>
    </row>
    <row r="482" spans="1:8" x14ac:dyDescent="0.25">
      <c r="A482" s="1" t="s">
        <v>1251</v>
      </c>
      <c r="B482" s="2">
        <v>44605</v>
      </c>
      <c r="D482" s="13">
        <f t="shared" si="14"/>
        <v>2</v>
      </c>
      <c r="E482" s="12" t="str" cm="1">
        <f t="array" ref="E482">_xlfn.IFS(D482=1,"Audit Period",D482=2,"End of Fiscal Year",D482=3,"Start of Fiscal Year",TRUE,"Fiscal Year in Progress")</f>
        <v>End of Fiscal Year</v>
      </c>
      <c r="F482" s="12" t="str" cm="1">
        <f t="array" ref="F482">_xlfn.IFS(OR(D482=1,D482=2),"Period 1",OR(D482=3,D482=4),"Period 2",OR(D482=5,D482=6),"Period 3",TRUE,"No Hire Period")</f>
        <v>Period 1</v>
      </c>
      <c r="G482" s="12" t="str" cm="1">
        <f t="array" ref="G482">_xlfn.IFS(MONTH(B482)=1,"Audit Period",MONTH(B482)=2,"End of Fiscal Year",MONTH(B482)=3,"Start of Fiscal Year",TRUE,"Fiscal Year in Progress")</f>
        <v>End of Fiscal Year</v>
      </c>
      <c r="H482" s="12">
        <f t="shared" ca="1" si="15"/>
        <v>31</v>
      </c>
    </row>
    <row r="483" spans="1:8" x14ac:dyDescent="0.25">
      <c r="A483" s="1" t="s">
        <v>1252</v>
      </c>
      <c r="B483" s="2">
        <v>44605</v>
      </c>
      <c r="D483" s="13">
        <f t="shared" si="14"/>
        <v>2</v>
      </c>
      <c r="E483" s="12" t="str" cm="1">
        <f t="array" ref="E483">_xlfn.IFS(D483=1,"Audit Period",D483=2,"End of Fiscal Year",D483=3,"Start of Fiscal Year",TRUE,"Fiscal Year in Progress")</f>
        <v>End of Fiscal Year</v>
      </c>
      <c r="F483" s="12" t="str" cm="1">
        <f t="array" ref="F483">_xlfn.IFS(OR(D483=1,D483=2),"Period 1",OR(D483=3,D483=4),"Period 2",OR(D483=5,D483=6),"Period 3",TRUE,"No Hire Period")</f>
        <v>Period 1</v>
      </c>
      <c r="G483" s="12" t="str" cm="1">
        <f t="array" ref="G483">_xlfn.IFS(MONTH(B483)=1,"Audit Period",MONTH(B483)=2,"End of Fiscal Year",MONTH(B483)=3,"Start of Fiscal Year",TRUE,"Fiscal Year in Progress")</f>
        <v>End of Fiscal Year</v>
      </c>
      <c r="H483" s="12">
        <f t="shared" ca="1" si="15"/>
        <v>31</v>
      </c>
    </row>
    <row r="484" spans="1:8" x14ac:dyDescent="0.25">
      <c r="A484" s="1" t="s">
        <v>1253</v>
      </c>
      <c r="B484" s="2">
        <v>44605</v>
      </c>
      <c r="D484" s="13">
        <f t="shared" si="14"/>
        <v>2</v>
      </c>
      <c r="E484" s="12" t="str" cm="1">
        <f t="array" ref="E484">_xlfn.IFS(D484=1,"Audit Period",D484=2,"End of Fiscal Year",D484=3,"Start of Fiscal Year",TRUE,"Fiscal Year in Progress")</f>
        <v>End of Fiscal Year</v>
      </c>
      <c r="F484" s="12" t="str" cm="1">
        <f t="array" ref="F484">_xlfn.IFS(OR(D484=1,D484=2),"Period 1",OR(D484=3,D484=4),"Period 2",OR(D484=5,D484=6),"Period 3",TRUE,"No Hire Period")</f>
        <v>Period 1</v>
      </c>
      <c r="G484" s="12" t="str" cm="1">
        <f t="array" ref="G484">_xlfn.IFS(MONTH(B484)=1,"Audit Period",MONTH(B484)=2,"End of Fiscal Year",MONTH(B484)=3,"Start of Fiscal Year",TRUE,"Fiscal Year in Progress")</f>
        <v>End of Fiscal Year</v>
      </c>
      <c r="H484" s="12">
        <f t="shared" ca="1" si="15"/>
        <v>31</v>
      </c>
    </row>
    <row r="485" spans="1:8" x14ac:dyDescent="0.25">
      <c r="A485" s="1" t="s">
        <v>1254</v>
      </c>
      <c r="B485" s="2">
        <v>44605</v>
      </c>
      <c r="D485" s="13">
        <f t="shared" si="14"/>
        <v>2</v>
      </c>
      <c r="E485" s="12" t="str" cm="1">
        <f t="array" ref="E485">_xlfn.IFS(D485=1,"Audit Period",D485=2,"End of Fiscal Year",D485=3,"Start of Fiscal Year",TRUE,"Fiscal Year in Progress")</f>
        <v>End of Fiscal Year</v>
      </c>
      <c r="F485" s="12" t="str" cm="1">
        <f t="array" ref="F485">_xlfn.IFS(OR(D485=1,D485=2),"Period 1",OR(D485=3,D485=4),"Period 2",OR(D485=5,D485=6),"Period 3",TRUE,"No Hire Period")</f>
        <v>Period 1</v>
      </c>
      <c r="G485" s="12" t="str" cm="1">
        <f t="array" ref="G485">_xlfn.IFS(MONTH(B485)=1,"Audit Period",MONTH(B485)=2,"End of Fiscal Year",MONTH(B485)=3,"Start of Fiscal Year",TRUE,"Fiscal Year in Progress")</f>
        <v>End of Fiscal Year</v>
      </c>
      <c r="H485" s="12">
        <f t="shared" ca="1" si="15"/>
        <v>31</v>
      </c>
    </row>
    <row r="486" spans="1:8" x14ac:dyDescent="0.25">
      <c r="A486" s="1" t="s">
        <v>1255</v>
      </c>
      <c r="B486" s="2">
        <v>44605</v>
      </c>
      <c r="D486" s="13">
        <f t="shared" si="14"/>
        <v>2</v>
      </c>
      <c r="E486" s="12" t="str" cm="1">
        <f t="array" ref="E486">_xlfn.IFS(D486=1,"Audit Period",D486=2,"End of Fiscal Year",D486=3,"Start of Fiscal Year",TRUE,"Fiscal Year in Progress")</f>
        <v>End of Fiscal Year</v>
      </c>
      <c r="F486" s="12" t="str" cm="1">
        <f t="array" ref="F486">_xlfn.IFS(OR(D486=1,D486=2),"Period 1",OR(D486=3,D486=4),"Period 2",OR(D486=5,D486=6),"Period 3",TRUE,"No Hire Period")</f>
        <v>Period 1</v>
      </c>
      <c r="G486" s="12" t="str" cm="1">
        <f t="array" ref="G486">_xlfn.IFS(MONTH(B486)=1,"Audit Period",MONTH(B486)=2,"End of Fiscal Year",MONTH(B486)=3,"Start of Fiscal Year",TRUE,"Fiscal Year in Progress")</f>
        <v>End of Fiscal Year</v>
      </c>
      <c r="H486" s="12">
        <f t="shared" ca="1" si="15"/>
        <v>31</v>
      </c>
    </row>
    <row r="487" spans="1:8" x14ac:dyDescent="0.25">
      <c r="A487" s="1" t="s">
        <v>1256</v>
      </c>
      <c r="B487" s="2">
        <v>44605</v>
      </c>
      <c r="D487" s="13">
        <f t="shared" si="14"/>
        <v>2</v>
      </c>
      <c r="E487" s="12" t="str" cm="1">
        <f t="array" ref="E487">_xlfn.IFS(D487=1,"Audit Period",D487=2,"End of Fiscal Year",D487=3,"Start of Fiscal Year",TRUE,"Fiscal Year in Progress")</f>
        <v>End of Fiscal Year</v>
      </c>
      <c r="F487" s="12" t="str" cm="1">
        <f t="array" ref="F487">_xlfn.IFS(OR(D487=1,D487=2),"Period 1",OR(D487=3,D487=4),"Period 2",OR(D487=5,D487=6),"Period 3",TRUE,"No Hire Period")</f>
        <v>Period 1</v>
      </c>
      <c r="G487" s="12" t="str" cm="1">
        <f t="array" ref="G487">_xlfn.IFS(MONTH(B487)=1,"Audit Period",MONTH(B487)=2,"End of Fiscal Year",MONTH(B487)=3,"Start of Fiscal Year",TRUE,"Fiscal Year in Progress")</f>
        <v>End of Fiscal Year</v>
      </c>
      <c r="H487" s="12">
        <f t="shared" ca="1" si="15"/>
        <v>31</v>
      </c>
    </row>
    <row r="488" spans="1:8" x14ac:dyDescent="0.25">
      <c r="A488" s="1" t="s">
        <v>1257</v>
      </c>
      <c r="B488" s="2">
        <v>44605</v>
      </c>
      <c r="D488" s="13">
        <f t="shared" si="14"/>
        <v>2</v>
      </c>
      <c r="E488" s="12" t="str" cm="1">
        <f t="array" ref="E488">_xlfn.IFS(D488=1,"Audit Period",D488=2,"End of Fiscal Year",D488=3,"Start of Fiscal Year",TRUE,"Fiscal Year in Progress")</f>
        <v>End of Fiscal Year</v>
      </c>
      <c r="F488" s="12" t="str" cm="1">
        <f t="array" ref="F488">_xlfn.IFS(OR(D488=1,D488=2),"Period 1",OR(D488=3,D488=4),"Period 2",OR(D488=5,D488=6),"Period 3",TRUE,"No Hire Period")</f>
        <v>Period 1</v>
      </c>
      <c r="G488" s="12" t="str" cm="1">
        <f t="array" ref="G488">_xlfn.IFS(MONTH(B488)=1,"Audit Period",MONTH(B488)=2,"End of Fiscal Year",MONTH(B488)=3,"Start of Fiscal Year",TRUE,"Fiscal Year in Progress")</f>
        <v>End of Fiscal Year</v>
      </c>
      <c r="H488" s="12">
        <f t="shared" ca="1" si="15"/>
        <v>31</v>
      </c>
    </row>
    <row r="489" spans="1:8" x14ac:dyDescent="0.25">
      <c r="A489" s="1" t="s">
        <v>1258</v>
      </c>
      <c r="B489" s="2">
        <v>44605</v>
      </c>
      <c r="D489" s="13">
        <f t="shared" si="14"/>
        <v>2</v>
      </c>
      <c r="E489" s="12" t="str" cm="1">
        <f t="array" ref="E489">_xlfn.IFS(D489=1,"Audit Period",D489=2,"End of Fiscal Year",D489=3,"Start of Fiscal Year",TRUE,"Fiscal Year in Progress")</f>
        <v>End of Fiscal Year</v>
      </c>
      <c r="F489" s="12" t="str" cm="1">
        <f t="array" ref="F489">_xlfn.IFS(OR(D489=1,D489=2),"Period 1",OR(D489=3,D489=4),"Period 2",OR(D489=5,D489=6),"Period 3",TRUE,"No Hire Period")</f>
        <v>Period 1</v>
      </c>
      <c r="G489" s="12" t="str" cm="1">
        <f t="array" ref="G489">_xlfn.IFS(MONTH(B489)=1,"Audit Period",MONTH(B489)=2,"End of Fiscal Year",MONTH(B489)=3,"Start of Fiscal Year",TRUE,"Fiscal Year in Progress")</f>
        <v>End of Fiscal Year</v>
      </c>
      <c r="H489" s="12">
        <f t="shared" ca="1" si="15"/>
        <v>31</v>
      </c>
    </row>
    <row r="490" spans="1:8" x14ac:dyDescent="0.25">
      <c r="A490" s="1" t="s">
        <v>145</v>
      </c>
      <c r="B490" s="2">
        <v>44605</v>
      </c>
      <c r="D490" s="13">
        <f t="shared" si="14"/>
        <v>2</v>
      </c>
      <c r="E490" s="12" t="str" cm="1">
        <f t="array" ref="E490">_xlfn.IFS(D490=1,"Audit Period",D490=2,"End of Fiscal Year",D490=3,"Start of Fiscal Year",TRUE,"Fiscal Year in Progress")</f>
        <v>End of Fiscal Year</v>
      </c>
      <c r="F490" s="12" t="str" cm="1">
        <f t="array" ref="F490">_xlfn.IFS(OR(D490=1,D490=2),"Period 1",OR(D490=3,D490=4),"Period 2",OR(D490=5,D490=6),"Period 3",TRUE,"No Hire Period")</f>
        <v>Period 1</v>
      </c>
      <c r="G490" s="12" t="str" cm="1">
        <f t="array" ref="G490">_xlfn.IFS(MONTH(B490)=1,"Audit Period",MONTH(B490)=2,"End of Fiscal Year",MONTH(B490)=3,"Start of Fiscal Year",TRUE,"Fiscal Year in Progress")</f>
        <v>End of Fiscal Year</v>
      </c>
      <c r="H490" s="12">
        <f t="shared" ca="1" si="15"/>
        <v>31</v>
      </c>
    </row>
    <row r="491" spans="1:8" x14ac:dyDescent="0.25">
      <c r="A491" s="1" t="s">
        <v>1259</v>
      </c>
      <c r="B491" s="2">
        <v>44605</v>
      </c>
      <c r="D491" s="13">
        <f t="shared" si="14"/>
        <v>2</v>
      </c>
      <c r="E491" s="12" t="str" cm="1">
        <f t="array" ref="E491">_xlfn.IFS(D491=1,"Audit Period",D491=2,"End of Fiscal Year",D491=3,"Start of Fiscal Year",TRUE,"Fiscal Year in Progress")</f>
        <v>End of Fiscal Year</v>
      </c>
      <c r="F491" s="12" t="str" cm="1">
        <f t="array" ref="F491">_xlfn.IFS(OR(D491=1,D491=2),"Period 1",OR(D491=3,D491=4),"Period 2",OR(D491=5,D491=6),"Period 3",TRUE,"No Hire Period")</f>
        <v>Period 1</v>
      </c>
      <c r="G491" s="12" t="str" cm="1">
        <f t="array" ref="G491">_xlfn.IFS(MONTH(B491)=1,"Audit Period",MONTH(B491)=2,"End of Fiscal Year",MONTH(B491)=3,"Start of Fiscal Year",TRUE,"Fiscal Year in Progress")</f>
        <v>End of Fiscal Year</v>
      </c>
      <c r="H491" s="12">
        <f t="shared" ca="1" si="15"/>
        <v>31</v>
      </c>
    </row>
    <row r="492" spans="1:8" x14ac:dyDescent="0.25">
      <c r="A492" s="1" t="s">
        <v>1260</v>
      </c>
      <c r="B492" s="2">
        <v>44605</v>
      </c>
      <c r="D492" s="13">
        <f t="shared" si="14"/>
        <v>2</v>
      </c>
      <c r="E492" s="12" t="str" cm="1">
        <f t="array" ref="E492">_xlfn.IFS(D492=1,"Audit Period",D492=2,"End of Fiscal Year",D492=3,"Start of Fiscal Year",TRUE,"Fiscal Year in Progress")</f>
        <v>End of Fiscal Year</v>
      </c>
      <c r="F492" s="12" t="str" cm="1">
        <f t="array" ref="F492">_xlfn.IFS(OR(D492=1,D492=2),"Period 1",OR(D492=3,D492=4),"Period 2",OR(D492=5,D492=6),"Period 3",TRUE,"No Hire Period")</f>
        <v>Period 1</v>
      </c>
      <c r="G492" s="12" t="str" cm="1">
        <f t="array" ref="G492">_xlfn.IFS(MONTH(B492)=1,"Audit Period",MONTH(B492)=2,"End of Fiscal Year",MONTH(B492)=3,"Start of Fiscal Year",TRUE,"Fiscal Year in Progress")</f>
        <v>End of Fiscal Year</v>
      </c>
      <c r="H492" s="12">
        <f t="shared" ca="1" si="15"/>
        <v>31</v>
      </c>
    </row>
    <row r="493" spans="1:8" x14ac:dyDescent="0.25">
      <c r="A493" s="1" t="s">
        <v>1261</v>
      </c>
      <c r="B493" s="2">
        <v>44605</v>
      </c>
      <c r="D493" s="13">
        <f t="shared" si="14"/>
        <v>2</v>
      </c>
      <c r="E493" s="12" t="str" cm="1">
        <f t="array" ref="E493">_xlfn.IFS(D493=1,"Audit Period",D493=2,"End of Fiscal Year",D493=3,"Start of Fiscal Year",TRUE,"Fiscal Year in Progress")</f>
        <v>End of Fiscal Year</v>
      </c>
      <c r="F493" s="12" t="str" cm="1">
        <f t="array" ref="F493">_xlfn.IFS(OR(D493=1,D493=2),"Period 1",OR(D493=3,D493=4),"Period 2",OR(D493=5,D493=6),"Period 3",TRUE,"No Hire Period")</f>
        <v>Period 1</v>
      </c>
      <c r="G493" s="12" t="str" cm="1">
        <f t="array" ref="G493">_xlfn.IFS(MONTH(B493)=1,"Audit Period",MONTH(B493)=2,"End of Fiscal Year",MONTH(B493)=3,"Start of Fiscal Year",TRUE,"Fiscal Year in Progress")</f>
        <v>End of Fiscal Year</v>
      </c>
      <c r="H493" s="12">
        <f t="shared" ca="1" si="15"/>
        <v>31</v>
      </c>
    </row>
    <row r="494" spans="1:8" x14ac:dyDescent="0.25">
      <c r="A494" s="1" t="s">
        <v>1262</v>
      </c>
      <c r="B494" s="2">
        <v>44605</v>
      </c>
      <c r="D494" s="13">
        <f t="shared" si="14"/>
        <v>2</v>
      </c>
      <c r="E494" s="12" t="str" cm="1">
        <f t="array" ref="E494">_xlfn.IFS(D494=1,"Audit Period",D494=2,"End of Fiscal Year",D494=3,"Start of Fiscal Year",TRUE,"Fiscal Year in Progress")</f>
        <v>End of Fiscal Year</v>
      </c>
      <c r="F494" s="12" t="str" cm="1">
        <f t="array" ref="F494">_xlfn.IFS(OR(D494=1,D494=2),"Period 1",OR(D494=3,D494=4),"Period 2",OR(D494=5,D494=6),"Period 3",TRUE,"No Hire Period")</f>
        <v>Period 1</v>
      </c>
      <c r="G494" s="12" t="str" cm="1">
        <f t="array" ref="G494">_xlfn.IFS(MONTH(B494)=1,"Audit Period",MONTH(B494)=2,"End of Fiscal Year",MONTH(B494)=3,"Start of Fiscal Year",TRUE,"Fiscal Year in Progress")</f>
        <v>End of Fiscal Year</v>
      </c>
      <c r="H494" s="12">
        <f t="shared" ca="1" si="15"/>
        <v>31</v>
      </c>
    </row>
    <row r="495" spans="1:8" x14ac:dyDescent="0.25">
      <c r="A495" s="1" t="s">
        <v>1263</v>
      </c>
      <c r="B495" s="2">
        <v>44605</v>
      </c>
      <c r="D495" s="13">
        <f t="shared" si="14"/>
        <v>2</v>
      </c>
      <c r="E495" s="12" t="str" cm="1">
        <f t="array" ref="E495">_xlfn.IFS(D495=1,"Audit Period",D495=2,"End of Fiscal Year",D495=3,"Start of Fiscal Year",TRUE,"Fiscal Year in Progress")</f>
        <v>End of Fiscal Year</v>
      </c>
      <c r="F495" s="12" t="str" cm="1">
        <f t="array" ref="F495">_xlfn.IFS(OR(D495=1,D495=2),"Period 1",OR(D495=3,D495=4),"Period 2",OR(D495=5,D495=6),"Period 3",TRUE,"No Hire Period")</f>
        <v>Period 1</v>
      </c>
      <c r="G495" s="12" t="str" cm="1">
        <f t="array" ref="G495">_xlfn.IFS(MONTH(B495)=1,"Audit Period",MONTH(B495)=2,"End of Fiscal Year",MONTH(B495)=3,"Start of Fiscal Year",TRUE,"Fiscal Year in Progress")</f>
        <v>End of Fiscal Year</v>
      </c>
      <c r="H495" s="12">
        <f t="shared" ca="1" si="15"/>
        <v>31</v>
      </c>
    </row>
    <row r="496" spans="1:8" x14ac:dyDescent="0.25">
      <c r="A496" s="1" t="s">
        <v>1264</v>
      </c>
      <c r="B496" s="2">
        <v>44605</v>
      </c>
      <c r="D496" s="13">
        <f t="shared" si="14"/>
        <v>2</v>
      </c>
      <c r="E496" s="12" t="str" cm="1">
        <f t="array" ref="E496">_xlfn.IFS(D496=1,"Audit Period",D496=2,"End of Fiscal Year",D496=3,"Start of Fiscal Year",TRUE,"Fiscal Year in Progress")</f>
        <v>End of Fiscal Year</v>
      </c>
      <c r="F496" s="12" t="str" cm="1">
        <f t="array" ref="F496">_xlfn.IFS(OR(D496=1,D496=2),"Period 1",OR(D496=3,D496=4),"Period 2",OR(D496=5,D496=6),"Period 3",TRUE,"No Hire Period")</f>
        <v>Period 1</v>
      </c>
      <c r="G496" s="12" t="str" cm="1">
        <f t="array" ref="G496">_xlfn.IFS(MONTH(B496)=1,"Audit Period",MONTH(B496)=2,"End of Fiscal Year",MONTH(B496)=3,"Start of Fiscal Year",TRUE,"Fiscal Year in Progress")</f>
        <v>End of Fiscal Year</v>
      </c>
      <c r="H496" s="12">
        <f t="shared" ca="1" si="15"/>
        <v>31</v>
      </c>
    </row>
    <row r="497" spans="1:8" x14ac:dyDescent="0.25">
      <c r="A497" s="1" t="s">
        <v>146</v>
      </c>
      <c r="B497" s="2">
        <v>44605</v>
      </c>
      <c r="D497" s="13">
        <f t="shared" si="14"/>
        <v>2</v>
      </c>
      <c r="E497" s="12" t="str" cm="1">
        <f t="array" ref="E497">_xlfn.IFS(D497=1,"Audit Period",D497=2,"End of Fiscal Year",D497=3,"Start of Fiscal Year",TRUE,"Fiscal Year in Progress")</f>
        <v>End of Fiscal Year</v>
      </c>
      <c r="F497" s="12" t="str" cm="1">
        <f t="array" ref="F497">_xlfn.IFS(OR(D497=1,D497=2),"Period 1",OR(D497=3,D497=4),"Period 2",OR(D497=5,D497=6),"Period 3",TRUE,"No Hire Period")</f>
        <v>Period 1</v>
      </c>
      <c r="G497" s="12" t="str" cm="1">
        <f t="array" ref="G497">_xlfn.IFS(MONTH(B497)=1,"Audit Period",MONTH(B497)=2,"End of Fiscal Year",MONTH(B497)=3,"Start of Fiscal Year",TRUE,"Fiscal Year in Progress")</f>
        <v>End of Fiscal Year</v>
      </c>
      <c r="H497" s="12">
        <f t="shared" ca="1" si="15"/>
        <v>31</v>
      </c>
    </row>
    <row r="498" spans="1:8" x14ac:dyDescent="0.25">
      <c r="A498" s="1" t="s">
        <v>1265</v>
      </c>
      <c r="B498" s="2">
        <v>44605</v>
      </c>
      <c r="D498" s="13">
        <f t="shared" si="14"/>
        <v>2</v>
      </c>
      <c r="E498" s="12" t="str" cm="1">
        <f t="array" ref="E498">_xlfn.IFS(D498=1,"Audit Period",D498=2,"End of Fiscal Year",D498=3,"Start of Fiscal Year",TRUE,"Fiscal Year in Progress")</f>
        <v>End of Fiscal Year</v>
      </c>
      <c r="F498" s="12" t="str" cm="1">
        <f t="array" ref="F498">_xlfn.IFS(OR(D498=1,D498=2),"Period 1",OR(D498=3,D498=4),"Period 2",OR(D498=5,D498=6),"Period 3",TRUE,"No Hire Period")</f>
        <v>Period 1</v>
      </c>
      <c r="G498" s="12" t="str" cm="1">
        <f t="array" ref="G498">_xlfn.IFS(MONTH(B498)=1,"Audit Period",MONTH(B498)=2,"End of Fiscal Year",MONTH(B498)=3,"Start of Fiscal Year",TRUE,"Fiscal Year in Progress")</f>
        <v>End of Fiscal Year</v>
      </c>
      <c r="H498" s="12">
        <f t="shared" ca="1" si="15"/>
        <v>31</v>
      </c>
    </row>
    <row r="499" spans="1:8" x14ac:dyDescent="0.25">
      <c r="A499" s="1" t="s">
        <v>1266</v>
      </c>
      <c r="B499" s="2">
        <v>44605</v>
      </c>
      <c r="D499" s="13">
        <f t="shared" si="14"/>
        <v>2</v>
      </c>
      <c r="E499" s="12" t="str" cm="1">
        <f t="array" ref="E499">_xlfn.IFS(D499=1,"Audit Period",D499=2,"End of Fiscal Year",D499=3,"Start of Fiscal Year",TRUE,"Fiscal Year in Progress")</f>
        <v>End of Fiscal Year</v>
      </c>
      <c r="F499" s="12" t="str" cm="1">
        <f t="array" ref="F499">_xlfn.IFS(OR(D499=1,D499=2),"Period 1",OR(D499=3,D499=4),"Period 2",OR(D499=5,D499=6),"Period 3",TRUE,"No Hire Period")</f>
        <v>Period 1</v>
      </c>
      <c r="G499" s="12" t="str" cm="1">
        <f t="array" ref="G499">_xlfn.IFS(MONTH(B499)=1,"Audit Period",MONTH(B499)=2,"End of Fiscal Year",MONTH(B499)=3,"Start of Fiscal Year",TRUE,"Fiscal Year in Progress")</f>
        <v>End of Fiscal Year</v>
      </c>
      <c r="H499" s="12">
        <f t="shared" ca="1" si="15"/>
        <v>31</v>
      </c>
    </row>
    <row r="500" spans="1:8" x14ac:dyDescent="0.25">
      <c r="A500" s="1" t="s">
        <v>1267</v>
      </c>
      <c r="B500" s="2">
        <v>44605</v>
      </c>
      <c r="D500" s="13">
        <f t="shared" si="14"/>
        <v>2</v>
      </c>
      <c r="E500" s="12" t="str" cm="1">
        <f t="array" ref="E500">_xlfn.IFS(D500=1,"Audit Period",D500=2,"End of Fiscal Year",D500=3,"Start of Fiscal Year",TRUE,"Fiscal Year in Progress")</f>
        <v>End of Fiscal Year</v>
      </c>
      <c r="F500" s="12" t="str" cm="1">
        <f t="array" ref="F500">_xlfn.IFS(OR(D500=1,D500=2),"Period 1",OR(D500=3,D500=4),"Period 2",OR(D500=5,D500=6),"Period 3",TRUE,"No Hire Period")</f>
        <v>Period 1</v>
      </c>
      <c r="G500" s="12" t="str" cm="1">
        <f t="array" ref="G500">_xlfn.IFS(MONTH(B500)=1,"Audit Period",MONTH(B500)=2,"End of Fiscal Year",MONTH(B500)=3,"Start of Fiscal Year",TRUE,"Fiscal Year in Progress")</f>
        <v>End of Fiscal Year</v>
      </c>
      <c r="H500" s="12">
        <f t="shared" ca="1" si="15"/>
        <v>31</v>
      </c>
    </row>
    <row r="501" spans="1:8" x14ac:dyDescent="0.25">
      <c r="A501" s="1" t="s">
        <v>1268</v>
      </c>
      <c r="B501" s="2">
        <v>44605</v>
      </c>
      <c r="D501" s="13">
        <f t="shared" si="14"/>
        <v>2</v>
      </c>
      <c r="E501" s="12" t="str" cm="1">
        <f t="array" ref="E501">_xlfn.IFS(D501=1,"Audit Period",D501=2,"End of Fiscal Year",D501=3,"Start of Fiscal Year",TRUE,"Fiscal Year in Progress")</f>
        <v>End of Fiscal Year</v>
      </c>
      <c r="F501" s="12" t="str" cm="1">
        <f t="array" ref="F501">_xlfn.IFS(OR(D501=1,D501=2),"Period 1",OR(D501=3,D501=4),"Period 2",OR(D501=5,D501=6),"Period 3",TRUE,"No Hire Period")</f>
        <v>Period 1</v>
      </c>
      <c r="G501" s="12" t="str" cm="1">
        <f t="array" ref="G501">_xlfn.IFS(MONTH(B501)=1,"Audit Period",MONTH(B501)=2,"End of Fiscal Year",MONTH(B501)=3,"Start of Fiscal Year",TRUE,"Fiscal Year in Progress")</f>
        <v>End of Fiscal Year</v>
      </c>
      <c r="H501" s="12">
        <f t="shared" ca="1" si="15"/>
        <v>31</v>
      </c>
    </row>
    <row r="502" spans="1:8" x14ac:dyDescent="0.25">
      <c r="A502" s="1" t="s">
        <v>1269</v>
      </c>
      <c r="B502" s="2">
        <v>44605</v>
      </c>
      <c r="D502" s="13">
        <f t="shared" si="14"/>
        <v>2</v>
      </c>
      <c r="E502" s="12" t="str" cm="1">
        <f t="array" ref="E502">_xlfn.IFS(D502=1,"Audit Period",D502=2,"End of Fiscal Year",D502=3,"Start of Fiscal Year",TRUE,"Fiscal Year in Progress")</f>
        <v>End of Fiscal Year</v>
      </c>
      <c r="F502" s="12" t="str" cm="1">
        <f t="array" ref="F502">_xlfn.IFS(OR(D502=1,D502=2),"Period 1",OR(D502=3,D502=4),"Period 2",OR(D502=5,D502=6),"Period 3",TRUE,"No Hire Period")</f>
        <v>Period 1</v>
      </c>
      <c r="G502" s="12" t="str" cm="1">
        <f t="array" ref="G502">_xlfn.IFS(MONTH(B502)=1,"Audit Period",MONTH(B502)=2,"End of Fiscal Year",MONTH(B502)=3,"Start of Fiscal Year",TRUE,"Fiscal Year in Progress")</f>
        <v>End of Fiscal Year</v>
      </c>
      <c r="H502" s="12">
        <f t="shared" ca="1" si="15"/>
        <v>31</v>
      </c>
    </row>
    <row r="503" spans="1:8" x14ac:dyDescent="0.25">
      <c r="A503" s="1" t="s">
        <v>1270</v>
      </c>
      <c r="B503" s="2">
        <v>44605</v>
      </c>
      <c r="D503" s="13">
        <f t="shared" si="14"/>
        <v>2</v>
      </c>
      <c r="E503" s="12" t="str" cm="1">
        <f t="array" ref="E503">_xlfn.IFS(D503=1,"Audit Period",D503=2,"End of Fiscal Year",D503=3,"Start of Fiscal Year",TRUE,"Fiscal Year in Progress")</f>
        <v>End of Fiscal Year</v>
      </c>
      <c r="F503" s="12" t="str" cm="1">
        <f t="array" ref="F503">_xlfn.IFS(OR(D503=1,D503=2),"Period 1",OR(D503=3,D503=4),"Period 2",OR(D503=5,D503=6),"Period 3",TRUE,"No Hire Period")</f>
        <v>Period 1</v>
      </c>
      <c r="G503" s="12" t="str" cm="1">
        <f t="array" ref="G503">_xlfn.IFS(MONTH(B503)=1,"Audit Period",MONTH(B503)=2,"End of Fiscal Year",MONTH(B503)=3,"Start of Fiscal Year",TRUE,"Fiscal Year in Progress")</f>
        <v>End of Fiscal Year</v>
      </c>
      <c r="H503" s="12">
        <f t="shared" ca="1" si="15"/>
        <v>31</v>
      </c>
    </row>
    <row r="504" spans="1:8" x14ac:dyDescent="0.25">
      <c r="A504" s="1" t="s">
        <v>147</v>
      </c>
      <c r="B504" s="2">
        <v>44605</v>
      </c>
      <c r="D504" s="13">
        <f t="shared" si="14"/>
        <v>2</v>
      </c>
      <c r="E504" s="12" t="str" cm="1">
        <f t="array" ref="E504">_xlfn.IFS(D504=1,"Audit Period",D504=2,"End of Fiscal Year",D504=3,"Start of Fiscal Year",TRUE,"Fiscal Year in Progress")</f>
        <v>End of Fiscal Year</v>
      </c>
      <c r="F504" s="12" t="str" cm="1">
        <f t="array" ref="F504">_xlfn.IFS(OR(D504=1,D504=2),"Period 1",OR(D504=3,D504=4),"Period 2",OR(D504=5,D504=6),"Period 3",TRUE,"No Hire Period")</f>
        <v>Period 1</v>
      </c>
      <c r="G504" s="12" t="str" cm="1">
        <f t="array" ref="G504">_xlfn.IFS(MONTH(B504)=1,"Audit Period",MONTH(B504)=2,"End of Fiscal Year",MONTH(B504)=3,"Start of Fiscal Year",TRUE,"Fiscal Year in Progress")</f>
        <v>End of Fiscal Year</v>
      </c>
      <c r="H504" s="12">
        <f t="shared" ca="1" si="15"/>
        <v>31</v>
      </c>
    </row>
    <row r="505" spans="1:8" x14ac:dyDescent="0.25">
      <c r="A505" s="1" t="s">
        <v>1271</v>
      </c>
      <c r="B505" s="2">
        <v>44605</v>
      </c>
      <c r="D505" s="13">
        <f t="shared" si="14"/>
        <v>2</v>
      </c>
      <c r="E505" s="12" t="str" cm="1">
        <f t="array" ref="E505">_xlfn.IFS(D505=1,"Audit Period",D505=2,"End of Fiscal Year",D505=3,"Start of Fiscal Year",TRUE,"Fiscal Year in Progress")</f>
        <v>End of Fiscal Year</v>
      </c>
      <c r="F505" s="12" t="str" cm="1">
        <f t="array" ref="F505">_xlfn.IFS(OR(D505=1,D505=2),"Period 1",OR(D505=3,D505=4),"Period 2",OR(D505=5,D505=6),"Period 3",TRUE,"No Hire Period")</f>
        <v>Period 1</v>
      </c>
      <c r="G505" s="12" t="str" cm="1">
        <f t="array" ref="G505">_xlfn.IFS(MONTH(B505)=1,"Audit Period",MONTH(B505)=2,"End of Fiscal Year",MONTH(B505)=3,"Start of Fiscal Year",TRUE,"Fiscal Year in Progress")</f>
        <v>End of Fiscal Year</v>
      </c>
      <c r="H505" s="12">
        <f t="shared" ca="1" si="15"/>
        <v>31</v>
      </c>
    </row>
    <row r="506" spans="1:8" x14ac:dyDescent="0.25">
      <c r="A506" s="1" t="s">
        <v>1272</v>
      </c>
      <c r="B506" s="2">
        <v>44605</v>
      </c>
      <c r="D506" s="13">
        <f t="shared" si="14"/>
        <v>2</v>
      </c>
      <c r="E506" s="12" t="str" cm="1">
        <f t="array" ref="E506">_xlfn.IFS(D506=1,"Audit Period",D506=2,"End of Fiscal Year",D506=3,"Start of Fiscal Year",TRUE,"Fiscal Year in Progress")</f>
        <v>End of Fiscal Year</v>
      </c>
      <c r="F506" s="12" t="str" cm="1">
        <f t="array" ref="F506">_xlfn.IFS(OR(D506=1,D506=2),"Period 1",OR(D506=3,D506=4),"Period 2",OR(D506=5,D506=6),"Period 3",TRUE,"No Hire Period")</f>
        <v>Period 1</v>
      </c>
      <c r="G506" s="12" t="str" cm="1">
        <f t="array" ref="G506">_xlfn.IFS(MONTH(B506)=1,"Audit Period",MONTH(B506)=2,"End of Fiscal Year",MONTH(B506)=3,"Start of Fiscal Year",TRUE,"Fiscal Year in Progress")</f>
        <v>End of Fiscal Year</v>
      </c>
      <c r="H506" s="12">
        <f t="shared" ca="1" si="15"/>
        <v>31</v>
      </c>
    </row>
    <row r="507" spans="1:8" x14ac:dyDescent="0.25">
      <c r="A507" s="1" t="s">
        <v>1273</v>
      </c>
      <c r="B507" s="2">
        <v>44605</v>
      </c>
      <c r="D507" s="13">
        <f t="shared" si="14"/>
        <v>2</v>
      </c>
      <c r="E507" s="12" t="str" cm="1">
        <f t="array" ref="E507">_xlfn.IFS(D507=1,"Audit Period",D507=2,"End of Fiscal Year",D507=3,"Start of Fiscal Year",TRUE,"Fiscal Year in Progress")</f>
        <v>End of Fiscal Year</v>
      </c>
      <c r="F507" s="12" t="str" cm="1">
        <f t="array" ref="F507">_xlfn.IFS(OR(D507=1,D507=2),"Period 1",OR(D507=3,D507=4),"Period 2",OR(D507=5,D507=6),"Period 3",TRUE,"No Hire Period")</f>
        <v>Period 1</v>
      </c>
      <c r="G507" s="12" t="str" cm="1">
        <f t="array" ref="G507">_xlfn.IFS(MONTH(B507)=1,"Audit Period",MONTH(B507)=2,"End of Fiscal Year",MONTH(B507)=3,"Start of Fiscal Year",TRUE,"Fiscal Year in Progress")</f>
        <v>End of Fiscal Year</v>
      </c>
      <c r="H507" s="12">
        <f t="shared" ca="1" si="15"/>
        <v>31</v>
      </c>
    </row>
    <row r="508" spans="1:8" x14ac:dyDescent="0.25">
      <c r="A508" s="1" t="s">
        <v>1274</v>
      </c>
      <c r="B508" s="2">
        <v>44605</v>
      </c>
      <c r="D508" s="13">
        <f t="shared" si="14"/>
        <v>2</v>
      </c>
      <c r="E508" s="12" t="str" cm="1">
        <f t="array" ref="E508">_xlfn.IFS(D508=1,"Audit Period",D508=2,"End of Fiscal Year",D508=3,"Start of Fiscal Year",TRUE,"Fiscal Year in Progress")</f>
        <v>End of Fiscal Year</v>
      </c>
      <c r="F508" s="12" t="str" cm="1">
        <f t="array" ref="F508">_xlfn.IFS(OR(D508=1,D508=2),"Period 1",OR(D508=3,D508=4),"Period 2",OR(D508=5,D508=6),"Period 3",TRUE,"No Hire Period")</f>
        <v>Period 1</v>
      </c>
      <c r="G508" s="12" t="str" cm="1">
        <f t="array" ref="G508">_xlfn.IFS(MONTH(B508)=1,"Audit Period",MONTH(B508)=2,"End of Fiscal Year",MONTH(B508)=3,"Start of Fiscal Year",TRUE,"Fiscal Year in Progress")</f>
        <v>End of Fiscal Year</v>
      </c>
      <c r="H508" s="12">
        <f t="shared" ca="1" si="15"/>
        <v>31</v>
      </c>
    </row>
    <row r="509" spans="1:8" x14ac:dyDescent="0.25">
      <c r="A509" s="1" t="s">
        <v>1275</v>
      </c>
      <c r="B509" s="2">
        <v>44605</v>
      </c>
      <c r="D509" s="13">
        <f t="shared" si="14"/>
        <v>2</v>
      </c>
      <c r="E509" s="12" t="str" cm="1">
        <f t="array" ref="E509">_xlfn.IFS(D509=1,"Audit Period",D509=2,"End of Fiscal Year",D509=3,"Start of Fiscal Year",TRUE,"Fiscal Year in Progress")</f>
        <v>End of Fiscal Year</v>
      </c>
      <c r="F509" s="12" t="str" cm="1">
        <f t="array" ref="F509">_xlfn.IFS(OR(D509=1,D509=2),"Period 1",OR(D509=3,D509=4),"Period 2",OR(D509=5,D509=6),"Period 3",TRUE,"No Hire Period")</f>
        <v>Period 1</v>
      </c>
      <c r="G509" s="12" t="str" cm="1">
        <f t="array" ref="G509">_xlfn.IFS(MONTH(B509)=1,"Audit Period",MONTH(B509)=2,"End of Fiscal Year",MONTH(B509)=3,"Start of Fiscal Year",TRUE,"Fiscal Year in Progress")</f>
        <v>End of Fiscal Year</v>
      </c>
      <c r="H509" s="12">
        <f t="shared" ca="1" si="15"/>
        <v>31</v>
      </c>
    </row>
    <row r="510" spans="1:8" x14ac:dyDescent="0.25">
      <c r="A510" s="1" t="s">
        <v>1276</v>
      </c>
      <c r="B510" s="2">
        <v>44605</v>
      </c>
      <c r="D510" s="13">
        <f t="shared" si="14"/>
        <v>2</v>
      </c>
      <c r="E510" s="12" t="str" cm="1">
        <f t="array" ref="E510">_xlfn.IFS(D510=1,"Audit Period",D510=2,"End of Fiscal Year",D510=3,"Start of Fiscal Year",TRUE,"Fiscal Year in Progress")</f>
        <v>End of Fiscal Year</v>
      </c>
      <c r="F510" s="12" t="str" cm="1">
        <f t="array" ref="F510">_xlfn.IFS(OR(D510=1,D510=2),"Period 1",OR(D510=3,D510=4),"Period 2",OR(D510=5,D510=6),"Period 3",TRUE,"No Hire Period")</f>
        <v>Period 1</v>
      </c>
      <c r="G510" s="12" t="str" cm="1">
        <f t="array" ref="G510">_xlfn.IFS(MONTH(B510)=1,"Audit Period",MONTH(B510)=2,"End of Fiscal Year",MONTH(B510)=3,"Start of Fiscal Year",TRUE,"Fiscal Year in Progress")</f>
        <v>End of Fiscal Year</v>
      </c>
      <c r="H510" s="12">
        <f t="shared" ca="1" si="15"/>
        <v>31</v>
      </c>
    </row>
    <row r="511" spans="1:8" x14ac:dyDescent="0.25">
      <c r="A511" s="1" t="s">
        <v>1277</v>
      </c>
      <c r="B511" s="2">
        <v>44605</v>
      </c>
      <c r="D511" s="13">
        <f t="shared" si="14"/>
        <v>2</v>
      </c>
      <c r="E511" s="12" t="str" cm="1">
        <f t="array" ref="E511">_xlfn.IFS(D511=1,"Audit Period",D511=2,"End of Fiscal Year",D511=3,"Start of Fiscal Year",TRUE,"Fiscal Year in Progress")</f>
        <v>End of Fiscal Year</v>
      </c>
      <c r="F511" s="12" t="str" cm="1">
        <f t="array" ref="F511">_xlfn.IFS(OR(D511=1,D511=2),"Period 1",OR(D511=3,D511=4),"Period 2",OR(D511=5,D511=6),"Period 3",TRUE,"No Hire Period")</f>
        <v>Period 1</v>
      </c>
      <c r="G511" s="12" t="str" cm="1">
        <f t="array" ref="G511">_xlfn.IFS(MONTH(B511)=1,"Audit Period",MONTH(B511)=2,"End of Fiscal Year",MONTH(B511)=3,"Start of Fiscal Year",TRUE,"Fiscal Year in Progress")</f>
        <v>End of Fiscal Year</v>
      </c>
      <c r="H511" s="12">
        <f t="shared" ca="1" si="15"/>
        <v>31</v>
      </c>
    </row>
    <row r="512" spans="1:8" x14ac:dyDescent="0.25">
      <c r="A512" s="1" t="s">
        <v>1278</v>
      </c>
      <c r="B512" s="2">
        <v>44605</v>
      </c>
      <c r="D512" s="13">
        <f t="shared" si="14"/>
        <v>2</v>
      </c>
      <c r="E512" s="12" t="str" cm="1">
        <f t="array" ref="E512">_xlfn.IFS(D512=1,"Audit Period",D512=2,"End of Fiscal Year",D512=3,"Start of Fiscal Year",TRUE,"Fiscal Year in Progress")</f>
        <v>End of Fiscal Year</v>
      </c>
      <c r="F512" s="12" t="str" cm="1">
        <f t="array" ref="F512">_xlfn.IFS(OR(D512=1,D512=2),"Period 1",OR(D512=3,D512=4),"Period 2",OR(D512=5,D512=6),"Period 3",TRUE,"No Hire Period")</f>
        <v>Period 1</v>
      </c>
      <c r="G512" s="12" t="str" cm="1">
        <f t="array" ref="G512">_xlfn.IFS(MONTH(B512)=1,"Audit Period",MONTH(B512)=2,"End of Fiscal Year",MONTH(B512)=3,"Start of Fiscal Year",TRUE,"Fiscal Year in Progress")</f>
        <v>End of Fiscal Year</v>
      </c>
      <c r="H512" s="12">
        <f t="shared" ca="1" si="15"/>
        <v>31</v>
      </c>
    </row>
    <row r="513" spans="1:8" x14ac:dyDescent="0.25">
      <c r="A513" s="1" t="s">
        <v>1279</v>
      </c>
      <c r="B513" s="2">
        <v>44605</v>
      </c>
      <c r="D513" s="13">
        <f t="shared" si="14"/>
        <v>2</v>
      </c>
      <c r="E513" s="12" t="str" cm="1">
        <f t="array" ref="E513">_xlfn.IFS(D513=1,"Audit Period",D513=2,"End of Fiscal Year",D513=3,"Start of Fiscal Year",TRUE,"Fiscal Year in Progress")</f>
        <v>End of Fiscal Year</v>
      </c>
      <c r="F513" s="12" t="str" cm="1">
        <f t="array" ref="F513">_xlfn.IFS(OR(D513=1,D513=2),"Period 1",OR(D513=3,D513=4),"Period 2",OR(D513=5,D513=6),"Period 3",TRUE,"No Hire Period")</f>
        <v>Period 1</v>
      </c>
      <c r="G513" s="12" t="str" cm="1">
        <f t="array" ref="G513">_xlfn.IFS(MONTH(B513)=1,"Audit Period",MONTH(B513)=2,"End of Fiscal Year",MONTH(B513)=3,"Start of Fiscal Year",TRUE,"Fiscal Year in Progress")</f>
        <v>End of Fiscal Year</v>
      </c>
      <c r="H513" s="12">
        <f t="shared" ca="1" si="15"/>
        <v>31</v>
      </c>
    </row>
    <row r="514" spans="1:8" x14ac:dyDescent="0.25">
      <c r="A514" s="1" t="s">
        <v>148</v>
      </c>
      <c r="B514" s="2">
        <v>44605</v>
      </c>
      <c r="D514" s="13">
        <f t="shared" si="14"/>
        <v>2</v>
      </c>
      <c r="E514" s="12" t="str" cm="1">
        <f t="array" ref="E514">_xlfn.IFS(D514=1,"Audit Period",D514=2,"End of Fiscal Year",D514=3,"Start of Fiscal Year",TRUE,"Fiscal Year in Progress")</f>
        <v>End of Fiscal Year</v>
      </c>
      <c r="F514" s="12" t="str" cm="1">
        <f t="array" ref="F514">_xlfn.IFS(OR(D514=1,D514=2),"Period 1",OR(D514=3,D514=4),"Period 2",OR(D514=5,D514=6),"Period 3",TRUE,"No Hire Period")</f>
        <v>Period 1</v>
      </c>
      <c r="G514" s="12" t="str" cm="1">
        <f t="array" ref="G514">_xlfn.IFS(MONTH(B514)=1,"Audit Period",MONTH(B514)=2,"End of Fiscal Year",MONTH(B514)=3,"Start of Fiscal Year",TRUE,"Fiscal Year in Progress")</f>
        <v>End of Fiscal Year</v>
      </c>
      <c r="H514" s="12">
        <f t="shared" ca="1" si="15"/>
        <v>31</v>
      </c>
    </row>
    <row r="515" spans="1:8" x14ac:dyDescent="0.25">
      <c r="A515" s="1" t="s">
        <v>1280</v>
      </c>
      <c r="B515" s="2">
        <v>44605</v>
      </c>
      <c r="D515" s="13">
        <f t="shared" ref="D515:D578" si="16">MONTH(B515)</f>
        <v>2</v>
      </c>
      <c r="E515" s="12" t="str" cm="1">
        <f t="array" ref="E515">_xlfn.IFS(D515=1,"Audit Period",D515=2,"End of Fiscal Year",D515=3,"Start of Fiscal Year",TRUE,"Fiscal Year in Progress")</f>
        <v>End of Fiscal Year</v>
      </c>
      <c r="F515" s="12" t="str" cm="1">
        <f t="array" ref="F515">_xlfn.IFS(OR(D515=1,D515=2),"Period 1",OR(D515=3,D515=4),"Period 2",OR(D515=5,D515=6),"Period 3",TRUE,"No Hire Period")</f>
        <v>Period 1</v>
      </c>
      <c r="G515" s="12" t="str" cm="1">
        <f t="array" ref="G515">_xlfn.IFS(MONTH(B515)=1,"Audit Period",MONTH(B515)=2,"End of Fiscal Year",MONTH(B515)=3,"Start of Fiscal Year",TRUE,"Fiscal Year in Progress")</f>
        <v>End of Fiscal Year</v>
      </c>
      <c r="H515" s="12">
        <f t="shared" ref="H515:H578" ca="1" si="17">IFERROR(IF(C515="",DATEDIF(B515,TODAY(),"m"),DATEDIF(B515,C515,"m")),0)</f>
        <v>31</v>
      </c>
    </row>
    <row r="516" spans="1:8" x14ac:dyDescent="0.25">
      <c r="A516" s="1" t="s">
        <v>1281</v>
      </c>
      <c r="B516" s="2">
        <v>44605</v>
      </c>
      <c r="D516" s="13">
        <f t="shared" si="16"/>
        <v>2</v>
      </c>
      <c r="E516" s="12" t="str" cm="1">
        <f t="array" ref="E516">_xlfn.IFS(D516=1,"Audit Period",D516=2,"End of Fiscal Year",D516=3,"Start of Fiscal Year",TRUE,"Fiscal Year in Progress")</f>
        <v>End of Fiscal Year</v>
      </c>
      <c r="F516" s="12" t="str" cm="1">
        <f t="array" ref="F516">_xlfn.IFS(OR(D516=1,D516=2),"Period 1",OR(D516=3,D516=4),"Period 2",OR(D516=5,D516=6),"Period 3",TRUE,"No Hire Period")</f>
        <v>Period 1</v>
      </c>
      <c r="G516" s="12" t="str" cm="1">
        <f t="array" ref="G516">_xlfn.IFS(MONTH(B516)=1,"Audit Period",MONTH(B516)=2,"End of Fiscal Year",MONTH(B516)=3,"Start of Fiscal Year",TRUE,"Fiscal Year in Progress")</f>
        <v>End of Fiscal Year</v>
      </c>
      <c r="H516" s="12">
        <f t="shared" ca="1" si="17"/>
        <v>31</v>
      </c>
    </row>
    <row r="517" spans="1:8" x14ac:dyDescent="0.25">
      <c r="A517" s="1" t="s">
        <v>1282</v>
      </c>
      <c r="B517" s="2">
        <v>44605</v>
      </c>
      <c r="D517" s="13">
        <f t="shared" si="16"/>
        <v>2</v>
      </c>
      <c r="E517" s="12" t="str" cm="1">
        <f t="array" ref="E517">_xlfn.IFS(D517=1,"Audit Period",D517=2,"End of Fiscal Year",D517=3,"Start of Fiscal Year",TRUE,"Fiscal Year in Progress")</f>
        <v>End of Fiscal Year</v>
      </c>
      <c r="F517" s="12" t="str" cm="1">
        <f t="array" ref="F517">_xlfn.IFS(OR(D517=1,D517=2),"Period 1",OR(D517=3,D517=4),"Period 2",OR(D517=5,D517=6),"Period 3",TRUE,"No Hire Period")</f>
        <v>Period 1</v>
      </c>
      <c r="G517" s="12" t="str" cm="1">
        <f t="array" ref="G517">_xlfn.IFS(MONTH(B517)=1,"Audit Period",MONTH(B517)=2,"End of Fiscal Year",MONTH(B517)=3,"Start of Fiscal Year",TRUE,"Fiscal Year in Progress")</f>
        <v>End of Fiscal Year</v>
      </c>
      <c r="H517" s="12">
        <f t="shared" ca="1" si="17"/>
        <v>31</v>
      </c>
    </row>
    <row r="518" spans="1:8" x14ac:dyDescent="0.25">
      <c r="A518" s="1" t="s">
        <v>1283</v>
      </c>
      <c r="B518" s="2">
        <v>44605</v>
      </c>
      <c r="D518" s="13">
        <f t="shared" si="16"/>
        <v>2</v>
      </c>
      <c r="E518" s="12" t="str" cm="1">
        <f t="array" ref="E518">_xlfn.IFS(D518=1,"Audit Period",D518=2,"End of Fiscal Year",D518=3,"Start of Fiscal Year",TRUE,"Fiscal Year in Progress")</f>
        <v>End of Fiscal Year</v>
      </c>
      <c r="F518" s="12" t="str" cm="1">
        <f t="array" ref="F518">_xlfn.IFS(OR(D518=1,D518=2),"Period 1",OR(D518=3,D518=4),"Period 2",OR(D518=5,D518=6),"Period 3",TRUE,"No Hire Period")</f>
        <v>Period 1</v>
      </c>
      <c r="G518" s="12" t="str" cm="1">
        <f t="array" ref="G518">_xlfn.IFS(MONTH(B518)=1,"Audit Period",MONTH(B518)=2,"End of Fiscal Year",MONTH(B518)=3,"Start of Fiscal Year",TRUE,"Fiscal Year in Progress")</f>
        <v>End of Fiscal Year</v>
      </c>
      <c r="H518" s="12">
        <f t="shared" ca="1" si="17"/>
        <v>31</v>
      </c>
    </row>
    <row r="519" spans="1:8" x14ac:dyDescent="0.25">
      <c r="A519" s="1" t="s">
        <v>1284</v>
      </c>
      <c r="B519" s="2">
        <v>44605</v>
      </c>
      <c r="D519" s="13">
        <f t="shared" si="16"/>
        <v>2</v>
      </c>
      <c r="E519" s="12" t="str" cm="1">
        <f t="array" ref="E519">_xlfn.IFS(D519=1,"Audit Period",D519=2,"End of Fiscal Year",D519=3,"Start of Fiscal Year",TRUE,"Fiscal Year in Progress")</f>
        <v>End of Fiscal Year</v>
      </c>
      <c r="F519" s="12" t="str" cm="1">
        <f t="array" ref="F519">_xlfn.IFS(OR(D519=1,D519=2),"Period 1",OR(D519=3,D519=4),"Period 2",OR(D519=5,D519=6),"Period 3",TRUE,"No Hire Period")</f>
        <v>Period 1</v>
      </c>
      <c r="G519" s="12" t="str" cm="1">
        <f t="array" ref="G519">_xlfn.IFS(MONTH(B519)=1,"Audit Period",MONTH(B519)=2,"End of Fiscal Year",MONTH(B519)=3,"Start of Fiscal Year",TRUE,"Fiscal Year in Progress")</f>
        <v>End of Fiscal Year</v>
      </c>
      <c r="H519" s="12">
        <f t="shared" ca="1" si="17"/>
        <v>31</v>
      </c>
    </row>
    <row r="520" spans="1:8" x14ac:dyDescent="0.25">
      <c r="A520" s="1" t="s">
        <v>1285</v>
      </c>
      <c r="B520" s="2">
        <v>44605</v>
      </c>
      <c r="D520" s="13">
        <f t="shared" si="16"/>
        <v>2</v>
      </c>
      <c r="E520" s="12" t="str" cm="1">
        <f t="array" ref="E520">_xlfn.IFS(D520=1,"Audit Period",D520=2,"End of Fiscal Year",D520=3,"Start of Fiscal Year",TRUE,"Fiscal Year in Progress")</f>
        <v>End of Fiscal Year</v>
      </c>
      <c r="F520" s="12" t="str" cm="1">
        <f t="array" ref="F520">_xlfn.IFS(OR(D520=1,D520=2),"Period 1",OR(D520=3,D520=4),"Period 2",OR(D520=5,D520=6),"Period 3",TRUE,"No Hire Period")</f>
        <v>Period 1</v>
      </c>
      <c r="G520" s="12" t="str" cm="1">
        <f t="array" ref="G520">_xlfn.IFS(MONTH(B520)=1,"Audit Period",MONTH(B520)=2,"End of Fiscal Year",MONTH(B520)=3,"Start of Fiscal Year",TRUE,"Fiscal Year in Progress")</f>
        <v>End of Fiscal Year</v>
      </c>
      <c r="H520" s="12">
        <f t="shared" ca="1" si="17"/>
        <v>31</v>
      </c>
    </row>
    <row r="521" spans="1:8" x14ac:dyDescent="0.25">
      <c r="A521" s="1" t="s">
        <v>1286</v>
      </c>
      <c r="B521" s="2">
        <v>44605</v>
      </c>
      <c r="D521" s="13">
        <f t="shared" si="16"/>
        <v>2</v>
      </c>
      <c r="E521" s="12" t="str" cm="1">
        <f t="array" ref="E521">_xlfn.IFS(D521=1,"Audit Period",D521=2,"End of Fiscal Year",D521=3,"Start of Fiscal Year",TRUE,"Fiscal Year in Progress")</f>
        <v>End of Fiscal Year</v>
      </c>
      <c r="F521" s="12" t="str" cm="1">
        <f t="array" ref="F521">_xlfn.IFS(OR(D521=1,D521=2),"Period 1",OR(D521=3,D521=4),"Period 2",OR(D521=5,D521=6),"Period 3",TRUE,"No Hire Period")</f>
        <v>Period 1</v>
      </c>
      <c r="G521" s="12" t="str" cm="1">
        <f t="array" ref="G521">_xlfn.IFS(MONTH(B521)=1,"Audit Period",MONTH(B521)=2,"End of Fiscal Year",MONTH(B521)=3,"Start of Fiscal Year",TRUE,"Fiscal Year in Progress")</f>
        <v>End of Fiscal Year</v>
      </c>
      <c r="H521" s="12">
        <f t="shared" ca="1" si="17"/>
        <v>31</v>
      </c>
    </row>
    <row r="522" spans="1:8" x14ac:dyDescent="0.25">
      <c r="A522" s="1" t="s">
        <v>149</v>
      </c>
      <c r="B522" s="2">
        <v>44605</v>
      </c>
      <c r="D522" s="13">
        <f t="shared" si="16"/>
        <v>2</v>
      </c>
      <c r="E522" s="12" t="str" cm="1">
        <f t="array" ref="E522">_xlfn.IFS(D522=1,"Audit Period",D522=2,"End of Fiscal Year",D522=3,"Start of Fiscal Year",TRUE,"Fiscal Year in Progress")</f>
        <v>End of Fiscal Year</v>
      </c>
      <c r="F522" s="12" t="str" cm="1">
        <f t="array" ref="F522">_xlfn.IFS(OR(D522=1,D522=2),"Period 1",OR(D522=3,D522=4),"Period 2",OR(D522=5,D522=6),"Period 3",TRUE,"No Hire Period")</f>
        <v>Period 1</v>
      </c>
      <c r="G522" s="12" t="str" cm="1">
        <f t="array" ref="G522">_xlfn.IFS(MONTH(B522)=1,"Audit Period",MONTH(B522)=2,"End of Fiscal Year",MONTH(B522)=3,"Start of Fiscal Year",TRUE,"Fiscal Year in Progress")</f>
        <v>End of Fiscal Year</v>
      </c>
      <c r="H522" s="12">
        <f t="shared" ca="1" si="17"/>
        <v>31</v>
      </c>
    </row>
    <row r="523" spans="1:8" x14ac:dyDescent="0.25">
      <c r="A523" s="1" t="s">
        <v>1287</v>
      </c>
      <c r="B523" s="2">
        <v>44605</v>
      </c>
      <c r="D523" s="13">
        <f t="shared" si="16"/>
        <v>2</v>
      </c>
      <c r="E523" s="12" t="str" cm="1">
        <f t="array" ref="E523">_xlfn.IFS(D523=1,"Audit Period",D523=2,"End of Fiscal Year",D523=3,"Start of Fiscal Year",TRUE,"Fiscal Year in Progress")</f>
        <v>End of Fiscal Year</v>
      </c>
      <c r="F523" s="12" t="str" cm="1">
        <f t="array" ref="F523">_xlfn.IFS(OR(D523=1,D523=2),"Period 1",OR(D523=3,D523=4),"Period 2",OR(D523=5,D523=6),"Period 3",TRUE,"No Hire Period")</f>
        <v>Period 1</v>
      </c>
      <c r="G523" s="12" t="str" cm="1">
        <f t="array" ref="G523">_xlfn.IFS(MONTH(B523)=1,"Audit Period",MONTH(B523)=2,"End of Fiscal Year",MONTH(B523)=3,"Start of Fiscal Year",TRUE,"Fiscal Year in Progress")</f>
        <v>End of Fiscal Year</v>
      </c>
      <c r="H523" s="12">
        <f t="shared" ca="1" si="17"/>
        <v>31</v>
      </c>
    </row>
    <row r="524" spans="1:8" x14ac:dyDescent="0.25">
      <c r="A524" s="1" t="s">
        <v>1288</v>
      </c>
      <c r="B524" s="2">
        <v>44605</v>
      </c>
      <c r="D524" s="13">
        <f t="shared" si="16"/>
        <v>2</v>
      </c>
      <c r="E524" s="12" t="str" cm="1">
        <f t="array" ref="E524">_xlfn.IFS(D524=1,"Audit Period",D524=2,"End of Fiscal Year",D524=3,"Start of Fiscal Year",TRUE,"Fiscal Year in Progress")</f>
        <v>End of Fiscal Year</v>
      </c>
      <c r="F524" s="12" t="str" cm="1">
        <f t="array" ref="F524">_xlfn.IFS(OR(D524=1,D524=2),"Period 1",OR(D524=3,D524=4),"Period 2",OR(D524=5,D524=6),"Period 3",TRUE,"No Hire Period")</f>
        <v>Period 1</v>
      </c>
      <c r="G524" s="12" t="str" cm="1">
        <f t="array" ref="G524">_xlfn.IFS(MONTH(B524)=1,"Audit Period",MONTH(B524)=2,"End of Fiscal Year",MONTH(B524)=3,"Start of Fiscal Year",TRUE,"Fiscal Year in Progress")</f>
        <v>End of Fiscal Year</v>
      </c>
      <c r="H524" s="12">
        <f t="shared" ca="1" si="17"/>
        <v>31</v>
      </c>
    </row>
    <row r="525" spans="1:8" x14ac:dyDescent="0.25">
      <c r="A525" s="1" t="s">
        <v>1289</v>
      </c>
      <c r="B525" s="2">
        <v>44605</v>
      </c>
      <c r="D525" s="13">
        <f t="shared" si="16"/>
        <v>2</v>
      </c>
      <c r="E525" s="12" t="str" cm="1">
        <f t="array" ref="E525">_xlfn.IFS(D525=1,"Audit Period",D525=2,"End of Fiscal Year",D525=3,"Start of Fiscal Year",TRUE,"Fiscal Year in Progress")</f>
        <v>End of Fiscal Year</v>
      </c>
      <c r="F525" s="12" t="str" cm="1">
        <f t="array" ref="F525">_xlfn.IFS(OR(D525=1,D525=2),"Period 1",OR(D525=3,D525=4),"Period 2",OR(D525=5,D525=6),"Period 3",TRUE,"No Hire Period")</f>
        <v>Period 1</v>
      </c>
      <c r="G525" s="12" t="str" cm="1">
        <f t="array" ref="G525">_xlfn.IFS(MONTH(B525)=1,"Audit Period",MONTH(B525)=2,"End of Fiscal Year",MONTH(B525)=3,"Start of Fiscal Year",TRUE,"Fiscal Year in Progress")</f>
        <v>End of Fiscal Year</v>
      </c>
      <c r="H525" s="12">
        <f t="shared" ca="1" si="17"/>
        <v>31</v>
      </c>
    </row>
    <row r="526" spans="1:8" x14ac:dyDescent="0.25">
      <c r="A526" s="1" t="s">
        <v>1290</v>
      </c>
      <c r="B526" s="2">
        <v>44605</v>
      </c>
      <c r="D526" s="13">
        <f t="shared" si="16"/>
        <v>2</v>
      </c>
      <c r="E526" s="12" t="str" cm="1">
        <f t="array" ref="E526">_xlfn.IFS(D526=1,"Audit Period",D526=2,"End of Fiscal Year",D526=3,"Start of Fiscal Year",TRUE,"Fiscal Year in Progress")</f>
        <v>End of Fiscal Year</v>
      </c>
      <c r="F526" s="12" t="str" cm="1">
        <f t="array" ref="F526">_xlfn.IFS(OR(D526=1,D526=2),"Period 1",OR(D526=3,D526=4),"Period 2",OR(D526=5,D526=6),"Period 3",TRUE,"No Hire Period")</f>
        <v>Period 1</v>
      </c>
      <c r="G526" s="12" t="str" cm="1">
        <f t="array" ref="G526">_xlfn.IFS(MONTH(B526)=1,"Audit Period",MONTH(B526)=2,"End of Fiscal Year",MONTH(B526)=3,"Start of Fiscal Year",TRUE,"Fiscal Year in Progress")</f>
        <v>End of Fiscal Year</v>
      </c>
      <c r="H526" s="12">
        <f t="shared" ca="1" si="17"/>
        <v>31</v>
      </c>
    </row>
    <row r="527" spans="1:8" x14ac:dyDescent="0.25">
      <c r="A527" s="1" t="s">
        <v>14</v>
      </c>
      <c r="B527" s="2">
        <v>44605</v>
      </c>
      <c r="D527" s="13">
        <f t="shared" si="16"/>
        <v>2</v>
      </c>
      <c r="E527" s="12" t="str" cm="1">
        <f t="array" ref="E527">_xlfn.IFS(D527=1,"Audit Period",D527=2,"End of Fiscal Year",D527=3,"Start of Fiscal Year",TRUE,"Fiscal Year in Progress")</f>
        <v>End of Fiscal Year</v>
      </c>
      <c r="F527" s="12" t="str" cm="1">
        <f t="array" ref="F527">_xlfn.IFS(OR(D527=1,D527=2),"Period 1",OR(D527=3,D527=4),"Period 2",OR(D527=5,D527=6),"Period 3",TRUE,"No Hire Period")</f>
        <v>Period 1</v>
      </c>
      <c r="G527" s="12" t="str" cm="1">
        <f t="array" ref="G527">_xlfn.IFS(MONTH(B527)=1,"Audit Period",MONTH(B527)=2,"End of Fiscal Year",MONTH(B527)=3,"Start of Fiscal Year",TRUE,"Fiscal Year in Progress")</f>
        <v>End of Fiscal Year</v>
      </c>
      <c r="H527" s="12">
        <f t="shared" ca="1" si="17"/>
        <v>31</v>
      </c>
    </row>
    <row r="528" spans="1:8" x14ac:dyDescent="0.25">
      <c r="A528" s="1" t="s">
        <v>1291</v>
      </c>
      <c r="B528" s="2">
        <v>44605</v>
      </c>
      <c r="D528" s="13">
        <f t="shared" si="16"/>
        <v>2</v>
      </c>
      <c r="E528" s="12" t="str" cm="1">
        <f t="array" ref="E528">_xlfn.IFS(D528=1,"Audit Period",D528=2,"End of Fiscal Year",D528=3,"Start of Fiscal Year",TRUE,"Fiscal Year in Progress")</f>
        <v>End of Fiscal Year</v>
      </c>
      <c r="F528" s="12" t="str" cm="1">
        <f t="array" ref="F528">_xlfn.IFS(OR(D528=1,D528=2),"Period 1",OR(D528=3,D528=4),"Period 2",OR(D528=5,D528=6),"Period 3",TRUE,"No Hire Period")</f>
        <v>Period 1</v>
      </c>
      <c r="G528" s="12" t="str" cm="1">
        <f t="array" ref="G528">_xlfn.IFS(MONTH(B528)=1,"Audit Period",MONTH(B528)=2,"End of Fiscal Year",MONTH(B528)=3,"Start of Fiscal Year",TRUE,"Fiscal Year in Progress")</f>
        <v>End of Fiscal Year</v>
      </c>
      <c r="H528" s="12">
        <f t="shared" ca="1" si="17"/>
        <v>31</v>
      </c>
    </row>
    <row r="529" spans="1:8" x14ac:dyDescent="0.25">
      <c r="A529" s="1" t="s">
        <v>1292</v>
      </c>
      <c r="B529" s="2">
        <v>44605</v>
      </c>
      <c r="D529" s="13">
        <f t="shared" si="16"/>
        <v>2</v>
      </c>
      <c r="E529" s="12" t="str" cm="1">
        <f t="array" ref="E529">_xlfn.IFS(D529=1,"Audit Period",D529=2,"End of Fiscal Year",D529=3,"Start of Fiscal Year",TRUE,"Fiscal Year in Progress")</f>
        <v>End of Fiscal Year</v>
      </c>
      <c r="F529" s="12" t="str" cm="1">
        <f t="array" ref="F529">_xlfn.IFS(OR(D529=1,D529=2),"Period 1",OR(D529=3,D529=4),"Period 2",OR(D529=5,D529=6),"Period 3",TRUE,"No Hire Period")</f>
        <v>Period 1</v>
      </c>
      <c r="G529" s="12" t="str" cm="1">
        <f t="array" ref="G529">_xlfn.IFS(MONTH(B529)=1,"Audit Period",MONTH(B529)=2,"End of Fiscal Year",MONTH(B529)=3,"Start of Fiscal Year",TRUE,"Fiscal Year in Progress")</f>
        <v>End of Fiscal Year</v>
      </c>
      <c r="H529" s="12">
        <f t="shared" ca="1" si="17"/>
        <v>31</v>
      </c>
    </row>
    <row r="530" spans="1:8" x14ac:dyDescent="0.25">
      <c r="A530" s="1" t="s">
        <v>1293</v>
      </c>
      <c r="B530" s="2">
        <v>44605</v>
      </c>
      <c r="D530" s="13">
        <f t="shared" si="16"/>
        <v>2</v>
      </c>
      <c r="E530" s="12" t="str" cm="1">
        <f t="array" ref="E530">_xlfn.IFS(D530=1,"Audit Period",D530=2,"End of Fiscal Year",D530=3,"Start of Fiscal Year",TRUE,"Fiscal Year in Progress")</f>
        <v>End of Fiscal Year</v>
      </c>
      <c r="F530" s="12" t="str" cm="1">
        <f t="array" ref="F530">_xlfn.IFS(OR(D530=1,D530=2),"Period 1",OR(D530=3,D530=4),"Period 2",OR(D530=5,D530=6),"Period 3",TRUE,"No Hire Period")</f>
        <v>Period 1</v>
      </c>
      <c r="G530" s="12" t="str" cm="1">
        <f t="array" ref="G530">_xlfn.IFS(MONTH(B530)=1,"Audit Period",MONTH(B530)=2,"End of Fiscal Year",MONTH(B530)=3,"Start of Fiscal Year",TRUE,"Fiscal Year in Progress")</f>
        <v>End of Fiscal Year</v>
      </c>
      <c r="H530" s="12">
        <f t="shared" ca="1" si="17"/>
        <v>31</v>
      </c>
    </row>
    <row r="531" spans="1:8" x14ac:dyDescent="0.25">
      <c r="A531" s="1" t="s">
        <v>150</v>
      </c>
      <c r="B531" s="2">
        <v>44605</v>
      </c>
      <c r="D531" s="13">
        <f t="shared" si="16"/>
        <v>2</v>
      </c>
      <c r="E531" s="12" t="str" cm="1">
        <f t="array" ref="E531">_xlfn.IFS(D531=1,"Audit Period",D531=2,"End of Fiscal Year",D531=3,"Start of Fiscal Year",TRUE,"Fiscal Year in Progress")</f>
        <v>End of Fiscal Year</v>
      </c>
      <c r="F531" s="12" t="str" cm="1">
        <f t="array" ref="F531">_xlfn.IFS(OR(D531=1,D531=2),"Period 1",OR(D531=3,D531=4),"Period 2",OR(D531=5,D531=6),"Period 3",TRUE,"No Hire Period")</f>
        <v>Period 1</v>
      </c>
      <c r="G531" s="12" t="str" cm="1">
        <f t="array" ref="G531">_xlfn.IFS(MONTH(B531)=1,"Audit Period",MONTH(B531)=2,"End of Fiscal Year",MONTH(B531)=3,"Start of Fiscal Year",TRUE,"Fiscal Year in Progress")</f>
        <v>End of Fiscal Year</v>
      </c>
      <c r="H531" s="12">
        <f t="shared" ca="1" si="17"/>
        <v>31</v>
      </c>
    </row>
    <row r="532" spans="1:8" x14ac:dyDescent="0.25">
      <c r="A532" s="1" t="s">
        <v>1294</v>
      </c>
      <c r="B532" s="2">
        <v>44605</v>
      </c>
      <c r="D532" s="13">
        <f t="shared" si="16"/>
        <v>2</v>
      </c>
      <c r="E532" s="12" t="str" cm="1">
        <f t="array" ref="E532">_xlfn.IFS(D532=1,"Audit Period",D532=2,"End of Fiscal Year",D532=3,"Start of Fiscal Year",TRUE,"Fiscal Year in Progress")</f>
        <v>End of Fiscal Year</v>
      </c>
      <c r="F532" s="12" t="str" cm="1">
        <f t="array" ref="F532">_xlfn.IFS(OR(D532=1,D532=2),"Period 1",OR(D532=3,D532=4),"Period 2",OR(D532=5,D532=6),"Period 3",TRUE,"No Hire Period")</f>
        <v>Period 1</v>
      </c>
      <c r="G532" s="12" t="str" cm="1">
        <f t="array" ref="G532">_xlfn.IFS(MONTH(B532)=1,"Audit Period",MONTH(B532)=2,"End of Fiscal Year",MONTH(B532)=3,"Start of Fiscal Year",TRUE,"Fiscal Year in Progress")</f>
        <v>End of Fiscal Year</v>
      </c>
      <c r="H532" s="12">
        <f t="shared" ca="1" si="17"/>
        <v>31</v>
      </c>
    </row>
    <row r="533" spans="1:8" x14ac:dyDescent="0.25">
      <c r="A533" s="1" t="s">
        <v>1295</v>
      </c>
      <c r="B533" s="2">
        <v>44605</v>
      </c>
      <c r="D533" s="13">
        <f t="shared" si="16"/>
        <v>2</v>
      </c>
      <c r="E533" s="12" t="str" cm="1">
        <f t="array" ref="E533">_xlfn.IFS(D533=1,"Audit Period",D533=2,"End of Fiscal Year",D533=3,"Start of Fiscal Year",TRUE,"Fiscal Year in Progress")</f>
        <v>End of Fiscal Year</v>
      </c>
      <c r="F533" s="12" t="str" cm="1">
        <f t="array" ref="F533">_xlfn.IFS(OR(D533=1,D533=2),"Period 1",OR(D533=3,D533=4),"Period 2",OR(D533=5,D533=6),"Period 3",TRUE,"No Hire Period")</f>
        <v>Period 1</v>
      </c>
      <c r="G533" s="12" t="str" cm="1">
        <f t="array" ref="G533">_xlfn.IFS(MONTH(B533)=1,"Audit Period",MONTH(B533)=2,"End of Fiscal Year",MONTH(B533)=3,"Start of Fiscal Year",TRUE,"Fiscal Year in Progress")</f>
        <v>End of Fiscal Year</v>
      </c>
      <c r="H533" s="12">
        <f t="shared" ca="1" si="17"/>
        <v>31</v>
      </c>
    </row>
    <row r="534" spans="1:8" x14ac:dyDescent="0.25">
      <c r="A534" s="1" t="s">
        <v>1296</v>
      </c>
      <c r="B534" s="2">
        <v>44605</v>
      </c>
      <c r="D534" s="13">
        <f t="shared" si="16"/>
        <v>2</v>
      </c>
      <c r="E534" s="12" t="str" cm="1">
        <f t="array" ref="E534">_xlfn.IFS(D534=1,"Audit Period",D534=2,"End of Fiscal Year",D534=3,"Start of Fiscal Year",TRUE,"Fiscal Year in Progress")</f>
        <v>End of Fiscal Year</v>
      </c>
      <c r="F534" s="12" t="str" cm="1">
        <f t="array" ref="F534">_xlfn.IFS(OR(D534=1,D534=2),"Period 1",OR(D534=3,D534=4),"Period 2",OR(D534=5,D534=6),"Period 3",TRUE,"No Hire Period")</f>
        <v>Period 1</v>
      </c>
      <c r="G534" s="12" t="str" cm="1">
        <f t="array" ref="G534">_xlfn.IFS(MONTH(B534)=1,"Audit Period",MONTH(B534)=2,"End of Fiscal Year",MONTH(B534)=3,"Start of Fiscal Year",TRUE,"Fiscal Year in Progress")</f>
        <v>End of Fiscal Year</v>
      </c>
      <c r="H534" s="12">
        <f t="shared" ca="1" si="17"/>
        <v>31</v>
      </c>
    </row>
    <row r="535" spans="1:8" x14ac:dyDescent="0.25">
      <c r="A535" s="1" t="s">
        <v>1297</v>
      </c>
      <c r="B535" s="2">
        <v>44605</v>
      </c>
      <c r="D535" s="13">
        <f t="shared" si="16"/>
        <v>2</v>
      </c>
      <c r="E535" s="12" t="str" cm="1">
        <f t="array" ref="E535">_xlfn.IFS(D535=1,"Audit Period",D535=2,"End of Fiscal Year",D535=3,"Start of Fiscal Year",TRUE,"Fiscal Year in Progress")</f>
        <v>End of Fiscal Year</v>
      </c>
      <c r="F535" s="12" t="str" cm="1">
        <f t="array" ref="F535">_xlfn.IFS(OR(D535=1,D535=2),"Period 1",OR(D535=3,D535=4),"Period 2",OR(D535=5,D535=6),"Period 3",TRUE,"No Hire Period")</f>
        <v>Period 1</v>
      </c>
      <c r="G535" s="12" t="str" cm="1">
        <f t="array" ref="G535">_xlfn.IFS(MONTH(B535)=1,"Audit Period",MONTH(B535)=2,"End of Fiscal Year",MONTH(B535)=3,"Start of Fiscal Year",TRUE,"Fiscal Year in Progress")</f>
        <v>End of Fiscal Year</v>
      </c>
      <c r="H535" s="12">
        <f t="shared" ca="1" si="17"/>
        <v>31</v>
      </c>
    </row>
    <row r="536" spans="1:8" x14ac:dyDescent="0.25">
      <c r="A536" s="1" t="s">
        <v>1298</v>
      </c>
      <c r="B536" s="2">
        <v>44605</v>
      </c>
      <c r="D536" s="13">
        <f t="shared" si="16"/>
        <v>2</v>
      </c>
      <c r="E536" s="12" t="str" cm="1">
        <f t="array" ref="E536">_xlfn.IFS(D536=1,"Audit Period",D536=2,"End of Fiscal Year",D536=3,"Start of Fiscal Year",TRUE,"Fiscal Year in Progress")</f>
        <v>End of Fiscal Year</v>
      </c>
      <c r="F536" s="12" t="str" cm="1">
        <f t="array" ref="F536">_xlfn.IFS(OR(D536=1,D536=2),"Period 1",OR(D536=3,D536=4),"Period 2",OR(D536=5,D536=6),"Period 3",TRUE,"No Hire Period")</f>
        <v>Period 1</v>
      </c>
      <c r="G536" s="12" t="str" cm="1">
        <f t="array" ref="G536">_xlfn.IFS(MONTH(B536)=1,"Audit Period",MONTH(B536)=2,"End of Fiscal Year",MONTH(B536)=3,"Start of Fiscal Year",TRUE,"Fiscal Year in Progress")</f>
        <v>End of Fiscal Year</v>
      </c>
      <c r="H536" s="12">
        <f t="shared" ca="1" si="17"/>
        <v>31</v>
      </c>
    </row>
    <row r="537" spans="1:8" x14ac:dyDescent="0.25">
      <c r="A537" s="1" t="s">
        <v>1299</v>
      </c>
      <c r="B537" s="2">
        <v>44605</v>
      </c>
      <c r="D537" s="13">
        <f t="shared" si="16"/>
        <v>2</v>
      </c>
      <c r="E537" s="12" t="str" cm="1">
        <f t="array" ref="E537">_xlfn.IFS(D537=1,"Audit Period",D537=2,"End of Fiscal Year",D537=3,"Start of Fiscal Year",TRUE,"Fiscal Year in Progress")</f>
        <v>End of Fiscal Year</v>
      </c>
      <c r="F537" s="12" t="str" cm="1">
        <f t="array" ref="F537">_xlfn.IFS(OR(D537=1,D537=2),"Period 1",OR(D537=3,D537=4),"Period 2",OR(D537=5,D537=6),"Period 3",TRUE,"No Hire Period")</f>
        <v>Period 1</v>
      </c>
      <c r="G537" s="12" t="str" cm="1">
        <f t="array" ref="G537">_xlfn.IFS(MONTH(B537)=1,"Audit Period",MONTH(B537)=2,"End of Fiscal Year",MONTH(B537)=3,"Start of Fiscal Year",TRUE,"Fiscal Year in Progress")</f>
        <v>End of Fiscal Year</v>
      </c>
      <c r="H537" s="12">
        <f t="shared" ca="1" si="17"/>
        <v>31</v>
      </c>
    </row>
    <row r="538" spans="1:8" x14ac:dyDescent="0.25">
      <c r="A538" s="1" t="s">
        <v>1300</v>
      </c>
      <c r="B538" s="2">
        <v>44605</v>
      </c>
      <c r="D538" s="13">
        <f t="shared" si="16"/>
        <v>2</v>
      </c>
      <c r="E538" s="12" t="str" cm="1">
        <f t="array" ref="E538">_xlfn.IFS(D538=1,"Audit Period",D538=2,"End of Fiscal Year",D538=3,"Start of Fiscal Year",TRUE,"Fiscal Year in Progress")</f>
        <v>End of Fiscal Year</v>
      </c>
      <c r="F538" s="12" t="str" cm="1">
        <f t="array" ref="F538">_xlfn.IFS(OR(D538=1,D538=2),"Period 1",OR(D538=3,D538=4),"Period 2",OR(D538=5,D538=6),"Period 3",TRUE,"No Hire Period")</f>
        <v>Period 1</v>
      </c>
      <c r="G538" s="12" t="str" cm="1">
        <f t="array" ref="G538">_xlfn.IFS(MONTH(B538)=1,"Audit Period",MONTH(B538)=2,"End of Fiscal Year",MONTH(B538)=3,"Start of Fiscal Year",TRUE,"Fiscal Year in Progress")</f>
        <v>End of Fiscal Year</v>
      </c>
      <c r="H538" s="12">
        <f t="shared" ca="1" si="17"/>
        <v>31</v>
      </c>
    </row>
    <row r="539" spans="1:8" x14ac:dyDescent="0.25">
      <c r="A539" s="1" t="s">
        <v>1301</v>
      </c>
      <c r="B539" s="2">
        <v>44605</v>
      </c>
      <c r="D539" s="13">
        <f t="shared" si="16"/>
        <v>2</v>
      </c>
      <c r="E539" s="12" t="str" cm="1">
        <f t="array" ref="E539">_xlfn.IFS(D539=1,"Audit Period",D539=2,"End of Fiscal Year",D539=3,"Start of Fiscal Year",TRUE,"Fiscal Year in Progress")</f>
        <v>End of Fiscal Year</v>
      </c>
      <c r="F539" s="12" t="str" cm="1">
        <f t="array" ref="F539">_xlfn.IFS(OR(D539=1,D539=2),"Period 1",OR(D539=3,D539=4),"Period 2",OR(D539=5,D539=6),"Period 3",TRUE,"No Hire Period")</f>
        <v>Period 1</v>
      </c>
      <c r="G539" s="12" t="str" cm="1">
        <f t="array" ref="G539">_xlfn.IFS(MONTH(B539)=1,"Audit Period",MONTH(B539)=2,"End of Fiscal Year",MONTH(B539)=3,"Start of Fiscal Year",TRUE,"Fiscal Year in Progress")</f>
        <v>End of Fiscal Year</v>
      </c>
      <c r="H539" s="12">
        <f t="shared" ca="1" si="17"/>
        <v>31</v>
      </c>
    </row>
    <row r="540" spans="1:8" x14ac:dyDescent="0.25">
      <c r="A540" s="1" t="s">
        <v>1302</v>
      </c>
      <c r="B540" s="2">
        <v>44605</v>
      </c>
      <c r="D540" s="13">
        <f t="shared" si="16"/>
        <v>2</v>
      </c>
      <c r="E540" s="12" t="str" cm="1">
        <f t="array" ref="E540">_xlfn.IFS(D540=1,"Audit Period",D540=2,"End of Fiscal Year",D540=3,"Start of Fiscal Year",TRUE,"Fiscal Year in Progress")</f>
        <v>End of Fiscal Year</v>
      </c>
      <c r="F540" s="12" t="str" cm="1">
        <f t="array" ref="F540">_xlfn.IFS(OR(D540=1,D540=2),"Period 1",OR(D540=3,D540=4),"Period 2",OR(D540=5,D540=6),"Period 3",TRUE,"No Hire Period")</f>
        <v>Period 1</v>
      </c>
      <c r="G540" s="12" t="str" cm="1">
        <f t="array" ref="G540">_xlfn.IFS(MONTH(B540)=1,"Audit Period",MONTH(B540)=2,"End of Fiscal Year",MONTH(B540)=3,"Start of Fiscal Year",TRUE,"Fiscal Year in Progress")</f>
        <v>End of Fiscal Year</v>
      </c>
      <c r="H540" s="12">
        <f t="shared" ca="1" si="17"/>
        <v>31</v>
      </c>
    </row>
    <row r="541" spans="1:8" x14ac:dyDescent="0.25">
      <c r="A541" s="1" t="s">
        <v>151</v>
      </c>
      <c r="B541" s="2">
        <v>44605</v>
      </c>
      <c r="D541" s="13">
        <f t="shared" si="16"/>
        <v>2</v>
      </c>
      <c r="E541" s="12" t="str" cm="1">
        <f t="array" ref="E541">_xlfn.IFS(D541=1,"Audit Period",D541=2,"End of Fiscal Year",D541=3,"Start of Fiscal Year",TRUE,"Fiscal Year in Progress")</f>
        <v>End of Fiscal Year</v>
      </c>
      <c r="F541" s="12" t="str" cm="1">
        <f t="array" ref="F541">_xlfn.IFS(OR(D541=1,D541=2),"Period 1",OR(D541=3,D541=4),"Period 2",OR(D541=5,D541=6),"Period 3",TRUE,"No Hire Period")</f>
        <v>Period 1</v>
      </c>
      <c r="G541" s="12" t="str" cm="1">
        <f t="array" ref="G541">_xlfn.IFS(MONTH(B541)=1,"Audit Period",MONTH(B541)=2,"End of Fiscal Year",MONTH(B541)=3,"Start of Fiscal Year",TRUE,"Fiscal Year in Progress")</f>
        <v>End of Fiscal Year</v>
      </c>
      <c r="H541" s="12">
        <f t="shared" ca="1" si="17"/>
        <v>31</v>
      </c>
    </row>
    <row r="542" spans="1:8" x14ac:dyDescent="0.25">
      <c r="A542" s="1" t="s">
        <v>1303</v>
      </c>
      <c r="B542" s="2">
        <v>44605</v>
      </c>
      <c r="D542" s="13">
        <f t="shared" si="16"/>
        <v>2</v>
      </c>
      <c r="E542" s="12" t="str" cm="1">
        <f t="array" ref="E542">_xlfn.IFS(D542=1,"Audit Period",D542=2,"End of Fiscal Year",D542=3,"Start of Fiscal Year",TRUE,"Fiscal Year in Progress")</f>
        <v>End of Fiscal Year</v>
      </c>
      <c r="F542" s="12" t="str" cm="1">
        <f t="array" ref="F542">_xlfn.IFS(OR(D542=1,D542=2),"Period 1",OR(D542=3,D542=4),"Period 2",OR(D542=5,D542=6),"Period 3",TRUE,"No Hire Period")</f>
        <v>Period 1</v>
      </c>
      <c r="G542" s="12" t="str" cm="1">
        <f t="array" ref="G542">_xlfn.IFS(MONTH(B542)=1,"Audit Period",MONTH(B542)=2,"End of Fiscal Year",MONTH(B542)=3,"Start of Fiscal Year",TRUE,"Fiscal Year in Progress")</f>
        <v>End of Fiscal Year</v>
      </c>
      <c r="H542" s="12">
        <f t="shared" ca="1" si="17"/>
        <v>31</v>
      </c>
    </row>
    <row r="543" spans="1:8" x14ac:dyDescent="0.25">
      <c r="A543" s="1" t="s">
        <v>1304</v>
      </c>
      <c r="B543" s="2">
        <v>44605</v>
      </c>
      <c r="D543" s="13">
        <f t="shared" si="16"/>
        <v>2</v>
      </c>
      <c r="E543" s="12" t="str" cm="1">
        <f t="array" ref="E543">_xlfn.IFS(D543=1,"Audit Period",D543=2,"End of Fiscal Year",D543=3,"Start of Fiscal Year",TRUE,"Fiscal Year in Progress")</f>
        <v>End of Fiscal Year</v>
      </c>
      <c r="F543" s="12" t="str" cm="1">
        <f t="array" ref="F543">_xlfn.IFS(OR(D543=1,D543=2),"Period 1",OR(D543=3,D543=4),"Period 2",OR(D543=5,D543=6),"Period 3",TRUE,"No Hire Period")</f>
        <v>Period 1</v>
      </c>
      <c r="G543" s="12" t="str" cm="1">
        <f t="array" ref="G543">_xlfn.IFS(MONTH(B543)=1,"Audit Period",MONTH(B543)=2,"End of Fiscal Year",MONTH(B543)=3,"Start of Fiscal Year",TRUE,"Fiscal Year in Progress")</f>
        <v>End of Fiscal Year</v>
      </c>
      <c r="H543" s="12">
        <f t="shared" ca="1" si="17"/>
        <v>31</v>
      </c>
    </row>
    <row r="544" spans="1:8" x14ac:dyDescent="0.25">
      <c r="A544" s="1" t="s">
        <v>1305</v>
      </c>
      <c r="B544" s="2">
        <v>44605</v>
      </c>
      <c r="D544" s="13">
        <f t="shared" si="16"/>
        <v>2</v>
      </c>
      <c r="E544" s="12" t="str" cm="1">
        <f t="array" ref="E544">_xlfn.IFS(D544=1,"Audit Period",D544=2,"End of Fiscal Year",D544=3,"Start of Fiscal Year",TRUE,"Fiscal Year in Progress")</f>
        <v>End of Fiscal Year</v>
      </c>
      <c r="F544" s="12" t="str" cm="1">
        <f t="array" ref="F544">_xlfn.IFS(OR(D544=1,D544=2),"Period 1",OR(D544=3,D544=4),"Period 2",OR(D544=5,D544=6),"Period 3",TRUE,"No Hire Period")</f>
        <v>Period 1</v>
      </c>
      <c r="G544" s="12" t="str" cm="1">
        <f t="array" ref="G544">_xlfn.IFS(MONTH(B544)=1,"Audit Period",MONTH(B544)=2,"End of Fiscal Year",MONTH(B544)=3,"Start of Fiscal Year",TRUE,"Fiscal Year in Progress")</f>
        <v>End of Fiscal Year</v>
      </c>
      <c r="H544" s="12">
        <f t="shared" ca="1" si="17"/>
        <v>31</v>
      </c>
    </row>
    <row r="545" spans="1:8" x14ac:dyDescent="0.25">
      <c r="A545" s="1" t="s">
        <v>1306</v>
      </c>
      <c r="B545" s="2">
        <v>44605</v>
      </c>
      <c r="D545" s="13">
        <f t="shared" si="16"/>
        <v>2</v>
      </c>
      <c r="E545" s="12" t="str" cm="1">
        <f t="array" ref="E545">_xlfn.IFS(D545=1,"Audit Period",D545=2,"End of Fiscal Year",D545=3,"Start of Fiscal Year",TRUE,"Fiscal Year in Progress")</f>
        <v>End of Fiscal Year</v>
      </c>
      <c r="F545" s="12" t="str" cm="1">
        <f t="array" ref="F545">_xlfn.IFS(OR(D545=1,D545=2),"Period 1",OR(D545=3,D545=4),"Period 2",OR(D545=5,D545=6),"Period 3",TRUE,"No Hire Period")</f>
        <v>Period 1</v>
      </c>
      <c r="G545" s="12" t="str" cm="1">
        <f t="array" ref="G545">_xlfn.IFS(MONTH(B545)=1,"Audit Period",MONTH(B545)=2,"End of Fiscal Year",MONTH(B545)=3,"Start of Fiscal Year",TRUE,"Fiscal Year in Progress")</f>
        <v>End of Fiscal Year</v>
      </c>
      <c r="H545" s="12">
        <f t="shared" ca="1" si="17"/>
        <v>31</v>
      </c>
    </row>
    <row r="546" spans="1:8" x14ac:dyDescent="0.25">
      <c r="A546" s="1" t="s">
        <v>1307</v>
      </c>
      <c r="B546" s="2">
        <v>44605</v>
      </c>
      <c r="D546" s="13">
        <f t="shared" si="16"/>
        <v>2</v>
      </c>
      <c r="E546" s="12" t="str" cm="1">
        <f t="array" ref="E546">_xlfn.IFS(D546=1,"Audit Period",D546=2,"End of Fiscal Year",D546=3,"Start of Fiscal Year",TRUE,"Fiscal Year in Progress")</f>
        <v>End of Fiscal Year</v>
      </c>
      <c r="F546" s="12" t="str" cm="1">
        <f t="array" ref="F546">_xlfn.IFS(OR(D546=1,D546=2),"Period 1",OR(D546=3,D546=4),"Period 2",OR(D546=5,D546=6),"Period 3",TRUE,"No Hire Period")</f>
        <v>Period 1</v>
      </c>
      <c r="G546" s="12" t="str" cm="1">
        <f t="array" ref="G546">_xlfn.IFS(MONTH(B546)=1,"Audit Period",MONTH(B546)=2,"End of Fiscal Year",MONTH(B546)=3,"Start of Fiscal Year",TRUE,"Fiscal Year in Progress")</f>
        <v>End of Fiscal Year</v>
      </c>
      <c r="H546" s="12">
        <f t="shared" ca="1" si="17"/>
        <v>31</v>
      </c>
    </row>
    <row r="547" spans="1:8" x14ac:dyDescent="0.25">
      <c r="A547" s="1" t="s">
        <v>152</v>
      </c>
      <c r="B547" s="2">
        <v>44605</v>
      </c>
      <c r="D547" s="13">
        <f t="shared" si="16"/>
        <v>2</v>
      </c>
      <c r="E547" s="12" t="str" cm="1">
        <f t="array" ref="E547">_xlfn.IFS(D547=1,"Audit Period",D547=2,"End of Fiscal Year",D547=3,"Start of Fiscal Year",TRUE,"Fiscal Year in Progress")</f>
        <v>End of Fiscal Year</v>
      </c>
      <c r="F547" s="12" t="str" cm="1">
        <f t="array" ref="F547">_xlfn.IFS(OR(D547=1,D547=2),"Period 1",OR(D547=3,D547=4),"Period 2",OR(D547=5,D547=6),"Period 3",TRUE,"No Hire Period")</f>
        <v>Period 1</v>
      </c>
      <c r="G547" s="12" t="str" cm="1">
        <f t="array" ref="G547">_xlfn.IFS(MONTH(B547)=1,"Audit Period",MONTH(B547)=2,"End of Fiscal Year",MONTH(B547)=3,"Start of Fiscal Year",TRUE,"Fiscal Year in Progress")</f>
        <v>End of Fiscal Year</v>
      </c>
      <c r="H547" s="12">
        <f t="shared" ca="1" si="17"/>
        <v>31</v>
      </c>
    </row>
    <row r="548" spans="1:8" x14ac:dyDescent="0.25">
      <c r="A548" s="1" t="s">
        <v>1308</v>
      </c>
      <c r="B548" s="2">
        <v>44605</v>
      </c>
      <c r="D548" s="13">
        <f t="shared" si="16"/>
        <v>2</v>
      </c>
      <c r="E548" s="12" t="str" cm="1">
        <f t="array" ref="E548">_xlfn.IFS(D548=1,"Audit Period",D548=2,"End of Fiscal Year",D548=3,"Start of Fiscal Year",TRUE,"Fiscal Year in Progress")</f>
        <v>End of Fiscal Year</v>
      </c>
      <c r="F548" s="12" t="str" cm="1">
        <f t="array" ref="F548">_xlfn.IFS(OR(D548=1,D548=2),"Period 1",OR(D548=3,D548=4),"Period 2",OR(D548=5,D548=6),"Period 3",TRUE,"No Hire Period")</f>
        <v>Period 1</v>
      </c>
      <c r="G548" s="12" t="str" cm="1">
        <f t="array" ref="G548">_xlfn.IFS(MONTH(B548)=1,"Audit Period",MONTH(B548)=2,"End of Fiscal Year",MONTH(B548)=3,"Start of Fiscal Year",TRUE,"Fiscal Year in Progress")</f>
        <v>End of Fiscal Year</v>
      </c>
      <c r="H548" s="12">
        <f t="shared" ca="1" si="17"/>
        <v>31</v>
      </c>
    </row>
    <row r="549" spans="1:8" x14ac:dyDescent="0.25">
      <c r="A549" s="1" t="s">
        <v>1309</v>
      </c>
      <c r="B549" s="2">
        <v>44605</v>
      </c>
      <c r="D549" s="13">
        <f t="shared" si="16"/>
        <v>2</v>
      </c>
      <c r="E549" s="12" t="str" cm="1">
        <f t="array" ref="E549">_xlfn.IFS(D549=1,"Audit Period",D549=2,"End of Fiscal Year",D549=3,"Start of Fiscal Year",TRUE,"Fiscal Year in Progress")</f>
        <v>End of Fiscal Year</v>
      </c>
      <c r="F549" s="12" t="str" cm="1">
        <f t="array" ref="F549">_xlfn.IFS(OR(D549=1,D549=2),"Period 1",OR(D549=3,D549=4),"Period 2",OR(D549=5,D549=6),"Period 3",TRUE,"No Hire Period")</f>
        <v>Period 1</v>
      </c>
      <c r="G549" s="12" t="str" cm="1">
        <f t="array" ref="G549">_xlfn.IFS(MONTH(B549)=1,"Audit Period",MONTH(B549)=2,"End of Fiscal Year",MONTH(B549)=3,"Start of Fiscal Year",TRUE,"Fiscal Year in Progress")</f>
        <v>End of Fiscal Year</v>
      </c>
      <c r="H549" s="12">
        <f t="shared" ca="1" si="17"/>
        <v>31</v>
      </c>
    </row>
    <row r="550" spans="1:8" x14ac:dyDescent="0.25">
      <c r="A550" s="1" t="s">
        <v>1310</v>
      </c>
      <c r="B550" s="2">
        <v>44605</v>
      </c>
      <c r="C550" s="2">
        <v>45218</v>
      </c>
      <c r="D550" s="13">
        <f t="shared" si="16"/>
        <v>2</v>
      </c>
      <c r="E550" s="12" t="str" cm="1">
        <f t="array" ref="E550">_xlfn.IFS(D550=1,"Audit Period",D550=2,"End of Fiscal Year",D550=3,"Start of Fiscal Year",TRUE,"Fiscal Year in Progress")</f>
        <v>End of Fiscal Year</v>
      </c>
      <c r="F550" s="12" t="str" cm="1">
        <f t="array" ref="F550">_xlfn.IFS(OR(D550=1,D550=2),"Period 1",OR(D550=3,D550=4),"Period 2",OR(D550=5,D550=6),"Period 3",TRUE,"No Hire Period")</f>
        <v>Period 1</v>
      </c>
      <c r="G550" s="12" t="str" cm="1">
        <f t="array" ref="G550">_xlfn.IFS(MONTH(B550)=1,"Audit Period",MONTH(B550)=2,"End of Fiscal Year",MONTH(B550)=3,"Start of Fiscal Year",TRUE,"Fiscal Year in Progress")</f>
        <v>End of Fiscal Year</v>
      </c>
      <c r="H550" s="12">
        <f t="shared" ca="1" si="17"/>
        <v>20</v>
      </c>
    </row>
    <row r="551" spans="1:8" x14ac:dyDescent="0.25">
      <c r="A551" s="1" t="s">
        <v>1311</v>
      </c>
      <c r="B551" s="2">
        <v>44605</v>
      </c>
      <c r="D551" s="13">
        <f t="shared" si="16"/>
        <v>2</v>
      </c>
      <c r="E551" s="12" t="str" cm="1">
        <f t="array" ref="E551">_xlfn.IFS(D551=1,"Audit Period",D551=2,"End of Fiscal Year",D551=3,"Start of Fiscal Year",TRUE,"Fiscal Year in Progress")</f>
        <v>End of Fiscal Year</v>
      </c>
      <c r="F551" s="12" t="str" cm="1">
        <f t="array" ref="F551">_xlfn.IFS(OR(D551=1,D551=2),"Period 1",OR(D551=3,D551=4),"Period 2",OR(D551=5,D551=6),"Period 3",TRUE,"No Hire Period")</f>
        <v>Period 1</v>
      </c>
      <c r="G551" s="12" t="str" cm="1">
        <f t="array" ref="G551">_xlfn.IFS(MONTH(B551)=1,"Audit Period",MONTH(B551)=2,"End of Fiscal Year",MONTH(B551)=3,"Start of Fiscal Year",TRUE,"Fiscal Year in Progress")</f>
        <v>End of Fiscal Year</v>
      </c>
      <c r="H551" s="12">
        <f t="shared" ca="1" si="17"/>
        <v>31</v>
      </c>
    </row>
    <row r="552" spans="1:8" x14ac:dyDescent="0.25">
      <c r="A552" s="1" t="s">
        <v>1312</v>
      </c>
      <c r="B552" s="2">
        <v>44605</v>
      </c>
      <c r="D552" s="13">
        <f t="shared" si="16"/>
        <v>2</v>
      </c>
      <c r="E552" s="12" t="str" cm="1">
        <f t="array" ref="E552">_xlfn.IFS(D552=1,"Audit Period",D552=2,"End of Fiscal Year",D552=3,"Start of Fiscal Year",TRUE,"Fiscal Year in Progress")</f>
        <v>End of Fiscal Year</v>
      </c>
      <c r="F552" s="12" t="str" cm="1">
        <f t="array" ref="F552">_xlfn.IFS(OR(D552=1,D552=2),"Period 1",OR(D552=3,D552=4),"Period 2",OR(D552=5,D552=6),"Period 3",TRUE,"No Hire Period")</f>
        <v>Period 1</v>
      </c>
      <c r="G552" s="12" t="str" cm="1">
        <f t="array" ref="G552">_xlfn.IFS(MONTH(B552)=1,"Audit Period",MONTH(B552)=2,"End of Fiscal Year",MONTH(B552)=3,"Start of Fiscal Year",TRUE,"Fiscal Year in Progress")</f>
        <v>End of Fiscal Year</v>
      </c>
      <c r="H552" s="12">
        <f t="shared" ca="1" si="17"/>
        <v>31</v>
      </c>
    </row>
    <row r="553" spans="1:8" x14ac:dyDescent="0.25">
      <c r="A553" s="1" t="s">
        <v>1313</v>
      </c>
      <c r="B553" s="2">
        <v>44605</v>
      </c>
      <c r="D553" s="13">
        <f t="shared" si="16"/>
        <v>2</v>
      </c>
      <c r="E553" s="12" t="str" cm="1">
        <f t="array" ref="E553">_xlfn.IFS(D553=1,"Audit Period",D553=2,"End of Fiscal Year",D553=3,"Start of Fiscal Year",TRUE,"Fiscal Year in Progress")</f>
        <v>End of Fiscal Year</v>
      </c>
      <c r="F553" s="12" t="str" cm="1">
        <f t="array" ref="F553">_xlfn.IFS(OR(D553=1,D553=2),"Period 1",OR(D553=3,D553=4),"Period 2",OR(D553=5,D553=6),"Period 3",TRUE,"No Hire Period")</f>
        <v>Period 1</v>
      </c>
      <c r="G553" s="12" t="str" cm="1">
        <f t="array" ref="G553">_xlfn.IFS(MONTH(B553)=1,"Audit Period",MONTH(B553)=2,"End of Fiscal Year",MONTH(B553)=3,"Start of Fiscal Year",TRUE,"Fiscal Year in Progress")</f>
        <v>End of Fiscal Year</v>
      </c>
      <c r="H553" s="12">
        <f t="shared" ca="1" si="17"/>
        <v>31</v>
      </c>
    </row>
    <row r="554" spans="1:8" x14ac:dyDescent="0.25">
      <c r="A554" s="1" t="s">
        <v>1314</v>
      </c>
      <c r="B554" s="2">
        <v>44605</v>
      </c>
      <c r="D554" s="13">
        <f t="shared" si="16"/>
        <v>2</v>
      </c>
      <c r="E554" s="12" t="str" cm="1">
        <f t="array" ref="E554">_xlfn.IFS(D554=1,"Audit Period",D554=2,"End of Fiscal Year",D554=3,"Start of Fiscal Year",TRUE,"Fiscal Year in Progress")</f>
        <v>End of Fiscal Year</v>
      </c>
      <c r="F554" s="12" t="str" cm="1">
        <f t="array" ref="F554">_xlfn.IFS(OR(D554=1,D554=2),"Period 1",OR(D554=3,D554=4),"Period 2",OR(D554=5,D554=6),"Period 3",TRUE,"No Hire Period")</f>
        <v>Period 1</v>
      </c>
      <c r="G554" s="12" t="str" cm="1">
        <f t="array" ref="G554">_xlfn.IFS(MONTH(B554)=1,"Audit Period",MONTH(B554)=2,"End of Fiscal Year",MONTH(B554)=3,"Start of Fiscal Year",TRUE,"Fiscal Year in Progress")</f>
        <v>End of Fiscal Year</v>
      </c>
      <c r="H554" s="12">
        <f t="shared" ca="1" si="17"/>
        <v>31</v>
      </c>
    </row>
    <row r="555" spans="1:8" x14ac:dyDescent="0.25">
      <c r="A555" s="1" t="s">
        <v>153</v>
      </c>
      <c r="B555" s="2">
        <v>44605</v>
      </c>
      <c r="D555" s="13">
        <f t="shared" si="16"/>
        <v>2</v>
      </c>
      <c r="E555" s="12" t="str" cm="1">
        <f t="array" ref="E555">_xlfn.IFS(D555=1,"Audit Period",D555=2,"End of Fiscal Year",D555=3,"Start of Fiscal Year",TRUE,"Fiscal Year in Progress")</f>
        <v>End of Fiscal Year</v>
      </c>
      <c r="F555" s="12" t="str" cm="1">
        <f t="array" ref="F555">_xlfn.IFS(OR(D555=1,D555=2),"Period 1",OR(D555=3,D555=4),"Period 2",OR(D555=5,D555=6),"Period 3",TRUE,"No Hire Period")</f>
        <v>Period 1</v>
      </c>
      <c r="G555" s="12" t="str" cm="1">
        <f t="array" ref="G555">_xlfn.IFS(MONTH(B555)=1,"Audit Period",MONTH(B555)=2,"End of Fiscal Year",MONTH(B555)=3,"Start of Fiscal Year",TRUE,"Fiscal Year in Progress")</f>
        <v>End of Fiscal Year</v>
      </c>
      <c r="H555" s="12">
        <f t="shared" ca="1" si="17"/>
        <v>31</v>
      </c>
    </row>
    <row r="556" spans="1:8" x14ac:dyDescent="0.25">
      <c r="A556" s="1" t="s">
        <v>1315</v>
      </c>
      <c r="B556" s="2">
        <v>44612</v>
      </c>
      <c r="D556" s="13">
        <f t="shared" si="16"/>
        <v>2</v>
      </c>
      <c r="E556" s="12" t="str" cm="1">
        <f t="array" ref="E556">_xlfn.IFS(D556=1,"Audit Period",D556=2,"End of Fiscal Year",D556=3,"Start of Fiscal Year",TRUE,"Fiscal Year in Progress")</f>
        <v>End of Fiscal Year</v>
      </c>
      <c r="F556" s="12" t="str" cm="1">
        <f t="array" ref="F556">_xlfn.IFS(OR(D556=1,D556=2),"Period 1",OR(D556=3,D556=4),"Period 2",OR(D556=5,D556=6),"Period 3",TRUE,"No Hire Period")</f>
        <v>Period 1</v>
      </c>
      <c r="G556" s="12" t="str" cm="1">
        <f t="array" ref="G556">_xlfn.IFS(MONTH(B556)=1,"Audit Period",MONTH(B556)=2,"End of Fiscal Year",MONTH(B556)=3,"Start of Fiscal Year",TRUE,"Fiscal Year in Progress")</f>
        <v>End of Fiscal Year</v>
      </c>
      <c r="H556" s="12">
        <f t="shared" ca="1" si="17"/>
        <v>31</v>
      </c>
    </row>
    <row r="557" spans="1:8" x14ac:dyDescent="0.25">
      <c r="A557" s="1" t="s">
        <v>1316</v>
      </c>
      <c r="B557" s="2">
        <v>44612</v>
      </c>
      <c r="D557" s="13">
        <f t="shared" si="16"/>
        <v>2</v>
      </c>
      <c r="E557" s="12" t="str" cm="1">
        <f t="array" ref="E557">_xlfn.IFS(D557=1,"Audit Period",D557=2,"End of Fiscal Year",D557=3,"Start of Fiscal Year",TRUE,"Fiscal Year in Progress")</f>
        <v>End of Fiscal Year</v>
      </c>
      <c r="F557" s="12" t="str" cm="1">
        <f t="array" ref="F557">_xlfn.IFS(OR(D557=1,D557=2),"Period 1",OR(D557=3,D557=4),"Period 2",OR(D557=5,D557=6),"Period 3",TRUE,"No Hire Period")</f>
        <v>Period 1</v>
      </c>
      <c r="G557" s="12" t="str" cm="1">
        <f t="array" ref="G557">_xlfn.IFS(MONTH(B557)=1,"Audit Period",MONTH(B557)=2,"End of Fiscal Year",MONTH(B557)=3,"Start of Fiscal Year",TRUE,"Fiscal Year in Progress")</f>
        <v>End of Fiscal Year</v>
      </c>
      <c r="H557" s="12">
        <f t="shared" ca="1" si="17"/>
        <v>31</v>
      </c>
    </row>
    <row r="558" spans="1:8" x14ac:dyDescent="0.25">
      <c r="A558" s="1" t="s">
        <v>1317</v>
      </c>
      <c r="B558" s="2">
        <v>44612</v>
      </c>
      <c r="D558" s="13">
        <f t="shared" si="16"/>
        <v>2</v>
      </c>
      <c r="E558" s="12" t="str" cm="1">
        <f t="array" ref="E558">_xlfn.IFS(D558=1,"Audit Period",D558=2,"End of Fiscal Year",D558=3,"Start of Fiscal Year",TRUE,"Fiscal Year in Progress")</f>
        <v>End of Fiscal Year</v>
      </c>
      <c r="F558" s="12" t="str" cm="1">
        <f t="array" ref="F558">_xlfn.IFS(OR(D558=1,D558=2),"Period 1",OR(D558=3,D558=4),"Period 2",OR(D558=5,D558=6),"Period 3",TRUE,"No Hire Period")</f>
        <v>Period 1</v>
      </c>
      <c r="G558" s="12" t="str" cm="1">
        <f t="array" ref="G558">_xlfn.IFS(MONTH(B558)=1,"Audit Period",MONTH(B558)=2,"End of Fiscal Year",MONTH(B558)=3,"Start of Fiscal Year",TRUE,"Fiscal Year in Progress")</f>
        <v>End of Fiscal Year</v>
      </c>
      <c r="H558" s="12">
        <f t="shared" ca="1" si="17"/>
        <v>31</v>
      </c>
    </row>
    <row r="559" spans="1:8" x14ac:dyDescent="0.25">
      <c r="A559" s="1" t="s">
        <v>1318</v>
      </c>
      <c r="B559" s="2">
        <v>44612</v>
      </c>
      <c r="D559" s="13">
        <f t="shared" si="16"/>
        <v>2</v>
      </c>
      <c r="E559" s="12" t="str" cm="1">
        <f t="array" ref="E559">_xlfn.IFS(D559=1,"Audit Period",D559=2,"End of Fiscal Year",D559=3,"Start of Fiscal Year",TRUE,"Fiscal Year in Progress")</f>
        <v>End of Fiscal Year</v>
      </c>
      <c r="F559" s="12" t="str" cm="1">
        <f t="array" ref="F559">_xlfn.IFS(OR(D559=1,D559=2),"Period 1",OR(D559=3,D559=4),"Period 2",OR(D559=5,D559=6),"Period 3",TRUE,"No Hire Period")</f>
        <v>Period 1</v>
      </c>
      <c r="G559" s="12" t="str" cm="1">
        <f t="array" ref="G559">_xlfn.IFS(MONTH(B559)=1,"Audit Period",MONTH(B559)=2,"End of Fiscal Year",MONTH(B559)=3,"Start of Fiscal Year",TRUE,"Fiscal Year in Progress")</f>
        <v>End of Fiscal Year</v>
      </c>
      <c r="H559" s="12">
        <f t="shared" ca="1" si="17"/>
        <v>31</v>
      </c>
    </row>
    <row r="560" spans="1:8" x14ac:dyDescent="0.25">
      <c r="A560" s="1" t="s">
        <v>1319</v>
      </c>
      <c r="B560" s="2">
        <v>44612</v>
      </c>
      <c r="D560" s="13">
        <f t="shared" si="16"/>
        <v>2</v>
      </c>
      <c r="E560" s="12" t="str" cm="1">
        <f t="array" ref="E560">_xlfn.IFS(D560=1,"Audit Period",D560=2,"End of Fiscal Year",D560=3,"Start of Fiscal Year",TRUE,"Fiscal Year in Progress")</f>
        <v>End of Fiscal Year</v>
      </c>
      <c r="F560" s="12" t="str" cm="1">
        <f t="array" ref="F560">_xlfn.IFS(OR(D560=1,D560=2),"Period 1",OR(D560=3,D560=4),"Period 2",OR(D560=5,D560=6),"Period 3",TRUE,"No Hire Period")</f>
        <v>Period 1</v>
      </c>
      <c r="G560" s="12" t="str" cm="1">
        <f t="array" ref="G560">_xlfn.IFS(MONTH(B560)=1,"Audit Period",MONTH(B560)=2,"End of Fiscal Year",MONTH(B560)=3,"Start of Fiscal Year",TRUE,"Fiscal Year in Progress")</f>
        <v>End of Fiscal Year</v>
      </c>
      <c r="H560" s="12">
        <f t="shared" ca="1" si="17"/>
        <v>31</v>
      </c>
    </row>
    <row r="561" spans="1:8" x14ac:dyDescent="0.25">
      <c r="A561" s="1" t="s">
        <v>1320</v>
      </c>
      <c r="B561" s="2">
        <v>44612</v>
      </c>
      <c r="D561" s="13">
        <f t="shared" si="16"/>
        <v>2</v>
      </c>
      <c r="E561" s="12" t="str" cm="1">
        <f t="array" ref="E561">_xlfn.IFS(D561=1,"Audit Period",D561=2,"End of Fiscal Year",D561=3,"Start of Fiscal Year",TRUE,"Fiscal Year in Progress")</f>
        <v>End of Fiscal Year</v>
      </c>
      <c r="F561" s="12" t="str" cm="1">
        <f t="array" ref="F561">_xlfn.IFS(OR(D561=1,D561=2),"Period 1",OR(D561=3,D561=4),"Period 2",OR(D561=5,D561=6),"Period 3",TRUE,"No Hire Period")</f>
        <v>Period 1</v>
      </c>
      <c r="G561" s="12" t="str" cm="1">
        <f t="array" ref="G561">_xlfn.IFS(MONTH(B561)=1,"Audit Period",MONTH(B561)=2,"End of Fiscal Year",MONTH(B561)=3,"Start of Fiscal Year",TRUE,"Fiscal Year in Progress")</f>
        <v>End of Fiscal Year</v>
      </c>
      <c r="H561" s="12">
        <f t="shared" ca="1" si="17"/>
        <v>31</v>
      </c>
    </row>
    <row r="562" spans="1:8" x14ac:dyDescent="0.25">
      <c r="A562" s="1" t="s">
        <v>154</v>
      </c>
      <c r="B562" s="2">
        <v>44612</v>
      </c>
      <c r="D562" s="13">
        <f t="shared" si="16"/>
        <v>2</v>
      </c>
      <c r="E562" s="12" t="str" cm="1">
        <f t="array" ref="E562">_xlfn.IFS(D562=1,"Audit Period",D562=2,"End of Fiscal Year",D562=3,"Start of Fiscal Year",TRUE,"Fiscal Year in Progress")</f>
        <v>End of Fiscal Year</v>
      </c>
      <c r="F562" s="12" t="str" cm="1">
        <f t="array" ref="F562">_xlfn.IFS(OR(D562=1,D562=2),"Period 1",OR(D562=3,D562=4),"Period 2",OR(D562=5,D562=6),"Period 3",TRUE,"No Hire Period")</f>
        <v>Period 1</v>
      </c>
      <c r="G562" s="12" t="str" cm="1">
        <f t="array" ref="G562">_xlfn.IFS(MONTH(B562)=1,"Audit Period",MONTH(B562)=2,"End of Fiscal Year",MONTH(B562)=3,"Start of Fiscal Year",TRUE,"Fiscal Year in Progress")</f>
        <v>End of Fiscal Year</v>
      </c>
      <c r="H562" s="12">
        <f t="shared" ca="1" si="17"/>
        <v>31</v>
      </c>
    </row>
    <row r="563" spans="1:8" x14ac:dyDescent="0.25">
      <c r="A563" s="1" t="s">
        <v>1321</v>
      </c>
      <c r="B563" s="2">
        <v>44612</v>
      </c>
      <c r="D563" s="13">
        <f t="shared" si="16"/>
        <v>2</v>
      </c>
      <c r="E563" s="12" t="str" cm="1">
        <f t="array" ref="E563">_xlfn.IFS(D563=1,"Audit Period",D563=2,"End of Fiscal Year",D563=3,"Start of Fiscal Year",TRUE,"Fiscal Year in Progress")</f>
        <v>End of Fiscal Year</v>
      </c>
      <c r="F563" s="12" t="str" cm="1">
        <f t="array" ref="F563">_xlfn.IFS(OR(D563=1,D563=2),"Period 1",OR(D563=3,D563=4),"Period 2",OR(D563=5,D563=6),"Period 3",TRUE,"No Hire Period")</f>
        <v>Period 1</v>
      </c>
      <c r="G563" s="12" t="str" cm="1">
        <f t="array" ref="G563">_xlfn.IFS(MONTH(B563)=1,"Audit Period",MONTH(B563)=2,"End of Fiscal Year",MONTH(B563)=3,"Start of Fiscal Year",TRUE,"Fiscal Year in Progress")</f>
        <v>End of Fiscal Year</v>
      </c>
      <c r="H563" s="12">
        <f t="shared" ca="1" si="17"/>
        <v>31</v>
      </c>
    </row>
    <row r="564" spans="1:8" x14ac:dyDescent="0.25">
      <c r="A564" s="1" t="s">
        <v>1322</v>
      </c>
      <c r="B564" s="2">
        <v>44612</v>
      </c>
      <c r="D564" s="13">
        <f t="shared" si="16"/>
        <v>2</v>
      </c>
      <c r="E564" s="12" t="str" cm="1">
        <f t="array" ref="E564">_xlfn.IFS(D564=1,"Audit Period",D564=2,"End of Fiscal Year",D564=3,"Start of Fiscal Year",TRUE,"Fiscal Year in Progress")</f>
        <v>End of Fiscal Year</v>
      </c>
      <c r="F564" s="12" t="str" cm="1">
        <f t="array" ref="F564">_xlfn.IFS(OR(D564=1,D564=2),"Period 1",OR(D564=3,D564=4),"Period 2",OR(D564=5,D564=6),"Period 3",TRUE,"No Hire Period")</f>
        <v>Period 1</v>
      </c>
      <c r="G564" s="12" t="str" cm="1">
        <f t="array" ref="G564">_xlfn.IFS(MONTH(B564)=1,"Audit Period",MONTH(B564)=2,"End of Fiscal Year",MONTH(B564)=3,"Start of Fiscal Year",TRUE,"Fiscal Year in Progress")</f>
        <v>End of Fiscal Year</v>
      </c>
      <c r="H564" s="12">
        <f t="shared" ca="1" si="17"/>
        <v>31</v>
      </c>
    </row>
    <row r="565" spans="1:8" x14ac:dyDescent="0.25">
      <c r="A565" s="1" t="s">
        <v>1323</v>
      </c>
      <c r="B565" s="2">
        <v>44612</v>
      </c>
      <c r="D565" s="13">
        <f t="shared" si="16"/>
        <v>2</v>
      </c>
      <c r="E565" s="12" t="str" cm="1">
        <f t="array" ref="E565">_xlfn.IFS(D565=1,"Audit Period",D565=2,"End of Fiscal Year",D565=3,"Start of Fiscal Year",TRUE,"Fiscal Year in Progress")</f>
        <v>End of Fiscal Year</v>
      </c>
      <c r="F565" s="12" t="str" cm="1">
        <f t="array" ref="F565">_xlfn.IFS(OR(D565=1,D565=2),"Period 1",OR(D565=3,D565=4),"Period 2",OR(D565=5,D565=6),"Period 3",TRUE,"No Hire Period")</f>
        <v>Period 1</v>
      </c>
      <c r="G565" s="12" t="str" cm="1">
        <f t="array" ref="G565">_xlfn.IFS(MONTH(B565)=1,"Audit Period",MONTH(B565)=2,"End of Fiscal Year",MONTH(B565)=3,"Start of Fiscal Year",TRUE,"Fiscal Year in Progress")</f>
        <v>End of Fiscal Year</v>
      </c>
      <c r="H565" s="12">
        <f t="shared" ca="1" si="17"/>
        <v>31</v>
      </c>
    </row>
    <row r="566" spans="1:8" x14ac:dyDescent="0.25">
      <c r="A566" s="1" t="s">
        <v>1324</v>
      </c>
      <c r="B566" s="2">
        <v>44612</v>
      </c>
      <c r="D566" s="13">
        <f t="shared" si="16"/>
        <v>2</v>
      </c>
      <c r="E566" s="12" t="str" cm="1">
        <f t="array" ref="E566">_xlfn.IFS(D566=1,"Audit Period",D566=2,"End of Fiscal Year",D566=3,"Start of Fiscal Year",TRUE,"Fiscal Year in Progress")</f>
        <v>End of Fiscal Year</v>
      </c>
      <c r="F566" s="12" t="str" cm="1">
        <f t="array" ref="F566">_xlfn.IFS(OR(D566=1,D566=2),"Period 1",OR(D566=3,D566=4),"Period 2",OR(D566=5,D566=6),"Period 3",TRUE,"No Hire Period")</f>
        <v>Period 1</v>
      </c>
      <c r="G566" s="12" t="str" cm="1">
        <f t="array" ref="G566">_xlfn.IFS(MONTH(B566)=1,"Audit Period",MONTH(B566)=2,"End of Fiscal Year",MONTH(B566)=3,"Start of Fiscal Year",TRUE,"Fiscal Year in Progress")</f>
        <v>End of Fiscal Year</v>
      </c>
      <c r="H566" s="12">
        <f t="shared" ca="1" si="17"/>
        <v>31</v>
      </c>
    </row>
    <row r="567" spans="1:8" x14ac:dyDescent="0.25">
      <c r="A567" s="1" t="s">
        <v>1325</v>
      </c>
      <c r="B567" s="2">
        <v>44612</v>
      </c>
      <c r="D567" s="13">
        <f t="shared" si="16"/>
        <v>2</v>
      </c>
      <c r="E567" s="12" t="str" cm="1">
        <f t="array" ref="E567">_xlfn.IFS(D567=1,"Audit Period",D567=2,"End of Fiscal Year",D567=3,"Start of Fiscal Year",TRUE,"Fiscal Year in Progress")</f>
        <v>End of Fiscal Year</v>
      </c>
      <c r="F567" s="12" t="str" cm="1">
        <f t="array" ref="F567">_xlfn.IFS(OR(D567=1,D567=2),"Period 1",OR(D567=3,D567=4),"Period 2",OR(D567=5,D567=6),"Period 3",TRUE,"No Hire Period")</f>
        <v>Period 1</v>
      </c>
      <c r="G567" s="12" t="str" cm="1">
        <f t="array" ref="G567">_xlfn.IFS(MONTH(B567)=1,"Audit Period",MONTH(B567)=2,"End of Fiscal Year",MONTH(B567)=3,"Start of Fiscal Year",TRUE,"Fiscal Year in Progress")</f>
        <v>End of Fiscal Year</v>
      </c>
      <c r="H567" s="12">
        <f t="shared" ca="1" si="17"/>
        <v>31</v>
      </c>
    </row>
    <row r="568" spans="1:8" x14ac:dyDescent="0.25">
      <c r="A568" s="1" t="s">
        <v>1326</v>
      </c>
      <c r="B568" s="2">
        <v>44612</v>
      </c>
      <c r="D568" s="13">
        <f t="shared" si="16"/>
        <v>2</v>
      </c>
      <c r="E568" s="12" t="str" cm="1">
        <f t="array" ref="E568">_xlfn.IFS(D568=1,"Audit Period",D568=2,"End of Fiscal Year",D568=3,"Start of Fiscal Year",TRUE,"Fiscal Year in Progress")</f>
        <v>End of Fiscal Year</v>
      </c>
      <c r="F568" s="12" t="str" cm="1">
        <f t="array" ref="F568">_xlfn.IFS(OR(D568=1,D568=2),"Period 1",OR(D568=3,D568=4),"Period 2",OR(D568=5,D568=6),"Period 3",TRUE,"No Hire Period")</f>
        <v>Period 1</v>
      </c>
      <c r="G568" s="12" t="str" cm="1">
        <f t="array" ref="G568">_xlfn.IFS(MONTH(B568)=1,"Audit Period",MONTH(B568)=2,"End of Fiscal Year",MONTH(B568)=3,"Start of Fiscal Year",TRUE,"Fiscal Year in Progress")</f>
        <v>End of Fiscal Year</v>
      </c>
      <c r="H568" s="12">
        <f t="shared" ca="1" si="17"/>
        <v>31</v>
      </c>
    </row>
    <row r="569" spans="1:8" x14ac:dyDescent="0.25">
      <c r="A569" s="1" t="s">
        <v>1327</v>
      </c>
      <c r="B569" s="2">
        <v>44612</v>
      </c>
      <c r="D569" s="13">
        <f t="shared" si="16"/>
        <v>2</v>
      </c>
      <c r="E569" s="12" t="str" cm="1">
        <f t="array" ref="E569">_xlfn.IFS(D569=1,"Audit Period",D569=2,"End of Fiscal Year",D569=3,"Start of Fiscal Year",TRUE,"Fiscal Year in Progress")</f>
        <v>End of Fiscal Year</v>
      </c>
      <c r="F569" s="12" t="str" cm="1">
        <f t="array" ref="F569">_xlfn.IFS(OR(D569=1,D569=2),"Period 1",OR(D569=3,D569=4),"Period 2",OR(D569=5,D569=6),"Period 3",TRUE,"No Hire Period")</f>
        <v>Period 1</v>
      </c>
      <c r="G569" s="12" t="str" cm="1">
        <f t="array" ref="G569">_xlfn.IFS(MONTH(B569)=1,"Audit Period",MONTH(B569)=2,"End of Fiscal Year",MONTH(B569)=3,"Start of Fiscal Year",TRUE,"Fiscal Year in Progress")</f>
        <v>End of Fiscal Year</v>
      </c>
      <c r="H569" s="12">
        <f t="shared" ca="1" si="17"/>
        <v>31</v>
      </c>
    </row>
    <row r="570" spans="1:8" x14ac:dyDescent="0.25">
      <c r="A570" s="1" t="s">
        <v>1328</v>
      </c>
      <c r="B570" s="2">
        <v>44612</v>
      </c>
      <c r="D570" s="13">
        <f t="shared" si="16"/>
        <v>2</v>
      </c>
      <c r="E570" s="12" t="str" cm="1">
        <f t="array" ref="E570">_xlfn.IFS(D570=1,"Audit Period",D570=2,"End of Fiscal Year",D570=3,"Start of Fiscal Year",TRUE,"Fiscal Year in Progress")</f>
        <v>End of Fiscal Year</v>
      </c>
      <c r="F570" s="12" t="str" cm="1">
        <f t="array" ref="F570">_xlfn.IFS(OR(D570=1,D570=2),"Period 1",OR(D570=3,D570=4),"Period 2",OR(D570=5,D570=6),"Period 3",TRUE,"No Hire Period")</f>
        <v>Period 1</v>
      </c>
      <c r="G570" s="12" t="str" cm="1">
        <f t="array" ref="G570">_xlfn.IFS(MONTH(B570)=1,"Audit Period",MONTH(B570)=2,"End of Fiscal Year",MONTH(B570)=3,"Start of Fiscal Year",TRUE,"Fiscal Year in Progress")</f>
        <v>End of Fiscal Year</v>
      </c>
      <c r="H570" s="12">
        <f t="shared" ca="1" si="17"/>
        <v>31</v>
      </c>
    </row>
    <row r="571" spans="1:8" x14ac:dyDescent="0.25">
      <c r="A571" s="1" t="s">
        <v>155</v>
      </c>
      <c r="B571" s="2">
        <v>44612</v>
      </c>
      <c r="D571" s="13">
        <f t="shared" si="16"/>
        <v>2</v>
      </c>
      <c r="E571" s="12" t="str" cm="1">
        <f t="array" ref="E571">_xlfn.IFS(D571=1,"Audit Period",D571=2,"End of Fiscal Year",D571=3,"Start of Fiscal Year",TRUE,"Fiscal Year in Progress")</f>
        <v>End of Fiscal Year</v>
      </c>
      <c r="F571" s="12" t="str" cm="1">
        <f t="array" ref="F571">_xlfn.IFS(OR(D571=1,D571=2),"Period 1",OR(D571=3,D571=4),"Period 2",OR(D571=5,D571=6),"Period 3",TRUE,"No Hire Period")</f>
        <v>Period 1</v>
      </c>
      <c r="G571" s="12" t="str" cm="1">
        <f t="array" ref="G571">_xlfn.IFS(MONTH(B571)=1,"Audit Period",MONTH(B571)=2,"End of Fiscal Year",MONTH(B571)=3,"Start of Fiscal Year",TRUE,"Fiscal Year in Progress")</f>
        <v>End of Fiscal Year</v>
      </c>
      <c r="H571" s="12">
        <f t="shared" ca="1" si="17"/>
        <v>31</v>
      </c>
    </row>
    <row r="572" spans="1:8" x14ac:dyDescent="0.25">
      <c r="A572" s="1" t="s">
        <v>1329</v>
      </c>
      <c r="B572" s="2">
        <v>44612</v>
      </c>
      <c r="D572" s="13">
        <f t="shared" si="16"/>
        <v>2</v>
      </c>
      <c r="E572" s="12" t="str" cm="1">
        <f t="array" ref="E572">_xlfn.IFS(D572=1,"Audit Period",D572=2,"End of Fiscal Year",D572=3,"Start of Fiscal Year",TRUE,"Fiscal Year in Progress")</f>
        <v>End of Fiscal Year</v>
      </c>
      <c r="F572" s="12" t="str" cm="1">
        <f t="array" ref="F572">_xlfn.IFS(OR(D572=1,D572=2),"Period 1",OR(D572=3,D572=4),"Period 2",OR(D572=5,D572=6),"Period 3",TRUE,"No Hire Period")</f>
        <v>Period 1</v>
      </c>
      <c r="G572" s="12" t="str" cm="1">
        <f t="array" ref="G572">_xlfn.IFS(MONTH(B572)=1,"Audit Period",MONTH(B572)=2,"End of Fiscal Year",MONTH(B572)=3,"Start of Fiscal Year",TRUE,"Fiscal Year in Progress")</f>
        <v>End of Fiscal Year</v>
      </c>
      <c r="H572" s="12">
        <f t="shared" ca="1" si="17"/>
        <v>31</v>
      </c>
    </row>
    <row r="573" spans="1:8" x14ac:dyDescent="0.25">
      <c r="A573" s="1" t="s">
        <v>1330</v>
      </c>
      <c r="B573" s="2">
        <v>44612</v>
      </c>
      <c r="D573" s="13">
        <f t="shared" si="16"/>
        <v>2</v>
      </c>
      <c r="E573" s="12" t="str" cm="1">
        <f t="array" ref="E573">_xlfn.IFS(D573=1,"Audit Period",D573=2,"End of Fiscal Year",D573=3,"Start of Fiscal Year",TRUE,"Fiscal Year in Progress")</f>
        <v>End of Fiscal Year</v>
      </c>
      <c r="F573" s="12" t="str" cm="1">
        <f t="array" ref="F573">_xlfn.IFS(OR(D573=1,D573=2),"Period 1",OR(D573=3,D573=4),"Period 2",OR(D573=5,D573=6),"Period 3",TRUE,"No Hire Period")</f>
        <v>Period 1</v>
      </c>
      <c r="G573" s="12" t="str" cm="1">
        <f t="array" ref="G573">_xlfn.IFS(MONTH(B573)=1,"Audit Period",MONTH(B573)=2,"End of Fiscal Year",MONTH(B573)=3,"Start of Fiscal Year",TRUE,"Fiscal Year in Progress")</f>
        <v>End of Fiscal Year</v>
      </c>
      <c r="H573" s="12">
        <f t="shared" ca="1" si="17"/>
        <v>31</v>
      </c>
    </row>
    <row r="574" spans="1:8" x14ac:dyDescent="0.25">
      <c r="A574" s="1" t="s">
        <v>1331</v>
      </c>
      <c r="B574" s="2">
        <v>44612</v>
      </c>
      <c r="D574" s="13">
        <f t="shared" si="16"/>
        <v>2</v>
      </c>
      <c r="E574" s="12" t="str" cm="1">
        <f t="array" ref="E574">_xlfn.IFS(D574=1,"Audit Period",D574=2,"End of Fiscal Year",D574=3,"Start of Fiscal Year",TRUE,"Fiscal Year in Progress")</f>
        <v>End of Fiscal Year</v>
      </c>
      <c r="F574" s="12" t="str" cm="1">
        <f t="array" ref="F574">_xlfn.IFS(OR(D574=1,D574=2),"Period 1",OR(D574=3,D574=4),"Period 2",OR(D574=5,D574=6),"Period 3",TRUE,"No Hire Period")</f>
        <v>Period 1</v>
      </c>
      <c r="G574" s="12" t="str" cm="1">
        <f t="array" ref="G574">_xlfn.IFS(MONTH(B574)=1,"Audit Period",MONTH(B574)=2,"End of Fiscal Year",MONTH(B574)=3,"Start of Fiscal Year",TRUE,"Fiscal Year in Progress")</f>
        <v>End of Fiscal Year</v>
      </c>
      <c r="H574" s="12">
        <f t="shared" ca="1" si="17"/>
        <v>31</v>
      </c>
    </row>
    <row r="575" spans="1:8" x14ac:dyDescent="0.25">
      <c r="A575" s="1" t="s">
        <v>1332</v>
      </c>
      <c r="B575" s="2">
        <v>44612</v>
      </c>
      <c r="D575" s="13">
        <f t="shared" si="16"/>
        <v>2</v>
      </c>
      <c r="E575" s="12" t="str" cm="1">
        <f t="array" ref="E575">_xlfn.IFS(D575=1,"Audit Period",D575=2,"End of Fiscal Year",D575=3,"Start of Fiscal Year",TRUE,"Fiscal Year in Progress")</f>
        <v>End of Fiscal Year</v>
      </c>
      <c r="F575" s="12" t="str" cm="1">
        <f t="array" ref="F575">_xlfn.IFS(OR(D575=1,D575=2),"Period 1",OR(D575=3,D575=4),"Period 2",OR(D575=5,D575=6),"Period 3",TRUE,"No Hire Period")</f>
        <v>Period 1</v>
      </c>
      <c r="G575" s="12" t="str" cm="1">
        <f t="array" ref="G575">_xlfn.IFS(MONTH(B575)=1,"Audit Period",MONTH(B575)=2,"End of Fiscal Year",MONTH(B575)=3,"Start of Fiscal Year",TRUE,"Fiscal Year in Progress")</f>
        <v>End of Fiscal Year</v>
      </c>
      <c r="H575" s="12">
        <f t="shared" ca="1" si="17"/>
        <v>31</v>
      </c>
    </row>
    <row r="576" spans="1:8" x14ac:dyDescent="0.25">
      <c r="A576" s="1" t="s">
        <v>1333</v>
      </c>
      <c r="B576" s="2">
        <v>44612</v>
      </c>
      <c r="D576" s="13">
        <f t="shared" si="16"/>
        <v>2</v>
      </c>
      <c r="E576" s="12" t="str" cm="1">
        <f t="array" ref="E576">_xlfn.IFS(D576=1,"Audit Period",D576=2,"End of Fiscal Year",D576=3,"Start of Fiscal Year",TRUE,"Fiscal Year in Progress")</f>
        <v>End of Fiscal Year</v>
      </c>
      <c r="F576" s="12" t="str" cm="1">
        <f t="array" ref="F576">_xlfn.IFS(OR(D576=1,D576=2),"Period 1",OR(D576=3,D576=4),"Period 2",OR(D576=5,D576=6),"Period 3",TRUE,"No Hire Period")</f>
        <v>Period 1</v>
      </c>
      <c r="G576" s="12" t="str" cm="1">
        <f t="array" ref="G576">_xlfn.IFS(MONTH(B576)=1,"Audit Period",MONTH(B576)=2,"End of Fiscal Year",MONTH(B576)=3,"Start of Fiscal Year",TRUE,"Fiscal Year in Progress")</f>
        <v>End of Fiscal Year</v>
      </c>
      <c r="H576" s="12">
        <f t="shared" ca="1" si="17"/>
        <v>31</v>
      </c>
    </row>
    <row r="577" spans="1:8" x14ac:dyDescent="0.25">
      <c r="A577" s="1" t="s">
        <v>1334</v>
      </c>
      <c r="B577" s="2">
        <v>44612</v>
      </c>
      <c r="D577" s="13">
        <f t="shared" si="16"/>
        <v>2</v>
      </c>
      <c r="E577" s="12" t="str" cm="1">
        <f t="array" ref="E577">_xlfn.IFS(D577=1,"Audit Period",D577=2,"End of Fiscal Year",D577=3,"Start of Fiscal Year",TRUE,"Fiscal Year in Progress")</f>
        <v>End of Fiscal Year</v>
      </c>
      <c r="F577" s="12" t="str" cm="1">
        <f t="array" ref="F577">_xlfn.IFS(OR(D577=1,D577=2),"Period 1",OR(D577=3,D577=4),"Period 2",OR(D577=5,D577=6),"Period 3",TRUE,"No Hire Period")</f>
        <v>Period 1</v>
      </c>
      <c r="G577" s="12" t="str" cm="1">
        <f t="array" ref="G577">_xlfn.IFS(MONTH(B577)=1,"Audit Period",MONTH(B577)=2,"End of Fiscal Year",MONTH(B577)=3,"Start of Fiscal Year",TRUE,"Fiscal Year in Progress")</f>
        <v>End of Fiscal Year</v>
      </c>
      <c r="H577" s="12">
        <f t="shared" ca="1" si="17"/>
        <v>31</v>
      </c>
    </row>
    <row r="578" spans="1:8" x14ac:dyDescent="0.25">
      <c r="A578" s="1" t="s">
        <v>156</v>
      </c>
      <c r="B578" s="2">
        <v>44612</v>
      </c>
      <c r="D578" s="13">
        <f t="shared" si="16"/>
        <v>2</v>
      </c>
      <c r="E578" s="12" t="str" cm="1">
        <f t="array" ref="E578">_xlfn.IFS(D578=1,"Audit Period",D578=2,"End of Fiscal Year",D578=3,"Start of Fiscal Year",TRUE,"Fiscal Year in Progress")</f>
        <v>End of Fiscal Year</v>
      </c>
      <c r="F578" s="12" t="str" cm="1">
        <f t="array" ref="F578">_xlfn.IFS(OR(D578=1,D578=2),"Period 1",OR(D578=3,D578=4),"Period 2",OR(D578=5,D578=6),"Period 3",TRUE,"No Hire Period")</f>
        <v>Period 1</v>
      </c>
      <c r="G578" s="12" t="str" cm="1">
        <f t="array" ref="G578">_xlfn.IFS(MONTH(B578)=1,"Audit Period",MONTH(B578)=2,"End of Fiscal Year",MONTH(B578)=3,"Start of Fiscal Year",TRUE,"Fiscal Year in Progress")</f>
        <v>End of Fiscal Year</v>
      </c>
      <c r="H578" s="12">
        <f t="shared" ca="1" si="17"/>
        <v>31</v>
      </c>
    </row>
    <row r="579" spans="1:8" x14ac:dyDescent="0.25">
      <c r="A579" s="1" t="s">
        <v>1335</v>
      </c>
      <c r="B579" s="2">
        <v>44612</v>
      </c>
      <c r="D579" s="13">
        <f t="shared" ref="D579:D642" si="18">MONTH(B579)</f>
        <v>2</v>
      </c>
      <c r="E579" s="12" t="str" cm="1">
        <f t="array" ref="E579">_xlfn.IFS(D579=1,"Audit Period",D579=2,"End of Fiscal Year",D579=3,"Start of Fiscal Year",TRUE,"Fiscal Year in Progress")</f>
        <v>End of Fiscal Year</v>
      </c>
      <c r="F579" s="12" t="str" cm="1">
        <f t="array" ref="F579">_xlfn.IFS(OR(D579=1,D579=2),"Period 1",OR(D579=3,D579=4),"Period 2",OR(D579=5,D579=6),"Period 3",TRUE,"No Hire Period")</f>
        <v>Period 1</v>
      </c>
      <c r="G579" s="12" t="str" cm="1">
        <f t="array" ref="G579">_xlfn.IFS(MONTH(B579)=1,"Audit Period",MONTH(B579)=2,"End of Fiscal Year",MONTH(B579)=3,"Start of Fiscal Year",TRUE,"Fiscal Year in Progress")</f>
        <v>End of Fiscal Year</v>
      </c>
      <c r="H579" s="12">
        <f t="shared" ref="H579:H642" ca="1" si="19">IFERROR(IF(C579="",DATEDIF(B579,TODAY(),"m"),DATEDIF(B579,C579,"m")),0)</f>
        <v>31</v>
      </c>
    </row>
    <row r="580" spans="1:8" x14ac:dyDescent="0.25">
      <c r="A580" s="1" t="s">
        <v>1336</v>
      </c>
      <c r="B580" s="2">
        <v>44612</v>
      </c>
      <c r="D580" s="13">
        <f t="shared" si="18"/>
        <v>2</v>
      </c>
      <c r="E580" s="12" t="str" cm="1">
        <f t="array" ref="E580">_xlfn.IFS(D580=1,"Audit Period",D580=2,"End of Fiscal Year",D580=3,"Start of Fiscal Year",TRUE,"Fiscal Year in Progress")</f>
        <v>End of Fiscal Year</v>
      </c>
      <c r="F580" s="12" t="str" cm="1">
        <f t="array" ref="F580">_xlfn.IFS(OR(D580=1,D580=2),"Period 1",OR(D580=3,D580=4),"Period 2",OR(D580=5,D580=6),"Period 3",TRUE,"No Hire Period")</f>
        <v>Period 1</v>
      </c>
      <c r="G580" s="12" t="str" cm="1">
        <f t="array" ref="G580">_xlfn.IFS(MONTH(B580)=1,"Audit Period",MONTH(B580)=2,"End of Fiscal Year",MONTH(B580)=3,"Start of Fiscal Year",TRUE,"Fiscal Year in Progress")</f>
        <v>End of Fiscal Year</v>
      </c>
      <c r="H580" s="12">
        <f t="shared" ca="1" si="19"/>
        <v>31</v>
      </c>
    </row>
    <row r="581" spans="1:8" x14ac:dyDescent="0.25">
      <c r="A581" s="1" t="s">
        <v>1337</v>
      </c>
      <c r="B581" s="2">
        <v>44612</v>
      </c>
      <c r="D581" s="13">
        <f t="shared" si="18"/>
        <v>2</v>
      </c>
      <c r="E581" s="12" t="str" cm="1">
        <f t="array" ref="E581">_xlfn.IFS(D581=1,"Audit Period",D581=2,"End of Fiscal Year",D581=3,"Start of Fiscal Year",TRUE,"Fiscal Year in Progress")</f>
        <v>End of Fiscal Year</v>
      </c>
      <c r="F581" s="12" t="str" cm="1">
        <f t="array" ref="F581">_xlfn.IFS(OR(D581=1,D581=2),"Period 1",OR(D581=3,D581=4),"Period 2",OR(D581=5,D581=6),"Period 3",TRUE,"No Hire Period")</f>
        <v>Period 1</v>
      </c>
      <c r="G581" s="12" t="str" cm="1">
        <f t="array" ref="G581">_xlfn.IFS(MONTH(B581)=1,"Audit Period",MONTH(B581)=2,"End of Fiscal Year",MONTH(B581)=3,"Start of Fiscal Year",TRUE,"Fiscal Year in Progress")</f>
        <v>End of Fiscal Year</v>
      </c>
      <c r="H581" s="12">
        <f t="shared" ca="1" si="19"/>
        <v>31</v>
      </c>
    </row>
    <row r="582" spans="1:8" x14ac:dyDescent="0.25">
      <c r="A582" s="1" t="s">
        <v>1338</v>
      </c>
      <c r="B582" s="2">
        <v>44612</v>
      </c>
      <c r="D582" s="13">
        <f t="shared" si="18"/>
        <v>2</v>
      </c>
      <c r="E582" s="12" t="str" cm="1">
        <f t="array" ref="E582">_xlfn.IFS(D582=1,"Audit Period",D582=2,"End of Fiscal Year",D582=3,"Start of Fiscal Year",TRUE,"Fiscal Year in Progress")</f>
        <v>End of Fiscal Year</v>
      </c>
      <c r="F582" s="12" t="str" cm="1">
        <f t="array" ref="F582">_xlfn.IFS(OR(D582=1,D582=2),"Period 1",OR(D582=3,D582=4),"Period 2",OR(D582=5,D582=6),"Period 3",TRUE,"No Hire Period")</f>
        <v>Period 1</v>
      </c>
      <c r="G582" s="12" t="str" cm="1">
        <f t="array" ref="G582">_xlfn.IFS(MONTH(B582)=1,"Audit Period",MONTH(B582)=2,"End of Fiscal Year",MONTH(B582)=3,"Start of Fiscal Year",TRUE,"Fiscal Year in Progress")</f>
        <v>End of Fiscal Year</v>
      </c>
      <c r="H582" s="12">
        <f t="shared" ca="1" si="19"/>
        <v>31</v>
      </c>
    </row>
    <row r="583" spans="1:8" x14ac:dyDescent="0.25">
      <c r="A583" s="1" t="s">
        <v>1339</v>
      </c>
      <c r="B583" s="2">
        <v>44612</v>
      </c>
      <c r="D583" s="13">
        <f t="shared" si="18"/>
        <v>2</v>
      </c>
      <c r="E583" s="12" t="str" cm="1">
        <f t="array" ref="E583">_xlfn.IFS(D583=1,"Audit Period",D583=2,"End of Fiscal Year",D583=3,"Start of Fiscal Year",TRUE,"Fiscal Year in Progress")</f>
        <v>End of Fiscal Year</v>
      </c>
      <c r="F583" s="12" t="str" cm="1">
        <f t="array" ref="F583">_xlfn.IFS(OR(D583=1,D583=2),"Period 1",OR(D583=3,D583=4),"Period 2",OR(D583=5,D583=6),"Period 3",TRUE,"No Hire Period")</f>
        <v>Period 1</v>
      </c>
      <c r="G583" s="12" t="str" cm="1">
        <f t="array" ref="G583">_xlfn.IFS(MONTH(B583)=1,"Audit Period",MONTH(B583)=2,"End of Fiscal Year",MONTH(B583)=3,"Start of Fiscal Year",TRUE,"Fiscal Year in Progress")</f>
        <v>End of Fiscal Year</v>
      </c>
      <c r="H583" s="12">
        <f t="shared" ca="1" si="19"/>
        <v>31</v>
      </c>
    </row>
    <row r="584" spans="1:8" x14ac:dyDescent="0.25">
      <c r="A584" s="1" t="s">
        <v>1340</v>
      </c>
      <c r="B584" s="2">
        <v>44612</v>
      </c>
      <c r="D584" s="13">
        <f t="shared" si="18"/>
        <v>2</v>
      </c>
      <c r="E584" s="12" t="str" cm="1">
        <f t="array" ref="E584">_xlfn.IFS(D584=1,"Audit Period",D584=2,"End of Fiscal Year",D584=3,"Start of Fiscal Year",TRUE,"Fiscal Year in Progress")</f>
        <v>End of Fiscal Year</v>
      </c>
      <c r="F584" s="12" t="str" cm="1">
        <f t="array" ref="F584">_xlfn.IFS(OR(D584=1,D584=2),"Period 1",OR(D584=3,D584=4),"Period 2",OR(D584=5,D584=6),"Period 3",TRUE,"No Hire Period")</f>
        <v>Period 1</v>
      </c>
      <c r="G584" s="12" t="str" cm="1">
        <f t="array" ref="G584">_xlfn.IFS(MONTH(B584)=1,"Audit Period",MONTH(B584)=2,"End of Fiscal Year",MONTH(B584)=3,"Start of Fiscal Year",TRUE,"Fiscal Year in Progress")</f>
        <v>End of Fiscal Year</v>
      </c>
      <c r="H584" s="12">
        <f t="shared" ca="1" si="19"/>
        <v>31</v>
      </c>
    </row>
    <row r="585" spans="1:8" x14ac:dyDescent="0.25">
      <c r="A585" s="1" t="s">
        <v>1341</v>
      </c>
      <c r="B585" s="2">
        <v>44612</v>
      </c>
      <c r="D585" s="13">
        <f t="shared" si="18"/>
        <v>2</v>
      </c>
      <c r="E585" s="12" t="str" cm="1">
        <f t="array" ref="E585">_xlfn.IFS(D585=1,"Audit Period",D585=2,"End of Fiscal Year",D585=3,"Start of Fiscal Year",TRUE,"Fiscal Year in Progress")</f>
        <v>End of Fiscal Year</v>
      </c>
      <c r="F585" s="12" t="str" cm="1">
        <f t="array" ref="F585">_xlfn.IFS(OR(D585=1,D585=2),"Period 1",OR(D585=3,D585=4),"Period 2",OR(D585=5,D585=6),"Period 3",TRUE,"No Hire Period")</f>
        <v>Period 1</v>
      </c>
      <c r="G585" s="12" t="str" cm="1">
        <f t="array" ref="G585">_xlfn.IFS(MONTH(B585)=1,"Audit Period",MONTH(B585)=2,"End of Fiscal Year",MONTH(B585)=3,"Start of Fiscal Year",TRUE,"Fiscal Year in Progress")</f>
        <v>End of Fiscal Year</v>
      </c>
      <c r="H585" s="12">
        <f t="shared" ca="1" si="19"/>
        <v>31</v>
      </c>
    </row>
    <row r="586" spans="1:8" x14ac:dyDescent="0.25">
      <c r="A586" s="1" t="s">
        <v>1342</v>
      </c>
      <c r="B586" s="2">
        <v>44612</v>
      </c>
      <c r="D586" s="13">
        <f t="shared" si="18"/>
        <v>2</v>
      </c>
      <c r="E586" s="12" t="str" cm="1">
        <f t="array" ref="E586">_xlfn.IFS(D586=1,"Audit Period",D586=2,"End of Fiscal Year",D586=3,"Start of Fiscal Year",TRUE,"Fiscal Year in Progress")</f>
        <v>End of Fiscal Year</v>
      </c>
      <c r="F586" s="12" t="str" cm="1">
        <f t="array" ref="F586">_xlfn.IFS(OR(D586=1,D586=2),"Period 1",OR(D586=3,D586=4),"Period 2",OR(D586=5,D586=6),"Period 3",TRUE,"No Hire Period")</f>
        <v>Period 1</v>
      </c>
      <c r="G586" s="12" t="str" cm="1">
        <f t="array" ref="G586">_xlfn.IFS(MONTH(B586)=1,"Audit Period",MONTH(B586)=2,"End of Fiscal Year",MONTH(B586)=3,"Start of Fiscal Year",TRUE,"Fiscal Year in Progress")</f>
        <v>End of Fiscal Year</v>
      </c>
      <c r="H586" s="12">
        <f t="shared" ca="1" si="19"/>
        <v>31</v>
      </c>
    </row>
    <row r="587" spans="1:8" x14ac:dyDescent="0.25">
      <c r="A587" s="1" t="s">
        <v>1343</v>
      </c>
      <c r="B587" s="2">
        <v>44612</v>
      </c>
      <c r="D587" s="13">
        <f t="shared" si="18"/>
        <v>2</v>
      </c>
      <c r="E587" s="12" t="str" cm="1">
        <f t="array" ref="E587">_xlfn.IFS(D587=1,"Audit Period",D587=2,"End of Fiscal Year",D587=3,"Start of Fiscal Year",TRUE,"Fiscal Year in Progress")</f>
        <v>End of Fiscal Year</v>
      </c>
      <c r="F587" s="12" t="str" cm="1">
        <f t="array" ref="F587">_xlfn.IFS(OR(D587=1,D587=2),"Period 1",OR(D587=3,D587=4),"Period 2",OR(D587=5,D587=6),"Period 3",TRUE,"No Hire Period")</f>
        <v>Period 1</v>
      </c>
      <c r="G587" s="12" t="str" cm="1">
        <f t="array" ref="G587">_xlfn.IFS(MONTH(B587)=1,"Audit Period",MONTH(B587)=2,"End of Fiscal Year",MONTH(B587)=3,"Start of Fiscal Year",TRUE,"Fiscal Year in Progress")</f>
        <v>End of Fiscal Year</v>
      </c>
      <c r="H587" s="12">
        <f t="shared" ca="1" si="19"/>
        <v>31</v>
      </c>
    </row>
    <row r="588" spans="1:8" x14ac:dyDescent="0.25">
      <c r="A588" s="1" t="s">
        <v>157</v>
      </c>
      <c r="B588" s="2">
        <v>44612</v>
      </c>
      <c r="D588" s="13">
        <f t="shared" si="18"/>
        <v>2</v>
      </c>
      <c r="E588" s="12" t="str" cm="1">
        <f t="array" ref="E588">_xlfn.IFS(D588=1,"Audit Period",D588=2,"End of Fiscal Year",D588=3,"Start of Fiscal Year",TRUE,"Fiscal Year in Progress")</f>
        <v>End of Fiscal Year</v>
      </c>
      <c r="F588" s="12" t="str" cm="1">
        <f t="array" ref="F588">_xlfn.IFS(OR(D588=1,D588=2),"Period 1",OR(D588=3,D588=4),"Period 2",OR(D588=5,D588=6),"Period 3",TRUE,"No Hire Period")</f>
        <v>Period 1</v>
      </c>
      <c r="G588" s="12" t="str" cm="1">
        <f t="array" ref="G588">_xlfn.IFS(MONTH(B588)=1,"Audit Period",MONTH(B588)=2,"End of Fiscal Year",MONTH(B588)=3,"Start of Fiscal Year",TRUE,"Fiscal Year in Progress")</f>
        <v>End of Fiscal Year</v>
      </c>
      <c r="H588" s="12">
        <f t="shared" ca="1" si="19"/>
        <v>31</v>
      </c>
    </row>
    <row r="589" spans="1:8" x14ac:dyDescent="0.25">
      <c r="A589" s="1" t="s">
        <v>1344</v>
      </c>
      <c r="B589" s="2">
        <v>44612</v>
      </c>
      <c r="D589" s="13">
        <f t="shared" si="18"/>
        <v>2</v>
      </c>
      <c r="E589" s="12" t="str" cm="1">
        <f t="array" ref="E589">_xlfn.IFS(D589=1,"Audit Period",D589=2,"End of Fiscal Year",D589=3,"Start of Fiscal Year",TRUE,"Fiscal Year in Progress")</f>
        <v>End of Fiscal Year</v>
      </c>
      <c r="F589" s="12" t="str" cm="1">
        <f t="array" ref="F589">_xlfn.IFS(OR(D589=1,D589=2),"Period 1",OR(D589=3,D589=4),"Period 2",OR(D589=5,D589=6),"Period 3",TRUE,"No Hire Period")</f>
        <v>Period 1</v>
      </c>
      <c r="G589" s="12" t="str" cm="1">
        <f t="array" ref="G589">_xlfn.IFS(MONTH(B589)=1,"Audit Period",MONTH(B589)=2,"End of Fiscal Year",MONTH(B589)=3,"Start of Fiscal Year",TRUE,"Fiscal Year in Progress")</f>
        <v>End of Fiscal Year</v>
      </c>
      <c r="H589" s="12">
        <f t="shared" ca="1" si="19"/>
        <v>31</v>
      </c>
    </row>
    <row r="590" spans="1:8" x14ac:dyDescent="0.25">
      <c r="A590" s="1" t="s">
        <v>1345</v>
      </c>
      <c r="B590" s="2">
        <v>44612</v>
      </c>
      <c r="D590" s="13">
        <f t="shared" si="18"/>
        <v>2</v>
      </c>
      <c r="E590" s="12" t="str" cm="1">
        <f t="array" ref="E590">_xlfn.IFS(D590=1,"Audit Period",D590=2,"End of Fiscal Year",D590=3,"Start of Fiscal Year",TRUE,"Fiscal Year in Progress")</f>
        <v>End of Fiscal Year</v>
      </c>
      <c r="F590" s="12" t="str" cm="1">
        <f t="array" ref="F590">_xlfn.IFS(OR(D590=1,D590=2),"Period 1",OR(D590=3,D590=4),"Period 2",OR(D590=5,D590=6),"Period 3",TRUE,"No Hire Period")</f>
        <v>Period 1</v>
      </c>
      <c r="G590" s="12" t="str" cm="1">
        <f t="array" ref="G590">_xlfn.IFS(MONTH(B590)=1,"Audit Period",MONTH(B590)=2,"End of Fiscal Year",MONTH(B590)=3,"Start of Fiscal Year",TRUE,"Fiscal Year in Progress")</f>
        <v>End of Fiscal Year</v>
      </c>
      <c r="H590" s="12">
        <f t="shared" ca="1" si="19"/>
        <v>31</v>
      </c>
    </row>
    <row r="591" spans="1:8" x14ac:dyDescent="0.25">
      <c r="A591" s="1" t="s">
        <v>1346</v>
      </c>
      <c r="B591" s="2">
        <v>44612</v>
      </c>
      <c r="D591" s="13">
        <f t="shared" si="18"/>
        <v>2</v>
      </c>
      <c r="E591" s="12" t="str" cm="1">
        <f t="array" ref="E591">_xlfn.IFS(D591=1,"Audit Period",D591=2,"End of Fiscal Year",D591=3,"Start of Fiscal Year",TRUE,"Fiscal Year in Progress")</f>
        <v>End of Fiscal Year</v>
      </c>
      <c r="F591" s="12" t="str" cm="1">
        <f t="array" ref="F591">_xlfn.IFS(OR(D591=1,D591=2),"Period 1",OR(D591=3,D591=4),"Period 2",OR(D591=5,D591=6),"Period 3",TRUE,"No Hire Period")</f>
        <v>Period 1</v>
      </c>
      <c r="G591" s="12" t="str" cm="1">
        <f t="array" ref="G591">_xlfn.IFS(MONTH(B591)=1,"Audit Period",MONTH(B591)=2,"End of Fiscal Year",MONTH(B591)=3,"Start of Fiscal Year",TRUE,"Fiscal Year in Progress")</f>
        <v>End of Fiscal Year</v>
      </c>
      <c r="H591" s="12">
        <f t="shared" ca="1" si="19"/>
        <v>31</v>
      </c>
    </row>
    <row r="592" spans="1:8" x14ac:dyDescent="0.25">
      <c r="A592" s="1" t="s">
        <v>1347</v>
      </c>
      <c r="B592" s="2">
        <v>44612</v>
      </c>
      <c r="D592" s="13">
        <f t="shared" si="18"/>
        <v>2</v>
      </c>
      <c r="E592" s="12" t="str" cm="1">
        <f t="array" ref="E592">_xlfn.IFS(D592=1,"Audit Period",D592=2,"End of Fiscal Year",D592=3,"Start of Fiscal Year",TRUE,"Fiscal Year in Progress")</f>
        <v>End of Fiscal Year</v>
      </c>
      <c r="F592" s="12" t="str" cm="1">
        <f t="array" ref="F592">_xlfn.IFS(OR(D592=1,D592=2),"Period 1",OR(D592=3,D592=4),"Period 2",OR(D592=5,D592=6),"Period 3",TRUE,"No Hire Period")</f>
        <v>Period 1</v>
      </c>
      <c r="G592" s="12" t="str" cm="1">
        <f t="array" ref="G592">_xlfn.IFS(MONTH(B592)=1,"Audit Period",MONTH(B592)=2,"End of Fiscal Year",MONTH(B592)=3,"Start of Fiscal Year",TRUE,"Fiscal Year in Progress")</f>
        <v>End of Fiscal Year</v>
      </c>
      <c r="H592" s="12">
        <f t="shared" ca="1" si="19"/>
        <v>31</v>
      </c>
    </row>
    <row r="593" spans="1:8" x14ac:dyDescent="0.25">
      <c r="A593" s="1" t="s">
        <v>1348</v>
      </c>
      <c r="B593" s="2">
        <v>44612</v>
      </c>
      <c r="D593" s="13">
        <f t="shared" si="18"/>
        <v>2</v>
      </c>
      <c r="E593" s="12" t="str" cm="1">
        <f t="array" ref="E593">_xlfn.IFS(D593=1,"Audit Period",D593=2,"End of Fiscal Year",D593=3,"Start of Fiscal Year",TRUE,"Fiscal Year in Progress")</f>
        <v>End of Fiscal Year</v>
      </c>
      <c r="F593" s="12" t="str" cm="1">
        <f t="array" ref="F593">_xlfn.IFS(OR(D593=1,D593=2),"Period 1",OR(D593=3,D593=4),"Period 2",OR(D593=5,D593=6),"Period 3",TRUE,"No Hire Period")</f>
        <v>Period 1</v>
      </c>
      <c r="G593" s="12" t="str" cm="1">
        <f t="array" ref="G593">_xlfn.IFS(MONTH(B593)=1,"Audit Period",MONTH(B593)=2,"End of Fiscal Year",MONTH(B593)=3,"Start of Fiscal Year",TRUE,"Fiscal Year in Progress")</f>
        <v>End of Fiscal Year</v>
      </c>
      <c r="H593" s="12">
        <f t="shared" ca="1" si="19"/>
        <v>31</v>
      </c>
    </row>
    <row r="594" spans="1:8" x14ac:dyDescent="0.25">
      <c r="A594" s="1" t="s">
        <v>1349</v>
      </c>
      <c r="B594" s="2">
        <v>44612</v>
      </c>
      <c r="D594" s="13">
        <f t="shared" si="18"/>
        <v>2</v>
      </c>
      <c r="E594" s="12" t="str" cm="1">
        <f t="array" ref="E594">_xlfn.IFS(D594=1,"Audit Period",D594=2,"End of Fiscal Year",D594=3,"Start of Fiscal Year",TRUE,"Fiscal Year in Progress")</f>
        <v>End of Fiscal Year</v>
      </c>
      <c r="F594" s="12" t="str" cm="1">
        <f t="array" ref="F594">_xlfn.IFS(OR(D594=1,D594=2),"Period 1",OR(D594=3,D594=4),"Period 2",OR(D594=5,D594=6),"Period 3",TRUE,"No Hire Period")</f>
        <v>Period 1</v>
      </c>
      <c r="G594" s="12" t="str" cm="1">
        <f t="array" ref="G594">_xlfn.IFS(MONTH(B594)=1,"Audit Period",MONTH(B594)=2,"End of Fiscal Year",MONTH(B594)=3,"Start of Fiscal Year",TRUE,"Fiscal Year in Progress")</f>
        <v>End of Fiscal Year</v>
      </c>
      <c r="H594" s="12">
        <f t="shared" ca="1" si="19"/>
        <v>31</v>
      </c>
    </row>
    <row r="595" spans="1:8" x14ac:dyDescent="0.25">
      <c r="A595" s="1" t="s">
        <v>1350</v>
      </c>
      <c r="B595" s="2">
        <v>44612</v>
      </c>
      <c r="D595" s="13">
        <f t="shared" si="18"/>
        <v>2</v>
      </c>
      <c r="E595" s="12" t="str" cm="1">
        <f t="array" ref="E595">_xlfn.IFS(D595=1,"Audit Period",D595=2,"End of Fiscal Year",D595=3,"Start of Fiscal Year",TRUE,"Fiscal Year in Progress")</f>
        <v>End of Fiscal Year</v>
      </c>
      <c r="F595" s="12" t="str" cm="1">
        <f t="array" ref="F595">_xlfn.IFS(OR(D595=1,D595=2),"Period 1",OR(D595=3,D595=4),"Period 2",OR(D595=5,D595=6),"Period 3",TRUE,"No Hire Period")</f>
        <v>Period 1</v>
      </c>
      <c r="G595" s="12" t="str" cm="1">
        <f t="array" ref="G595">_xlfn.IFS(MONTH(B595)=1,"Audit Period",MONTH(B595)=2,"End of Fiscal Year",MONTH(B595)=3,"Start of Fiscal Year",TRUE,"Fiscal Year in Progress")</f>
        <v>End of Fiscal Year</v>
      </c>
      <c r="H595" s="12">
        <f t="shared" ca="1" si="19"/>
        <v>31</v>
      </c>
    </row>
    <row r="596" spans="1:8" x14ac:dyDescent="0.25">
      <c r="A596" s="1" t="s">
        <v>158</v>
      </c>
      <c r="B596" s="2">
        <v>44612</v>
      </c>
      <c r="D596" s="13">
        <f t="shared" si="18"/>
        <v>2</v>
      </c>
      <c r="E596" s="12" t="str" cm="1">
        <f t="array" ref="E596">_xlfn.IFS(D596=1,"Audit Period",D596=2,"End of Fiscal Year",D596=3,"Start of Fiscal Year",TRUE,"Fiscal Year in Progress")</f>
        <v>End of Fiscal Year</v>
      </c>
      <c r="F596" s="12" t="str" cm="1">
        <f t="array" ref="F596">_xlfn.IFS(OR(D596=1,D596=2),"Period 1",OR(D596=3,D596=4),"Period 2",OR(D596=5,D596=6),"Period 3",TRUE,"No Hire Period")</f>
        <v>Period 1</v>
      </c>
      <c r="G596" s="12" t="str" cm="1">
        <f t="array" ref="G596">_xlfn.IFS(MONTH(B596)=1,"Audit Period",MONTH(B596)=2,"End of Fiscal Year",MONTH(B596)=3,"Start of Fiscal Year",TRUE,"Fiscal Year in Progress")</f>
        <v>End of Fiscal Year</v>
      </c>
      <c r="H596" s="12">
        <f t="shared" ca="1" si="19"/>
        <v>31</v>
      </c>
    </row>
    <row r="597" spans="1:8" x14ac:dyDescent="0.25">
      <c r="A597" s="1" t="s">
        <v>1351</v>
      </c>
      <c r="B597" s="2">
        <v>44612</v>
      </c>
      <c r="D597" s="13">
        <f t="shared" si="18"/>
        <v>2</v>
      </c>
      <c r="E597" s="12" t="str" cm="1">
        <f t="array" ref="E597">_xlfn.IFS(D597=1,"Audit Period",D597=2,"End of Fiscal Year",D597=3,"Start of Fiscal Year",TRUE,"Fiscal Year in Progress")</f>
        <v>End of Fiscal Year</v>
      </c>
      <c r="F597" s="12" t="str" cm="1">
        <f t="array" ref="F597">_xlfn.IFS(OR(D597=1,D597=2),"Period 1",OR(D597=3,D597=4),"Period 2",OR(D597=5,D597=6),"Period 3",TRUE,"No Hire Period")</f>
        <v>Period 1</v>
      </c>
      <c r="G597" s="12" t="str" cm="1">
        <f t="array" ref="G597">_xlfn.IFS(MONTH(B597)=1,"Audit Period",MONTH(B597)=2,"End of Fiscal Year",MONTH(B597)=3,"Start of Fiscal Year",TRUE,"Fiscal Year in Progress")</f>
        <v>End of Fiscal Year</v>
      </c>
      <c r="H597" s="12">
        <f t="shared" ca="1" si="19"/>
        <v>31</v>
      </c>
    </row>
    <row r="598" spans="1:8" x14ac:dyDescent="0.25">
      <c r="A598" s="1" t="s">
        <v>1352</v>
      </c>
      <c r="B598" s="2">
        <v>44612</v>
      </c>
      <c r="D598" s="13">
        <f t="shared" si="18"/>
        <v>2</v>
      </c>
      <c r="E598" s="12" t="str" cm="1">
        <f t="array" ref="E598">_xlfn.IFS(D598=1,"Audit Period",D598=2,"End of Fiscal Year",D598=3,"Start of Fiscal Year",TRUE,"Fiscal Year in Progress")</f>
        <v>End of Fiscal Year</v>
      </c>
      <c r="F598" s="12" t="str" cm="1">
        <f t="array" ref="F598">_xlfn.IFS(OR(D598=1,D598=2),"Period 1",OR(D598=3,D598=4),"Period 2",OR(D598=5,D598=6),"Period 3",TRUE,"No Hire Period")</f>
        <v>Period 1</v>
      </c>
      <c r="G598" s="12" t="str" cm="1">
        <f t="array" ref="G598">_xlfn.IFS(MONTH(B598)=1,"Audit Period",MONTH(B598)=2,"End of Fiscal Year",MONTH(B598)=3,"Start of Fiscal Year",TRUE,"Fiscal Year in Progress")</f>
        <v>End of Fiscal Year</v>
      </c>
      <c r="H598" s="12">
        <f t="shared" ca="1" si="19"/>
        <v>31</v>
      </c>
    </row>
    <row r="599" spans="1:8" x14ac:dyDescent="0.25">
      <c r="A599" s="1" t="s">
        <v>1353</v>
      </c>
      <c r="B599" s="2">
        <v>44612</v>
      </c>
      <c r="D599" s="13">
        <f t="shared" si="18"/>
        <v>2</v>
      </c>
      <c r="E599" s="12" t="str" cm="1">
        <f t="array" ref="E599">_xlfn.IFS(D599=1,"Audit Period",D599=2,"End of Fiscal Year",D599=3,"Start of Fiscal Year",TRUE,"Fiscal Year in Progress")</f>
        <v>End of Fiscal Year</v>
      </c>
      <c r="F599" s="12" t="str" cm="1">
        <f t="array" ref="F599">_xlfn.IFS(OR(D599=1,D599=2),"Period 1",OR(D599=3,D599=4),"Period 2",OR(D599=5,D599=6),"Period 3",TRUE,"No Hire Period")</f>
        <v>Period 1</v>
      </c>
      <c r="G599" s="12" t="str" cm="1">
        <f t="array" ref="G599">_xlfn.IFS(MONTH(B599)=1,"Audit Period",MONTH(B599)=2,"End of Fiscal Year",MONTH(B599)=3,"Start of Fiscal Year",TRUE,"Fiscal Year in Progress")</f>
        <v>End of Fiscal Year</v>
      </c>
      <c r="H599" s="12">
        <f t="shared" ca="1" si="19"/>
        <v>31</v>
      </c>
    </row>
    <row r="600" spans="1:8" x14ac:dyDescent="0.25">
      <c r="A600" s="1" t="s">
        <v>1354</v>
      </c>
      <c r="B600" s="2">
        <v>44612</v>
      </c>
      <c r="D600" s="13">
        <f t="shared" si="18"/>
        <v>2</v>
      </c>
      <c r="E600" s="12" t="str" cm="1">
        <f t="array" ref="E600">_xlfn.IFS(D600=1,"Audit Period",D600=2,"End of Fiscal Year",D600=3,"Start of Fiscal Year",TRUE,"Fiscal Year in Progress")</f>
        <v>End of Fiscal Year</v>
      </c>
      <c r="F600" s="12" t="str" cm="1">
        <f t="array" ref="F600">_xlfn.IFS(OR(D600=1,D600=2),"Period 1",OR(D600=3,D600=4),"Period 2",OR(D600=5,D600=6),"Period 3",TRUE,"No Hire Period")</f>
        <v>Period 1</v>
      </c>
      <c r="G600" s="12" t="str" cm="1">
        <f t="array" ref="G600">_xlfn.IFS(MONTH(B600)=1,"Audit Period",MONTH(B600)=2,"End of Fiscal Year",MONTH(B600)=3,"Start of Fiscal Year",TRUE,"Fiscal Year in Progress")</f>
        <v>End of Fiscal Year</v>
      </c>
      <c r="H600" s="12">
        <f t="shared" ca="1" si="19"/>
        <v>31</v>
      </c>
    </row>
    <row r="601" spans="1:8" x14ac:dyDescent="0.25">
      <c r="A601" s="1" t="s">
        <v>1355</v>
      </c>
      <c r="B601" s="2">
        <v>44612</v>
      </c>
      <c r="D601" s="13">
        <f t="shared" si="18"/>
        <v>2</v>
      </c>
      <c r="E601" s="12" t="str" cm="1">
        <f t="array" ref="E601">_xlfn.IFS(D601=1,"Audit Period",D601=2,"End of Fiscal Year",D601=3,"Start of Fiscal Year",TRUE,"Fiscal Year in Progress")</f>
        <v>End of Fiscal Year</v>
      </c>
      <c r="F601" s="12" t="str" cm="1">
        <f t="array" ref="F601">_xlfn.IFS(OR(D601=1,D601=2),"Period 1",OR(D601=3,D601=4),"Period 2",OR(D601=5,D601=6),"Period 3",TRUE,"No Hire Period")</f>
        <v>Period 1</v>
      </c>
      <c r="G601" s="12" t="str" cm="1">
        <f t="array" ref="G601">_xlfn.IFS(MONTH(B601)=1,"Audit Period",MONTH(B601)=2,"End of Fiscal Year",MONTH(B601)=3,"Start of Fiscal Year",TRUE,"Fiscal Year in Progress")</f>
        <v>End of Fiscal Year</v>
      </c>
      <c r="H601" s="12">
        <f t="shared" ca="1" si="19"/>
        <v>31</v>
      </c>
    </row>
    <row r="602" spans="1:8" x14ac:dyDescent="0.25">
      <c r="A602" s="1" t="s">
        <v>1356</v>
      </c>
      <c r="B602" s="2">
        <v>44612</v>
      </c>
      <c r="D602" s="13">
        <f t="shared" si="18"/>
        <v>2</v>
      </c>
      <c r="E602" s="12" t="str" cm="1">
        <f t="array" ref="E602">_xlfn.IFS(D602=1,"Audit Period",D602=2,"End of Fiscal Year",D602=3,"Start of Fiscal Year",TRUE,"Fiscal Year in Progress")</f>
        <v>End of Fiscal Year</v>
      </c>
      <c r="F602" s="12" t="str" cm="1">
        <f t="array" ref="F602">_xlfn.IFS(OR(D602=1,D602=2),"Period 1",OR(D602=3,D602=4),"Period 2",OR(D602=5,D602=6),"Period 3",TRUE,"No Hire Period")</f>
        <v>Period 1</v>
      </c>
      <c r="G602" s="12" t="str" cm="1">
        <f t="array" ref="G602">_xlfn.IFS(MONTH(B602)=1,"Audit Period",MONTH(B602)=2,"End of Fiscal Year",MONTH(B602)=3,"Start of Fiscal Year",TRUE,"Fiscal Year in Progress")</f>
        <v>End of Fiscal Year</v>
      </c>
      <c r="H602" s="12">
        <f t="shared" ca="1" si="19"/>
        <v>31</v>
      </c>
    </row>
    <row r="603" spans="1:8" x14ac:dyDescent="0.25">
      <c r="A603" s="1" t="s">
        <v>1357</v>
      </c>
      <c r="B603" s="2">
        <v>44612</v>
      </c>
      <c r="D603" s="13">
        <f t="shared" si="18"/>
        <v>2</v>
      </c>
      <c r="E603" s="12" t="str" cm="1">
        <f t="array" ref="E603">_xlfn.IFS(D603=1,"Audit Period",D603=2,"End of Fiscal Year",D603=3,"Start of Fiscal Year",TRUE,"Fiscal Year in Progress")</f>
        <v>End of Fiscal Year</v>
      </c>
      <c r="F603" s="12" t="str" cm="1">
        <f t="array" ref="F603">_xlfn.IFS(OR(D603=1,D603=2),"Period 1",OR(D603=3,D603=4),"Period 2",OR(D603=5,D603=6),"Period 3",TRUE,"No Hire Period")</f>
        <v>Period 1</v>
      </c>
      <c r="G603" s="12" t="str" cm="1">
        <f t="array" ref="G603">_xlfn.IFS(MONTH(B603)=1,"Audit Period",MONTH(B603)=2,"End of Fiscal Year",MONTH(B603)=3,"Start of Fiscal Year",TRUE,"Fiscal Year in Progress")</f>
        <v>End of Fiscal Year</v>
      </c>
      <c r="H603" s="12">
        <f t="shared" ca="1" si="19"/>
        <v>31</v>
      </c>
    </row>
    <row r="604" spans="1:8" x14ac:dyDescent="0.25">
      <c r="A604" s="1" t="s">
        <v>159</v>
      </c>
      <c r="B604" s="2">
        <v>44612</v>
      </c>
      <c r="D604" s="13">
        <f t="shared" si="18"/>
        <v>2</v>
      </c>
      <c r="E604" s="12" t="str" cm="1">
        <f t="array" ref="E604">_xlfn.IFS(D604=1,"Audit Period",D604=2,"End of Fiscal Year",D604=3,"Start of Fiscal Year",TRUE,"Fiscal Year in Progress")</f>
        <v>End of Fiscal Year</v>
      </c>
      <c r="F604" s="12" t="str" cm="1">
        <f t="array" ref="F604">_xlfn.IFS(OR(D604=1,D604=2),"Period 1",OR(D604=3,D604=4),"Period 2",OR(D604=5,D604=6),"Period 3",TRUE,"No Hire Period")</f>
        <v>Period 1</v>
      </c>
      <c r="G604" s="12" t="str" cm="1">
        <f t="array" ref="G604">_xlfn.IFS(MONTH(B604)=1,"Audit Period",MONTH(B604)=2,"End of Fiscal Year",MONTH(B604)=3,"Start of Fiscal Year",TRUE,"Fiscal Year in Progress")</f>
        <v>End of Fiscal Year</v>
      </c>
      <c r="H604" s="12">
        <f t="shared" ca="1" si="19"/>
        <v>31</v>
      </c>
    </row>
    <row r="605" spans="1:8" x14ac:dyDescent="0.25">
      <c r="A605" s="1" t="s">
        <v>1358</v>
      </c>
      <c r="B605" s="2">
        <v>44612</v>
      </c>
      <c r="D605" s="13">
        <f t="shared" si="18"/>
        <v>2</v>
      </c>
      <c r="E605" s="12" t="str" cm="1">
        <f t="array" ref="E605">_xlfn.IFS(D605=1,"Audit Period",D605=2,"End of Fiscal Year",D605=3,"Start of Fiscal Year",TRUE,"Fiscal Year in Progress")</f>
        <v>End of Fiscal Year</v>
      </c>
      <c r="F605" s="12" t="str" cm="1">
        <f t="array" ref="F605">_xlfn.IFS(OR(D605=1,D605=2),"Period 1",OR(D605=3,D605=4),"Period 2",OR(D605=5,D605=6),"Period 3",TRUE,"No Hire Period")</f>
        <v>Period 1</v>
      </c>
      <c r="G605" s="12" t="str" cm="1">
        <f t="array" ref="G605">_xlfn.IFS(MONTH(B605)=1,"Audit Period",MONTH(B605)=2,"End of Fiscal Year",MONTH(B605)=3,"Start of Fiscal Year",TRUE,"Fiscal Year in Progress")</f>
        <v>End of Fiscal Year</v>
      </c>
      <c r="H605" s="12">
        <f t="shared" ca="1" si="19"/>
        <v>31</v>
      </c>
    </row>
    <row r="606" spans="1:8" x14ac:dyDescent="0.25">
      <c r="A606" s="1" t="s">
        <v>1359</v>
      </c>
      <c r="B606" s="2">
        <v>44612</v>
      </c>
      <c r="D606" s="13">
        <f t="shared" si="18"/>
        <v>2</v>
      </c>
      <c r="E606" s="12" t="str" cm="1">
        <f t="array" ref="E606">_xlfn.IFS(D606=1,"Audit Period",D606=2,"End of Fiscal Year",D606=3,"Start of Fiscal Year",TRUE,"Fiscal Year in Progress")</f>
        <v>End of Fiscal Year</v>
      </c>
      <c r="F606" s="12" t="str" cm="1">
        <f t="array" ref="F606">_xlfn.IFS(OR(D606=1,D606=2),"Period 1",OR(D606=3,D606=4),"Period 2",OR(D606=5,D606=6),"Period 3",TRUE,"No Hire Period")</f>
        <v>Period 1</v>
      </c>
      <c r="G606" s="12" t="str" cm="1">
        <f t="array" ref="G606">_xlfn.IFS(MONTH(B606)=1,"Audit Period",MONTH(B606)=2,"End of Fiscal Year",MONTH(B606)=3,"Start of Fiscal Year",TRUE,"Fiscal Year in Progress")</f>
        <v>End of Fiscal Year</v>
      </c>
      <c r="H606" s="12">
        <f t="shared" ca="1" si="19"/>
        <v>31</v>
      </c>
    </row>
    <row r="607" spans="1:8" x14ac:dyDescent="0.25">
      <c r="A607" s="1" t="s">
        <v>1360</v>
      </c>
      <c r="B607" s="2">
        <v>44612</v>
      </c>
      <c r="D607" s="13">
        <f t="shared" si="18"/>
        <v>2</v>
      </c>
      <c r="E607" s="12" t="str" cm="1">
        <f t="array" ref="E607">_xlfn.IFS(D607=1,"Audit Period",D607=2,"End of Fiscal Year",D607=3,"Start of Fiscal Year",TRUE,"Fiscal Year in Progress")</f>
        <v>End of Fiscal Year</v>
      </c>
      <c r="F607" s="12" t="str" cm="1">
        <f t="array" ref="F607">_xlfn.IFS(OR(D607=1,D607=2),"Period 1",OR(D607=3,D607=4),"Period 2",OR(D607=5,D607=6),"Period 3",TRUE,"No Hire Period")</f>
        <v>Period 1</v>
      </c>
      <c r="G607" s="12" t="str" cm="1">
        <f t="array" ref="G607">_xlfn.IFS(MONTH(B607)=1,"Audit Period",MONTH(B607)=2,"End of Fiscal Year",MONTH(B607)=3,"Start of Fiscal Year",TRUE,"Fiscal Year in Progress")</f>
        <v>End of Fiscal Year</v>
      </c>
      <c r="H607" s="12">
        <f t="shared" ca="1" si="19"/>
        <v>31</v>
      </c>
    </row>
    <row r="608" spans="1:8" x14ac:dyDescent="0.25">
      <c r="A608" s="1" t="s">
        <v>1361</v>
      </c>
      <c r="B608" s="2">
        <v>44612</v>
      </c>
      <c r="D608" s="13">
        <f t="shared" si="18"/>
        <v>2</v>
      </c>
      <c r="E608" s="12" t="str" cm="1">
        <f t="array" ref="E608">_xlfn.IFS(D608=1,"Audit Period",D608=2,"End of Fiscal Year",D608=3,"Start of Fiscal Year",TRUE,"Fiscal Year in Progress")</f>
        <v>End of Fiscal Year</v>
      </c>
      <c r="F608" s="12" t="str" cm="1">
        <f t="array" ref="F608">_xlfn.IFS(OR(D608=1,D608=2),"Period 1",OR(D608=3,D608=4),"Period 2",OR(D608=5,D608=6),"Period 3",TRUE,"No Hire Period")</f>
        <v>Period 1</v>
      </c>
      <c r="G608" s="12" t="str" cm="1">
        <f t="array" ref="G608">_xlfn.IFS(MONTH(B608)=1,"Audit Period",MONTH(B608)=2,"End of Fiscal Year",MONTH(B608)=3,"Start of Fiscal Year",TRUE,"Fiscal Year in Progress")</f>
        <v>End of Fiscal Year</v>
      </c>
      <c r="H608" s="12">
        <f t="shared" ca="1" si="19"/>
        <v>31</v>
      </c>
    </row>
    <row r="609" spans="1:8" x14ac:dyDescent="0.25">
      <c r="A609" s="1" t="s">
        <v>1362</v>
      </c>
      <c r="B609" s="2">
        <v>44612</v>
      </c>
      <c r="D609" s="13">
        <f t="shared" si="18"/>
        <v>2</v>
      </c>
      <c r="E609" s="12" t="str" cm="1">
        <f t="array" ref="E609">_xlfn.IFS(D609=1,"Audit Period",D609=2,"End of Fiscal Year",D609=3,"Start of Fiscal Year",TRUE,"Fiscal Year in Progress")</f>
        <v>End of Fiscal Year</v>
      </c>
      <c r="F609" s="12" t="str" cm="1">
        <f t="array" ref="F609">_xlfn.IFS(OR(D609=1,D609=2),"Period 1",OR(D609=3,D609=4),"Period 2",OR(D609=5,D609=6),"Period 3",TRUE,"No Hire Period")</f>
        <v>Period 1</v>
      </c>
      <c r="G609" s="12" t="str" cm="1">
        <f t="array" ref="G609">_xlfn.IFS(MONTH(B609)=1,"Audit Period",MONTH(B609)=2,"End of Fiscal Year",MONTH(B609)=3,"Start of Fiscal Year",TRUE,"Fiscal Year in Progress")</f>
        <v>End of Fiscal Year</v>
      </c>
      <c r="H609" s="12">
        <f t="shared" ca="1" si="19"/>
        <v>31</v>
      </c>
    </row>
    <row r="610" spans="1:8" x14ac:dyDescent="0.25">
      <c r="A610" s="1" t="s">
        <v>1363</v>
      </c>
      <c r="B610" s="2">
        <v>44612</v>
      </c>
      <c r="D610" s="13">
        <f t="shared" si="18"/>
        <v>2</v>
      </c>
      <c r="E610" s="12" t="str" cm="1">
        <f t="array" ref="E610">_xlfn.IFS(D610=1,"Audit Period",D610=2,"End of Fiscal Year",D610=3,"Start of Fiscal Year",TRUE,"Fiscal Year in Progress")</f>
        <v>End of Fiscal Year</v>
      </c>
      <c r="F610" s="12" t="str" cm="1">
        <f t="array" ref="F610">_xlfn.IFS(OR(D610=1,D610=2),"Period 1",OR(D610=3,D610=4),"Period 2",OR(D610=5,D610=6),"Period 3",TRUE,"No Hire Period")</f>
        <v>Period 1</v>
      </c>
      <c r="G610" s="12" t="str" cm="1">
        <f t="array" ref="G610">_xlfn.IFS(MONTH(B610)=1,"Audit Period",MONTH(B610)=2,"End of Fiscal Year",MONTH(B610)=3,"Start of Fiscal Year",TRUE,"Fiscal Year in Progress")</f>
        <v>End of Fiscal Year</v>
      </c>
      <c r="H610" s="12">
        <f t="shared" ca="1" si="19"/>
        <v>31</v>
      </c>
    </row>
    <row r="611" spans="1:8" x14ac:dyDescent="0.25">
      <c r="A611" s="1" t="s">
        <v>1364</v>
      </c>
      <c r="B611" s="2">
        <v>44612</v>
      </c>
      <c r="D611" s="13">
        <f t="shared" si="18"/>
        <v>2</v>
      </c>
      <c r="E611" s="12" t="str" cm="1">
        <f t="array" ref="E611">_xlfn.IFS(D611=1,"Audit Period",D611=2,"End of Fiscal Year",D611=3,"Start of Fiscal Year",TRUE,"Fiscal Year in Progress")</f>
        <v>End of Fiscal Year</v>
      </c>
      <c r="F611" s="12" t="str" cm="1">
        <f t="array" ref="F611">_xlfn.IFS(OR(D611=1,D611=2),"Period 1",OR(D611=3,D611=4),"Period 2",OR(D611=5,D611=6),"Period 3",TRUE,"No Hire Period")</f>
        <v>Period 1</v>
      </c>
      <c r="G611" s="12" t="str" cm="1">
        <f t="array" ref="G611">_xlfn.IFS(MONTH(B611)=1,"Audit Period",MONTH(B611)=2,"End of Fiscal Year",MONTH(B611)=3,"Start of Fiscal Year",TRUE,"Fiscal Year in Progress")</f>
        <v>End of Fiscal Year</v>
      </c>
      <c r="H611" s="12">
        <f t="shared" ca="1" si="19"/>
        <v>31</v>
      </c>
    </row>
    <row r="612" spans="1:8" x14ac:dyDescent="0.25">
      <c r="A612" s="1" t="s">
        <v>1365</v>
      </c>
      <c r="B612" s="2">
        <v>44612</v>
      </c>
      <c r="D612" s="13">
        <f t="shared" si="18"/>
        <v>2</v>
      </c>
      <c r="E612" s="12" t="str" cm="1">
        <f t="array" ref="E612">_xlfn.IFS(D612=1,"Audit Period",D612=2,"End of Fiscal Year",D612=3,"Start of Fiscal Year",TRUE,"Fiscal Year in Progress")</f>
        <v>End of Fiscal Year</v>
      </c>
      <c r="F612" s="12" t="str" cm="1">
        <f t="array" ref="F612">_xlfn.IFS(OR(D612=1,D612=2),"Period 1",OR(D612=3,D612=4),"Period 2",OR(D612=5,D612=6),"Period 3",TRUE,"No Hire Period")</f>
        <v>Period 1</v>
      </c>
      <c r="G612" s="12" t="str" cm="1">
        <f t="array" ref="G612">_xlfn.IFS(MONTH(B612)=1,"Audit Period",MONTH(B612)=2,"End of Fiscal Year",MONTH(B612)=3,"Start of Fiscal Year",TRUE,"Fiscal Year in Progress")</f>
        <v>End of Fiscal Year</v>
      </c>
      <c r="H612" s="12">
        <f t="shared" ca="1" si="19"/>
        <v>31</v>
      </c>
    </row>
    <row r="613" spans="1:8" x14ac:dyDescent="0.25">
      <c r="A613" s="1" t="s">
        <v>1366</v>
      </c>
      <c r="B613" s="2">
        <v>44612</v>
      </c>
      <c r="D613" s="13">
        <f t="shared" si="18"/>
        <v>2</v>
      </c>
      <c r="E613" s="12" t="str" cm="1">
        <f t="array" ref="E613">_xlfn.IFS(D613=1,"Audit Period",D613=2,"End of Fiscal Year",D613=3,"Start of Fiscal Year",TRUE,"Fiscal Year in Progress")</f>
        <v>End of Fiscal Year</v>
      </c>
      <c r="F613" s="12" t="str" cm="1">
        <f t="array" ref="F613">_xlfn.IFS(OR(D613=1,D613=2),"Period 1",OR(D613=3,D613=4),"Period 2",OR(D613=5,D613=6),"Period 3",TRUE,"No Hire Period")</f>
        <v>Period 1</v>
      </c>
      <c r="G613" s="12" t="str" cm="1">
        <f t="array" ref="G613">_xlfn.IFS(MONTH(B613)=1,"Audit Period",MONTH(B613)=2,"End of Fiscal Year",MONTH(B613)=3,"Start of Fiscal Year",TRUE,"Fiscal Year in Progress")</f>
        <v>End of Fiscal Year</v>
      </c>
      <c r="H613" s="12">
        <f t="shared" ca="1" si="19"/>
        <v>31</v>
      </c>
    </row>
    <row r="614" spans="1:8" x14ac:dyDescent="0.25">
      <c r="A614" s="1" t="s">
        <v>160</v>
      </c>
      <c r="B614" s="2">
        <v>44612</v>
      </c>
      <c r="D614" s="13">
        <f t="shared" si="18"/>
        <v>2</v>
      </c>
      <c r="E614" s="12" t="str" cm="1">
        <f t="array" ref="E614">_xlfn.IFS(D614=1,"Audit Period",D614=2,"End of Fiscal Year",D614=3,"Start of Fiscal Year",TRUE,"Fiscal Year in Progress")</f>
        <v>End of Fiscal Year</v>
      </c>
      <c r="F614" s="12" t="str" cm="1">
        <f t="array" ref="F614">_xlfn.IFS(OR(D614=1,D614=2),"Period 1",OR(D614=3,D614=4),"Period 2",OR(D614=5,D614=6),"Period 3",TRUE,"No Hire Period")</f>
        <v>Period 1</v>
      </c>
      <c r="G614" s="12" t="str" cm="1">
        <f t="array" ref="G614">_xlfn.IFS(MONTH(B614)=1,"Audit Period",MONTH(B614)=2,"End of Fiscal Year",MONTH(B614)=3,"Start of Fiscal Year",TRUE,"Fiscal Year in Progress")</f>
        <v>End of Fiscal Year</v>
      </c>
      <c r="H614" s="12">
        <f t="shared" ca="1" si="19"/>
        <v>31</v>
      </c>
    </row>
    <row r="615" spans="1:8" x14ac:dyDescent="0.25">
      <c r="A615" s="1" t="s">
        <v>1367</v>
      </c>
      <c r="B615" s="2">
        <v>44612</v>
      </c>
      <c r="D615" s="13">
        <f t="shared" si="18"/>
        <v>2</v>
      </c>
      <c r="E615" s="12" t="str" cm="1">
        <f t="array" ref="E615">_xlfn.IFS(D615=1,"Audit Period",D615=2,"End of Fiscal Year",D615=3,"Start of Fiscal Year",TRUE,"Fiscal Year in Progress")</f>
        <v>End of Fiscal Year</v>
      </c>
      <c r="F615" s="12" t="str" cm="1">
        <f t="array" ref="F615">_xlfn.IFS(OR(D615=1,D615=2),"Period 1",OR(D615=3,D615=4),"Period 2",OR(D615=5,D615=6),"Period 3",TRUE,"No Hire Period")</f>
        <v>Period 1</v>
      </c>
      <c r="G615" s="12" t="str" cm="1">
        <f t="array" ref="G615">_xlfn.IFS(MONTH(B615)=1,"Audit Period",MONTH(B615)=2,"End of Fiscal Year",MONTH(B615)=3,"Start of Fiscal Year",TRUE,"Fiscal Year in Progress")</f>
        <v>End of Fiscal Year</v>
      </c>
      <c r="H615" s="12">
        <f t="shared" ca="1" si="19"/>
        <v>31</v>
      </c>
    </row>
    <row r="616" spans="1:8" x14ac:dyDescent="0.25">
      <c r="A616" s="1" t="s">
        <v>1368</v>
      </c>
      <c r="B616" s="2">
        <v>44612</v>
      </c>
      <c r="D616" s="13">
        <f t="shared" si="18"/>
        <v>2</v>
      </c>
      <c r="E616" s="12" t="str" cm="1">
        <f t="array" ref="E616">_xlfn.IFS(D616=1,"Audit Period",D616=2,"End of Fiscal Year",D616=3,"Start of Fiscal Year",TRUE,"Fiscal Year in Progress")</f>
        <v>End of Fiscal Year</v>
      </c>
      <c r="F616" s="12" t="str" cm="1">
        <f t="array" ref="F616">_xlfn.IFS(OR(D616=1,D616=2),"Period 1",OR(D616=3,D616=4),"Period 2",OR(D616=5,D616=6),"Period 3",TRUE,"No Hire Period")</f>
        <v>Period 1</v>
      </c>
      <c r="G616" s="12" t="str" cm="1">
        <f t="array" ref="G616">_xlfn.IFS(MONTH(B616)=1,"Audit Period",MONTH(B616)=2,"End of Fiscal Year",MONTH(B616)=3,"Start of Fiscal Year",TRUE,"Fiscal Year in Progress")</f>
        <v>End of Fiscal Year</v>
      </c>
      <c r="H616" s="12">
        <f t="shared" ca="1" si="19"/>
        <v>31</v>
      </c>
    </row>
    <row r="617" spans="1:8" x14ac:dyDescent="0.25">
      <c r="A617" s="1" t="s">
        <v>1369</v>
      </c>
      <c r="B617" s="2">
        <v>44612</v>
      </c>
      <c r="D617" s="13">
        <f t="shared" si="18"/>
        <v>2</v>
      </c>
      <c r="E617" s="12" t="str" cm="1">
        <f t="array" ref="E617">_xlfn.IFS(D617=1,"Audit Period",D617=2,"End of Fiscal Year",D617=3,"Start of Fiscal Year",TRUE,"Fiscal Year in Progress")</f>
        <v>End of Fiscal Year</v>
      </c>
      <c r="F617" s="12" t="str" cm="1">
        <f t="array" ref="F617">_xlfn.IFS(OR(D617=1,D617=2),"Period 1",OR(D617=3,D617=4),"Period 2",OR(D617=5,D617=6),"Period 3",TRUE,"No Hire Period")</f>
        <v>Period 1</v>
      </c>
      <c r="G617" s="12" t="str" cm="1">
        <f t="array" ref="G617">_xlfn.IFS(MONTH(B617)=1,"Audit Period",MONTH(B617)=2,"End of Fiscal Year",MONTH(B617)=3,"Start of Fiscal Year",TRUE,"Fiscal Year in Progress")</f>
        <v>End of Fiscal Year</v>
      </c>
      <c r="H617" s="12">
        <f t="shared" ca="1" si="19"/>
        <v>31</v>
      </c>
    </row>
    <row r="618" spans="1:8" x14ac:dyDescent="0.25">
      <c r="A618" s="1" t="s">
        <v>1370</v>
      </c>
      <c r="B618" s="2">
        <v>44612</v>
      </c>
      <c r="D618" s="13">
        <f t="shared" si="18"/>
        <v>2</v>
      </c>
      <c r="E618" s="12" t="str" cm="1">
        <f t="array" ref="E618">_xlfn.IFS(D618=1,"Audit Period",D618=2,"End of Fiscal Year",D618=3,"Start of Fiscal Year",TRUE,"Fiscal Year in Progress")</f>
        <v>End of Fiscal Year</v>
      </c>
      <c r="F618" s="12" t="str" cm="1">
        <f t="array" ref="F618">_xlfn.IFS(OR(D618=1,D618=2),"Period 1",OR(D618=3,D618=4),"Period 2",OR(D618=5,D618=6),"Period 3",TRUE,"No Hire Period")</f>
        <v>Period 1</v>
      </c>
      <c r="G618" s="12" t="str" cm="1">
        <f t="array" ref="G618">_xlfn.IFS(MONTH(B618)=1,"Audit Period",MONTH(B618)=2,"End of Fiscal Year",MONTH(B618)=3,"Start of Fiscal Year",TRUE,"Fiscal Year in Progress")</f>
        <v>End of Fiscal Year</v>
      </c>
      <c r="H618" s="12">
        <f t="shared" ca="1" si="19"/>
        <v>31</v>
      </c>
    </row>
    <row r="619" spans="1:8" x14ac:dyDescent="0.25">
      <c r="A619" s="1" t="s">
        <v>1371</v>
      </c>
      <c r="B619" s="2">
        <v>44612</v>
      </c>
      <c r="D619" s="13">
        <f t="shared" si="18"/>
        <v>2</v>
      </c>
      <c r="E619" s="12" t="str" cm="1">
        <f t="array" ref="E619">_xlfn.IFS(D619=1,"Audit Period",D619=2,"End of Fiscal Year",D619=3,"Start of Fiscal Year",TRUE,"Fiscal Year in Progress")</f>
        <v>End of Fiscal Year</v>
      </c>
      <c r="F619" s="12" t="str" cm="1">
        <f t="array" ref="F619">_xlfn.IFS(OR(D619=1,D619=2),"Period 1",OR(D619=3,D619=4),"Period 2",OR(D619=5,D619=6),"Period 3",TRUE,"No Hire Period")</f>
        <v>Period 1</v>
      </c>
      <c r="G619" s="12" t="str" cm="1">
        <f t="array" ref="G619">_xlfn.IFS(MONTH(B619)=1,"Audit Period",MONTH(B619)=2,"End of Fiscal Year",MONTH(B619)=3,"Start of Fiscal Year",TRUE,"Fiscal Year in Progress")</f>
        <v>End of Fiscal Year</v>
      </c>
      <c r="H619" s="12">
        <f t="shared" ca="1" si="19"/>
        <v>31</v>
      </c>
    </row>
    <row r="620" spans="1:8" x14ac:dyDescent="0.25">
      <c r="A620" s="1" t="s">
        <v>15</v>
      </c>
      <c r="B620" s="2">
        <v>44612</v>
      </c>
      <c r="D620" s="13">
        <f t="shared" si="18"/>
        <v>2</v>
      </c>
      <c r="E620" s="12" t="str" cm="1">
        <f t="array" ref="E620">_xlfn.IFS(D620=1,"Audit Period",D620=2,"End of Fiscal Year",D620=3,"Start of Fiscal Year",TRUE,"Fiscal Year in Progress")</f>
        <v>End of Fiscal Year</v>
      </c>
      <c r="F620" s="12" t="str" cm="1">
        <f t="array" ref="F620">_xlfn.IFS(OR(D620=1,D620=2),"Period 1",OR(D620=3,D620=4),"Period 2",OR(D620=5,D620=6),"Period 3",TRUE,"No Hire Period")</f>
        <v>Period 1</v>
      </c>
      <c r="G620" s="12" t="str" cm="1">
        <f t="array" ref="G620">_xlfn.IFS(MONTH(B620)=1,"Audit Period",MONTH(B620)=2,"End of Fiscal Year",MONTH(B620)=3,"Start of Fiscal Year",TRUE,"Fiscal Year in Progress")</f>
        <v>End of Fiscal Year</v>
      </c>
      <c r="H620" s="12">
        <f t="shared" ca="1" si="19"/>
        <v>31</v>
      </c>
    </row>
    <row r="621" spans="1:8" x14ac:dyDescent="0.25">
      <c r="A621" s="1" t="s">
        <v>1372</v>
      </c>
      <c r="B621" s="2">
        <v>44612</v>
      </c>
      <c r="D621" s="13">
        <f t="shared" si="18"/>
        <v>2</v>
      </c>
      <c r="E621" s="12" t="str" cm="1">
        <f t="array" ref="E621">_xlfn.IFS(D621=1,"Audit Period",D621=2,"End of Fiscal Year",D621=3,"Start of Fiscal Year",TRUE,"Fiscal Year in Progress")</f>
        <v>End of Fiscal Year</v>
      </c>
      <c r="F621" s="12" t="str" cm="1">
        <f t="array" ref="F621">_xlfn.IFS(OR(D621=1,D621=2),"Period 1",OR(D621=3,D621=4),"Period 2",OR(D621=5,D621=6),"Period 3",TRUE,"No Hire Period")</f>
        <v>Period 1</v>
      </c>
      <c r="G621" s="12" t="str" cm="1">
        <f t="array" ref="G621">_xlfn.IFS(MONTH(B621)=1,"Audit Period",MONTH(B621)=2,"End of Fiscal Year",MONTH(B621)=3,"Start of Fiscal Year",TRUE,"Fiscal Year in Progress")</f>
        <v>End of Fiscal Year</v>
      </c>
      <c r="H621" s="12">
        <f t="shared" ca="1" si="19"/>
        <v>31</v>
      </c>
    </row>
    <row r="622" spans="1:8" x14ac:dyDescent="0.25">
      <c r="A622" s="1" t="s">
        <v>1373</v>
      </c>
      <c r="B622" s="2">
        <v>44612</v>
      </c>
      <c r="D622" s="13">
        <f t="shared" si="18"/>
        <v>2</v>
      </c>
      <c r="E622" s="12" t="str" cm="1">
        <f t="array" ref="E622">_xlfn.IFS(D622=1,"Audit Period",D622=2,"End of Fiscal Year",D622=3,"Start of Fiscal Year",TRUE,"Fiscal Year in Progress")</f>
        <v>End of Fiscal Year</v>
      </c>
      <c r="F622" s="12" t="str" cm="1">
        <f t="array" ref="F622">_xlfn.IFS(OR(D622=1,D622=2),"Period 1",OR(D622=3,D622=4),"Period 2",OR(D622=5,D622=6),"Period 3",TRUE,"No Hire Period")</f>
        <v>Period 1</v>
      </c>
      <c r="G622" s="12" t="str" cm="1">
        <f t="array" ref="G622">_xlfn.IFS(MONTH(B622)=1,"Audit Period",MONTH(B622)=2,"End of Fiscal Year",MONTH(B622)=3,"Start of Fiscal Year",TRUE,"Fiscal Year in Progress")</f>
        <v>End of Fiscal Year</v>
      </c>
      <c r="H622" s="12">
        <f t="shared" ca="1" si="19"/>
        <v>31</v>
      </c>
    </row>
    <row r="623" spans="1:8" x14ac:dyDescent="0.25">
      <c r="A623" s="1" t="s">
        <v>1374</v>
      </c>
      <c r="B623" s="2">
        <v>44612</v>
      </c>
      <c r="D623" s="13">
        <f t="shared" si="18"/>
        <v>2</v>
      </c>
      <c r="E623" s="12" t="str" cm="1">
        <f t="array" ref="E623">_xlfn.IFS(D623=1,"Audit Period",D623=2,"End of Fiscal Year",D623=3,"Start of Fiscal Year",TRUE,"Fiscal Year in Progress")</f>
        <v>End of Fiscal Year</v>
      </c>
      <c r="F623" s="12" t="str" cm="1">
        <f t="array" ref="F623">_xlfn.IFS(OR(D623=1,D623=2),"Period 1",OR(D623=3,D623=4),"Period 2",OR(D623=5,D623=6),"Period 3",TRUE,"No Hire Period")</f>
        <v>Period 1</v>
      </c>
      <c r="G623" s="12" t="str" cm="1">
        <f t="array" ref="G623">_xlfn.IFS(MONTH(B623)=1,"Audit Period",MONTH(B623)=2,"End of Fiscal Year",MONTH(B623)=3,"Start of Fiscal Year",TRUE,"Fiscal Year in Progress")</f>
        <v>End of Fiscal Year</v>
      </c>
      <c r="H623" s="12">
        <f t="shared" ca="1" si="19"/>
        <v>31</v>
      </c>
    </row>
    <row r="624" spans="1:8" x14ac:dyDescent="0.25">
      <c r="A624" s="1" t="s">
        <v>161</v>
      </c>
      <c r="B624" s="2">
        <v>44612</v>
      </c>
      <c r="D624" s="13">
        <f t="shared" si="18"/>
        <v>2</v>
      </c>
      <c r="E624" s="12" t="str" cm="1">
        <f t="array" ref="E624">_xlfn.IFS(D624=1,"Audit Period",D624=2,"End of Fiscal Year",D624=3,"Start of Fiscal Year",TRUE,"Fiscal Year in Progress")</f>
        <v>End of Fiscal Year</v>
      </c>
      <c r="F624" s="12" t="str" cm="1">
        <f t="array" ref="F624">_xlfn.IFS(OR(D624=1,D624=2),"Period 1",OR(D624=3,D624=4),"Period 2",OR(D624=5,D624=6),"Period 3",TRUE,"No Hire Period")</f>
        <v>Period 1</v>
      </c>
      <c r="G624" s="12" t="str" cm="1">
        <f t="array" ref="G624">_xlfn.IFS(MONTH(B624)=1,"Audit Period",MONTH(B624)=2,"End of Fiscal Year",MONTH(B624)=3,"Start of Fiscal Year",TRUE,"Fiscal Year in Progress")</f>
        <v>End of Fiscal Year</v>
      </c>
      <c r="H624" s="12">
        <f t="shared" ca="1" si="19"/>
        <v>31</v>
      </c>
    </row>
    <row r="625" spans="1:8" x14ac:dyDescent="0.25">
      <c r="A625" s="1" t="s">
        <v>1375</v>
      </c>
      <c r="B625" s="2">
        <v>44612</v>
      </c>
      <c r="D625" s="13">
        <f t="shared" si="18"/>
        <v>2</v>
      </c>
      <c r="E625" s="12" t="str" cm="1">
        <f t="array" ref="E625">_xlfn.IFS(D625=1,"Audit Period",D625=2,"End of Fiscal Year",D625=3,"Start of Fiscal Year",TRUE,"Fiscal Year in Progress")</f>
        <v>End of Fiscal Year</v>
      </c>
      <c r="F625" s="12" t="str" cm="1">
        <f t="array" ref="F625">_xlfn.IFS(OR(D625=1,D625=2),"Period 1",OR(D625=3,D625=4),"Period 2",OR(D625=5,D625=6),"Period 3",TRUE,"No Hire Period")</f>
        <v>Period 1</v>
      </c>
      <c r="G625" s="12" t="str" cm="1">
        <f t="array" ref="G625">_xlfn.IFS(MONTH(B625)=1,"Audit Period",MONTH(B625)=2,"End of Fiscal Year",MONTH(B625)=3,"Start of Fiscal Year",TRUE,"Fiscal Year in Progress")</f>
        <v>End of Fiscal Year</v>
      </c>
      <c r="H625" s="12">
        <f t="shared" ca="1" si="19"/>
        <v>31</v>
      </c>
    </row>
    <row r="626" spans="1:8" x14ac:dyDescent="0.25">
      <c r="A626" s="1" t="s">
        <v>1376</v>
      </c>
      <c r="B626" s="2">
        <v>44612</v>
      </c>
      <c r="D626" s="13">
        <f t="shared" si="18"/>
        <v>2</v>
      </c>
      <c r="E626" s="12" t="str" cm="1">
        <f t="array" ref="E626">_xlfn.IFS(D626=1,"Audit Period",D626=2,"End of Fiscal Year",D626=3,"Start of Fiscal Year",TRUE,"Fiscal Year in Progress")</f>
        <v>End of Fiscal Year</v>
      </c>
      <c r="F626" s="12" t="str" cm="1">
        <f t="array" ref="F626">_xlfn.IFS(OR(D626=1,D626=2),"Period 1",OR(D626=3,D626=4),"Period 2",OR(D626=5,D626=6),"Period 3",TRUE,"No Hire Period")</f>
        <v>Period 1</v>
      </c>
      <c r="G626" s="12" t="str" cm="1">
        <f t="array" ref="G626">_xlfn.IFS(MONTH(B626)=1,"Audit Period",MONTH(B626)=2,"End of Fiscal Year",MONTH(B626)=3,"Start of Fiscal Year",TRUE,"Fiscal Year in Progress")</f>
        <v>End of Fiscal Year</v>
      </c>
      <c r="H626" s="12">
        <f t="shared" ca="1" si="19"/>
        <v>31</v>
      </c>
    </row>
    <row r="627" spans="1:8" x14ac:dyDescent="0.25">
      <c r="A627" s="1" t="s">
        <v>1377</v>
      </c>
      <c r="B627" s="2">
        <v>44612</v>
      </c>
      <c r="D627" s="13">
        <f t="shared" si="18"/>
        <v>2</v>
      </c>
      <c r="E627" s="12" t="str" cm="1">
        <f t="array" ref="E627">_xlfn.IFS(D627=1,"Audit Period",D627=2,"End of Fiscal Year",D627=3,"Start of Fiscal Year",TRUE,"Fiscal Year in Progress")</f>
        <v>End of Fiscal Year</v>
      </c>
      <c r="F627" s="12" t="str" cm="1">
        <f t="array" ref="F627">_xlfn.IFS(OR(D627=1,D627=2),"Period 1",OR(D627=3,D627=4),"Period 2",OR(D627=5,D627=6),"Period 3",TRUE,"No Hire Period")</f>
        <v>Period 1</v>
      </c>
      <c r="G627" s="12" t="str" cm="1">
        <f t="array" ref="G627">_xlfn.IFS(MONTH(B627)=1,"Audit Period",MONTH(B627)=2,"End of Fiscal Year",MONTH(B627)=3,"Start of Fiscal Year",TRUE,"Fiscal Year in Progress")</f>
        <v>End of Fiscal Year</v>
      </c>
      <c r="H627" s="12">
        <f t="shared" ca="1" si="19"/>
        <v>31</v>
      </c>
    </row>
    <row r="628" spans="1:8" x14ac:dyDescent="0.25">
      <c r="A628" s="1" t="s">
        <v>1378</v>
      </c>
      <c r="B628" s="2">
        <v>44612</v>
      </c>
      <c r="D628" s="13">
        <f t="shared" si="18"/>
        <v>2</v>
      </c>
      <c r="E628" s="12" t="str" cm="1">
        <f t="array" ref="E628">_xlfn.IFS(D628=1,"Audit Period",D628=2,"End of Fiscal Year",D628=3,"Start of Fiscal Year",TRUE,"Fiscal Year in Progress")</f>
        <v>End of Fiscal Year</v>
      </c>
      <c r="F628" s="12" t="str" cm="1">
        <f t="array" ref="F628">_xlfn.IFS(OR(D628=1,D628=2),"Period 1",OR(D628=3,D628=4),"Period 2",OR(D628=5,D628=6),"Period 3",TRUE,"No Hire Period")</f>
        <v>Period 1</v>
      </c>
      <c r="G628" s="12" t="str" cm="1">
        <f t="array" ref="G628">_xlfn.IFS(MONTH(B628)=1,"Audit Period",MONTH(B628)=2,"End of Fiscal Year",MONTH(B628)=3,"Start of Fiscal Year",TRUE,"Fiscal Year in Progress")</f>
        <v>End of Fiscal Year</v>
      </c>
      <c r="H628" s="12">
        <f t="shared" ca="1" si="19"/>
        <v>31</v>
      </c>
    </row>
    <row r="629" spans="1:8" x14ac:dyDescent="0.25">
      <c r="A629" s="1" t="s">
        <v>162</v>
      </c>
      <c r="B629" s="2">
        <v>44612</v>
      </c>
      <c r="D629" s="13">
        <f t="shared" si="18"/>
        <v>2</v>
      </c>
      <c r="E629" s="12" t="str" cm="1">
        <f t="array" ref="E629">_xlfn.IFS(D629=1,"Audit Period",D629=2,"End of Fiscal Year",D629=3,"Start of Fiscal Year",TRUE,"Fiscal Year in Progress")</f>
        <v>End of Fiscal Year</v>
      </c>
      <c r="F629" s="12" t="str" cm="1">
        <f t="array" ref="F629">_xlfn.IFS(OR(D629=1,D629=2),"Period 1",OR(D629=3,D629=4),"Period 2",OR(D629=5,D629=6),"Period 3",TRUE,"No Hire Period")</f>
        <v>Period 1</v>
      </c>
      <c r="G629" s="12" t="str" cm="1">
        <f t="array" ref="G629">_xlfn.IFS(MONTH(B629)=1,"Audit Period",MONTH(B629)=2,"End of Fiscal Year",MONTH(B629)=3,"Start of Fiscal Year",TRUE,"Fiscal Year in Progress")</f>
        <v>End of Fiscal Year</v>
      </c>
      <c r="H629" s="12">
        <f t="shared" ca="1" si="19"/>
        <v>31</v>
      </c>
    </row>
    <row r="630" spans="1:8" x14ac:dyDescent="0.25">
      <c r="A630" s="1" t="s">
        <v>1379</v>
      </c>
      <c r="B630" s="2">
        <v>44612</v>
      </c>
      <c r="D630" s="13">
        <f t="shared" si="18"/>
        <v>2</v>
      </c>
      <c r="E630" s="12" t="str" cm="1">
        <f t="array" ref="E630">_xlfn.IFS(D630=1,"Audit Period",D630=2,"End of Fiscal Year",D630=3,"Start of Fiscal Year",TRUE,"Fiscal Year in Progress")</f>
        <v>End of Fiscal Year</v>
      </c>
      <c r="F630" s="12" t="str" cm="1">
        <f t="array" ref="F630">_xlfn.IFS(OR(D630=1,D630=2),"Period 1",OR(D630=3,D630=4),"Period 2",OR(D630=5,D630=6),"Period 3",TRUE,"No Hire Period")</f>
        <v>Period 1</v>
      </c>
      <c r="G630" s="12" t="str" cm="1">
        <f t="array" ref="G630">_xlfn.IFS(MONTH(B630)=1,"Audit Period",MONTH(B630)=2,"End of Fiscal Year",MONTH(B630)=3,"Start of Fiscal Year",TRUE,"Fiscal Year in Progress")</f>
        <v>End of Fiscal Year</v>
      </c>
      <c r="H630" s="12">
        <f t="shared" ca="1" si="19"/>
        <v>31</v>
      </c>
    </row>
    <row r="631" spans="1:8" x14ac:dyDescent="0.25">
      <c r="A631" s="1" t="s">
        <v>1380</v>
      </c>
      <c r="B631" s="2">
        <v>44612</v>
      </c>
      <c r="D631" s="13">
        <f t="shared" si="18"/>
        <v>2</v>
      </c>
      <c r="E631" s="12" t="str" cm="1">
        <f t="array" ref="E631">_xlfn.IFS(D631=1,"Audit Period",D631=2,"End of Fiscal Year",D631=3,"Start of Fiscal Year",TRUE,"Fiscal Year in Progress")</f>
        <v>End of Fiscal Year</v>
      </c>
      <c r="F631" s="12" t="str" cm="1">
        <f t="array" ref="F631">_xlfn.IFS(OR(D631=1,D631=2),"Period 1",OR(D631=3,D631=4),"Period 2",OR(D631=5,D631=6),"Period 3",TRUE,"No Hire Period")</f>
        <v>Period 1</v>
      </c>
      <c r="G631" s="12" t="str" cm="1">
        <f t="array" ref="G631">_xlfn.IFS(MONTH(B631)=1,"Audit Period",MONTH(B631)=2,"End of Fiscal Year",MONTH(B631)=3,"Start of Fiscal Year",TRUE,"Fiscal Year in Progress")</f>
        <v>End of Fiscal Year</v>
      </c>
      <c r="H631" s="12">
        <f t="shared" ca="1" si="19"/>
        <v>31</v>
      </c>
    </row>
    <row r="632" spans="1:8" x14ac:dyDescent="0.25">
      <c r="A632" s="1" t="s">
        <v>1381</v>
      </c>
      <c r="B632" s="2">
        <v>44612</v>
      </c>
      <c r="D632" s="13">
        <f t="shared" si="18"/>
        <v>2</v>
      </c>
      <c r="E632" s="12" t="str" cm="1">
        <f t="array" ref="E632">_xlfn.IFS(D632=1,"Audit Period",D632=2,"End of Fiscal Year",D632=3,"Start of Fiscal Year",TRUE,"Fiscal Year in Progress")</f>
        <v>End of Fiscal Year</v>
      </c>
      <c r="F632" s="12" t="str" cm="1">
        <f t="array" ref="F632">_xlfn.IFS(OR(D632=1,D632=2),"Period 1",OR(D632=3,D632=4),"Period 2",OR(D632=5,D632=6),"Period 3",TRUE,"No Hire Period")</f>
        <v>Period 1</v>
      </c>
      <c r="G632" s="12" t="str" cm="1">
        <f t="array" ref="G632">_xlfn.IFS(MONTH(B632)=1,"Audit Period",MONTH(B632)=2,"End of Fiscal Year",MONTH(B632)=3,"Start of Fiscal Year",TRUE,"Fiscal Year in Progress")</f>
        <v>End of Fiscal Year</v>
      </c>
      <c r="H632" s="12">
        <f t="shared" ca="1" si="19"/>
        <v>31</v>
      </c>
    </row>
    <row r="633" spans="1:8" x14ac:dyDescent="0.25">
      <c r="A633" s="1" t="s">
        <v>1382</v>
      </c>
      <c r="B633" s="2">
        <v>44612</v>
      </c>
      <c r="D633" s="13">
        <f t="shared" si="18"/>
        <v>2</v>
      </c>
      <c r="E633" s="12" t="str" cm="1">
        <f t="array" ref="E633">_xlfn.IFS(D633=1,"Audit Period",D633=2,"End of Fiscal Year",D633=3,"Start of Fiscal Year",TRUE,"Fiscal Year in Progress")</f>
        <v>End of Fiscal Year</v>
      </c>
      <c r="F633" s="12" t="str" cm="1">
        <f t="array" ref="F633">_xlfn.IFS(OR(D633=1,D633=2),"Period 1",OR(D633=3,D633=4),"Period 2",OR(D633=5,D633=6),"Period 3",TRUE,"No Hire Period")</f>
        <v>Period 1</v>
      </c>
      <c r="G633" s="12" t="str" cm="1">
        <f t="array" ref="G633">_xlfn.IFS(MONTH(B633)=1,"Audit Period",MONTH(B633)=2,"End of Fiscal Year",MONTH(B633)=3,"Start of Fiscal Year",TRUE,"Fiscal Year in Progress")</f>
        <v>End of Fiscal Year</v>
      </c>
      <c r="H633" s="12">
        <f t="shared" ca="1" si="19"/>
        <v>31</v>
      </c>
    </row>
    <row r="634" spans="1:8" x14ac:dyDescent="0.25">
      <c r="A634" s="1" t="s">
        <v>1383</v>
      </c>
      <c r="B634" s="2">
        <v>44612</v>
      </c>
      <c r="D634" s="13">
        <f t="shared" si="18"/>
        <v>2</v>
      </c>
      <c r="E634" s="12" t="str" cm="1">
        <f t="array" ref="E634">_xlfn.IFS(D634=1,"Audit Period",D634=2,"End of Fiscal Year",D634=3,"Start of Fiscal Year",TRUE,"Fiscal Year in Progress")</f>
        <v>End of Fiscal Year</v>
      </c>
      <c r="F634" s="12" t="str" cm="1">
        <f t="array" ref="F634">_xlfn.IFS(OR(D634=1,D634=2),"Period 1",OR(D634=3,D634=4),"Period 2",OR(D634=5,D634=6),"Period 3",TRUE,"No Hire Period")</f>
        <v>Period 1</v>
      </c>
      <c r="G634" s="12" t="str" cm="1">
        <f t="array" ref="G634">_xlfn.IFS(MONTH(B634)=1,"Audit Period",MONTH(B634)=2,"End of Fiscal Year",MONTH(B634)=3,"Start of Fiscal Year",TRUE,"Fiscal Year in Progress")</f>
        <v>End of Fiscal Year</v>
      </c>
      <c r="H634" s="12">
        <f t="shared" ca="1" si="19"/>
        <v>31</v>
      </c>
    </row>
    <row r="635" spans="1:8" x14ac:dyDescent="0.25">
      <c r="A635" s="1" t="s">
        <v>1384</v>
      </c>
      <c r="B635" s="2">
        <v>44612</v>
      </c>
      <c r="D635" s="13">
        <f t="shared" si="18"/>
        <v>2</v>
      </c>
      <c r="E635" s="12" t="str" cm="1">
        <f t="array" ref="E635">_xlfn.IFS(D635=1,"Audit Period",D635=2,"End of Fiscal Year",D635=3,"Start of Fiscal Year",TRUE,"Fiscal Year in Progress")</f>
        <v>End of Fiscal Year</v>
      </c>
      <c r="F635" s="12" t="str" cm="1">
        <f t="array" ref="F635">_xlfn.IFS(OR(D635=1,D635=2),"Period 1",OR(D635=3,D635=4),"Period 2",OR(D635=5,D635=6),"Period 3",TRUE,"No Hire Period")</f>
        <v>Period 1</v>
      </c>
      <c r="G635" s="12" t="str" cm="1">
        <f t="array" ref="G635">_xlfn.IFS(MONTH(B635)=1,"Audit Period",MONTH(B635)=2,"End of Fiscal Year",MONTH(B635)=3,"Start of Fiscal Year",TRUE,"Fiscal Year in Progress")</f>
        <v>End of Fiscal Year</v>
      </c>
      <c r="H635" s="12">
        <f t="shared" ca="1" si="19"/>
        <v>31</v>
      </c>
    </row>
    <row r="636" spans="1:8" x14ac:dyDescent="0.25">
      <c r="A636" s="1" t="s">
        <v>1385</v>
      </c>
      <c r="B636" s="2">
        <v>44612</v>
      </c>
      <c r="D636" s="13">
        <f t="shared" si="18"/>
        <v>2</v>
      </c>
      <c r="E636" s="12" t="str" cm="1">
        <f t="array" ref="E636">_xlfn.IFS(D636=1,"Audit Period",D636=2,"End of Fiscal Year",D636=3,"Start of Fiscal Year",TRUE,"Fiscal Year in Progress")</f>
        <v>End of Fiscal Year</v>
      </c>
      <c r="F636" s="12" t="str" cm="1">
        <f t="array" ref="F636">_xlfn.IFS(OR(D636=1,D636=2),"Period 1",OR(D636=3,D636=4),"Period 2",OR(D636=5,D636=6),"Period 3",TRUE,"No Hire Period")</f>
        <v>Period 1</v>
      </c>
      <c r="G636" s="12" t="str" cm="1">
        <f t="array" ref="G636">_xlfn.IFS(MONTH(B636)=1,"Audit Period",MONTH(B636)=2,"End of Fiscal Year",MONTH(B636)=3,"Start of Fiscal Year",TRUE,"Fiscal Year in Progress")</f>
        <v>End of Fiscal Year</v>
      </c>
      <c r="H636" s="12">
        <f t="shared" ca="1" si="19"/>
        <v>31</v>
      </c>
    </row>
    <row r="637" spans="1:8" x14ac:dyDescent="0.25">
      <c r="A637" s="1" t="s">
        <v>1386</v>
      </c>
      <c r="B637" s="2">
        <v>44612</v>
      </c>
      <c r="D637" s="13">
        <f t="shared" si="18"/>
        <v>2</v>
      </c>
      <c r="E637" s="12" t="str" cm="1">
        <f t="array" ref="E637">_xlfn.IFS(D637=1,"Audit Period",D637=2,"End of Fiscal Year",D637=3,"Start of Fiscal Year",TRUE,"Fiscal Year in Progress")</f>
        <v>End of Fiscal Year</v>
      </c>
      <c r="F637" s="12" t="str" cm="1">
        <f t="array" ref="F637">_xlfn.IFS(OR(D637=1,D637=2),"Period 1",OR(D637=3,D637=4),"Period 2",OR(D637=5,D637=6),"Period 3",TRUE,"No Hire Period")</f>
        <v>Period 1</v>
      </c>
      <c r="G637" s="12" t="str" cm="1">
        <f t="array" ref="G637">_xlfn.IFS(MONTH(B637)=1,"Audit Period",MONTH(B637)=2,"End of Fiscal Year",MONTH(B637)=3,"Start of Fiscal Year",TRUE,"Fiscal Year in Progress")</f>
        <v>End of Fiscal Year</v>
      </c>
      <c r="H637" s="12">
        <f t="shared" ca="1" si="19"/>
        <v>31</v>
      </c>
    </row>
    <row r="638" spans="1:8" x14ac:dyDescent="0.25">
      <c r="A638" s="1" t="s">
        <v>163</v>
      </c>
      <c r="B638" s="2">
        <v>44612</v>
      </c>
      <c r="D638" s="13">
        <f t="shared" si="18"/>
        <v>2</v>
      </c>
      <c r="E638" s="12" t="str" cm="1">
        <f t="array" ref="E638">_xlfn.IFS(D638=1,"Audit Period",D638=2,"End of Fiscal Year",D638=3,"Start of Fiscal Year",TRUE,"Fiscal Year in Progress")</f>
        <v>End of Fiscal Year</v>
      </c>
      <c r="F638" s="12" t="str" cm="1">
        <f t="array" ref="F638">_xlfn.IFS(OR(D638=1,D638=2),"Period 1",OR(D638=3,D638=4),"Period 2",OR(D638=5,D638=6),"Period 3",TRUE,"No Hire Period")</f>
        <v>Period 1</v>
      </c>
      <c r="G638" s="12" t="str" cm="1">
        <f t="array" ref="G638">_xlfn.IFS(MONTH(B638)=1,"Audit Period",MONTH(B638)=2,"End of Fiscal Year",MONTH(B638)=3,"Start of Fiscal Year",TRUE,"Fiscal Year in Progress")</f>
        <v>End of Fiscal Year</v>
      </c>
      <c r="H638" s="12">
        <f t="shared" ca="1" si="19"/>
        <v>31</v>
      </c>
    </row>
    <row r="639" spans="1:8" x14ac:dyDescent="0.25">
      <c r="A639" s="1" t="s">
        <v>1387</v>
      </c>
      <c r="B639" s="2">
        <v>44612</v>
      </c>
      <c r="D639" s="13">
        <f t="shared" si="18"/>
        <v>2</v>
      </c>
      <c r="E639" s="12" t="str" cm="1">
        <f t="array" ref="E639">_xlfn.IFS(D639=1,"Audit Period",D639=2,"End of Fiscal Year",D639=3,"Start of Fiscal Year",TRUE,"Fiscal Year in Progress")</f>
        <v>End of Fiscal Year</v>
      </c>
      <c r="F639" s="12" t="str" cm="1">
        <f t="array" ref="F639">_xlfn.IFS(OR(D639=1,D639=2),"Period 1",OR(D639=3,D639=4),"Period 2",OR(D639=5,D639=6),"Period 3",TRUE,"No Hire Period")</f>
        <v>Period 1</v>
      </c>
      <c r="G639" s="12" t="str" cm="1">
        <f t="array" ref="G639">_xlfn.IFS(MONTH(B639)=1,"Audit Period",MONTH(B639)=2,"End of Fiscal Year",MONTH(B639)=3,"Start of Fiscal Year",TRUE,"Fiscal Year in Progress")</f>
        <v>End of Fiscal Year</v>
      </c>
      <c r="H639" s="12">
        <f t="shared" ca="1" si="19"/>
        <v>31</v>
      </c>
    </row>
    <row r="640" spans="1:8" x14ac:dyDescent="0.25">
      <c r="A640" s="1" t="s">
        <v>1388</v>
      </c>
      <c r="B640" s="2">
        <v>44612</v>
      </c>
      <c r="D640" s="13">
        <f t="shared" si="18"/>
        <v>2</v>
      </c>
      <c r="E640" s="12" t="str" cm="1">
        <f t="array" ref="E640">_xlfn.IFS(D640=1,"Audit Period",D640=2,"End of Fiscal Year",D640=3,"Start of Fiscal Year",TRUE,"Fiscal Year in Progress")</f>
        <v>End of Fiscal Year</v>
      </c>
      <c r="F640" s="12" t="str" cm="1">
        <f t="array" ref="F640">_xlfn.IFS(OR(D640=1,D640=2),"Period 1",OR(D640=3,D640=4),"Period 2",OR(D640=5,D640=6),"Period 3",TRUE,"No Hire Period")</f>
        <v>Period 1</v>
      </c>
      <c r="G640" s="12" t="str" cm="1">
        <f t="array" ref="G640">_xlfn.IFS(MONTH(B640)=1,"Audit Period",MONTH(B640)=2,"End of Fiscal Year",MONTH(B640)=3,"Start of Fiscal Year",TRUE,"Fiscal Year in Progress")</f>
        <v>End of Fiscal Year</v>
      </c>
      <c r="H640" s="12">
        <f t="shared" ca="1" si="19"/>
        <v>31</v>
      </c>
    </row>
    <row r="641" spans="1:8" x14ac:dyDescent="0.25">
      <c r="A641" s="1" t="s">
        <v>1389</v>
      </c>
      <c r="B641" s="2">
        <v>44612</v>
      </c>
      <c r="D641" s="13">
        <f t="shared" si="18"/>
        <v>2</v>
      </c>
      <c r="E641" s="12" t="str" cm="1">
        <f t="array" ref="E641">_xlfn.IFS(D641=1,"Audit Period",D641=2,"End of Fiscal Year",D641=3,"Start of Fiscal Year",TRUE,"Fiscal Year in Progress")</f>
        <v>End of Fiscal Year</v>
      </c>
      <c r="F641" s="12" t="str" cm="1">
        <f t="array" ref="F641">_xlfn.IFS(OR(D641=1,D641=2),"Period 1",OR(D641=3,D641=4),"Period 2",OR(D641=5,D641=6),"Period 3",TRUE,"No Hire Period")</f>
        <v>Period 1</v>
      </c>
      <c r="G641" s="12" t="str" cm="1">
        <f t="array" ref="G641">_xlfn.IFS(MONTH(B641)=1,"Audit Period",MONTH(B641)=2,"End of Fiscal Year",MONTH(B641)=3,"Start of Fiscal Year",TRUE,"Fiscal Year in Progress")</f>
        <v>End of Fiscal Year</v>
      </c>
      <c r="H641" s="12">
        <f t="shared" ca="1" si="19"/>
        <v>31</v>
      </c>
    </row>
    <row r="642" spans="1:8" x14ac:dyDescent="0.25">
      <c r="A642" s="1" t="s">
        <v>1390</v>
      </c>
      <c r="B642" s="2">
        <v>44612</v>
      </c>
      <c r="D642" s="13">
        <f t="shared" si="18"/>
        <v>2</v>
      </c>
      <c r="E642" s="12" t="str" cm="1">
        <f t="array" ref="E642">_xlfn.IFS(D642=1,"Audit Period",D642=2,"End of Fiscal Year",D642=3,"Start of Fiscal Year",TRUE,"Fiscal Year in Progress")</f>
        <v>End of Fiscal Year</v>
      </c>
      <c r="F642" s="12" t="str" cm="1">
        <f t="array" ref="F642">_xlfn.IFS(OR(D642=1,D642=2),"Period 1",OR(D642=3,D642=4),"Period 2",OR(D642=5,D642=6),"Period 3",TRUE,"No Hire Period")</f>
        <v>Period 1</v>
      </c>
      <c r="G642" s="12" t="str" cm="1">
        <f t="array" ref="G642">_xlfn.IFS(MONTH(B642)=1,"Audit Period",MONTH(B642)=2,"End of Fiscal Year",MONTH(B642)=3,"Start of Fiscal Year",TRUE,"Fiscal Year in Progress")</f>
        <v>End of Fiscal Year</v>
      </c>
      <c r="H642" s="12">
        <f t="shared" ca="1" si="19"/>
        <v>31</v>
      </c>
    </row>
    <row r="643" spans="1:8" x14ac:dyDescent="0.25">
      <c r="A643" s="1" t="s">
        <v>1391</v>
      </c>
      <c r="B643" s="2">
        <v>44612</v>
      </c>
      <c r="D643" s="13">
        <f t="shared" ref="D643:D706" si="20">MONTH(B643)</f>
        <v>2</v>
      </c>
      <c r="E643" s="12" t="str" cm="1">
        <f t="array" ref="E643">_xlfn.IFS(D643=1,"Audit Period",D643=2,"End of Fiscal Year",D643=3,"Start of Fiscal Year",TRUE,"Fiscal Year in Progress")</f>
        <v>End of Fiscal Year</v>
      </c>
      <c r="F643" s="12" t="str" cm="1">
        <f t="array" ref="F643">_xlfn.IFS(OR(D643=1,D643=2),"Period 1",OR(D643=3,D643=4),"Period 2",OR(D643=5,D643=6),"Period 3",TRUE,"No Hire Period")</f>
        <v>Period 1</v>
      </c>
      <c r="G643" s="12" t="str" cm="1">
        <f t="array" ref="G643">_xlfn.IFS(MONTH(B643)=1,"Audit Period",MONTH(B643)=2,"End of Fiscal Year",MONTH(B643)=3,"Start of Fiscal Year",TRUE,"Fiscal Year in Progress")</f>
        <v>End of Fiscal Year</v>
      </c>
      <c r="H643" s="12">
        <f t="shared" ref="H643:H706" ca="1" si="21">IFERROR(IF(C643="",DATEDIF(B643,TODAY(),"m"),DATEDIF(B643,C643,"m")),0)</f>
        <v>31</v>
      </c>
    </row>
    <row r="644" spans="1:8" x14ac:dyDescent="0.25">
      <c r="A644" s="1" t="s">
        <v>1392</v>
      </c>
      <c r="B644" s="2">
        <v>44612</v>
      </c>
      <c r="D644" s="13">
        <f t="shared" si="20"/>
        <v>2</v>
      </c>
      <c r="E644" s="12" t="str" cm="1">
        <f t="array" ref="E644">_xlfn.IFS(D644=1,"Audit Period",D644=2,"End of Fiscal Year",D644=3,"Start of Fiscal Year",TRUE,"Fiscal Year in Progress")</f>
        <v>End of Fiscal Year</v>
      </c>
      <c r="F644" s="12" t="str" cm="1">
        <f t="array" ref="F644">_xlfn.IFS(OR(D644=1,D644=2),"Period 1",OR(D644=3,D644=4),"Period 2",OR(D644=5,D644=6),"Period 3",TRUE,"No Hire Period")</f>
        <v>Period 1</v>
      </c>
      <c r="G644" s="12" t="str" cm="1">
        <f t="array" ref="G644">_xlfn.IFS(MONTH(B644)=1,"Audit Period",MONTH(B644)=2,"End of Fiscal Year",MONTH(B644)=3,"Start of Fiscal Year",TRUE,"Fiscal Year in Progress")</f>
        <v>End of Fiscal Year</v>
      </c>
      <c r="H644" s="12">
        <f t="shared" ca="1" si="21"/>
        <v>31</v>
      </c>
    </row>
    <row r="645" spans="1:8" x14ac:dyDescent="0.25">
      <c r="A645" s="1" t="s">
        <v>1393</v>
      </c>
      <c r="B645" s="2">
        <v>44612</v>
      </c>
      <c r="D645" s="13">
        <f t="shared" si="20"/>
        <v>2</v>
      </c>
      <c r="E645" s="12" t="str" cm="1">
        <f t="array" ref="E645">_xlfn.IFS(D645=1,"Audit Period",D645=2,"End of Fiscal Year",D645=3,"Start of Fiscal Year",TRUE,"Fiscal Year in Progress")</f>
        <v>End of Fiscal Year</v>
      </c>
      <c r="F645" s="12" t="str" cm="1">
        <f t="array" ref="F645">_xlfn.IFS(OR(D645=1,D645=2),"Period 1",OR(D645=3,D645=4),"Period 2",OR(D645=5,D645=6),"Period 3",TRUE,"No Hire Period")</f>
        <v>Period 1</v>
      </c>
      <c r="G645" s="12" t="str" cm="1">
        <f t="array" ref="G645">_xlfn.IFS(MONTH(B645)=1,"Audit Period",MONTH(B645)=2,"End of Fiscal Year",MONTH(B645)=3,"Start of Fiscal Year",TRUE,"Fiscal Year in Progress")</f>
        <v>End of Fiscal Year</v>
      </c>
      <c r="H645" s="12">
        <f t="shared" ca="1" si="21"/>
        <v>31</v>
      </c>
    </row>
    <row r="646" spans="1:8" x14ac:dyDescent="0.25">
      <c r="A646" s="1" t="s">
        <v>1394</v>
      </c>
      <c r="B646" s="2">
        <v>44619</v>
      </c>
      <c r="D646" s="13">
        <f t="shared" si="20"/>
        <v>2</v>
      </c>
      <c r="E646" s="12" t="str" cm="1">
        <f t="array" ref="E646">_xlfn.IFS(D646=1,"Audit Period",D646=2,"End of Fiscal Year",D646=3,"Start of Fiscal Year",TRUE,"Fiscal Year in Progress")</f>
        <v>End of Fiscal Year</v>
      </c>
      <c r="F646" s="12" t="str" cm="1">
        <f t="array" ref="F646">_xlfn.IFS(OR(D646=1,D646=2),"Period 1",OR(D646=3,D646=4),"Period 2",OR(D646=5,D646=6),"Period 3",TRUE,"No Hire Period")</f>
        <v>Period 1</v>
      </c>
      <c r="G646" s="12" t="str" cm="1">
        <f t="array" ref="G646">_xlfn.IFS(MONTH(B646)=1,"Audit Period",MONTH(B646)=2,"End of Fiscal Year",MONTH(B646)=3,"Start of Fiscal Year",TRUE,"Fiscal Year in Progress")</f>
        <v>End of Fiscal Year</v>
      </c>
      <c r="H646" s="12">
        <f t="shared" ca="1" si="21"/>
        <v>31</v>
      </c>
    </row>
    <row r="647" spans="1:8" x14ac:dyDescent="0.25">
      <c r="A647" s="1" t="s">
        <v>164</v>
      </c>
      <c r="B647" s="2">
        <v>44619</v>
      </c>
      <c r="D647" s="13">
        <f t="shared" si="20"/>
        <v>2</v>
      </c>
      <c r="E647" s="12" t="str" cm="1">
        <f t="array" ref="E647">_xlfn.IFS(D647=1,"Audit Period",D647=2,"End of Fiscal Year",D647=3,"Start of Fiscal Year",TRUE,"Fiscal Year in Progress")</f>
        <v>End of Fiscal Year</v>
      </c>
      <c r="F647" s="12" t="str" cm="1">
        <f t="array" ref="F647">_xlfn.IFS(OR(D647=1,D647=2),"Period 1",OR(D647=3,D647=4),"Period 2",OR(D647=5,D647=6),"Period 3",TRUE,"No Hire Period")</f>
        <v>Period 1</v>
      </c>
      <c r="G647" s="12" t="str" cm="1">
        <f t="array" ref="G647">_xlfn.IFS(MONTH(B647)=1,"Audit Period",MONTH(B647)=2,"End of Fiscal Year",MONTH(B647)=3,"Start of Fiscal Year",TRUE,"Fiscal Year in Progress")</f>
        <v>End of Fiscal Year</v>
      </c>
      <c r="H647" s="12">
        <f t="shared" ca="1" si="21"/>
        <v>31</v>
      </c>
    </row>
    <row r="648" spans="1:8" x14ac:dyDescent="0.25">
      <c r="A648" s="1" t="s">
        <v>1395</v>
      </c>
      <c r="B648" s="2">
        <v>44619</v>
      </c>
      <c r="D648" s="13">
        <f t="shared" si="20"/>
        <v>2</v>
      </c>
      <c r="E648" s="12" t="str" cm="1">
        <f t="array" ref="E648">_xlfn.IFS(D648=1,"Audit Period",D648=2,"End of Fiscal Year",D648=3,"Start of Fiscal Year",TRUE,"Fiscal Year in Progress")</f>
        <v>End of Fiscal Year</v>
      </c>
      <c r="F648" s="12" t="str" cm="1">
        <f t="array" ref="F648">_xlfn.IFS(OR(D648=1,D648=2),"Period 1",OR(D648=3,D648=4),"Period 2",OR(D648=5,D648=6),"Period 3",TRUE,"No Hire Period")</f>
        <v>Period 1</v>
      </c>
      <c r="G648" s="12" t="str" cm="1">
        <f t="array" ref="G648">_xlfn.IFS(MONTH(B648)=1,"Audit Period",MONTH(B648)=2,"End of Fiscal Year",MONTH(B648)=3,"Start of Fiscal Year",TRUE,"Fiscal Year in Progress")</f>
        <v>End of Fiscal Year</v>
      </c>
      <c r="H648" s="12">
        <f t="shared" ca="1" si="21"/>
        <v>31</v>
      </c>
    </row>
    <row r="649" spans="1:8" x14ac:dyDescent="0.25">
      <c r="A649" s="1" t="s">
        <v>1396</v>
      </c>
      <c r="B649" s="2">
        <v>44619</v>
      </c>
      <c r="D649" s="13">
        <f t="shared" si="20"/>
        <v>2</v>
      </c>
      <c r="E649" s="12" t="str" cm="1">
        <f t="array" ref="E649">_xlfn.IFS(D649=1,"Audit Period",D649=2,"End of Fiscal Year",D649=3,"Start of Fiscal Year",TRUE,"Fiscal Year in Progress")</f>
        <v>End of Fiscal Year</v>
      </c>
      <c r="F649" s="12" t="str" cm="1">
        <f t="array" ref="F649">_xlfn.IFS(OR(D649=1,D649=2),"Period 1",OR(D649=3,D649=4),"Period 2",OR(D649=5,D649=6),"Period 3",TRUE,"No Hire Period")</f>
        <v>Period 1</v>
      </c>
      <c r="G649" s="12" t="str" cm="1">
        <f t="array" ref="G649">_xlfn.IFS(MONTH(B649)=1,"Audit Period",MONTH(B649)=2,"End of Fiscal Year",MONTH(B649)=3,"Start of Fiscal Year",TRUE,"Fiscal Year in Progress")</f>
        <v>End of Fiscal Year</v>
      </c>
      <c r="H649" s="12">
        <f t="shared" ca="1" si="21"/>
        <v>31</v>
      </c>
    </row>
    <row r="650" spans="1:8" x14ac:dyDescent="0.25">
      <c r="A650" s="1" t="s">
        <v>1397</v>
      </c>
      <c r="B650" s="2">
        <v>44619</v>
      </c>
      <c r="D650" s="13">
        <f t="shared" si="20"/>
        <v>2</v>
      </c>
      <c r="E650" s="12" t="str" cm="1">
        <f t="array" ref="E650">_xlfn.IFS(D650=1,"Audit Period",D650=2,"End of Fiscal Year",D650=3,"Start of Fiscal Year",TRUE,"Fiscal Year in Progress")</f>
        <v>End of Fiscal Year</v>
      </c>
      <c r="F650" s="12" t="str" cm="1">
        <f t="array" ref="F650">_xlfn.IFS(OR(D650=1,D650=2),"Period 1",OR(D650=3,D650=4),"Period 2",OR(D650=5,D650=6),"Period 3",TRUE,"No Hire Period")</f>
        <v>Period 1</v>
      </c>
      <c r="G650" s="12" t="str" cm="1">
        <f t="array" ref="G650">_xlfn.IFS(MONTH(B650)=1,"Audit Period",MONTH(B650)=2,"End of Fiscal Year",MONTH(B650)=3,"Start of Fiscal Year",TRUE,"Fiscal Year in Progress")</f>
        <v>End of Fiscal Year</v>
      </c>
      <c r="H650" s="12">
        <f t="shared" ca="1" si="21"/>
        <v>31</v>
      </c>
    </row>
    <row r="651" spans="1:8" x14ac:dyDescent="0.25">
      <c r="A651" s="1" t="s">
        <v>1398</v>
      </c>
      <c r="B651" s="2">
        <v>44619</v>
      </c>
      <c r="D651" s="13">
        <f t="shared" si="20"/>
        <v>2</v>
      </c>
      <c r="E651" s="12" t="str" cm="1">
        <f t="array" ref="E651">_xlfn.IFS(D651=1,"Audit Period",D651=2,"End of Fiscal Year",D651=3,"Start of Fiscal Year",TRUE,"Fiscal Year in Progress")</f>
        <v>End of Fiscal Year</v>
      </c>
      <c r="F651" s="12" t="str" cm="1">
        <f t="array" ref="F651">_xlfn.IFS(OR(D651=1,D651=2),"Period 1",OR(D651=3,D651=4),"Period 2",OR(D651=5,D651=6),"Period 3",TRUE,"No Hire Period")</f>
        <v>Period 1</v>
      </c>
      <c r="G651" s="12" t="str" cm="1">
        <f t="array" ref="G651">_xlfn.IFS(MONTH(B651)=1,"Audit Period",MONTH(B651)=2,"End of Fiscal Year",MONTH(B651)=3,"Start of Fiscal Year",TRUE,"Fiscal Year in Progress")</f>
        <v>End of Fiscal Year</v>
      </c>
      <c r="H651" s="12">
        <f t="shared" ca="1" si="21"/>
        <v>31</v>
      </c>
    </row>
    <row r="652" spans="1:8" x14ac:dyDescent="0.25">
      <c r="A652" s="1" t="s">
        <v>1399</v>
      </c>
      <c r="B652" s="2">
        <v>44619</v>
      </c>
      <c r="D652" s="13">
        <f t="shared" si="20"/>
        <v>2</v>
      </c>
      <c r="E652" s="12" t="str" cm="1">
        <f t="array" ref="E652">_xlfn.IFS(D652=1,"Audit Period",D652=2,"End of Fiscal Year",D652=3,"Start of Fiscal Year",TRUE,"Fiscal Year in Progress")</f>
        <v>End of Fiscal Year</v>
      </c>
      <c r="F652" s="12" t="str" cm="1">
        <f t="array" ref="F652">_xlfn.IFS(OR(D652=1,D652=2),"Period 1",OR(D652=3,D652=4),"Period 2",OR(D652=5,D652=6),"Period 3",TRUE,"No Hire Period")</f>
        <v>Period 1</v>
      </c>
      <c r="G652" s="12" t="str" cm="1">
        <f t="array" ref="G652">_xlfn.IFS(MONTH(B652)=1,"Audit Period",MONTH(B652)=2,"End of Fiscal Year",MONTH(B652)=3,"Start of Fiscal Year",TRUE,"Fiscal Year in Progress")</f>
        <v>End of Fiscal Year</v>
      </c>
      <c r="H652" s="12">
        <f t="shared" ca="1" si="21"/>
        <v>31</v>
      </c>
    </row>
    <row r="653" spans="1:8" x14ac:dyDescent="0.25">
      <c r="A653" s="1" t="s">
        <v>1400</v>
      </c>
      <c r="B653" s="2">
        <v>44619</v>
      </c>
      <c r="D653" s="13">
        <f t="shared" si="20"/>
        <v>2</v>
      </c>
      <c r="E653" s="12" t="str" cm="1">
        <f t="array" ref="E653">_xlfn.IFS(D653=1,"Audit Period",D653=2,"End of Fiscal Year",D653=3,"Start of Fiscal Year",TRUE,"Fiscal Year in Progress")</f>
        <v>End of Fiscal Year</v>
      </c>
      <c r="F653" s="12" t="str" cm="1">
        <f t="array" ref="F653">_xlfn.IFS(OR(D653=1,D653=2),"Period 1",OR(D653=3,D653=4),"Period 2",OR(D653=5,D653=6),"Period 3",TRUE,"No Hire Period")</f>
        <v>Period 1</v>
      </c>
      <c r="G653" s="12" t="str" cm="1">
        <f t="array" ref="G653">_xlfn.IFS(MONTH(B653)=1,"Audit Period",MONTH(B653)=2,"End of Fiscal Year",MONTH(B653)=3,"Start of Fiscal Year",TRUE,"Fiscal Year in Progress")</f>
        <v>End of Fiscal Year</v>
      </c>
      <c r="H653" s="12">
        <f t="shared" ca="1" si="21"/>
        <v>31</v>
      </c>
    </row>
    <row r="654" spans="1:8" x14ac:dyDescent="0.25">
      <c r="A654" s="1" t="s">
        <v>1401</v>
      </c>
      <c r="B654" s="2">
        <v>44619</v>
      </c>
      <c r="D654" s="13">
        <f t="shared" si="20"/>
        <v>2</v>
      </c>
      <c r="E654" s="12" t="str" cm="1">
        <f t="array" ref="E654">_xlfn.IFS(D654=1,"Audit Period",D654=2,"End of Fiscal Year",D654=3,"Start of Fiscal Year",TRUE,"Fiscal Year in Progress")</f>
        <v>End of Fiscal Year</v>
      </c>
      <c r="F654" s="12" t="str" cm="1">
        <f t="array" ref="F654">_xlfn.IFS(OR(D654=1,D654=2),"Period 1",OR(D654=3,D654=4),"Period 2",OR(D654=5,D654=6),"Period 3",TRUE,"No Hire Period")</f>
        <v>Period 1</v>
      </c>
      <c r="G654" s="12" t="str" cm="1">
        <f t="array" ref="G654">_xlfn.IFS(MONTH(B654)=1,"Audit Period",MONTH(B654)=2,"End of Fiscal Year",MONTH(B654)=3,"Start of Fiscal Year",TRUE,"Fiscal Year in Progress")</f>
        <v>End of Fiscal Year</v>
      </c>
      <c r="H654" s="12">
        <f t="shared" ca="1" si="21"/>
        <v>31</v>
      </c>
    </row>
    <row r="655" spans="1:8" x14ac:dyDescent="0.25">
      <c r="A655" s="1" t="s">
        <v>1402</v>
      </c>
      <c r="B655" s="2">
        <v>44619</v>
      </c>
      <c r="D655" s="13">
        <f t="shared" si="20"/>
        <v>2</v>
      </c>
      <c r="E655" s="12" t="str" cm="1">
        <f t="array" ref="E655">_xlfn.IFS(D655=1,"Audit Period",D655=2,"End of Fiscal Year",D655=3,"Start of Fiscal Year",TRUE,"Fiscal Year in Progress")</f>
        <v>End of Fiscal Year</v>
      </c>
      <c r="F655" s="12" t="str" cm="1">
        <f t="array" ref="F655">_xlfn.IFS(OR(D655=1,D655=2),"Period 1",OR(D655=3,D655=4),"Period 2",OR(D655=5,D655=6),"Period 3",TRUE,"No Hire Period")</f>
        <v>Period 1</v>
      </c>
      <c r="G655" s="12" t="str" cm="1">
        <f t="array" ref="G655">_xlfn.IFS(MONTH(B655)=1,"Audit Period",MONTH(B655)=2,"End of Fiscal Year",MONTH(B655)=3,"Start of Fiscal Year",TRUE,"Fiscal Year in Progress")</f>
        <v>End of Fiscal Year</v>
      </c>
      <c r="H655" s="12">
        <f t="shared" ca="1" si="21"/>
        <v>31</v>
      </c>
    </row>
    <row r="656" spans="1:8" x14ac:dyDescent="0.25">
      <c r="A656" s="1" t="s">
        <v>1403</v>
      </c>
      <c r="B656" s="2">
        <v>44619</v>
      </c>
      <c r="D656" s="13">
        <f t="shared" si="20"/>
        <v>2</v>
      </c>
      <c r="E656" s="12" t="str" cm="1">
        <f t="array" ref="E656">_xlfn.IFS(D656=1,"Audit Period",D656=2,"End of Fiscal Year",D656=3,"Start of Fiscal Year",TRUE,"Fiscal Year in Progress")</f>
        <v>End of Fiscal Year</v>
      </c>
      <c r="F656" s="12" t="str" cm="1">
        <f t="array" ref="F656">_xlfn.IFS(OR(D656=1,D656=2),"Period 1",OR(D656=3,D656=4),"Period 2",OR(D656=5,D656=6),"Period 3",TRUE,"No Hire Period")</f>
        <v>Period 1</v>
      </c>
      <c r="G656" s="12" t="str" cm="1">
        <f t="array" ref="G656">_xlfn.IFS(MONTH(B656)=1,"Audit Period",MONTH(B656)=2,"End of Fiscal Year",MONTH(B656)=3,"Start of Fiscal Year",TRUE,"Fiscal Year in Progress")</f>
        <v>End of Fiscal Year</v>
      </c>
      <c r="H656" s="12">
        <f t="shared" ca="1" si="21"/>
        <v>31</v>
      </c>
    </row>
    <row r="657" spans="1:8" x14ac:dyDescent="0.25">
      <c r="A657" s="1" t="s">
        <v>165</v>
      </c>
      <c r="B657" s="2">
        <v>44619</v>
      </c>
      <c r="D657" s="13">
        <f t="shared" si="20"/>
        <v>2</v>
      </c>
      <c r="E657" s="12" t="str" cm="1">
        <f t="array" ref="E657">_xlfn.IFS(D657=1,"Audit Period",D657=2,"End of Fiscal Year",D657=3,"Start of Fiscal Year",TRUE,"Fiscal Year in Progress")</f>
        <v>End of Fiscal Year</v>
      </c>
      <c r="F657" s="12" t="str" cm="1">
        <f t="array" ref="F657">_xlfn.IFS(OR(D657=1,D657=2),"Period 1",OR(D657=3,D657=4),"Period 2",OR(D657=5,D657=6),"Period 3",TRUE,"No Hire Period")</f>
        <v>Period 1</v>
      </c>
      <c r="G657" s="12" t="str" cm="1">
        <f t="array" ref="G657">_xlfn.IFS(MONTH(B657)=1,"Audit Period",MONTH(B657)=2,"End of Fiscal Year",MONTH(B657)=3,"Start of Fiscal Year",TRUE,"Fiscal Year in Progress")</f>
        <v>End of Fiscal Year</v>
      </c>
      <c r="H657" s="12">
        <f t="shared" ca="1" si="21"/>
        <v>31</v>
      </c>
    </row>
    <row r="658" spans="1:8" x14ac:dyDescent="0.25">
      <c r="A658" s="1" t="s">
        <v>1404</v>
      </c>
      <c r="B658" s="2">
        <v>44619</v>
      </c>
      <c r="D658" s="13">
        <f t="shared" si="20"/>
        <v>2</v>
      </c>
      <c r="E658" s="12" t="str" cm="1">
        <f t="array" ref="E658">_xlfn.IFS(D658=1,"Audit Period",D658=2,"End of Fiscal Year",D658=3,"Start of Fiscal Year",TRUE,"Fiscal Year in Progress")</f>
        <v>End of Fiscal Year</v>
      </c>
      <c r="F658" s="12" t="str" cm="1">
        <f t="array" ref="F658">_xlfn.IFS(OR(D658=1,D658=2),"Period 1",OR(D658=3,D658=4),"Period 2",OR(D658=5,D658=6),"Period 3",TRUE,"No Hire Period")</f>
        <v>Period 1</v>
      </c>
      <c r="G658" s="12" t="str" cm="1">
        <f t="array" ref="G658">_xlfn.IFS(MONTH(B658)=1,"Audit Period",MONTH(B658)=2,"End of Fiscal Year",MONTH(B658)=3,"Start of Fiscal Year",TRUE,"Fiscal Year in Progress")</f>
        <v>End of Fiscal Year</v>
      </c>
      <c r="H658" s="12">
        <f t="shared" ca="1" si="21"/>
        <v>31</v>
      </c>
    </row>
    <row r="659" spans="1:8" x14ac:dyDescent="0.25">
      <c r="A659" s="1" t="s">
        <v>1405</v>
      </c>
      <c r="B659" s="2">
        <v>44619</v>
      </c>
      <c r="D659" s="13">
        <f t="shared" si="20"/>
        <v>2</v>
      </c>
      <c r="E659" s="12" t="str" cm="1">
        <f t="array" ref="E659">_xlfn.IFS(D659=1,"Audit Period",D659=2,"End of Fiscal Year",D659=3,"Start of Fiscal Year",TRUE,"Fiscal Year in Progress")</f>
        <v>End of Fiscal Year</v>
      </c>
      <c r="F659" s="12" t="str" cm="1">
        <f t="array" ref="F659">_xlfn.IFS(OR(D659=1,D659=2),"Period 1",OR(D659=3,D659=4),"Period 2",OR(D659=5,D659=6),"Period 3",TRUE,"No Hire Period")</f>
        <v>Period 1</v>
      </c>
      <c r="G659" s="12" t="str" cm="1">
        <f t="array" ref="G659">_xlfn.IFS(MONTH(B659)=1,"Audit Period",MONTH(B659)=2,"End of Fiscal Year",MONTH(B659)=3,"Start of Fiscal Year",TRUE,"Fiscal Year in Progress")</f>
        <v>End of Fiscal Year</v>
      </c>
      <c r="H659" s="12">
        <f t="shared" ca="1" si="21"/>
        <v>31</v>
      </c>
    </row>
    <row r="660" spans="1:8" x14ac:dyDescent="0.25">
      <c r="A660" s="1" t="s">
        <v>1406</v>
      </c>
      <c r="B660" s="2">
        <v>44619</v>
      </c>
      <c r="D660" s="13">
        <f t="shared" si="20"/>
        <v>2</v>
      </c>
      <c r="E660" s="12" t="str" cm="1">
        <f t="array" ref="E660">_xlfn.IFS(D660=1,"Audit Period",D660=2,"End of Fiscal Year",D660=3,"Start of Fiscal Year",TRUE,"Fiscal Year in Progress")</f>
        <v>End of Fiscal Year</v>
      </c>
      <c r="F660" s="12" t="str" cm="1">
        <f t="array" ref="F660">_xlfn.IFS(OR(D660=1,D660=2),"Period 1",OR(D660=3,D660=4),"Period 2",OR(D660=5,D660=6),"Period 3",TRUE,"No Hire Period")</f>
        <v>Period 1</v>
      </c>
      <c r="G660" s="12" t="str" cm="1">
        <f t="array" ref="G660">_xlfn.IFS(MONTH(B660)=1,"Audit Period",MONTH(B660)=2,"End of Fiscal Year",MONTH(B660)=3,"Start of Fiscal Year",TRUE,"Fiscal Year in Progress")</f>
        <v>End of Fiscal Year</v>
      </c>
      <c r="H660" s="12">
        <f t="shared" ca="1" si="21"/>
        <v>31</v>
      </c>
    </row>
    <row r="661" spans="1:8" x14ac:dyDescent="0.25">
      <c r="A661" s="1" t="s">
        <v>1407</v>
      </c>
      <c r="B661" s="2">
        <v>44619</v>
      </c>
      <c r="D661" s="13">
        <f t="shared" si="20"/>
        <v>2</v>
      </c>
      <c r="E661" s="12" t="str" cm="1">
        <f t="array" ref="E661">_xlfn.IFS(D661=1,"Audit Period",D661=2,"End of Fiscal Year",D661=3,"Start of Fiscal Year",TRUE,"Fiscal Year in Progress")</f>
        <v>End of Fiscal Year</v>
      </c>
      <c r="F661" s="12" t="str" cm="1">
        <f t="array" ref="F661">_xlfn.IFS(OR(D661=1,D661=2),"Period 1",OR(D661=3,D661=4),"Period 2",OR(D661=5,D661=6),"Period 3",TRUE,"No Hire Period")</f>
        <v>Period 1</v>
      </c>
      <c r="G661" s="12" t="str" cm="1">
        <f t="array" ref="G661">_xlfn.IFS(MONTH(B661)=1,"Audit Period",MONTH(B661)=2,"End of Fiscal Year",MONTH(B661)=3,"Start of Fiscal Year",TRUE,"Fiscal Year in Progress")</f>
        <v>End of Fiscal Year</v>
      </c>
      <c r="H661" s="12">
        <f t="shared" ca="1" si="21"/>
        <v>31</v>
      </c>
    </row>
    <row r="662" spans="1:8" x14ac:dyDescent="0.25">
      <c r="A662" s="1" t="s">
        <v>1408</v>
      </c>
      <c r="B662" s="2">
        <v>44619</v>
      </c>
      <c r="D662" s="13">
        <f t="shared" si="20"/>
        <v>2</v>
      </c>
      <c r="E662" s="12" t="str" cm="1">
        <f t="array" ref="E662">_xlfn.IFS(D662=1,"Audit Period",D662=2,"End of Fiscal Year",D662=3,"Start of Fiscal Year",TRUE,"Fiscal Year in Progress")</f>
        <v>End of Fiscal Year</v>
      </c>
      <c r="F662" s="12" t="str" cm="1">
        <f t="array" ref="F662">_xlfn.IFS(OR(D662=1,D662=2),"Period 1",OR(D662=3,D662=4),"Period 2",OR(D662=5,D662=6),"Period 3",TRUE,"No Hire Period")</f>
        <v>Period 1</v>
      </c>
      <c r="G662" s="12" t="str" cm="1">
        <f t="array" ref="G662">_xlfn.IFS(MONTH(B662)=1,"Audit Period",MONTH(B662)=2,"End of Fiscal Year",MONTH(B662)=3,"Start of Fiscal Year",TRUE,"Fiscal Year in Progress")</f>
        <v>End of Fiscal Year</v>
      </c>
      <c r="H662" s="12">
        <f t="shared" ca="1" si="21"/>
        <v>31</v>
      </c>
    </row>
    <row r="663" spans="1:8" x14ac:dyDescent="0.25">
      <c r="A663" s="1" t="s">
        <v>1409</v>
      </c>
      <c r="B663" s="2">
        <v>44619</v>
      </c>
      <c r="D663" s="13">
        <f t="shared" si="20"/>
        <v>2</v>
      </c>
      <c r="E663" s="12" t="str" cm="1">
        <f t="array" ref="E663">_xlfn.IFS(D663=1,"Audit Period",D663=2,"End of Fiscal Year",D663=3,"Start of Fiscal Year",TRUE,"Fiscal Year in Progress")</f>
        <v>End of Fiscal Year</v>
      </c>
      <c r="F663" s="12" t="str" cm="1">
        <f t="array" ref="F663">_xlfn.IFS(OR(D663=1,D663=2),"Period 1",OR(D663=3,D663=4),"Period 2",OR(D663=5,D663=6),"Period 3",TRUE,"No Hire Period")</f>
        <v>Period 1</v>
      </c>
      <c r="G663" s="12" t="str" cm="1">
        <f t="array" ref="G663">_xlfn.IFS(MONTH(B663)=1,"Audit Period",MONTH(B663)=2,"End of Fiscal Year",MONTH(B663)=3,"Start of Fiscal Year",TRUE,"Fiscal Year in Progress")</f>
        <v>End of Fiscal Year</v>
      </c>
      <c r="H663" s="12">
        <f t="shared" ca="1" si="21"/>
        <v>31</v>
      </c>
    </row>
    <row r="664" spans="1:8" x14ac:dyDescent="0.25">
      <c r="A664" s="1" t="s">
        <v>1410</v>
      </c>
      <c r="B664" s="2">
        <v>44619</v>
      </c>
      <c r="D664" s="13">
        <f t="shared" si="20"/>
        <v>2</v>
      </c>
      <c r="E664" s="12" t="str" cm="1">
        <f t="array" ref="E664">_xlfn.IFS(D664=1,"Audit Period",D664=2,"End of Fiscal Year",D664=3,"Start of Fiscal Year",TRUE,"Fiscal Year in Progress")</f>
        <v>End of Fiscal Year</v>
      </c>
      <c r="F664" s="12" t="str" cm="1">
        <f t="array" ref="F664">_xlfn.IFS(OR(D664=1,D664=2),"Period 1",OR(D664=3,D664=4),"Period 2",OR(D664=5,D664=6),"Period 3",TRUE,"No Hire Period")</f>
        <v>Period 1</v>
      </c>
      <c r="G664" s="12" t="str" cm="1">
        <f t="array" ref="G664">_xlfn.IFS(MONTH(B664)=1,"Audit Period",MONTH(B664)=2,"End of Fiscal Year",MONTH(B664)=3,"Start of Fiscal Year",TRUE,"Fiscal Year in Progress")</f>
        <v>End of Fiscal Year</v>
      </c>
      <c r="H664" s="12">
        <f t="shared" ca="1" si="21"/>
        <v>31</v>
      </c>
    </row>
    <row r="665" spans="1:8" x14ac:dyDescent="0.25">
      <c r="A665" s="1" t="s">
        <v>166</v>
      </c>
      <c r="B665" s="2">
        <v>44619</v>
      </c>
      <c r="D665" s="13">
        <f t="shared" si="20"/>
        <v>2</v>
      </c>
      <c r="E665" s="12" t="str" cm="1">
        <f t="array" ref="E665">_xlfn.IFS(D665=1,"Audit Period",D665=2,"End of Fiscal Year",D665=3,"Start of Fiscal Year",TRUE,"Fiscal Year in Progress")</f>
        <v>End of Fiscal Year</v>
      </c>
      <c r="F665" s="12" t="str" cm="1">
        <f t="array" ref="F665">_xlfn.IFS(OR(D665=1,D665=2),"Period 1",OR(D665=3,D665=4),"Period 2",OR(D665=5,D665=6),"Period 3",TRUE,"No Hire Period")</f>
        <v>Period 1</v>
      </c>
      <c r="G665" s="12" t="str" cm="1">
        <f t="array" ref="G665">_xlfn.IFS(MONTH(B665)=1,"Audit Period",MONTH(B665)=2,"End of Fiscal Year",MONTH(B665)=3,"Start of Fiscal Year",TRUE,"Fiscal Year in Progress")</f>
        <v>End of Fiscal Year</v>
      </c>
      <c r="H665" s="12">
        <f t="shared" ca="1" si="21"/>
        <v>31</v>
      </c>
    </row>
    <row r="666" spans="1:8" x14ac:dyDescent="0.25">
      <c r="A666" s="1" t="s">
        <v>1411</v>
      </c>
      <c r="B666" s="2">
        <v>44619</v>
      </c>
      <c r="D666" s="13">
        <f t="shared" si="20"/>
        <v>2</v>
      </c>
      <c r="E666" s="12" t="str" cm="1">
        <f t="array" ref="E666">_xlfn.IFS(D666=1,"Audit Period",D666=2,"End of Fiscal Year",D666=3,"Start of Fiscal Year",TRUE,"Fiscal Year in Progress")</f>
        <v>End of Fiscal Year</v>
      </c>
      <c r="F666" s="12" t="str" cm="1">
        <f t="array" ref="F666">_xlfn.IFS(OR(D666=1,D666=2),"Period 1",OR(D666=3,D666=4),"Period 2",OR(D666=5,D666=6),"Period 3",TRUE,"No Hire Period")</f>
        <v>Period 1</v>
      </c>
      <c r="G666" s="12" t="str" cm="1">
        <f t="array" ref="G666">_xlfn.IFS(MONTH(B666)=1,"Audit Period",MONTH(B666)=2,"End of Fiscal Year",MONTH(B666)=3,"Start of Fiscal Year",TRUE,"Fiscal Year in Progress")</f>
        <v>End of Fiscal Year</v>
      </c>
      <c r="H666" s="12">
        <f t="shared" ca="1" si="21"/>
        <v>31</v>
      </c>
    </row>
    <row r="667" spans="1:8" x14ac:dyDescent="0.25">
      <c r="A667" s="1" t="s">
        <v>1412</v>
      </c>
      <c r="B667" s="2">
        <v>44619</v>
      </c>
      <c r="C667" s="2">
        <v>45428</v>
      </c>
      <c r="D667" s="13">
        <f t="shared" si="20"/>
        <v>2</v>
      </c>
      <c r="E667" s="12" t="str" cm="1">
        <f t="array" ref="E667">_xlfn.IFS(D667=1,"Audit Period",D667=2,"End of Fiscal Year",D667=3,"Start of Fiscal Year",TRUE,"Fiscal Year in Progress")</f>
        <v>End of Fiscal Year</v>
      </c>
      <c r="F667" s="12" t="str" cm="1">
        <f t="array" ref="F667">_xlfn.IFS(OR(D667=1,D667=2),"Period 1",OR(D667=3,D667=4),"Period 2",OR(D667=5,D667=6),"Period 3",TRUE,"No Hire Period")</f>
        <v>Period 1</v>
      </c>
      <c r="G667" s="12" t="str" cm="1">
        <f t="array" ref="G667">_xlfn.IFS(MONTH(B667)=1,"Audit Period",MONTH(B667)=2,"End of Fiscal Year",MONTH(B667)=3,"Start of Fiscal Year",TRUE,"Fiscal Year in Progress")</f>
        <v>End of Fiscal Year</v>
      </c>
      <c r="H667" s="12">
        <f t="shared" ca="1" si="21"/>
        <v>26</v>
      </c>
    </row>
    <row r="668" spans="1:8" x14ac:dyDescent="0.25">
      <c r="A668" s="1" t="s">
        <v>1413</v>
      </c>
      <c r="B668" s="2">
        <v>44619</v>
      </c>
      <c r="D668" s="13">
        <f t="shared" si="20"/>
        <v>2</v>
      </c>
      <c r="E668" s="12" t="str" cm="1">
        <f t="array" ref="E668">_xlfn.IFS(D668=1,"Audit Period",D668=2,"End of Fiscal Year",D668=3,"Start of Fiscal Year",TRUE,"Fiscal Year in Progress")</f>
        <v>End of Fiscal Year</v>
      </c>
      <c r="F668" s="12" t="str" cm="1">
        <f t="array" ref="F668">_xlfn.IFS(OR(D668=1,D668=2),"Period 1",OR(D668=3,D668=4),"Period 2",OR(D668=5,D668=6),"Period 3",TRUE,"No Hire Period")</f>
        <v>Period 1</v>
      </c>
      <c r="G668" s="12" t="str" cm="1">
        <f t="array" ref="G668">_xlfn.IFS(MONTH(B668)=1,"Audit Period",MONTH(B668)=2,"End of Fiscal Year",MONTH(B668)=3,"Start of Fiscal Year",TRUE,"Fiscal Year in Progress")</f>
        <v>End of Fiscal Year</v>
      </c>
      <c r="H668" s="12">
        <f t="shared" ca="1" si="21"/>
        <v>31</v>
      </c>
    </row>
    <row r="669" spans="1:8" x14ac:dyDescent="0.25">
      <c r="A669" s="1" t="s">
        <v>1414</v>
      </c>
      <c r="B669" s="2">
        <v>44619</v>
      </c>
      <c r="D669" s="13">
        <f t="shared" si="20"/>
        <v>2</v>
      </c>
      <c r="E669" s="12" t="str" cm="1">
        <f t="array" ref="E669">_xlfn.IFS(D669=1,"Audit Period",D669=2,"End of Fiscal Year",D669=3,"Start of Fiscal Year",TRUE,"Fiscal Year in Progress")</f>
        <v>End of Fiscal Year</v>
      </c>
      <c r="F669" s="12" t="str" cm="1">
        <f t="array" ref="F669">_xlfn.IFS(OR(D669=1,D669=2),"Period 1",OR(D669=3,D669=4),"Period 2",OR(D669=5,D669=6),"Period 3",TRUE,"No Hire Period")</f>
        <v>Period 1</v>
      </c>
      <c r="G669" s="12" t="str" cm="1">
        <f t="array" ref="G669">_xlfn.IFS(MONTH(B669)=1,"Audit Period",MONTH(B669)=2,"End of Fiscal Year",MONTH(B669)=3,"Start of Fiscal Year",TRUE,"Fiscal Year in Progress")</f>
        <v>End of Fiscal Year</v>
      </c>
      <c r="H669" s="12">
        <f t="shared" ca="1" si="21"/>
        <v>31</v>
      </c>
    </row>
    <row r="670" spans="1:8" x14ac:dyDescent="0.25">
      <c r="A670" s="1" t="s">
        <v>1415</v>
      </c>
      <c r="B670" s="2">
        <v>44619</v>
      </c>
      <c r="D670" s="13">
        <f t="shared" si="20"/>
        <v>2</v>
      </c>
      <c r="E670" s="12" t="str" cm="1">
        <f t="array" ref="E670">_xlfn.IFS(D670=1,"Audit Period",D670=2,"End of Fiscal Year",D670=3,"Start of Fiscal Year",TRUE,"Fiscal Year in Progress")</f>
        <v>End of Fiscal Year</v>
      </c>
      <c r="F670" s="12" t="str" cm="1">
        <f t="array" ref="F670">_xlfn.IFS(OR(D670=1,D670=2),"Period 1",OR(D670=3,D670=4),"Period 2",OR(D670=5,D670=6),"Period 3",TRUE,"No Hire Period")</f>
        <v>Period 1</v>
      </c>
      <c r="G670" s="12" t="str" cm="1">
        <f t="array" ref="G670">_xlfn.IFS(MONTH(B670)=1,"Audit Period",MONTH(B670)=2,"End of Fiscal Year",MONTH(B670)=3,"Start of Fiscal Year",TRUE,"Fiscal Year in Progress")</f>
        <v>End of Fiscal Year</v>
      </c>
      <c r="H670" s="12">
        <f t="shared" ca="1" si="21"/>
        <v>31</v>
      </c>
    </row>
    <row r="671" spans="1:8" x14ac:dyDescent="0.25">
      <c r="A671" s="1" t="s">
        <v>1416</v>
      </c>
      <c r="B671" s="2">
        <v>44619</v>
      </c>
      <c r="D671" s="13">
        <f t="shared" si="20"/>
        <v>2</v>
      </c>
      <c r="E671" s="12" t="str" cm="1">
        <f t="array" ref="E671">_xlfn.IFS(D671=1,"Audit Period",D671=2,"End of Fiscal Year",D671=3,"Start of Fiscal Year",TRUE,"Fiscal Year in Progress")</f>
        <v>End of Fiscal Year</v>
      </c>
      <c r="F671" s="12" t="str" cm="1">
        <f t="array" ref="F671">_xlfn.IFS(OR(D671=1,D671=2),"Period 1",OR(D671=3,D671=4),"Period 2",OR(D671=5,D671=6),"Period 3",TRUE,"No Hire Period")</f>
        <v>Period 1</v>
      </c>
      <c r="G671" s="12" t="str" cm="1">
        <f t="array" ref="G671">_xlfn.IFS(MONTH(B671)=1,"Audit Period",MONTH(B671)=2,"End of Fiscal Year",MONTH(B671)=3,"Start of Fiscal Year",TRUE,"Fiscal Year in Progress")</f>
        <v>End of Fiscal Year</v>
      </c>
      <c r="H671" s="12">
        <f t="shared" ca="1" si="21"/>
        <v>31</v>
      </c>
    </row>
    <row r="672" spans="1:8" x14ac:dyDescent="0.25">
      <c r="A672" s="1" t="s">
        <v>1417</v>
      </c>
      <c r="B672" s="2">
        <v>44619</v>
      </c>
      <c r="D672" s="13">
        <f t="shared" si="20"/>
        <v>2</v>
      </c>
      <c r="E672" s="12" t="str" cm="1">
        <f t="array" ref="E672">_xlfn.IFS(D672=1,"Audit Period",D672=2,"End of Fiscal Year",D672=3,"Start of Fiscal Year",TRUE,"Fiscal Year in Progress")</f>
        <v>End of Fiscal Year</v>
      </c>
      <c r="F672" s="12" t="str" cm="1">
        <f t="array" ref="F672">_xlfn.IFS(OR(D672=1,D672=2),"Period 1",OR(D672=3,D672=4),"Period 2",OR(D672=5,D672=6),"Period 3",TRUE,"No Hire Period")</f>
        <v>Period 1</v>
      </c>
      <c r="G672" s="12" t="str" cm="1">
        <f t="array" ref="G672">_xlfn.IFS(MONTH(B672)=1,"Audit Period",MONTH(B672)=2,"End of Fiscal Year",MONTH(B672)=3,"Start of Fiscal Year",TRUE,"Fiscal Year in Progress")</f>
        <v>End of Fiscal Year</v>
      </c>
      <c r="H672" s="12">
        <f t="shared" ca="1" si="21"/>
        <v>31</v>
      </c>
    </row>
    <row r="673" spans="1:8" x14ac:dyDescent="0.25">
      <c r="A673" s="1" t="s">
        <v>1418</v>
      </c>
      <c r="B673" s="2">
        <v>44619</v>
      </c>
      <c r="D673" s="13">
        <f t="shared" si="20"/>
        <v>2</v>
      </c>
      <c r="E673" s="12" t="str" cm="1">
        <f t="array" ref="E673">_xlfn.IFS(D673=1,"Audit Period",D673=2,"End of Fiscal Year",D673=3,"Start of Fiscal Year",TRUE,"Fiscal Year in Progress")</f>
        <v>End of Fiscal Year</v>
      </c>
      <c r="F673" s="12" t="str" cm="1">
        <f t="array" ref="F673">_xlfn.IFS(OR(D673=1,D673=2),"Period 1",OR(D673=3,D673=4),"Period 2",OR(D673=5,D673=6),"Period 3",TRUE,"No Hire Period")</f>
        <v>Period 1</v>
      </c>
      <c r="G673" s="12" t="str" cm="1">
        <f t="array" ref="G673">_xlfn.IFS(MONTH(B673)=1,"Audit Period",MONTH(B673)=2,"End of Fiscal Year",MONTH(B673)=3,"Start of Fiscal Year",TRUE,"Fiscal Year in Progress")</f>
        <v>End of Fiscal Year</v>
      </c>
      <c r="H673" s="12">
        <f t="shared" ca="1" si="21"/>
        <v>31</v>
      </c>
    </row>
    <row r="674" spans="1:8" x14ac:dyDescent="0.25">
      <c r="A674" s="1" t="s">
        <v>1419</v>
      </c>
      <c r="B674" s="2">
        <v>44619</v>
      </c>
      <c r="D674" s="13">
        <f t="shared" si="20"/>
        <v>2</v>
      </c>
      <c r="E674" s="12" t="str" cm="1">
        <f t="array" ref="E674">_xlfn.IFS(D674=1,"Audit Period",D674=2,"End of Fiscal Year",D674=3,"Start of Fiscal Year",TRUE,"Fiscal Year in Progress")</f>
        <v>End of Fiscal Year</v>
      </c>
      <c r="F674" s="12" t="str" cm="1">
        <f t="array" ref="F674">_xlfn.IFS(OR(D674=1,D674=2),"Period 1",OR(D674=3,D674=4),"Period 2",OR(D674=5,D674=6),"Period 3",TRUE,"No Hire Period")</f>
        <v>Period 1</v>
      </c>
      <c r="G674" s="12" t="str" cm="1">
        <f t="array" ref="G674">_xlfn.IFS(MONTH(B674)=1,"Audit Period",MONTH(B674)=2,"End of Fiscal Year",MONTH(B674)=3,"Start of Fiscal Year",TRUE,"Fiscal Year in Progress")</f>
        <v>End of Fiscal Year</v>
      </c>
      <c r="H674" s="12">
        <f t="shared" ca="1" si="21"/>
        <v>31</v>
      </c>
    </row>
    <row r="675" spans="1:8" x14ac:dyDescent="0.25">
      <c r="A675" s="1" t="s">
        <v>167</v>
      </c>
      <c r="B675" s="2">
        <v>44619</v>
      </c>
      <c r="D675" s="13">
        <f t="shared" si="20"/>
        <v>2</v>
      </c>
      <c r="E675" s="12" t="str" cm="1">
        <f t="array" ref="E675">_xlfn.IFS(D675=1,"Audit Period",D675=2,"End of Fiscal Year",D675=3,"Start of Fiscal Year",TRUE,"Fiscal Year in Progress")</f>
        <v>End of Fiscal Year</v>
      </c>
      <c r="F675" s="12" t="str" cm="1">
        <f t="array" ref="F675">_xlfn.IFS(OR(D675=1,D675=2),"Period 1",OR(D675=3,D675=4),"Period 2",OR(D675=5,D675=6),"Period 3",TRUE,"No Hire Period")</f>
        <v>Period 1</v>
      </c>
      <c r="G675" s="12" t="str" cm="1">
        <f t="array" ref="G675">_xlfn.IFS(MONTH(B675)=1,"Audit Period",MONTH(B675)=2,"End of Fiscal Year",MONTH(B675)=3,"Start of Fiscal Year",TRUE,"Fiscal Year in Progress")</f>
        <v>End of Fiscal Year</v>
      </c>
      <c r="H675" s="12">
        <f t="shared" ca="1" si="21"/>
        <v>31</v>
      </c>
    </row>
    <row r="676" spans="1:8" x14ac:dyDescent="0.25">
      <c r="A676" s="1" t="s">
        <v>1420</v>
      </c>
      <c r="B676" s="2">
        <v>44619</v>
      </c>
      <c r="D676" s="13">
        <f t="shared" si="20"/>
        <v>2</v>
      </c>
      <c r="E676" s="12" t="str" cm="1">
        <f t="array" ref="E676">_xlfn.IFS(D676=1,"Audit Period",D676=2,"End of Fiscal Year",D676=3,"Start of Fiscal Year",TRUE,"Fiscal Year in Progress")</f>
        <v>End of Fiscal Year</v>
      </c>
      <c r="F676" s="12" t="str" cm="1">
        <f t="array" ref="F676">_xlfn.IFS(OR(D676=1,D676=2),"Period 1",OR(D676=3,D676=4),"Period 2",OR(D676=5,D676=6),"Period 3",TRUE,"No Hire Period")</f>
        <v>Period 1</v>
      </c>
      <c r="G676" s="12" t="str" cm="1">
        <f t="array" ref="G676">_xlfn.IFS(MONTH(B676)=1,"Audit Period",MONTH(B676)=2,"End of Fiscal Year",MONTH(B676)=3,"Start of Fiscal Year",TRUE,"Fiscal Year in Progress")</f>
        <v>End of Fiscal Year</v>
      </c>
      <c r="H676" s="12">
        <f t="shared" ca="1" si="21"/>
        <v>31</v>
      </c>
    </row>
    <row r="677" spans="1:8" x14ac:dyDescent="0.25">
      <c r="A677" s="1" t="s">
        <v>1421</v>
      </c>
      <c r="B677" s="2">
        <v>44619</v>
      </c>
      <c r="D677" s="13">
        <f t="shared" si="20"/>
        <v>2</v>
      </c>
      <c r="E677" s="12" t="str" cm="1">
        <f t="array" ref="E677">_xlfn.IFS(D677=1,"Audit Period",D677=2,"End of Fiscal Year",D677=3,"Start of Fiscal Year",TRUE,"Fiscal Year in Progress")</f>
        <v>End of Fiscal Year</v>
      </c>
      <c r="F677" s="12" t="str" cm="1">
        <f t="array" ref="F677">_xlfn.IFS(OR(D677=1,D677=2),"Period 1",OR(D677=3,D677=4),"Period 2",OR(D677=5,D677=6),"Period 3",TRUE,"No Hire Period")</f>
        <v>Period 1</v>
      </c>
      <c r="G677" s="12" t="str" cm="1">
        <f t="array" ref="G677">_xlfn.IFS(MONTH(B677)=1,"Audit Period",MONTH(B677)=2,"End of Fiscal Year",MONTH(B677)=3,"Start of Fiscal Year",TRUE,"Fiscal Year in Progress")</f>
        <v>End of Fiscal Year</v>
      </c>
      <c r="H677" s="12">
        <f t="shared" ca="1" si="21"/>
        <v>31</v>
      </c>
    </row>
    <row r="678" spans="1:8" x14ac:dyDescent="0.25">
      <c r="A678" s="1" t="s">
        <v>1422</v>
      </c>
      <c r="B678" s="2">
        <v>44619</v>
      </c>
      <c r="D678" s="13">
        <f t="shared" si="20"/>
        <v>2</v>
      </c>
      <c r="E678" s="12" t="str" cm="1">
        <f t="array" ref="E678">_xlfn.IFS(D678=1,"Audit Period",D678=2,"End of Fiscal Year",D678=3,"Start of Fiscal Year",TRUE,"Fiscal Year in Progress")</f>
        <v>End of Fiscal Year</v>
      </c>
      <c r="F678" s="12" t="str" cm="1">
        <f t="array" ref="F678">_xlfn.IFS(OR(D678=1,D678=2),"Period 1",OR(D678=3,D678=4),"Period 2",OR(D678=5,D678=6),"Period 3",TRUE,"No Hire Period")</f>
        <v>Period 1</v>
      </c>
      <c r="G678" s="12" t="str" cm="1">
        <f t="array" ref="G678">_xlfn.IFS(MONTH(B678)=1,"Audit Period",MONTH(B678)=2,"End of Fiscal Year",MONTH(B678)=3,"Start of Fiscal Year",TRUE,"Fiscal Year in Progress")</f>
        <v>End of Fiscal Year</v>
      </c>
      <c r="H678" s="12">
        <f t="shared" ca="1" si="21"/>
        <v>31</v>
      </c>
    </row>
    <row r="679" spans="1:8" x14ac:dyDescent="0.25">
      <c r="A679" s="1" t="s">
        <v>1423</v>
      </c>
      <c r="B679" s="2">
        <v>44619</v>
      </c>
      <c r="D679" s="13">
        <f t="shared" si="20"/>
        <v>2</v>
      </c>
      <c r="E679" s="12" t="str" cm="1">
        <f t="array" ref="E679">_xlfn.IFS(D679=1,"Audit Period",D679=2,"End of Fiscal Year",D679=3,"Start of Fiscal Year",TRUE,"Fiscal Year in Progress")</f>
        <v>End of Fiscal Year</v>
      </c>
      <c r="F679" s="12" t="str" cm="1">
        <f t="array" ref="F679">_xlfn.IFS(OR(D679=1,D679=2),"Period 1",OR(D679=3,D679=4),"Period 2",OR(D679=5,D679=6),"Period 3",TRUE,"No Hire Period")</f>
        <v>Period 1</v>
      </c>
      <c r="G679" s="12" t="str" cm="1">
        <f t="array" ref="G679">_xlfn.IFS(MONTH(B679)=1,"Audit Period",MONTH(B679)=2,"End of Fiscal Year",MONTH(B679)=3,"Start of Fiscal Year",TRUE,"Fiscal Year in Progress")</f>
        <v>End of Fiscal Year</v>
      </c>
      <c r="H679" s="12">
        <f t="shared" ca="1" si="21"/>
        <v>31</v>
      </c>
    </row>
    <row r="680" spans="1:8" x14ac:dyDescent="0.25">
      <c r="A680" s="1" t="s">
        <v>1424</v>
      </c>
      <c r="B680" s="2">
        <v>44619</v>
      </c>
      <c r="D680" s="13">
        <f t="shared" si="20"/>
        <v>2</v>
      </c>
      <c r="E680" s="12" t="str" cm="1">
        <f t="array" ref="E680">_xlfn.IFS(D680=1,"Audit Period",D680=2,"End of Fiscal Year",D680=3,"Start of Fiscal Year",TRUE,"Fiscal Year in Progress")</f>
        <v>End of Fiscal Year</v>
      </c>
      <c r="F680" s="12" t="str" cm="1">
        <f t="array" ref="F680">_xlfn.IFS(OR(D680=1,D680=2),"Period 1",OR(D680=3,D680=4),"Period 2",OR(D680=5,D680=6),"Period 3",TRUE,"No Hire Period")</f>
        <v>Period 1</v>
      </c>
      <c r="G680" s="12" t="str" cm="1">
        <f t="array" ref="G680">_xlfn.IFS(MONTH(B680)=1,"Audit Period",MONTH(B680)=2,"End of Fiscal Year",MONTH(B680)=3,"Start of Fiscal Year",TRUE,"Fiscal Year in Progress")</f>
        <v>End of Fiscal Year</v>
      </c>
      <c r="H680" s="12">
        <f t="shared" ca="1" si="21"/>
        <v>31</v>
      </c>
    </row>
    <row r="681" spans="1:8" x14ac:dyDescent="0.25">
      <c r="A681" s="1" t="s">
        <v>1425</v>
      </c>
      <c r="B681" s="2">
        <v>44619</v>
      </c>
      <c r="D681" s="13">
        <f t="shared" si="20"/>
        <v>2</v>
      </c>
      <c r="E681" s="12" t="str" cm="1">
        <f t="array" ref="E681">_xlfn.IFS(D681=1,"Audit Period",D681=2,"End of Fiscal Year",D681=3,"Start of Fiscal Year",TRUE,"Fiscal Year in Progress")</f>
        <v>End of Fiscal Year</v>
      </c>
      <c r="F681" s="12" t="str" cm="1">
        <f t="array" ref="F681">_xlfn.IFS(OR(D681=1,D681=2),"Period 1",OR(D681=3,D681=4),"Period 2",OR(D681=5,D681=6),"Period 3",TRUE,"No Hire Period")</f>
        <v>Period 1</v>
      </c>
      <c r="G681" s="12" t="str" cm="1">
        <f t="array" ref="G681">_xlfn.IFS(MONTH(B681)=1,"Audit Period",MONTH(B681)=2,"End of Fiscal Year",MONTH(B681)=3,"Start of Fiscal Year",TRUE,"Fiscal Year in Progress")</f>
        <v>End of Fiscal Year</v>
      </c>
      <c r="H681" s="12">
        <f t="shared" ca="1" si="21"/>
        <v>31</v>
      </c>
    </row>
    <row r="682" spans="1:8" x14ac:dyDescent="0.25">
      <c r="A682" s="1" t="s">
        <v>1426</v>
      </c>
      <c r="B682" s="2">
        <v>44619</v>
      </c>
      <c r="D682" s="13">
        <f t="shared" si="20"/>
        <v>2</v>
      </c>
      <c r="E682" s="12" t="str" cm="1">
        <f t="array" ref="E682">_xlfn.IFS(D682=1,"Audit Period",D682=2,"End of Fiscal Year",D682=3,"Start of Fiscal Year",TRUE,"Fiscal Year in Progress")</f>
        <v>End of Fiscal Year</v>
      </c>
      <c r="F682" s="12" t="str" cm="1">
        <f t="array" ref="F682">_xlfn.IFS(OR(D682=1,D682=2),"Period 1",OR(D682=3,D682=4),"Period 2",OR(D682=5,D682=6),"Period 3",TRUE,"No Hire Period")</f>
        <v>Period 1</v>
      </c>
      <c r="G682" s="12" t="str" cm="1">
        <f t="array" ref="G682">_xlfn.IFS(MONTH(B682)=1,"Audit Period",MONTH(B682)=2,"End of Fiscal Year",MONTH(B682)=3,"Start of Fiscal Year",TRUE,"Fiscal Year in Progress")</f>
        <v>End of Fiscal Year</v>
      </c>
      <c r="H682" s="12">
        <f t="shared" ca="1" si="21"/>
        <v>31</v>
      </c>
    </row>
    <row r="683" spans="1:8" x14ac:dyDescent="0.25">
      <c r="A683" s="1" t="s">
        <v>1427</v>
      </c>
      <c r="B683" s="2">
        <v>44619</v>
      </c>
      <c r="D683" s="13">
        <f t="shared" si="20"/>
        <v>2</v>
      </c>
      <c r="E683" s="12" t="str" cm="1">
        <f t="array" ref="E683">_xlfn.IFS(D683=1,"Audit Period",D683=2,"End of Fiscal Year",D683=3,"Start of Fiscal Year",TRUE,"Fiscal Year in Progress")</f>
        <v>End of Fiscal Year</v>
      </c>
      <c r="F683" s="12" t="str" cm="1">
        <f t="array" ref="F683">_xlfn.IFS(OR(D683=1,D683=2),"Period 1",OR(D683=3,D683=4),"Period 2",OR(D683=5,D683=6),"Period 3",TRUE,"No Hire Period")</f>
        <v>Period 1</v>
      </c>
      <c r="G683" s="12" t="str" cm="1">
        <f t="array" ref="G683">_xlfn.IFS(MONTH(B683)=1,"Audit Period",MONTH(B683)=2,"End of Fiscal Year",MONTH(B683)=3,"Start of Fiscal Year",TRUE,"Fiscal Year in Progress")</f>
        <v>End of Fiscal Year</v>
      </c>
      <c r="H683" s="12">
        <f t="shared" ca="1" si="21"/>
        <v>31</v>
      </c>
    </row>
    <row r="684" spans="1:8" x14ac:dyDescent="0.25">
      <c r="A684" s="1" t="s">
        <v>168</v>
      </c>
      <c r="B684" s="2">
        <v>44619</v>
      </c>
      <c r="D684" s="13">
        <f t="shared" si="20"/>
        <v>2</v>
      </c>
      <c r="E684" s="12" t="str" cm="1">
        <f t="array" ref="E684">_xlfn.IFS(D684=1,"Audit Period",D684=2,"End of Fiscal Year",D684=3,"Start of Fiscal Year",TRUE,"Fiscal Year in Progress")</f>
        <v>End of Fiscal Year</v>
      </c>
      <c r="F684" s="12" t="str" cm="1">
        <f t="array" ref="F684">_xlfn.IFS(OR(D684=1,D684=2),"Period 1",OR(D684=3,D684=4),"Period 2",OR(D684=5,D684=6),"Period 3",TRUE,"No Hire Period")</f>
        <v>Period 1</v>
      </c>
      <c r="G684" s="12" t="str" cm="1">
        <f t="array" ref="G684">_xlfn.IFS(MONTH(B684)=1,"Audit Period",MONTH(B684)=2,"End of Fiscal Year",MONTH(B684)=3,"Start of Fiscal Year",TRUE,"Fiscal Year in Progress")</f>
        <v>End of Fiscal Year</v>
      </c>
      <c r="H684" s="12">
        <f t="shared" ca="1" si="21"/>
        <v>31</v>
      </c>
    </row>
    <row r="685" spans="1:8" x14ac:dyDescent="0.25">
      <c r="A685" s="1" t="s">
        <v>1428</v>
      </c>
      <c r="B685" s="2">
        <v>44619</v>
      </c>
      <c r="D685" s="13">
        <f t="shared" si="20"/>
        <v>2</v>
      </c>
      <c r="E685" s="12" t="str" cm="1">
        <f t="array" ref="E685">_xlfn.IFS(D685=1,"Audit Period",D685=2,"End of Fiscal Year",D685=3,"Start of Fiscal Year",TRUE,"Fiscal Year in Progress")</f>
        <v>End of Fiscal Year</v>
      </c>
      <c r="F685" s="12" t="str" cm="1">
        <f t="array" ref="F685">_xlfn.IFS(OR(D685=1,D685=2),"Period 1",OR(D685=3,D685=4),"Period 2",OR(D685=5,D685=6),"Period 3",TRUE,"No Hire Period")</f>
        <v>Period 1</v>
      </c>
      <c r="G685" s="12" t="str" cm="1">
        <f t="array" ref="G685">_xlfn.IFS(MONTH(B685)=1,"Audit Period",MONTH(B685)=2,"End of Fiscal Year",MONTH(B685)=3,"Start of Fiscal Year",TRUE,"Fiscal Year in Progress")</f>
        <v>End of Fiscal Year</v>
      </c>
      <c r="H685" s="12">
        <f t="shared" ca="1" si="21"/>
        <v>31</v>
      </c>
    </row>
    <row r="686" spans="1:8" x14ac:dyDescent="0.25">
      <c r="A686" s="1" t="s">
        <v>1429</v>
      </c>
      <c r="B686" s="2">
        <v>44619</v>
      </c>
      <c r="D686" s="13">
        <f t="shared" si="20"/>
        <v>2</v>
      </c>
      <c r="E686" s="12" t="str" cm="1">
        <f t="array" ref="E686">_xlfn.IFS(D686=1,"Audit Period",D686=2,"End of Fiscal Year",D686=3,"Start of Fiscal Year",TRUE,"Fiscal Year in Progress")</f>
        <v>End of Fiscal Year</v>
      </c>
      <c r="F686" s="12" t="str" cm="1">
        <f t="array" ref="F686">_xlfn.IFS(OR(D686=1,D686=2),"Period 1",OR(D686=3,D686=4),"Period 2",OR(D686=5,D686=6),"Period 3",TRUE,"No Hire Period")</f>
        <v>Period 1</v>
      </c>
      <c r="G686" s="12" t="str" cm="1">
        <f t="array" ref="G686">_xlfn.IFS(MONTH(B686)=1,"Audit Period",MONTH(B686)=2,"End of Fiscal Year",MONTH(B686)=3,"Start of Fiscal Year",TRUE,"Fiscal Year in Progress")</f>
        <v>End of Fiscal Year</v>
      </c>
      <c r="H686" s="12">
        <f t="shared" ca="1" si="21"/>
        <v>31</v>
      </c>
    </row>
    <row r="687" spans="1:8" x14ac:dyDescent="0.25">
      <c r="A687" s="1" t="s">
        <v>1430</v>
      </c>
      <c r="B687" s="2">
        <v>44619</v>
      </c>
      <c r="D687" s="13">
        <f t="shared" si="20"/>
        <v>2</v>
      </c>
      <c r="E687" s="12" t="str" cm="1">
        <f t="array" ref="E687">_xlfn.IFS(D687=1,"Audit Period",D687=2,"End of Fiscal Year",D687=3,"Start of Fiscal Year",TRUE,"Fiscal Year in Progress")</f>
        <v>End of Fiscal Year</v>
      </c>
      <c r="F687" s="12" t="str" cm="1">
        <f t="array" ref="F687">_xlfn.IFS(OR(D687=1,D687=2),"Period 1",OR(D687=3,D687=4),"Period 2",OR(D687=5,D687=6),"Period 3",TRUE,"No Hire Period")</f>
        <v>Period 1</v>
      </c>
      <c r="G687" s="12" t="str" cm="1">
        <f t="array" ref="G687">_xlfn.IFS(MONTH(B687)=1,"Audit Period",MONTH(B687)=2,"End of Fiscal Year",MONTH(B687)=3,"Start of Fiscal Year",TRUE,"Fiscal Year in Progress")</f>
        <v>End of Fiscal Year</v>
      </c>
      <c r="H687" s="12">
        <f t="shared" ca="1" si="21"/>
        <v>31</v>
      </c>
    </row>
    <row r="688" spans="1:8" x14ac:dyDescent="0.25">
      <c r="A688" s="1" t="s">
        <v>1431</v>
      </c>
      <c r="B688" s="2">
        <v>44619</v>
      </c>
      <c r="D688" s="13">
        <f t="shared" si="20"/>
        <v>2</v>
      </c>
      <c r="E688" s="12" t="str" cm="1">
        <f t="array" ref="E688">_xlfn.IFS(D688=1,"Audit Period",D688=2,"End of Fiscal Year",D688=3,"Start of Fiscal Year",TRUE,"Fiscal Year in Progress")</f>
        <v>End of Fiscal Year</v>
      </c>
      <c r="F688" s="12" t="str" cm="1">
        <f t="array" ref="F688">_xlfn.IFS(OR(D688=1,D688=2),"Period 1",OR(D688=3,D688=4),"Period 2",OR(D688=5,D688=6),"Period 3",TRUE,"No Hire Period")</f>
        <v>Period 1</v>
      </c>
      <c r="G688" s="12" t="str" cm="1">
        <f t="array" ref="G688">_xlfn.IFS(MONTH(B688)=1,"Audit Period",MONTH(B688)=2,"End of Fiscal Year",MONTH(B688)=3,"Start of Fiscal Year",TRUE,"Fiscal Year in Progress")</f>
        <v>End of Fiscal Year</v>
      </c>
      <c r="H688" s="12">
        <f t="shared" ca="1" si="21"/>
        <v>31</v>
      </c>
    </row>
    <row r="689" spans="1:8" x14ac:dyDescent="0.25">
      <c r="A689" s="1" t="s">
        <v>1432</v>
      </c>
      <c r="B689" s="2">
        <v>44619</v>
      </c>
      <c r="D689" s="13">
        <f t="shared" si="20"/>
        <v>2</v>
      </c>
      <c r="E689" s="12" t="str" cm="1">
        <f t="array" ref="E689">_xlfn.IFS(D689=1,"Audit Period",D689=2,"End of Fiscal Year",D689=3,"Start of Fiscal Year",TRUE,"Fiscal Year in Progress")</f>
        <v>End of Fiscal Year</v>
      </c>
      <c r="F689" s="12" t="str" cm="1">
        <f t="array" ref="F689">_xlfn.IFS(OR(D689=1,D689=2),"Period 1",OR(D689=3,D689=4),"Period 2",OR(D689=5,D689=6),"Period 3",TRUE,"No Hire Period")</f>
        <v>Period 1</v>
      </c>
      <c r="G689" s="12" t="str" cm="1">
        <f t="array" ref="G689">_xlfn.IFS(MONTH(B689)=1,"Audit Period",MONTH(B689)=2,"End of Fiscal Year",MONTH(B689)=3,"Start of Fiscal Year",TRUE,"Fiscal Year in Progress")</f>
        <v>End of Fiscal Year</v>
      </c>
      <c r="H689" s="12">
        <f t="shared" ca="1" si="21"/>
        <v>31</v>
      </c>
    </row>
    <row r="690" spans="1:8" x14ac:dyDescent="0.25">
      <c r="A690" s="1" t="s">
        <v>1433</v>
      </c>
      <c r="B690" s="2">
        <v>44619</v>
      </c>
      <c r="D690" s="13">
        <f t="shared" si="20"/>
        <v>2</v>
      </c>
      <c r="E690" s="12" t="str" cm="1">
        <f t="array" ref="E690">_xlfn.IFS(D690=1,"Audit Period",D690=2,"End of Fiscal Year",D690=3,"Start of Fiscal Year",TRUE,"Fiscal Year in Progress")</f>
        <v>End of Fiscal Year</v>
      </c>
      <c r="F690" s="12" t="str" cm="1">
        <f t="array" ref="F690">_xlfn.IFS(OR(D690=1,D690=2),"Period 1",OR(D690=3,D690=4),"Period 2",OR(D690=5,D690=6),"Period 3",TRUE,"No Hire Period")</f>
        <v>Period 1</v>
      </c>
      <c r="G690" s="12" t="str" cm="1">
        <f t="array" ref="G690">_xlfn.IFS(MONTH(B690)=1,"Audit Period",MONTH(B690)=2,"End of Fiscal Year",MONTH(B690)=3,"Start of Fiscal Year",TRUE,"Fiscal Year in Progress")</f>
        <v>End of Fiscal Year</v>
      </c>
      <c r="H690" s="12">
        <f t="shared" ca="1" si="21"/>
        <v>31</v>
      </c>
    </row>
    <row r="691" spans="1:8" x14ac:dyDescent="0.25">
      <c r="A691" s="1" t="s">
        <v>1434</v>
      </c>
      <c r="B691" s="2">
        <v>44619</v>
      </c>
      <c r="D691" s="13">
        <f t="shared" si="20"/>
        <v>2</v>
      </c>
      <c r="E691" s="12" t="str" cm="1">
        <f t="array" ref="E691">_xlfn.IFS(D691=1,"Audit Period",D691=2,"End of Fiscal Year",D691=3,"Start of Fiscal Year",TRUE,"Fiscal Year in Progress")</f>
        <v>End of Fiscal Year</v>
      </c>
      <c r="F691" s="12" t="str" cm="1">
        <f t="array" ref="F691">_xlfn.IFS(OR(D691=1,D691=2),"Period 1",OR(D691=3,D691=4),"Period 2",OR(D691=5,D691=6),"Period 3",TRUE,"No Hire Period")</f>
        <v>Period 1</v>
      </c>
      <c r="G691" s="12" t="str" cm="1">
        <f t="array" ref="G691">_xlfn.IFS(MONTH(B691)=1,"Audit Period",MONTH(B691)=2,"End of Fiscal Year",MONTH(B691)=3,"Start of Fiscal Year",TRUE,"Fiscal Year in Progress")</f>
        <v>End of Fiscal Year</v>
      </c>
      <c r="H691" s="12">
        <f t="shared" ca="1" si="21"/>
        <v>31</v>
      </c>
    </row>
    <row r="692" spans="1:8" x14ac:dyDescent="0.25">
      <c r="A692" s="1" t="s">
        <v>1435</v>
      </c>
      <c r="B692" s="2">
        <v>44619</v>
      </c>
      <c r="D692" s="13">
        <f t="shared" si="20"/>
        <v>2</v>
      </c>
      <c r="E692" s="12" t="str" cm="1">
        <f t="array" ref="E692">_xlfn.IFS(D692=1,"Audit Period",D692=2,"End of Fiscal Year",D692=3,"Start of Fiscal Year",TRUE,"Fiscal Year in Progress")</f>
        <v>End of Fiscal Year</v>
      </c>
      <c r="F692" s="12" t="str" cm="1">
        <f t="array" ref="F692">_xlfn.IFS(OR(D692=1,D692=2),"Period 1",OR(D692=3,D692=4),"Period 2",OR(D692=5,D692=6),"Period 3",TRUE,"No Hire Period")</f>
        <v>Period 1</v>
      </c>
      <c r="G692" s="12" t="str" cm="1">
        <f t="array" ref="G692">_xlfn.IFS(MONTH(B692)=1,"Audit Period",MONTH(B692)=2,"End of Fiscal Year",MONTH(B692)=3,"Start of Fiscal Year",TRUE,"Fiscal Year in Progress")</f>
        <v>End of Fiscal Year</v>
      </c>
      <c r="H692" s="12">
        <f t="shared" ca="1" si="21"/>
        <v>31</v>
      </c>
    </row>
    <row r="693" spans="1:8" x14ac:dyDescent="0.25">
      <c r="A693" s="1" t="s">
        <v>1436</v>
      </c>
      <c r="B693" s="2">
        <v>44619</v>
      </c>
      <c r="D693" s="13">
        <f t="shared" si="20"/>
        <v>2</v>
      </c>
      <c r="E693" s="12" t="str" cm="1">
        <f t="array" ref="E693">_xlfn.IFS(D693=1,"Audit Period",D693=2,"End of Fiscal Year",D693=3,"Start of Fiscal Year",TRUE,"Fiscal Year in Progress")</f>
        <v>End of Fiscal Year</v>
      </c>
      <c r="F693" s="12" t="str" cm="1">
        <f t="array" ref="F693">_xlfn.IFS(OR(D693=1,D693=2),"Period 1",OR(D693=3,D693=4),"Period 2",OR(D693=5,D693=6),"Period 3",TRUE,"No Hire Period")</f>
        <v>Period 1</v>
      </c>
      <c r="G693" s="12" t="str" cm="1">
        <f t="array" ref="G693">_xlfn.IFS(MONTH(B693)=1,"Audit Period",MONTH(B693)=2,"End of Fiscal Year",MONTH(B693)=3,"Start of Fiscal Year",TRUE,"Fiscal Year in Progress")</f>
        <v>End of Fiscal Year</v>
      </c>
      <c r="H693" s="12">
        <f t="shared" ca="1" si="21"/>
        <v>31</v>
      </c>
    </row>
    <row r="694" spans="1:8" x14ac:dyDescent="0.25">
      <c r="A694" s="1" t="s">
        <v>1437</v>
      </c>
      <c r="B694" s="2">
        <v>44619</v>
      </c>
      <c r="D694" s="13">
        <f t="shared" si="20"/>
        <v>2</v>
      </c>
      <c r="E694" s="12" t="str" cm="1">
        <f t="array" ref="E694">_xlfn.IFS(D694=1,"Audit Period",D694=2,"End of Fiscal Year",D694=3,"Start of Fiscal Year",TRUE,"Fiscal Year in Progress")</f>
        <v>End of Fiscal Year</v>
      </c>
      <c r="F694" s="12" t="str" cm="1">
        <f t="array" ref="F694">_xlfn.IFS(OR(D694=1,D694=2),"Period 1",OR(D694=3,D694=4),"Period 2",OR(D694=5,D694=6),"Period 3",TRUE,"No Hire Period")</f>
        <v>Period 1</v>
      </c>
      <c r="G694" s="12" t="str" cm="1">
        <f t="array" ref="G694">_xlfn.IFS(MONTH(B694)=1,"Audit Period",MONTH(B694)=2,"End of Fiscal Year",MONTH(B694)=3,"Start of Fiscal Year",TRUE,"Fiscal Year in Progress")</f>
        <v>End of Fiscal Year</v>
      </c>
      <c r="H694" s="12">
        <f t="shared" ca="1" si="21"/>
        <v>31</v>
      </c>
    </row>
    <row r="695" spans="1:8" x14ac:dyDescent="0.25">
      <c r="A695" s="1" t="s">
        <v>1438</v>
      </c>
      <c r="B695" s="2">
        <v>44619</v>
      </c>
      <c r="D695" s="13">
        <f t="shared" si="20"/>
        <v>2</v>
      </c>
      <c r="E695" s="12" t="str" cm="1">
        <f t="array" ref="E695">_xlfn.IFS(D695=1,"Audit Period",D695=2,"End of Fiscal Year",D695=3,"Start of Fiscal Year",TRUE,"Fiscal Year in Progress")</f>
        <v>End of Fiscal Year</v>
      </c>
      <c r="F695" s="12" t="str" cm="1">
        <f t="array" ref="F695">_xlfn.IFS(OR(D695=1,D695=2),"Period 1",OR(D695=3,D695=4),"Period 2",OR(D695=5,D695=6),"Period 3",TRUE,"No Hire Period")</f>
        <v>Period 1</v>
      </c>
      <c r="G695" s="12" t="str" cm="1">
        <f t="array" ref="G695">_xlfn.IFS(MONTH(B695)=1,"Audit Period",MONTH(B695)=2,"End of Fiscal Year",MONTH(B695)=3,"Start of Fiscal Year",TRUE,"Fiscal Year in Progress")</f>
        <v>End of Fiscal Year</v>
      </c>
      <c r="H695" s="12">
        <f t="shared" ca="1" si="21"/>
        <v>31</v>
      </c>
    </row>
    <row r="696" spans="1:8" x14ac:dyDescent="0.25">
      <c r="A696" s="1" t="s">
        <v>1439</v>
      </c>
      <c r="B696" s="2">
        <v>44619</v>
      </c>
      <c r="D696" s="13">
        <f t="shared" si="20"/>
        <v>2</v>
      </c>
      <c r="E696" s="12" t="str" cm="1">
        <f t="array" ref="E696">_xlfn.IFS(D696=1,"Audit Period",D696=2,"End of Fiscal Year",D696=3,"Start of Fiscal Year",TRUE,"Fiscal Year in Progress")</f>
        <v>End of Fiscal Year</v>
      </c>
      <c r="F696" s="12" t="str" cm="1">
        <f t="array" ref="F696">_xlfn.IFS(OR(D696=1,D696=2),"Period 1",OR(D696=3,D696=4),"Period 2",OR(D696=5,D696=6),"Period 3",TRUE,"No Hire Period")</f>
        <v>Period 1</v>
      </c>
      <c r="G696" s="12" t="str" cm="1">
        <f t="array" ref="G696">_xlfn.IFS(MONTH(B696)=1,"Audit Period",MONTH(B696)=2,"End of Fiscal Year",MONTH(B696)=3,"Start of Fiscal Year",TRUE,"Fiscal Year in Progress")</f>
        <v>End of Fiscal Year</v>
      </c>
      <c r="H696" s="12">
        <f t="shared" ca="1" si="21"/>
        <v>31</v>
      </c>
    </row>
    <row r="697" spans="1:8" x14ac:dyDescent="0.25">
      <c r="A697" s="1" t="s">
        <v>1440</v>
      </c>
      <c r="B697" s="2">
        <v>44619</v>
      </c>
      <c r="D697" s="13">
        <f t="shared" si="20"/>
        <v>2</v>
      </c>
      <c r="E697" s="12" t="str" cm="1">
        <f t="array" ref="E697">_xlfn.IFS(D697=1,"Audit Period",D697=2,"End of Fiscal Year",D697=3,"Start of Fiscal Year",TRUE,"Fiscal Year in Progress")</f>
        <v>End of Fiscal Year</v>
      </c>
      <c r="F697" s="12" t="str" cm="1">
        <f t="array" ref="F697">_xlfn.IFS(OR(D697=1,D697=2),"Period 1",OR(D697=3,D697=4),"Period 2",OR(D697=5,D697=6),"Period 3",TRUE,"No Hire Period")</f>
        <v>Period 1</v>
      </c>
      <c r="G697" s="12" t="str" cm="1">
        <f t="array" ref="G697">_xlfn.IFS(MONTH(B697)=1,"Audit Period",MONTH(B697)=2,"End of Fiscal Year",MONTH(B697)=3,"Start of Fiscal Year",TRUE,"Fiscal Year in Progress")</f>
        <v>End of Fiscal Year</v>
      </c>
      <c r="H697" s="12">
        <f t="shared" ca="1" si="21"/>
        <v>31</v>
      </c>
    </row>
    <row r="698" spans="1:8" x14ac:dyDescent="0.25">
      <c r="A698" s="1" t="s">
        <v>1441</v>
      </c>
      <c r="B698" s="2">
        <v>44619</v>
      </c>
      <c r="D698" s="13">
        <f t="shared" si="20"/>
        <v>2</v>
      </c>
      <c r="E698" s="12" t="str" cm="1">
        <f t="array" ref="E698">_xlfn.IFS(D698=1,"Audit Period",D698=2,"End of Fiscal Year",D698=3,"Start of Fiscal Year",TRUE,"Fiscal Year in Progress")</f>
        <v>End of Fiscal Year</v>
      </c>
      <c r="F698" s="12" t="str" cm="1">
        <f t="array" ref="F698">_xlfn.IFS(OR(D698=1,D698=2),"Period 1",OR(D698=3,D698=4),"Period 2",OR(D698=5,D698=6),"Period 3",TRUE,"No Hire Period")</f>
        <v>Period 1</v>
      </c>
      <c r="G698" s="12" t="str" cm="1">
        <f t="array" ref="G698">_xlfn.IFS(MONTH(B698)=1,"Audit Period",MONTH(B698)=2,"End of Fiscal Year",MONTH(B698)=3,"Start of Fiscal Year",TRUE,"Fiscal Year in Progress")</f>
        <v>End of Fiscal Year</v>
      </c>
      <c r="H698" s="12">
        <f t="shared" ca="1" si="21"/>
        <v>31</v>
      </c>
    </row>
    <row r="699" spans="1:8" x14ac:dyDescent="0.25">
      <c r="A699" s="1" t="s">
        <v>1442</v>
      </c>
      <c r="B699" s="2">
        <v>44619</v>
      </c>
      <c r="D699" s="13">
        <f t="shared" si="20"/>
        <v>2</v>
      </c>
      <c r="E699" s="12" t="str" cm="1">
        <f t="array" ref="E699">_xlfn.IFS(D699=1,"Audit Period",D699=2,"End of Fiscal Year",D699=3,"Start of Fiscal Year",TRUE,"Fiscal Year in Progress")</f>
        <v>End of Fiscal Year</v>
      </c>
      <c r="F699" s="12" t="str" cm="1">
        <f t="array" ref="F699">_xlfn.IFS(OR(D699=1,D699=2),"Period 1",OR(D699=3,D699=4),"Period 2",OR(D699=5,D699=6),"Period 3",TRUE,"No Hire Period")</f>
        <v>Period 1</v>
      </c>
      <c r="G699" s="12" t="str" cm="1">
        <f t="array" ref="G699">_xlfn.IFS(MONTH(B699)=1,"Audit Period",MONTH(B699)=2,"End of Fiscal Year",MONTH(B699)=3,"Start of Fiscal Year",TRUE,"Fiscal Year in Progress")</f>
        <v>End of Fiscal Year</v>
      </c>
      <c r="H699" s="12">
        <f t="shared" ca="1" si="21"/>
        <v>31</v>
      </c>
    </row>
    <row r="700" spans="1:8" x14ac:dyDescent="0.25">
      <c r="A700" s="1" t="s">
        <v>169</v>
      </c>
      <c r="B700" s="2">
        <v>44619</v>
      </c>
      <c r="D700" s="13">
        <f t="shared" si="20"/>
        <v>2</v>
      </c>
      <c r="E700" s="12" t="str" cm="1">
        <f t="array" ref="E700">_xlfn.IFS(D700=1,"Audit Period",D700=2,"End of Fiscal Year",D700=3,"Start of Fiscal Year",TRUE,"Fiscal Year in Progress")</f>
        <v>End of Fiscal Year</v>
      </c>
      <c r="F700" s="12" t="str" cm="1">
        <f t="array" ref="F700">_xlfn.IFS(OR(D700=1,D700=2),"Period 1",OR(D700=3,D700=4),"Period 2",OR(D700=5,D700=6),"Period 3",TRUE,"No Hire Period")</f>
        <v>Period 1</v>
      </c>
      <c r="G700" s="12" t="str" cm="1">
        <f t="array" ref="G700">_xlfn.IFS(MONTH(B700)=1,"Audit Period",MONTH(B700)=2,"End of Fiscal Year",MONTH(B700)=3,"Start of Fiscal Year",TRUE,"Fiscal Year in Progress")</f>
        <v>End of Fiscal Year</v>
      </c>
      <c r="H700" s="12">
        <f t="shared" ca="1" si="21"/>
        <v>31</v>
      </c>
    </row>
    <row r="701" spans="1:8" x14ac:dyDescent="0.25">
      <c r="A701" s="1" t="s">
        <v>1443</v>
      </c>
      <c r="B701" s="2">
        <v>44619</v>
      </c>
      <c r="D701" s="13">
        <f t="shared" si="20"/>
        <v>2</v>
      </c>
      <c r="E701" s="12" t="str" cm="1">
        <f t="array" ref="E701">_xlfn.IFS(D701=1,"Audit Period",D701=2,"End of Fiscal Year",D701=3,"Start of Fiscal Year",TRUE,"Fiscal Year in Progress")</f>
        <v>End of Fiscal Year</v>
      </c>
      <c r="F701" s="12" t="str" cm="1">
        <f t="array" ref="F701">_xlfn.IFS(OR(D701=1,D701=2),"Period 1",OR(D701=3,D701=4),"Period 2",OR(D701=5,D701=6),"Period 3",TRUE,"No Hire Period")</f>
        <v>Period 1</v>
      </c>
      <c r="G701" s="12" t="str" cm="1">
        <f t="array" ref="G701">_xlfn.IFS(MONTH(B701)=1,"Audit Period",MONTH(B701)=2,"End of Fiscal Year",MONTH(B701)=3,"Start of Fiscal Year",TRUE,"Fiscal Year in Progress")</f>
        <v>End of Fiscal Year</v>
      </c>
      <c r="H701" s="12">
        <f t="shared" ca="1" si="21"/>
        <v>31</v>
      </c>
    </row>
    <row r="702" spans="1:8" x14ac:dyDescent="0.25">
      <c r="A702" s="1" t="s">
        <v>1444</v>
      </c>
      <c r="B702" s="2">
        <v>44619</v>
      </c>
      <c r="D702" s="13">
        <f t="shared" si="20"/>
        <v>2</v>
      </c>
      <c r="E702" s="12" t="str" cm="1">
        <f t="array" ref="E702">_xlfn.IFS(D702=1,"Audit Period",D702=2,"End of Fiscal Year",D702=3,"Start of Fiscal Year",TRUE,"Fiscal Year in Progress")</f>
        <v>End of Fiscal Year</v>
      </c>
      <c r="F702" s="12" t="str" cm="1">
        <f t="array" ref="F702">_xlfn.IFS(OR(D702=1,D702=2),"Period 1",OR(D702=3,D702=4),"Period 2",OR(D702=5,D702=6),"Period 3",TRUE,"No Hire Period")</f>
        <v>Period 1</v>
      </c>
      <c r="G702" s="12" t="str" cm="1">
        <f t="array" ref="G702">_xlfn.IFS(MONTH(B702)=1,"Audit Period",MONTH(B702)=2,"End of Fiscal Year",MONTH(B702)=3,"Start of Fiscal Year",TRUE,"Fiscal Year in Progress")</f>
        <v>End of Fiscal Year</v>
      </c>
      <c r="H702" s="12">
        <f t="shared" ca="1" si="21"/>
        <v>31</v>
      </c>
    </row>
    <row r="703" spans="1:8" x14ac:dyDescent="0.25">
      <c r="A703" s="1" t="s">
        <v>1445</v>
      </c>
      <c r="B703" s="2">
        <v>44619</v>
      </c>
      <c r="D703" s="13">
        <f t="shared" si="20"/>
        <v>2</v>
      </c>
      <c r="E703" s="12" t="str" cm="1">
        <f t="array" ref="E703">_xlfn.IFS(D703=1,"Audit Period",D703=2,"End of Fiscal Year",D703=3,"Start of Fiscal Year",TRUE,"Fiscal Year in Progress")</f>
        <v>End of Fiscal Year</v>
      </c>
      <c r="F703" s="12" t="str" cm="1">
        <f t="array" ref="F703">_xlfn.IFS(OR(D703=1,D703=2),"Period 1",OR(D703=3,D703=4),"Period 2",OR(D703=5,D703=6),"Period 3",TRUE,"No Hire Period")</f>
        <v>Period 1</v>
      </c>
      <c r="G703" s="12" t="str" cm="1">
        <f t="array" ref="G703">_xlfn.IFS(MONTH(B703)=1,"Audit Period",MONTH(B703)=2,"End of Fiscal Year",MONTH(B703)=3,"Start of Fiscal Year",TRUE,"Fiscal Year in Progress")</f>
        <v>End of Fiscal Year</v>
      </c>
      <c r="H703" s="12">
        <f t="shared" ca="1" si="21"/>
        <v>31</v>
      </c>
    </row>
    <row r="704" spans="1:8" x14ac:dyDescent="0.25">
      <c r="A704" s="1" t="s">
        <v>1446</v>
      </c>
      <c r="B704" s="2">
        <v>44619</v>
      </c>
      <c r="D704" s="13">
        <f t="shared" si="20"/>
        <v>2</v>
      </c>
      <c r="E704" s="12" t="str" cm="1">
        <f t="array" ref="E704">_xlfn.IFS(D704=1,"Audit Period",D704=2,"End of Fiscal Year",D704=3,"Start of Fiscal Year",TRUE,"Fiscal Year in Progress")</f>
        <v>End of Fiscal Year</v>
      </c>
      <c r="F704" s="12" t="str" cm="1">
        <f t="array" ref="F704">_xlfn.IFS(OR(D704=1,D704=2),"Period 1",OR(D704=3,D704=4),"Period 2",OR(D704=5,D704=6),"Period 3",TRUE,"No Hire Period")</f>
        <v>Period 1</v>
      </c>
      <c r="G704" s="12" t="str" cm="1">
        <f t="array" ref="G704">_xlfn.IFS(MONTH(B704)=1,"Audit Period",MONTH(B704)=2,"End of Fiscal Year",MONTH(B704)=3,"Start of Fiscal Year",TRUE,"Fiscal Year in Progress")</f>
        <v>End of Fiscal Year</v>
      </c>
      <c r="H704" s="12">
        <f t="shared" ca="1" si="21"/>
        <v>31</v>
      </c>
    </row>
    <row r="705" spans="1:8" x14ac:dyDescent="0.25">
      <c r="A705" s="1" t="s">
        <v>1447</v>
      </c>
      <c r="B705" s="2">
        <v>44619</v>
      </c>
      <c r="D705" s="13">
        <f t="shared" si="20"/>
        <v>2</v>
      </c>
      <c r="E705" s="12" t="str" cm="1">
        <f t="array" ref="E705">_xlfn.IFS(D705=1,"Audit Period",D705=2,"End of Fiscal Year",D705=3,"Start of Fiscal Year",TRUE,"Fiscal Year in Progress")</f>
        <v>End of Fiscal Year</v>
      </c>
      <c r="F705" s="12" t="str" cm="1">
        <f t="array" ref="F705">_xlfn.IFS(OR(D705=1,D705=2),"Period 1",OR(D705=3,D705=4),"Period 2",OR(D705=5,D705=6),"Period 3",TRUE,"No Hire Period")</f>
        <v>Period 1</v>
      </c>
      <c r="G705" s="12" t="str" cm="1">
        <f t="array" ref="G705">_xlfn.IFS(MONTH(B705)=1,"Audit Period",MONTH(B705)=2,"End of Fiscal Year",MONTH(B705)=3,"Start of Fiscal Year",TRUE,"Fiscal Year in Progress")</f>
        <v>End of Fiscal Year</v>
      </c>
      <c r="H705" s="12">
        <f t="shared" ca="1" si="21"/>
        <v>31</v>
      </c>
    </row>
    <row r="706" spans="1:8" x14ac:dyDescent="0.25">
      <c r="A706" s="1" t="s">
        <v>1448</v>
      </c>
      <c r="B706" s="2">
        <v>44619</v>
      </c>
      <c r="D706" s="13">
        <f t="shared" si="20"/>
        <v>2</v>
      </c>
      <c r="E706" s="12" t="str" cm="1">
        <f t="array" ref="E706">_xlfn.IFS(D706=1,"Audit Period",D706=2,"End of Fiscal Year",D706=3,"Start of Fiscal Year",TRUE,"Fiscal Year in Progress")</f>
        <v>End of Fiscal Year</v>
      </c>
      <c r="F706" s="12" t="str" cm="1">
        <f t="array" ref="F706">_xlfn.IFS(OR(D706=1,D706=2),"Period 1",OR(D706=3,D706=4),"Period 2",OR(D706=5,D706=6),"Period 3",TRUE,"No Hire Period")</f>
        <v>Period 1</v>
      </c>
      <c r="G706" s="12" t="str" cm="1">
        <f t="array" ref="G706">_xlfn.IFS(MONTH(B706)=1,"Audit Period",MONTH(B706)=2,"End of Fiscal Year",MONTH(B706)=3,"Start of Fiscal Year",TRUE,"Fiscal Year in Progress")</f>
        <v>End of Fiscal Year</v>
      </c>
      <c r="H706" s="12">
        <f t="shared" ca="1" si="21"/>
        <v>31</v>
      </c>
    </row>
    <row r="707" spans="1:8" x14ac:dyDescent="0.25">
      <c r="A707" s="1" t="s">
        <v>1449</v>
      </c>
      <c r="B707" s="2">
        <v>44619</v>
      </c>
      <c r="D707" s="13">
        <f t="shared" ref="D707:D770" si="22">MONTH(B707)</f>
        <v>2</v>
      </c>
      <c r="E707" s="12" t="str" cm="1">
        <f t="array" ref="E707">_xlfn.IFS(D707=1,"Audit Period",D707=2,"End of Fiscal Year",D707=3,"Start of Fiscal Year",TRUE,"Fiscal Year in Progress")</f>
        <v>End of Fiscal Year</v>
      </c>
      <c r="F707" s="12" t="str" cm="1">
        <f t="array" ref="F707">_xlfn.IFS(OR(D707=1,D707=2),"Period 1",OR(D707=3,D707=4),"Period 2",OR(D707=5,D707=6),"Period 3",TRUE,"No Hire Period")</f>
        <v>Period 1</v>
      </c>
      <c r="G707" s="12" t="str" cm="1">
        <f t="array" ref="G707">_xlfn.IFS(MONTH(B707)=1,"Audit Period",MONTH(B707)=2,"End of Fiscal Year",MONTH(B707)=3,"Start of Fiscal Year",TRUE,"Fiscal Year in Progress")</f>
        <v>End of Fiscal Year</v>
      </c>
      <c r="H707" s="12">
        <f t="shared" ref="H707:H770" ca="1" si="23">IFERROR(IF(C707="",DATEDIF(B707,TODAY(),"m"),DATEDIF(B707,C707,"m")),0)</f>
        <v>31</v>
      </c>
    </row>
    <row r="708" spans="1:8" x14ac:dyDescent="0.25">
      <c r="A708" s="1" t="s">
        <v>16</v>
      </c>
      <c r="B708" s="2">
        <v>44619</v>
      </c>
      <c r="D708" s="13">
        <f t="shared" si="22"/>
        <v>2</v>
      </c>
      <c r="E708" s="12" t="str" cm="1">
        <f t="array" ref="E708">_xlfn.IFS(D708=1,"Audit Period",D708=2,"End of Fiscal Year",D708=3,"Start of Fiscal Year",TRUE,"Fiscal Year in Progress")</f>
        <v>End of Fiscal Year</v>
      </c>
      <c r="F708" s="12" t="str" cm="1">
        <f t="array" ref="F708">_xlfn.IFS(OR(D708=1,D708=2),"Period 1",OR(D708=3,D708=4),"Period 2",OR(D708=5,D708=6),"Period 3",TRUE,"No Hire Period")</f>
        <v>Period 1</v>
      </c>
      <c r="G708" s="12" t="str" cm="1">
        <f t="array" ref="G708">_xlfn.IFS(MONTH(B708)=1,"Audit Period",MONTH(B708)=2,"End of Fiscal Year",MONTH(B708)=3,"Start of Fiscal Year",TRUE,"Fiscal Year in Progress")</f>
        <v>End of Fiscal Year</v>
      </c>
      <c r="H708" s="12">
        <f t="shared" ca="1" si="23"/>
        <v>31</v>
      </c>
    </row>
    <row r="709" spans="1:8" x14ac:dyDescent="0.25">
      <c r="A709" s="1" t="s">
        <v>1450</v>
      </c>
      <c r="B709" s="2">
        <v>44619</v>
      </c>
      <c r="D709" s="13">
        <f t="shared" si="22"/>
        <v>2</v>
      </c>
      <c r="E709" s="12" t="str" cm="1">
        <f t="array" ref="E709">_xlfn.IFS(D709=1,"Audit Period",D709=2,"End of Fiscal Year",D709=3,"Start of Fiscal Year",TRUE,"Fiscal Year in Progress")</f>
        <v>End of Fiscal Year</v>
      </c>
      <c r="F709" s="12" t="str" cm="1">
        <f t="array" ref="F709">_xlfn.IFS(OR(D709=1,D709=2),"Period 1",OR(D709=3,D709=4),"Period 2",OR(D709=5,D709=6),"Period 3",TRUE,"No Hire Period")</f>
        <v>Period 1</v>
      </c>
      <c r="G709" s="12" t="str" cm="1">
        <f t="array" ref="G709">_xlfn.IFS(MONTH(B709)=1,"Audit Period",MONTH(B709)=2,"End of Fiscal Year",MONTH(B709)=3,"Start of Fiscal Year",TRUE,"Fiscal Year in Progress")</f>
        <v>End of Fiscal Year</v>
      </c>
      <c r="H709" s="12">
        <f t="shared" ca="1" si="23"/>
        <v>31</v>
      </c>
    </row>
    <row r="710" spans="1:8" x14ac:dyDescent="0.25">
      <c r="A710" s="1" t="s">
        <v>1451</v>
      </c>
      <c r="B710" s="2">
        <v>44619</v>
      </c>
      <c r="D710" s="13">
        <f t="shared" si="22"/>
        <v>2</v>
      </c>
      <c r="E710" s="12" t="str" cm="1">
        <f t="array" ref="E710">_xlfn.IFS(D710=1,"Audit Period",D710=2,"End of Fiscal Year",D710=3,"Start of Fiscal Year",TRUE,"Fiscal Year in Progress")</f>
        <v>End of Fiscal Year</v>
      </c>
      <c r="F710" s="12" t="str" cm="1">
        <f t="array" ref="F710">_xlfn.IFS(OR(D710=1,D710=2),"Period 1",OR(D710=3,D710=4),"Period 2",OR(D710=5,D710=6),"Period 3",TRUE,"No Hire Period")</f>
        <v>Period 1</v>
      </c>
      <c r="G710" s="12" t="str" cm="1">
        <f t="array" ref="G710">_xlfn.IFS(MONTH(B710)=1,"Audit Period",MONTH(B710)=2,"End of Fiscal Year",MONTH(B710)=3,"Start of Fiscal Year",TRUE,"Fiscal Year in Progress")</f>
        <v>End of Fiscal Year</v>
      </c>
      <c r="H710" s="12">
        <f t="shared" ca="1" si="23"/>
        <v>31</v>
      </c>
    </row>
    <row r="711" spans="1:8" x14ac:dyDescent="0.25">
      <c r="A711" s="1" t="s">
        <v>170</v>
      </c>
      <c r="B711" s="2">
        <v>44619</v>
      </c>
      <c r="D711" s="13">
        <f t="shared" si="22"/>
        <v>2</v>
      </c>
      <c r="E711" s="12" t="str" cm="1">
        <f t="array" ref="E711">_xlfn.IFS(D711=1,"Audit Period",D711=2,"End of Fiscal Year",D711=3,"Start of Fiscal Year",TRUE,"Fiscal Year in Progress")</f>
        <v>End of Fiscal Year</v>
      </c>
      <c r="F711" s="12" t="str" cm="1">
        <f t="array" ref="F711">_xlfn.IFS(OR(D711=1,D711=2),"Period 1",OR(D711=3,D711=4),"Period 2",OR(D711=5,D711=6),"Period 3",TRUE,"No Hire Period")</f>
        <v>Period 1</v>
      </c>
      <c r="G711" s="12" t="str" cm="1">
        <f t="array" ref="G711">_xlfn.IFS(MONTH(B711)=1,"Audit Period",MONTH(B711)=2,"End of Fiscal Year",MONTH(B711)=3,"Start of Fiscal Year",TRUE,"Fiscal Year in Progress")</f>
        <v>End of Fiscal Year</v>
      </c>
      <c r="H711" s="12">
        <f t="shared" ca="1" si="23"/>
        <v>31</v>
      </c>
    </row>
    <row r="712" spans="1:8" x14ac:dyDescent="0.25">
      <c r="A712" s="1" t="s">
        <v>1452</v>
      </c>
      <c r="B712" s="2">
        <v>44619</v>
      </c>
      <c r="D712" s="13">
        <f t="shared" si="22"/>
        <v>2</v>
      </c>
      <c r="E712" s="12" t="str" cm="1">
        <f t="array" ref="E712">_xlfn.IFS(D712=1,"Audit Period",D712=2,"End of Fiscal Year",D712=3,"Start of Fiscal Year",TRUE,"Fiscal Year in Progress")</f>
        <v>End of Fiscal Year</v>
      </c>
      <c r="F712" s="12" t="str" cm="1">
        <f t="array" ref="F712">_xlfn.IFS(OR(D712=1,D712=2),"Period 1",OR(D712=3,D712=4),"Period 2",OR(D712=5,D712=6),"Period 3",TRUE,"No Hire Period")</f>
        <v>Period 1</v>
      </c>
      <c r="G712" s="12" t="str" cm="1">
        <f t="array" ref="G712">_xlfn.IFS(MONTH(B712)=1,"Audit Period",MONTH(B712)=2,"End of Fiscal Year",MONTH(B712)=3,"Start of Fiscal Year",TRUE,"Fiscal Year in Progress")</f>
        <v>End of Fiscal Year</v>
      </c>
      <c r="H712" s="12">
        <f t="shared" ca="1" si="23"/>
        <v>31</v>
      </c>
    </row>
    <row r="713" spans="1:8" x14ac:dyDescent="0.25">
      <c r="A713" s="1" t="s">
        <v>1453</v>
      </c>
      <c r="B713" s="2">
        <v>44619</v>
      </c>
      <c r="D713" s="13">
        <f t="shared" si="22"/>
        <v>2</v>
      </c>
      <c r="E713" s="12" t="str" cm="1">
        <f t="array" ref="E713">_xlfn.IFS(D713=1,"Audit Period",D713=2,"End of Fiscal Year",D713=3,"Start of Fiscal Year",TRUE,"Fiscal Year in Progress")</f>
        <v>End of Fiscal Year</v>
      </c>
      <c r="F713" s="12" t="str" cm="1">
        <f t="array" ref="F713">_xlfn.IFS(OR(D713=1,D713=2),"Period 1",OR(D713=3,D713=4),"Period 2",OR(D713=5,D713=6),"Period 3",TRUE,"No Hire Period")</f>
        <v>Period 1</v>
      </c>
      <c r="G713" s="12" t="str" cm="1">
        <f t="array" ref="G713">_xlfn.IFS(MONTH(B713)=1,"Audit Period",MONTH(B713)=2,"End of Fiscal Year",MONTH(B713)=3,"Start of Fiscal Year",TRUE,"Fiscal Year in Progress")</f>
        <v>End of Fiscal Year</v>
      </c>
      <c r="H713" s="12">
        <f t="shared" ca="1" si="23"/>
        <v>31</v>
      </c>
    </row>
    <row r="714" spans="1:8" x14ac:dyDescent="0.25">
      <c r="A714" s="1" t="s">
        <v>1454</v>
      </c>
      <c r="B714" s="2">
        <v>44619</v>
      </c>
      <c r="D714" s="13">
        <f t="shared" si="22"/>
        <v>2</v>
      </c>
      <c r="E714" s="12" t="str" cm="1">
        <f t="array" ref="E714">_xlfn.IFS(D714=1,"Audit Period",D714=2,"End of Fiscal Year",D714=3,"Start of Fiscal Year",TRUE,"Fiscal Year in Progress")</f>
        <v>End of Fiscal Year</v>
      </c>
      <c r="F714" s="12" t="str" cm="1">
        <f t="array" ref="F714">_xlfn.IFS(OR(D714=1,D714=2),"Period 1",OR(D714=3,D714=4),"Period 2",OR(D714=5,D714=6),"Period 3",TRUE,"No Hire Period")</f>
        <v>Period 1</v>
      </c>
      <c r="G714" s="12" t="str" cm="1">
        <f t="array" ref="G714">_xlfn.IFS(MONTH(B714)=1,"Audit Period",MONTH(B714)=2,"End of Fiscal Year",MONTH(B714)=3,"Start of Fiscal Year",TRUE,"Fiscal Year in Progress")</f>
        <v>End of Fiscal Year</v>
      </c>
      <c r="H714" s="12">
        <f t="shared" ca="1" si="23"/>
        <v>31</v>
      </c>
    </row>
    <row r="715" spans="1:8" x14ac:dyDescent="0.25">
      <c r="A715" s="1" t="s">
        <v>1455</v>
      </c>
      <c r="B715" s="2">
        <v>44619</v>
      </c>
      <c r="D715" s="13">
        <f t="shared" si="22"/>
        <v>2</v>
      </c>
      <c r="E715" s="12" t="str" cm="1">
        <f t="array" ref="E715">_xlfn.IFS(D715=1,"Audit Period",D715=2,"End of Fiscal Year",D715=3,"Start of Fiscal Year",TRUE,"Fiscal Year in Progress")</f>
        <v>End of Fiscal Year</v>
      </c>
      <c r="F715" s="12" t="str" cm="1">
        <f t="array" ref="F715">_xlfn.IFS(OR(D715=1,D715=2),"Period 1",OR(D715=3,D715=4),"Period 2",OR(D715=5,D715=6),"Period 3",TRUE,"No Hire Period")</f>
        <v>Period 1</v>
      </c>
      <c r="G715" s="12" t="str" cm="1">
        <f t="array" ref="G715">_xlfn.IFS(MONTH(B715)=1,"Audit Period",MONTH(B715)=2,"End of Fiscal Year",MONTH(B715)=3,"Start of Fiscal Year",TRUE,"Fiscal Year in Progress")</f>
        <v>End of Fiscal Year</v>
      </c>
      <c r="H715" s="12">
        <f t="shared" ca="1" si="23"/>
        <v>31</v>
      </c>
    </row>
    <row r="716" spans="1:8" x14ac:dyDescent="0.25">
      <c r="A716" s="1" t="s">
        <v>1456</v>
      </c>
      <c r="B716" s="2">
        <v>44619</v>
      </c>
      <c r="D716" s="13">
        <f t="shared" si="22"/>
        <v>2</v>
      </c>
      <c r="E716" s="12" t="str" cm="1">
        <f t="array" ref="E716">_xlfn.IFS(D716=1,"Audit Period",D716=2,"End of Fiscal Year",D716=3,"Start of Fiscal Year",TRUE,"Fiscal Year in Progress")</f>
        <v>End of Fiscal Year</v>
      </c>
      <c r="F716" s="12" t="str" cm="1">
        <f t="array" ref="F716">_xlfn.IFS(OR(D716=1,D716=2),"Period 1",OR(D716=3,D716=4),"Period 2",OR(D716=5,D716=6),"Period 3",TRUE,"No Hire Period")</f>
        <v>Period 1</v>
      </c>
      <c r="G716" s="12" t="str" cm="1">
        <f t="array" ref="G716">_xlfn.IFS(MONTH(B716)=1,"Audit Period",MONTH(B716)=2,"End of Fiscal Year",MONTH(B716)=3,"Start of Fiscal Year",TRUE,"Fiscal Year in Progress")</f>
        <v>End of Fiscal Year</v>
      </c>
      <c r="H716" s="12">
        <f t="shared" ca="1" si="23"/>
        <v>31</v>
      </c>
    </row>
    <row r="717" spans="1:8" x14ac:dyDescent="0.25">
      <c r="A717" s="1" t="s">
        <v>1457</v>
      </c>
      <c r="B717" s="2">
        <v>44619</v>
      </c>
      <c r="D717" s="13">
        <f t="shared" si="22"/>
        <v>2</v>
      </c>
      <c r="E717" s="12" t="str" cm="1">
        <f t="array" ref="E717">_xlfn.IFS(D717=1,"Audit Period",D717=2,"End of Fiscal Year",D717=3,"Start of Fiscal Year",TRUE,"Fiscal Year in Progress")</f>
        <v>End of Fiscal Year</v>
      </c>
      <c r="F717" s="12" t="str" cm="1">
        <f t="array" ref="F717">_xlfn.IFS(OR(D717=1,D717=2),"Period 1",OR(D717=3,D717=4),"Period 2",OR(D717=5,D717=6),"Period 3",TRUE,"No Hire Period")</f>
        <v>Period 1</v>
      </c>
      <c r="G717" s="12" t="str" cm="1">
        <f t="array" ref="G717">_xlfn.IFS(MONTH(B717)=1,"Audit Period",MONTH(B717)=2,"End of Fiscal Year",MONTH(B717)=3,"Start of Fiscal Year",TRUE,"Fiscal Year in Progress")</f>
        <v>End of Fiscal Year</v>
      </c>
      <c r="H717" s="12">
        <f t="shared" ca="1" si="23"/>
        <v>31</v>
      </c>
    </row>
    <row r="718" spans="1:8" x14ac:dyDescent="0.25">
      <c r="A718" s="1" t="s">
        <v>1458</v>
      </c>
      <c r="B718" s="2">
        <v>44619</v>
      </c>
      <c r="D718" s="13">
        <f t="shared" si="22"/>
        <v>2</v>
      </c>
      <c r="E718" s="12" t="str" cm="1">
        <f t="array" ref="E718">_xlfn.IFS(D718=1,"Audit Period",D718=2,"End of Fiscal Year",D718=3,"Start of Fiscal Year",TRUE,"Fiscal Year in Progress")</f>
        <v>End of Fiscal Year</v>
      </c>
      <c r="F718" s="12" t="str" cm="1">
        <f t="array" ref="F718">_xlfn.IFS(OR(D718=1,D718=2),"Period 1",OR(D718=3,D718=4),"Period 2",OR(D718=5,D718=6),"Period 3",TRUE,"No Hire Period")</f>
        <v>Period 1</v>
      </c>
      <c r="G718" s="12" t="str" cm="1">
        <f t="array" ref="G718">_xlfn.IFS(MONTH(B718)=1,"Audit Period",MONTH(B718)=2,"End of Fiscal Year",MONTH(B718)=3,"Start of Fiscal Year",TRUE,"Fiscal Year in Progress")</f>
        <v>End of Fiscal Year</v>
      </c>
      <c r="H718" s="12">
        <f t="shared" ca="1" si="23"/>
        <v>31</v>
      </c>
    </row>
    <row r="719" spans="1:8" x14ac:dyDescent="0.25">
      <c r="A719" s="1" t="s">
        <v>171</v>
      </c>
      <c r="B719" s="2">
        <v>44619</v>
      </c>
      <c r="D719" s="13">
        <f t="shared" si="22"/>
        <v>2</v>
      </c>
      <c r="E719" s="12" t="str" cm="1">
        <f t="array" ref="E719">_xlfn.IFS(D719=1,"Audit Period",D719=2,"End of Fiscal Year",D719=3,"Start of Fiscal Year",TRUE,"Fiscal Year in Progress")</f>
        <v>End of Fiscal Year</v>
      </c>
      <c r="F719" s="12" t="str" cm="1">
        <f t="array" ref="F719">_xlfn.IFS(OR(D719=1,D719=2),"Period 1",OR(D719=3,D719=4),"Period 2",OR(D719=5,D719=6),"Period 3",TRUE,"No Hire Period")</f>
        <v>Period 1</v>
      </c>
      <c r="G719" s="12" t="str" cm="1">
        <f t="array" ref="G719">_xlfn.IFS(MONTH(B719)=1,"Audit Period",MONTH(B719)=2,"End of Fiscal Year",MONTH(B719)=3,"Start of Fiscal Year",TRUE,"Fiscal Year in Progress")</f>
        <v>End of Fiscal Year</v>
      </c>
      <c r="H719" s="12">
        <f t="shared" ca="1" si="23"/>
        <v>31</v>
      </c>
    </row>
    <row r="720" spans="1:8" x14ac:dyDescent="0.25">
      <c r="A720" s="1" t="s">
        <v>1459</v>
      </c>
      <c r="B720" s="2">
        <v>44619</v>
      </c>
      <c r="D720" s="13">
        <f t="shared" si="22"/>
        <v>2</v>
      </c>
      <c r="E720" s="12" t="str" cm="1">
        <f t="array" ref="E720">_xlfn.IFS(D720=1,"Audit Period",D720=2,"End of Fiscal Year",D720=3,"Start of Fiscal Year",TRUE,"Fiscal Year in Progress")</f>
        <v>End of Fiscal Year</v>
      </c>
      <c r="F720" s="12" t="str" cm="1">
        <f t="array" ref="F720">_xlfn.IFS(OR(D720=1,D720=2),"Period 1",OR(D720=3,D720=4),"Period 2",OR(D720=5,D720=6),"Period 3",TRUE,"No Hire Period")</f>
        <v>Period 1</v>
      </c>
      <c r="G720" s="12" t="str" cm="1">
        <f t="array" ref="G720">_xlfn.IFS(MONTH(B720)=1,"Audit Period",MONTH(B720)=2,"End of Fiscal Year",MONTH(B720)=3,"Start of Fiscal Year",TRUE,"Fiscal Year in Progress")</f>
        <v>End of Fiscal Year</v>
      </c>
      <c r="H720" s="12">
        <f t="shared" ca="1" si="23"/>
        <v>31</v>
      </c>
    </row>
    <row r="721" spans="1:8" x14ac:dyDescent="0.25">
      <c r="A721" s="1" t="s">
        <v>1460</v>
      </c>
      <c r="B721" s="2">
        <v>44619</v>
      </c>
      <c r="D721" s="13">
        <f t="shared" si="22"/>
        <v>2</v>
      </c>
      <c r="E721" s="12" t="str" cm="1">
        <f t="array" ref="E721">_xlfn.IFS(D721=1,"Audit Period",D721=2,"End of Fiscal Year",D721=3,"Start of Fiscal Year",TRUE,"Fiscal Year in Progress")</f>
        <v>End of Fiscal Year</v>
      </c>
      <c r="F721" s="12" t="str" cm="1">
        <f t="array" ref="F721">_xlfn.IFS(OR(D721=1,D721=2),"Period 1",OR(D721=3,D721=4),"Period 2",OR(D721=5,D721=6),"Period 3",TRUE,"No Hire Period")</f>
        <v>Period 1</v>
      </c>
      <c r="G721" s="12" t="str" cm="1">
        <f t="array" ref="G721">_xlfn.IFS(MONTH(B721)=1,"Audit Period",MONTH(B721)=2,"End of Fiscal Year",MONTH(B721)=3,"Start of Fiscal Year",TRUE,"Fiscal Year in Progress")</f>
        <v>End of Fiscal Year</v>
      </c>
      <c r="H721" s="12">
        <f t="shared" ca="1" si="23"/>
        <v>31</v>
      </c>
    </row>
    <row r="722" spans="1:8" x14ac:dyDescent="0.25">
      <c r="A722" s="1" t="s">
        <v>1461</v>
      </c>
      <c r="B722" s="2">
        <v>44619</v>
      </c>
      <c r="D722" s="13">
        <f t="shared" si="22"/>
        <v>2</v>
      </c>
      <c r="E722" s="12" t="str" cm="1">
        <f t="array" ref="E722">_xlfn.IFS(D722=1,"Audit Period",D722=2,"End of Fiscal Year",D722=3,"Start of Fiscal Year",TRUE,"Fiscal Year in Progress")</f>
        <v>End of Fiscal Year</v>
      </c>
      <c r="F722" s="12" t="str" cm="1">
        <f t="array" ref="F722">_xlfn.IFS(OR(D722=1,D722=2),"Period 1",OR(D722=3,D722=4),"Period 2",OR(D722=5,D722=6),"Period 3",TRUE,"No Hire Period")</f>
        <v>Period 1</v>
      </c>
      <c r="G722" s="12" t="str" cm="1">
        <f t="array" ref="G722">_xlfn.IFS(MONTH(B722)=1,"Audit Period",MONTH(B722)=2,"End of Fiscal Year",MONTH(B722)=3,"Start of Fiscal Year",TRUE,"Fiscal Year in Progress")</f>
        <v>End of Fiscal Year</v>
      </c>
      <c r="H722" s="12">
        <f t="shared" ca="1" si="23"/>
        <v>31</v>
      </c>
    </row>
    <row r="723" spans="1:8" x14ac:dyDescent="0.25">
      <c r="A723" s="1" t="s">
        <v>1462</v>
      </c>
      <c r="B723" s="2">
        <v>44619</v>
      </c>
      <c r="D723" s="13">
        <f t="shared" si="22"/>
        <v>2</v>
      </c>
      <c r="E723" s="12" t="str" cm="1">
        <f t="array" ref="E723">_xlfn.IFS(D723=1,"Audit Period",D723=2,"End of Fiscal Year",D723=3,"Start of Fiscal Year",TRUE,"Fiscal Year in Progress")</f>
        <v>End of Fiscal Year</v>
      </c>
      <c r="F723" s="12" t="str" cm="1">
        <f t="array" ref="F723">_xlfn.IFS(OR(D723=1,D723=2),"Period 1",OR(D723=3,D723=4),"Period 2",OR(D723=5,D723=6),"Period 3",TRUE,"No Hire Period")</f>
        <v>Period 1</v>
      </c>
      <c r="G723" s="12" t="str" cm="1">
        <f t="array" ref="G723">_xlfn.IFS(MONTH(B723)=1,"Audit Period",MONTH(B723)=2,"End of Fiscal Year",MONTH(B723)=3,"Start of Fiscal Year",TRUE,"Fiscal Year in Progress")</f>
        <v>End of Fiscal Year</v>
      </c>
      <c r="H723" s="12">
        <f t="shared" ca="1" si="23"/>
        <v>31</v>
      </c>
    </row>
    <row r="724" spans="1:8" x14ac:dyDescent="0.25">
      <c r="A724" s="1" t="s">
        <v>1463</v>
      </c>
      <c r="B724" s="2">
        <v>44619</v>
      </c>
      <c r="D724" s="13">
        <f t="shared" si="22"/>
        <v>2</v>
      </c>
      <c r="E724" s="12" t="str" cm="1">
        <f t="array" ref="E724">_xlfn.IFS(D724=1,"Audit Period",D724=2,"End of Fiscal Year",D724=3,"Start of Fiscal Year",TRUE,"Fiscal Year in Progress")</f>
        <v>End of Fiscal Year</v>
      </c>
      <c r="F724" s="12" t="str" cm="1">
        <f t="array" ref="F724">_xlfn.IFS(OR(D724=1,D724=2),"Period 1",OR(D724=3,D724=4),"Period 2",OR(D724=5,D724=6),"Period 3",TRUE,"No Hire Period")</f>
        <v>Period 1</v>
      </c>
      <c r="G724" s="12" t="str" cm="1">
        <f t="array" ref="G724">_xlfn.IFS(MONTH(B724)=1,"Audit Period",MONTH(B724)=2,"End of Fiscal Year",MONTH(B724)=3,"Start of Fiscal Year",TRUE,"Fiscal Year in Progress")</f>
        <v>End of Fiscal Year</v>
      </c>
      <c r="H724" s="12">
        <f t="shared" ca="1" si="23"/>
        <v>31</v>
      </c>
    </row>
    <row r="725" spans="1:8" x14ac:dyDescent="0.25">
      <c r="A725" s="1" t="s">
        <v>1464</v>
      </c>
      <c r="B725" s="2">
        <v>44619</v>
      </c>
      <c r="D725" s="13">
        <f t="shared" si="22"/>
        <v>2</v>
      </c>
      <c r="E725" s="12" t="str" cm="1">
        <f t="array" ref="E725">_xlfn.IFS(D725=1,"Audit Period",D725=2,"End of Fiscal Year",D725=3,"Start of Fiscal Year",TRUE,"Fiscal Year in Progress")</f>
        <v>End of Fiscal Year</v>
      </c>
      <c r="F725" s="12" t="str" cm="1">
        <f t="array" ref="F725">_xlfn.IFS(OR(D725=1,D725=2),"Period 1",OR(D725=3,D725=4),"Period 2",OR(D725=5,D725=6),"Period 3",TRUE,"No Hire Period")</f>
        <v>Period 1</v>
      </c>
      <c r="G725" s="12" t="str" cm="1">
        <f t="array" ref="G725">_xlfn.IFS(MONTH(B725)=1,"Audit Period",MONTH(B725)=2,"End of Fiscal Year",MONTH(B725)=3,"Start of Fiscal Year",TRUE,"Fiscal Year in Progress")</f>
        <v>End of Fiscal Year</v>
      </c>
      <c r="H725" s="12">
        <f t="shared" ca="1" si="23"/>
        <v>31</v>
      </c>
    </row>
    <row r="726" spans="1:8" x14ac:dyDescent="0.25">
      <c r="A726" s="1" t="s">
        <v>172</v>
      </c>
      <c r="B726" s="2">
        <v>44619</v>
      </c>
      <c r="D726" s="13">
        <f t="shared" si="22"/>
        <v>2</v>
      </c>
      <c r="E726" s="12" t="str" cm="1">
        <f t="array" ref="E726">_xlfn.IFS(D726=1,"Audit Period",D726=2,"End of Fiscal Year",D726=3,"Start of Fiscal Year",TRUE,"Fiscal Year in Progress")</f>
        <v>End of Fiscal Year</v>
      </c>
      <c r="F726" s="12" t="str" cm="1">
        <f t="array" ref="F726">_xlfn.IFS(OR(D726=1,D726=2),"Period 1",OR(D726=3,D726=4),"Period 2",OR(D726=5,D726=6),"Period 3",TRUE,"No Hire Period")</f>
        <v>Period 1</v>
      </c>
      <c r="G726" s="12" t="str" cm="1">
        <f t="array" ref="G726">_xlfn.IFS(MONTH(B726)=1,"Audit Period",MONTH(B726)=2,"End of Fiscal Year",MONTH(B726)=3,"Start of Fiscal Year",TRUE,"Fiscal Year in Progress")</f>
        <v>End of Fiscal Year</v>
      </c>
      <c r="H726" s="12">
        <f t="shared" ca="1" si="23"/>
        <v>31</v>
      </c>
    </row>
    <row r="727" spans="1:8" x14ac:dyDescent="0.25">
      <c r="A727" s="1" t="s">
        <v>1465</v>
      </c>
      <c r="B727" s="2">
        <v>44619</v>
      </c>
      <c r="D727" s="13">
        <f t="shared" si="22"/>
        <v>2</v>
      </c>
      <c r="E727" s="12" t="str" cm="1">
        <f t="array" ref="E727">_xlfn.IFS(D727=1,"Audit Period",D727=2,"End of Fiscal Year",D727=3,"Start of Fiscal Year",TRUE,"Fiscal Year in Progress")</f>
        <v>End of Fiscal Year</v>
      </c>
      <c r="F727" s="12" t="str" cm="1">
        <f t="array" ref="F727">_xlfn.IFS(OR(D727=1,D727=2),"Period 1",OR(D727=3,D727=4),"Period 2",OR(D727=5,D727=6),"Period 3",TRUE,"No Hire Period")</f>
        <v>Period 1</v>
      </c>
      <c r="G727" s="12" t="str" cm="1">
        <f t="array" ref="G727">_xlfn.IFS(MONTH(B727)=1,"Audit Period",MONTH(B727)=2,"End of Fiscal Year",MONTH(B727)=3,"Start of Fiscal Year",TRUE,"Fiscal Year in Progress")</f>
        <v>End of Fiscal Year</v>
      </c>
      <c r="H727" s="12">
        <f t="shared" ca="1" si="23"/>
        <v>31</v>
      </c>
    </row>
    <row r="728" spans="1:8" x14ac:dyDescent="0.25">
      <c r="A728" s="1" t="s">
        <v>1466</v>
      </c>
      <c r="B728" s="2">
        <v>44619</v>
      </c>
      <c r="D728" s="13">
        <f t="shared" si="22"/>
        <v>2</v>
      </c>
      <c r="E728" s="12" t="str" cm="1">
        <f t="array" ref="E728">_xlfn.IFS(D728=1,"Audit Period",D728=2,"End of Fiscal Year",D728=3,"Start of Fiscal Year",TRUE,"Fiscal Year in Progress")</f>
        <v>End of Fiscal Year</v>
      </c>
      <c r="F728" s="12" t="str" cm="1">
        <f t="array" ref="F728">_xlfn.IFS(OR(D728=1,D728=2),"Period 1",OR(D728=3,D728=4),"Period 2",OR(D728=5,D728=6),"Period 3",TRUE,"No Hire Period")</f>
        <v>Period 1</v>
      </c>
      <c r="G728" s="12" t="str" cm="1">
        <f t="array" ref="G728">_xlfn.IFS(MONTH(B728)=1,"Audit Period",MONTH(B728)=2,"End of Fiscal Year",MONTH(B728)=3,"Start of Fiscal Year",TRUE,"Fiscal Year in Progress")</f>
        <v>End of Fiscal Year</v>
      </c>
      <c r="H728" s="12">
        <f t="shared" ca="1" si="23"/>
        <v>31</v>
      </c>
    </row>
    <row r="729" spans="1:8" x14ac:dyDescent="0.25">
      <c r="A729" s="1" t="s">
        <v>1467</v>
      </c>
      <c r="B729" s="2">
        <v>44619</v>
      </c>
      <c r="D729" s="13">
        <f t="shared" si="22"/>
        <v>2</v>
      </c>
      <c r="E729" s="12" t="str" cm="1">
        <f t="array" ref="E729">_xlfn.IFS(D729=1,"Audit Period",D729=2,"End of Fiscal Year",D729=3,"Start of Fiscal Year",TRUE,"Fiscal Year in Progress")</f>
        <v>End of Fiscal Year</v>
      </c>
      <c r="F729" s="12" t="str" cm="1">
        <f t="array" ref="F729">_xlfn.IFS(OR(D729=1,D729=2),"Period 1",OR(D729=3,D729=4),"Period 2",OR(D729=5,D729=6),"Period 3",TRUE,"No Hire Period")</f>
        <v>Period 1</v>
      </c>
      <c r="G729" s="12" t="str" cm="1">
        <f t="array" ref="G729">_xlfn.IFS(MONTH(B729)=1,"Audit Period",MONTH(B729)=2,"End of Fiscal Year",MONTH(B729)=3,"Start of Fiscal Year",TRUE,"Fiscal Year in Progress")</f>
        <v>End of Fiscal Year</v>
      </c>
      <c r="H729" s="12">
        <f t="shared" ca="1" si="23"/>
        <v>31</v>
      </c>
    </row>
    <row r="730" spans="1:8" x14ac:dyDescent="0.25">
      <c r="A730" s="1" t="s">
        <v>1468</v>
      </c>
      <c r="B730" s="2">
        <v>44619</v>
      </c>
      <c r="D730" s="13">
        <f t="shared" si="22"/>
        <v>2</v>
      </c>
      <c r="E730" s="12" t="str" cm="1">
        <f t="array" ref="E730">_xlfn.IFS(D730=1,"Audit Period",D730=2,"End of Fiscal Year",D730=3,"Start of Fiscal Year",TRUE,"Fiscal Year in Progress")</f>
        <v>End of Fiscal Year</v>
      </c>
      <c r="F730" s="12" t="str" cm="1">
        <f t="array" ref="F730">_xlfn.IFS(OR(D730=1,D730=2),"Period 1",OR(D730=3,D730=4),"Period 2",OR(D730=5,D730=6),"Period 3",TRUE,"No Hire Period")</f>
        <v>Period 1</v>
      </c>
      <c r="G730" s="12" t="str" cm="1">
        <f t="array" ref="G730">_xlfn.IFS(MONTH(B730)=1,"Audit Period",MONTH(B730)=2,"End of Fiscal Year",MONTH(B730)=3,"Start of Fiscal Year",TRUE,"Fiscal Year in Progress")</f>
        <v>End of Fiscal Year</v>
      </c>
      <c r="H730" s="12">
        <f t="shared" ca="1" si="23"/>
        <v>31</v>
      </c>
    </row>
    <row r="731" spans="1:8" x14ac:dyDescent="0.25">
      <c r="A731" s="1" t="s">
        <v>1469</v>
      </c>
      <c r="B731" s="2">
        <v>44619</v>
      </c>
      <c r="D731" s="13">
        <f t="shared" si="22"/>
        <v>2</v>
      </c>
      <c r="E731" s="12" t="str" cm="1">
        <f t="array" ref="E731">_xlfn.IFS(D731=1,"Audit Period",D731=2,"End of Fiscal Year",D731=3,"Start of Fiscal Year",TRUE,"Fiscal Year in Progress")</f>
        <v>End of Fiscal Year</v>
      </c>
      <c r="F731" s="12" t="str" cm="1">
        <f t="array" ref="F731">_xlfn.IFS(OR(D731=1,D731=2),"Period 1",OR(D731=3,D731=4),"Period 2",OR(D731=5,D731=6),"Period 3",TRUE,"No Hire Period")</f>
        <v>Period 1</v>
      </c>
      <c r="G731" s="12" t="str" cm="1">
        <f t="array" ref="G731">_xlfn.IFS(MONTH(B731)=1,"Audit Period",MONTH(B731)=2,"End of Fiscal Year",MONTH(B731)=3,"Start of Fiscal Year",TRUE,"Fiscal Year in Progress")</f>
        <v>End of Fiscal Year</v>
      </c>
      <c r="H731" s="12">
        <f t="shared" ca="1" si="23"/>
        <v>31</v>
      </c>
    </row>
    <row r="732" spans="1:8" x14ac:dyDescent="0.25">
      <c r="A732" s="1" t="s">
        <v>1470</v>
      </c>
      <c r="B732" s="2">
        <v>44619</v>
      </c>
      <c r="D732" s="13">
        <f t="shared" si="22"/>
        <v>2</v>
      </c>
      <c r="E732" s="12" t="str" cm="1">
        <f t="array" ref="E732">_xlfn.IFS(D732=1,"Audit Period",D732=2,"End of Fiscal Year",D732=3,"Start of Fiscal Year",TRUE,"Fiscal Year in Progress")</f>
        <v>End of Fiscal Year</v>
      </c>
      <c r="F732" s="12" t="str" cm="1">
        <f t="array" ref="F732">_xlfn.IFS(OR(D732=1,D732=2),"Period 1",OR(D732=3,D732=4),"Period 2",OR(D732=5,D732=6),"Period 3",TRUE,"No Hire Period")</f>
        <v>Period 1</v>
      </c>
      <c r="G732" s="12" t="str" cm="1">
        <f t="array" ref="G732">_xlfn.IFS(MONTH(B732)=1,"Audit Period",MONTH(B732)=2,"End of Fiscal Year",MONTH(B732)=3,"Start of Fiscal Year",TRUE,"Fiscal Year in Progress")</f>
        <v>End of Fiscal Year</v>
      </c>
      <c r="H732" s="12">
        <f t="shared" ca="1" si="23"/>
        <v>31</v>
      </c>
    </row>
    <row r="733" spans="1:8" x14ac:dyDescent="0.25">
      <c r="A733" s="1" t="s">
        <v>173</v>
      </c>
      <c r="B733" s="2">
        <v>44619</v>
      </c>
      <c r="D733" s="13">
        <f t="shared" si="22"/>
        <v>2</v>
      </c>
      <c r="E733" s="12" t="str" cm="1">
        <f t="array" ref="E733">_xlfn.IFS(D733=1,"Audit Period",D733=2,"End of Fiscal Year",D733=3,"Start of Fiscal Year",TRUE,"Fiscal Year in Progress")</f>
        <v>End of Fiscal Year</v>
      </c>
      <c r="F733" s="12" t="str" cm="1">
        <f t="array" ref="F733">_xlfn.IFS(OR(D733=1,D733=2),"Period 1",OR(D733=3,D733=4),"Period 2",OR(D733=5,D733=6),"Period 3",TRUE,"No Hire Period")</f>
        <v>Period 1</v>
      </c>
      <c r="G733" s="12" t="str" cm="1">
        <f t="array" ref="G733">_xlfn.IFS(MONTH(B733)=1,"Audit Period",MONTH(B733)=2,"End of Fiscal Year",MONTH(B733)=3,"Start of Fiscal Year",TRUE,"Fiscal Year in Progress")</f>
        <v>End of Fiscal Year</v>
      </c>
      <c r="H733" s="12">
        <f t="shared" ca="1" si="23"/>
        <v>31</v>
      </c>
    </row>
    <row r="734" spans="1:8" x14ac:dyDescent="0.25">
      <c r="A734" s="1" t="s">
        <v>1471</v>
      </c>
      <c r="B734" s="2">
        <v>44619</v>
      </c>
      <c r="D734" s="13">
        <f t="shared" si="22"/>
        <v>2</v>
      </c>
      <c r="E734" s="12" t="str" cm="1">
        <f t="array" ref="E734">_xlfn.IFS(D734=1,"Audit Period",D734=2,"End of Fiscal Year",D734=3,"Start of Fiscal Year",TRUE,"Fiscal Year in Progress")</f>
        <v>End of Fiscal Year</v>
      </c>
      <c r="F734" s="12" t="str" cm="1">
        <f t="array" ref="F734">_xlfn.IFS(OR(D734=1,D734=2),"Period 1",OR(D734=3,D734=4),"Period 2",OR(D734=5,D734=6),"Period 3",TRUE,"No Hire Period")</f>
        <v>Period 1</v>
      </c>
      <c r="G734" s="12" t="str" cm="1">
        <f t="array" ref="G734">_xlfn.IFS(MONTH(B734)=1,"Audit Period",MONTH(B734)=2,"End of Fiscal Year",MONTH(B734)=3,"Start of Fiscal Year",TRUE,"Fiscal Year in Progress")</f>
        <v>End of Fiscal Year</v>
      </c>
      <c r="H734" s="12">
        <f t="shared" ca="1" si="23"/>
        <v>31</v>
      </c>
    </row>
    <row r="735" spans="1:8" x14ac:dyDescent="0.25">
      <c r="A735" s="1" t="s">
        <v>1472</v>
      </c>
      <c r="B735" s="2">
        <v>44619</v>
      </c>
      <c r="D735" s="13">
        <f t="shared" si="22"/>
        <v>2</v>
      </c>
      <c r="E735" s="12" t="str" cm="1">
        <f t="array" ref="E735">_xlfn.IFS(D735=1,"Audit Period",D735=2,"End of Fiscal Year",D735=3,"Start of Fiscal Year",TRUE,"Fiscal Year in Progress")</f>
        <v>End of Fiscal Year</v>
      </c>
      <c r="F735" s="12" t="str" cm="1">
        <f t="array" ref="F735">_xlfn.IFS(OR(D735=1,D735=2),"Period 1",OR(D735=3,D735=4),"Period 2",OR(D735=5,D735=6),"Period 3",TRUE,"No Hire Period")</f>
        <v>Period 1</v>
      </c>
      <c r="G735" s="12" t="str" cm="1">
        <f t="array" ref="G735">_xlfn.IFS(MONTH(B735)=1,"Audit Period",MONTH(B735)=2,"End of Fiscal Year",MONTH(B735)=3,"Start of Fiscal Year",TRUE,"Fiscal Year in Progress")</f>
        <v>End of Fiscal Year</v>
      </c>
      <c r="H735" s="12">
        <f t="shared" ca="1" si="23"/>
        <v>31</v>
      </c>
    </row>
    <row r="736" spans="1:8" x14ac:dyDescent="0.25">
      <c r="A736" s="1" t="s">
        <v>1473</v>
      </c>
      <c r="B736" s="2">
        <v>44612</v>
      </c>
      <c r="D736" s="13">
        <f t="shared" si="22"/>
        <v>2</v>
      </c>
      <c r="E736" s="12" t="str" cm="1">
        <f t="array" ref="E736">_xlfn.IFS(D736=1,"Audit Period",D736=2,"End of Fiscal Year",D736=3,"Start of Fiscal Year",TRUE,"Fiscal Year in Progress")</f>
        <v>End of Fiscal Year</v>
      </c>
      <c r="F736" s="12" t="str" cm="1">
        <f t="array" ref="F736">_xlfn.IFS(OR(D736=1,D736=2),"Period 1",OR(D736=3,D736=4),"Period 2",OR(D736=5,D736=6),"Period 3",TRUE,"No Hire Period")</f>
        <v>Period 1</v>
      </c>
      <c r="G736" s="12" t="str" cm="1">
        <f t="array" ref="G736">_xlfn.IFS(MONTH(B736)=1,"Audit Period",MONTH(B736)=2,"End of Fiscal Year",MONTH(B736)=3,"Start of Fiscal Year",TRUE,"Fiscal Year in Progress")</f>
        <v>End of Fiscal Year</v>
      </c>
      <c r="H736" s="12">
        <f t="shared" ca="1" si="23"/>
        <v>31</v>
      </c>
    </row>
    <row r="737" spans="1:8" x14ac:dyDescent="0.25">
      <c r="A737" s="1" t="s">
        <v>1474</v>
      </c>
      <c r="B737" s="2">
        <v>44612</v>
      </c>
      <c r="D737" s="13">
        <f t="shared" si="22"/>
        <v>2</v>
      </c>
      <c r="E737" s="12" t="str" cm="1">
        <f t="array" ref="E737">_xlfn.IFS(D737=1,"Audit Period",D737=2,"End of Fiscal Year",D737=3,"Start of Fiscal Year",TRUE,"Fiscal Year in Progress")</f>
        <v>End of Fiscal Year</v>
      </c>
      <c r="F737" s="12" t="str" cm="1">
        <f t="array" ref="F737">_xlfn.IFS(OR(D737=1,D737=2),"Period 1",OR(D737=3,D737=4),"Period 2",OR(D737=5,D737=6),"Period 3",TRUE,"No Hire Period")</f>
        <v>Period 1</v>
      </c>
      <c r="G737" s="12" t="str" cm="1">
        <f t="array" ref="G737">_xlfn.IFS(MONTH(B737)=1,"Audit Period",MONTH(B737)=2,"End of Fiscal Year",MONTH(B737)=3,"Start of Fiscal Year",TRUE,"Fiscal Year in Progress")</f>
        <v>End of Fiscal Year</v>
      </c>
      <c r="H737" s="12">
        <f t="shared" ca="1" si="23"/>
        <v>31</v>
      </c>
    </row>
    <row r="738" spans="1:8" x14ac:dyDescent="0.25">
      <c r="A738" s="1" t="s">
        <v>1475</v>
      </c>
      <c r="B738" s="2">
        <v>44612</v>
      </c>
      <c r="D738" s="13">
        <f t="shared" si="22"/>
        <v>2</v>
      </c>
      <c r="E738" s="12" t="str" cm="1">
        <f t="array" ref="E738">_xlfn.IFS(D738=1,"Audit Period",D738=2,"End of Fiscal Year",D738=3,"Start of Fiscal Year",TRUE,"Fiscal Year in Progress")</f>
        <v>End of Fiscal Year</v>
      </c>
      <c r="F738" s="12" t="str" cm="1">
        <f t="array" ref="F738">_xlfn.IFS(OR(D738=1,D738=2),"Period 1",OR(D738=3,D738=4),"Period 2",OR(D738=5,D738=6),"Period 3",TRUE,"No Hire Period")</f>
        <v>Period 1</v>
      </c>
      <c r="G738" s="12" t="str" cm="1">
        <f t="array" ref="G738">_xlfn.IFS(MONTH(B738)=1,"Audit Period",MONTH(B738)=2,"End of Fiscal Year",MONTH(B738)=3,"Start of Fiscal Year",TRUE,"Fiscal Year in Progress")</f>
        <v>End of Fiscal Year</v>
      </c>
      <c r="H738" s="12">
        <f t="shared" ca="1" si="23"/>
        <v>31</v>
      </c>
    </row>
    <row r="739" spans="1:8" x14ac:dyDescent="0.25">
      <c r="A739" s="1" t="s">
        <v>1476</v>
      </c>
      <c r="B739" s="2">
        <v>44619</v>
      </c>
      <c r="D739" s="13">
        <f t="shared" si="22"/>
        <v>2</v>
      </c>
      <c r="E739" s="12" t="str" cm="1">
        <f t="array" ref="E739">_xlfn.IFS(D739=1,"Audit Period",D739=2,"End of Fiscal Year",D739=3,"Start of Fiscal Year",TRUE,"Fiscal Year in Progress")</f>
        <v>End of Fiscal Year</v>
      </c>
      <c r="F739" s="12" t="str" cm="1">
        <f t="array" ref="F739">_xlfn.IFS(OR(D739=1,D739=2),"Period 1",OR(D739=3,D739=4),"Period 2",OR(D739=5,D739=6),"Period 3",TRUE,"No Hire Period")</f>
        <v>Period 1</v>
      </c>
      <c r="G739" s="12" t="str" cm="1">
        <f t="array" ref="G739">_xlfn.IFS(MONTH(B739)=1,"Audit Period",MONTH(B739)=2,"End of Fiscal Year",MONTH(B739)=3,"Start of Fiscal Year",TRUE,"Fiscal Year in Progress")</f>
        <v>End of Fiscal Year</v>
      </c>
      <c r="H739" s="12">
        <f t="shared" ca="1" si="23"/>
        <v>31</v>
      </c>
    </row>
    <row r="740" spans="1:8" x14ac:dyDescent="0.25">
      <c r="A740" s="1" t="s">
        <v>1477</v>
      </c>
      <c r="B740" s="2">
        <v>44626</v>
      </c>
      <c r="D740" s="13">
        <f t="shared" si="22"/>
        <v>3</v>
      </c>
      <c r="E740" s="12" t="str" cm="1">
        <f t="array" ref="E740">_xlfn.IFS(D740=1,"Audit Period",D740=2,"End of Fiscal Year",D740=3,"Start of Fiscal Year",TRUE,"Fiscal Year in Progress")</f>
        <v>Start of Fiscal Year</v>
      </c>
      <c r="F740" s="12" t="str" cm="1">
        <f t="array" ref="F740">_xlfn.IFS(OR(D740=1,D740=2),"Period 1",OR(D740=3,D740=4),"Period 2",OR(D740=5,D740=6),"Period 3",TRUE,"No Hire Period")</f>
        <v>Period 2</v>
      </c>
      <c r="G740" s="12" t="str" cm="1">
        <f t="array" ref="G740">_xlfn.IFS(MONTH(B740)=1,"Audit Period",MONTH(B740)=2,"End of Fiscal Year",MONTH(B740)=3,"Start of Fiscal Year",TRUE,"Fiscal Year in Progress")</f>
        <v>Start of Fiscal Year</v>
      </c>
      <c r="H740" s="12">
        <f t="shared" ca="1" si="23"/>
        <v>30</v>
      </c>
    </row>
    <row r="741" spans="1:8" x14ac:dyDescent="0.25">
      <c r="A741" s="1" t="s">
        <v>174</v>
      </c>
      <c r="B741" s="2">
        <v>44626</v>
      </c>
      <c r="D741" s="13">
        <f t="shared" si="22"/>
        <v>3</v>
      </c>
      <c r="E741" s="12" t="str" cm="1">
        <f t="array" ref="E741">_xlfn.IFS(D741=1,"Audit Period",D741=2,"End of Fiscal Year",D741=3,"Start of Fiscal Year",TRUE,"Fiscal Year in Progress")</f>
        <v>Start of Fiscal Year</v>
      </c>
      <c r="F741" s="12" t="str" cm="1">
        <f t="array" ref="F741">_xlfn.IFS(OR(D741=1,D741=2),"Period 1",OR(D741=3,D741=4),"Period 2",OR(D741=5,D741=6),"Period 3",TRUE,"No Hire Period")</f>
        <v>Period 2</v>
      </c>
      <c r="G741" s="12" t="str" cm="1">
        <f t="array" ref="G741">_xlfn.IFS(MONTH(B741)=1,"Audit Period",MONTH(B741)=2,"End of Fiscal Year",MONTH(B741)=3,"Start of Fiscal Year",TRUE,"Fiscal Year in Progress")</f>
        <v>Start of Fiscal Year</v>
      </c>
      <c r="H741" s="12">
        <f t="shared" ca="1" si="23"/>
        <v>30</v>
      </c>
    </row>
    <row r="742" spans="1:8" x14ac:dyDescent="0.25">
      <c r="A742" s="1" t="s">
        <v>1478</v>
      </c>
      <c r="B742" s="2">
        <v>44626</v>
      </c>
      <c r="D742" s="13">
        <f t="shared" si="22"/>
        <v>3</v>
      </c>
      <c r="E742" s="12" t="str" cm="1">
        <f t="array" ref="E742">_xlfn.IFS(D742=1,"Audit Period",D742=2,"End of Fiscal Year",D742=3,"Start of Fiscal Year",TRUE,"Fiscal Year in Progress")</f>
        <v>Start of Fiscal Year</v>
      </c>
      <c r="F742" s="12" t="str" cm="1">
        <f t="array" ref="F742">_xlfn.IFS(OR(D742=1,D742=2),"Period 1",OR(D742=3,D742=4),"Period 2",OR(D742=5,D742=6),"Period 3",TRUE,"No Hire Period")</f>
        <v>Period 2</v>
      </c>
      <c r="G742" s="12" t="str" cm="1">
        <f t="array" ref="G742">_xlfn.IFS(MONTH(B742)=1,"Audit Period",MONTH(B742)=2,"End of Fiscal Year",MONTH(B742)=3,"Start of Fiscal Year",TRUE,"Fiscal Year in Progress")</f>
        <v>Start of Fiscal Year</v>
      </c>
      <c r="H742" s="12">
        <f t="shared" ca="1" si="23"/>
        <v>30</v>
      </c>
    </row>
    <row r="743" spans="1:8" x14ac:dyDescent="0.25">
      <c r="A743" s="1" t="s">
        <v>1479</v>
      </c>
      <c r="B743" s="2">
        <v>44626</v>
      </c>
      <c r="D743" s="13">
        <f t="shared" si="22"/>
        <v>3</v>
      </c>
      <c r="E743" s="12" t="str" cm="1">
        <f t="array" ref="E743">_xlfn.IFS(D743=1,"Audit Period",D743=2,"End of Fiscal Year",D743=3,"Start of Fiscal Year",TRUE,"Fiscal Year in Progress")</f>
        <v>Start of Fiscal Year</v>
      </c>
      <c r="F743" s="12" t="str" cm="1">
        <f t="array" ref="F743">_xlfn.IFS(OR(D743=1,D743=2),"Period 1",OR(D743=3,D743=4),"Period 2",OR(D743=5,D743=6),"Period 3",TRUE,"No Hire Period")</f>
        <v>Period 2</v>
      </c>
      <c r="G743" s="12" t="str" cm="1">
        <f t="array" ref="G743">_xlfn.IFS(MONTH(B743)=1,"Audit Period",MONTH(B743)=2,"End of Fiscal Year",MONTH(B743)=3,"Start of Fiscal Year",TRUE,"Fiscal Year in Progress")</f>
        <v>Start of Fiscal Year</v>
      </c>
      <c r="H743" s="12">
        <f t="shared" ca="1" si="23"/>
        <v>30</v>
      </c>
    </row>
    <row r="744" spans="1:8" x14ac:dyDescent="0.25">
      <c r="A744" s="1" t="s">
        <v>1480</v>
      </c>
      <c r="B744" s="2">
        <v>44626</v>
      </c>
      <c r="D744" s="13">
        <f t="shared" si="22"/>
        <v>3</v>
      </c>
      <c r="E744" s="12" t="str" cm="1">
        <f t="array" ref="E744">_xlfn.IFS(D744=1,"Audit Period",D744=2,"End of Fiscal Year",D744=3,"Start of Fiscal Year",TRUE,"Fiscal Year in Progress")</f>
        <v>Start of Fiscal Year</v>
      </c>
      <c r="F744" s="12" t="str" cm="1">
        <f t="array" ref="F744">_xlfn.IFS(OR(D744=1,D744=2),"Period 1",OR(D744=3,D744=4),"Period 2",OR(D744=5,D744=6),"Period 3",TRUE,"No Hire Period")</f>
        <v>Period 2</v>
      </c>
      <c r="G744" s="12" t="str" cm="1">
        <f t="array" ref="G744">_xlfn.IFS(MONTH(B744)=1,"Audit Period",MONTH(B744)=2,"End of Fiscal Year",MONTH(B744)=3,"Start of Fiscal Year",TRUE,"Fiscal Year in Progress")</f>
        <v>Start of Fiscal Year</v>
      </c>
      <c r="H744" s="12">
        <f t="shared" ca="1" si="23"/>
        <v>30</v>
      </c>
    </row>
    <row r="745" spans="1:8" x14ac:dyDescent="0.25">
      <c r="A745" s="1" t="s">
        <v>1481</v>
      </c>
      <c r="B745" s="2">
        <v>44626</v>
      </c>
      <c r="D745" s="13">
        <f t="shared" si="22"/>
        <v>3</v>
      </c>
      <c r="E745" s="12" t="str" cm="1">
        <f t="array" ref="E745">_xlfn.IFS(D745=1,"Audit Period",D745=2,"End of Fiscal Year",D745=3,"Start of Fiscal Year",TRUE,"Fiscal Year in Progress")</f>
        <v>Start of Fiscal Year</v>
      </c>
      <c r="F745" s="12" t="str" cm="1">
        <f t="array" ref="F745">_xlfn.IFS(OR(D745=1,D745=2),"Period 1",OR(D745=3,D745=4),"Period 2",OR(D745=5,D745=6),"Period 3",TRUE,"No Hire Period")</f>
        <v>Period 2</v>
      </c>
      <c r="G745" s="12" t="str" cm="1">
        <f t="array" ref="G745">_xlfn.IFS(MONTH(B745)=1,"Audit Period",MONTH(B745)=2,"End of Fiscal Year",MONTH(B745)=3,"Start of Fiscal Year",TRUE,"Fiscal Year in Progress")</f>
        <v>Start of Fiscal Year</v>
      </c>
      <c r="H745" s="12">
        <f t="shared" ca="1" si="23"/>
        <v>30</v>
      </c>
    </row>
    <row r="746" spans="1:8" x14ac:dyDescent="0.25">
      <c r="A746" s="1" t="s">
        <v>1482</v>
      </c>
      <c r="B746" s="2">
        <v>44626</v>
      </c>
      <c r="D746" s="13">
        <f t="shared" si="22"/>
        <v>3</v>
      </c>
      <c r="E746" s="12" t="str" cm="1">
        <f t="array" ref="E746">_xlfn.IFS(D746=1,"Audit Period",D746=2,"End of Fiscal Year",D746=3,"Start of Fiscal Year",TRUE,"Fiscal Year in Progress")</f>
        <v>Start of Fiscal Year</v>
      </c>
      <c r="F746" s="12" t="str" cm="1">
        <f t="array" ref="F746">_xlfn.IFS(OR(D746=1,D746=2),"Period 1",OR(D746=3,D746=4),"Period 2",OR(D746=5,D746=6),"Period 3",TRUE,"No Hire Period")</f>
        <v>Period 2</v>
      </c>
      <c r="G746" s="12" t="str" cm="1">
        <f t="array" ref="G746">_xlfn.IFS(MONTH(B746)=1,"Audit Period",MONTH(B746)=2,"End of Fiscal Year",MONTH(B746)=3,"Start of Fiscal Year",TRUE,"Fiscal Year in Progress")</f>
        <v>Start of Fiscal Year</v>
      </c>
      <c r="H746" s="12">
        <f t="shared" ca="1" si="23"/>
        <v>30</v>
      </c>
    </row>
    <row r="747" spans="1:8" x14ac:dyDescent="0.25">
      <c r="A747" s="1" t="s">
        <v>1483</v>
      </c>
      <c r="B747" s="2">
        <v>44626</v>
      </c>
      <c r="D747" s="13">
        <f t="shared" si="22"/>
        <v>3</v>
      </c>
      <c r="E747" s="12" t="str" cm="1">
        <f t="array" ref="E747">_xlfn.IFS(D747=1,"Audit Period",D747=2,"End of Fiscal Year",D747=3,"Start of Fiscal Year",TRUE,"Fiscal Year in Progress")</f>
        <v>Start of Fiscal Year</v>
      </c>
      <c r="F747" s="12" t="str" cm="1">
        <f t="array" ref="F747">_xlfn.IFS(OR(D747=1,D747=2),"Period 1",OR(D747=3,D747=4),"Period 2",OR(D747=5,D747=6),"Period 3",TRUE,"No Hire Period")</f>
        <v>Period 2</v>
      </c>
      <c r="G747" s="12" t="str" cm="1">
        <f t="array" ref="G747">_xlfn.IFS(MONTH(B747)=1,"Audit Period",MONTH(B747)=2,"End of Fiscal Year",MONTH(B747)=3,"Start of Fiscal Year",TRUE,"Fiscal Year in Progress")</f>
        <v>Start of Fiscal Year</v>
      </c>
      <c r="H747" s="12">
        <f t="shared" ca="1" si="23"/>
        <v>30</v>
      </c>
    </row>
    <row r="748" spans="1:8" x14ac:dyDescent="0.25">
      <c r="A748" s="1" t="s">
        <v>1484</v>
      </c>
      <c r="B748" s="2">
        <v>44626</v>
      </c>
      <c r="D748" s="13">
        <f t="shared" si="22"/>
        <v>3</v>
      </c>
      <c r="E748" s="12" t="str" cm="1">
        <f t="array" ref="E748">_xlfn.IFS(D748=1,"Audit Period",D748=2,"End of Fiscal Year",D748=3,"Start of Fiscal Year",TRUE,"Fiscal Year in Progress")</f>
        <v>Start of Fiscal Year</v>
      </c>
      <c r="F748" s="12" t="str" cm="1">
        <f t="array" ref="F748">_xlfn.IFS(OR(D748=1,D748=2),"Period 1",OR(D748=3,D748=4),"Period 2",OR(D748=5,D748=6),"Period 3",TRUE,"No Hire Period")</f>
        <v>Period 2</v>
      </c>
      <c r="G748" s="12" t="str" cm="1">
        <f t="array" ref="G748">_xlfn.IFS(MONTH(B748)=1,"Audit Period",MONTH(B748)=2,"End of Fiscal Year",MONTH(B748)=3,"Start of Fiscal Year",TRUE,"Fiscal Year in Progress")</f>
        <v>Start of Fiscal Year</v>
      </c>
      <c r="H748" s="12">
        <f t="shared" ca="1" si="23"/>
        <v>30</v>
      </c>
    </row>
    <row r="749" spans="1:8" x14ac:dyDescent="0.25">
      <c r="A749" s="1" t="s">
        <v>175</v>
      </c>
      <c r="B749" s="2">
        <v>44626</v>
      </c>
      <c r="D749" s="13">
        <f t="shared" si="22"/>
        <v>3</v>
      </c>
      <c r="E749" s="12" t="str" cm="1">
        <f t="array" ref="E749">_xlfn.IFS(D749=1,"Audit Period",D749=2,"End of Fiscal Year",D749=3,"Start of Fiscal Year",TRUE,"Fiscal Year in Progress")</f>
        <v>Start of Fiscal Year</v>
      </c>
      <c r="F749" s="12" t="str" cm="1">
        <f t="array" ref="F749">_xlfn.IFS(OR(D749=1,D749=2),"Period 1",OR(D749=3,D749=4),"Period 2",OR(D749=5,D749=6),"Period 3",TRUE,"No Hire Period")</f>
        <v>Period 2</v>
      </c>
      <c r="G749" s="12" t="str" cm="1">
        <f t="array" ref="G749">_xlfn.IFS(MONTH(B749)=1,"Audit Period",MONTH(B749)=2,"End of Fiscal Year",MONTH(B749)=3,"Start of Fiscal Year",TRUE,"Fiscal Year in Progress")</f>
        <v>Start of Fiscal Year</v>
      </c>
      <c r="H749" s="12">
        <f t="shared" ca="1" si="23"/>
        <v>30</v>
      </c>
    </row>
    <row r="750" spans="1:8" x14ac:dyDescent="0.25">
      <c r="A750" s="1" t="s">
        <v>1485</v>
      </c>
      <c r="B750" s="2">
        <v>44626</v>
      </c>
      <c r="D750" s="13">
        <f t="shared" si="22"/>
        <v>3</v>
      </c>
      <c r="E750" s="12" t="str" cm="1">
        <f t="array" ref="E750">_xlfn.IFS(D750=1,"Audit Period",D750=2,"End of Fiscal Year",D750=3,"Start of Fiscal Year",TRUE,"Fiscal Year in Progress")</f>
        <v>Start of Fiscal Year</v>
      </c>
      <c r="F750" s="12" t="str" cm="1">
        <f t="array" ref="F750">_xlfn.IFS(OR(D750=1,D750=2),"Period 1",OR(D750=3,D750=4),"Period 2",OR(D750=5,D750=6),"Period 3",TRUE,"No Hire Period")</f>
        <v>Period 2</v>
      </c>
      <c r="G750" s="12" t="str" cm="1">
        <f t="array" ref="G750">_xlfn.IFS(MONTH(B750)=1,"Audit Period",MONTH(B750)=2,"End of Fiscal Year",MONTH(B750)=3,"Start of Fiscal Year",TRUE,"Fiscal Year in Progress")</f>
        <v>Start of Fiscal Year</v>
      </c>
      <c r="H750" s="12">
        <f t="shared" ca="1" si="23"/>
        <v>30</v>
      </c>
    </row>
    <row r="751" spans="1:8" x14ac:dyDescent="0.25">
      <c r="A751" s="1" t="s">
        <v>1486</v>
      </c>
      <c r="B751" s="2">
        <v>44626</v>
      </c>
      <c r="D751" s="13">
        <f t="shared" si="22"/>
        <v>3</v>
      </c>
      <c r="E751" s="12" t="str" cm="1">
        <f t="array" ref="E751">_xlfn.IFS(D751=1,"Audit Period",D751=2,"End of Fiscal Year",D751=3,"Start of Fiscal Year",TRUE,"Fiscal Year in Progress")</f>
        <v>Start of Fiscal Year</v>
      </c>
      <c r="F751" s="12" t="str" cm="1">
        <f t="array" ref="F751">_xlfn.IFS(OR(D751=1,D751=2),"Period 1",OR(D751=3,D751=4),"Period 2",OR(D751=5,D751=6),"Period 3",TRUE,"No Hire Period")</f>
        <v>Period 2</v>
      </c>
      <c r="G751" s="12" t="str" cm="1">
        <f t="array" ref="G751">_xlfn.IFS(MONTH(B751)=1,"Audit Period",MONTH(B751)=2,"End of Fiscal Year",MONTH(B751)=3,"Start of Fiscal Year",TRUE,"Fiscal Year in Progress")</f>
        <v>Start of Fiscal Year</v>
      </c>
      <c r="H751" s="12">
        <f t="shared" ca="1" si="23"/>
        <v>30</v>
      </c>
    </row>
    <row r="752" spans="1:8" x14ac:dyDescent="0.25">
      <c r="A752" s="1" t="s">
        <v>1487</v>
      </c>
      <c r="B752" s="2">
        <v>44626</v>
      </c>
      <c r="D752" s="13">
        <f t="shared" si="22"/>
        <v>3</v>
      </c>
      <c r="E752" s="12" t="str" cm="1">
        <f t="array" ref="E752">_xlfn.IFS(D752=1,"Audit Period",D752=2,"End of Fiscal Year",D752=3,"Start of Fiscal Year",TRUE,"Fiscal Year in Progress")</f>
        <v>Start of Fiscal Year</v>
      </c>
      <c r="F752" s="12" t="str" cm="1">
        <f t="array" ref="F752">_xlfn.IFS(OR(D752=1,D752=2),"Period 1",OR(D752=3,D752=4),"Period 2",OR(D752=5,D752=6),"Period 3",TRUE,"No Hire Period")</f>
        <v>Period 2</v>
      </c>
      <c r="G752" s="12" t="str" cm="1">
        <f t="array" ref="G752">_xlfn.IFS(MONTH(B752)=1,"Audit Period",MONTH(B752)=2,"End of Fiscal Year",MONTH(B752)=3,"Start of Fiscal Year",TRUE,"Fiscal Year in Progress")</f>
        <v>Start of Fiscal Year</v>
      </c>
      <c r="H752" s="12">
        <f t="shared" ca="1" si="23"/>
        <v>30</v>
      </c>
    </row>
    <row r="753" spans="1:8" x14ac:dyDescent="0.25">
      <c r="A753" s="1" t="s">
        <v>1488</v>
      </c>
      <c r="B753" s="2">
        <v>44626</v>
      </c>
      <c r="D753" s="13">
        <f t="shared" si="22"/>
        <v>3</v>
      </c>
      <c r="E753" s="12" t="str" cm="1">
        <f t="array" ref="E753">_xlfn.IFS(D753=1,"Audit Period",D753=2,"End of Fiscal Year",D753=3,"Start of Fiscal Year",TRUE,"Fiscal Year in Progress")</f>
        <v>Start of Fiscal Year</v>
      </c>
      <c r="F753" s="12" t="str" cm="1">
        <f t="array" ref="F753">_xlfn.IFS(OR(D753=1,D753=2),"Period 1",OR(D753=3,D753=4),"Period 2",OR(D753=5,D753=6),"Period 3",TRUE,"No Hire Period")</f>
        <v>Period 2</v>
      </c>
      <c r="G753" s="12" t="str" cm="1">
        <f t="array" ref="G753">_xlfn.IFS(MONTH(B753)=1,"Audit Period",MONTH(B753)=2,"End of Fiscal Year",MONTH(B753)=3,"Start of Fiscal Year",TRUE,"Fiscal Year in Progress")</f>
        <v>Start of Fiscal Year</v>
      </c>
      <c r="H753" s="12">
        <f t="shared" ca="1" si="23"/>
        <v>30</v>
      </c>
    </row>
    <row r="754" spans="1:8" x14ac:dyDescent="0.25">
      <c r="A754" s="1" t="s">
        <v>1489</v>
      </c>
      <c r="B754" s="2">
        <v>44626</v>
      </c>
      <c r="D754" s="13">
        <f t="shared" si="22"/>
        <v>3</v>
      </c>
      <c r="E754" s="12" t="str" cm="1">
        <f t="array" ref="E754">_xlfn.IFS(D754=1,"Audit Period",D754=2,"End of Fiscal Year",D754=3,"Start of Fiscal Year",TRUE,"Fiscal Year in Progress")</f>
        <v>Start of Fiscal Year</v>
      </c>
      <c r="F754" s="12" t="str" cm="1">
        <f t="array" ref="F754">_xlfn.IFS(OR(D754=1,D754=2),"Period 1",OR(D754=3,D754=4),"Period 2",OR(D754=5,D754=6),"Period 3",TRUE,"No Hire Period")</f>
        <v>Period 2</v>
      </c>
      <c r="G754" s="12" t="str" cm="1">
        <f t="array" ref="G754">_xlfn.IFS(MONTH(B754)=1,"Audit Period",MONTH(B754)=2,"End of Fiscal Year",MONTH(B754)=3,"Start of Fiscal Year",TRUE,"Fiscal Year in Progress")</f>
        <v>Start of Fiscal Year</v>
      </c>
      <c r="H754" s="12">
        <f t="shared" ca="1" si="23"/>
        <v>30</v>
      </c>
    </row>
    <row r="755" spans="1:8" x14ac:dyDescent="0.25">
      <c r="A755" s="1" t="s">
        <v>1490</v>
      </c>
      <c r="B755" s="2">
        <v>44626</v>
      </c>
      <c r="D755" s="13">
        <f t="shared" si="22"/>
        <v>3</v>
      </c>
      <c r="E755" s="12" t="str" cm="1">
        <f t="array" ref="E755">_xlfn.IFS(D755=1,"Audit Period",D755=2,"End of Fiscal Year",D755=3,"Start of Fiscal Year",TRUE,"Fiscal Year in Progress")</f>
        <v>Start of Fiscal Year</v>
      </c>
      <c r="F755" s="12" t="str" cm="1">
        <f t="array" ref="F755">_xlfn.IFS(OR(D755=1,D755=2),"Period 1",OR(D755=3,D755=4),"Period 2",OR(D755=5,D755=6),"Period 3",TRUE,"No Hire Period")</f>
        <v>Period 2</v>
      </c>
      <c r="G755" s="12" t="str" cm="1">
        <f t="array" ref="G755">_xlfn.IFS(MONTH(B755)=1,"Audit Period",MONTH(B755)=2,"End of Fiscal Year",MONTH(B755)=3,"Start of Fiscal Year",TRUE,"Fiscal Year in Progress")</f>
        <v>Start of Fiscal Year</v>
      </c>
      <c r="H755" s="12">
        <f t="shared" ca="1" si="23"/>
        <v>30</v>
      </c>
    </row>
    <row r="756" spans="1:8" x14ac:dyDescent="0.25">
      <c r="A756" s="1" t="s">
        <v>1491</v>
      </c>
      <c r="B756" s="2">
        <v>44626</v>
      </c>
      <c r="D756" s="13">
        <f t="shared" si="22"/>
        <v>3</v>
      </c>
      <c r="E756" s="12" t="str" cm="1">
        <f t="array" ref="E756">_xlfn.IFS(D756=1,"Audit Period",D756=2,"End of Fiscal Year",D756=3,"Start of Fiscal Year",TRUE,"Fiscal Year in Progress")</f>
        <v>Start of Fiscal Year</v>
      </c>
      <c r="F756" s="12" t="str" cm="1">
        <f t="array" ref="F756">_xlfn.IFS(OR(D756=1,D756=2),"Period 1",OR(D756=3,D756=4),"Period 2",OR(D756=5,D756=6),"Period 3",TRUE,"No Hire Period")</f>
        <v>Period 2</v>
      </c>
      <c r="G756" s="12" t="str" cm="1">
        <f t="array" ref="G756">_xlfn.IFS(MONTH(B756)=1,"Audit Period",MONTH(B756)=2,"End of Fiscal Year",MONTH(B756)=3,"Start of Fiscal Year",TRUE,"Fiscal Year in Progress")</f>
        <v>Start of Fiscal Year</v>
      </c>
      <c r="H756" s="12">
        <f t="shared" ca="1" si="23"/>
        <v>30</v>
      </c>
    </row>
    <row r="757" spans="1:8" x14ac:dyDescent="0.25">
      <c r="A757" s="1" t="s">
        <v>1492</v>
      </c>
      <c r="B757" s="2">
        <v>44626</v>
      </c>
      <c r="D757" s="13">
        <f t="shared" si="22"/>
        <v>3</v>
      </c>
      <c r="E757" s="12" t="str" cm="1">
        <f t="array" ref="E757">_xlfn.IFS(D757=1,"Audit Period",D757=2,"End of Fiscal Year",D757=3,"Start of Fiscal Year",TRUE,"Fiscal Year in Progress")</f>
        <v>Start of Fiscal Year</v>
      </c>
      <c r="F757" s="12" t="str" cm="1">
        <f t="array" ref="F757">_xlfn.IFS(OR(D757=1,D757=2),"Period 1",OR(D757=3,D757=4),"Period 2",OR(D757=5,D757=6),"Period 3",TRUE,"No Hire Period")</f>
        <v>Period 2</v>
      </c>
      <c r="G757" s="12" t="str" cm="1">
        <f t="array" ref="G757">_xlfn.IFS(MONTH(B757)=1,"Audit Period",MONTH(B757)=2,"End of Fiscal Year",MONTH(B757)=3,"Start of Fiscal Year",TRUE,"Fiscal Year in Progress")</f>
        <v>Start of Fiscal Year</v>
      </c>
      <c r="H757" s="12">
        <f t="shared" ca="1" si="23"/>
        <v>30</v>
      </c>
    </row>
    <row r="758" spans="1:8" x14ac:dyDescent="0.25">
      <c r="A758" s="1" t="s">
        <v>1493</v>
      </c>
      <c r="B758" s="2">
        <v>44626</v>
      </c>
      <c r="D758" s="13">
        <f t="shared" si="22"/>
        <v>3</v>
      </c>
      <c r="E758" s="12" t="str" cm="1">
        <f t="array" ref="E758">_xlfn.IFS(D758=1,"Audit Period",D758=2,"End of Fiscal Year",D758=3,"Start of Fiscal Year",TRUE,"Fiscal Year in Progress")</f>
        <v>Start of Fiscal Year</v>
      </c>
      <c r="F758" s="12" t="str" cm="1">
        <f t="array" ref="F758">_xlfn.IFS(OR(D758=1,D758=2),"Period 1",OR(D758=3,D758=4),"Period 2",OR(D758=5,D758=6),"Period 3",TRUE,"No Hire Period")</f>
        <v>Period 2</v>
      </c>
      <c r="G758" s="12" t="str" cm="1">
        <f t="array" ref="G758">_xlfn.IFS(MONTH(B758)=1,"Audit Period",MONTH(B758)=2,"End of Fiscal Year",MONTH(B758)=3,"Start of Fiscal Year",TRUE,"Fiscal Year in Progress")</f>
        <v>Start of Fiscal Year</v>
      </c>
      <c r="H758" s="12">
        <f t="shared" ca="1" si="23"/>
        <v>30</v>
      </c>
    </row>
    <row r="759" spans="1:8" x14ac:dyDescent="0.25">
      <c r="A759" s="1" t="s">
        <v>1494</v>
      </c>
      <c r="B759" s="2">
        <v>44626</v>
      </c>
      <c r="D759" s="13">
        <f t="shared" si="22"/>
        <v>3</v>
      </c>
      <c r="E759" s="12" t="str" cm="1">
        <f t="array" ref="E759">_xlfn.IFS(D759=1,"Audit Period",D759=2,"End of Fiscal Year",D759=3,"Start of Fiscal Year",TRUE,"Fiscal Year in Progress")</f>
        <v>Start of Fiscal Year</v>
      </c>
      <c r="F759" s="12" t="str" cm="1">
        <f t="array" ref="F759">_xlfn.IFS(OR(D759=1,D759=2),"Period 1",OR(D759=3,D759=4),"Period 2",OR(D759=5,D759=6),"Period 3",TRUE,"No Hire Period")</f>
        <v>Period 2</v>
      </c>
      <c r="G759" s="12" t="str" cm="1">
        <f t="array" ref="G759">_xlfn.IFS(MONTH(B759)=1,"Audit Period",MONTH(B759)=2,"End of Fiscal Year",MONTH(B759)=3,"Start of Fiscal Year",TRUE,"Fiscal Year in Progress")</f>
        <v>Start of Fiscal Year</v>
      </c>
      <c r="H759" s="12">
        <f t="shared" ca="1" si="23"/>
        <v>30</v>
      </c>
    </row>
    <row r="760" spans="1:8" x14ac:dyDescent="0.25">
      <c r="A760" s="1" t="s">
        <v>1495</v>
      </c>
      <c r="B760" s="2">
        <v>44626</v>
      </c>
      <c r="D760" s="13">
        <f t="shared" si="22"/>
        <v>3</v>
      </c>
      <c r="E760" s="12" t="str" cm="1">
        <f t="array" ref="E760">_xlfn.IFS(D760=1,"Audit Period",D760=2,"End of Fiscal Year",D760=3,"Start of Fiscal Year",TRUE,"Fiscal Year in Progress")</f>
        <v>Start of Fiscal Year</v>
      </c>
      <c r="F760" s="12" t="str" cm="1">
        <f t="array" ref="F760">_xlfn.IFS(OR(D760=1,D760=2),"Period 1",OR(D760=3,D760=4),"Period 2",OR(D760=5,D760=6),"Period 3",TRUE,"No Hire Period")</f>
        <v>Period 2</v>
      </c>
      <c r="G760" s="12" t="str" cm="1">
        <f t="array" ref="G760">_xlfn.IFS(MONTH(B760)=1,"Audit Period",MONTH(B760)=2,"End of Fiscal Year",MONTH(B760)=3,"Start of Fiscal Year",TRUE,"Fiscal Year in Progress")</f>
        <v>Start of Fiscal Year</v>
      </c>
      <c r="H760" s="12">
        <f t="shared" ca="1" si="23"/>
        <v>30</v>
      </c>
    </row>
    <row r="761" spans="1:8" x14ac:dyDescent="0.25">
      <c r="A761" s="1" t="s">
        <v>1496</v>
      </c>
      <c r="B761" s="2">
        <v>44626</v>
      </c>
      <c r="D761" s="13">
        <f t="shared" si="22"/>
        <v>3</v>
      </c>
      <c r="E761" s="12" t="str" cm="1">
        <f t="array" ref="E761">_xlfn.IFS(D761=1,"Audit Period",D761=2,"End of Fiscal Year",D761=3,"Start of Fiscal Year",TRUE,"Fiscal Year in Progress")</f>
        <v>Start of Fiscal Year</v>
      </c>
      <c r="F761" s="12" t="str" cm="1">
        <f t="array" ref="F761">_xlfn.IFS(OR(D761=1,D761=2),"Period 1",OR(D761=3,D761=4),"Period 2",OR(D761=5,D761=6),"Period 3",TRUE,"No Hire Period")</f>
        <v>Period 2</v>
      </c>
      <c r="G761" s="12" t="str" cm="1">
        <f t="array" ref="G761">_xlfn.IFS(MONTH(B761)=1,"Audit Period",MONTH(B761)=2,"End of Fiscal Year",MONTH(B761)=3,"Start of Fiscal Year",TRUE,"Fiscal Year in Progress")</f>
        <v>Start of Fiscal Year</v>
      </c>
      <c r="H761" s="12">
        <f t="shared" ca="1" si="23"/>
        <v>30</v>
      </c>
    </row>
    <row r="762" spans="1:8" x14ac:dyDescent="0.25">
      <c r="A762" s="1" t="s">
        <v>176</v>
      </c>
      <c r="B762" s="2">
        <v>44626</v>
      </c>
      <c r="D762" s="13">
        <f t="shared" si="22"/>
        <v>3</v>
      </c>
      <c r="E762" s="12" t="str" cm="1">
        <f t="array" ref="E762">_xlfn.IFS(D762=1,"Audit Period",D762=2,"End of Fiscal Year",D762=3,"Start of Fiscal Year",TRUE,"Fiscal Year in Progress")</f>
        <v>Start of Fiscal Year</v>
      </c>
      <c r="F762" s="12" t="str" cm="1">
        <f t="array" ref="F762">_xlfn.IFS(OR(D762=1,D762=2),"Period 1",OR(D762=3,D762=4),"Period 2",OR(D762=5,D762=6),"Period 3",TRUE,"No Hire Period")</f>
        <v>Period 2</v>
      </c>
      <c r="G762" s="12" t="str" cm="1">
        <f t="array" ref="G762">_xlfn.IFS(MONTH(B762)=1,"Audit Period",MONTH(B762)=2,"End of Fiscal Year",MONTH(B762)=3,"Start of Fiscal Year",TRUE,"Fiscal Year in Progress")</f>
        <v>Start of Fiscal Year</v>
      </c>
      <c r="H762" s="12">
        <f t="shared" ca="1" si="23"/>
        <v>30</v>
      </c>
    </row>
    <row r="763" spans="1:8" x14ac:dyDescent="0.25">
      <c r="A763" s="1" t="s">
        <v>1497</v>
      </c>
      <c r="B763" s="2">
        <v>44626</v>
      </c>
      <c r="D763" s="13">
        <f t="shared" si="22"/>
        <v>3</v>
      </c>
      <c r="E763" s="12" t="str" cm="1">
        <f t="array" ref="E763">_xlfn.IFS(D763=1,"Audit Period",D763=2,"End of Fiscal Year",D763=3,"Start of Fiscal Year",TRUE,"Fiscal Year in Progress")</f>
        <v>Start of Fiscal Year</v>
      </c>
      <c r="F763" s="12" t="str" cm="1">
        <f t="array" ref="F763">_xlfn.IFS(OR(D763=1,D763=2),"Period 1",OR(D763=3,D763=4),"Period 2",OR(D763=5,D763=6),"Period 3",TRUE,"No Hire Period")</f>
        <v>Period 2</v>
      </c>
      <c r="G763" s="12" t="str" cm="1">
        <f t="array" ref="G763">_xlfn.IFS(MONTH(B763)=1,"Audit Period",MONTH(B763)=2,"End of Fiscal Year",MONTH(B763)=3,"Start of Fiscal Year",TRUE,"Fiscal Year in Progress")</f>
        <v>Start of Fiscal Year</v>
      </c>
      <c r="H763" s="12">
        <f t="shared" ca="1" si="23"/>
        <v>30</v>
      </c>
    </row>
    <row r="764" spans="1:8" x14ac:dyDescent="0.25">
      <c r="A764" s="1" t="s">
        <v>1498</v>
      </c>
      <c r="B764" s="2">
        <v>44626</v>
      </c>
      <c r="D764" s="13">
        <f t="shared" si="22"/>
        <v>3</v>
      </c>
      <c r="E764" s="12" t="str" cm="1">
        <f t="array" ref="E764">_xlfn.IFS(D764=1,"Audit Period",D764=2,"End of Fiscal Year",D764=3,"Start of Fiscal Year",TRUE,"Fiscal Year in Progress")</f>
        <v>Start of Fiscal Year</v>
      </c>
      <c r="F764" s="12" t="str" cm="1">
        <f t="array" ref="F764">_xlfn.IFS(OR(D764=1,D764=2),"Period 1",OR(D764=3,D764=4),"Period 2",OR(D764=5,D764=6),"Period 3",TRUE,"No Hire Period")</f>
        <v>Period 2</v>
      </c>
      <c r="G764" s="12" t="str" cm="1">
        <f t="array" ref="G764">_xlfn.IFS(MONTH(B764)=1,"Audit Period",MONTH(B764)=2,"End of Fiscal Year",MONTH(B764)=3,"Start of Fiscal Year",TRUE,"Fiscal Year in Progress")</f>
        <v>Start of Fiscal Year</v>
      </c>
      <c r="H764" s="12">
        <f t="shared" ca="1" si="23"/>
        <v>30</v>
      </c>
    </row>
    <row r="765" spans="1:8" x14ac:dyDescent="0.25">
      <c r="A765" s="1" t="s">
        <v>1499</v>
      </c>
      <c r="B765" s="2">
        <v>44626</v>
      </c>
      <c r="D765" s="13">
        <f t="shared" si="22"/>
        <v>3</v>
      </c>
      <c r="E765" s="12" t="str" cm="1">
        <f t="array" ref="E765">_xlfn.IFS(D765=1,"Audit Period",D765=2,"End of Fiscal Year",D765=3,"Start of Fiscal Year",TRUE,"Fiscal Year in Progress")</f>
        <v>Start of Fiscal Year</v>
      </c>
      <c r="F765" s="12" t="str" cm="1">
        <f t="array" ref="F765">_xlfn.IFS(OR(D765=1,D765=2),"Period 1",OR(D765=3,D765=4),"Period 2",OR(D765=5,D765=6),"Period 3",TRUE,"No Hire Period")</f>
        <v>Period 2</v>
      </c>
      <c r="G765" s="12" t="str" cm="1">
        <f t="array" ref="G765">_xlfn.IFS(MONTH(B765)=1,"Audit Period",MONTH(B765)=2,"End of Fiscal Year",MONTH(B765)=3,"Start of Fiscal Year",TRUE,"Fiscal Year in Progress")</f>
        <v>Start of Fiscal Year</v>
      </c>
      <c r="H765" s="12">
        <f t="shared" ca="1" si="23"/>
        <v>30</v>
      </c>
    </row>
    <row r="766" spans="1:8" x14ac:dyDescent="0.25">
      <c r="A766" s="1" t="s">
        <v>1500</v>
      </c>
      <c r="B766" s="2">
        <v>44626</v>
      </c>
      <c r="D766" s="13">
        <f t="shared" si="22"/>
        <v>3</v>
      </c>
      <c r="E766" s="12" t="str" cm="1">
        <f t="array" ref="E766">_xlfn.IFS(D766=1,"Audit Period",D766=2,"End of Fiscal Year",D766=3,"Start of Fiscal Year",TRUE,"Fiscal Year in Progress")</f>
        <v>Start of Fiscal Year</v>
      </c>
      <c r="F766" s="12" t="str" cm="1">
        <f t="array" ref="F766">_xlfn.IFS(OR(D766=1,D766=2),"Period 1",OR(D766=3,D766=4),"Period 2",OR(D766=5,D766=6),"Period 3",TRUE,"No Hire Period")</f>
        <v>Period 2</v>
      </c>
      <c r="G766" s="12" t="str" cm="1">
        <f t="array" ref="G766">_xlfn.IFS(MONTH(B766)=1,"Audit Period",MONTH(B766)=2,"End of Fiscal Year",MONTH(B766)=3,"Start of Fiscal Year",TRUE,"Fiscal Year in Progress")</f>
        <v>Start of Fiscal Year</v>
      </c>
      <c r="H766" s="12">
        <f t="shared" ca="1" si="23"/>
        <v>30</v>
      </c>
    </row>
    <row r="767" spans="1:8" x14ac:dyDescent="0.25">
      <c r="A767" s="1" t="s">
        <v>1501</v>
      </c>
      <c r="B767" s="2">
        <v>44626</v>
      </c>
      <c r="D767" s="13">
        <f t="shared" si="22"/>
        <v>3</v>
      </c>
      <c r="E767" s="12" t="str" cm="1">
        <f t="array" ref="E767">_xlfn.IFS(D767=1,"Audit Period",D767=2,"End of Fiscal Year",D767=3,"Start of Fiscal Year",TRUE,"Fiscal Year in Progress")</f>
        <v>Start of Fiscal Year</v>
      </c>
      <c r="F767" s="12" t="str" cm="1">
        <f t="array" ref="F767">_xlfn.IFS(OR(D767=1,D767=2),"Period 1",OR(D767=3,D767=4),"Period 2",OR(D767=5,D767=6),"Period 3",TRUE,"No Hire Period")</f>
        <v>Period 2</v>
      </c>
      <c r="G767" s="12" t="str" cm="1">
        <f t="array" ref="G767">_xlfn.IFS(MONTH(B767)=1,"Audit Period",MONTH(B767)=2,"End of Fiscal Year",MONTH(B767)=3,"Start of Fiscal Year",TRUE,"Fiscal Year in Progress")</f>
        <v>Start of Fiscal Year</v>
      </c>
      <c r="H767" s="12">
        <f t="shared" ca="1" si="23"/>
        <v>30</v>
      </c>
    </row>
    <row r="768" spans="1:8" x14ac:dyDescent="0.25">
      <c r="A768" s="1" t="s">
        <v>1502</v>
      </c>
      <c r="B768" s="2">
        <v>44626</v>
      </c>
      <c r="D768" s="13">
        <f t="shared" si="22"/>
        <v>3</v>
      </c>
      <c r="E768" s="12" t="str" cm="1">
        <f t="array" ref="E768">_xlfn.IFS(D768=1,"Audit Period",D768=2,"End of Fiscal Year",D768=3,"Start of Fiscal Year",TRUE,"Fiscal Year in Progress")</f>
        <v>Start of Fiscal Year</v>
      </c>
      <c r="F768" s="12" t="str" cm="1">
        <f t="array" ref="F768">_xlfn.IFS(OR(D768=1,D768=2),"Period 1",OR(D768=3,D768=4),"Period 2",OR(D768=5,D768=6),"Period 3",TRUE,"No Hire Period")</f>
        <v>Period 2</v>
      </c>
      <c r="G768" s="12" t="str" cm="1">
        <f t="array" ref="G768">_xlfn.IFS(MONTH(B768)=1,"Audit Period",MONTH(B768)=2,"End of Fiscal Year",MONTH(B768)=3,"Start of Fiscal Year",TRUE,"Fiscal Year in Progress")</f>
        <v>Start of Fiscal Year</v>
      </c>
      <c r="H768" s="12">
        <f t="shared" ca="1" si="23"/>
        <v>30</v>
      </c>
    </row>
    <row r="769" spans="1:8" x14ac:dyDescent="0.25">
      <c r="A769" s="1" t="s">
        <v>177</v>
      </c>
      <c r="B769" s="2">
        <v>44626</v>
      </c>
      <c r="D769" s="13">
        <f t="shared" si="22"/>
        <v>3</v>
      </c>
      <c r="E769" s="12" t="str" cm="1">
        <f t="array" ref="E769">_xlfn.IFS(D769=1,"Audit Period",D769=2,"End of Fiscal Year",D769=3,"Start of Fiscal Year",TRUE,"Fiscal Year in Progress")</f>
        <v>Start of Fiscal Year</v>
      </c>
      <c r="F769" s="12" t="str" cm="1">
        <f t="array" ref="F769">_xlfn.IFS(OR(D769=1,D769=2),"Period 1",OR(D769=3,D769=4),"Period 2",OR(D769=5,D769=6),"Period 3",TRUE,"No Hire Period")</f>
        <v>Period 2</v>
      </c>
      <c r="G769" s="12" t="str" cm="1">
        <f t="array" ref="G769">_xlfn.IFS(MONTH(B769)=1,"Audit Period",MONTH(B769)=2,"End of Fiscal Year",MONTH(B769)=3,"Start of Fiscal Year",TRUE,"Fiscal Year in Progress")</f>
        <v>Start of Fiscal Year</v>
      </c>
      <c r="H769" s="12">
        <f t="shared" ca="1" si="23"/>
        <v>30</v>
      </c>
    </row>
    <row r="770" spans="1:8" x14ac:dyDescent="0.25">
      <c r="A770" s="1" t="s">
        <v>1503</v>
      </c>
      <c r="B770" s="2">
        <v>44626</v>
      </c>
      <c r="D770" s="13">
        <f t="shared" si="22"/>
        <v>3</v>
      </c>
      <c r="E770" s="12" t="str" cm="1">
        <f t="array" ref="E770">_xlfn.IFS(D770=1,"Audit Period",D770=2,"End of Fiscal Year",D770=3,"Start of Fiscal Year",TRUE,"Fiscal Year in Progress")</f>
        <v>Start of Fiscal Year</v>
      </c>
      <c r="F770" s="12" t="str" cm="1">
        <f t="array" ref="F770">_xlfn.IFS(OR(D770=1,D770=2),"Period 1",OR(D770=3,D770=4),"Period 2",OR(D770=5,D770=6),"Period 3",TRUE,"No Hire Period")</f>
        <v>Period 2</v>
      </c>
      <c r="G770" s="12" t="str" cm="1">
        <f t="array" ref="G770">_xlfn.IFS(MONTH(B770)=1,"Audit Period",MONTH(B770)=2,"End of Fiscal Year",MONTH(B770)=3,"Start of Fiscal Year",TRUE,"Fiscal Year in Progress")</f>
        <v>Start of Fiscal Year</v>
      </c>
      <c r="H770" s="12">
        <f t="shared" ca="1" si="23"/>
        <v>30</v>
      </c>
    </row>
    <row r="771" spans="1:8" x14ac:dyDescent="0.25">
      <c r="A771" s="1" t="s">
        <v>1504</v>
      </c>
      <c r="B771" s="2">
        <v>44626</v>
      </c>
      <c r="D771" s="13">
        <f t="shared" ref="D771:D834" si="24">MONTH(B771)</f>
        <v>3</v>
      </c>
      <c r="E771" s="12" t="str" cm="1">
        <f t="array" ref="E771">_xlfn.IFS(D771=1,"Audit Period",D771=2,"End of Fiscal Year",D771=3,"Start of Fiscal Year",TRUE,"Fiscal Year in Progress")</f>
        <v>Start of Fiscal Year</v>
      </c>
      <c r="F771" s="12" t="str" cm="1">
        <f t="array" ref="F771">_xlfn.IFS(OR(D771=1,D771=2),"Period 1",OR(D771=3,D771=4),"Period 2",OR(D771=5,D771=6),"Period 3",TRUE,"No Hire Period")</f>
        <v>Period 2</v>
      </c>
      <c r="G771" s="12" t="str" cm="1">
        <f t="array" ref="G771">_xlfn.IFS(MONTH(B771)=1,"Audit Period",MONTH(B771)=2,"End of Fiscal Year",MONTH(B771)=3,"Start of Fiscal Year",TRUE,"Fiscal Year in Progress")</f>
        <v>Start of Fiscal Year</v>
      </c>
      <c r="H771" s="12">
        <f t="shared" ref="H771:H834" ca="1" si="25">IFERROR(IF(C771="",DATEDIF(B771,TODAY(),"m"),DATEDIF(B771,C771,"m")),0)</f>
        <v>30</v>
      </c>
    </row>
    <row r="772" spans="1:8" x14ac:dyDescent="0.25">
      <c r="A772" s="1" t="s">
        <v>1505</v>
      </c>
      <c r="B772" s="2">
        <v>44626</v>
      </c>
      <c r="D772" s="13">
        <f t="shared" si="24"/>
        <v>3</v>
      </c>
      <c r="E772" s="12" t="str" cm="1">
        <f t="array" ref="E772">_xlfn.IFS(D772=1,"Audit Period",D772=2,"End of Fiscal Year",D772=3,"Start of Fiscal Year",TRUE,"Fiscal Year in Progress")</f>
        <v>Start of Fiscal Year</v>
      </c>
      <c r="F772" s="12" t="str" cm="1">
        <f t="array" ref="F772">_xlfn.IFS(OR(D772=1,D772=2),"Period 1",OR(D772=3,D772=4),"Period 2",OR(D772=5,D772=6),"Period 3",TRUE,"No Hire Period")</f>
        <v>Period 2</v>
      </c>
      <c r="G772" s="12" t="str" cm="1">
        <f t="array" ref="G772">_xlfn.IFS(MONTH(B772)=1,"Audit Period",MONTH(B772)=2,"End of Fiscal Year",MONTH(B772)=3,"Start of Fiscal Year",TRUE,"Fiscal Year in Progress")</f>
        <v>Start of Fiscal Year</v>
      </c>
      <c r="H772" s="12">
        <f t="shared" ca="1" si="25"/>
        <v>30</v>
      </c>
    </row>
    <row r="773" spans="1:8" x14ac:dyDescent="0.25">
      <c r="A773" s="1" t="s">
        <v>1506</v>
      </c>
      <c r="B773" s="2">
        <v>44626</v>
      </c>
      <c r="D773" s="13">
        <f t="shared" si="24"/>
        <v>3</v>
      </c>
      <c r="E773" s="12" t="str" cm="1">
        <f t="array" ref="E773">_xlfn.IFS(D773=1,"Audit Period",D773=2,"End of Fiscal Year",D773=3,"Start of Fiscal Year",TRUE,"Fiscal Year in Progress")</f>
        <v>Start of Fiscal Year</v>
      </c>
      <c r="F773" s="12" t="str" cm="1">
        <f t="array" ref="F773">_xlfn.IFS(OR(D773=1,D773=2),"Period 1",OR(D773=3,D773=4),"Period 2",OR(D773=5,D773=6),"Period 3",TRUE,"No Hire Period")</f>
        <v>Period 2</v>
      </c>
      <c r="G773" s="12" t="str" cm="1">
        <f t="array" ref="G773">_xlfn.IFS(MONTH(B773)=1,"Audit Period",MONTH(B773)=2,"End of Fiscal Year",MONTH(B773)=3,"Start of Fiscal Year",TRUE,"Fiscal Year in Progress")</f>
        <v>Start of Fiscal Year</v>
      </c>
      <c r="H773" s="12">
        <f t="shared" ca="1" si="25"/>
        <v>30</v>
      </c>
    </row>
    <row r="774" spans="1:8" x14ac:dyDescent="0.25">
      <c r="A774" s="1" t="s">
        <v>1507</v>
      </c>
      <c r="B774" s="2">
        <v>44626</v>
      </c>
      <c r="D774" s="13">
        <f t="shared" si="24"/>
        <v>3</v>
      </c>
      <c r="E774" s="12" t="str" cm="1">
        <f t="array" ref="E774">_xlfn.IFS(D774=1,"Audit Period",D774=2,"End of Fiscal Year",D774=3,"Start of Fiscal Year",TRUE,"Fiscal Year in Progress")</f>
        <v>Start of Fiscal Year</v>
      </c>
      <c r="F774" s="12" t="str" cm="1">
        <f t="array" ref="F774">_xlfn.IFS(OR(D774=1,D774=2),"Period 1",OR(D774=3,D774=4),"Period 2",OR(D774=5,D774=6),"Period 3",TRUE,"No Hire Period")</f>
        <v>Period 2</v>
      </c>
      <c r="G774" s="12" t="str" cm="1">
        <f t="array" ref="G774">_xlfn.IFS(MONTH(B774)=1,"Audit Period",MONTH(B774)=2,"End of Fiscal Year",MONTH(B774)=3,"Start of Fiscal Year",TRUE,"Fiscal Year in Progress")</f>
        <v>Start of Fiscal Year</v>
      </c>
      <c r="H774" s="12">
        <f t="shared" ca="1" si="25"/>
        <v>30</v>
      </c>
    </row>
    <row r="775" spans="1:8" x14ac:dyDescent="0.25">
      <c r="A775" s="1" t="s">
        <v>1508</v>
      </c>
      <c r="B775" s="2">
        <v>44626</v>
      </c>
      <c r="D775" s="13">
        <f t="shared" si="24"/>
        <v>3</v>
      </c>
      <c r="E775" s="12" t="str" cm="1">
        <f t="array" ref="E775">_xlfn.IFS(D775=1,"Audit Period",D775=2,"End of Fiscal Year",D775=3,"Start of Fiscal Year",TRUE,"Fiscal Year in Progress")</f>
        <v>Start of Fiscal Year</v>
      </c>
      <c r="F775" s="12" t="str" cm="1">
        <f t="array" ref="F775">_xlfn.IFS(OR(D775=1,D775=2),"Period 1",OR(D775=3,D775=4),"Period 2",OR(D775=5,D775=6),"Period 3",TRUE,"No Hire Period")</f>
        <v>Period 2</v>
      </c>
      <c r="G775" s="12" t="str" cm="1">
        <f t="array" ref="G775">_xlfn.IFS(MONTH(B775)=1,"Audit Period",MONTH(B775)=2,"End of Fiscal Year",MONTH(B775)=3,"Start of Fiscal Year",TRUE,"Fiscal Year in Progress")</f>
        <v>Start of Fiscal Year</v>
      </c>
      <c r="H775" s="12">
        <f t="shared" ca="1" si="25"/>
        <v>30</v>
      </c>
    </row>
    <row r="776" spans="1:8" x14ac:dyDescent="0.25">
      <c r="A776" s="1" t="s">
        <v>178</v>
      </c>
      <c r="B776" s="2">
        <v>44626</v>
      </c>
      <c r="D776" s="13">
        <f t="shared" si="24"/>
        <v>3</v>
      </c>
      <c r="E776" s="12" t="str" cm="1">
        <f t="array" ref="E776">_xlfn.IFS(D776=1,"Audit Period",D776=2,"End of Fiscal Year",D776=3,"Start of Fiscal Year",TRUE,"Fiscal Year in Progress")</f>
        <v>Start of Fiscal Year</v>
      </c>
      <c r="F776" s="12" t="str" cm="1">
        <f t="array" ref="F776">_xlfn.IFS(OR(D776=1,D776=2),"Period 1",OR(D776=3,D776=4),"Period 2",OR(D776=5,D776=6),"Period 3",TRUE,"No Hire Period")</f>
        <v>Period 2</v>
      </c>
      <c r="G776" s="12" t="str" cm="1">
        <f t="array" ref="G776">_xlfn.IFS(MONTH(B776)=1,"Audit Period",MONTH(B776)=2,"End of Fiscal Year",MONTH(B776)=3,"Start of Fiscal Year",TRUE,"Fiscal Year in Progress")</f>
        <v>Start of Fiscal Year</v>
      </c>
      <c r="H776" s="12">
        <f t="shared" ca="1" si="25"/>
        <v>30</v>
      </c>
    </row>
    <row r="777" spans="1:8" x14ac:dyDescent="0.25">
      <c r="A777" s="1" t="s">
        <v>1509</v>
      </c>
      <c r="B777" s="2">
        <v>44626</v>
      </c>
      <c r="D777" s="13">
        <f t="shared" si="24"/>
        <v>3</v>
      </c>
      <c r="E777" s="12" t="str" cm="1">
        <f t="array" ref="E777">_xlfn.IFS(D777=1,"Audit Period",D777=2,"End of Fiscal Year",D777=3,"Start of Fiscal Year",TRUE,"Fiscal Year in Progress")</f>
        <v>Start of Fiscal Year</v>
      </c>
      <c r="F777" s="12" t="str" cm="1">
        <f t="array" ref="F777">_xlfn.IFS(OR(D777=1,D777=2),"Period 1",OR(D777=3,D777=4),"Period 2",OR(D777=5,D777=6),"Period 3",TRUE,"No Hire Period")</f>
        <v>Period 2</v>
      </c>
      <c r="G777" s="12" t="str" cm="1">
        <f t="array" ref="G777">_xlfn.IFS(MONTH(B777)=1,"Audit Period",MONTH(B777)=2,"End of Fiscal Year",MONTH(B777)=3,"Start of Fiscal Year",TRUE,"Fiscal Year in Progress")</f>
        <v>Start of Fiscal Year</v>
      </c>
      <c r="H777" s="12">
        <f t="shared" ca="1" si="25"/>
        <v>30</v>
      </c>
    </row>
    <row r="778" spans="1:8" x14ac:dyDescent="0.25">
      <c r="A778" s="1" t="s">
        <v>1510</v>
      </c>
      <c r="B778" s="2">
        <v>44626</v>
      </c>
      <c r="D778" s="13">
        <f t="shared" si="24"/>
        <v>3</v>
      </c>
      <c r="E778" s="12" t="str" cm="1">
        <f t="array" ref="E778">_xlfn.IFS(D778=1,"Audit Period",D778=2,"End of Fiscal Year",D778=3,"Start of Fiscal Year",TRUE,"Fiscal Year in Progress")</f>
        <v>Start of Fiscal Year</v>
      </c>
      <c r="F778" s="12" t="str" cm="1">
        <f t="array" ref="F778">_xlfn.IFS(OR(D778=1,D778=2),"Period 1",OR(D778=3,D778=4),"Period 2",OR(D778=5,D778=6),"Period 3",TRUE,"No Hire Period")</f>
        <v>Period 2</v>
      </c>
      <c r="G778" s="12" t="str" cm="1">
        <f t="array" ref="G778">_xlfn.IFS(MONTH(B778)=1,"Audit Period",MONTH(B778)=2,"End of Fiscal Year",MONTH(B778)=3,"Start of Fiscal Year",TRUE,"Fiscal Year in Progress")</f>
        <v>Start of Fiscal Year</v>
      </c>
      <c r="H778" s="12">
        <f t="shared" ca="1" si="25"/>
        <v>30</v>
      </c>
    </row>
    <row r="779" spans="1:8" x14ac:dyDescent="0.25">
      <c r="A779" s="1" t="s">
        <v>1511</v>
      </c>
      <c r="B779" s="2">
        <v>44626</v>
      </c>
      <c r="D779" s="13">
        <f t="shared" si="24"/>
        <v>3</v>
      </c>
      <c r="E779" s="12" t="str" cm="1">
        <f t="array" ref="E779">_xlfn.IFS(D779=1,"Audit Period",D779=2,"End of Fiscal Year",D779=3,"Start of Fiscal Year",TRUE,"Fiscal Year in Progress")</f>
        <v>Start of Fiscal Year</v>
      </c>
      <c r="F779" s="12" t="str" cm="1">
        <f t="array" ref="F779">_xlfn.IFS(OR(D779=1,D779=2),"Period 1",OR(D779=3,D779=4),"Period 2",OR(D779=5,D779=6),"Period 3",TRUE,"No Hire Period")</f>
        <v>Period 2</v>
      </c>
      <c r="G779" s="12" t="str" cm="1">
        <f t="array" ref="G779">_xlfn.IFS(MONTH(B779)=1,"Audit Period",MONTH(B779)=2,"End of Fiscal Year",MONTH(B779)=3,"Start of Fiscal Year",TRUE,"Fiscal Year in Progress")</f>
        <v>Start of Fiscal Year</v>
      </c>
      <c r="H779" s="12">
        <f t="shared" ca="1" si="25"/>
        <v>30</v>
      </c>
    </row>
    <row r="780" spans="1:8" x14ac:dyDescent="0.25">
      <c r="A780" s="1" t="s">
        <v>1512</v>
      </c>
      <c r="B780" s="2">
        <v>44626</v>
      </c>
      <c r="D780" s="13">
        <f t="shared" si="24"/>
        <v>3</v>
      </c>
      <c r="E780" s="12" t="str" cm="1">
        <f t="array" ref="E780">_xlfn.IFS(D780=1,"Audit Period",D780=2,"End of Fiscal Year",D780=3,"Start of Fiscal Year",TRUE,"Fiscal Year in Progress")</f>
        <v>Start of Fiscal Year</v>
      </c>
      <c r="F780" s="12" t="str" cm="1">
        <f t="array" ref="F780">_xlfn.IFS(OR(D780=1,D780=2),"Period 1",OR(D780=3,D780=4),"Period 2",OR(D780=5,D780=6),"Period 3",TRUE,"No Hire Period")</f>
        <v>Period 2</v>
      </c>
      <c r="G780" s="12" t="str" cm="1">
        <f t="array" ref="G780">_xlfn.IFS(MONTH(B780)=1,"Audit Period",MONTH(B780)=2,"End of Fiscal Year",MONTH(B780)=3,"Start of Fiscal Year",TRUE,"Fiscal Year in Progress")</f>
        <v>Start of Fiscal Year</v>
      </c>
      <c r="H780" s="12">
        <f t="shared" ca="1" si="25"/>
        <v>30</v>
      </c>
    </row>
    <row r="781" spans="1:8" x14ac:dyDescent="0.25">
      <c r="A781" s="1" t="s">
        <v>17</v>
      </c>
      <c r="B781" s="2">
        <v>44626</v>
      </c>
      <c r="D781" s="13">
        <f t="shared" si="24"/>
        <v>3</v>
      </c>
      <c r="E781" s="12" t="str" cm="1">
        <f t="array" ref="E781">_xlfn.IFS(D781=1,"Audit Period",D781=2,"End of Fiscal Year",D781=3,"Start of Fiscal Year",TRUE,"Fiscal Year in Progress")</f>
        <v>Start of Fiscal Year</v>
      </c>
      <c r="F781" s="12" t="str" cm="1">
        <f t="array" ref="F781">_xlfn.IFS(OR(D781=1,D781=2),"Period 1",OR(D781=3,D781=4),"Period 2",OR(D781=5,D781=6),"Period 3",TRUE,"No Hire Period")</f>
        <v>Period 2</v>
      </c>
      <c r="G781" s="12" t="str" cm="1">
        <f t="array" ref="G781">_xlfn.IFS(MONTH(B781)=1,"Audit Period",MONTH(B781)=2,"End of Fiscal Year",MONTH(B781)=3,"Start of Fiscal Year",TRUE,"Fiscal Year in Progress")</f>
        <v>Start of Fiscal Year</v>
      </c>
      <c r="H781" s="12">
        <f t="shared" ca="1" si="25"/>
        <v>30</v>
      </c>
    </row>
    <row r="782" spans="1:8" x14ac:dyDescent="0.25">
      <c r="A782" s="1" t="s">
        <v>1513</v>
      </c>
      <c r="B782" s="2">
        <v>44626</v>
      </c>
      <c r="D782" s="13">
        <f t="shared" si="24"/>
        <v>3</v>
      </c>
      <c r="E782" s="12" t="str" cm="1">
        <f t="array" ref="E782">_xlfn.IFS(D782=1,"Audit Period",D782=2,"End of Fiscal Year",D782=3,"Start of Fiscal Year",TRUE,"Fiscal Year in Progress")</f>
        <v>Start of Fiscal Year</v>
      </c>
      <c r="F782" s="12" t="str" cm="1">
        <f t="array" ref="F782">_xlfn.IFS(OR(D782=1,D782=2),"Period 1",OR(D782=3,D782=4),"Period 2",OR(D782=5,D782=6),"Period 3",TRUE,"No Hire Period")</f>
        <v>Period 2</v>
      </c>
      <c r="G782" s="12" t="str" cm="1">
        <f t="array" ref="G782">_xlfn.IFS(MONTH(B782)=1,"Audit Period",MONTH(B782)=2,"End of Fiscal Year",MONTH(B782)=3,"Start of Fiscal Year",TRUE,"Fiscal Year in Progress")</f>
        <v>Start of Fiscal Year</v>
      </c>
      <c r="H782" s="12">
        <f t="shared" ca="1" si="25"/>
        <v>30</v>
      </c>
    </row>
    <row r="783" spans="1:8" x14ac:dyDescent="0.25">
      <c r="A783" s="1" t="s">
        <v>1514</v>
      </c>
      <c r="B783" s="2">
        <v>44626</v>
      </c>
      <c r="D783" s="13">
        <f t="shared" si="24"/>
        <v>3</v>
      </c>
      <c r="E783" s="12" t="str" cm="1">
        <f t="array" ref="E783">_xlfn.IFS(D783=1,"Audit Period",D783=2,"End of Fiscal Year",D783=3,"Start of Fiscal Year",TRUE,"Fiscal Year in Progress")</f>
        <v>Start of Fiscal Year</v>
      </c>
      <c r="F783" s="12" t="str" cm="1">
        <f t="array" ref="F783">_xlfn.IFS(OR(D783=1,D783=2),"Period 1",OR(D783=3,D783=4),"Period 2",OR(D783=5,D783=6),"Period 3",TRUE,"No Hire Period")</f>
        <v>Period 2</v>
      </c>
      <c r="G783" s="12" t="str" cm="1">
        <f t="array" ref="G783">_xlfn.IFS(MONTH(B783)=1,"Audit Period",MONTH(B783)=2,"End of Fiscal Year",MONTH(B783)=3,"Start of Fiscal Year",TRUE,"Fiscal Year in Progress")</f>
        <v>Start of Fiscal Year</v>
      </c>
      <c r="H783" s="12">
        <f t="shared" ca="1" si="25"/>
        <v>30</v>
      </c>
    </row>
    <row r="784" spans="1:8" x14ac:dyDescent="0.25">
      <c r="A784" s="1" t="s">
        <v>179</v>
      </c>
      <c r="B784" s="2">
        <v>44626</v>
      </c>
      <c r="D784" s="13">
        <f t="shared" si="24"/>
        <v>3</v>
      </c>
      <c r="E784" s="12" t="str" cm="1">
        <f t="array" ref="E784">_xlfn.IFS(D784=1,"Audit Period",D784=2,"End of Fiscal Year",D784=3,"Start of Fiscal Year",TRUE,"Fiscal Year in Progress")</f>
        <v>Start of Fiscal Year</v>
      </c>
      <c r="F784" s="12" t="str" cm="1">
        <f t="array" ref="F784">_xlfn.IFS(OR(D784=1,D784=2),"Period 1",OR(D784=3,D784=4),"Period 2",OR(D784=5,D784=6),"Period 3",TRUE,"No Hire Period")</f>
        <v>Period 2</v>
      </c>
      <c r="G784" s="12" t="str" cm="1">
        <f t="array" ref="G784">_xlfn.IFS(MONTH(B784)=1,"Audit Period",MONTH(B784)=2,"End of Fiscal Year",MONTH(B784)=3,"Start of Fiscal Year",TRUE,"Fiscal Year in Progress")</f>
        <v>Start of Fiscal Year</v>
      </c>
      <c r="H784" s="12">
        <f t="shared" ca="1" si="25"/>
        <v>30</v>
      </c>
    </row>
    <row r="785" spans="1:8" x14ac:dyDescent="0.25">
      <c r="A785" s="1" t="s">
        <v>1515</v>
      </c>
      <c r="B785" s="2">
        <v>44626</v>
      </c>
      <c r="D785" s="13">
        <f t="shared" si="24"/>
        <v>3</v>
      </c>
      <c r="E785" s="12" t="str" cm="1">
        <f t="array" ref="E785">_xlfn.IFS(D785=1,"Audit Period",D785=2,"End of Fiscal Year",D785=3,"Start of Fiscal Year",TRUE,"Fiscal Year in Progress")</f>
        <v>Start of Fiscal Year</v>
      </c>
      <c r="F785" s="12" t="str" cm="1">
        <f t="array" ref="F785">_xlfn.IFS(OR(D785=1,D785=2),"Period 1",OR(D785=3,D785=4),"Period 2",OR(D785=5,D785=6),"Period 3",TRUE,"No Hire Period")</f>
        <v>Period 2</v>
      </c>
      <c r="G785" s="12" t="str" cm="1">
        <f t="array" ref="G785">_xlfn.IFS(MONTH(B785)=1,"Audit Period",MONTH(B785)=2,"End of Fiscal Year",MONTH(B785)=3,"Start of Fiscal Year",TRUE,"Fiscal Year in Progress")</f>
        <v>Start of Fiscal Year</v>
      </c>
      <c r="H785" s="12">
        <f t="shared" ca="1" si="25"/>
        <v>30</v>
      </c>
    </row>
    <row r="786" spans="1:8" x14ac:dyDescent="0.25">
      <c r="A786" s="1" t="s">
        <v>1516</v>
      </c>
      <c r="B786" s="2">
        <v>44626</v>
      </c>
      <c r="D786" s="13">
        <f t="shared" si="24"/>
        <v>3</v>
      </c>
      <c r="E786" s="12" t="str" cm="1">
        <f t="array" ref="E786">_xlfn.IFS(D786=1,"Audit Period",D786=2,"End of Fiscal Year",D786=3,"Start of Fiscal Year",TRUE,"Fiscal Year in Progress")</f>
        <v>Start of Fiscal Year</v>
      </c>
      <c r="F786" s="12" t="str" cm="1">
        <f t="array" ref="F786">_xlfn.IFS(OR(D786=1,D786=2),"Period 1",OR(D786=3,D786=4),"Period 2",OR(D786=5,D786=6),"Period 3",TRUE,"No Hire Period")</f>
        <v>Period 2</v>
      </c>
      <c r="G786" s="12" t="str" cm="1">
        <f t="array" ref="G786">_xlfn.IFS(MONTH(B786)=1,"Audit Period",MONTH(B786)=2,"End of Fiscal Year",MONTH(B786)=3,"Start of Fiscal Year",TRUE,"Fiscal Year in Progress")</f>
        <v>Start of Fiscal Year</v>
      </c>
      <c r="H786" s="12">
        <f t="shared" ca="1" si="25"/>
        <v>30</v>
      </c>
    </row>
    <row r="787" spans="1:8" x14ac:dyDescent="0.25">
      <c r="A787" s="1" t="s">
        <v>1517</v>
      </c>
      <c r="B787" s="2">
        <v>44626</v>
      </c>
      <c r="D787" s="13">
        <f t="shared" si="24"/>
        <v>3</v>
      </c>
      <c r="E787" s="12" t="str" cm="1">
        <f t="array" ref="E787">_xlfn.IFS(D787=1,"Audit Period",D787=2,"End of Fiscal Year",D787=3,"Start of Fiscal Year",TRUE,"Fiscal Year in Progress")</f>
        <v>Start of Fiscal Year</v>
      </c>
      <c r="F787" s="12" t="str" cm="1">
        <f t="array" ref="F787">_xlfn.IFS(OR(D787=1,D787=2),"Period 1",OR(D787=3,D787=4),"Period 2",OR(D787=5,D787=6),"Period 3",TRUE,"No Hire Period")</f>
        <v>Period 2</v>
      </c>
      <c r="G787" s="12" t="str" cm="1">
        <f t="array" ref="G787">_xlfn.IFS(MONTH(B787)=1,"Audit Period",MONTH(B787)=2,"End of Fiscal Year",MONTH(B787)=3,"Start of Fiscal Year",TRUE,"Fiscal Year in Progress")</f>
        <v>Start of Fiscal Year</v>
      </c>
      <c r="H787" s="12">
        <f t="shared" ca="1" si="25"/>
        <v>30</v>
      </c>
    </row>
    <row r="788" spans="1:8" x14ac:dyDescent="0.25">
      <c r="A788" s="1" t="s">
        <v>1518</v>
      </c>
      <c r="B788" s="2">
        <v>44626</v>
      </c>
      <c r="D788" s="13">
        <f t="shared" si="24"/>
        <v>3</v>
      </c>
      <c r="E788" s="12" t="str" cm="1">
        <f t="array" ref="E788">_xlfn.IFS(D788=1,"Audit Period",D788=2,"End of Fiscal Year",D788=3,"Start of Fiscal Year",TRUE,"Fiscal Year in Progress")</f>
        <v>Start of Fiscal Year</v>
      </c>
      <c r="F788" s="12" t="str" cm="1">
        <f t="array" ref="F788">_xlfn.IFS(OR(D788=1,D788=2),"Period 1",OR(D788=3,D788=4),"Period 2",OR(D788=5,D788=6),"Period 3",TRUE,"No Hire Period")</f>
        <v>Period 2</v>
      </c>
      <c r="G788" s="12" t="str" cm="1">
        <f t="array" ref="G788">_xlfn.IFS(MONTH(B788)=1,"Audit Period",MONTH(B788)=2,"End of Fiscal Year",MONTH(B788)=3,"Start of Fiscal Year",TRUE,"Fiscal Year in Progress")</f>
        <v>Start of Fiscal Year</v>
      </c>
      <c r="H788" s="12">
        <f t="shared" ca="1" si="25"/>
        <v>30</v>
      </c>
    </row>
    <row r="789" spans="1:8" x14ac:dyDescent="0.25">
      <c r="A789" s="1" t="s">
        <v>1519</v>
      </c>
      <c r="B789" s="2">
        <v>44626</v>
      </c>
      <c r="D789" s="13">
        <f t="shared" si="24"/>
        <v>3</v>
      </c>
      <c r="E789" s="12" t="str" cm="1">
        <f t="array" ref="E789">_xlfn.IFS(D789=1,"Audit Period",D789=2,"End of Fiscal Year",D789=3,"Start of Fiscal Year",TRUE,"Fiscal Year in Progress")</f>
        <v>Start of Fiscal Year</v>
      </c>
      <c r="F789" s="12" t="str" cm="1">
        <f t="array" ref="F789">_xlfn.IFS(OR(D789=1,D789=2),"Period 1",OR(D789=3,D789=4),"Period 2",OR(D789=5,D789=6),"Period 3",TRUE,"No Hire Period")</f>
        <v>Period 2</v>
      </c>
      <c r="G789" s="12" t="str" cm="1">
        <f t="array" ref="G789">_xlfn.IFS(MONTH(B789)=1,"Audit Period",MONTH(B789)=2,"End of Fiscal Year",MONTH(B789)=3,"Start of Fiscal Year",TRUE,"Fiscal Year in Progress")</f>
        <v>Start of Fiscal Year</v>
      </c>
      <c r="H789" s="12">
        <f t="shared" ca="1" si="25"/>
        <v>30</v>
      </c>
    </row>
    <row r="790" spans="1:8" x14ac:dyDescent="0.25">
      <c r="A790" s="1" t="s">
        <v>1520</v>
      </c>
      <c r="B790" s="2">
        <v>44626</v>
      </c>
      <c r="D790" s="13">
        <f t="shared" si="24"/>
        <v>3</v>
      </c>
      <c r="E790" s="12" t="str" cm="1">
        <f t="array" ref="E790">_xlfn.IFS(D790=1,"Audit Period",D790=2,"End of Fiscal Year",D790=3,"Start of Fiscal Year",TRUE,"Fiscal Year in Progress")</f>
        <v>Start of Fiscal Year</v>
      </c>
      <c r="F790" s="12" t="str" cm="1">
        <f t="array" ref="F790">_xlfn.IFS(OR(D790=1,D790=2),"Period 1",OR(D790=3,D790=4),"Period 2",OR(D790=5,D790=6),"Period 3",TRUE,"No Hire Period")</f>
        <v>Period 2</v>
      </c>
      <c r="G790" s="12" t="str" cm="1">
        <f t="array" ref="G790">_xlfn.IFS(MONTH(B790)=1,"Audit Period",MONTH(B790)=2,"End of Fiscal Year",MONTH(B790)=3,"Start of Fiscal Year",TRUE,"Fiscal Year in Progress")</f>
        <v>Start of Fiscal Year</v>
      </c>
      <c r="H790" s="12">
        <f t="shared" ca="1" si="25"/>
        <v>30</v>
      </c>
    </row>
    <row r="791" spans="1:8" x14ac:dyDescent="0.25">
      <c r="A791" s="1" t="s">
        <v>1521</v>
      </c>
      <c r="B791" s="2">
        <v>44626</v>
      </c>
      <c r="D791" s="13">
        <f t="shared" si="24"/>
        <v>3</v>
      </c>
      <c r="E791" s="12" t="str" cm="1">
        <f t="array" ref="E791">_xlfn.IFS(D791=1,"Audit Period",D791=2,"End of Fiscal Year",D791=3,"Start of Fiscal Year",TRUE,"Fiscal Year in Progress")</f>
        <v>Start of Fiscal Year</v>
      </c>
      <c r="F791" s="12" t="str" cm="1">
        <f t="array" ref="F791">_xlfn.IFS(OR(D791=1,D791=2),"Period 1",OR(D791=3,D791=4),"Period 2",OR(D791=5,D791=6),"Period 3",TRUE,"No Hire Period")</f>
        <v>Period 2</v>
      </c>
      <c r="G791" s="12" t="str" cm="1">
        <f t="array" ref="G791">_xlfn.IFS(MONTH(B791)=1,"Audit Period",MONTH(B791)=2,"End of Fiscal Year",MONTH(B791)=3,"Start of Fiscal Year",TRUE,"Fiscal Year in Progress")</f>
        <v>Start of Fiscal Year</v>
      </c>
      <c r="H791" s="12">
        <f t="shared" ca="1" si="25"/>
        <v>30</v>
      </c>
    </row>
    <row r="792" spans="1:8" x14ac:dyDescent="0.25">
      <c r="A792" s="1" t="s">
        <v>1522</v>
      </c>
      <c r="B792" s="2">
        <v>44626</v>
      </c>
      <c r="D792" s="13">
        <f t="shared" si="24"/>
        <v>3</v>
      </c>
      <c r="E792" s="12" t="str" cm="1">
        <f t="array" ref="E792">_xlfn.IFS(D792=1,"Audit Period",D792=2,"End of Fiscal Year",D792=3,"Start of Fiscal Year",TRUE,"Fiscal Year in Progress")</f>
        <v>Start of Fiscal Year</v>
      </c>
      <c r="F792" s="12" t="str" cm="1">
        <f t="array" ref="F792">_xlfn.IFS(OR(D792=1,D792=2),"Period 1",OR(D792=3,D792=4),"Period 2",OR(D792=5,D792=6),"Period 3",TRUE,"No Hire Period")</f>
        <v>Period 2</v>
      </c>
      <c r="G792" s="12" t="str" cm="1">
        <f t="array" ref="G792">_xlfn.IFS(MONTH(B792)=1,"Audit Period",MONTH(B792)=2,"End of Fiscal Year",MONTH(B792)=3,"Start of Fiscal Year",TRUE,"Fiscal Year in Progress")</f>
        <v>Start of Fiscal Year</v>
      </c>
      <c r="H792" s="12">
        <f t="shared" ca="1" si="25"/>
        <v>30</v>
      </c>
    </row>
    <row r="793" spans="1:8" x14ac:dyDescent="0.25">
      <c r="A793" s="1" t="s">
        <v>1523</v>
      </c>
      <c r="B793" s="2">
        <v>44626</v>
      </c>
      <c r="D793" s="13">
        <f t="shared" si="24"/>
        <v>3</v>
      </c>
      <c r="E793" s="12" t="str" cm="1">
        <f t="array" ref="E793">_xlfn.IFS(D793=1,"Audit Period",D793=2,"End of Fiscal Year",D793=3,"Start of Fiscal Year",TRUE,"Fiscal Year in Progress")</f>
        <v>Start of Fiscal Year</v>
      </c>
      <c r="F793" s="12" t="str" cm="1">
        <f t="array" ref="F793">_xlfn.IFS(OR(D793=1,D793=2),"Period 1",OR(D793=3,D793=4),"Period 2",OR(D793=5,D793=6),"Period 3",TRUE,"No Hire Period")</f>
        <v>Period 2</v>
      </c>
      <c r="G793" s="12" t="str" cm="1">
        <f t="array" ref="G793">_xlfn.IFS(MONTH(B793)=1,"Audit Period",MONTH(B793)=2,"End of Fiscal Year",MONTH(B793)=3,"Start of Fiscal Year",TRUE,"Fiscal Year in Progress")</f>
        <v>Start of Fiscal Year</v>
      </c>
      <c r="H793" s="12">
        <f t="shared" ca="1" si="25"/>
        <v>30</v>
      </c>
    </row>
    <row r="794" spans="1:8" x14ac:dyDescent="0.25">
      <c r="A794" s="1" t="s">
        <v>180</v>
      </c>
      <c r="B794" s="2">
        <v>44626</v>
      </c>
      <c r="D794" s="13">
        <f t="shared" si="24"/>
        <v>3</v>
      </c>
      <c r="E794" s="12" t="str" cm="1">
        <f t="array" ref="E794">_xlfn.IFS(D794=1,"Audit Period",D794=2,"End of Fiscal Year",D794=3,"Start of Fiscal Year",TRUE,"Fiscal Year in Progress")</f>
        <v>Start of Fiscal Year</v>
      </c>
      <c r="F794" s="12" t="str" cm="1">
        <f t="array" ref="F794">_xlfn.IFS(OR(D794=1,D794=2),"Period 1",OR(D794=3,D794=4),"Period 2",OR(D794=5,D794=6),"Period 3",TRUE,"No Hire Period")</f>
        <v>Period 2</v>
      </c>
      <c r="G794" s="12" t="str" cm="1">
        <f t="array" ref="G794">_xlfn.IFS(MONTH(B794)=1,"Audit Period",MONTH(B794)=2,"End of Fiscal Year",MONTH(B794)=3,"Start of Fiscal Year",TRUE,"Fiscal Year in Progress")</f>
        <v>Start of Fiscal Year</v>
      </c>
      <c r="H794" s="12">
        <f t="shared" ca="1" si="25"/>
        <v>30</v>
      </c>
    </row>
    <row r="795" spans="1:8" x14ac:dyDescent="0.25">
      <c r="A795" s="1" t="s">
        <v>1524</v>
      </c>
      <c r="B795" s="2">
        <v>44626</v>
      </c>
      <c r="D795" s="13">
        <f t="shared" si="24"/>
        <v>3</v>
      </c>
      <c r="E795" s="12" t="str" cm="1">
        <f t="array" ref="E795">_xlfn.IFS(D795=1,"Audit Period",D795=2,"End of Fiscal Year",D795=3,"Start of Fiscal Year",TRUE,"Fiscal Year in Progress")</f>
        <v>Start of Fiscal Year</v>
      </c>
      <c r="F795" s="12" t="str" cm="1">
        <f t="array" ref="F795">_xlfn.IFS(OR(D795=1,D795=2),"Period 1",OR(D795=3,D795=4),"Period 2",OR(D795=5,D795=6),"Period 3",TRUE,"No Hire Period")</f>
        <v>Period 2</v>
      </c>
      <c r="G795" s="12" t="str" cm="1">
        <f t="array" ref="G795">_xlfn.IFS(MONTH(B795)=1,"Audit Period",MONTH(B795)=2,"End of Fiscal Year",MONTH(B795)=3,"Start of Fiscal Year",TRUE,"Fiscal Year in Progress")</f>
        <v>Start of Fiscal Year</v>
      </c>
      <c r="H795" s="12">
        <f t="shared" ca="1" si="25"/>
        <v>30</v>
      </c>
    </row>
    <row r="796" spans="1:8" x14ac:dyDescent="0.25">
      <c r="A796" s="1" t="s">
        <v>1525</v>
      </c>
      <c r="B796" s="2">
        <v>44626</v>
      </c>
      <c r="D796" s="13">
        <f t="shared" si="24"/>
        <v>3</v>
      </c>
      <c r="E796" s="12" t="str" cm="1">
        <f t="array" ref="E796">_xlfn.IFS(D796=1,"Audit Period",D796=2,"End of Fiscal Year",D796=3,"Start of Fiscal Year",TRUE,"Fiscal Year in Progress")</f>
        <v>Start of Fiscal Year</v>
      </c>
      <c r="F796" s="12" t="str" cm="1">
        <f t="array" ref="F796">_xlfn.IFS(OR(D796=1,D796=2),"Period 1",OR(D796=3,D796=4),"Period 2",OR(D796=5,D796=6),"Period 3",TRUE,"No Hire Period")</f>
        <v>Period 2</v>
      </c>
      <c r="G796" s="12" t="str" cm="1">
        <f t="array" ref="G796">_xlfn.IFS(MONTH(B796)=1,"Audit Period",MONTH(B796)=2,"End of Fiscal Year",MONTH(B796)=3,"Start of Fiscal Year",TRUE,"Fiscal Year in Progress")</f>
        <v>Start of Fiscal Year</v>
      </c>
      <c r="H796" s="12">
        <f t="shared" ca="1" si="25"/>
        <v>30</v>
      </c>
    </row>
    <row r="797" spans="1:8" x14ac:dyDescent="0.25">
      <c r="A797" s="1" t="s">
        <v>1526</v>
      </c>
      <c r="B797" s="2">
        <v>44626</v>
      </c>
      <c r="D797" s="13">
        <f t="shared" si="24"/>
        <v>3</v>
      </c>
      <c r="E797" s="12" t="str" cm="1">
        <f t="array" ref="E797">_xlfn.IFS(D797=1,"Audit Period",D797=2,"End of Fiscal Year",D797=3,"Start of Fiscal Year",TRUE,"Fiscal Year in Progress")</f>
        <v>Start of Fiscal Year</v>
      </c>
      <c r="F797" s="12" t="str" cm="1">
        <f t="array" ref="F797">_xlfn.IFS(OR(D797=1,D797=2),"Period 1",OR(D797=3,D797=4),"Period 2",OR(D797=5,D797=6),"Period 3",TRUE,"No Hire Period")</f>
        <v>Period 2</v>
      </c>
      <c r="G797" s="12" t="str" cm="1">
        <f t="array" ref="G797">_xlfn.IFS(MONTH(B797)=1,"Audit Period",MONTH(B797)=2,"End of Fiscal Year",MONTH(B797)=3,"Start of Fiscal Year",TRUE,"Fiscal Year in Progress")</f>
        <v>Start of Fiscal Year</v>
      </c>
      <c r="H797" s="12">
        <f t="shared" ca="1" si="25"/>
        <v>30</v>
      </c>
    </row>
    <row r="798" spans="1:8" x14ac:dyDescent="0.25">
      <c r="A798" s="1" t="s">
        <v>1527</v>
      </c>
      <c r="B798" s="2">
        <v>44626</v>
      </c>
      <c r="D798" s="13">
        <f t="shared" si="24"/>
        <v>3</v>
      </c>
      <c r="E798" s="12" t="str" cm="1">
        <f t="array" ref="E798">_xlfn.IFS(D798=1,"Audit Period",D798=2,"End of Fiscal Year",D798=3,"Start of Fiscal Year",TRUE,"Fiscal Year in Progress")</f>
        <v>Start of Fiscal Year</v>
      </c>
      <c r="F798" s="12" t="str" cm="1">
        <f t="array" ref="F798">_xlfn.IFS(OR(D798=1,D798=2),"Period 1",OR(D798=3,D798=4),"Period 2",OR(D798=5,D798=6),"Period 3",TRUE,"No Hire Period")</f>
        <v>Period 2</v>
      </c>
      <c r="G798" s="12" t="str" cm="1">
        <f t="array" ref="G798">_xlfn.IFS(MONTH(B798)=1,"Audit Period",MONTH(B798)=2,"End of Fiscal Year",MONTH(B798)=3,"Start of Fiscal Year",TRUE,"Fiscal Year in Progress")</f>
        <v>Start of Fiscal Year</v>
      </c>
      <c r="H798" s="12">
        <f t="shared" ca="1" si="25"/>
        <v>30</v>
      </c>
    </row>
    <row r="799" spans="1:8" x14ac:dyDescent="0.25">
      <c r="A799" s="1" t="s">
        <v>1528</v>
      </c>
      <c r="B799" s="2">
        <v>44626</v>
      </c>
      <c r="D799" s="13">
        <f t="shared" si="24"/>
        <v>3</v>
      </c>
      <c r="E799" s="12" t="str" cm="1">
        <f t="array" ref="E799">_xlfn.IFS(D799=1,"Audit Period",D799=2,"End of Fiscal Year",D799=3,"Start of Fiscal Year",TRUE,"Fiscal Year in Progress")</f>
        <v>Start of Fiscal Year</v>
      </c>
      <c r="F799" s="12" t="str" cm="1">
        <f t="array" ref="F799">_xlfn.IFS(OR(D799=1,D799=2),"Period 1",OR(D799=3,D799=4),"Period 2",OR(D799=5,D799=6),"Period 3",TRUE,"No Hire Period")</f>
        <v>Period 2</v>
      </c>
      <c r="G799" s="12" t="str" cm="1">
        <f t="array" ref="G799">_xlfn.IFS(MONTH(B799)=1,"Audit Period",MONTH(B799)=2,"End of Fiscal Year",MONTH(B799)=3,"Start of Fiscal Year",TRUE,"Fiscal Year in Progress")</f>
        <v>Start of Fiscal Year</v>
      </c>
      <c r="H799" s="12">
        <f t="shared" ca="1" si="25"/>
        <v>30</v>
      </c>
    </row>
    <row r="800" spans="1:8" x14ac:dyDescent="0.25">
      <c r="A800" s="1" t="s">
        <v>1529</v>
      </c>
      <c r="B800" s="2">
        <v>44626</v>
      </c>
      <c r="D800" s="13">
        <f t="shared" si="24"/>
        <v>3</v>
      </c>
      <c r="E800" s="12" t="str" cm="1">
        <f t="array" ref="E800">_xlfn.IFS(D800=1,"Audit Period",D800=2,"End of Fiscal Year",D800=3,"Start of Fiscal Year",TRUE,"Fiscal Year in Progress")</f>
        <v>Start of Fiscal Year</v>
      </c>
      <c r="F800" s="12" t="str" cm="1">
        <f t="array" ref="F800">_xlfn.IFS(OR(D800=1,D800=2),"Period 1",OR(D800=3,D800=4),"Period 2",OR(D800=5,D800=6),"Period 3",TRUE,"No Hire Period")</f>
        <v>Period 2</v>
      </c>
      <c r="G800" s="12" t="str" cm="1">
        <f t="array" ref="G800">_xlfn.IFS(MONTH(B800)=1,"Audit Period",MONTH(B800)=2,"End of Fiscal Year",MONTH(B800)=3,"Start of Fiscal Year",TRUE,"Fiscal Year in Progress")</f>
        <v>Start of Fiscal Year</v>
      </c>
      <c r="H800" s="12">
        <f t="shared" ca="1" si="25"/>
        <v>30</v>
      </c>
    </row>
    <row r="801" spans="1:8" x14ac:dyDescent="0.25">
      <c r="A801" s="1" t="s">
        <v>1530</v>
      </c>
      <c r="B801" s="2">
        <v>44626</v>
      </c>
      <c r="D801" s="13">
        <f t="shared" si="24"/>
        <v>3</v>
      </c>
      <c r="E801" s="12" t="str" cm="1">
        <f t="array" ref="E801">_xlfn.IFS(D801=1,"Audit Period",D801=2,"End of Fiscal Year",D801=3,"Start of Fiscal Year",TRUE,"Fiscal Year in Progress")</f>
        <v>Start of Fiscal Year</v>
      </c>
      <c r="F801" s="12" t="str" cm="1">
        <f t="array" ref="F801">_xlfn.IFS(OR(D801=1,D801=2),"Period 1",OR(D801=3,D801=4),"Period 2",OR(D801=5,D801=6),"Period 3",TRUE,"No Hire Period")</f>
        <v>Period 2</v>
      </c>
      <c r="G801" s="12" t="str" cm="1">
        <f t="array" ref="G801">_xlfn.IFS(MONTH(B801)=1,"Audit Period",MONTH(B801)=2,"End of Fiscal Year",MONTH(B801)=3,"Start of Fiscal Year",TRUE,"Fiscal Year in Progress")</f>
        <v>Start of Fiscal Year</v>
      </c>
      <c r="H801" s="12">
        <f t="shared" ca="1" si="25"/>
        <v>30</v>
      </c>
    </row>
    <row r="802" spans="1:8" x14ac:dyDescent="0.25">
      <c r="A802" s="1" t="s">
        <v>1531</v>
      </c>
      <c r="B802" s="2">
        <v>44626</v>
      </c>
      <c r="D802" s="13">
        <f t="shared" si="24"/>
        <v>3</v>
      </c>
      <c r="E802" s="12" t="str" cm="1">
        <f t="array" ref="E802">_xlfn.IFS(D802=1,"Audit Period",D802=2,"End of Fiscal Year",D802=3,"Start of Fiscal Year",TRUE,"Fiscal Year in Progress")</f>
        <v>Start of Fiscal Year</v>
      </c>
      <c r="F802" s="12" t="str" cm="1">
        <f t="array" ref="F802">_xlfn.IFS(OR(D802=1,D802=2),"Period 1",OR(D802=3,D802=4),"Period 2",OR(D802=5,D802=6),"Period 3",TRUE,"No Hire Period")</f>
        <v>Period 2</v>
      </c>
      <c r="G802" s="12" t="str" cm="1">
        <f t="array" ref="G802">_xlfn.IFS(MONTH(B802)=1,"Audit Period",MONTH(B802)=2,"End of Fiscal Year",MONTH(B802)=3,"Start of Fiscal Year",TRUE,"Fiscal Year in Progress")</f>
        <v>Start of Fiscal Year</v>
      </c>
      <c r="H802" s="12">
        <f t="shared" ca="1" si="25"/>
        <v>30</v>
      </c>
    </row>
    <row r="803" spans="1:8" x14ac:dyDescent="0.25">
      <c r="A803" s="1" t="s">
        <v>1532</v>
      </c>
      <c r="B803" s="2">
        <v>44626</v>
      </c>
      <c r="D803" s="13">
        <f t="shared" si="24"/>
        <v>3</v>
      </c>
      <c r="E803" s="12" t="str" cm="1">
        <f t="array" ref="E803">_xlfn.IFS(D803=1,"Audit Period",D803=2,"End of Fiscal Year",D803=3,"Start of Fiscal Year",TRUE,"Fiscal Year in Progress")</f>
        <v>Start of Fiscal Year</v>
      </c>
      <c r="F803" s="12" t="str" cm="1">
        <f t="array" ref="F803">_xlfn.IFS(OR(D803=1,D803=2),"Period 1",OR(D803=3,D803=4),"Period 2",OR(D803=5,D803=6),"Period 3",TRUE,"No Hire Period")</f>
        <v>Period 2</v>
      </c>
      <c r="G803" s="12" t="str" cm="1">
        <f t="array" ref="G803">_xlfn.IFS(MONTH(B803)=1,"Audit Period",MONTH(B803)=2,"End of Fiscal Year",MONTH(B803)=3,"Start of Fiscal Year",TRUE,"Fiscal Year in Progress")</f>
        <v>Start of Fiscal Year</v>
      </c>
      <c r="H803" s="12">
        <f t="shared" ca="1" si="25"/>
        <v>30</v>
      </c>
    </row>
    <row r="804" spans="1:8" x14ac:dyDescent="0.25">
      <c r="A804" s="1" t="s">
        <v>181</v>
      </c>
      <c r="B804" s="2">
        <v>44626</v>
      </c>
      <c r="D804" s="13">
        <f t="shared" si="24"/>
        <v>3</v>
      </c>
      <c r="E804" s="12" t="str" cm="1">
        <f t="array" ref="E804">_xlfn.IFS(D804=1,"Audit Period",D804=2,"End of Fiscal Year",D804=3,"Start of Fiscal Year",TRUE,"Fiscal Year in Progress")</f>
        <v>Start of Fiscal Year</v>
      </c>
      <c r="F804" s="12" t="str" cm="1">
        <f t="array" ref="F804">_xlfn.IFS(OR(D804=1,D804=2),"Period 1",OR(D804=3,D804=4),"Period 2",OR(D804=5,D804=6),"Period 3",TRUE,"No Hire Period")</f>
        <v>Period 2</v>
      </c>
      <c r="G804" s="12" t="str" cm="1">
        <f t="array" ref="G804">_xlfn.IFS(MONTH(B804)=1,"Audit Period",MONTH(B804)=2,"End of Fiscal Year",MONTH(B804)=3,"Start of Fiscal Year",TRUE,"Fiscal Year in Progress")</f>
        <v>Start of Fiscal Year</v>
      </c>
      <c r="H804" s="12">
        <f t="shared" ca="1" si="25"/>
        <v>30</v>
      </c>
    </row>
    <row r="805" spans="1:8" x14ac:dyDescent="0.25">
      <c r="A805" s="1" t="s">
        <v>1533</v>
      </c>
      <c r="B805" s="2">
        <v>44626</v>
      </c>
      <c r="D805" s="13">
        <f t="shared" si="24"/>
        <v>3</v>
      </c>
      <c r="E805" s="12" t="str" cm="1">
        <f t="array" ref="E805">_xlfn.IFS(D805=1,"Audit Period",D805=2,"End of Fiscal Year",D805=3,"Start of Fiscal Year",TRUE,"Fiscal Year in Progress")</f>
        <v>Start of Fiscal Year</v>
      </c>
      <c r="F805" s="12" t="str" cm="1">
        <f t="array" ref="F805">_xlfn.IFS(OR(D805=1,D805=2),"Period 1",OR(D805=3,D805=4),"Period 2",OR(D805=5,D805=6),"Period 3",TRUE,"No Hire Period")</f>
        <v>Period 2</v>
      </c>
      <c r="G805" s="12" t="str" cm="1">
        <f t="array" ref="G805">_xlfn.IFS(MONTH(B805)=1,"Audit Period",MONTH(B805)=2,"End of Fiscal Year",MONTH(B805)=3,"Start of Fiscal Year",TRUE,"Fiscal Year in Progress")</f>
        <v>Start of Fiscal Year</v>
      </c>
      <c r="H805" s="12">
        <f t="shared" ca="1" si="25"/>
        <v>30</v>
      </c>
    </row>
    <row r="806" spans="1:8" x14ac:dyDescent="0.25">
      <c r="A806" s="1" t="s">
        <v>1534</v>
      </c>
      <c r="B806" s="2">
        <v>44626</v>
      </c>
      <c r="D806" s="13">
        <f t="shared" si="24"/>
        <v>3</v>
      </c>
      <c r="E806" s="12" t="str" cm="1">
        <f t="array" ref="E806">_xlfn.IFS(D806=1,"Audit Period",D806=2,"End of Fiscal Year",D806=3,"Start of Fiscal Year",TRUE,"Fiscal Year in Progress")</f>
        <v>Start of Fiscal Year</v>
      </c>
      <c r="F806" s="12" t="str" cm="1">
        <f t="array" ref="F806">_xlfn.IFS(OR(D806=1,D806=2),"Period 1",OR(D806=3,D806=4),"Period 2",OR(D806=5,D806=6),"Period 3",TRUE,"No Hire Period")</f>
        <v>Period 2</v>
      </c>
      <c r="G806" s="12" t="str" cm="1">
        <f t="array" ref="G806">_xlfn.IFS(MONTH(B806)=1,"Audit Period",MONTH(B806)=2,"End of Fiscal Year",MONTH(B806)=3,"Start of Fiscal Year",TRUE,"Fiscal Year in Progress")</f>
        <v>Start of Fiscal Year</v>
      </c>
      <c r="H806" s="12">
        <f t="shared" ca="1" si="25"/>
        <v>30</v>
      </c>
    </row>
    <row r="807" spans="1:8" x14ac:dyDescent="0.25">
      <c r="A807" s="1" t="s">
        <v>1535</v>
      </c>
      <c r="B807" s="2">
        <v>44626</v>
      </c>
      <c r="D807" s="13">
        <f t="shared" si="24"/>
        <v>3</v>
      </c>
      <c r="E807" s="12" t="str" cm="1">
        <f t="array" ref="E807">_xlfn.IFS(D807=1,"Audit Period",D807=2,"End of Fiscal Year",D807=3,"Start of Fiscal Year",TRUE,"Fiscal Year in Progress")</f>
        <v>Start of Fiscal Year</v>
      </c>
      <c r="F807" s="12" t="str" cm="1">
        <f t="array" ref="F807">_xlfn.IFS(OR(D807=1,D807=2),"Period 1",OR(D807=3,D807=4),"Period 2",OR(D807=5,D807=6),"Period 3",TRUE,"No Hire Period")</f>
        <v>Period 2</v>
      </c>
      <c r="G807" s="12" t="str" cm="1">
        <f t="array" ref="G807">_xlfn.IFS(MONTH(B807)=1,"Audit Period",MONTH(B807)=2,"End of Fiscal Year",MONTH(B807)=3,"Start of Fiscal Year",TRUE,"Fiscal Year in Progress")</f>
        <v>Start of Fiscal Year</v>
      </c>
      <c r="H807" s="12">
        <f t="shared" ca="1" si="25"/>
        <v>30</v>
      </c>
    </row>
    <row r="808" spans="1:8" x14ac:dyDescent="0.25">
      <c r="A808" s="1" t="s">
        <v>1536</v>
      </c>
      <c r="B808" s="2">
        <v>44626</v>
      </c>
      <c r="D808" s="13">
        <f t="shared" si="24"/>
        <v>3</v>
      </c>
      <c r="E808" s="12" t="str" cm="1">
        <f t="array" ref="E808">_xlfn.IFS(D808=1,"Audit Period",D808=2,"End of Fiscal Year",D808=3,"Start of Fiscal Year",TRUE,"Fiscal Year in Progress")</f>
        <v>Start of Fiscal Year</v>
      </c>
      <c r="F808" s="12" t="str" cm="1">
        <f t="array" ref="F808">_xlfn.IFS(OR(D808=1,D808=2),"Period 1",OR(D808=3,D808=4),"Period 2",OR(D808=5,D808=6),"Period 3",TRUE,"No Hire Period")</f>
        <v>Period 2</v>
      </c>
      <c r="G808" s="12" t="str" cm="1">
        <f t="array" ref="G808">_xlfn.IFS(MONTH(B808)=1,"Audit Period",MONTH(B808)=2,"End of Fiscal Year",MONTH(B808)=3,"Start of Fiscal Year",TRUE,"Fiscal Year in Progress")</f>
        <v>Start of Fiscal Year</v>
      </c>
      <c r="H808" s="12">
        <f t="shared" ca="1" si="25"/>
        <v>30</v>
      </c>
    </row>
    <row r="809" spans="1:8" x14ac:dyDescent="0.25">
      <c r="A809" s="1" t="s">
        <v>1537</v>
      </c>
      <c r="B809" s="2">
        <v>44626</v>
      </c>
      <c r="D809" s="13">
        <f t="shared" si="24"/>
        <v>3</v>
      </c>
      <c r="E809" s="12" t="str" cm="1">
        <f t="array" ref="E809">_xlfn.IFS(D809=1,"Audit Period",D809=2,"End of Fiscal Year",D809=3,"Start of Fiscal Year",TRUE,"Fiscal Year in Progress")</f>
        <v>Start of Fiscal Year</v>
      </c>
      <c r="F809" s="12" t="str" cm="1">
        <f t="array" ref="F809">_xlfn.IFS(OR(D809=1,D809=2),"Period 1",OR(D809=3,D809=4),"Period 2",OR(D809=5,D809=6),"Period 3",TRUE,"No Hire Period")</f>
        <v>Period 2</v>
      </c>
      <c r="G809" s="12" t="str" cm="1">
        <f t="array" ref="G809">_xlfn.IFS(MONTH(B809)=1,"Audit Period",MONTH(B809)=2,"End of Fiscal Year",MONTH(B809)=3,"Start of Fiscal Year",TRUE,"Fiscal Year in Progress")</f>
        <v>Start of Fiscal Year</v>
      </c>
      <c r="H809" s="12">
        <f t="shared" ca="1" si="25"/>
        <v>30</v>
      </c>
    </row>
    <row r="810" spans="1:8" x14ac:dyDescent="0.25">
      <c r="A810" s="1" t="s">
        <v>1538</v>
      </c>
      <c r="B810" s="2">
        <v>44626</v>
      </c>
      <c r="D810" s="13">
        <f t="shared" si="24"/>
        <v>3</v>
      </c>
      <c r="E810" s="12" t="str" cm="1">
        <f t="array" ref="E810">_xlfn.IFS(D810=1,"Audit Period",D810=2,"End of Fiscal Year",D810=3,"Start of Fiscal Year",TRUE,"Fiscal Year in Progress")</f>
        <v>Start of Fiscal Year</v>
      </c>
      <c r="F810" s="12" t="str" cm="1">
        <f t="array" ref="F810">_xlfn.IFS(OR(D810=1,D810=2),"Period 1",OR(D810=3,D810=4),"Period 2",OR(D810=5,D810=6),"Period 3",TRUE,"No Hire Period")</f>
        <v>Period 2</v>
      </c>
      <c r="G810" s="12" t="str" cm="1">
        <f t="array" ref="G810">_xlfn.IFS(MONTH(B810)=1,"Audit Period",MONTH(B810)=2,"End of Fiscal Year",MONTH(B810)=3,"Start of Fiscal Year",TRUE,"Fiscal Year in Progress")</f>
        <v>Start of Fiscal Year</v>
      </c>
      <c r="H810" s="12">
        <f t="shared" ca="1" si="25"/>
        <v>30</v>
      </c>
    </row>
    <row r="811" spans="1:8" x14ac:dyDescent="0.25">
      <c r="A811" s="1" t="s">
        <v>1539</v>
      </c>
      <c r="B811" s="2">
        <v>44626</v>
      </c>
      <c r="D811" s="13">
        <f t="shared" si="24"/>
        <v>3</v>
      </c>
      <c r="E811" s="12" t="str" cm="1">
        <f t="array" ref="E811">_xlfn.IFS(D811=1,"Audit Period",D811=2,"End of Fiscal Year",D811=3,"Start of Fiscal Year",TRUE,"Fiscal Year in Progress")</f>
        <v>Start of Fiscal Year</v>
      </c>
      <c r="F811" s="12" t="str" cm="1">
        <f t="array" ref="F811">_xlfn.IFS(OR(D811=1,D811=2),"Period 1",OR(D811=3,D811=4),"Period 2",OR(D811=5,D811=6),"Period 3",TRUE,"No Hire Period")</f>
        <v>Period 2</v>
      </c>
      <c r="G811" s="12" t="str" cm="1">
        <f t="array" ref="G811">_xlfn.IFS(MONTH(B811)=1,"Audit Period",MONTH(B811)=2,"End of Fiscal Year",MONTH(B811)=3,"Start of Fiscal Year",TRUE,"Fiscal Year in Progress")</f>
        <v>Start of Fiscal Year</v>
      </c>
      <c r="H811" s="12">
        <f t="shared" ca="1" si="25"/>
        <v>30</v>
      </c>
    </row>
    <row r="812" spans="1:8" x14ac:dyDescent="0.25">
      <c r="A812" s="1" t="s">
        <v>1540</v>
      </c>
      <c r="B812" s="2">
        <v>44626</v>
      </c>
      <c r="D812" s="13">
        <f t="shared" si="24"/>
        <v>3</v>
      </c>
      <c r="E812" s="12" t="str" cm="1">
        <f t="array" ref="E812">_xlfn.IFS(D812=1,"Audit Period",D812=2,"End of Fiscal Year",D812=3,"Start of Fiscal Year",TRUE,"Fiscal Year in Progress")</f>
        <v>Start of Fiscal Year</v>
      </c>
      <c r="F812" s="12" t="str" cm="1">
        <f t="array" ref="F812">_xlfn.IFS(OR(D812=1,D812=2),"Period 1",OR(D812=3,D812=4),"Period 2",OR(D812=5,D812=6),"Period 3",TRUE,"No Hire Period")</f>
        <v>Period 2</v>
      </c>
      <c r="G812" s="12" t="str" cm="1">
        <f t="array" ref="G812">_xlfn.IFS(MONTH(B812)=1,"Audit Period",MONTH(B812)=2,"End of Fiscal Year",MONTH(B812)=3,"Start of Fiscal Year",TRUE,"Fiscal Year in Progress")</f>
        <v>Start of Fiscal Year</v>
      </c>
      <c r="H812" s="12">
        <f t="shared" ca="1" si="25"/>
        <v>30</v>
      </c>
    </row>
    <row r="813" spans="1:8" x14ac:dyDescent="0.25">
      <c r="A813" s="1" t="s">
        <v>182</v>
      </c>
      <c r="B813" s="2">
        <v>44626</v>
      </c>
      <c r="D813" s="13">
        <f t="shared" si="24"/>
        <v>3</v>
      </c>
      <c r="E813" s="12" t="str" cm="1">
        <f t="array" ref="E813">_xlfn.IFS(D813=1,"Audit Period",D813=2,"End of Fiscal Year",D813=3,"Start of Fiscal Year",TRUE,"Fiscal Year in Progress")</f>
        <v>Start of Fiscal Year</v>
      </c>
      <c r="F813" s="12" t="str" cm="1">
        <f t="array" ref="F813">_xlfn.IFS(OR(D813=1,D813=2),"Period 1",OR(D813=3,D813=4),"Period 2",OR(D813=5,D813=6),"Period 3",TRUE,"No Hire Period")</f>
        <v>Period 2</v>
      </c>
      <c r="G813" s="12" t="str" cm="1">
        <f t="array" ref="G813">_xlfn.IFS(MONTH(B813)=1,"Audit Period",MONTH(B813)=2,"End of Fiscal Year",MONTH(B813)=3,"Start of Fiscal Year",TRUE,"Fiscal Year in Progress")</f>
        <v>Start of Fiscal Year</v>
      </c>
      <c r="H813" s="12">
        <f t="shared" ca="1" si="25"/>
        <v>30</v>
      </c>
    </row>
    <row r="814" spans="1:8" x14ac:dyDescent="0.25">
      <c r="A814" s="1" t="s">
        <v>1541</v>
      </c>
      <c r="B814" s="2">
        <v>44626</v>
      </c>
      <c r="D814" s="13">
        <f t="shared" si="24"/>
        <v>3</v>
      </c>
      <c r="E814" s="12" t="str" cm="1">
        <f t="array" ref="E814">_xlfn.IFS(D814=1,"Audit Period",D814=2,"End of Fiscal Year",D814=3,"Start of Fiscal Year",TRUE,"Fiscal Year in Progress")</f>
        <v>Start of Fiscal Year</v>
      </c>
      <c r="F814" s="12" t="str" cm="1">
        <f t="array" ref="F814">_xlfn.IFS(OR(D814=1,D814=2),"Period 1",OR(D814=3,D814=4),"Period 2",OR(D814=5,D814=6),"Period 3",TRUE,"No Hire Period")</f>
        <v>Period 2</v>
      </c>
      <c r="G814" s="12" t="str" cm="1">
        <f t="array" ref="G814">_xlfn.IFS(MONTH(B814)=1,"Audit Period",MONTH(B814)=2,"End of Fiscal Year",MONTH(B814)=3,"Start of Fiscal Year",TRUE,"Fiscal Year in Progress")</f>
        <v>Start of Fiscal Year</v>
      </c>
      <c r="H814" s="12">
        <f t="shared" ca="1" si="25"/>
        <v>30</v>
      </c>
    </row>
    <row r="815" spans="1:8" x14ac:dyDescent="0.25">
      <c r="A815" s="1" t="s">
        <v>1542</v>
      </c>
      <c r="B815" s="2">
        <v>44626</v>
      </c>
      <c r="D815" s="13">
        <f t="shared" si="24"/>
        <v>3</v>
      </c>
      <c r="E815" s="12" t="str" cm="1">
        <f t="array" ref="E815">_xlfn.IFS(D815=1,"Audit Period",D815=2,"End of Fiscal Year",D815=3,"Start of Fiscal Year",TRUE,"Fiscal Year in Progress")</f>
        <v>Start of Fiscal Year</v>
      </c>
      <c r="F815" s="12" t="str" cm="1">
        <f t="array" ref="F815">_xlfn.IFS(OR(D815=1,D815=2),"Period 1",OR(D815=3,D815=4),"Period 2",OR(D815=5,D815=6),"Period 3",TRUE,"No Hire Period")</f>
        <v>Period 2</v>
      </c>
      <c r="G815" s="12" t="str" cm="1">
        <f t="array" ref="G815">_xlfn.IFS(MONTH(B815)=1,"Audit Period",MONTH(B815)=2,"End of Fiscal Year",MONTH(B815)=3,"Start of Fiscal Year",TRUE,"Fiscal Year in Progress")</f>
        <v>Start of Fiscal Year</v>
      </c>
      <c r="H815" s="12">
        <f t="shared" ca="1" si="25"/>
        <v>30</v>
      </c>
    </row>
    <row r="816" spans="1:8" x14ac:dyDescent="0.25">
      <c r="A816" s="1" t="s">
        <v>1543</v>
      </c>
      <c r="B816" s="2">
        <v>44626</v>
      </c>
      <c r="D816" s="13">
        <f t="shared" si="24"/>
        <v>3</v>
      </c>
      <c r="E816" s="12" t="str" cm="1">
        <f t="array" ref="E816">_xlfn.IFS(D816=1,"Audit Period",D816=2,"End of Fiscal Year",D816=3,"Start of Fiscal Year",TRUE,"Fiscal Year in Progress")</f>
        <v>Start of Fiscal Year</v>
      </c>
      <c r="F816" s="12" t="str" cm="1">
        <f t="array" ref="F816">_xlfn.IFS(OR(D816=1,D816=2),"Period 1",OR(D816=3,D816=4),"Period 2",OR(D816=5,D816=6),"Period 3",TRUE,"No Hire Period")</f>
        <v>Period 2</v>
      </c>
      <c r="G816" s="12" t="str" cm="1">
        <f t="array" ref="G816">_xlfn.IFS(MONTH(B816)=1,"Audit Period",MONTH(B816)=2,"End of Fiscal Year",MONTH(B816)=3,"Start of Fiscal Year",TRUE,"Fiscal Year in Progress")</f>
        <v>Start of Fiscal Year</v>
      </c>
      <c r="H816" s="12">
        <f t="shared" ca="1" si="25"/>
        <v>30</v>
      </c>
    </row>
    <row r="817" spans="1:8" x14ac:dyDescent="0.25">
      <c r="A817" s="1" t="s">
        <v>1544</v>
      </c>
      <c r="B817" s="2">
        <v>44626</v>
      </c>
      <c r="D817" s="13">
        <f t="shared" si="24"/>
        <v>3</v>
      </c>
      <c r="E817" s="12" t="str" cm="1">
        <f t="array" ref="E817">_xlfn.IFS(D817=1,"Audit Period",D817=2,"End of Fiscal Year",D817=3,"Start of Fiscal Year",TRUE,"Fiscal Year in Progress")</f>
        <v>Start of Fiscal Year</v>
      </c>
      <c r="F817" s="12" t="str" cm="1">
        <f t="array" ref="F817">_xlfn.IFS(OR(D817=1,D817=2),"Period 1",OR(D817=3,D817=4),"Period 2",OR(D817=5,D817=6),"Period 3",TRUE,"No Hire Period")</f>
        <v>Period 2</v>
      </c>
      <c r="G817" s="12" t="str" cm="1">
        <f t="array" ref="G817">_xlfn.IFS(MONTH(B817)=1,"Audit Period",MONTH(B817)=2,"End of Fiscal Year",MONTH(B817)=3,"Start of Fiscal Year",TRUE,"Fiscal Year in Progress")</f>
        <v>Start of Fiscal Year</v>
      </c>
      <c r="H817" s="12">
        <f t="shared" ca="1" si="25"/>
        <v>30</v>
      </c>
    </row>
    <row r="818" spans="1:8" x14ac:dyDescent="0.25">
      <c r="A818" s="1" t="s">
        <v>1545</v>
      </c>
      <c r="B818" s="2">
        <v>44626</v>
      </c>
      <c r="D818" s="13">
        <f t="shared" si="24"/>
        <v>3</v>
      </c>
      <c r="E818" s="12" t="str" cm="1">
        <f t="array" ref="E818">_xlfn.IFS(D818=1,"Audit Period",D818=2,"End of Fiscal Year",D818=3,"Start of Fiscal Year",TRUE,"Fiscal Year in Progress")</f>
        <v>Start of Fiscal Year</v>
      </c>
      <c r="F818" s="12" t="str" cm="1">
        <f t="array" ref="F818">_xlfn.IFS(OR(D818=1,D818=2),"Period 1",OR(D818=3,D818=4),"Period 2",OR(D818=5,D818=6),"Period 3",TRUE,"No Hire Period")</f>
        <v>Period 2</v>
      </c>
      <c r="G818" s="12" t="str" cm="1">
        <f t="array" ref="G818">_xlfn.IFS(MONTH(B818)=1,"Audit Period",MONTH(B818)=2,"End of Fiscal Year",MONTH(B818)=3,"Start of Fiscal Year",TRUE,"Fiscal Year in Progress")</f>
        <v>Start of Fiscal Year</v>
      </c>
      <c r="H818" s="12">
        <f t="shared" ca="1" si="25"/>
        <v>30</v>
      </c>
    </row>
    <row r="819" spans="1:8" x14ac:dyDescent="0.25">
      <c r="A819" s="1" t="s">
        <v>1546</v>
      </c>
      <c r="B819" s="2">
        <v>44626</v>
      </c>
      <c r="D819" s="13">
        <f t="shared" si="24"/>
        <v>3</v>
      </c>
      <c r="E819" s="12" t="str" cm="1">
        <f t="array" ref="E819">_xlfn.IFS(D819=1,"Audit Period",D819=2,"End of Fiscal Year",D819=3,"Start of Fiscal Year",TRUE,"Fiscal Year in Progress")</f>
        <v>Start of Fiscal Year</v>
      </c>
      <c r="F819" s="12" t="str" cm="1">
        <f t="array" ref="F819">_xlfn.IFS(OR(D819=1,D819=2),"Period 1",OR(D819=3,D819=4),"Period 2",OR(D819=5,D819=6),"Period 3",TRUE,"No Hire Period")</f>
        <v>Period 2</v>
      </c>
      <c r="G819" s="12" t="str" cm="1">
        <f t="array" ref="G819">_xlfn.IFS(MONTH(B819)=1,"Audit Period",MONTH(B819)=2,"End of Fiscal Year",MONTH(B819)=3,"Start of Fiscal Year",TRUE,"Fiscal Year in Progress")</f>
        <v>Start of Fiscal Year</v>
      </c>
      <c r="H819" s="12">
        <f t="shared" ca="1" si="25"/>
        <v>30</v>
      </c>
    </row>
    <row r="820" spans="1:8" x14ac:dyDescent="0.25">
      <c r="A820" s="1" t="s">
        <v>1547</v>
      </c>
      <c r="B820" s="2">
        <v>44626</v>
      </c>
      <c r="D820" s="13">
        <f t="shared" si="24"/>
        <v>3</v>
      </c>
      <c r="E820" s="12" t="str" cm="1">
        <f t="array" ref="E820">_xlfn.IFS(D820=1,"Audit Period",D820=2,"End of Fiscal Year",D820=3,"Start of Fiscal Year",TRUE,"Fiscal Year in Progress")</f>
        <v>Start of Fiscal Year</v>
      </c>
      <c r="F820" s="12" t="str" cm="1">
        <f t="array" ref="F820">_xlfn.IFS(OR(D820=1,D820=2),"Period 1",OR(D820=3,D820=4),"Period 2",OR(D820=5,D820=6),"Period 3",TRUE,"No Hire Period")</f>
        <v>Period 2</v>
      </c>
      <c r="G820" s="12" t="str" cm="1">
        <f t="array" ref="G820">_xlfn.IFS(MONTH(B820)=1,"Audit Period",MONTH(B820)=2,"End of Fiscal Year",MONTH(B820)=3,"Start of Fiscal Year",TRUE,"Fiscal Year in Progress")</f>
        <v>Start of Fiscal Year</v>
      </c>
      <c r="H820" s="12">
        <f t="shared" ca="1" si="25"/>
        <v>30</v>
      </c>
    </row>
    <row r="821" spans="1:8" x14ac:dyDescent="0.25">
      <c r="A821" s="1" t="s">
        <v>1548</v>
      </c>
      <c r="B821" s="2">
        <v>44626</v>
      </c>
      <c r="D821" s="13">
        <f t="shared" si="24"/>
        <v>3</v>
      </c>
      <c r="E821" s="12" t="str" cm="1">
        <f t="array" ref="E821">_xlfn.IFS(D821=1,"Audit Period",D821=2,"End of Fiscal Year",D821=3,"Start of Fiscal Year",TRUE,"Fiscal Year in Progress")</f>
        <v>Start of Fiscal Year</v>
      </c>
      <c r="F821" s="12" t="str" cm="1">
        <f t="array" ref="F821">_xlfn.IFS(OR(D821=1,D821=2),"Period 1",OR(D821=3,D821=4),"Period 2",OR(D821=5,D821=6),"Period 3",TRUE,"No Hire Period")</f>
        <v>Period 2</v>
      </c>
      <c r="G821" s="12" t="str" cm="1">
        <f t="array" ref="G821">_xlfn.IFS(MONTH(B821)=1,"Audit Period",MONTH(B821)=2,"End of Fiscal Year",MONTH(B821)=3,"Start of Fiscal Year",TRUE,"Fiscal Year in Progress")</f>
        <v>Start of Fiscal Year</v>
      </c>
      <c r="H821" s="12">
        <f t="shared" ca="1" si="25"/>
        <v>30</v>
      </c>
    </row>
    <row r="822" spans="1:8" x14ac:dyDescent="0.25">
      <c r="A822" s="1" t="s">
        <v>183</v>
      </c>
      <c r="B822" s="2">
        <v>44626</v>
      </c>
      <c r="D822" s="13">
        <f t="shared" si="24"/>
        <v>3</v>
      </c>
      <c r="E822" s="12" t="str" cm="1">
        <f t="array" ref="E822">_xlfn.IFS(D822=1,"Audit Period",D822=2,"End of Fiscal Year",D822=3,"Start of Fiscal Year",TRUE,"Fiscal Year in Progress")</f>
        <v>Start of Fiscal Year</v>
      </c>
      <c r="F822" s="12" t="str" cm="1">
        <f t="array" ref="F822">_xlfn.IFS(OR(D822=1,D822=2),"Period 1",OR(D822=3,D822=4),"Period 2",OR(D822=5,D822=6),"Period 3",TRUE,"No Hire Period")</f>
        <v>Period 2</v>
      </c>
      <c r="G822" s="12" t="str" cm="1">
        <f t="array" ref="G822">_xlfn.IFS(MONTH(B822)=1,"Audit Period",MONTH(B822)=2,"End of Fiscal Year",MONTH(B822)=3,"Start of Fiscal Year",TRUE,"Fiscal Year in Progress")</f>
        <v>Start of Fiscal Year</v>
      </c>
      <c r="H822" s="12">
        <f t="shared" ca="1" si="25"/>
        <v>30</v>
      </c>
    </row>
    <row r="823" spans="1:8" x14ac:dyDescent="0.25">
      <c r="A823" s="1" t="s">
        <v>1549</v>
      </c>
      <c r="B823" s="2">
        <v>44626</v>
      </c>
      <c r="D823" s="13">
        <f t="shared" si="24"/>
        <v>3</v>
      </c>
      <c r="E823" s="12" t="str" cm="1">
        <f t="array" ref="E823">_xlfn.IFS(D823=1,"Audit Period",D823=2,"End of Fiscal Year",D823=3,"Start of Fiscal Year",TRUE,"Fiscal Year in Progress")</f>
        <v>Start of Fiscal Year</v>
      </c>
      <c r="F823" s="12" t="str" cm="1">
        <f t="array" ref="F823">_xlfn.IFS(OR(D823=1,D823=2),"Period 1",OR(D823=3,D823=4),"Period 2",OR(D823=5,D823=6),"Period 3",TRUE,"No Hire Period")</f>
        <v>Period 2</v>
      </c>
      <c r="G823" s="12" t="str" cm="1">
        <f t="array" ref="G823">_xlfn.IFS(MONTH(B823)=1,"Audit Period",MONTH(B823)=2,"End of Fiscal Year",MONTH(B823)=3,"Start of Fiscal Year",TRUE,"Fiscal Year in Progress")</f>
        <v>Start of Fiscal Year</v>
      </c>
      <c r="H823" s="12">
        <f t="shared" ca="1" si="25"/>
        <v>30</v>
      </c>
    </row>
    <row r="824" spans="1:8" x14ac:dyDescent="0.25">
      <c r="A824" s="1" t="s">
        <v>1550</v>
      </c>
      <c r="B824" s="2">
        <v>44626</v>
      </c>
      <c r="D824" s="13">
        <f t="shared" si="24"/>
        <v>3</v>
      </c>
      <c r="E824" s="12" t="str" cm="1">
        <f t="array" ref="E824">_xlfn.IFS(D824=1,"Audit Period",D824=2,"End of Fiscal Year",D824=3,"Start of Fiscal Year",TRUE,"Fiscal Year in Progress")</f>
        <v>Start of Fiscal Year</v>
      </c>
      <c r="F824" s="12" t="str" cm="1">
        <f t="array" ref="F824">_xlfn.IFS(OR(D824=1,D824=2),"Period 1",OR(D824=3,D824=4),"Period 2",OR(D824=5,D824=6),"Period 3",TRUE,"No Hire Period")</f>
        <v>Period 2</v>
      </c>
      <c r="G824" s="12" t="str" cm="1">
        <f t="array" ref="G824">_xlfn.IFS(MONTH(B824)=1,"Audit Period",MONTH(B824)=2,"End of Fiscal Year",MONTH(B824)=3,"Start of Fiscal Year",TRUE,"Fiscal Year in Progress")</f>
        <v>Start of Fiscal Year</v>
      </c>
      <c r="H824" s="12">
        <f t="shared" ca="1" si="25"/>
        <v>30</v>
      </c>
    </row>
    <row r="825" spans="1:8" x14ac:dyDescent="0.25">
      <c r="A825" s="1" t="s">
        <v>1551</v>
      </c>
      <c r="B825" s="2">
        <v>44626</v>
      </c>
      <c r="D825" s="13">
        <f t="shared" si="24"/>
        <v>3</v>
      </c>
      <c r="E825" s="12" t="str" cm="1">
        <f t="array" ref="E825">_xlfn.IFS(D825=1,"Audit Period",D825=2,"End of Fiscal Year",D825=3,"Start of Fiscal Year",TRUE,"Fiscal Year in Progress")</f>
        <v>Start of Fiscal Year</v>
      </c>
      <c r="F825" s="12" t="str" cm="1">
        <f t="array" ref="F825">_xlfn.IFS(OR(D825=1,D825=2),"Period 1",OR(D825=3,D825=4),"Period 2",OR(D825=5,D825=6),"Period 3",TRUE,"No Hire Period")</f>
        <v>Period 2</v>
      </c>
      <c r="G825" s="12" t="str" cm="1">
        <f t="array" ref="G825">_xlfn.IFS(MONTH(B825)=1,"Audit Period",MONTH(B825)=2,"End of Fiscal Year",MONTH(B825)=3,"Start of Fiscal Year",TRUE,"Fiscal Year in Progress")</f>
        <v>Start of Fiscal Year</v>
      </c>
      <c r="H825" s="12">
        <f t="shared" ca="1" si="25"/>
        <v>30</v>
      </c>
    </row>
    <row r="826" spans="1:8" x14ac:dyDescent="0.25">
      <c r="A826" s="1" t="s">
        <v>1552</v>
      </c>
      <c r="B826" s="2">
        <v>44626</v>
      </c>
      <c r="D826" s="13">
        <f t="shared" si="24"/>
        <v>3</v>
      </c>
      <c r="E826" s="12" t="str" cm="1">
        <f t="array" ref="E826">_xlfn.IFS(D826=1,"Audit Period",D826=2,"End of Fiscal Year",D826=3,"Start of Fiscal Year",TRUE,"Fiscal Year in Progress")</f>
        <v>Start of Fiscal Year</v>
      </c>
      <c r="F826" s="12" t="str" cm="1">
        <f t="array" ref="F826">_xlfn.IFS(OR(D826=1,D826=2),"Period 1",OR(D826=3,D826=4),"Period 2",OR(D826=5,D826=6),"Period 3",TRUE,"No Hire Period")</f>
        <v>Period 2</v>
      </c>
      <c r="G826" s="12" t="str" cm="1">
        <f t="array" ref="G826">_xlfn.IFS(MONTH(B826)=1,"Audit Period",MONTH(B826)=2,"End of Fiscal Year",MONTH(B826)=3,"Start of Fiscal Year",TRUE,"Fiscal Year in Progress")</f>
        <v>Start of Fiscal Year</v>
      </c>
      <c r="H826" s="12">
        <f t="shared" ca="1" si="25"/>
        <v>30</v>
      </c>
    </row>
    <row r="827" spans="1:8" x14ac:dyDescent="0.25">
      <c r="A827" s="1" t="s">
        <v>1553</v>
      </c>
      <c r="B827" s="2">
        <v>44626</v>
      </c>
      <c r="D827" s="13">
        <f t="shared" si="24"/>
        <v>3</v>
      </c>
      <c r="E827" s="12" t="str" cm="1">
        <f t="array" ref="E827">_xlfn.IFS(D827=1,"Audit Period",D827=2,"End of Fiscal Year",D827=3,"Start of Fiscal Year",TRUE,"Fiscal Year in Progress")</f>
        <v>Start of Fiscal Year</v>
      </c>
      <c r="F827" s="12" t="str" cm="1">
        <f t="array" ref="F827">_xlfn.IFS(OR(D827=1,D827=2),"Period 1",OR(D827=3,D827=4),"Period 2",OR(D827=5,D827=6),"Period 3",TRUE,"No Hire Period")</f>
        <v>Period 2</v>
      </c>
      <c r="G827" s="12" t="str" cm="1">
        <f t="array" ref="G827">_xlfn.IFS(MONTH(B827)=1,"Audit Period",MONTH(B827)=2,"End of Fiscal Year",MONTH(B827)=3,"Start of Fiscal Year",TRUE,"Fiscal Year in Progress")</f>
        <v>Start of Fiscal Year</v>
      </c>
      <c r="H827" s="12">
        <f t="shared" ca="1" si="25"/>
        <v>30</v>
      </c>
    </row>
    <row r="828" spans="1:8" x14ac:dyDescent="0.25">
      <c r="A828" s="1" t="s">
        <v>1554</v>
      </c>
      <c r="B828" s="2">
        <v>44626</v>
      </c>
      <c r="D828" s="13">
        <f t="shared" si="24"/>
        <v>3</v>
      </c>
      <c r="E828" s="12" t="str" cm="1">
        <f t="array" ref="E828">_xlfn.IFS(D828=1,"Audit Period",D828=2,"End of Fiscal Year",D828=3,"Start of Fiscal Year",TRUE,"Fiscal Year in Progress")</f>
        <v>Start of Fiscal Year</v>
      </c>
      <c r="F828" s="12" t="str" cm="1">
        <f t="array" ref="F828">_xlfn.IFS(OR(D828=1,D828=2),"Period 1",OR(D828=3,D828=4),"Period 2",OR(D828=5,D828=6),"Period 3",TRUE,"No Hire Period")</f>
        <v>Period 2</v>
      </c>
      <c r="G828" s="12" t="str" cm="1">
        <f t="array" ref="G828">_xlfn.IFS(MONTH(B828)=1,"Audit Period",MONTH(B828)=2,"End of Fiscal Year",MONTH(B828)=3,"Start of Fiscal Year",TRUE,"Fiscal Year in Progress")</f>
        <v>Start of Fiscal Year</v>
      </c>
      <c r="H828" s="12">
        <f t="shared" ca="1" si="25"/>
        <v>30</v>
      </c>
    </row>
    <row r="829" spans="1:8" x14ac:dyDescent="0.25">
      <c r="A829" s="1" t="s">
        <v>1555</v>
      </c>
      <c r="B829" s="2">
        <v>44626</v>
      </c>
      <c r="D829" s="13">
        <f t="shared" si="24"/>
        <v>3</v>
      </c>
      <c r="E829" s="12" t="str" cm="1">
        <f t="array" ref="E829">_xlfn.IFS(D829=1,"Audit Period",D829=2,"End of Fiscal Year",D829=3,"Start of Fiscal Year",TRUE,"Fiscal Year in Progress")</f>
        <v>Start of Fiscal Year</v>
      </c>
      <c r="F829" s="12" t="str" cm="1">
        <f t="array" ref="F829">_xlfn.IFS(OR(D829=1,D829=2),"Period 1",OR(D829=3,D829=4),"Period 2",OR(D829=5,D829=6),"Period 3",TRUE,"No Hire Period")</f>
        <v>Period 2</v>
      </c>
      <c r="G829" s="12" t="str" cm="1">
        <f t="array" ref="G829">_xlfn.IFS(MONTH(B829)=1,"Audit Period",MONTH(B829)=2,"End of Fiscal Year",MONTH(B829)=3,"Start of Fiscal Year",TRUE,"Fiscal Year in Progress")</f>
        <v>Start of Fiscal Year</v>
      </c>
      <c r="H829" s="12">
        <f t="shared" ca="1" si="25"/>
        <v>30</v>
      </c>
    </row>
    <row r="830" spans="1:8" x14ac:dyDescent="0.25">
      <c r="A830" s="1" t="s">
        <v>1556</v>
      </c>
      <c r="B830" s="2">
        <v>44626</v>
      </c>
      <c r="D830" s="13">
        <f t="shared" si="24"/>
        <v>3</v>
      </c>
      <c r="E830" s="12" t="str" cm="1">
        <f t="array" ref="E830">_xlfn.IFS(D830=1,"Audit Period",D830=2,"End of Fiscal Year",D830=3,"Start of Fiscal Year",TRUE,"Fiscal Year in Progress")</f>
        <v>Start of Fiscal Year</v>
      </c>
      <c r="F830" s="12" t="str" cm="1">
        <f t="array" ref="F830">_xlfn.IFS(OR(D830=1,D830=2),"Period 1",OR(D830=3,D830=4),"Period 2",OR(D830=5,D830=6),"Period 3",TRUE,"No Hire Period")</f>
        <v>Period 2</v>
      </c>
      <c r="G830" s="12" t="str" cm="1">
        <f t="array" ref="G830">_xlfn.IFS(MONTH(B830)=1,"Audit Period",MONTH(B830)=2,"End of Fiscal Year",MONTH(B830)=3,"Start of Fiscal Year",TRUE,"Fiscal Year in Progress")</f>
        <v>Start of Fiscal Year</v>
      </c>
      <c r="H830" s="12">
        <f t="shared" ca="1" si="25"/>
        <v>30</v>
      </c>
    </row>
    <row r="831" spans="1:8" x14ac:dyDescent="0.25">
      <c r="A831" s="1" t="s">
        <v>184</v>
      </c>
      <c r="B831" s="2">
        <v>44633</v>
      </c>
      <c r="D831" s="13">
        <f t="shared" si="24"/>
        <v>3</v>
      </c>
      <c r="E831" s="12" t="str" cm="1">
        <f t="array" ref="E831">_xlfn.IFS(D831=1,"Audit Period",D831=2,"End of Fiscal Year",D831=3,"Start of Fiscal Year",TRUE,"Fiscal Year in Progress")</f>
        <v>Start of Fiscal Year</v>
      </c>
      <c r="F831" s="12" t="str" cm="1">
        <f t="array" ref="F831">_xlfn.IFS(OR(D831=1,D831=2),"Period 1",OR(D831=3,D831=4),"Period 2",OR(D831=5,D831=6),"Period 3",TRUE,"No Hire Period")</f>
        <v>Period 2</v>
      </c>
      <c r="G831" s="12" t="str" cm="1">
        <f t="array" ref="G831">_xlfn.IFS(MONTH(B831)=1,"Audit Period",MONTH(B831)=2,"End of Fiscal Year",MONTH(B831)=3,"Start of Fiscal Year",TRUE,"Fiscal Year in Progress")</f>
        <v>Start of Fiscal Year</v>
      </c>
      <c r="H831" s="12">
        <f t="shared" ca="1" si="25"/>
        <v>30</v>
      </c>
    </row>
    <row r="832" spans="1:8" x14ac:dyDescent="0.25">
      <c r="A832" s="1" t="s">
        <v>1557</v>
      </c>
      <c r="B832" s="2">
        <v>44633</v>
      </c>
      <c r="D832" s="13">
        <f t="shared" si="24"/>
        <v>3</v>
      </c>
      <c r="E832" s="12" t="str" cm="1">
        <f t="array" ref="E832">_xlfn.IFS(D832=1,"Audit Period",D832=2,"End of Fiscal Year",D832=3,"Start of Fiscal Year",TRUE,"Fiscal Year in Progress")</f>
        <v>Start of Fiscal Year</v>
      </c>
      <c r="F832" s="12" t="str" cm="1">
        <f t="array" ref="F832">_xlfn.IFS(OR(D832=1,D832=2),"Period 1",OR(D832=3,D832=4),"Period 2",OR(D832=5,D832=6),"Period 3",TRUE,"No Hire Period")</f>
        <v>Period 2</v>
      </c>
      <c r="G832" s="12" t="str" cm="1">
        <f t="array" ref="G832">_xlfn.IFS(MONTH(B832)=1,"Audit Period",MONTH(B832)=2,"End of Fiscal Year",MONTH(B832)=3,"Start of Fiscal Year",TRUE,"Fiscal Year in Progress")</f>
        <v>Start of Fiscal Year</v>
      </c>
      <c r="H832" s="12">
        <f t="shared" ca="1" si="25"/>
        <v>30</v>
      </c>
    </row>
    <row r="833" spans="1:8" x14ac:dyDescent="0.25">
      <c r="A833" s="1" t="s">
        <v>1558</v>
      </c>
      <c r="B833" s="2">
        <v>44633</v>
      </c>
      <c r="D833" s="13">
        <f t="shared" si="24"/>
        <v>3</v>
      </c>
      <c r="E833" s="12" t="str" cm="1">
        <f t="array" ref="E833">_xlfn.IFS(D833=1,"Audit Period",D833=2,"End of Fiscal Year",D833=3,"Start of Fiscal Year",TRUE,"Fiscal Year in Progress")</f>
        <v>Start of Fiscal Year</v>
      </c>
      <c r="F833" s="12" t="str" cm="1">
        <f t="array" ref="F833">_xlfn.IFS(OR(D833=1,D833=2),"Period 1",OR(D833=3,D833=4),"Period 2",OR(D833=5,D833=6),"Period 3",TRUE,"No Hire Period")</f>
        <v>Period 2</v>
      </c>
      <c r="G833" s="12" t="str" cm="1">
        <f t="array" ref="G833">_xlfn.IFS(MONTH(B833)=1,"Audit Period",MONTH(B833)=2,"End of Fiscal Year",MONTH(B833)=3,"Start of Fiscal Year",TRUE,"Fiscal Year in Progress")</f>
        <v>Start of Fiscal Year</v>
      </c>
      <c r="H833" s="12">
        <f t="shared" ca="1" si="25"/>
        <v>30</v>
      </c>
    </row>
    <row r="834" spans="1:8" x14ac:dyDescent="0.25">
      <c r="A834" s="1" t="s">
        <v>1559</v>
      </c>
      <c r="B834" s="2">
        <v>44633</v>
      </c>
      <c r="D834" s="13">
        <f t="shared" si="24"/>
        <v>3</v>
      </c>
      <c r="E834" s="12" t="str" cm="1">
        <f t="array" ref="E834">_xlfn.IFS(D834=1,"Audit Period",D834=2,"End of Fiscal Year",D834=3,"Start of Fiscal Year",TRUE,"Fiscal Year in Progress")</f>
        <v>Start of Fiscal Year</v>
      </c>
      <c r="F834" s="12" t="str" cm="1">
        <f t="array" ref="F834">_xlfn.IFS(OR(D834=1,D834=2),"Period 1",OR(D834=3,D834=4),"Period 2",OR(D834=5,D834=6),"Period 3",TRUE,"No Hire Period")</f>
        <v>Period 2</v>
      </c>
      <c r="G834" s="12" t="str" cm="1">
        <f t="array" ref="G834">_xlfn.IFS(MONTH(B834)=1,"Audit Period",MONTH(B834)=2,"End of Fiscal Year",MONTH(B834)=3,"Start of Fiscal Year",TRUE,"Fiscal Year in Progress")</f>
        <v>Start of Fiscal Year</v>
      </c>
      <c r="H834" s="12">
        <f t="shared" ca="1" si="25"/>
        <v>30</v>
      </c>
    </row>
    <row r="835" spans="1:8" x14ac:dyDescent="0.25">
      <c r="A835" s="1" t="s">
        <v>1560</v>
      </c>
      <c r="B835" s="2">
        <v>44633</v>
      </c>
      <c r="D835" s="13">
        <f t="shared" ref="D835:D898" si="26">MONTH(B835)</f>
        <v>3</v>
      </c>
      <c r="E835" s="12" t="str" cm="1">
        <f t="array" ref="E835">_xlfn.IFS(D835=1,"Audit Period",D835=2,"End of Fiscal Year",D835=3,"Start of Fiscal Year",TRUE,"Fiscal Year in Progress")</f>
        <v>Start of Fiscal Year</v>
      </c>
      <c r="F835" s="12" t="str" cm="1">
        <f t="array" ref="F835">_xlfn.IFS(OR(D835=1,D835=2),"Period 1",OR(D835=3,D835=4),"Period 2",OR(D835=5,D835=6),"Period 3",TRUE,"No Hire Period")</f>
        <v>Period 2</v>
      </c>
      <c r="G835" s="12" t="str" cm="1">
        <f t="array" ref="G835">_xlfn.IFS(MONTH(B835)=1,"Audit Period",MONTH(B835)=2,"End of Fiscal Year",MONTH(B835)=3,"Start of Fiscal Year",TRUE,"Fiscal Year in Progress")</f>
        <v>Start of Fiscal Year</v>
      </c>
      <c r="H835" s="12">
        <f t="shared" ref="H835:H898" ca="1" si="27">IFERROR(IF(C835="",DATEDIF(B835,TODAY(),"m"),DATEDIF(B835,C835,"m")),0)</f>
        <v>30</v>
      </c>
    </row>
    <row r="836" spans="1:8" x14ac:dyDescent="0.25">
      <c r="A836" s="1" t="s">
        <v>1561</v>
      </c>
      <c r="B836" s="2">
        <v>44633</v>
      </c>
      <c r="D836" s="13">
        <f t="shared" si="26"/>
        <v>3</v>
      </c>
      <c r="E836" s="12" t="str" cm="1">
        <f t="array" ref="E836">_xlfn.IFS(D836=1,"Audit Period",D836=2,"End of Fiscal Year",D836=3,"Start of Fiscal Year",TRUE,"Fiscal Year in Progress")</f>
        <v>Start of Fiscal Year</v>
      </c>
      <c r="F836" s="12" t="str" cm="1">
        <f t="array" ref="F836">_xlfn.IFS(OR(D836=1,D836=2),"Period 1",OR(D836=3,D836=4),"Period 2",OR(D836=5,D836=6),"Period 3",TRUE,"No Hire Period")</f>
        <v>Period 2</v>
      </c>
      <c r="G836" s="12" t="str" cm="1">
        <f t="array" ref="G836">_xlfn.IFS(MONTH(B836)=1,"Audit Period",MONTH(B836)=2,"End of Fiscal Year",MONTH(B836)=3,"Start of Fiscal Year",TRUE,"Fiscal Year in Progress")</f>
        <v>Start of Fiscal Year</v>
      </c>
      <c r="H836" s="12">
        <f t="shared" ca="1" si="27"/>
        <v>30</v>
      </c>
    </row>
    <row r="837" spans="1:8" x14ac:dyDescent="0.25">
      <c r="A837" s="1" t="s">
        <v>1562</v>
      </c>
      <c r="B837" s="2">
        <v>44633</v>
      </c>
      <c r="D837" s="13">
        <f t="shared" si="26"/>
        <v>3</v>
      </c>
      <c r="E837" s="12" t="str" cm="1">
        <f t="array" ref="E837">_xlfn.IFS(D837=1,"Audit Period",D837=2,"End of Fiscal Year",D837=3,"Start of Fiscal Year",TRUE,"Fiscal Year in Progress")</f>
        <v>Start of Fiscal Year</v>
      </c>
      <c r="F837" s="12" t="str" cm="1">
        <f t="array" ref="F837">_xlfn.IFS(OR(D837=1,D837=2),"Period 1",OR(D837=3,D837=4),"Period 2",OR(D837=5,D837=6),"Period 3",TRUE,"No Hire Period")</f>
        <v>Period 2</v>
      </c>
      <c r="G837" s="12" t="str" cm="1">
        <f t="array" ref="G837">_xlfn.IFS(MONTH(B837)=1,"Audit Period",MONTH(B837)=2,"End of Fiscal Year",MONTH(B837)=3,"Start of Fiscal Year",TRUE,"Fiscal Year in Progress")</f>
        <v>Start of Fiscal Year</v>
      </c>
      <c r="H837" s="12">
        <f t="shared" ca="1" si="27"/>
        <v>30</v>
      </c>
    </row>
    <row r="838" spans="1:8" x14ac:dyDescent="0.25">
      <c r="A838" s="1" t="s">
        <v>1563</v>
      </c>
      <c r="B838" s="2">
        <v>44633</v>
      </c>
      <c r="D838" s="13">
        <f t="shared" si="26"/>
        <v>3</v>
      </c>
      <c r="E838" s="12" t="str" cm="1">
        <f t="array" ref="E838">_xlfn.IFS(D838=1,"Audit Period",D838=2,"End of Fiscal Year",D838=3,"Start of Fiscal Year",TRUE,"Fiscal Year in Progress")</f>
        <v>Start of Fiscal Year</v>
      </c>
      <c r="F838" s="12" t="str" cm="1">
        <f t="array" ref="F838">_xlfn.IFS(OR(D838=1,D838=2),"Period 1",OR(D838=3,D838=4),"Period 2",OR(D838=5,D838=6),"Period 3",TRUE,"No Hire Period")</f>
        <v>Period 2</v>
      </c>
      <c r="G838" s="12" t="str" cm="1">
        <f t="array" ref="G838">_xlfn.IFS(MONTH(B838)=1,"Audit Period",MONTH(B838)=2,"End of Fiscal Year",MONTH(B838)=3,"Start of Fiscal Year",TRUE,"Fiscal Year in Progress")</f>
        <v>Start of Fiscal Year</v>
      </c>
      <c r="H838" s="12">
        <f t="shared" ca="1" si="27"/>
        <v>30</v>
      </c>
    </row>
    <row r="839" spans="1:8" x14ac:dyDescent="0.25">
      <c r="A839" s="1" t="s">
        <v>1564</v>
      </c>
      <c r="B839" s="2">
        <v>44633</v>
      </c>
      <c r="D839" s="13">
        <f t="shared" si="26"/>
        <v>3</v>
      </c>
      <c r="E839" s="12" t="str" cm="1">
        <f t="array" ref="E839">_xlfn.IFS(D839=1,"Audit Period",D839=2,"End of Fiscal Year",D839=3,"Start of Fiscal Year",TRUE,"Fiscal Year in Progress")</f>
        <v>Start of Fiscal Year</v>
      </c>
      <c r="F839" s="12" t="str" cm="1">
        <f t="array" ref="F839">_xlfn.IFS(OR(D839=1,D839=2),"Period 1",OR(D839=3,D839=4),"Period 2",OR(D839=5,D839=6),"Period 3",TRUE,"No Hire Period")</f>
        <v>Period 2</v>
      </c>
      <c r="G839" s="12" t="str" cm="1">
        <f t="array" ref="G839">_xlfn.IFS(MONTH(B839)=1,"Audit Period",MONTH(B839)=2,"End of Fiscal Year",MONTH(B839)=3,"Start of Fiscal Year",TRUE,"Fiscal Year in Progress")</f>
        <v>Start of Fiscal Year</v>
      </c>
      <c r="H839" s="12">
        <f t="shared" ca="1" si="27"/>
        <v>30</v>
      </c>
    </row>
    <row r="840" spans="1:8" x14ac:dyDescent="0.25">
      <c r="A840" s="1" t="s">
        <v>185</v>
      </c>
      <c r="B840" s="2">
        <v>44633</v>
      </c>
      <c r="D840" s="13">
        <f t="shared" si="26"/>
        <v>3</v>
      </c>
      <c r="E840" s="12" t="str" cm="1">
        <f t="array" ref="E840">_xlfn.IFS(D840=1,"Audit Period",D840=2,"End of Fiscal Year",D840=3,"Start of Fiscal Year",TRUE,"Fiscal Year in Progress")</f>
        <v>Start of Fiscal Year</v>
      </c>
      <c r="F840" s="12" t="str" cm="1">
        <f t="array" ref="F840">_xlfn.IFS(OR(D840=1,D840=2),"Period 1",OR(D840=3,D840=4),"Period 2",OR(D840=5,D840=6),"Period 3",TRUE,"No Hire Period")</f>
        <v>Period 2</v>
      </c>
      <c r="G840" s="12" t="str" cm="1">
        <f t="array" ref="G840">_xlfn.IFS(MONTH(B840)=1,"Audit Period",MONTH(B840)=2,"End of Fiscal Year",MONTH(B840)=3,"Start of Fiscal Year",TRUE,"Fiscal Year in Progress")</f>
        <v>Start of Fiscal Year</v>
      </c>
      <c r="H840" s="12">
        <f t="shared" ca="1" si="27"/>
        <v>30</v>
      </c>
    </row>
    <row r="841" spans="1:8" x14ac:dyDescent="0.25">
      <c r="A841" s="1" t="s">
        <v>1565</v>
      </c>
      <c r="B841" s="2">
        <v>44633</v>
      </c>
      <c r="D841" s="13">
        <f t="shared" si="26"/>
        <v>3</v>
      </c>
      <c r="E841" s="12" t="str" cm="1">
        <f t="array" ref="E841">_xlfn.IFS(D841=1,"Audit Period",D841=2,"End of Fiscal Year",D841=3,"Start of Fiscal Year",TRUE,"Fiscal Year in Progress")</f>
        <v>Start of Fiscal Year</v>
      </c>
      <c r="F841" s="12" t="str" cm="1">
        <f t="array" ref="F841">_xlfn.IFS(OR(D841=1,D841=2),"Period 1",OR(D841=3,D841=4),"Period 2",OR(D841=5,D841=6),"Period 3",TRUE,"No Hire Period")</f>
        <v>Period 2</v>
      </c>
      <c r="G841" s="12" t="str" cm="1">
        <f t="array" ref="G841">_xlfn.IFS(MONTH(B841)=1,"Audit Period",MONTH(B841)=2,"End of Fiscal Year",MONTH(B841)=3,"Start of Fiscal Year",TRUE,"Fiscal Year in Progress")</f>
        <v>Start of Fiscal Year</v>
      </c>
      <c r="H841" s="12">
        <f t="shared" ca="1" si="27"/>
        <v>30</v>
      </c>
    </row>
    <row r="842" spans="1:8" x14ac:dyDescent="0.25">
      <c r="A842" s="1" t="s">
        <v>1566</v>
      </c>
      <c r="B842" s="2">
        <v>44633</v>
      </c>
      <c r="D842" s="13">
        <f t="shared" si="26"/>
        <v>3</v>
      </c>
      <c r="E842" s="12" t="str" cm="1">
        <f t="array" ref="E842">_xlfn.IFS(D842=1,"Audit Period",D842=2,"End of Fiscal Year",D842=3,"Start of Fiscal Year",TRUE,"Fiscal Year in Progress")</f>
        <v>Start of Fiscal Year</v>
      </c>
      <c r="F842" s="12" t="str" cm="1">
        <f t="array" ref="F842">_xlfn.IFS(OR(D842=1,D842=2),"Period 1",OR(D842=3,D842=4),"Period 2",OR(D842=5,D842=6),"Period 3",TRUE,"No Hire Period")</f>
        <v>Period 2</v>
      </c>
      <c r="G842" s="12" t="str" cm="1">
        <f t="array" ref="G842">_xlfn.IFS(MONTH(B842)=1,"Audit Period",MONTH(B842)=2,"End of Fiscal Year",MONTH(B842)=3,"Start of Fiscal Year",TRUE,"Fiscal Year in Progress")</f>
        <v>Start of Fiscal Year</v>
      </c>
      <c r="H842" s="12">
        <f t="shared" ca="1" si="27"/>
        <v>30</v>
      </c>
    </row>
    <row r="843" spans="1:8" x14ac:dyDescent="0.25">
      <c r="A843" s="1" t="s">
        <v>1567</v>
      </c>
      <c r="B843" s="2">
        <v>44633</v>
      </c>
      <c r="D843" s="13">
        <f t="shared" si="26"/>
        <v>3</v>
      </c>
      <c r="E843" s="12" t="str" cm="1">
        <f t="array" ref="E843">_xlfn.IFS(D843=1,"Audit Period",D843=2,"End of Fiscal Year",D843=3,"Start of Fiscal Year",TRUE,"Fiscal Year in Progress")</f>
        <v>Start of Fiscal Year</v>
      </c>
      <c r="F843" s="12" t="str" cm="1">
        <f t="array" ref="F843">_xlfn.IFS(OR(D843=1,D843=2),"Period 1",OR(D843=3,D843=4),"Period 2",OR(D843=5,D843=6),"Period 3",TRUE,"No Hire Period")</f>
        <v>Period 2</v>
      </c>
      <c r="G843" s="12" t="str" cm="1">
        <f t="array" ref="G843">_xlfn.IFS(MONTH(B843)=1,"Audit Period",MONTH(B843)=2,"End of Fiscal Year",MONTH(B843)=3,"Start of Fiscal Year",TRUE,"Fiscal Year in Progress")</f>
        <v>Start of Fiscal Year</v>
      </c>
      <c r="H843" s="12">
        <f t="shared" ca="1" si="27"/>
        <v>30</v>
      </c>
    </row>
    <row r="844" spans="1:8" x14ac:dyDescent="0.25">
      <c r="A844" s="1" t="s">
        <v>1568</v>
      </c>
      <c r="B844" s="2">
        <v>44633</v>
      </c>
      <c r="D844" s="13">
        <f t="shared" si="26"/>
        <v>3</v>
      </c>
      <c r="E844" s="12" t="str" cm="1">
        <f t="array" ref="E844">_xlfn.IFS(D844=1,"Audit Period",D844=2,"End of Fiscal Year",D844=3,"Start of Fiscal Year",TRUE,"Fiscal Year in Progress")</f>
        <v>Start of Fiscal Year</v>
      </c>
      <c r="F844" s="12" t="str" cm="1">
        <f t="array" ref="F844">_xlfn.IFS(OR(D844=1,D844=2),"Period 1",OR(D844=3,D844=4),"Period 2",OR(D844=5,D844=6),"Period 3",TRUE,"No Hire Period")</f>
        <v>Period 2</v>
      </c>
      <c r="G844" s="12" t="str" cm="1">
        <f t="array" ref="G844">_xlfn.IFS(MONTH(B844)=1,"Audit Period",MONTH(B844)=2,"End of Fiscal Year",MONTH(B844)=3,"Start of Fiscal Year",TRUE,"Fiscal Year in Progress")</f>
        <v>Start of Fiscal Year</v>
      </c>
      <c r="H844" s="12">
        <f t="shared" ca="1" si="27"/>
        <v>30</v>
      </c>
    </row>
    <row r="845" spans="1:8" x14ac:dyDescent="0.25">
      <c r="A845" s="1" t="s">
        <v>1569</v>
      </c>
      <c r="B845" s="2">
        <v>44633</v>
      </c>
      <c r="D845" s="13">
        <f t="shared" si="26"/>
        <v>3</v>
      </c>
      <c r="E845" s="12" t="str" cm="1">
        <f t="array" ref="E845">_xlfn.IFS(D845=1,"Audit Period",D845=2,"End of Fiscal Year",D845=3,"Start of Fiscal Year",TRUE,"Fiscal Year in Progress")</f>
        <v>Start of Fiscal Year</v>
      </c>
      <c r="F845" s="12" t="str" cm="1">
        <f t="array" ref="F845">_xlfn.IFS(OR(D845=1,D845=2),"Period 1",OR(D845=3,D845=4),"Period 2",OR(D845=5,D845=6),"Period 3",TRUE,"No Hire Period")</f>
        <v>Period 2</v>
      </c>
      <c r="G845" s="12" t="str" cm="1">
        <f t="array" ref="G845">_xlfn.IFS(MONTH(B845)=1,"Audit Period",MONTH(B845)=2,"End of Fiscal Year",MONTH(B845)=3,"Start of Fiscal Year",TRUE,"Fiscal Year in Progress")</f>
        <v>Start of Fiscal Year</v>
      </c>
      <c r="H845" s="12">
        <f t="shared" ca="1" si="27"/>
        <v>30</v>
      </c>
    </row>
    <row r="846" spans="1:8" x14ac:dyDescent="0.25">
      <c r="A846" s="1" t="s">
        <v>1570</v>
      </c>
      <c r="B846" s="2">
        <v>44633</v>
      </c>
      <c r="D846" s="13">
        <f t="shared" si="26"/>
        <v>3</v>
      </c>
      <c r="E846" s="12" t="str" cm="1">
        <f t="array" ref="E846">_xlfn.IFS(D846=1,"Audit Period",D846=2,"End of Fiscal Year",D846=3,"Start of Fiscal Year",TRUE,"Fiscal Year in Progress")</f>
        <v>Start of Fiscal Year</v>
      </c>
      <c r="F846" s="12" t="str" cm="1">
        <f t="array" ref="F846">_xlfn.IFS(OR(D846=1,D846=2),"Period 1",OR(D846=3,D846=4),"Period 2",OR(D846=5,D846=6),"Period 3",TRUE,"No Hire Period")</f>
        <v>Period 2</v>
      </c>
      <c r="G846" s="12" t="str" cm="1">
        <f t="array" ref="G846">_xlfn.IFS(MONTH(B846)=1,"Audit Period",MONTH(B846)=2,"End of Fiscal Year",MONTH(B846)=3,"Start of Fiscal Year",TRUE,"Fiscal Year in Progress")</f>
        <v>Start of Fiscal Year</v>
      </c>
      <c r="H846" s="12">
        <f t="shared" ca="1" si="27"/>
        <v>30</v>
      </c>
    </row>
    <row r="847" spans="1:8" x14ac:dyDescent="0.25">
      <c r="A847" s="1" t="s">
        <v>1571</v>
      </c>
      <c r="B847" s="2">
        <v>44633</v>
      </c>
      <c r="D847" s="13">
        <f t="shared" si="26"/>
        <v>3</v>
      </c>
      <c r="E847" s="12" t="str" cm="1">
        <f t="array" ref="E847">_xlfn.IFS(D847=1,"Audit Period",D847=2,"End of Fiscal Year",D847=3,"Start of Fiscal Year",TRUE,"Fiscal Year in Progress")</f>
        <v>Start of Fiscal Year</v>
      </c>
      <c r="F847" s="12" t="str" cm="1">
        <f t="array" ref="F847">_xlfn.IFS(OR(D847=1,D847=2),"Period 1",OR(D847=3,D847=4),"Period 2",OR(D847=5,D847=6),"Period 3",TRUE,"No Hire Period")</f>
        <v>Period 2</v>
      </c>
      <c r="G847" s="12" t="str" cm="1">
        <f t="array" ref="G847">_xlfn.IFS(MONTH(B847)=1,"Audit Period",MONTH(B847)=2,"End of Fiscal Year",MONTH(B847)=3,"Start of Fiscal Year",TRUE,"Fiscal Year in Progress")</f>
        <v>Start of Fiscal Year</v>
      </c>
      <c r="H847" s="12">
        <f t="shared" ca="1" si="27"/>
        <v>30</v>
      </c>
    </row>
    <row r="848" spans="1:8" x14ac:dyDescent="0.25">
      <c r="A848" s="1" t="s">
        <v>1572</v>
      </c>
      <c r="B848" s="2">
        <v>44633</v>
      </c>
      <c r="D848" s="13">
        <f t="shared" si="26"/>
        <v>3</v>
      </c>
      <c r="E848" s="12" t="str" cm="1">
        <f t="array" ref="E848">_xlfn.IFS(D848=1,"Audit Period",D848=2,"End of Fiscal Year",D848=3,"Start of Fiscal Year",TRUE,"Fiscal Year in Progress")</f>
        <v>Start of Fiscal Year</v>
      </c>
      <c r="F848" s="12" t="str" cm="1">
        <f t="array" ref="F848">_xlfn.IFS(OR(D848=1,D848=2),"Period 1",OR(D848=3,D848=4),"Period 2",OR(D848=5,D848=6),"Period 3",TRUE,"No Hire Period")</f>
        <v>Period 2</v>
      </c>
      <c r="G848" s="12" t="str" cm="1">
        <f t="array" ref="G848">_xlfn.IFS(MONTH(B848)=1,"Audit Period",MONTH(B848)=2,"End of Fiscal Year",MONTH(B848)=3,"Start of Fiscal Year",TRUE,"Fiscal Year in Progress")</f>
        <v>Start of Fiscal Year</v>
      </c>
      <c r="H848" s="12">
        <f t="shared" ca="1" si="27"/>
        <v>30</v>
      </c>
    </row>
    <row r="849" spans="1:8" x14ac:dyDescent="0.25">
      <c r="A849" s="1" t="s">
        <v>186</v>
      </c>
      <c r="B849" s="2">
        <v>44633</v>
      </c>
      <c r="D849" s="13">
        <f t="shared" si="26"/>
        <v>3</v>
      </c>
      <c r="E849" s="12" t="str" cm="1">
        <f t="array" ref="E849">_xlfn.IFS(D849=1,"Audit Period",D849=2,"End of Fiscal Year",D849=3,"Start of Fiscal Year",TRUE,"Fiscal Year in Progress")</f>
        <v>Start of Fiscal Year</v>
      </c>
      <c r="F849" s="12" t="str" cm="1">
        <f t="array" ref="F849">_xlfn.IFS(OR(D849=1,D849=2),"Period 1",OR(D849=3,D849=4),"Period 2",OR(D849=5,D849=6),"Period 3",TRUE,"No Hire Period")</f>
        <v>Period 2</v>
      </c>
      <c r="G849" s="12" t="str" cm="1">
        <f t="array" ref="G849">_xlfn.IFS(MONTH(B849)=1,"Audit Period",MONTH(B849)=2,"End of Fiscal Year",MONTH(B849)=3,"Start of Fiscal Year",TRUE,"Fiscal Year in Progress")</f>
        <v>Start of Fiscal Year</v>
      </c>
      <c r="H849" s="12">
        <f t="shared" ca="1" si="27"/>
        <v>30</v>
      </c>
    </row>
    <row r="850" spans="1:8" x14ac:dyDescent="0.25">
      <c r="A850" s="1" t="s">
        <v>1573</v>
      </c>
      <c r="B850" s="2">
        <v>44633</v>
      </c>
      <c r="D850" s="13">
        <f t="shared" si="26"/>
        <v>3</v>
      </c>
      <c r="E850" s="12" t="str" cm="1">
        <f t="array" ref="E850">_xlfn.IFS(D850=1,"Audit Period",D850=2,"End of Fiscal Year",D850=3,"Start of Fiscal Year",TRUE,"Fiscal Year in Progress")</f>
        <v>Start of Fiscal Year</v>
      </c>
      <c r="F850" s="12" t="str" cm="1">
        <f t="array" ref="F850">_xlfn.IFS(OR(D850=1,D850=2),"Period 1",OR(D850=3,D850=4),"Period 2",OR(D850=5,D850=6),"Period 3",TRUE,"No Hire Period")</f>
        <v>Period 2</v>
      </c>
      <c r="G850" s="12" t="str" cm="1">
        <f t="array" ref="G850">_xlfn.IFS(MONTH(B850)=1,"Audit Period",MONTH(B850)=2,"End of Fiscal Year",MONTH(B850)=3,"Start of Fiscal Year",TRUE,"Fiscal Year in Progress")</f>
        <v>Start of Fiscal Year</v>
      </c>
      <c r="H850" s="12">
        <f t="shared" ca="1" si="27"/>
        <v>30</v>
      </c>
    </row>
    <row r="851" spans="1:8" x14ac:dyDescent="0.25">
      <c r="A851" s="1" t="s">
        <v>1574</v>
      </c>
      <c r="B851" s="2">
        <v>44633</v>
      </c>
      <c r="D851" s="13">
        <f t="shared" si="26"/>
        <v>3</v>
      </c>
      <c r="E851" s="12" t="str" cm="1">
        <f t="array" ref="E851">_xlfn.IFS(D851=1,"Audit Period",D851=2,"End of Fiscal Year",D851=3,"Start of Fiscal Year",TRUE,"Fiscal Year in Progress")</f>
        <v>Start of Fiscal Year</v>
      </c>
      <c r="F851" s="12" t="str" cm="1">
        <f t="array" ref="F851">_xlfn.IFS(OR(D851=1,D851=2),"Period 1",OR(D851=3,D851=4),"Period 2",OR(D851=5,D851=6),"Period 3",TRUE,"No Hire Period")</f>
        <v>Period 2</v>
      </c>
      <c r="G851" s="12" t="str" cm="1">
        <f t="array" ref="G851">_xlfn.IFS(MONTH(B851)=1,"Audit Period",MONTH(B851)=2,"End of Fiscal Year",MONTH(B851)=3,"Start of Fiscal Year",TRUE,"Fiscal Year in Progress")</f>
        <v>Start of Fiscal Year</v>
      </c>
      <c r="H851" s="12">
        <f t="shared" ca="1" si="27"/>
        <v>30</v>
      </c>
    </row>
    <row r="852" spans="1:8" x14ac:dyDescent="0.25">
      <c r="A852" s="1" t="s">
        <v>1575</v>
      </c>
      <c r="B852" s="2">
        <v>44633</v>
      </c>
      <c r="D852" s="13">
        <f t="shared" si="26"/>
        <v>3</v>
      </c>
      <c r="E852" s="12" t="str" cm="1">
        <f t="array" ref="E852">_xlfn.IFS(D852=1,"Audit Period",D852=2,"End of Fiscal Year",D852=3,"Start of Fiscal Year",TRUE,"Fiscal Year in Progress")</f>
        <v>Start of Fiscal Year</v>
      </c>
      <c r="F852" s="12" t="str" cm="1">
        <f t="array" ref="F852">_xlfn.IFS(OR(D852=1,D852=2),"Period 1",OR(D852=3,D852=4),"Period 2",OR(D852=5,D852=6),"Period 3",TRUE,"No Hire Period")</f>
        <v>Period 2</v>
      </c>
      <c r="G852" s="12" t="str" cm="1">
        <f t="array" ref="G852">_xlfn.IFS(MONTH(B852)=1,"Audit Period",MONTH(B852)=2,"End of Fiscal Year",MONTH(B852)=3,"Start of Fiscal Year",TRUE,"Fiscal Year in Progress")</f>
        <v>Start of Fiscal Year</v>
      </c>
      <c r="H852" s="12">
        <f t="shared" ca="1" si="27"/>
        <v>30</v>
      </c>
    </row>
    <row r="853" spans="1:8" x14ac:dyDescent="0.25">
      <c r="A853" s="1" t="s">
        <v>1576</v>
      </c>
      <c r="B853" s="2">
        <v>44633</v>
      </c>
      <c r="D853" s="13">
        <f t="shared" si="26"/>
        <v>3</v>
      </c>
      <c r="E853" s="12" t="str" cm="1">
        <f t="array" ref="E853">_xlfn.IFS(D853=1,"Audit Period",D853=2,"End of Fiscal Year",D853=3,"Start of Fiscal Year",TRUE,"Fiscal Year in Progress")</f>
        <v>Start of Fiscal Year</v>
      </c>
      <c r="F853" s="12" t="str" cm="1">
        <f t="array" ref="F853">_xlfn.IFS(OR(D853=1,D853=2),"Period 1",OR(D853=3,D853=4),"Period 2",OR(D853=5,D853=6),"Period 3",TRUE,"No Hire Period")</f>
        <v>Period 2</v>
      </c>
      <c r="G853" s="12" t="str" cm="1">
        <f t="array" ref="G853">_xlfn.IFS(MONTH(B853)=1,"Audit Period",MONTH(B853)=2,"End of Fiscal Year",MONTH(B853)=3,"Start of Fiscal Year",TRUE,"Fiscal Year in Progress")</f>
        <v>Start of Fiscal Year</v>
      </c>
      <c r="H853" s="12">
        <f t="shared" ca="1" si="27"/>
        <v>30</v>
      </c>
    </row>
    <row r="854" spans="1:8" x14ac:dyDescent="0.25">
      <c r="A854" s="1" t="s">
        <v>1577</v>
      </c>
      <c r="B854" s="2">
        <v>44633</v>
      </c>
      <c r="D854" s="13">
        <f t="shared" si="26"/>
        <v>3</v>
      </c>
      <c r="E854" s="12" t="str" cm="1">
        <f t="array" ref="E854">_xlfn.IFS(D854=1,"Audit Period",D854=2,"End of Fiscal Year",D854=3,"Start of Fiscal Year",TRUE,"Fiscal Year in Progress")</f>
        <v>Start of Fiscal Year</v>
      </c>
      <c r="F854" s="12" t="str" cm="1">
        <f t="array" ref="F854">_xlfn.IFS(OR(D854=1,D854=2),"Period 1",OR(D854=3,D854=4),"Period 2",OR(D854=5,D854=6),"Period 3",TRUE,"No Hire Period")</f>
        <v>Period 2</v>
      </c>
      <c r="G854" s="12" t="str" cm="1">
        <f t="array" ref="G854">_xlfn.IFS(MONTH(B854)=1,"Audit Period",MONTH(B854)=2,"End of Fiscal Year",MONTH(B854)=3,"Start of Fiscal Year",TRUE,"Fiscal Year in Progress")</f>
        <v>Start of Fiscal Year</v>
      </c>
      <c r="H854" s="12">
        <f t="shared" ca="1" si="27"/>
        <v>30</v>
      </c>
    </row>
    <row r="855" spans="1:8" x14ac:dyDescent="0.25">
      <c r="A855" s="1" t="s">
        <v>1578</v>
      </c>
      <c r="B855" s="2">
        <v>44633</v>
      </c>
      <c r="D855" s="13">
        <f t="shared" si="26"/>
        <v>3</v>
      </c>
      <c r="E855" s="12" t="str" cm="1">
        <f t="array" ref="E855">_xlfn.IFS(D855=1,"Audit Period",D855=2,"End of Fiscal Year",D855=3,"Start of Fiscal Year",TRUE,"Fiscal Year in Progress")</f>
        <v>Start of Fiscal Year</v>
      </c>
      <c r="F855" s="12" t="str" cm="1">
        <f t="array" ref="F855">_xlfn.IFS(OR(D855=1,D855=2),"Period 1",OR(D855=3,D855=4),"Period 2",OR(D855=5,D855=6),"Period 3",TRUE,"No Hire Period")</f>
        <v>Period 2</v>
      </c>
      <c r="G855" s="12" t="str" cm="1">
        <f t="array" ref="G855">_xlfn.IFS(MONTH(B855)=1,"Audit Period",MONTH(B855)=2,"End of Fiscal Year",MONTH(B855)=3,"Start of Fiscal Year",TRUE,"Fiscal Year in Progress")</f>
        <v>Start of Fiscal Year</v>
      </c>
      <c r="H855" s="12">
        <f t="shared" ca="1" si="27"/>
        <v>30</v>
      </c>
    </row>
    <row r="856" spans="1:8" x14ac:dyDescent="0.25">
      <c r="A856" s="1" t="s">
        <v>1579</v>
      </c>
      <c r="B856" s="2">
        <v>44633</v>
      </c>
      <c r="D856" s="13">
        <f t="shared" si="26"/>
        <v>3</v>
      </c>
      <c r="E856" s="12" t="str" cm="1">
        <f t="array" ref="E856">_xlfn.IFS(D856=1,"Audit Period",D856=2,"End of Fiscal Year",D856=3,"Start of Fiscal Year",TRUE,"Fiscal Year in Progress")</f>
        <v>Start of Fiscal Year</v>
      </c>
      <c r="F856" s="12" t="str" cm="1">
        <f t="array" ref="F856">_xlfn.IFS(OR(D856=1,D856=2),"Period 1",OR(D856=3,D856=4),"Period 2",OR(D856=5,D856=6),"Period 3",TRUE,"No Hire Period")</f>
        <v>Period 2</v>
      </c>
      <c r="G856" s="12" t="str" cm="1">
        <f t="array" ref="G856">_xlfn.IFS(MONTH(B856)=1,"Audit Period",MONTH(B856)=2,"End of Fiscal Year",MONTH(B856)=3,"Start of Fiscal Year",TRUE,"Fiscal Year in Progress")</f>
        <v>Start of Fiscal Year</v>
      </c>
      <c r="H856" s="12">
        <f t="shared" ca="1" si="27"/>
        <v>30</v>
      </c>
    </row>
    <row r="857" spans="1:8" x14ac:dyDescent="0.25">
      <c r="A857" s="1" t="s">
        <v>187</v>
      </c>
      <c r="B857" s="2">
        <v>44633</v>
      </c>
      <c r="D857" s="13">
        <f t="shared" si="26"/>
        <v>3</v>
      </c>
      <c r="E857" s="12" t="str" cm="1">
        <f t="array" ref="E857">_xlfn.IFS(D857=1,"Audit Period",D857=2,"End of Fiscal Year",D857=3,"Start of Fiscal Year",TRUE,"Fiscal Year in Progress")</f>
        <v>Start of Fiscal Year</v>
      </c>
      <c r="F857" s="12" t="str" cm="1">
        <f t="array" ref="F857">_xlfn.IFS(OR(D857=1,D857=2),"Period 1",OR(D857=3,D857=4),"Period 2",OR(D857=5,D857=6),"Period 3",TRUE,"No Hire Period")</f>
        <v>Period 2</v>
      </c>
      <c r="G857" s="12" t="str" cm="1">
        <f t="array" ref="G857">_xlfn.IFS(MONTH(B857)=1,"Audit Period",MONTH(B857)=2,"End of Fiscal Year",MONTH(B857)=3,"Start of Fiscal Year",TRUE,"Fiscal Year in Progress")</f>
        <v>Start of Fiscal Year</v>
      </c>
      <c r="H857" s="12">
        <f t="shared" ca="1" si="27"/>
        <v>30</v>
      </c>
    </row>
    <row r="858" spans="1:8" x14ac:dyDescent="0.25">
      <c r="A858" s="1" t="s">
        <v>1580</v>
      </c>
      <c r="B858" s="2">
        <v>44633</v>
      </c>
      <c r="D858" s="13">
        <f t="shared" si="26"/>
        <v>3</v>
      </c>
      <c r="E858" s="12" t="str" cm="1">
        <f t="array" ref="E858">_xlfn.IFS(D858=1,"Audit Period",D858=2,"End of Fiscal Year",D858=3,"Start of Fiscal Year",TRUE,"Fiscal Year in Progress")</f>
        <v>Start of Fiscal Year</v>
      </c>
      <c r="F858" s="12" t="str" cm="1">
        <f t="array" ref="F858">_xlfn.IFS(OR(D858=1,D858=2),"Period 1",OR(D858=3,D858=4),"Period 2",OR(D858=5,D858=6),"Period 3",TRUE,"No Hire Period")</f>
        <v>Period 2</v>
      </c>
      <c r="G858" s="12" t="str" cm="1">
        <f t="array" ref="G858">_xlfn.IFS(MONTH(B858)=1,"Audit Period",MONTH(B858)=2,"End of Fiscal Year",MONTH(B858)=3,"Start of Fiscal Year",TRUE,"Fiscal Year in Progress")</f>
        <v>Start of Fiscal Year</v>
      </c>
      <c r="H858" s="12">
        <f t="shared" ca="1" si="27"/>
        <v>30</v>
      </c>
    </row>
    <row r="859" spans="1:8" x14ac:dyDescent="0.25">
      <c r="A859" s="1" t="s">
        <v>1581</v>
      </c>
      <c r="B859" s="2">
        <v>44633</v>
      </c>
      <c r="D859" s="13">
        <f t="shared" si="26"/>
        <v>3</v>
      </c>
      <c r="E859" s="12" t="str" cm="1">
        <f t="array" ref="E859">_xlfn.IFS(D859=1,"Audit Period",D859=2,"End of Fiscal Year",D859=3,"Start of Fiscal Year",TRUE,"Fiscal Year in Progress")</f>
        <v>Start of Fiscal Year</v>
      </c>
      <c r="F859" s="12" t="str" cm="1">
        <f t="array" ref="F859">_xlfn.IFS(OR(D859=1,D859=2),"Period 1",OR(D859=3,D859=4),"Period 2",OR(D859=5,D859=6),"Period 3",TRUE,"No Hire Period")</f>
        <v>Period 2</v>
      </c>
      <c r="G859" s="12" t="str" cm="1">
        <f t="array" ref="G859">_xlfn.IFS(MONTH(B859)=1,"Audit Period",MONTH(B859)=2,"End of Fiscal Year",MONTH(B859)=3,"Start of Fiscal Year",TRUE,"Fiscal Year in Progress")</f>
        <v>Start of Fiscal Year</v>
      </c>
      <c r="H859" s="12">
        <f t="shared" ca="1" si="27"/>
        <v>30</v>
      </c>
    </row>
    <row r="860" spans="1:8" x14ac:dyDescent="0.25">
      <c r="A860" s="1" t="s">
        <v>1582</v>
      </c>
      <c r="B860" s="2">
        <v>44633</v>
      </c>
      <c r="D860" s="13">
        <f t="shared" si="26"/>
        <v>3</v>
      </c>
      <c r="E860" s="12" t="str" cm="1">
        <f t="array" ref="E860">_xlfn.IFS(D860=1,"Audit Period",D860=2,"End of Fiscal Year",D860=3,"Start of Fiscal Year",TRUE,"Fiscal Year in Progress")</f>
        <v>Start of Fiscal Year</v>
      </c>
      <c r="F860" s="12" t="str" cm="1">
        <f t="array" ref="F860">_xlfn.IFS(OR(D860=1,D860=2),"Period 1",OR(D860=3,D860=4),"Period 2",OR(D860=5,D860=6),"Period 3",TRUE,"No Hire Period")</f>
        <v>Period 2</v>
      </c>
      <c r="G860" s="12" t="str" cm="1">
        <f t="array" ref="G860">_xlfn.IFS(MONTH(B860)=1,"Audit Period",MONTH(B860)=2,"End of Fiscal Year",MONTH(B860)=3,"Start of Fiscal Year",TRUE,"Fiscal Year in Progress")</f>
        <v>Start of Fiscal Year</v>
      </c>
      <c r="H860" s="12">
        <f t="shared" ca="1" si="27"/>
        <v>30</v>
      </c>
    </row>
    <row r="861" spans="1:8" x14ac:dyDescent="0.25">
      <c r="A861" s="1" t="s">
        <v>1583</v>
      </c>
      <c r="B861" s="2">
        <v>44633</v>
      </c>
      <c r="D861" s="13">
        <f t="shared" si="26"/>
        <v>3</v>
      </c>
      <c r="E861" s="12" t="str" cm="1">
        <f t="array" ref="E861">_xlfn.IFS(D861=1,"Audit Period",D861=2,"End of Fiscal Year",D861=3,"Start of Fiscal Year",TRUE,"Fiscal Year in Progress")</f>
        <v>Start of Fiscal Year</v>
      </c>
      <c r="F861" s="12" t="str" cm="1">
        <f t="array" ref="F861">_xlfn.IFS(OR(D861=1,D861=2),"Period 1",OR(D861=3,D861=4),"Period 2",OR(D861=5,D861=6),"Period 3",TRUE,"No Hire Period")</f>
        <v>Period 2</v>
      </c>
      <c r="G861" s="12" t="str" cm="1">
        <f t="array" ref="G861">_xlfn.IFS(MONTH(B861)=1,"Audit Period",MONTH(B861)=2,"End of Fiscal Year",MONTH(B861)=3,"Start of Fiscal Year",TRUE,"Fiscal Year in Progress")</f>
        <v>Start of Fiscal Year</v>
      </c>
      <c r="H861" s="12">
        <f t="shared" ca="1" si="27"/>
        <v>30</v>
      </c>
    </row>
    <row r="862" spans="1:8" x14ac:dyDescent="0.25">
      <c r="A862" s="1" t="s">
        <v>1584</v>
      </c>
      <c r="B862" s="2">
        <v>44633</v>
      </c>
      <c r="D862" s="13">
        <f t="shared" si="26"/>
        <v>3</v>
      </c>
      <c r="E862" s="12" t="str" cm="1">
        <f t="array" ref="E862">_xlfn.IFS(D862=1,"Audit Period",D862=2,"End of Fiscal Year",D862=3,"Start of Fiscal Year",TRUE,"Fiscal Year in Progress")</f>
        <v>Start of Fiscal Year</v>
      </c>
      <c r="F862" s="12" t="str" cm="1">
        <f t="array" ref="F862">_xlfn.IFS(OR(D862=1,D862=2),"Period 1",OR(D862=3,D862=4),"Period 2",OR(D862=5,D862=6),"Period 3",TRUE,"No Hire Period")</f>
        <v>Period 2</v>
      </c>
      <c r="G862" s="12" t="str" cm="1">
        <f t="array" ref="G862">_xlfn.IFS(MONTH(B862)=1,"Audit Period",MONTH(B862)=2,"End of Fiscal Year",MONTH(B862)=3,"Start of Fiscal Year",TRUE,"Fiscal Year in Progress")</f>
        <v>Start of Fiscal Year</v>
      </c>
      <c r="H862" s="12">
        <f t="shared" ca="1" si="27"/>
        <v>30</v>
      </c>
    </row>
    <row r="863" spans="1:8" x14ac:dyDescent="0.25">
      <c r="A863" s="1" t="s">
        <v>1585</v>
      </c>
      <c r="B863" s="2">
        <v>44633</v>
      </c>
      <c r="D863" s="13">
        <f t="shared" si="26"/>
        <v>3</v>
      </c>
      <c r="E863" s="12" t="str" cm="1">
        <f t="array" ref="E863">_xlfn.IFS(D863=1,"Audit Period",D863=2,"End of Fiscal Year",D863=3,"Start of Fiscal Year",TRUE,"Fiscal Year in Progress")</f>
        <v>Start of Fiscal Year</v>
      </c>
      <c r="F863" s="12" t="str" cm="1">
        <f t="array" ref="F863">_xlfn.IFS(OR(D863=1,D863=2),"Period 1",OR(D863=3,D863=4),"Period 2",OR(D863=5,D863=6),"Period 3",TRUE,"No Hire Period")</f>
        <v>Period 2</v>
      </c>
      <c r="G863" s="12" t="str" cm="1">
        <f t="array" ref="G863">_xlfn.IFS(MONTH(B863)=1,"Audit Period",MONTH(B863)=2,"End of Fiscal Year",MONTH(B863)=3,"Start of Fiscal Year",TRUE,"Fiscal Year in Progress")</f>
        <v>Start of Fiscal Year</v>
      </c>
      <c r="H863" s="12">
        <f t="shared" ca="1" si="27"/>
        <v>30</v>
      </c>
    </row>
    <row r="864" spans="1:8" x14ac:dyDescent="0.25">
      <c r="A864" s="1" t="s">
        <v>1586</v>
      </c>
      <c r="B864" s="2">
        <v>44633</v>
      </c>
      <c r="D864" s="13">
        <f t="shared" si="26"/>
        <v>3</v>
      </c>
      <c r="E864" s="12" t="str" cm="1">
        <f t="array" ref="E864">_xlfn.IFS(D864=1,"Audit Period",D864=2,"End of Fiscal Year",D864=3,"Start of Fiscal Year",TRUE,"Fiscal Year in Progress")</f>
        <v>Start of Fiscal Year</v>
      </c>
      <c r="F864" s="12" t="str" cm="1">
        <f t="array" ref="F864">_xlfn.IFS(OR(D864=1,D864=2),"Period 1",OR(D864=3,D864=4),"Period 2",OR(D864=5,D864=6),"Period 3",TRUE,"No Hire Period")</f>
        <v>Period 2</v>
      </c>
      <c r="G864" s="12" t="str" cm="1">
        <f t="array" ref="G864">_xlfn.IFS(MONTH(B864)=1,"Audit Period",MONTH(B864)=2,"End of Fiscal Year",MONTH(B864)=3,"Start of Fiscal Year",TRUE,"Fiscal Year in Progress")</f>
        <v>Start of Fiscal Year</v>
      </c>
      <c r="H864" s="12">
        <f t="shared" ca="1" si="27"/>
        <v>30</v>
      </c>
    </row>
    <row r="865" spans="1:8" x14ac:dyDescent="0.25">
      <c r="A865" s="1" t="s">
        <v>188</v>
      </c>
      <c r="B865" s="2">
        <v>44633</v>
      </c>
      <c r="D865" s="13">
        <f t="shared" si="26"/>
        <v>3</v>
      </c>
      <c r="E865" s="12" t="str" cm="1">
        <f t="array" ref="E865">_xlfn.IFS(D865=1,"Audit Period",D865=2,"End of Fiscal Year",D865=3,"Start of Fiscal Year",TRUE,"Fiscal Year in Progress")</f>
        <v>Start of Fiscal Year</v>
      </c>
      <c r="F865" s="12" t="str" cm="1">
        <f t="array" ref="F865">_xlfn.IFS(OR(D865=1,D865=2),"Period 1",OR(D865=3,D865=4),"Period 2",OR(D865=5,D865=6),"Period 3",TRUE,"No Hire Period")</f>
        <v>Period 2</v>
      </c>
      <c r="G865" s="12" t="str" cm="1">
        <f t="array" ref="G865">_xlfn.IFS(MONTH(B865)=1,"Audit Period",MONTH(B865)=2,"End of Fiscal Year",MONTH(B865)=3,"Start of Fiscal Year",TRUE,"Fiscal Year in Progress")</f>
        <v>Start of Fiscal Year</v>
      </c>
      <c r="H865" s="12">
        <f t="shared" ca="1" si="27"/>
        <v>30</v>
      </c>
    </row>
    <row r="866" spans="1:8" x14ac:dyDescent="0.25">
      <c r="A866" s="1" t="s">
        <v>1587</v>
      </c>
      <c r="B866" s="2">
        <v>44633</v>
      </c>
      <c r="D866" s="13">
        <f t="shared" si="26"/>
        <v>3</v>
      </c>
      <c r="E866" s="12" t="str" cm="1">
        <f t="array" ref="E866">_xlfn.IFS(D866=1,"Audit Period",D866=2,"End of Fiscal Year",D866=3,"Start of Fiscal Year",TRUE,"Fiscal Year in Progress")</f>
        <v>Start of Fiscal Year</v>
      </c>
      <c r="F866" s="12" t="str" cm="1">
        <f t="array" ref="F866">_xlfn.IFS(OR(D866=1,D866=2),"Period 1",OR(D866=3,D866=4),"Period 2",OR(D866=5,D866=6),"Period 3",TRUE,"No Hire Period")</f>
        <v>Period 2</v>
      </c>
      <c r="G866" s="12" t="str" cm="1">
        <f t="array" ref="G866">_xlfn.IFS(MONTH(B866)=1,"Audit Period",MONTH(B866)=2,"End of Fiscal Year",MONTH(B866)=3,"Start of Fiscal Year",TRUE,"Fiscal Year in Progress")</f>
        <v>Start of Fiscal Year</v>
      </c>
      <c r="H866" s="12">
        <f t="shared" ca="1" si="27"/>
        <v>30</v>
      </c>
    </row>
    <row r="867" spans="1:8" x14ac:dyDescent="0.25">
      <c r="A867" s="1" t="s">
        <v>1588</v>
      </c>
      <c r="B867" s="2">
        <v>44633</v>
      </c>
      <c r="D867" s="13">
        <f t="shared" si="26"/>
        <v>3</v>
      </c>
      <c r="E867" s="12" t="str" cm="1">
        <f t="array" ref="E867">_xlfn.IFS(D867=1,"Audit Period",D867=2,"End of Fiscal Year",D867=3,"Start of Fiscal Year",TRUE,"Fiscal Year in Progress")</f>
        <v>Start of Fiscal Year</v>
      </c>
      <c r="F867" s="12" t="str" cm="1">
        <f t="array" ref="F867">_xlfn.IFS(OR(D867=1,D867=2),"Period 1",OR(D867=3,D867=4),"Period 2",OR(D867=5,D867=6),"Period 3",TRUE,"No Hire Period")</f>
        <v>Period 2</v>
      </c>
      <c r="G867" s="12" t="str" cm="1">
        <f t="array" ref="G867">_xlfn.IFS(MONTH(B867)=1,"Audit Period",MONTH(B867)=2,"End of Fiscal Year",MONTH(B867)=3,"Start of Fiscal Year",TRUE,"Fiscal Year in Progress")</f>
        <v>Start of Fiscal Year</v>
      </c>
      <c r="H867" s="12">
        <f t="shared" ca="1" si="27"/>
        <v>30</v>
      </c>
    </row>
    <row r="868" spans="1:8" x14ac:dyDescent="0.25">
      <c r="A868" s="1" t="s">
        <v>1589</v>
      </c>
      <c r="B868" s="2">
        <v>44633</v>
      </c>
      <c r="D868" s="13">
        <f t="shared" si="26"/>
        <v>3</v>
      </c>
      <c r="E868" s="12" t="str" cm="1">
        <f t="array" ref="E868">_xlfn.IFS(D868=1,"Audit Period",D868=2,"End of Fiscal Year",D868=3,"Start of Fiscal Year",TRUE,"Fiscal Year in Progress")</f>
        <v>Start of Fiscal Year</v>
      </c>
      <c r="F868" s="12" t="str" cm="1">
        <f t="array" ref="F868">_xlfn.IFS(OR(D868=1,D868=2),"Period 1",OR(D868=3,D868=4),"Period 2",OR(D868=5,D868=6),"Period 3",TRUE,"No Hire Period")</f>
        <v>Period 2</v>
      </c>
      <c r="G868" s="12" t="str" cm="1">
        <f t="array" ref="G868">_xlfn.IFS(MONTH(B868)=1,"Audit Period",MONTH(B868)=2,"End of Fiscal Year",MONTH(B868)=3,"Start of Fiscal Year",TRUE,"Fiscal Year in Progress")</f>
        <v>Start of Fiscal Year</v>
      </c>
      <c r="H868" s="12">
        <f t="shared" ca="1" si="27"/>
        <v>30</v>
      </c>
    </row>
    <row r="869" spans="1:8" x14ac:dyDescent="0.25">
      <c r="A869" s="1" t="s">
        <v>1590</v>
      </c>
      <c r="B869" s="2">
        <v>44633</v>
      </c>
      <c r="D869" s="13">
        <f t="shared" si="26"/>
        <v>3</v>
      </c>
      <c r="E869" s="12" t="str" cm="1">
        <f t="array" ref="E869">_xlfn.IFS(D869=1,"Audit Period",D869=2,"End of Fiscal Year",D869=3,"Start of Fiscal Year",TRUE,"Fiscal Year in Progress")</f>
        <v>Start of Fiscal Year</v>
      </c>
      <c r="F869" s="12" t="str" cm="1">
        <f t="array" ref="F869">_xlfn.IFS(OR(D869=1,D869=2),"Period 1",OR(D869=3,D869=4),"Period 2",OR(D869=5,D869=6),"Period 3",TRUE,"No Hire Period")</f>
        <v>Period 2</v>
      </c>
      <c r="G869" s="12" t="str" cm="1">
        <f t="array" ref="G869">_xlfn.IFS(MONTH(B869)=1,"Audit Period",MONTH(B869)=2,"End of Fiscal Year",MONTH(B869)=3,"Start of Fiscal Year",TRUE,"Fiscal Year in Progress")</f>
        <v>Start of Fiscal Year</v>
      </c>
      <c r="H869" s="12">
        <f t="shared" ca="1" si="27"/>
        <v>30</v>
      </c>
    </row>
    <row r="870" spans="1:8" x14ac:dyDescent="0.25">
      <c r="A870" s="1" t="s">
        <v>1591</v>
      </c>
      <c r="B870" s="2">
        <v>44633</v>
      </c>
      <c r="D870" s="13">
        <f t="shared" si="26"/>
        <v>3</v>
      </c>
      <c r="E870" s="12" t="str" cm="1">
        <f t="array" ref="E870">_xlfn.IFS(D870=1,"Audit Period",D870=2,"End of Fiscal Year",D870=3,"Start of Fiscal Year",TRUE,"Fiscal Year in Progress")</f>
        <v>Start of Fiscal Year</v>
      </c>
      <c r="F870" s="12" t="str" cm="1">
        <f t="array" ref="F870">_xlfn.IFS(OR(D870=1,D870=2),"Period 1",OR(D870=3,D870=4),"Period 2",OR(D870=5,D870=6),"Period 3",TRUE,"No Hire Period")</f>
        <v>Period 2</v>
      </c>
      <c r="G870" s="12" t="str" cm="1">
        <f t="array" ref="G870">_xlfn.IFS(MONTH(B870)=1,"Audit Period",MONTH(B870)=2,"End of Fiscal Year",MONTH(B870)=3,"Start of Fiscal Year",TRUE,"Fiscal Year in Progress")</f>
        <v>Start of Fiscal Year</v>
      </c>
      <c r="H870" s="12">
        <f t="shared" ca="1" si="27"/>
        <v>30</v>
      </c>
    </row>
    <row r="871" spans="1:8" x14ac:dyDescent="0.25">
      <c r="A871" s="1" t="s">
        <v>1592</v>
      </c>
      <c r="B871" s="2">
        <v>44633</v>
      </c>
      <c r="D871" s="13">
        <f t="shared" si="26"/>
        <v>3</v>
      </c>
      <c r="E871" s="12" t="str" cm="1">
        <f t="array" ref="E871">_xlfn.IFS(D871=1,"Audit Period",D871=2,"End of Fiscal Year",D871=3,"Start of Fiscal Year",TRUE,"Fiscal Year in Progress")</f>
        <v>Start of Fiscal Year</v>
      </c>
      <c r="F871" s="12" t="str" cm="1">
        <f t="array" ref="F871">_xlfn.IFS(OR(D871=1,D871=2),"Period 1",OR(D871=3,D871=4),"Period 2",OR(D871=5,D871=6),"Period 3",TRUE,"No Hire Period")</f>
        <v>Period 2</v>
      </c>
      <c r="G871" s="12" t="str" cm="1">
        <f t="array" ref="G871">_xlfn.IFS(MONTH(B871)=1,"Audit Period",MONTH(B871)=2,"End of Fiscal Year",MONTH(B871)=3,"Start of Fiscal Year",TRUE,"Fiscal Year in Progress")</f>
        <v>Start of Fiscal Year</v>
      </c>
      <c r="H871" s="12">
        <f t="shared" ca="1" si="27"/>
        <v>30</v>
      </c>
    </row>
    <row r="872" spans="1:8" x14ac:dyDescent="0.25">
      <c r="A872" s="1" t="s">
        <v>1593</v>
      </c>
      <c r="B872" s="2">
        <v>44633</v>
      </c>
      <c r="D872" s="13">
        <f t="shared" si="26"/>
        <v>3</v>
      </c>
      <c r="E872" s="12" t="str" cm="1">
        <f t="array" ref="E872">_xlfn.IFS(D872=1,"Audit Period",D872=2,"End of Fiscal Year",D872=3,"Start of Fiscal Year",TRUE,"Fiscal Year in Progress")</f>
        <v>Start of Fiscal Year</v>
      </c>
      <c r="F872" s="12" t="str" cm="1">
        <f t="array" ref="F872">_xlfn.IFS(OR(D872=1,D872=2),"Period 1",OR(D872=3,D872=4),"Period 2",OR(D872=5,D872=6),"Period 3",TRUE,"No Hire Period")</f>
        <v>Period 2</v>
      </c>
      <c r="G872" s="12" t="str" cm="1">
        <f t="array" ref="G872">_xlfn.IFS(MONTH(B872)=1,"Audit Period",MONTH(B872)=2,"End of Fiscal Year",MONTH(B872)=3,"Start of Fiscal Year",TRUE,"Fiscal Year in Progress")</f>
        <v>Start of Fiscal Year</v>
      </c>
      <c r="H872" s="12">
        <f t="shared" ca="1" si="27"/>
        <v>30</v>
      </c>
    </row>
    <row r="873" spans="1:8" x14ac:dyDescent="0.25">
      <c r="A873" s="1" t="s">
        <v>1594</v>
      </c>
      <c r="B873" s="2">
        <v>44633</v>
      </c>
      <c r="D873" s="13">
        <f t="shared" si="26"/>
        <v>3</v>
      </c>
      <c r="E873" s="12" t="str" cm="1">
        <f t="array" ref="E873">_xlfn.IFS(D873=1,"Audit Period",D873=2,"End of Fiscal Year",D873=3,"Start of Fiscal Year",TRUE,"Fiscal Year in Progress")</f>
        <v>Start of Fiscal Year</v>
      </c>
      <c r="F873" s="12" t="str" cm="1">
        <f t="array" ref="F873">_xlfn.IFS(OR(D873=1,D873=2),"Period 1",OR(D873=3,D873=4),"Period 2",OR(D873=5,D873=6),"Period 3",TRUE,"No Hire Period")</f>
        <v>Period 2</v>
      </c>
      <c r="G873" s="12" t="str" cm="1">
        <f t="array" ref="G873">_xlfn.IFS(MONTH(B873)=1,"Audit Period",MONTH(B873)=2,"End of Fiscal Year",MONTH(B873)=3,"Start of Fiscal Year",TRUE,"Fiscal Year in Progress")</f>
        <v>Start of Fiscal Year</v>
      </c>
      <c r="H873" s="12">
        <f t="shared" ca="1" si="27"/>
        <v>30</v>
      </c>
    </row>
    <row r="874" spans="1:8" x14ac:dyDescent="0.25">
      <c r="A874" s="1" t="s">
        <v>1595</v>
      </c>
      <c r="B874" s="2">
        <v>44633</v>
      </c>
      <c r="D874" s="13">
        <f t="shared" si="26"/>
        <v>3</v>
      </c>
      <c r="E874" s="12" t="str" cm="1">
        <f t="array" ref="E874">_xlfn.IFS(D874=1,"Audit Period",D874=2,"End of Fiscal Year",D874=3,"Start of Fiscal Year",TRUE,"Fiscal Year in Progress")</f>
        <v>Start of Fiscal Year</v>
      </c>
      <c r="F874" s="12" t="str" cm="1">
        <f t="array" ref="F874">_xlfn.IFS(OR(D874=1,D874=2),"Period 1",OR(D874=3,D874=4),"Period 2",OR(D874=5,D874=6),"Period 3",TRUE,"No Hire Period")</f>
        <v>Period 2</v>
      </c>
      <c r="G874" s="12" t="str" cm="1">
        <f t="array" ref="G874">_xlfn.IFS(MONTH(B874)=1,"Audit Period",MONTH(B874)=2,"End of Fiscal Year",MONTH(B874)=3,"Start of Fiscal Year",TRUE,"Fiscal Year in Progress")</f>
        <v>Start of Fiscal Year</v>
      </c>
      <c r="H874" s="12">
        <f t="shared" ca="1" si="27"/>
        <v>30</v>
      </c>
    </row>
    <row r="875" spans="1:8" x14ac:dyDescent="0.25">
      <c r="A875" s="1" t="s">
        <v>1596</v>
      </c>
      <c r="B875" s="2">
        <v>44633</v>
      </c>
      <c r="D875" s="13">
        <f t="shared" si="26"/>
        <v>3</v>
      </c>
      <c r="E875" s="12" t="str" cm="1">
        <f t="array" ref="E875">_xlfn.IFS(D875=1,"Audit Period",D875=2,"End of Fiscal Year",D875=3,"Start of Fiscal Year",TRUE,"Fiscal Year in Progress")</f>
        <v>Start of Fiscal Year</v>
      </c>
      <c r="F875" s="12" t="str" cm="1">
        <f t="array" ref="F875">_xlfn.IFS(OR(D875=1,D875=2),"Period 1",OR(D875=3,D875=4),"Period 2",OR(D875=5,D875=6),"Period 3",TRUE,"No Hire Period")</f>
        <v>Period 2</v>
      </c>
      <c r="G875" s="12" t="str" cm="1">
        <f t="array" ref="G875">_xlfn.IFS(MONTH(B875)=1,"Audit Period",MONTH(B875)=2,"End of Fiscal Year",MONTH(B875)=3,"Start of Fiscal Year",TRUE,"Fiscal Year in Progress")</f>
        <v>Start of Fiscal Year</v>
      </c>
      <c r="H875" s="12">
        <f t="shared" ca="1" si="27"/>
        <v>30</v>
      </c>
    </row>
    <row r="876" spans="1:8" x14ac:dyDescent="0.25">
      <c r="A876" s="1" t="s">
        <v>1597</v>
      </c>
      <c r="B876" s="2">
        <v>44633</v>
      </c>
      <c r="D876" s="13">
        <f t="shared" si="26"/>
        <v>3</v>
      </c>
      <c r="E876" s="12" t="str" cm="1">
        <f t="array" ref="E876">_xlfn.IFS(D876=1,"Audit Period",D876=2,"End of Fiscal Year",D876=3,"Start of Fiscal Year",TRUE,"Fiscal Year in Progress")</f>
        <v>Start of Fiscal Year</v>
      </c>
      <c r="F876" s="12" t="str" cm="1">
        <f t="array" ref="F876">_xlfn.IFS(OR(D876=1,D876=2),"Period 1",OR(D876=3,D876=4),"Period 2",OR(D876=5,D876=6),"Period 3",TRUE,"No Hire Period")</f>
        <v>Period 2</v>
      </c>
      <c r="G876" s="12" t="str" cm="1">
        <f t="array" ref="G876">_xlfn.IFS(MONTH(B876)=1,"Audit Period",MONTH(B876)=2,"End of Fiscal Year",MONTH(B876)=3,"Start of Fiscal Year",TRUE,"Fiscal Year in Progress")</f>
        <v>Start of Fiscal Year</v>
      </c>
      <c r="H876" s="12">
        <f t="shared" ca="1" si="27"/>
        <v>30</v>
      </c>
    </row>
    <row r="877" spans="1:8" x14ac:dyDescent="0.25">
      <c r="A877" s="1" t="s">
        <v>1598</v>
      </c>
      <c r="B877" s="2">
        <v>44633</v>
      </c>
      <c r="D877" s="13">
        <f t="shared" si="26"/>
        <v>3</v>
      </c>
      <c r="E877" s="12" t="str" cm="1">
        <f t="array" ref="E877">_xlfn.IFS(D877=1,"Audit Period",D877=2,"End of Fiscal Year",D877=3,"Start of Fiscal Year",TRUE,"Fiscal Year in Progress")</f>
        <v>Start of Fiscal Year</v>
      </c>
      <c r="F877" s="12" t="str" cm="1">
        <f t="array" ref="F877">_xlfn.IFS(OR(D877=1,D877=2),"Period 1",OR(D877=3,D877=4),"Period 2",OR(D877=5,D877=6),"Period 3",TRUE,"No Hire Period")</f>
        <v>Period 2</v>
      </c>
      <c r="G877" s="12" t="str" cm="1">
        <f t="array" ref="G877">_xlfn.IFS(MONTH(B877)=1,"Audit Period",MONTH(B877)=2,"End of Fiscal Year",MONTH(B877)=3,"Start of Fiscal Year",TRUE,"Fiscal Year in Progress")</f>
        <v>Start of Fiscal Year</v>
      </c>
      <c r="H877" s="12">
        <f t="shared" ca="1" si="27"/>
        <v>30</v>
      </c>
    </row>
    <row r="878" spans="1:8" x14ac:dyDescent="0.25">
      <c r="A878" s="1" t="s">
        <v>1599</v>
      </c>
      <c r="B878" s="2">
        <v>44633</v>
      </c>
      <c r="D878" s="13">
        <f t="shared" si="26"/>
        <v>3</v>
      </c>
      <c r="E878" s="12" t="str" cm="1">
        <f t="array" ref="E878">_xlfn.IFS(D878=1,"Audit Period",D878=2,"End of Fiscal Year",D878=3,"Start of Fiscal Year",TRUE,"Fiscal Year in Progress")</f>
        <v>Start of Fiscal Year</v>
      </c>
      <c r="F878" s="12" t="str" cm="1">
        <f t="array" ref="F878">_xlfn.IFS(OR(D878=1,D878=2),"Period 1",OR(D878=3,D878=4),"Period 2",OR(D878=5,D878=6),"Period 3",TRUE,"No Hire Period")</f>
        <v>Period 2</v>
      </c>
      <c r="G878" s="12" t="str" cm="1">
        <f t="array" ref="G878">_xlfn.IFS(MONTH(B878)=1,"Audit Period",MONTH(B878)=2,"End of Fiscal Year",MONTH(B878)=3,"Start of Fiscal Year",TRUE,"Fiscal Year in Progress")</f>
        <v>Start of Fiscal Year</v>
      </c>
      <c r="H878" s="12">
        <f t="shared" ca="1" si="27"/>
        <v>30</v>
      </c>
    </row>
    <row r="879" spans="1:8" x14ac:dyDescent="0.25">
      <c r="A879" s="1" t="s">
        <v>1600</v>
      </c>
      <c r="B879" s="2">
        <v>44633</v>
      </c>
      <c r="D879" s="13">
        <f t="shared" si="26"/>
        <v>3</v>
      </c>
      <c r="E879" s="12" t="str" cm="1">
        <f t="array" ref="E879">_xlfn.IFS(D879=1,"Audit Period",D879=2,"End of Fiscal Year",D879=3,"Start of Fiscal Year",TRUE,"Fiscal Year in Progress")</f>
        <v>Start of Fiscal Year</v>
      </c>
      <c r="F879" s="12" t="str" cm="1">
        <f t="array" ref="F879">_xlfn.IFS(OR(D879=1,D879=2),"Period 1",OR(D879=3,D879=4),"Period 2",OR(D879=5,D879=6),"Period 3",TRUE,"No Hire Period")</f>
        <v>Period 2</v>
      </c>
      <c r="G879" s="12" t="str" cm="1">
        <f t="array" ref="G879">_xlfn.IFS(MONTH(B879)=1,"Audit Period",MONTH(B879)=2,"End of Fiscal Year",MONTH(B879)=3,"Start of Fiscal Year",TRUE,"Fiscal Year in Progress")</f>
        <v>Start of Fiscal Year</v>
      </c>
      <c r="H879" s="12">
        <f t="shared" ca="1" si="27"/>
        <v>30</v>
      </c>
    </row>
    <row r="880" spans="1:8" x14ac:dyDescent="0.25">
      <c r="A880" s="1" t="s">
        <v>1601</v>
      </c>
      <c r="B880" s="2">
        <v>44633</v>
      </c>
      <c r="D880" s="13">
        <f t="shared" si="26"/>
        <v>3</v>
      </c>
      <c r="E880" s="12" t="str" cm="1">
        <f t="array" ref="E880">_xlfn.IFS(D880=1,"Audit Period",D880=2,"End of Fiscal Year",D880=3,"Start of Fiscal Year",TRUE,"Fiscal Year in Progress")</f>
        <v>Start of Fiscal Year</v>
      </c>
      <c r="F880" s="12" t="str" cm="1">
        <f t="array" ref="F880">_xlfn.IFS(OR(D880=1,D880=2),"Period 1",OR(D880=3,D880=4),"Period 2",OR(D880=5,D880=6),"Period 3",TRUE,"No Hire Period")</f>
        <v>Period 2</v>
      </c>
      <c r="G880" s="12" t="str" cm="1">
        <f t="array" ref="G880">_xlfn.IFS(MONTH(B880)=1,"Audit Period",MONTH(B880)=2,"End of Fiscal Year",MONTH(B880)=3,"Start of Fiscal Year",TRUE,"Fiscal Year in Progress")</f>
        <v>Start of Fiscal Year</v>
      </c>
      <c r="H880" s="12">
        <f t="shared" ca="1" si="27"/>
        <v>30</v>
      </c>
    </row>
    <row r="881" spans="1:8" x14ac:dyDescent="0.25">
      <c r="A881" s="1" t="s">
        <v>1602</v>
      </c>
      <c r="B881" s="2">
        <v>44633</v>
      </c>
      <c r="D881" s="13">
        <f t="shared" si="26"/>
        <v>3</v>
      </c>
      <c r="E881" s="12" t="str" cm="1">
        <f t="array" ref="E881">_xlfn.IFS(D881=1,"Audit Period",D881=2,"End of Fiscal Year",D881=3,"Start of Fiscal Year",TRUE,"Fiscal Year in Progress")</f>
        <v>Start of Fiscal Year</v>
      </c>
      <c r="F881" s="12" t="str" cm="1">
        <f t="array" ref="F881">_xlfn.IFS(OR(D881=1,D881=2),"Period 1",OR(D881=3,D881=4),"Period 2",OR(D881=5,D881=6),"Period 3",TRUE,"No Hire Period")</f>
        <v>Period 2</v>
      </c>
      <c r="G881" s="12" t="str" cm="1">
        <f t="array" ref="G881">_xlfn.IFS(MONTH(B881)=1,"Audit Period",MONTH(B881)=2,"End of Fiscal Year",MONTH(B881)=3,"Start of Fiscal Year",TRUE,"Fiscal Year in Progress")</f>
        <v>Start of Fiscal Year</v>
      </c>
      <c r="H881" s="12">
        <f t="shared" ca="1" si="27"/>
        <v>30</v>
      </c>
    </row>
    <row r="882" spans="1:8" x14ac:dyDescent="0.25">
      <c r="A882" s="1" t="s">
        <v>1603</v>
      </c>
      <c r="B882" s="2">
        <v>44633</v>
      </c>
      <c r="D882" s="13">
        <f t="shared" si="26"/>
        <v>3</v>
      </c>
      <c r="E882" s="12" t="str" cm="1">
        <f t="array" ref="E882">_xlfn.IFS(D882=1,"Audit Period",D882=2,"End of Fiscal Year",D882=3,"Start of Fiscal Year",TRUE,"Fiscal Year in Progress")</f>
        <v>Start of Fiscal Year</v>
      </c>
      <c r="F882" s="12" t="str" cm="1">
        <f t="array" ref="F882">_xlfn.IFS(OR(D882=1,D882=2),"Period 1",OR(D882=3,D882=4),"Period 2",OR(D882=5,D882=6),"Period 3",TRUE,"No Hire Period")</f>
        <v>Period 2</v>
      </c>
      <c r="G882" s="12" t="str" cm="1">
        <f t="array" ref="G882">_xlfn.IFS(MONTH(B882)=1,"Audit Period",MONTH(B882)=2,"End of Fiscal Year",MONTH(B882)=3,"Start of Fiscal Year",TRUE,"Fiscal Year in Progress")</f>
        <v>Start of Fiscal Year</v>
      </c>
      <c r="H882" s="12">
        <f t="shared" ca="1" si="27"/>
        <v>30</v>
      </c>
    </row>
    <row r="883" spans="1:8" x14ac:dyDescent="0.25">
      <c r="A883" s="1" t="s">
        <v>1604</v>
      </c>
      <c r="B883" s="2">
        <v>44633</v>
      </c>
      <c r="D883" s="13">
        <f t="shared" si="26"/>
        <v>3</v>
      </c>
      <c r="E883" s="12" t="str" cm="1">
        <f t="array" ref="E883">_xlfn.IFS(D883=1,"Audit Period",D883=2,"End of Fiscal Year",D883=3,"Start of Fiscal Year",TRUE,"Fiscal Year in Progress")</f>
        <v>Start of Fiscal Year</v>
      </c>
      <c r="F883" s="12" t="str" cm="1">
        <f t="array" ref="F883">_xlfn.IFS(OR(D883=1,D883=2),"Period 1",OR(D883=3,D883=4),"Period 2",OR(D883=5,D883=6),"Period 3",TRUE,"No Hire Period")</f>
        <v>Period 2</v>
      </c>
      <c r="G883" s="12" t="str" cm="1">
        <f t="array" ref="G883">_xlfn.IFS(MONTH(B883)=1,"Audit Period",MONTH(B883)=2,"End of Fiscal Year",MONTH(B883)=3,"Start of Fiscal Year",TRUE,"Fiscal Year in Progress")</f>
        <v>Start of Fiscal Year</v>
      </c>
      <c r="H883" s="12">
        <f t="shared" ca="1" si="27"/>
        <v>30</v>
      </c>
    </row>
    <row r="884" spans="1:8" x14ac:dyDescent="0.25">
      <c r="A884" s="1" t="s">
        <v>189</v>
      </c>
      <c r="B884" s="2">
        <v>44633</v>
      </c>
      <c r="D884" s="13">
        <f t="shared" si="26"/>
        <v>3</v>
      </c>
      <c r="E884" s="12" t="str" cm="1">
        <f t="array" ref="E884">_xlfn.IFS(D884=1,"Audit Period",D884=2,"End of Fiscal Year",D884=3,"Start of Fiscal Year",TRUE,"Fiscal Year in Progress")</f>
        <v>Start of Fiscal Year</v>
      </c>
      <c r="F884" s="12" t="str" cm="1">
        <f t="array" ref="F884">_xlfn.IFS(OR(D884=1,D884=2),"Period 1",OR(D884=3,D884=4),"Period 2",OR(D884=5,D884=6),"Period 3",TRUE,"No Hire Period")</f>
        <v>Period 2</v>
      </c>
      <c r="G884" s="12" t="str" cm="1">
        <f t="array" ref="G884">_xlfn.IFS(MONTH(B884)=1,"Audit Period",MONTH(B884)=2,"End of Fiscal Year",MONTH(B884)=3,"Start of Fiscal Year",TRUE,"Fiscal Year in Progress")</f>
        <v>Start of Fiscal Year</v>
      </c>
      <c r="H884" s="12">
        <f t="shared" ca="1" si="27"/>
        <v>30</v>
      </c>
    </row>
    <row r="885" spans="1:8" x14ac:dyDescent="0.25">
      <c r="A885" s="1" t="s">
        <v>1605</v>
      </c>
      <c r="B885" s="2">
        <v>44633</v>
      </c>
      <c r="D885" s="13">
        <f t="shared" si="26"/>
        <v>3</v>
      </c>
      <c r="E885" s="12" t="str" cm="1">
        <f t="array" ref="E885">_xlfn.IFS(D885=1,"Audit Period",D885=2,"End of Fiscal Year",D885=3,"Start of Fiscal Year",TRUE,"Fiscal Year in Progress")</f>
        <v>Start of Fiscal Year</v>
      </c>
      <c r="F885" s="12" t="str" cm="1">
        <f t="array" ref="F885">_xlfn.IFS(OR(D885=1,D885=2),"Period 1",OR(D885=3,D885=4),"Period 2",OR(D885=5,D885=6),"Period 3",TRUE,"No Hire Period")</f>
        <v>Period 2</v>
      </c>
      <c r="G885" s="12" t="str" cm="1">
        <f t="array" ref="G885">_xlfn.IFS(MONTH(B885)=1,"Audit Period",MONTH(B885)=2,"End of Fiscal Year",MONTH(B885)=3,"Start of Fiscal Year",TRUE,"Fiscal Year in Progress")</f>
        <v>Start of Fiscal Year</v>
      </c>
      <c r="H885" s="12">
        <f t="shared" ca="1" si="27"/>
        <v>30</v>
      </c>
    </row>
    <row r="886" spans="1:8" x14ac:dyDescent="0.25">
      <c r="A886" s="1" t="s">
        <v>1606</v>
      </c>
      <c r="B886" s="2">
        <v>44633</v>
      </c>
      <c r="D886" s="13">
        <f t="shared" si="26"/>
        <v>3</v>
      </c>
      <c r="E886" s="12" t="str" cm="1">
        <f t="array" ref="E886">_xlfn.IFS(D886=1,"Audit Period",D886=2,"End of Fiscal Year",D886=3,"Start of Fiscal Year",TRUE,"Fiscal Year in Progress")</f>
        <v>Start of Fiscal Year</v>
      </c>
      <c r="F886" s="12" t="str" cm="1">
        <f t="array" ref="F886">_xlfn.IFS(OR(D886=1,D886=2),"Period 1",OR(D886=3,D886=4),"Period 2",OR(D886=5,D886=6),"Period 3",TRUE,"No Hire Period")</f>
        <v>Period 2</v>
      </c>
      <c r="G886" s="12" t="str" cm="1">
        <f t="array" ref="G886">_xlfn.IFS(MONTH(B886)=1,"Audit Period",MONTH(B886)=2,"End of Fiscal Year",MONTH(B886)=3,"Start of Fiscal Year",TRUE,"Fiscal Year in Progress")</f>
        <v>Start of Fiscal Year</v>
      </c>
      <c r="H886" s="12">
        <f t="shared" ca="1" si="27"/>
        <v>30</v>
      </c>
    </row>
    <row r="887" spans="1:8" x14ac:dyDescent="0.25">
      <c r="A887" s="1" t="s">
        <v>1607</v>
      </c>
      <c r="B887" s="2">
        <v>44633</v>
      </c>
      <c r="D887" s="13">
        <f t="shared" si="26"/>
        <v>3</v>
      </c>
      <c r="E887" s="12" t="str" cm="1">
        <f t="array" ref="E887">_xlfn.IFS(D887=1,"Audit Period",D887=2,"End of Fiscal Year",D887=3,"Start of Fiscal Year",TRUE,"Fiscal Year in Progress")</f>
        <v>Start of Fiscal Year</v>
      </c>
      <c r="F887" s="12" t="str" cm="1">
        <f t="array" ref="F887">_xlfn.IFS(OR(D887=1,D887=2),"Period 1",OR(D887=3,D887=4),"Period 2",OR(D887=5,D887=6),"Period 3",TRUE,"No Hire Period")</f>
        <v>Period 2</v>
      </c>
      <c r="G887" s="12" t="str" cm="1">
        <f t="array" ref="G887">_xlfn.IFS(MONTH(B887)=1,"Audit Period",MONTH(B887)=2,"End of Fiscal Year",MONTH(B887)=3,"Start of Fiscal Year",TRUE,"Fiscal Year in Progress")</f>
        <v>Start of Fiscal Year</v>
      </c>
      <c r="H887" s="12">
        <f t="shared" ca="1" si="27"/>
        <v>30</v>
      </c>
    </row>
    <row r="888" spans="1:8" x14ac:dyDescent="0.25">
      <c r="A888" s="1" t="s">
        <v>1608</v>
      </c>
      <c r="B888" s="2">
        <v>44633</v>
      </c>
      <c r="D888" s="13">
        <f t="shared" si="26"/>
        <v>3</v>
      </c>
      <c r="E888" s="12" t="str" cm="1">
        <f t="array" ref="E888">_xlfn.IFS(D888=1,"Audit Period",D888=2,"End of Fiscal Year",D888=3,"Start of Fiscal Year",TRUE,"Fiscal Year in Progress")</f>
        <v>Start of Fiscal Year</v>
      </c>
      <c r="F888" s="12" t="str" cm="1">
        <f t="array" ref="F888">_xlfn.IFS(OR(D888=1,D888=2),"Period 1",OR(D888=3,D888=4),"Period 2",OR(D888=5,D888=6),"Period 3",TRUE,"No Hire Period")</f>
        <v>Period 2</v>
      </c>
      <c r="G888" s="12" t="str" cm="1">
        <f t="array" ref="G888">_xlfn.IFS(MONTH(B888)=1,"Audit Period",MONTH(B888)=2,"End of Fiscal Year",MONTH(B888)=3,"Start of Fiscal Year",TRUE,"Fiscal Year in Progress")</f>
        <v>Start of Fiscal Year</v>
      </c>
      <c r="H888" s="12">
        <f t="shared" ca="1" si="27"/>
        <v>30</v>
      </c>
    </row>
    <row r="889" spans="1:8" x14ac:dyDescent="0.25">
      <c r="A889" s="1" t="s">
        <v>1609</v>
      </c>
      <c r="B889" s="2">
        <v>44633</v>
      </c>
      <c r="D889" s="13">
        <f t="shared" si="26"/>
        <v>3</v>
      </c>
      <c r="E889" s="12" t="str" cm="1">
        <f t="array" ref="E889">_xlfn.IFS(D889=1,"Audit Period",D889=2,"End of Fiscal Year",D889=3,"Start of Fiscal Year",TRUE,"Fiscal Year in Progress")</f>
        <v>Start of Fiscal Year</v>
      </c>
      <c r="F889" s="12" t="str" cm="1">
        <f t="array" ref="F889">_xlfn.IFS(OR(D889=1,D889=2),"Period 1",OR(D889=3,D889=4),"Period 2",OR(D889=5,D889=6),"Period 3",TRUE,"No Hire Period")</f>
        <v>Period 2</v>
      </c>
      <c r="G889" s="12" t="str" cm="1">
        <f t="array" ref="G889">_xlfn.IFS(MONTH(B889)=1,"Audit Period",MONTH(B889)=2,"End of Fiscal Year",MONTH(B889)=3,"Start of Fiscal Year",TRUE,"Fiscal Year in Progress")</f>
        <v>Start of Fiscal Year</v>
      </c>
      <c r="H889" s="12">
        <f t="shared" ca="1" si="27"/>
        <v>30</v>
      </c>
    </row>
    <row r="890" spans="1:8" x14ac:dyDescent="0.25">
      <c r="A890" s="1" t="s">
        <v>1610</v>
      </c>
      <c r="B890" s="2">
        <v>44633</v>
      </c>
      <c r="D890" s="13">
        <f t="shared" si="26"/>
        <v>3</v>
      </c>
      <c r="E890" s="12" t="str" cm="1">
        <f t="array" ref="E890">_xlfn.IFS(D890=1,"Audit Period",D890=2,"End of Fiscal Year",D890=3,"Start of Fiscal Year",TRUE,"Fiscal Year in Progress")</f>
        <v>Start of Fiscal Year</v>
      </c>
      <c r="F890" s="12" t="str" cm="1">
        <f t="array" ref="F890">_xlfn.IFS(OR(D890=1,D890=2),"Period 1",OR(D890=3,D890=4),"Period 2",OR(D890=5,D890=6),"Period 3",TRUE,"No Hire Period")</f>
        <v>Period 2</v>
      </c>
      <c r="G890" s="12" t="str" cm="1">
        <f t="array" ref="G890">_xlfn.IFS(MONTH(B890)=1,"Audit Period",MONTH(B890)=2,"End of Fiscal Year",MONTH(B890)=3,"Start of Fiscal Year",TRUE,"Fiscal Year in Progress")</f>
        <v>Start of Fiscal Year</v>
      </c>
      <c r="H890" s="12">
        <f t="shared" ca="1" si="27"/>
        <v>30</v>
      </c>
    </row>
    <row r="891" spans="1:8" x14ac:dyDescent="0.25">
      <c r="A891" s="1" t="s">
        <v>190</v>
      </c>
      <c r="B891" s="2">
        <v>44633</v>
      </c>
      <c r="D891" s="13">
        <f t="shared" si="26"/>
        <v>3</v>
      </c>
      <c r="E891" s="12" t="str" cm="1">
        <f t="array" ref="E891">_xlfn.IFS(D891=1,"Audit Period",D891=2,"End of Fiscal Year",D891=3,"Start of Fiscal Year",TRUE,"Fiscal Year in Progress")</f>
        <v>Start of Fiscal Year</v>
      </c>
      <c r="F891" s="12" t="str" cm="1">
        <f t="array" ref="F891">_xlfn.IFS(OR(D891=1,D891=2),"Period 1",OR(D891=3,D891=4),"Period 2",OR(D891=5,D891=6),"Period 3",TRUE,"No Hire Period")</f>
        <v>Period 2</v>
      </c>
      <c r="G891" s="12" t="str" cm="1">
        <f t="array" ref="G891">_xlfn.IFS(MONTH(B891)=1,"Audit Period",MONTH(B891)=2,"End of Fiscal Year",MONTH(B891)=3,"Start of Fiscal Year",TRUE,"Fiscal Year in Progress")</f>
        <v>Start of Fiscal Year</v>
      </c>
      <c r="H891" s="12">
        <f t="shared" ca="1" si="27"/>
        <v>30</v>
      </c>
    </row>
    <row r="892" spans="1:8" x14ac:dyDescent="0.25">
      <c r="A892" s="1" t="s">
        <v>1611</v>
      </c>
      <c r="B892" s="2">
        <v>44633</v>
      </c>
      <c r="D892" s="13">
        <f t="shared" si="26"/>
        <v>3</v>
      </c>
      <c r="E892" s="12" t="str" cm="1">
        <f t="array" ref="E892">_xlfn.IFS(D892=1,"Audit Period",D892=2,"End of Fiscal Year",D892=3,"Start of Fiscal Year",TRUE,"Fiscal Year in Progress")</f>
        <v>Start of Fiscal Year</v>
      </c>
      <c r="F892" s="12" t="str" cm="1">
        <f t="array" ref="F892">_xlfn.IFS(OR(D892=1,D892=2),"Period 1",OR(D892=3,D892=4),"Period 2",OR(D892=5,D892=6),"Period 3",TRUE,"No Hire Period")</f>
        <v>Period 2</v>
      </c>
      <c r="G892" s="12" t="str" cm="1">
        <f t="array" ref="G892">_xlfn.IFS(MONTH(B892)=1,"Audit Period",MONTH(B892)=2,"End of Fiscal Year",MONTH(B892)=3,"Start of Fiscal Year",TRUE,"Fiscal Year in Progress")</f>
        <v>Start of Fiscal Year</v>
      </c>
      <c r="H892" s="12">
        <f t="shared" ca="1" si="27"/>
        <v>30</v>
      </c>
    </row>
    <row r="893" spans="1:8" x14ac:dyDescent="0.25">
      <c r="A893" s="1" t="s">
        <v>1612</v>
      </c>
      <c r="B893" s="2">
        <v>44633</v>
      </c>
      <c r="D893" s="13">
        <f t="shared" si="26"/>
        <v>3</v>
      </c>
      <c r="E893" s="12" t="str" cm="1">
        <f t="array" ref="E893">_xlfn.IFS(D893=1,"Audit Period",D893=2,"End of Fiscal Year",D893=3,"Start of Fiscal Year",TRUE,"Fiscal Year in Progress")</f>
        <v>Start of Fiscal Year</v>
      </c>
      <c r="F893" s="12" t="str" cm="1">
        <f t="array" ref="F893">_xlfn.IFS(OR(D893=1,D893=2),"Period 1",OR(D893=3,D893=4),"Period 2",OR(D893=5,D893=6),"Period 3",TRUE,"No Hire Period")</f>
        <v>Period 2</v>
      </c>
      <c r="G893" s="12" t="str" cm="1">
        <f t="array" ref="G893">_xlfn.IFS(MONTH(B893)=1,"Audit Period",MONTH(B893)=2,"End of Fiscal Year",MONTH(B893)=3,"Start of Fiscal Year",TRUE,"Fiscal Year in Progress")</f>
        <v>Start of Fiscal Year</v>
      </c>
      <c r="H893" s="12">
        <f t="shared" ca="1" si="27"/>
        <v>30</v>
      </c>
    </row>
    <row r="894" spans="1:8" x14ac:dyDescent="0.25">
      <c r="A894" s="1" t="s">
        <v>1613</v>
      </c>
      <c r="B894" s="2">
        <v>44633</v>
      </c>
      <c r="D894" s="13">
        <f t="shared" si="26"/>
        <v>3</v>
      </c>
      <c r="E894" s="12" t="str" cm="1">
        <f t="array" ref="E894">_xlfn.IFS(D894=1,"Audit Period",D894=2,"End of Fiscal Year",D894=3,"Start of Fiscal Year",TRUE,"Fiscal Year in Progress")</f>
        <v>Start of Fiscal Year</v>
      </c>
      <c r="F894" s="12" t="str" cm="1">
        <f t="array" ref="F894">_xlfn.IFS(OR(D894=1,D894=2),"Period 1",OR(D894=3,D894=4),"Period 2",OR(D894=5,D894=6),"Period 3",TRUE,"No Hire Period")</f>
        <v>Period 2</v>
      </c>
      <c r="G894" s="12" t="str" cm="1">
        <f t="array" ref="G894">_xlfn.IFS(MONTH(B894)=1,"Audit Period",MONTH(B894)=2,"End of Fiscal Year",MONTH(B894)=3,"Start of Fiscal Year",TRUE,"Fiscal Year in Progress")</f>
        <v>Start of Fiscal Year</v>
      </c>
      <c r="H894" s="12">
        <f t="shared" ca="1" si="27"/>
        <v>30</v>
      </c>
    </row>
    <row r="895" spans="1:8" x14ac:dyDescent="0.25">
      <c r="A895" s="1" t="s">
        <v>1614</v>
      </c>
      <c r="B895" s="2">
        <v>44633</v>
      </c>
      <c r="D895" s="13">
        <f t="shared" si="26"/>
        <v>3</v>
      </c>
      <c r="E895" s="12" t="str" cm="1">
        <f t="array" ref="E895">_xlfn.IFS(D895=1,"Audit Period",D895=2,"End of Fiscal Year",D895=3,"Start of Fiscal Year",TRUE,"Fiscal Year in Progress")</f>
        <v>Start of Fiscal Year</v>
      </c>
      <c r="F895" s="12" t="str" cm="1">
        <f t="array" ref="F895">_xlfn.IFS(OR(D895=1,D895=2),"Period 1",OR(D895=3,D895=4),"Period 2",OR(D895=5,D895=6),"Period 3",TRUE,"No Hire Period")</f>
        <v>Period 2</v>
      </c>
      <c r="G895" s="12" t="str" cm="1">
        <f t="array" ref="G895">_xlfn.IFS(MONTH(B895)=1,"Audit Period",MONTH(B895)=2,"End of Fiscal Year",MONTH(B895)=3,"Start of Fiscal Year",TRUE,"Fiscal Year in Progress")</f>
        <v>Start of Fiscal Year</v>
      </c>
      <c r="H895" s="12">
        <f t="shared" ca="1" si="27"/>
        <v>30</v>
      </c>
    </row>
    <row r="896" spans="1:8" x14ac:dyDescent="0.25">
      <c r="A896" s="1" t="s">
        <v>1615</v>
      </c>
      <c r="B896" s="2">
        <v>44633</v>
      </c>
      <c r="D896" s="13">
        <f t="shared" si="26"/>
        <v>3</v>
      </c>
      <c r="E896" s="12" t="str" cm="1">
        <f t="array" ref="E896">_xlfn.IFS(D896=1,"Audit Period",D896=2,"End of Fiscal Year",D896=3,"Start of Fiscal Year",TRUE,"Fiscal Year in Progress")</f>
        <v>Start of Fiscal Year</v>
      </c>
      <c r="F896" s="12" t="str" cm="1">
        <f t="array" ref="F896">_xlfn.IFS(OR(D896=1,D896=2),"Period 1",OR(D896=3,D896=4),"Period 2",OR(D896=5,D896=6),"Period 3",TRUE,"No Hire Period")</f>
        <v>Period 2</v>
      </c>
      <c r="G896" s="12" t="str" cm="1">
        <f t="array" ref="G896">_xlfn.IFS(MONTH(B896)=1,"Audit Period",MONTH(B896)=2,"End of Fiscal Year",MONTH(B896)=3,"Start of Fiscal Year",TRUE,"Fiscal Year in Progress")</f>
        <v>Start of Fiscal Year</v>
      </c>
      <c r="H896" s="12">
        <f t="shared" ca="1" si="27"/>
        <v>30</v>
      </c>
    </row>
    <row r="897" spans="1:8" x14ac:dyDescent="0.25">
      <c r="A897" s="1" t="s">
        <v>1616</v>
      </c>
      <c r="B897" s="2">
        <v>44633</v>
      </c>
      <c r="D897" s="13">
        <f t="shared" si="26"/>
        <v>3</v>
      </c>
      <c r="E897" s="12" t="str" cm="1">
        <f t="array" ref="E897">_xlfn.IFS(D897=1,"Audit Period",D897=2,"End of Fiscal Year",D897=3,"Start of Fiscal Year",TRUE,"Fiscal Year in Progress")</f>
        <v>Start of Fiscal Year</v>
      </c>
      <c r="F897" s="12" t="str" cm="1">
        <f t="array" ref="F897">_xlfn.IFS(OR(D897=1,D897=2),"Period 1",OR(D897=3,D897=4),"Period 2",OR(D897=5,D897=6),"Period 3",TRUE,"No Hire Period")</f>
        <v>Period 2</v>
      </c>
      <c r="G897" s="12" t="str" cm="1">
        <f t="array" ref="G897">_xlfn.IFS(MONTH(B897)=1,"Audit Period",MONTH(B897)=2,"End of Fiscal Year",MONTH(B897)=3,"Start of Fiscal Year",TRUE,"Fiscal Year in Progress")</f>
        <v>Start of Fiscal Year</v>
      </c>
      <c r="H897" s="12">
        <f t="shared" ca="1" si="27"/>
        <v>30</v>
      </c>
    </row>
    <row r="898" spans="1:8" x14ac:dyDescent="0.25">
      <c r="A898" s="1" t="s">
        <v>1617</v>
      </c>
      <c r="B898" s="2">
        <v>44633</v>
      </c>
      <c r="D898" s="13">
        <f t="shared" si="26"/>
        <v>3</v>
      </c>
      <c r="E898" s="12" t="str" cm="1">
        <f t="array" ref="E898">_xlfn.IFS(D898=1,"Audit Period",D898=2,"End of Fiscal Year",D898=3,"Start of Fiscal Year",TRUE,"Fiscal Year in Progress")</f>
        <v>Start of Fiscal Year</v>
      </c>
      <c r="F898" s="12" t="str" cm="1">
        <f t="array" ref="F898">_xlfn.IFS(OR(D898=1,D898=2),"Period 1",OR(D898=3,D898=4),"Period 2",OR(D898=5,D898=6),"Period 3",TRUE,"No Hire Period")</f>
        <v>Period 2</v>
      </c>
      <c r="G898" s="12" t="str" cm="1">
        <f t="array" ref="G898">_xlfn.IFS(MONTH(B898)=1,"Audit Period",MONTH(B898)=2,"End of Fiscal Year",MONTH(B898)=3,"Start of Fiscal Year",TRUE,"Fiscal Year in Progress")</f>
        <v>Start of Fiscal Year</v>
      </c>
      <c r="H898" s="12">
        <f t="shared" ca="1" si="27"/>
        <v>30</v>
      </c>
    </row>
    <row r="899" spans="1:8" x14ac:dyDescent="0.25">
      <c r="A899" s="1" t="s">
        <v>1618</v>
      </c>
      <c r="B899" s="2">
        <v>44633</v>
      </c>
      <c r="D899" s="13">
        <f t="shared" ref="D899:D962" si="28">MONTH(B899)</f>
        <v>3</v>
      </c>
      <c r="E899" s="12" t="str" cm="1">
        <f t="array" ref="E899">_xlfn.IFS(D899=1,"Audit Period",D899=2,"End of Fiscal Year",D899=3,"Start of Fiscal Year",TRUE,"Fiscal Year in Progress")</f>
        <v>Start of Fiscal Year</v>
      </c>
      <c r="F899" s="12" t="str" cm="1">
        <f t="array" ref="F899">_xlfn.IFS(OR(D899=1,D899=2),"Period 1",OR(D899=3,D899=4),"Period 2",OR(D899=5,D899=6),"Period 3",TRUE,"No Hire Period")</f>
        <v>Period 2</v>
      </c>
      <c r="G899" s="12" t="str" cm="1">
        <f t="array" ref="G899">_xlfn.IFS(MONTH(B899)=1,"Audit Period",MONTH(B899)=2,"End of Fiscal Year",MONTH(B899)=3,"Start of Fiscal Year",TRUE,"Fiscal Year in Progress")</f>
        <v>Start of Fiscal Year</v>
      </c>
      <c r="H899" s="12">
        <f t="shared" ref="H899:H962" ca="1" si="29">IFERROR(IF(C899="",DATEDIF(B899,TODAY(),"m"),DATEDIF(B899,C899,"m")),0)</f>
        <v>30</v>
      </c>
    </row>
    <row r="900" spans="1:8" x14ac:dyDescent="0.25">
      <c r="A900" s="1" t="s">
        <v>191</v>
      </c>
      <c r="B900" s="2">
        <v>44633</v>
      </c>
      <c r="D900" s="13">
        <f t="shared" si="28"/>
        <v>3</v>
      </c>
      <c r="E900" s="12" t="str" cm="1">
        <f t="array" ref="E900">_xlfn.IFS(D900=1,"Audit Period",D900=2,"End of Fiscal Year",D900=3,"Start of Fiscal Year",TRUE,"Fiscal Year in Progress")</f>
        <v>Start of Fiscal Year</v>
      </c>
      <c r="F900" s="12" t="str" cm="1">
        <f t="array" ref="F900">_xlfn.IFS(OR(D900=1,D900=2),"Period 1",OR(D900=3,D900=4),"Period 2",OR(D900=5,D900=6),"Period 3",TRUE,"No Hire Period")</f>
        <v>Period 2</v>
      </c>
      <c r="G900" s="12" t="str" cm="1">
        <f t="array" ref="G900">_xlfn.IFS(MONTH(B900)=1,"Audit Period",MONTH(B900)=2,"End of Fiscal Year",MONTH(B900)=3,"Start of Fiscal Year",TRUE,"Fiscal Year in Progress")</f>
        <v>Start of Fiscal Year</v>
      </c>
      <c r="H900" s="12">
        <f t="shared" ca="1" si="29"/>
        <v>30</v>
      </c>
    </row>
    <row r="901" spans="1:8" x14ac:dyDescent="0.25">
      <c r="A901" s="1" t="s">
        <v>1619</v>
      </c>
      <c r="B901" s="2">
        <v>44633</v>
      </c>
      <c r="D901" s="13">
        <f t="shared" si="28"/>
        <v>3</v>
      </c>
      <c r="E901" s="12" t="str" cm="1">
        <f t="array" ref="E901">_xlfn.IFS(D901=1,"Audit Period",D901=2,"End of Fiscal Year",D901=3,"Start of Fiscal Year",TRUE,"Fiscal Year in Progress")</f>
        <v>Start of Fiscal Year</v>
      </c>
      <c r="F901" s="12" t="str" cm="1">
        <f t="array" ref="F901">_xlfn.IFS(OR(D901=1,D901=2),"Period 1",OR(D901=3,D901=4),"Period 2",OR(D901=5,D901=6),"Period 3",TRUE,"No Hire Period")</f>
        <v>Period 2</v>
      </c>
      <c r="G901" s="12" t="str" cm="1">
        <f t="array" ref="G901">_xlfn.IFS(MONTH(B901)=1,"Audit Period",MONTH(B901)=2,"End of Fiscal Year",MONTH(B901)=3,"Start of Fiscal Year",TRUE,"Fiscal Year in Progress")</f>
        <v>Start of Fiscal Year</v>
      </c>
      <c r="H901" s="12">
        <f t="shared" ca="1" si="29"/>
        <v>30</v>
      </c>
    </row>
    <row r="902" spans="1:8" x14ac:dyDescent="0.25">
      <c r="A902" s="1" t="s">
        <v>1620</v>
      </c>
      <c r="B902" s="2">
        <v>44633</v>
      </c>
      <c r="D902" s="13">
        <f t="shared" si="28"/>
        <v>3</v>
      </c>
      <c r="E902" s="12" t="str" cm="1">
        <f t="array" ref="E902">_xlfn.IFS(D902=1,"Audit Period",D902=2,"End of Fiscal Year",D902=3,"Start of Fiscal Year",TRUE,"Fiscal Year in Progress")</f>
        <v>Start of Fiscal Year</v>
      </c>
      <c r="F902" s="12" t="str" cm="1">
        <f t="array" ref="F902">_xlfn.IFS(OR(D902=1,D902=2),"Period 1",OR(D902=3,D902=4),"Period 2",OR(D902=5,D902=6),"Period 3",TRUE,"No Hire Period")</f>
        <v>Period 2</v>
      </c>
      <c r="G902" s="12" t="str" cm="1">
        <f t="array" ref="G902">_xlfn.IFS(MONTH(B902)=1,"Audit Period",MONTH(B902)=2,"End of Fiscal Year",MONTH(B902)=3,"Start of Fiscal Year",TRUE,"Fiscal Year in Progress")</f>
        <v>Start of Fiscal Year</v>
      </c>
      <c r="H902" s="12">
        <f t="shared" ca="1" si="29"/>
        <v>30</v>
      </c>
    </row>
    <row r="903" spans="1:8" x14ac:dyDescent="0.25">
      <c r="A903" s="1" t="s">
        <v>1621</v>
      </c>
      <c r="B903" s="2">
        <v>44633</v>
      </c>
      <c r="D903" s="13">
        <f t="shared" si="28"/>
        <v>3</v>
      </c>
      <c r="E903" s="12" t="str" cm="1">
        <f t="array" ref="E903">_xlfn.IFS(D903=1,"Audit Period",D903=2,"End of Fiscal Year",D903=3,"Start of Fiscal Year",TRUE,"Fiscal Year in Progress")</f>
        <v>Start of Fiscal Year</v>
      </c>
      <c r="F903" s="12" t="str" cm="1">
        <f t="array" ref="F903">_xlfn.IFS(OR(D903=1,D903=2),"Period 1",OR(D903=3,D903=4),"Period 2",OR(D903=5,D903=6),"Period 3",TRUE,"No Hire Period")</f>
        <v>Period 2</v>
      </c>
      <c r="G903" s="12" t="str" cm="1">
        <f t="array" ref="G903">_xlfn.IFS(MONTH(B903)=1,"Audit Period",MONTH(B903)=2,"End of Fiscal Year",MONTH(B903)=3,"Start of Fiscal Year",TRUE,"Fiscal Year in Progress")</f>
        <v>Start of Fiscal Year</v>
      </c>
      <c r="H903" s="12">
        <f t="shared" ca="1" si="29"/>
        <v>30</v>
      </c>
    </row>
    <row r="904" spans="1:8" x14ac:dyDescent="0.25">
      <c r="A904" s="1" t="s">
        <v>1622</v>
      </c>
      <c r="B904" s="2">
        <v>44633</v>
      </c>
      <c r="D904" s="13">
        <f t="shared" si="28"/>
        <v>3</v>
      </c>
      <c r="E904" s="12" t="str" cm="1">
        <f t="array" ref="E904">_xlfn.IFS(D904=1,"Audit Period",D904=2,"End of Fiscal Year",D904=3,"Start of Fiscal Year",TRUE,"Fiscal Year in Progress")</f>
        <v>Start of Fiscal Year</v>
      </c>
      <c r="F904" s="12" t="str" cm="1">
        <f t="array" ref="F904">_xlfn.IFS(OR(D904=1,D904=2),"Period 1",OR(D904=3,D904=4),"Period 2",OR(D904=5,D904=6),"Period 3",TRUE,"No Hire Period")</f>
        <v>Period 2</v>
      </c>
      <c r="G904" s="12" t="str" cm="1">
        <f t="array" ref="G904">_xlfn.IFS(MONTH(B904)=1,"Audit Period",MONTH(B904)=2,"End of Fiscal Year",MONTH(B904)=3,"Start of Fiscal Year",TRUE,"Fiscal Year in Progress")</f>
        <v>Start of Fiscal Year</v>
      </c>
      <c r="H904" s="12">
        <f t="shared" ca="1" si="29"/>
        <v>30</v>
      </c>
    </row>
    <row r="905" spans="1:8" x14ac:dyDescent="0.25">
      <c r="A905" s="1" t="s">
        <v>1623</v>
      </c>
      <c r="B905" s="2">
        <v>44633</v>
      </c>
      <c r="D905" s="13">
        <f t="shared" si="28"/>
        <v>3</v>
      </c>
      <c r="E905" s="12" t="str" cm="1">
        <f t="array" ref="E905">_xlfn.IFS(D905=1,"Audit Period",D905=2,"End of Fiscal Year",D905=3,"Start of Fiscal Year",TRUE,"Fiscal Year in Progress")</f>
        <v>Start of Fiscal Year</v>
      </c>
      <c r="F905" s="12" t="str" cm="1">
        <f t="array" ref="F905">_xlfn.IFS(OR(D905=1,D905=2),"Period 1",OR(D905=3,D905=4),"Period 2",OR(D905=5,D905=6),"Period 3",TRUE,"No Hire Period")</f>
        <v>Period 2</v>
      </c>
      <c r="G905" s="12" t="str" cm="1">
        <f t="array" ref="G905">_xlfn.IFS(MONTH(B905)=1,"Audit Period",MONTH(B905)=2,"End of Fiscal Year",MONTH(B905)=3,"Start of Fiscal Year",TRUE,"Fiscal Year in Progress")</f>
        <v>Start of Fiscal Year</v>
      </c>
      <c r="H905" s="12">
        <f t="shared" ca="1" si="29"/>
        <v>30</v>
      </c>
    </row>
    <row r="906" spans="1:8" x14ac:dyDescent="0.25">
      <c r="A906" s="1" t="s">
        <v>1624</v>
      </c>
      <c r="B906" s="2">
        <v>44633</v>
      </c>
      <c r="D906" s="13">
        <f t="shared" si="28"/>
        <v>3</v>
      </c>
      <c r="E906" s="12" t="str" cm="1">
        <f t="array" ref="E906">_xlfn.IFS(D906=1,"Audit Period",D906=2,"End of Fiscal Year",D906=3,"Start of Fiscal Year",TRUE,"Fiscal Year in Progress")</f>
        <v>Start of Fiscal Year</v>
      </c>
      <c r="F906" s="12" t="str" cm="1">
        <f t="array" ref="F906">_xlfn.IFS(OR(D906=1,D906=2),"Period 1",OR(D906=3,D906=4),"Period 2",OR(D906=5,D906=6),"Period 3",TRUE,"No Hire Period")</f>
        <v>Period 2</v>
      </c>
      <c r="G906" s="12" t="str" cm="1">
        <f t="array" ref="G906">_xlfn.IFS(MONTH(B906)=1,"Audit Period",MONTH(B906)=2,"End of Fiscal Year",MONTH(B906)=3,"Start of Fiscal Year",TRUE,"Fiscal Year in Progress")</f>
        <v>Start of Fiscal Year</v>
      </c>
      <c r="H906" s="12">
        <f t="shared" ca="1" si="29"/>
        <v>30</v>
      </c>
    </row>
    <row r="907" spans="1:8" x14ac:dyDescent="0.25">
      <c r="A907" s="1" t="s">
        <v>1625</v>
      </c>
      <c r="B907" s="2">
        <v>44633</v>
      </c>
      <c r="D907" s="13">
        <f t="shared" si="28"/>
        <v>3</v>
      </c>
      <c r="E907" s="12" t="str" cm="1">
        <f t="array" ref="E907">_xlfn.IFS(D907=1,"Audit Period",D907=2,"End of Fiscal Year",D907=3,"Start of Fiscal Year",TRUE,"Fiscal Year in Progress")</f>
        <v>Start of Fiscal Year</v>
      </c>
      <c r="F907" s="12" t="str" cm="1">
        <f t="array" ref="F907">_xlfn.IFS(OR(D907=1,D907=2),"Period 1",OR(D907=3,D907=4),"Period 2",OR(D907=5,D907=6),"Period 3",TRUE,"No Hire Period")</f>
        <v>Period 2</v>
      </c>
      <c r="G907" s="12" t="str" cm="1">
        <f t="array" ref="G907">_xlfn.IFS(MONTH(B907)=1,"Audit Period",MONTH(B907)=2,"End of Fiscal Year",MONTH(B907)=3,"Start of Fiscal Year",TRUE,"Fiscal Year in Progress")</f>
        <v>Start of Fiscal Year</v>
      </c>
      <c r="H907" s="12">
        <f t="shared" ca="1" si="29"/>
        <v>30</v>
      </c>
    </row>
    <row r="908" spans="1:8" x14ac:dyDescent="0.25">
      <c r="A908" s="1" t="s">
        <v>1626</v>
      </c>
      <c r="B908" s="2">
        <v>44633</v>
      </c>
      <c r="D908" s="13">
        <f t="shared" si="28"/>
        <v>3</v>
      </c>
      <c r="E908" s="12" t="str" cm="1">
        <f t="array" ref="E908">_xlfn.IFS(D908=1,"Audit Period",D908=2,"End of Fiscal Year",D908=3,"Start of Fiscal Year",TRUE,"Fiscal Year in Progress")</f>
        <v>Start of Fiscal Year</v>
      </c>
      <c r="F908" s="12" t="str" cm="1">
        <f t="array" ref="F908">_xlfn.IFS(OR(D908=1,D908=2),"Period 1",OR(D908=3,D908=4),"Period 2",OR(D908=5,D908=6),"Period 3",TRUE,"No Hire Period")</f>
        <v>Period 2</v>
      </c>
      <c r="G908" s="12" t="str" cm="1">
        <f t="array" ref="G908">_xlfn.IFS(MONTH(B908)=1,"Audit Period",MONTH(B908)=2,"End of Fiscal Year",MONTH(B908)=3,"Start of Fiscal Year",TRUE,"Fiscal Year in Progress")</f>
        <v>Start of Fiscal Year</v>
      </c>
      <c r="H908" s="12">
        <f t="shared" ca="1" si="29"/>
        <v>30</v>
      </c>
    </row>
    <row r="909" spans="1:8" x14ac:dyDescent="0.25">
      <c r="A909" s="1" t="s">
        <v>1627</v>
      </c>
      <c r="B909" s="2">
        <v>44633</v>
      </c>
      <c r="D909" s="13">
        <f t="shared" si="28"/>
        <v>3</v>
      </c>
      <c r="E909" s="12" t="str" cm="1">
        <f t="array" ref="E909">_xlfn.IFS(D909=1,"Audit Period",D909=2,"End of Fiscal Year",D909=3,"Start of Fiscal Year",TRUE,"Fiscal Year in Progress")</f>
        <v>Start of Fiscal Year</v>
      </c>
      <c r="F909" s="12" t="str" cm="1">
        <f t="array" ref="F909">_xlfn.IFS(OR(D909=1,D909=2),"Period 1",OR(D909=3,D909=4),"Period 2",OR(D909=5,D909=6),"Period 3",TRUE,"No Hire Period")</f>
        <v>Period 2</v>
      </c>
      <c r="G909" s="12" t="str" cm="1">
        <f t="array" ref="G909">_xlfn.IFS(MONTH(B909)=1,"Audit Period",MONTH(B909)=2,"End of Fiscal Year",MONTH(B909)=3,"Start of Fiscal Year",TRUE,"Fiscal Year in Progress")</f>
        <v>Start of Fiscal Year</v>
      </c>
      <c r="H909" s="12">
        <f t="shared" ca="1" si="29"/>
        <v>30</v>
      </c>
    </row>
    <row r="910" spans="1:8" x14ac:dyDescent="0.25">
      <c r="A910" s="1" t="s">
        <v>192</v>
      </c>
      <c r="B910" s="2">
        <v>44633</v>
      </c>
      <c r="D910" s="13">
        <f t="shared" si="28"/>
        <v>3</v>
      </c>
      <c r="E910" s="12" t="str" cm="1">
        <f t="array" ref="E910">_xlfn.IFS(D910=1,"Audit Period",D910=2,"End of Fiscal Year",D910=3,"Start of Fiscal Year",TRUE,"Fiscal Year in Progress")</f>
        <v>Start of Fiscal Year</v>
      </c>
      <c r="F910" s="12" t="str" cm="1">
        <f t="array" ref="F910">_xlfn.IFS(OR(D910=1,D910=2),"Period 1",OR(D910=3,D910=4),"Period 2",OR(D910=5,D910=6),"Period 3",TRUE,"No Hire Period")</f>
        <v>Period 2</v>
      </c>
      <c r="G910" s="12" t="str" cm="1">
        <f t="array" ref="G910">_xlfn.IFS(MONTH(B910)=1,"Audit Period",MONTH(B910)=2,"End of Fiscal Year",MONTH(B910)=3,"Start of Fiscal Year",TRUE,"Fiscal Year in Progress")</f>
        <v>Start of Fiscal Year</v>
      </c>
      <c r="H910" s="12">
        <f t="shared" ca="1" si="29"/>
        <v>30</v>
      </c>
    </row>
    <row r="911" spans="1:8" x14ac:dyDescent="0.25">
      <c r="A911" s="1" t="s">
        <v>1628</v>
      </c>
      <c r="B911" s="2">
        <v>44633</v>
      </c>
      <c r="D911" s="13">
        <f t="shared" si="28"/>
        <v>3</v>
      </c>
      <c r="E911" s="12" t="str" cm="1">
        <f t="array" ref="E911">_xlfn.IFS(D911=1,"Audit Period",D911=2,"End of Fiscal Year",D911=3,"Start of Fiscal Year",TRUE,"Fiscal Year in Progress")</f>
        <v>Start of Fiscal Year</v>
      </c>
      <c r="F911" s="12" t="str" cm="1">
        <f t="array" ref="F911">_xlfn.IFS(OR(D911=1,D911=2),"Period 1",OR(D911=3,D911=4),"Period 2",OR(D911=5,D911=6),"Period 3",TRUE,"No Hire Period")</f>
        <v>Period 2</v>
      </c>
      <c r="G911" s="12" t="str" cm="1">
        <f t="array" ref="G911">_xlfn.IFS(MONTH(B911)=1,"Audit Period",MONTH(B911)=2,"End of Fiscal Year",MONTH(B911)=3,"Start of Fiscal Year",TRUE,"Fiscal Year in Progress")</f>
        <v>Start of Fiscal Year</v>
      </c>
      <c r="H911" s="12">
        <f t="shared" ca="1" si="29"/>
        <v>30</v>
      </c>
    </row>
    <row r="912" spans="1:8" x14ac:dyDescent="0.25">
      <c r="A912" s="1" t="s">
        <v>1629</v>
      </c>
      <c r="B912" s="2">
        <v>44633</v>
      </c>
      <c r="D912" s="13">
        <f t="shared" si="28"/>
        <v>3</v>
      </c>
      <c r="E912" s="12" t="str" cm="1">
        <f t="array" ref="E912">_xlfn.IFS(D912=1,"Audit Period",D912=2,"End of Fiscal Year",D912=3,"Start of Fiscal Year",TRUE,"Fiscal Year in Progress")</f>
        <v>Start of Fiscal Year</v>
      </c>
      <c r="F912" s="12" t="str" cm="1">
        <f t="array" ref="F912">_xlfn.IFS(OR(D912=1,D912=2),"Period 1",OR(D912=3,D912=4),"Period 2",OR(D912=5,D912=6),"Period 3",TRUE,"No Hire Period")</f>
        <v>Period 2</v>
      </c>
      <c r="G912" s="12" t="str" cm="1">
        <f t="array" ref="G912">_xlfn.IFS(MONTH(B912)=1,"Audit Period",MONTH(B912)=2,"End of Fiscal Year",MONTH(B912)=3,"Start of Fiscal Year",TRUE,"Fiscal Year in Progress")</f>
        <v>Start of Fiscal Year</v>
      </c>
      <c r="H912" s="12">
        <f t="shared" ca="1" si="29"/>
        <v>30</v>
      </c>
    </row>
    <row r="913" spans="1:8" x14ac:dyDescent="0.25">
      <c r="A913" s="1" t="s">
        <v>1630</v>
      </c>
      <c r="B913" s="2">
        <v>44633</v>
      </c>
      <c r="D913" s="13">
        <f t="shared" si="28"/>
        <v>3</v>
      </c>
      <c r="E913" s="12" t="str" cm="1">
        <f t="array" ref="E913">_xlfn.IFS(D913=1,"Audit Period",D913=2,"End of Fiscal Year",D913=3,"Start of Fiscal Year",TRUE,"Fiscal Year in Progress")</f>
        <v>Start of Fiscal Year</v>
      </c>
      <c r="F913" s="12" t="str" cm="1">
        <f t="array" ref="F913">_xlfn.IFS(OR(D913=1,D913=2),"Period 1",OR(D913=3,D913=4),"Period 2",OR(D913=5,D913=6),"Period 3",TRUE,"No Hire Period")</f>
        <v>Period 2</v>
      </c>
      <c r="G913" s="12" t="str" cm="1">
        <f t="array" ref="G913">_xlfn.IFS(MONTH(B913)=1,"Audit Period",MONTH(B913)=2,"End of Fiscal Year",MONTH(B913)=3,"Start of Fiscal Year",TRUE,"Fiscal Year in Progress")</f>
        <v>Start of Fiscal Year</v>
      </c>
      <c r="H913" s="12">
        <f t="shared" ca="1" si="29"/>
        <v>30</v>
      </c>
    </row>
    <row r="914" spans="1:8" x14ac:dyDescent="0.25">
      <c r="A914" s="1" t="s">
        <v>1631</v>
      </c>
      <c r="B914" s="2">
        <v>44633</v>
      </c>
      <c r="D914" s="13">
        <f t="shared" si="28"/>
        <v>3</v>
      </c>
      <c r="E914" s="12" t="str" cm="1">
        <f t="array" ref="E914">_xlfn.IFS(D914=1,"Audit Period",D914=2,"End of Fiscal Year",D914=3,"Start of Fiscal Year",TRUE,"Fiscal Year in Progress")</f>
        <v>Start of Fiscal Year</v>
      </c>
      <c r="F914" s="12" t="str" cm="1">
        <f t="array" ref="F914">_xlfn.IFS(OR(D914=1,D914=2),"Period 1",OR(D914=3,D914=4),"Period 2",OR(D914=5,D914=6),"Period 3",TRUE,"No Hire Period")</f>
        <v>Period 2</v>
      </c>
      <c r="G914" s="12" t="str" cm="1">
        <f t="array" ref="G914">_xlfn.IFS(MONTH(B914)=1,"Audit Period",MONTH(B914)=2,"End of Fiscal Year",MONTH(B914)=3,"Start of Fiscal Year",TRUE,"Fiscal Year in Progress")</f>
        <v>Start of Fiscal Year</v>
      </c>
      <c r="H914" s="12">
        <f t="shared" ca="1" si="29"/>
        <v>30</v>
      </c>
    </row>
    <row r="915" spans="1:8" x14ac:dyDescent="0.25">
      <c r="A915" s="1" t="s">
        <v>1632</v>
      </c>
      <c r="B915" s="2">
        <v>44633</v>
      </c>
      <c r="D915" s="13">
        <f t="shared" si="28"/>
        <v>3</v>
      </c>
      <c r="E915" s="12" t="str" cm="1">
        <f t="array" ref="E915">_xlfn.IFS(D915=1,"Audit Period",D915=2,"End of Fiscal Year",D915=3,"Start of Fiscal Year",TRUE,"Fiscal Year in Progress")</f>
        <v>Start of Fiscal Year</v>
      </c>
      <c r="F915" s="12" t="str" cm="1">
        <f t="array" ref="F915">_xlfn.IFS(OR(D915=1,D915=2),"Period 1",OR(D915=3,D915=4),"Period 2",OR(D915=5,D915=6),"Period 3",TRUE,"No Hire Period")</f>
        <v>Period 2</v>
      </c>
      <c r="G915" s="12" t="str" cm="1">
        <f t="array" ref="G915">_xlfn.IFS(MONTH(B915)=1,"Audit Period",MONTH(B915)=2,"End of Fiscal Year",MONTH(B915)=3,"Start of Fiscal Year",TRUE,"Fiscal Year in Progress")</f>
        <v>Start of Fiscal Year</v>
      </c>
      <c r="H915" s="12">
        <f t="shared" ca="1" si="29"/>
        <v>30</v>
      </c>
    </row>
    <row r="916" spans="1:8" x14ac:dyDescent="0.25">
      <c r="A916" s="1" t="s">
        <v>1633</v>
      </c>
      <c r="B916" s="2">
        <v>44633</v>
      </c>
      <c r="D916" s="13">
        <f t="shared" si="28"/>
        <v>3</v>
      </c>
      <c r="E916" s="12" t="str" cm="1">
        <f t="array" ref="E916">_xlfn.IFS(D916=1,"Audit Period",D916=2,"End of Fiscal Year",D916=3,"Start of Fiscal Year",TRUE,"Fiscal Year in Progress")</f>
        <v>Start of Fiscal Year</v>
      </c>
      <c r="F916" s="12" t="str" cm="1">
        <f t="array" ref="F916">_xlfn.IFS(OR(D916=1,D916=2),"Period 1",OR(D916=3,D916=4),"Period 2",OR(D916=5,D916=6),"Period 3",TRUE,"No Hire Period")</f>
        <v>Period 2</v>
      </c>
      <c r="G916" s="12" t="str" cm="1">
        <f t="array" ref="G916">_xlfn.IFS(MONTH(B916)=1,"Audit Period",MONTH(B916)=2,"End of Fiscal Year",MONTH(B916)=3,"Start of Fiscal Year",TRUE,"Fiscal Year in Progress")</f>
        <v>Start of Fiscal Year</v>
      </c>
      <c r="H916" s="12">
        <f t="shared" ca="1" si="29"/>
        <v>30</v>
      </c>
    </row>
    <row r="917" spans="1:8" x14ac:dyDescent="0.25">
      <c r="A917" s="1" t="s">
        <v>1634</v>
      </c>
      <c r="B917" s="2">
        <v>44633</v>
      </c>
      <c r="D917" s="13">
        <f t="shared" si="28"/>
        <v>3</v>
      </c>
      <c r="E917" s="12" t="str" cm="1">
        <f t="array" ref="E917">_xlfn.IFS(D917=1,"Audit Period",D917=2,"End of Fiscal Year",D917=3,"Start of Fiscal Year",TRUE,"Fiscal Year in Progress")</f>
        <v>Start of Fiscal Year</v>
      </c>
      <c r="F917" s="12" t="str" cm="1">
        <f t="array" ref="F917">_xlfn.IFS(OR(D917=1,D917=2),"Period 1",OR(D917=3,D917=4),"Period 2",OR(D917=5,D917=6),"Period 3",TRUE,"No Hire Period")</f>
        <v>Period 2</v>
      </c>
      <c r="G917" s="12" t="str" cm="1">
        <f t="array" ref="G917">_xlfn.IFS(MONTH(B917)=1,"Audit Period",MONTH(B917)=2,"End of Fiscal Year",MONTH(B917)=3,"Start of Fiscal Year",TRUE,"Fiscal Year in Progress")</f>
        <v>Start of Fiscal Year</v>
      </c>
      <c r="H917" s="12">
        <f t="shared" ca="1" si="29"/>
        <v>30</v>
      </c>
    </row>
    <row r="918" spans="1:8" x14ac:dyDescent="0.25">
      <c r="A918" s="1" t="s">
        <v>1635</v>
      </c>
      <c r="B918" s="2">
        <v>44633</v>
      </c>
      <c r="D918" s="13">
        <f t="shared" si="28"/>
        <v>3</v>
      </c>
      <c r="E918" s="12" t="str" cm="1">
        <f t="array" ref="E918">_xlfn.IFS(D918=1,"Audit Period",D918=2,"End of Fiscal Year",D918=3,"Start of Fiscal Year",TRUE,"Fiscal Year in Progress")</f>
        <v>Start of Fiscal Year</v>
      </c>
      <c r="F918" s="12" t="str" cm="1">
        <f t="array" ref="F918">_xlfn.IFS(OR(D918=1,D918=2),"Period 1",OR(D918=3,D918=4),"Period 2",OR(D918=5,D918=6),"Period 3",TRUE,"No Hire Period")</f>
        <v>Period 2</v>
      </c>
      <c r="G918" s="12" t="str" cm="1">
        <f t="array" ref="G918">_xlfn.IFS(MONTH(B918)=1,"Audit Period",MONTH(B918)=2,"End of Fiscal Year",MONTH(B918)=3,"Start of Fiscal Year",TRUE,"Fiscal Year in Progress")</f>
        <v>Start of Fiscal Year</v>
      </c>
      <c r="H918" s="12">
        <f t="shared" ca="1" si="29"/>
        <v>30</v>
      </c>
    </row>
    <row r="919" spans="1:8" x14ac:dyDescent="0.25">
      <c r="A919" s="1" t="s">
        <v>1636</v>
      </c>
      <c r="B919" s="2">
        <v>44633</v>
      </c>
      <c r="D919" s="13">
        <f t="shared" si="28"/>
        <v>3</v>
      </c>
      <c r="E919" s="12" t="str" cm="1">
        <f t="array" ref="E919">_xlfn.IFS(D919=1,"Audit Period",D919=2,"End of Fiscal Year",D919=3,"Start of Fiscal Year",TRUE,"Fiscal Year in Progress")</f>
        <v>Start of Fiscal Year</v>
      </c>
      <c r="F919" s="12" t="str" cm="1">
        <f t="array" ref="F919">_xlfn.IFS(OR(D919=1,D919=2),"Period 1",OR(D919=3,D919=4),"Period 2",OR(D919=5,D919=6),"Period 3",TRUE,"No Hire Period")</f>
        <v>Period 2</v>
      </c>
      <c r="G919" s="12" t="str" cm="1">
        <f t="array" ref="G919">_xlfn.IFS(MONTH(B919)=1,"Audit Period",MONTH(B919)=2,"End of Fiscal Year",MONTH(B919)=3,"Start of Fiscal Year",TRUE,"Fiscal Year in Progress")</f>
        <v>Start of Fiscal Year</v>
      </c>
      <c r="H919" s="12">
        <f t="shared" ca="1" si="29"/>
        <v>30</v>
      </c>
    </row>
    <row r="920" spans="1:8" x14ac:dyDescent="0.25">
      <c r="A920" s="1" t="s">
        <v>1637</v>
      </c>
      <c r="B920" s="2">
        <v>44640</v>
      </c>
      <c r="D920" s="13">
        <f t="shared" si="28"/>
        <v>3</v>
      </c>
      <c r="E920" s="12" t="str" cm="1">
        <f t="array" ref="E920">_xlfn.IFS(D920=1,"Audit Period",D920=2,"End of Fiscal Year",D920=3,"Start of Fiscal Year",TRUE,"Fiscal Year in Progress")</f>
        <v>Start of Fiscal Year</v>
      </c>
      <c r="F920" s="12" t="str" cm="1">
        <f t="array" ref="F920">_xlfn.IFS(OR(D920=1,D920=2),"Period 1",OR(D920=3,D920=4),"Period 2",OR(D920=5,D920=6),"Period 3",TRUE,"No Hire Period")</f>
        <v>Period 2</v>
      </c>
      <c r="G920" s="12" t="str" cm="1">
        <f t="array" ref="G920">_xlfn.IFS(MONTH(B920)=1,"Audit Period",MONTH(B920)=2,"End of Fiscal Year",MONTH(B920)=3,"Start of Fiscal Year",TRUE,"Fiscal Year in Progress")</f>
        <v>Start of Fiscal Year</v>
      </c>
      <c r="H920" s="12">
        <f t="shared" ca="1" si="29"/>
        <v>30</v>
      </c>
    </row>
    <row r="921" spans="1:8" x14ac:dyDescent="0.25">
      <c r="A921" s="1" t="s">
        <v>1638</v>
      </c>
      <c r="B921" s="2">
        <v>44640</v>
      </c>
      <c r="D921" s="13">
        <f t="shared" si="28"/>
        <v>3</v>
      </c>
      <c r="E921" s="12" t="str" cm="1">
        <f t="array" ref="E921">_xlfn.IFS(D921=1,"Audit Period",D921=2,"End of Fiscal Year",D921=3,"Start of Fiscal Year",TRUE,"Fiscal Year in Progress")</f>
        <v>Start of Fiscal Year</v>
      </c>
      <c r="F921" s="12" t="str" cm="1">
        <f t="array" ref="F921">_xlfn.IFS(OR(D921=1,D921=2),"Period 1",OR(D921=3,D921=4),"Period 2",OR(D921=5,D921=6),"Period 3",TRUE,"No Hire Period")</f>
        <v>Period 2</v>
      </c>
      <c r="G921" s="12" t="str" cm="1">
        <f t="array" ref="G921">_xlfn.IFS(MONTH(B921)=1,"Audit Period",MONTH(B921)=2,"End of Fiscal Year",MONTH(B921)=3,"Start of Fiscal Year",TRUE,"Fiscal Year in Progress")</f>
        <v>Start of Fiscal Year</v>
      </c>
      <c r="H921" s="12">
        <f t="shared" ca="1" si="29"/>
        <v>30</v>
      </c>
    </row>
    <row r="922" spans="1:8" x14ac:dyDescent="0.25">
      <c r="A922" s="1" t="s">
        <v>1639</v>
      </c>
      <c r="B922" s="2">
        <v>44640</v>
      </c>
      <c r="D922" s="13">
        <f t="shared" si="28"/>
        <v>3</v>
      </c>
      <c r="E922" s="12" t="str" cm="1">
        <f t="array" ref="E922">_xlfn.IFS(D922=1,"Audit Period",D922=2,"End of Fiscal Year",D922=3,"Start of Fiscal Year",TRUE,"Fiscal Year in Progress")</f>
        <v>Start of Fiscal Year</v>
      </c>
      <c r="F922" s="12" t="str" cm="1">
        <f t="array" ref="F922">_xlfn.IFS(OR(D922=1,D922=2),"Period 1",OR(D922=3,D922=4),"Period 2",OR(D922=5,D922=6),"Period 3",TRUE,"No Hire Period")</f>
        <v>Period 2</v>
      </c>
      <c r="G922" s="12" t="str" cm="1">
        <f t="array" ref="G922">_xlfn.IFS(MONTH(B922)=1,"Audit Period",MONTH(B922)=2,"End of Fiscal Year",MONTH(B922)=3,"Start of Fiscal Year",TRUE,"Fiscal Year in Progress")</f>
        <v>Start of Fiscal Year</v>
      </c>
      <c r="H922" s="12">
        <f t="shared" ca="1" si="29"/>
        <v>30</v>
      </c>
    </row>
    <row r="923" spans="1:8" x14ac:dyDescent="0.25">
      <c r="A923" s="1" t="s">
        <v>1640</v>
      </c>
      <c r="B923" s="2">
        <v>44640</v>
      </c>
      <c r="D923" s="13">
        <f t="shared" si="28"/>
        <v>3</v>
      </c>
      <c r="E923" s="12" t="str" cm="1">
        <f t="array" ref="E923">_xlfn.IFS(D923=1,"Audit Period",D923=2,"End of Fiscal Year",D923=3,"Start of Fiscal Year",TRUE,"Fiscal Year in Progress")</f>
        <v>Start of Fiscal Year</v>
      </c>
      <c r="F923" s="12" t="str" cm="1">
        <f t="array" ref="F923">_xlfn.IFS(OR(D923=1,D923=2),"Period 1",OR(D923=3,D923=4),"Period 2",OR(D923=5,D923=6),"Period 3",TRUE,"No Hire Period")</f>
        <v>Period 2</v>
      </c>
      <c r="G923" s="12" t="str" cm="1">
        <f t="array" ref="G923">_xlfn.IFS(MONTH(B923)=1,"Audit Period",MONTH(B923)=2,"End of Fiscal Year",MONTH(B923)=3,"Start of Fiscal Year",TRUE,"Fiscal Year in Progress")</f>
        <v>Start of Fiscal Year</v>
      </c>
      <c r="H923" s="12">
        <f t="shared" ca="1" si="29"/>
        <v>30</v>
      </c>
    </row>
    <row r="924" spans="1:8" x14ac:dyDescent="0.25">
      <c r="A924" s="1" t="s">
        <v>1641</v>
      </c>
      <c r="B924" s="2">
        <v>44640</v>
      </c>
      <c r="D924" s="13">
        <f t="shared" si="28"/>
        <v>3</v>
      </c>
      <c r="E924" s="12" t="str" cm="1">
        <f t="array" ref="E924">_xlfn.IFS(D924=1,"Audit Period",D924=2,"End of Fiscal Year",D924=3,"Start of Fiscal Year",TRUE,"Fiscal Year in Progress")</f>
        <v>Start of Fiscal Year</v>
      </c>
      <c r="F924" s="12" t="str" cm="1">
        <f t="array" ref="F924">_xlfn.IFS(OR(D924=1,D924=2),"Period 1",OR(D924=3,D924=4),"Period 2",OR(D924=5,D924=6),"Period 3",TRUE,"No Hire Period")</f>
        <v>Period 2</v>
      </c>
      <c r="G924" s="12" t="str" cm="1">
        <f t="array" ref="G924">_xlfn.IFS(MONTH(B924)=1,"Audit Period",MONTH(B924)=2,"End of Fiscal Year",MONTH(B924)=3,"Start of Fiscal Year",TRUE,"Fiscal Year in Progress")</f>
        <v>Start of Fiscal Year</v>
      </c>
      <c r="H924" s="12">
        <f t="shared" ca="1" si="29"/>
        <v>30</v>
      </c>
    </row>
    <row r="925" spans="1:8" x14ac:dyDescent="0.25">
      <c r="A925" s="1" t="s">
        <v>1642</v>
      </c>
      <c r="B925" s="2">
        <v>44640</v>
      </c>
      <c r="D925" s="13">
        <f t="shared" si="28"/>
        <v>3</v>
      </c>
      <c r="E925" s="12" t="str" cm="1">
        <f t="array" ref="E925">_xlfn.IFS(D925=1,"Audit Period",D925=2,"End of Fiscal Year",D925=3,"Start of Fiscal Year",TRUE,"Fiscal Year in Progress")</f>
        <v>Start of Fiscal Year</v>
      </c>
      <c r="F925" s="12" t="str" cm="1">
        <f t="array" ref="F925">_xlfn.IFS(OR(D925=1,D925=2),"Period 1",OR(D925=3,D925=4),"Period 2",OR(D925=5,D925=6),"Period 3",TRUE,"No Hire Period")</f>
        <v>Period 2</v>
      </c>
      <c r="G925" s="12" t="str" cm="1">
        <f t="array" ref="G925">_xlfn.IFS(MONTH(B925)=1,"Audit Period",MONTH(B925)=2,"End of Fiscal Year",MONTH(B925)=3,"Start of Fiscal Year",TRUE,"Fiscal Year in Progress")</f>
        <v>Start of Fiscal Year</v>
      </c>
      <c r="H925" s="12">
        <f t="shared" ca="1" si="29"/>
        <v>30</v>
      </c>
    </row>
    <row r="926" spans="1:8" x14ac:dyDescent="0.25">
      <c r="A926" s="1" t="s">
        <v>1643</v>
      </c>
      <c r="B926" s="2">
        <v>44640</v>
      </c>
      <c r="D926" s="13">
        <f t="shared" si="28"/>
        <v>3</v>
      </c>
      <c r="E926" s="12" t="str" cm="1">
        <f t="array" ref="E926">_xlfn.IFS(D926=1,"Audit Period",D926=2,"End of Fiscal Year",D926=3,"Start of Fiscal Year",TRUE,"Fiscal Year in Progress")</f>
        <v>Start of Fiscal Year</v>
      </c>
      <c r="F926" s="12" t="str" cm="1">
        <f t="array" ref="F926">_xlfn.IFS(OR(D926=1,D926=2),"Period 1",OR(D926=3,D926=4),"Period 2",OR(D926=5,D926=6),"Period 3",TRUE,"No Hire Period")</f>
        <v>Period 2</v>
      </c>
      <c r="G926" s="12" t="str" cm="1">
        <f t="array" ref="G926">_xlfn.IFS(MONTH(B926)=1,"Audit Period",MONTH(B926)=2,"End of Fiscal Year",MONTH(B926)=3,"Start of Fiscal Year",TRUE,"Fiscal Year in Progress")</f>
        <v>Start of Fiscal Year</v>
      </c>
      <c r="H926" s="12">
        <f t="shared" ca="1" si="29"/>
        <v>30</v>
      </c>
    </row>
    <row r="927" spans="1:8" x14ac:dyDescent="0.25">
      <c r="A927" s="1" t="s">
        <v>1644</v>
      </c>
      <c r="B927" s="2">
        <v>44640</v>
      </c>
      <c r="D927" s="13">
        <f t="shared" si="28"/>
        <v>3</v>
      </c>
      <c r="E927" s="12" t="str" cm="1">
        <f t="array" ref="E927">_xlfn.IFS(D927=1,"Audit Period",D927=2,"End of Fiscal Year",D927=3,"Start of Fiscal Year",TRUE,"Fiscal Year in Progress")</f>
        <v>Start of Fiscal Year</v>
      </c>
      <c r="F927" s="12" t="str" cm="1">
        <f t="array" ref="F927">_xlfn.IFS(OR(D927=1,D927=2),"Period 1",OR(D927=3,D927=4),"Period 2",OR(D927=5,D927=6),"Period 3",TRUE,"No Hire Period")</f>
        <v>Period 2</v>
      </c>
      <c r="G927" s="12" t="str" cm="1">
        <f t="array" ref="G927">_xlfn.IFS(MONTH(B927)=1,"Audit Period",MONTH(B927)=2,"End of Fiscal Year",MONTH(B927)=3,"Start of Fiscal Year",TRUE,"Fiscal Year in Progress")</f>
        <v>Start of Fiscal Year</v>
      </c>
      <c r="H927" s="12">
        <f t="shared" ca="1" si="29"/>
        <v>30</v>
      </c>
    </row>
    <row r="928" spans="1:8" x14ac:dyDescent="0.25">
      <c r="A928" s="1" t="s">
        <v>1645</v>
      </c>
      <c r="B928" s="2">
        <v>44640</v>
      </c>
      <c r="D928" s="13">
        <f t="shared" si="28"/>
        <v>3</v>
      </c>
      <c r="E928" s="12" t="str" cm="1">
        <f t="array" ref="E928">_xlfn.IFS(D928=1,"Audit Period",D928=2,"End of Fiscal Year",D928=3,"Start of Fiscal Year",TRUE,"Fiscal Year in Progress")</f>
        <v>Start of Fiscal Year</v>
      </c>
      <c r="F928" s="12" t="str" cm="1">
        <f t="array" ref="F928">_xlfn.IFS(OR(D928=1,D928=2),"Period 1",OR(D928=3,D928=4),"Period 2",OR(D928=5,D928=6),"Period 3",TRUE,"No Hire Period")</f>
        <v>Period 2</v>
      </c>
      <c r="G928" s="12" t="str" cm="1">
        <f t="array" ref="G928">_xlfn.IFS(MONTH(B928)=1,"Audit Period",MONTH(B928)=2,"End of Fiscal Year",MONTH(B928)=3,"Start of Fiscal Year",TRUE,"Fiscal Year in Progress")</f>
        <v>Start of Fiscal Year</v>
      </c>
      <c r="H928" s="12">
        <f t="shared" ca="1" si="29"/>
        <v>30</v>
      </c>
    </row>
    <row r="929" spans="1:8" x14ac:dyDescent="0.25">
      <c r="A929" s="1" t="s">
        <v>1646</v>
      </c>
      <c r="B929" s="2">
        <v>44640</v>
      </c>
      <c r="D929" s="13">
        <f t="shared" si="28"/>
        <v>3</v>
      </c>
      <c r="E929" s="12" t="str" cm="1">
        <f t="array" ref="E929">_xlfn.IFS(D929=1,"Audit Period",D929=2,"End of Fiscal Year",D929=3,"Start of Fiscal Year",TRUE,"Fiscal Year in Progress")</f>
        <v>Start of Fiscal Year</v>
      </c>
      <c r="F929" s="12" t="str" cm="1">
        <f t="array" ref="F929">_xlfn.IFS(OR(D929=1,D929=2),"Period 1",OR(D929=3,D929=4),"Period 2",OR(D929=5,D929=6),"Period 3",TRUE,"No Hire Period")</f>
        <v>Period 2</v>
      </c>
      <c r="G929" s="12" t="str" cm="1">
        <f t="array" ref="G929">_xlfn.IFS(MONTH(B929)=1,"Audit Period",MONTH(B929)=2,"End of Fiscal Year",MONTH(B929)=3,"Start of Fiscal Year",TRUE,"Fiscal Year in Progress")</f>
        <v>Start of Fiscal Year</v>
      </c>
      <c r="H929" s="12">
        <f t="shared" ca="1" si="29"/>
        <v>30</v>
      </c>
    </row>
    <row r="930" spans="1:8" x14ac:dyDescent="0.25">
      <c r="A930" s="1" t="s">
        <v>1647</v>
      </c>
      <c r="B930" s="2">
        <v>44640</v>
      </c>
      <c r="D930" s="13">
        <f t="shared" si="28"/>
        <v>3</v>
      </c>
      <c r="E930" s="12" t="str" cm="1">
        <f t="array" ref="E930">_xlfn.IFS(D930=1,"Audit Period",D930=2,"End of Fiscal Year",D930=3,"Start of Fiscal Year",TRUE,"Fiscal Year in Progress")</f>
        <v>Start of Fiscal Year</v>
      </c>
      <c r="F930" s="12" t="str" cm="1">
        <f t="array" ref="F930">_xlfn.IFS(OR(D930=1,D930=2),"Period 1",OR(D930=3,D930=4),"Period 2",OR(D930=5,D930=6),"Period 3",TRUE,"No Hire Period")</f>
        <v>Period 2</v>
      </c>
      <c r="G930" s="12" t="str" cm="1">
        <f t="array" ref="G930">_xlfn.IFS(MONTH(B930)=1,"Audit Period",MONTH(B930)=2,"End of Fiscal Year",MONTH(B930)=3,"Start of Fiscal Year",TRUE,"Fiscal Year in Progress")</f>
        <v>Start of Fiscal Year</v>
      </c>
      <c r="H930" s="12">
        <f t="shared" ca="1" si="29"/>
        <v>30</v>
      </c>
    </row>
    <row r="931" spans="1:8" x14ac:dyDescent="0.25">
      <c r="A931" s="1" t="s">
        <v>1648</v>
      </c>
      <c r="B931" s="2">
        <v>44640</v>
      </c>
      <c r="D931" s="13">
        <f t="shared" si="28"/>
        <v>3</v>
      </c>
      <c r="E931" s="12" t="str" cm="1">
        <f t="array" ref="E931">_xlfn.IFS(D931=1,"Audit Period",D931=2,"End of Fiscal Year",D931=3,"Start of Fiscal Year",TRUE,"Fiscal Year in Progress")</f>
        <v>Start of Fiscal Year</v>
      </c>
      <c r="F931" s="12" t="str" cm="1">
        <f t="array" ref="F931">_xlfn.IFS(OR(D931=1,D931=2),"Period 1",OR(D931=3,D931=4),"Period 2",OR(D931=5,D931=6),"Period 3",TRUE,"No Hire Period")</f>
        <v>Period 2</v>
      </c>
      <c r="G931" s="12" t="str" cm="1">
        <f t="array" ref="G931">_xlfn.IFS(MONTH(B931)=1,"Audit Period",MONTH(B931)=2,"End of Fiscal Year",MONTH(B931)=3,"Start of Fiscal Year",TRUE,"Fiscal Year in Progress")</f>
        <v>Start of Fiscal Year</v>
      </c>
      <c r="H931" s="12">
        <f t="shared" ca="1" si="29"/>
        <v>30</v>
      </c>
    </row>
    <row r="932" spans="1:8" x14ac:dyDescent="0.25">
      <c r="A932" s="1" t="s">
        <v>1649</v>
      </c>
      <c r="B932" s="2">
        <v>44640</v>
      </c>
      <c r="D932" s="13">
        <f t="shared" si="28"/>
        <v>3</v>
      </c>
      <c r="E932" s="12" t="str" cm="1">
        <f t="array" ref="E932">_xlfn.IFS(D932=1,"Audit Period",D932=2,"End of Fiscal Year",D932=3,"Start of Fiscal Year",TRUE,"Fiscal Year in Progress")</f>
        <v>Start of Fiscal Year</v>
      </c>
      <c r="F932" s="12" t="str" cm="1">
        <f t="array" ref="F932">_xlfn.IFS(OR(D932=1,D932=2),"Period 1",OR(D932=3,D932=4),"Period 2",OR(D932=5,D932=6),"Period 3",TRUE,"No Hire Period")</f>
        <v>Period 2</v>
      </c>
      <c r="G932" s="12" t="str" cm="1">
        <f t="array" ref="G932">_xlfn.IFS(MONTH(B932)=1,"Audit Period",MONTH(B932)=2,"End of Fiscal Year",MONTH(B932)=3,"Start of Fiscal Year",TRUE,"Fiscal Year in Progress")</f>
        <v>Start of Fiscal Year</v>
      </c>
      <c r="H932" s="12">
        <f t="shared" ca="1" si="29"/>
        <v>30</v>
      </c>
    </row>
    <row r="933" spans="1:8" x14ac:dyDescent="0.25">
      <c r="A933" s="1" t="s">
        <v>193</v>
      </c>
      <c r="B933" s="2">
        <v>44640</v>
      </c>
      <c r="D933" s="13">
        <f t="shared" si="28"/>
        <v>3</v>
      </c>
      <c r="E933" s="12" t="str" cm="1">
        <f t="array" ref="E933">_xlfn.IFS(D933=1,"Audit Period",D933=2,"End of Fiscal Year",D933=3,"Start of Fiscal Year",TRUE,"Fiscal Year in Progress")</f>
        <v>Start of Fiscal Year</v>
      </c>
      <c r="F933" s="12" t="str" cm="1">
        <f t="array" ref="F933">_xlfn.IFS(OR(D933=1,D933=2),"Period 1",OR(D933=3,D933=4),"Period 2",OR(D933=5,D933=6),"Period 3",TRUE,"No Hire Period")</f>
        <v>Period 2</v>
      </c>
      <c r="G933" s="12" t="str" cm="1">
        <f t="array" ref="G933">_xlfn.IFS(MONTH(B933)=1,"Audit Period",MONTH(B933)=2,"End of Fiscal Year",MONTH(B933)=3,"Start of Fiscal Year",TRUE,"Fiscal Year in Progress")</f>
        <v>Start of Fiscal Year</v>
      </c>
      <c r="H933" s="12">
        <f t="shared" ca="1" si="29"/>
        <v>30</v>
      </c>
    </row>
    <row r="934" spans="1:8" x14ac:dyDescent="0.25">
      <c r="A934" s="1" t="s">
        <v>1650</v>
      </c>
      <c r="B934" s="2">
        <v>44640</v>
      </c>
      <c r="D934" s="13">
        <f t="shared" si="28"/>
        <v>3</v>
      </c>
      <c r="E934" s="12" t="str" cm="1">
        <f t="array" ref="E934">_xlfn.IFS(D934=1,"Audit Period",D934=2,"End of Fiscal Year",D934=3,"Start of Fiscal Year",TRUE,"Fiscal Year in Progress")</f>
        <v>Start of Fiscal Year</v>
      </c>
      <c r="F934" s="12" t="str" cm="1">
        <f t="array" ref="F934">_xlfn.IFS(OR(D934=1,D934=2),"Period 1",OR(D934=3,D934=4),"Period 2",OR(D934=5,D934=6),"Period 3",TRUE,"No Hire Period")</f>
        <v>Period 2</v>
      </c>
      <c r="G934" s="12" t="str" cm="1">
        <f t="array" ref="G934">_xlfn.IFS(MONTH(B934)=1,"Audit Period",MONTH(B934)=2,"End of Fiscal Year",MONTH(B934)=3,"Start of Fiscal Year",TRUE,"Fiscal Year in Progress")</f>
        <v>Start of Fiscal Year</v>
      </c>
      <c r="H934" s="12">
        <f t="shared" ca="1" si="29"/>
        <v>30</v>
      </c>
    </row>
    <row r="935" spans="1:8" x14ac:dyDescent="0.25">
      <c r="A935" s="1" t="s">
        <v>1651</v>
      </c>
      <c r="B935" s="2">
        <v>44640</v>
      </c>
      <c r="D935" s="13">
        <f t="shared" si="28"/>
        <v>3</v>
      </c>
      <c r="E935" s="12" t="str" cm="1">
        <f t="array" ref="E935">_xlfn.IFS(D935=1,"Audit Period",D935=2,"End of Fiscal Year",D935=3,"Start of Fiscal Year",TRUE,"Fiscal Year in Progress")</f>
        <v>Start of Fiscal Year</v>
      </c>
      <c r="F935" s="12" t="str" cm="1">
        <f t="array" ref="F935">_xlfn.IFS(OR(D935=1,D935=2),"Period 1",OR(D935=3,D935=4),"Period 2",OR(D935=5,D935=6),"Period 3",TRUE,"No Hire Period")</f>
        <v>Period 2</v>
      </c>
      <c r="G935" s="12" t="str" cm="1">
        <f t="array" ref="G935">_xlfn.IFS(MONTH(B935)=1,"Audit Period",MONTH(B935)=2,"End of Fiscal Year",MONTH(B935)=3,"Start of Fiscal Year",TRUE,"Fiscal Year in Progress")</f>
        <v>Start of Fiscal Year</v>
      </c>
      <c r="H935" s="12">
        <f t="shared" ca="1" si="29"/>
        <v>30</v>
      </c>
    </row>
    <row r="936" spans="1:8" x14ac:dyDescent="0.25">
      <c r="A936" s="1" t="s">
        <v>1652</v>
      </c>
      <c r="B936" s="2">
        <v>44640</v>
      </c>
      <c r="D936" s="13">
        <f t="shared" si="28"/>
        <v>3</v>
      </c>
      <c r="E936" s="12" t="str" cm="1">
        <f t="array" ref="E936">_xlfn.IFS(D936=1,"Audit Period",D936=2,"End of Fiscal Year",D936=3,"Start of Fiscal Year",TRUE,"Fiscal Year in Progress")</f>
        <v>Start of Fiscal Year</v>
      </c>
      <c r="F936" s="12" t="str" cm="1">
        <f t="array" ref="F936">_xlfn.IFS(OR(D936=1,D936=2),"Period 1",OR(D936=3,D936=4),"Period 2",OR(D936=5,D936=6),"Period 3",TRUE,"No Hire Period")</f>
        <v>Period 2</v>
      </c>
      <c r="G936" s="12" t="str" cm="1">
        <f t="array" ref="G936">_xlfn.IFS(MONTH(B936)=1,"Audit Period",MONTH(B936)=2,"End of Fiscal Year",MONTH(B936)=3,"Start of Fiscal Year",TRUE,"Fiscal Year in Progress")</f>
        <v>Start of Fiscal Year</v>
      </c>
      <c r="H936" s="12">
        <f t="shared" ca="1" si="29"/>
        <v>30</v>
      </c>
    </row>
    <row r="937" spans="1:8" x14ac:dyDescent="0.25">
      <c r="A937" s="1" t="s">
        <v>1653</v>
      </c>
      <c r="B937" s="2">
        <v>44640</v>
      </c>
      <c r="D937" s="13">
        <f t="shared" si="28"/>
        <v>3</v>
      </c>
      <c r="E937" s="12" t="str" cm="1">
        <f t="array" ref="E937">_xlfn.IFS(D937=1,"Audit Period",D937=2,"End of Fiscal Year",D937=3,"Start of Fiscal Year",TRUE,"Fiscal Year in Progress")</f>
        <v>Start of Fiscal Year</v>
      </c>
      <c r="F937" s="12" t="str" cm="1">
        <f t="array" ref="F937">_xlfn.IFS(OR(D937=1,D937=2),"Period 1",OR(D937=3,D937=4),"Period 2",OR(D937=5,D937=6),"Period 3",TRUE,"No Hire Period")</f>
        <v>Period 2</v>
      </c>
      <c r="G937" s="12" t="str" cm="1">
        <f t="array" ref="G937">_xlfn.IFS(MONTH(B937)=1,"Audit Period",MONTH(B937)=2,"End of Fiscal Year",MONTH(B937)=3,"Start of Fiscal Year",TRUE,"Fiscal Year in Progress")</f>
        <v>Start of Fiscal Year</v>
      </c>
      <c r="H937" s="12">
        <f t="shared" ca="1" si="29"/>
        <v>30</v>
      </c>
    </row>
    <row r="938" spans="1:8" x14ac:dyDescent="0.25">
      <c r="A938" s="1" t="s">
        <v>1654</v>
      </c>
      <c r="B938" s="2">
        <v>44640</v>
      </c>
      <c r="D938" s="13">
        <f t="shared" si="28"/>
        <v>3</v>
      </c>
      <c r="E938" s="12" t="str" cm="1">
        <f t="array" ref="E938">_xlfn.IFS(D938=1,"Audit Period",D938=2,"End of Fiscal Year",D938=3,"Start of Fiscal Year",TRUE,"Fiscal Year in Progress")</f>
        <v>Start of Fiscal Year</v>
      </c>
      <c r="F938" s="12" t="str" cm="1">
        <f t="array" ref="F938">_xlfn.IFS(OR(D938=1,D938=2),"Period 1",OR(D938=3,D938=4),"Period 2",OR(D938=5,D938=6),"Period 3",TRUE,"No Hire Period")</f>
        <v>Period 2</v>
      </c>
      <c r="G938" s="12" t="str" cm="1">
        <f t="array" ref="G938">_xlfn.IFS(MONTH(B938)=1,"Audit Period",MONTH(B938)=2,"End of Fiscal Year",MONTH(B938)=3,"Start of Fiscal Year",TRUE,"Fiscal Year in Progress")</f>
        <v>Start of Fiscal Year</v>
      </c>
      <c r="H938" s="12">
        <f t="shared" ca="1" si="29"/>
        <v>30</v>
      </c>
    </row>
    <row r="939" spans="1:8" x14ac:dyDescent="0.25">
      <c r="A939" s="1" t="s">
        <v>1655</v>
      </c>
      <c r="B939" s="2">
        <v>44640</v>
      </c>
      <c r="D939" s="13">
        <f t="shared" si="28"/>
        <v>3</v>
      </c>
      <c r="E939" s="12" t="str" cm="1">
        <f t="array" ref="E939">_xlfn.IFS(D939=1,"Audit Period",D939=2,"End of Fiscal Year",D939=3,"Start of Fiscal Year",TRUE,"Fiscal Year in Progress")</f>
        <v>Start of Fiscal Year</v>
      </c>
      <c r="F939" s="12" t="str" cm="1">
        <f t="array" ref="F939">_xlfn.IFS(OR(D939=1,D939=2),"Period 1",OR(D939=3,D939=4),"Period 2",OR(D939=5,D939=6),"Period 3",TRUE,"No Hire Period")</f>
        <v>Period 2</v>
      </c>
      <c r="G939" s="12" t="str" cm="1">
        <f t="array" ref="G939">_xlfn.IFS(MONTH(B939)=1,"Audit Period",MONTH(B939)=2,"End of Fiscal Year",MONTH(B939)=3,"Start of Fiscal Year",TRUE,"Fiscal Year in Progress")</f>
        <v>Start of Fiscal Year</v>
      </c>
      <c r="H939" s="12">
        <f t="shared" ca="1" si="29"/>
        <v>30</v>
      </c>
    </row>
    <row r="940" spans="1:8" x14ac:dyDescent="0.25">
      <c r="A940" s="1" t="s">
        <v>1656</v>
      </c>
      <c r="B940" s="2">
        <v>44640</v>
      </c>
      <c r="D940" s="13">
        <f t="shared" si="28"/>
        <v>3</v>
      </c>
      <c r="E940" s="12" t="str" cm="1">
        <f t="array" ref="E940">_xlfn.IFS(D940=1,"Audit Period",D940=2,"End of Fiscal Year",D940=3,"Start of Fiscal Year",TRUE,"Fiscal Year in Progress")</f>
        <v>Start of Fiscal Year</v>
      </c>
      <c r="F940" s="12" t="str" cm="1">
        <f t="array" ref="F940">_xlfn.IFS(OR(D940=1,D940=2),"Period 1",OR(D940=3,D940=4),"Period 2",OR(D940=5,D940=6),"Period 3",TRUE,"No Hire Period")</f>
        <v>Period 2</v>
      </c>
      <c r="G940" s="12" t="str" cm="1">
        <f t="array" ref="G940">_xlfn.IFS(MONTH(B940)=1,"Audit Period",MONTH(B940)=2,"End of Fiscal Year",MONTH(B940)=3,"Start of Fiscal Year",TRUE,"Fiscal Year in Progress")</f>
        <v>Start of Fiscal Year</v>
      </c>
      <c r="H940" s="12">
        <f t="shared" ca="1" si="29"/>
        <v>30</v>
      </c>
    </row>
    <row r="941" spans="1:8" x14ac:dyDescent="0.25">
      <c r="A941" s="1" t="s">
        <v>1657</v>
      </c>
      <c r="B941" s="2">
        <v>44640</v>
      </c>
      <c r="D941" s="13">
        <f t="shared" si="28"/>
        <v>3</v>
      </c>
      <c r="E941" s="12" t="str" cm="1">
        <f t="array" ref="E941">_xlfn.IFS(D941=1,"Audit Period",D941=2,"End of Fiscal Year",D941=3,"Start of Fiscal Year",TRUE,"Fiscal Year in Progress")</f>
        <v>Start of Fiscal Year</v>
      </c>
      <c r="F941" s="12" t="str" cm="1">
        <f t="array" ref="F941">_xlfn.IFS(OR(D941=1,D941=2),"Period 1",OR(D941=3,D941=4),"Period 2",OR(D941=5,D941=6),"Period 3",TRUE,"No Hire Period")</f>
        <v>Period 2</v>
      </c>
      <c r="G941" s="12" t="str" cm="1">
        <f t="array" ref="G941">_xlfn.IFS(MONTH(B941)=1,"Audit Period",MONTH(B941)=2,"End of Fiscal Year",MONTH(B941)=3,"Start of Fiscal Year",TRUE,"Fiscal Year in Progress")</f>
        <v>Start of Fiscal Year</v>
      </c>
      <c r="H941" s="12">
        <f t="shared" ca="1" si="29"/>
        <v>30</v>
      </c>
    </row>
    <row r="942" spans="1:8" x14ac:dyDescent="0.25">
      <c r="A942" s="1" t="s">
        <v>1658</v>
      </c>
      <c r="B942" s="2">
        <v>44640</v>
      </c>
      <c r="D942" s="13">
        <f t="shared" si="28"/>
        <v>3</v>
      </c>
      <c r="E942" s="12" t="str" cm="1">
        <f t="array" ref="E942">_xlfn.IFS(D942=1,"Audit Period",D942=2,"End of Fiscal Year",D942=3,"Start of Fiscal Year",TRUE,"Fiscal Year in Progress")</f>
        <v>Start of Fiscal Year</v>
      </c>
      <c r="F942" s="12" t="str" cm="1">
        <f t="array" ref="F942">_xlfn.IFS(OR(D942=1,D942=2),"Period 1",OR(D942=3,D942=4),"Period 2",OR(D942=5,D942=6),"Period 3",TRUE,"No Hire Period")</f>
        <v>Period 2</v>
      </c>
      <c r="G942" s="12" t="str" cm="1">
        <f t="array" ref="G942">_xlfn.IFS(MONTH(B942)=1,"Audit Period",MONTH(B942)=2,"End of Fiscal Year",MONTH(B942)=3,"Start of Fiscal Year",TRUE,"Fiscal Year in Progress")</f>
        <v>Start of Fiscal Year</v>
      </c>
      <c r="H942" s="12">
        <f t="shared" ca="1" si="29"/>
        <v>30</v>
      </c>
    </row>
    <row r="943" spans="1:8" x14ac:dyDescent="0.25">
      <c r="A943" s="1" t="s">
        <v>1659</v>
      </c>
      <c r="B943" s="2">
        <v>44640</v>
      </c>
      <c r="D943" s="13">
        <f t="shared" si="28"/>
        <v>3</v>
      </c>
      <c r="E943" s="12" t="str" cm="1">
        <f t="array" ref="E943">_xlfn.IFS(D943=1,"Audit Period",D943=2,"End of Fiscal Year",D943=3,"Start of Fiscal Year",TRUE,"Fiscal Year in Progress")</f>
        <v>Start of Fiscal Year</v>
      </c>
      <c r="F943" s="12" t="str" cm="1">
        <f t="array" ref="F943">_xlfn.IFS(OR(D943=1,D943=2),"Period 1",OR(D943=3,D943=4),"Period 2",OR(D943=5,D943=6),"Period 3",TRUE,"No Hire Period")</f>
        <v>Period 2</v>
      </c>
      <c r="G943" s="12" t="str" cm="1">
        <f t="array" ref="G943">_xlfn.IFS(MONTH(B943)=1,"Audit Period",MONTH(B943)=2,"End of Fiscal Year",MONTH(B943)=3,"Start of Fiscal Year",TRUE,"Fiscal Year in Progress")</f>
        <v>Start of Fiscal Year</v>
      </c>
      <c r="H943" s="12">
        <f t="shared" ca="1" si="29"/>
        <v>30</v>
      </c>
    </row>
    <row r="944" spans="1:8" x14ac:dyDescent="0.25">
      <c r="A944" s="1" t="s">
        <v>194</v>
      </c>
      <c r="B944" s="2">
        <v>44640</v>
      </c>
      <c r="D944" s="13">
        <f t="shared" si="28"/>
        <v>3</v>
      </c>
      <c r="E944" s="12" t="str" cm="1">
        <f t="array" ref="E944">_xlfn.IFS(D944=1,"Audit Period",D944=2,"End of Fiscal Year",D944=3,"Start of Fiscal Year",TRUE,"Fiscal Year in Progress")</f>
        <v>Start of Fiscal Year</v>
      </c>
      <c r="F944" s="12" t="str" cm="1">
        <f t="array" ref="F944">_xlfn.IFS(OR(D944=1,D944=2),"Period 1",OR(D944=3,D944=4),"Period 2",OR(D944=5,D944=6),"Period 3",TRUE,"No Hire Period")</f>
        <v>Period 2</v>
      </c>
      <c r="G944" s="12" t="str" cm="1">
        <f t="array" ref="G944">_xlfn.IFS(MONTH(B944)=1,"Audit Period",MONTH(B944)=2,"End of Fiscal Year",MONTH(B944)=3,"Start of Fiscal Year",TRUE,"Fiscal Year in Progress")</f>
        <v>Start of Fiscal Year</v>
      </c>
      <c r="H944" s="12">
        <f t="shared" ca="1" si="29"/>
        <v>30</v>
      </c>
    </row>
    <row r="945" spans="1:8" x14ac:dyDescent="0.25">
      <c r="A945" s="1" t="s">
        <v>1660</v>
      </c>
      <c r="B945" s="2">
        <v>44640</v>
      </c>
      <c r="D945" s="13">
        <f t="shared" si="28"/>
        <v>3</v>
      </c>
      <c r="E945" s="12" t="str" cm="1">
        <f t="array" ref="E945">_xlfn.IFS(D945=1,"Audit Period",D945=2,"End of Fiscal Year",D945=3,"Start of Fiscal Year",TRUE,"Fiscal Year in Progress")</f>
        <v>Start of Fiscal Year</v>
      </c>
      <c r="F945" s="12" t="str" cm="1">
        <f t="array" ref="F945">_xlfn.IFS(OR(D945=1,D945=2),"Period 1",OR(D945=3,D945=4),"Period 2",OR(D945=5,D945=6),"Period 3",TRUE,"No Hire Period")</f>
        <v>Period 2</v>
      </c>
      <c r="G945" s="12" t="str" cm="1">
        <f t="array" ref="G945">_xlfn.IFS(MONTH(B945)=1,"Audit Period",MONTH(B945)=2,"End of Fiscal Year",MONTH(B945)=3,"Start of Fiscal Year",TRUE,"Fiscal Year in Progress")</f>
        <v>Start of Fiscal Year</v>
      </c>
      <c r="H945" s="12">
        <f t="shared" ca="1" si="29"/>
        <v>30</v>
      </c>
    </row>
    <row r="946" spans="1:8" x14ac:dyDescent="0.25">
      <c r="A946" s="1" t="s">
        <v>1661</v>
      </c>
      <c r="B946" s="2">
        <v>44640</v>
      </c>
      <c r="D946" s="13">
        <f t="shared" si="28"/>
        <v>3</v>
      </c>
      <c r="E946" s="12" t="str" cm="1">
        <f t="array" ref="E946">_xlfn.IFS(D946=1,"Audit Period",D946=2,"End of Fiscal Year",D946=3,"Start of Fiscal Year",TRUE,"Fiscal Year in Progress")</f>
        <v>Start of Fiscal Year</v>
      </c>
      <c r="F946" s="12" t="str" cm="1">
        <f t="array" ref="F946">_xlfn.IFS(OR(D946=1,D946=2),"Period 1",OR(D946=3,D946=4),"Period 2",OR(D946=5,D946=6),"Period 3",TRUE,"No Hire Period")</f>
        <v>Period 2</v>
      </c>
      <c r="G946" s="12" t="str" cm="1">
        <f t="array" ref="G946">_xlfn.IFS(MONTH(B946)=1,"Audit Period",MONTH(B946)=2,"End of Fiscal Year",MONTH(B946)=3,"Start of Fiscal Year",TRUE,"Fiscal Year in Progress")</f>
        <v>Start of Fiscal Year</v>
      </c>
      <c r="H946" s="12">
        <f t="shared" ca="1" si="29"/>
        <v>30</v>
      </c>
    </row>
    <row r="947" spans="1:8" x14ac:dyDescent="0.25">
      <c r="A947" s="1" t="s">
        <v>1662</v>
      </c>
      <c r="B947" s="2">
        <v>44640</v>
      </c>
      <c r="D947" s="13">
        <f t="shared" si="28"/>
        <v>3</v>
      </c>
      <c r="E947" s="12" t="str" cm="1">
        <f t="array" ref="E947">_xlfn.IFS(D947=1,"Audit Period",D947=2,"End of Fiscal Year",D947=3,"Start of Fiscal Year",TRUE,"Fiscal Year in Progress")</f>
        <v>Start of Fiscal Year</v>
      </c>
      <c r="F947" s="12" t="str" cm="1">
        <f t="array" ref="F947">_xlfn.IFS(OR(D947=1,D947=2),"Period 1",OR(D947=3,D947=4),"Period 2",OR(D947=5,D947=6),"Period 3",TRUE,"No Hire Period")</f>
        <v>Period 2</v>
      </c>
      <c r="G947" s="12" t="str" cm="1">
        <f t="array" ref="G947">_xlfn.IFS(MONTH(B947)=1,"Audit Period",MONTH(B947)=2,"End of Fiscal Year",MONTH(B947)=3,"Start of Fiscal Year",TRUE,"Fiscal Year in Progress")</f>
        <v>Start of Fiscal Year</v>
      </c>
      <c r="H947" s="12">
        <f t="shared" ca="1" si="29"/>
        <v>30</v>
      </c>
    </row>
    <row r="948" spans="1:8" x14ac:dyDescent="0.25">
      <c r="A948" s="1" t="s">
        <v>1663</v>
      </c>
      <c r="B948" s="2">
        <v>44640</v>
      </c>
      <c r="D948" s="13">
        <f t="shared" si="28"/>
        <v>3</v>
      </c>
      <c r="E948" s="12" t="str" cm="1">
        <f t="array" ref="E948">_xlfn.IFS(D948=1,"Audit Period",D948=2,"End of Fiscal Year",D948=3,"Start of Fiscal Year",TRUE,"Fiscal Year in Progress")</f>
        <v>Start of Fiscal Year</v>
      </c>
      <c r="F948" s="12" t="str" cm="1">
        <f t="array" ref="F948">_xlfn.IFS(OR(D948=1,D948=2),"Period 1",OR(D948=3,D948=4),"Period 2",OR(D948=5,D948=6),"Period 3",TRUE,"No Hire Period")</f>
        <v>Period 2</v>
      </c>
      <c r="G948" s="12" t="str" cm="1">
        <f t="array" ref="G948">_xlfn.IFS(MONTH(B948)=1,"Audit Period",MONTH(B948)=2,"End of Fiscal Year",MONTH(B948)=3,"Start of Fiscal Year",TRUE,"Fiscal Year in Progress")</f>
        <v>Start of Fiscal Year</v>
      </c>
      <c r="H948" s="12">
        <f t="shared" ca="1" si="29"/>
        <v>30</v>
      </c>
    </row>
    <row r="949" spans="1:8" x14ac:dyDescent="0.25">
      <c r="A949" s="1" t="s">
        <v>1664</v>
      </c>
      <c r="B949" s="2">
        <v>44640</v>
      </c>
      <c r="D949" s="13">
        <f t="shared" si="28"/>
        <v>3</v>
      </c>
      <c r="E949" s="12" t="str" cm="1">
        <f t="array" ref="E949">_xlfn.IFS(D949=1,"Audit Period",D949=2,"End of Fiscal Year",D949=3,"Start of Fiscal Year",TRUE,"Fiscal Year in Progress")</f>
        <v>Start of Fiscal Year</v>
      </c>
      <c r="F949" s="12" t="str" cm="1">
        <f t="array" ref="F949">_xlfn.IFS(OR(D949=1,D949=2),"Period 1",OR(D949=3,D949=4),"Period 2",OR(D949=5,D949=6),"Period 3",TRUE,"No Hire Period")</f>
        <v>Period 2</v>
      </c>
      <c r="G949" s="12" t="str" cm="1">
        <f t="array" ref="G949">_xlfn.IFS(MONTH(B949)=1,"Audit Period",MONTH(B949)=2,"End of Fiscal Year",MONTH(B949)=3,"Start of Fiscal Year",TRUE,"Fiscal Year in Progress")</f>
        <v>Start of Fiscal Year</v>
      </c>
      <c r="H949" s="12">
        <f t="shared" ca="1" si="29"/>
        <v>30</v>
      </c>
    </row>
    <row r="950" spans="1:8" x14ac:dyDescent="0.25">
      <c r="A950" s="1" t="s">
        <v>1665</v>
      </c>
      <c r="B950" s="2">
        <v>44640</v>
      </c>
      <c r="D950" s="13">
        <f t="shared" si="28"/>
        <v>3</v>
      </c>
      <c r="E950" s="12" t="str" cm="1">
        <f t="array" ref="E950">_xlfn.IFS(D950=1,"Audit Period",D950=2,"End of Fiscal Year",D950=3,"Start of Fiscal Year",TRUE,"Fiscal Year in Progress")</f>
        <v>Start of Fiscal Year</v>
      </c>
      <c r="F950" s="12" t="str" cm="1">
        <f t="array" ref="F950">_xlfn.IFS(OR(D950=1,D950=2),"Period 1",OR(D950=3,D950=4),"Period 2",OR(D950=5,D950=6),"Period 3",TRUE,"No Hire Period")</f>
        <v>Period 2</v>
      </c>
      <c r="G950" s="12" t="str" cm="1">
        <f t="array" ref="G950">_xlfn.IFS(MONTH(B950)=1,"Audit Period",MONTH(B950)=2,"End of Fiscal Year",MONTH(B950)=3,"Start of Fiscal Year",TRUE,"Fiscal Year in Progress")</f>
        <v>Start of Fiscal Year</v>
      </c>
      <c r="H950" s="12">
        <f t="shared" ca="1" si="29"/>
        <v>30</v>
      </c>
    </row>
    <row r="951" spans="1:8" x14ac:dyDescent="0.25">
      <c r="A951" s="1" t="s">
        <v>195</v>
      </c>
      <c r="B951" s="2">
        <v>44640</v>
      </c>
      <c r="D951" s="13">
        <f t="shared" si="28"/>
        <v>3</v>
      </c>
      <c r="E951" s="12" t="str" cm="1">
        <f t="array" ref="E951">_xlfn.IFS(D951=1,"Audit Period",D951=2,"End of Fiscal Year",D951=3,"Start of Fiscal Year",TRUE,"Fiscal Year in Progress")</f>
        <v>Start of Fiscal Year</v>
      </c>
      <c r="F951" s="12" t="str" cm="1">
        <f t="array" ref="F951">_xlfn.IFS(OR(D951=1,D951=2),"Period 1",OR(D951=3,D951=4),"Period 2",OR(D951=5,D951=6),"Period 3",TRUE,"No Hire Period")</f>
        <v>Period 2</v>
      </c>
      <c r="G951" s="12" t="str" cm="1">
        <f t="array" ref="G951">_xlfn.IFS(MONTH(B951)=1,"Audit Period",MONTH(B951)=2,"End of Fiscal Year",MONTH(B951)=3,"Start of Fiscal Year",TRUE,"Fiscal Year in Progress")</f>
        <v>Start of Fiscal Year</v>
      </c>
      <c r="H951" s="12">
        <f t="shared" ca="1" si="29"/>
        <v>30</v>
      </c>
    </row>
    <row r="952" spans="1:8" x14ac:dyDescent="0.25">
      <c r="A952" s="1" t="s">
        <v>1666</v>
      </c>
      <c r="B952" s="2">
        <v>44640</v>
      </c>
      <c r="D952" s="13">
        <f t="shared" si="28"/>
        <v>3</v>
      </c>
      <c r="E952" s="12" t="str" cm="1">
        <f t="array" ref="E952">_xlfn.IFS(D952=1,"Audit Period",D952=2,"End of Fiscal Year",D952=3,"Start of Fiscal Year",TRUE,"Fiscal Year in Progress")</f>
        <v>Start of Fiscal Year</v>
      </c>
      <c r="F952" s="12" t="str" cm="1">
        <f t="array" ref="F952">_xlfn.IFS(OR(D952=1,D952=2),"Period 1",OR(D952=3,D952=4),"Period 2",OR(D952=5,D952=6),"Period 3",TRUE,"No Hire Period")</f>
        <v>Period 2</v>
      </c>
      <c r="G952" s="12" t="str" cm="1">
        <f t="array" ref="G952">_xlfn.IFS(MONTH(B952)=1,"Audit Period",MONTH(B952)=2,"End of Fiscal Year",MONTH(B952)=3,"Start of Fiscal Year",TRUE,"Fiscal Year in Progress")</f>
        <v>Start of Fiscal Year</v>
      </c>
      <c r="H952" s="12">
        <f t="shared" ca="1" si="29"/>
        <v>30</v>
      </c>
    </row>
    <row r="953" spans="1:8" x14ac:dyDescent="0.25">
      <c r="A953" s="1" t="s">
        <v>1667</v>
      </c>
      <c r="B953" s="2">
        <v>44640</v>
      </c>
      <c r="D953" s="13">
        <f t="shared" si="28"/>
        <v>3</v>
      </c>
      <c r="E953" s="12" t="str" cm="1">
        <f t="array" ref="E953">_xlfn.IFS(D953=1,"Audit Period",D953=2,"End of Fiscal Year",D953=3,"Start of Fiscal Year",TRUE,"Fiscal Year in Progress")</f>
        <v>Start of Fiscal Year</v>
      </c>
      <c r="F953" s="12" t="str" cm="1">
        <f t="array" ref="F953">_xlfn.IFS(OR(D953=1,D953=2),"Period 1",OR(D953=3,D953=4),"Period 2",OR(D953=5,D953=6),"Period 3",TRUE,"No Hire Period")</f>
        <v>Period 2</v>
      </c>
      <c r="G953" s="12" t="str" cm="1">
        <f t="array" ref="G953">_xlfn.IFS(MONTH(B953)=1,"Audit Period",MONTH(B953)=2,"End of Fiscal Year",MONTH(B953)=3,"Start of Fiscal Year",TRUE,"Fiscal Year in Progress")</f>
        <v>Start of Fiscal Year</v>
      </c>
      <c r="H953" s="12">
        <f t="shared" ca="1" si="29"/>
        <v>30</v>
      </c>
    </row>
    <row r="954" spans="1:8" x14ac:dyDescent="0.25">
      <c r="A954" s="1" t="s">
        <v>1668</v>
      </c>
      <c r="B954" s="2">
        <v>44640</v>
      </c>
      <c r="D954" s="13">
        <f t="shared" si="28"/>
        <v>3</v>
      </c>
      <c r="E954" s="12" t="str" cm="1">
        <f t="array" ref="E954">_xlfn.IFS(D954=1,"Audit Period",D954=2,"End of Fiscal Year",D954=3,"Start of Fiscal Year",TRUE,"Fiscal Year in Progress")</f>
        <v>Start of Fiscal Year</v>
      </c>
      <c r="F954" s="12" t="str" cm="1">
        <f t="array" ref="F954">_xlfn.IFS(OR(D954=1,D954=2),"Period 1",OR(D954=3,D954=4),"Period 2",OR(D954=5,D954=6),"Period 3",TRUE,"No Hire Period")</f>
        <v>Period 2</v>
      </c>
      <c r="G954" s="12" t="str" cm="1">
        <f t="array" ref="G954">_xlfn.IFS(MONTH(B954)=1,"Audit Period",MONTH(B954)=2,"End of Fiscal Year",MONTH(B954)=3,"Start of Fiscal Year",TRUE,"Fiscal Year in Progress")</f>
        <v>Start of Fiscal Year</v>
      </c>
      <c r="H954" s="12">
        <f t="shared" ca="1" si="29"/>
        <v>30</v>
      </c>
    </row>
    <row r="955" spans="1:8" x14ac:dyDescent="0.25">
      <c r="A955" s="1" t="s">
        <v>1669</v>
      </c>
      <c r="B955" s="2">
        <v>44640</v>
      </c>
      <c r="D955" s="13">
        <f t="shared" si="28"/>
        <v>3</v>
      </c>
      <c r="E955" s="12" t="str" cm="1">
        <f t="array" ref="E955">_xlfn.IFS(D955=1,"Audit Period",D955=2,"End of Fiscal Year",D955=3,"Start of Fiscal Year",TRUE,"Fiscal Year in Progress")</f>
        <v>Start of Fiscal Year</v>
      </c>
      <c r="F955" s="12" t="str" cm="1">
        <f t="array" ref="F955">_xlfn.IFS(OR(D955=1,D955=2),"Period 1",OR(D955=3,D955=4),"Period 2",OR(D955=5,D955=6),"Period 3",TRUE,"No Hire Period")</f>
        <v>Period 2</v>
      </c>
      <c r="G955" s="12" t="str" cm="1">
        <f t="array" ref="G955">_xlfn.IFS(MONTH(B955)=1,"Audit Period",MONTH(B955)=2,"End of Fiscal Year",MONTH(B955)=3,"Start of Fiscal Year",TRUE,"Fiscal Year in Progress")</f>
        <v>Start of Fiscal Year</v>
      </c>
      <c r="H955" s="12">
        <f t="shared" ca="1" si="29"/>
        <v>30</v>
      </c>
    </row>
    <row r="956" spans="1:8" x14ac:dyDescent="0.25">
      <c r="A956" s="1" t="s">
        <v>1670</v>
      </c>
      <c r="B956" s="2">
        <v>44640</v>
      </c>
      <c r="D956" s="13">
        <f t="shared" si="28"/>
        <v>3</v>
      </c>
      <c r="E956" s="12" t="str" cm="1">
        <f t="array" ref="E956">_xlfn.IFS(D956=1,"Audit Period",D956=2,"End of Fiscal Year",D956=3,"Start of Fiscal Year",TRUE,"Fiscal Year in Progress")</f>
        <v>Start of Fiscal Year</v>
      </c>
      <c r="F956" s="12" t="str" cm="1">
        <f t="array" ref="F956">_xlfn.IFS(OR(D956=1,D956=2),"Period 1",OR(D956=3,D956=4),"Period 2",OR(D956=5,D956=6),"Period 3",TRUE,"No Hire Period")</f>
        <v>Period 2</v>
      </c>
      <c r="G956" s="12" t="str" cm="1">
        <f t="array" ref="G956">_xlfn.IFS(MONTH(B956)=1,"Audit Period",MONTH(B956)=2,"End of Fiscal Year",MONTH(B956)=3,"Start of Fiscal Year",TRUE,"Fiscal Year in Progress")</f>
        <v>Start of Fiscal Year</v>
      </c>
      <c r="H956" s="12">
        <f t="shared" ca="1" si="29"/>
        <v>30</v>
      </c>
    </row>
    <row r="957" spans="1:8" x14ac:dyDescent="0.25">
      <c r="A957" s="1" t="s">
        <v>18</v>
      </c>
      <c r="B957" s="2">
        <v>44640</v>
      </c>
      <c r="D957" s="13">
        <f t="shared" si="28"/>
        <v>3</v>
      </c>
      <c r="E957" s="12" t="str" cm="1">
        <f t="array" ref="E957">_xlfn.IFS(D957=1,"Audit Period",D957=2,"End of Fiscal Year",D957=3,"Start of Fiscal Year",TRUE,"Fiscal Year in Progress")</f>
        <v>Start of Fiscal Year</v>
      </c>
      <c r="F957" s="12" t="str" cm="1">
        <f t="array" ref="F957">_xlfn.IFS(OR(D957=1,D957=2),"Period 1",OR(D957=3,D957=4),"Period 2",OR(D957=5,D957=6),"Period 3",TRUE,"No Hire Period")</f>
        <v>Period 2</v>
      </c>
      <c r="G957" s="12" t="str" cm="1">
        <f t="array" ref="G957">_xlfn.IFS(MONTH(B957)=1,"Audit Period",MONTH(B957)=2,"End of Fiscal Year",MONTH(B957)=3,"Start of Fiscal Year",TRUE,"Fiscal Year in Progress")</f>
        <v>Start of Fiscal Year</v>
      </c>
      <c r="H957" s="12">
        <f t="shared" ca="1" si="29"/>
        <v>30</v>
      </c>
    </row>
    <row r="958" spans="1:8" x14ac:dyDescent="0.25">
      <c r="A958" s="1" t="s">
        <v>1671</v>
      </c>
      <c r="B958" s="2">
        <v>44640</v>
      </c>
      <c r="D958" s="13">
        <f t="shared" si="28"/>
        <v>3</v>
      </c>
      <c r="E958" s="12" t="str" cm="1">
        <f t="array" ref="E958">_xlfn.IFS(D958=1,"Audit Period",D958=2,"End of Fiscal Year",D958=3,"Start of Fiscal Year",TRUE,"Fiscal Year in Progress")</f>
        <v>Start of Fiscal Year</v>
      </c>
      <c r="F958" s="12" t="str" cm="1">
        <f t="array" ref="F958">_xlfn.IFS(OR(D958=1,D958=2),"Period 1",OR(D958=3,D958=4),"Period 2",OR(D958=5,D958=6),"Period 3",TRUE,"No Hire Period")</f>
        <v>Period 2</v>
      </c>
      <c r="G958" s="12" t="str" cm="1">
        <f t="array" ref="G958">_xlfn.IFS(MONTH(B958)=1,"Audit Period",MONTH(B958)=2,"End of Fiscal Year",MONTH(B958)=3,"Start of Fiscal Year",TRUE,"Fiscal Year in Progress")</f>
        <v>Start of Fiscal Year</v>
      </c>
      <c r="H958" s="12">
        <f t="shared" ca="1" si="29"/>
        <v>30</v>
      </c>
    </row>
    <row r="959" spans="1:8" x14ac:dyDescent="0.25">
      <c r="A959" s="1" t="s">
        <v>1672</v>
      </c>
      <c r="B959" s="2">
        <v>44640</v>
      </c>
      <c r="D959" s="13">
        <f t="shared" si="28"/>
        <v>3</v>
      </c>
      <c r="E959" s="12" t="str" cm="1">
        <f t="array" ref="E959">_xlfn.IFS(D959=1,"Audit Period",D959=2,"End of Fiscal Year",D959=3,"Start of Fiscal Year",TRUE,"Fiscal Year in Progress")</f>
        <v>Start of Fiscal Year</v>
      </c>
      <c r="F959" s="12" t="str" cm="1">
        <f t="array" ref="F959">_xlfn.IFS(OR(D959=1,D959=2),"Period 1",OR(D959=3,D959=4),"Period 2",OR(D959=5,D959=6),"Period 3",TRUE,"No Hire Period")</f>
        <v>Period 2</v>
      </c>
      <c r="G959" s="12" t="str" cm="1">
        <f t="array" ref="G959">_xlfn.IFS(MONTH(B959)=1,"Audit Period",MONTH(B959)=2,"End of Fiscal Year",MONTH(B959)=3,"Start of Fiscal Year",TRUE,"Fiscal Year in Progress")</f>
        <v>Start of Fiscal Year</v>
      </c>
      <c r="H959" s="12">
        <f t="shared" ca="1" si="29"/>
        <v>30</v>
      </c>
    </row>
    <row r="960" spans="1:8" x14ac:dyDescent="0.25">
      <c r="A960" s="1" t="s">
        <v>196</v>
      </c>
      <c r="B960" s="2">
        <v>44640</v>
      </c>
      <c r="D960" s="13">
        <f t="shared" si="28"/>
        <v>3</v>
      </c>
      <c r="E960" s="12" t="str" cm="1">
        <f t="array" ref="E960">_xlfn.IFS(D960=1,"Audit Period",D960=2,"End of Fiscal Year",D960=3,"Start of Fiscal Year",TRUE,"Fiscal Year in Progress")</f>
        <v>Start of Fiscal Year</v>
      </c>
      <c r="F960" s="12" t="str" cm="1">
        <f t="array" ref="F960">_xlfn.IFS(OR(D960=1,D960=2),"Period 1",OR(D960=3,D960=4),"Period 2",OR(D960=5,D960=6),"Period 3",TRUE,"No Hire Period")</f>
        <v>Period 2</v>
      </c>
      <c r="G960" s="12" t="str" cm="1">
        <f t="array" ref="G960">_xlfn.IFS(MONTH(B960)=1,"Audit Period",MONTH(B960)=2,"End of Fiscal Year",MONTH(B960)=3,"Start of Fiscal Year",TRUE,"Fiscal Year in Progress")</f>
        <v>Start of Fiscal Year</v>
      </c>
      <c r="H960" s="12">
        <f t="shared" ca="1" si="29"/>
        <v>30</v>
      </c>
    </row>
    <row r="961" spans="1:8" x14ac:dyDescent="0.25">
      <c r="A961" s="1" t="s">
        <v>1673</v>
      </c>
      <c r="B961" s="2">
        <v>44640</v>
      </c>
      <c r="D961" s="13">
        <f t="shared" si="28"/>
        <v>3</v>
      </c>
      <c r="E961" s="12" t="str" cm="1">
        <f t="array" ref="E961">_xlfn.IFS(D961=1,"Audit Period",D961=2,"End of Fiscal Year",D961=3,"Start of Fiscal Year",TRUE,"Fiscal Year in Progress")</f>
        <v>Start of Fiscal Year</v>
      </c>
      <c r="F961" s="12" t="str" cm="1">
        <f t="array" ref="F961">_xlfn.IFS(OR(D961=1,D961=2),"Period 1",OR(D961=3,D961=4),"Period 2",OR(D961=5,D961=6),"Period 3",TRUE,"No Hire Period")</f>
        <v>Period 2</v>
      </c>
      <c r="G961" s="12" t="str" cm="1">
        <f t="array" ref="G961">_xlfn.IFS(MONTH(B961)=1,"Audit Period",MONTH(B961)=2,"End of Fiscal Year",MONTH(B961)=3,"Start of Fiscal Year",TRUE,"Fiscal Year in Progress")</f>
        <v>Start of Fiscal Year</v>
      </c>
      <c r="H961" s="12">
        <f t="shared" ca="1" si="29"/>
        <v>30</v>
      </c>
    </row>
    <row r="962" spans="1:8" x14ac:dyDescent="0.25">
      <c r="A962" s="1" t="s">
        <v>1674</v>
      </c>
      <c r="B962" s="2">
        <v>44640</v>
      </c>
      <c r="D962" s="13">
        <f t="shared" si="28"/>
        <v>3</v>
      </c>
      <c r="E962" s="12" t="str" cm="1">
        <f t="array" ref="E962">_xlfn.IFS(D962=1,"Audit Period",D962=2,"End of Fiscal Year",D962=3,"Start of Fiscal Year",TRUE,"Fiscal Year in Progress")</f>
        <v>Start of Fiscal Year</v>
      </c>
      <c r="F962" s="12" t="str" cm="1">
        <f t="array" ref="F962">_xlfn.IFS(OR(D962=1,D962=2),"Period 1",OR(D962=3,D962=4),"Period 2",OR(D962=5,D962=6),"Period 3",TRUE,"No Hire Period")</f>
        <v>Period 2</v>
      </c>
      <c r="G962" s="12" t="str" cm="1">
        <f t="array" ref="G962">_xlfn.IFS(MONTH(B962)=1,"Audit Period",MONTH(B962)=2,"End of Fiscal Year",MONTH(B962)=3,"Start of Fiscal Year",TRUE,"Fiscal Year in Progress")</f>
        <v>Start of Fiscal Year</v>
      </c>
      <c r="H962" s="12">
        <f t="shared" ca="1" si="29"/>
        <v>30</v>
      </c>
    </row>
    <row r="963" spans="1:8" x14ac:dyDescent="0.25">
      <c r="A963" s="1" t="s">
        <v>1675</v>
      </c>
      <c r="B963" s="2">
        <v>44640</v>
      </c>
      <c r="D963" s="13">
        <f t="shared" ref="D963:D1026" si="30">MONTH(B963)</f>
        <v>3</v>
      </c>
      <c r="E963" s="12" t="str" cm="1">
        <f t="array" ref="E963">_xlfn.IFS(D963=1,"Audit Period",D963=2,"End of Fiscal Year",D963=3,"Start of Fiscal Year",TRUE,"Fiscal Year in Progress")</f>
        <v>Start of Fiscal Year</v>
      </c>
      <c r="F963" s="12" t="str" cm="1">
        <f t="array" ref="F963">_xlfn.IFS(OR(D963=1,D963=2),"Period 1",OR(D963=3,D963=4),"Period 2",OR(D963=5,D963=6),"Period 3",TRUE,"No Hire Period")</f>
        <v>Period 2</v>
      </c>
      <c r="G963" s="12" t="str" cm="1">
        <f t="array" ref="G963">_xlfn.IFS(MONTH(B963)=1,"Audit Period",MONTH(B963)=2,"End of Fiscal Year",MONTH(B963)=3,"Start of Fiscal Year",TRUE,"Fiscal Year in Progress")</f>
        <v>Start of Fiscal Year</v>
      </c>
      <c r="H963" s="12">
        <f t="shared" ref="H963:H1026" ca="1" si="31">IFERROR(IF(C963="",DATEDIF(B963,TODAY(),"m"),DATEDIF(B963,C963,"m")),0)</f>
        <v>30</v>
      </c>
    </row>
    <row r="964" spans="1:8" x14ac:dyDescent="0.25">
      <c r="A964" s="1" t="s">
        <v>1676</v>
      </c>
      <c r="B964" s="2">
        <v>44640</v>
      </c>
      <c r="D964" s="13">
        <f t="shared" si="30"/>
        <v>3</v>
      </c>
      <c r="E964" s="12" t="str" cm="1">
        <f t="array" ref="E964">_xlfn.IFS(D964=1,"Audit Period",D964=2,"End of Fiscal Year",D964=3,"Start of Fiscal Year",TRUE,"Fiscal Year in Progress")</f>
        <v>Start of Fiscal Year</v>
      </c>
      <c r="F964" s="12" t="str" cm="1">
        <f t="array" ref="F964">_xlfn.IFS(OR(D964=1,D964=2),"Period 1",OR(D964=3,D964=4),"Period 2",OR(D964=5,D964=6),"Period 3",TRUE,"No Hire Period")</f>
        <v>Period 2</v>
      </c>
      <c r="G964" s="12" t="str" cm="1">
        <f t="array" ref="G964">_xlfn.IFS(MONTH(B964)=1,"Audit Period",MONTH(B964)=2,"End of Fiscal Year",MONTH(B964)=3,"Start of Fiscal Year",TRUE,"Fiscal Year in Progress")</f>
        <v>Start of Fiscal Year</v>
      </c>
      <c r="H964" s="12">
        <f t="shared" ca="1" si="31"/>
        <v>30</v>
      </c>
    </row>
    <row r="965" spans="1:8" x14ac:dyDescent="0.25">
      <c r="A965" s="1" t="s">
        <v>1677</v>
      </c>
      <c r="B965" s="2">
        <v>44640</v>
      </c>
      <c r="D965" s="13">
        <f t="shared" si="30"/>
        <v>3</v>
      </c>
      <c r="E965" s="12" t="str" cm="1">
        <f t="array" ref="E965">_xlfn.IFS(D965=1,"Audit Period",D965=2,"End of Fiscal Year",D965=3,"Start of Fiscal Year",TRUE,"Fiscal Year in Progress")</f>
        <v>Start of Fiscal Year</v>
      </c>
      <c r="F965" s="12" t="str" cm="1">
        <f t="array" ref="F965">_xlfn.IFS(OR(D965=1,D965=2),"Period 1",OR(D965=3,D965=4),"Period 2",OR(D965=5,D965=6),"Period 3",TRUE,"No Hire Period")</f>
        <v>Period 2</v>
      </c>
      <c r="G965" s="12" t="str" cm="1">
        <f t="array" ref="G965">_xlfn.IFS(MONTH(B965)=1,"Audit Period",MONTH(B965)=2,"End of Fiscal Year",MONTH(B965)=3,"Start of Fiscal Year",TRUE,"Fiscal Year in Progress")</f>
        <v>Start of Fiscal Year</v>
      </c>
      <c r="H965" s="12">
        <f t="shared" ca="1" si="31"/>
        <v>30</v>
      </c>
    </row>
    <row r="966" spans="1:8" x14ac:dyDescent="0.25">
      <c r="A966" s="1" t="s">
        <v>1678</v>
      </c>
      <c r="B966" s="2">
        <v>44640</v>
      </c>
      <c r="D966" s="13">
        <f t="shared" si="30"/>
        <v>3</v>
      </c>
      <c r="E966" s="12" t="str" cm="1">
        <f t="array" ref="E966">_xlfn.IFS(D966=1,"Audit Period",D966=2,"End of Fiscal Year",D966=3,"Start of Fiscal Year",TRUE,"Fiscal Year in Progress")</f>
        <v>Start of Fiscal Year</v>
      </c>
      <c r="F966" s="12" t="str" cm="1">
        <f t="array" ref="F966">_xlfn.IFS(OR(D966=1,D966=2),"Period 1",OR(D966=3,D966=4),"Period 2",OR(D966=5,D966=6),"Period 3",TRUE,"No Hire Period")</f>
        <v>Period 2</v>
      </c>
      <c r="G966" s="12" t="str" cm="1">
        <f t="array" ref="G966">_xlfn.IFS(MONTH(B966)=1,"Audit Period",MONTH(B966)=2,"End of Fiscal Year",MONTH(B966)=3,"Start of Fiscal Year",TRUE,"Fiscal Year in Progress")</f>
        <v>Start of Fiscal Year</v>
      </c>
      <c r="H966" s="12">
        <f t="shared" ca="1" si="31"/>
        <v>30</v>
      </c>
    </row>
    <row r="967" spans="1:8" x14ac:dyDescent="0.25">
      <c r="A967" s="1" t="s">
        <v>1679</v>
      </c>
      <c r="B967" s="2">
        <v>44640</v>
      </c>
      <c r="D967" s="13">
        <f t="shared" si="30"/>
        <v>3</v>
      </c>
      <c r="E967" s="12" t="str" cm="1">
        <f t="array" ref="E967">_xlfn.IFS(D967=1,"Audit Period",D967=2,"End of Fiscal Year",D967=3,"Start of Fiscal Year",TRUE,"Fiscal Year in Progress")</f>
        <v>Start of Fiscal Year</v>
      </c>
      <c r="F967" s="12" t="str" cm="1">
        <f t="array" ref="F967">_xlfn.IFS(OR(D967=1,D967=2),"Period 1",OR(D967=3,D967=4),"Period 2",OR(D967=5,D967=6),"Period 3",TRUE,"No Hire Period")</f>
        <v>Period 2</v>
      </c>
      <c r="G967" s="12" t="str" cm="1">
        <f t="array" ref="G967">_xlfn.IFS(MONTH(B967)=1,"Audit Period",MONTH(B967)=2,"End of Fiscal Year",MONTH(B967)=3,"Start of Fiscal Year",TRUE,"Fiscal Year in Progress")</f>
        <v>Start of Fiscal Year</v>
      </c>
      <c r="H967" s="12">
        <f t="shared" ca="1" si="31"/>
        <v>30</v>
      </c>
    </row>
    <row r="968" spans="1:8" x14ac:dyDescent="0.25">
      <c r="A968" s="1" t="s">
        <v>1680</v>
      </c>
      <c r="B968" s="2">
        <v>44640</v>
      </c>
      <c r="D968" s="13">
        <f t="shared" si="30"/>
        <v>3</v>
      </c>
      <c r="E968" s="12" t="str" cm="1">
        <f t="array" ref="E968">_xlfn.IFS(D968=1,"Audit Period",D968=2,"End of Fiscal Year",D968=3,"Start of Fiscal Year",TRUE,"Fiscal Year in Progress")</f>
        <v>Start of Fiscal Year</v>
      </c>
      <c r="F968" s="12" t="str" cm="1">
        <f t="array" ref="F968">_xlfn.IFS(OR(D968=1,D968=2),"Period 1",OR(D968=3,D968=4),"Period 2",OR(D968=5,D968=6),"Period 3",TRUE,"No Hire Period")</f>
        <v>Period 2</v>
      </c>
      <c r="G968" s="12" t="str" cm="1">
        <f t="array" ref="G968">_xlfn.IFS(MONTH(B968)=1,"Audit Period",MONTH(B968)=2,"End of Fiscal Year",MONTH(B968)=3,"Start of Fiscal Year",TRUE,"Fiscal Year in Progress")</f>
        <v>Start of Fiscal Year</v>
      </c>
      <c r="H968" s="12">
        <f t="shared" ca="1" si="31"/>
        <v>30</v>
      </c>
    </row>
    <row r="969" spans="1:8" x14ac:dyDescent="0.25">
      <c r="A969" s="1" t="s">
        <v>1681</v>
      </c>
      <c r="B969" s="2">
        <v>44640</v>
      </c>
      <c r="D969" s="13">
        <f t="shared" si="30"/>
        <v>3</v>
      </c>
      <c r="E969" s="12" t="str" cm="1">
        <f t="array" ref="E969">_xlfn.IFS(D969=1,"Audit Period",D969=2,"End of Fiscal Year",D969=3,"Start of Fiscal Year",TRUE,"Fiscal Year in Progress")</f>
        <v>Start of Fiscal Year</v>
      </c>
      <c r="F969" s="12" t="str" cm="1">
        <f t="array" ref="F969">_xlfn.IFS(OR(D969=1,D969=2),"Period 1",OR(D969=3,D969=4),"Period 2",OR(D969=5,D969=6),"Period 3",TRUE,"No Hire Period")</f>
        <v>Period 2</v>
      </c>
      <c r="G969" s="12" t="str" cm="1">
        <f t="array" ref="G969">_xlfn.IFS(MONTH(B969)=1,"Audit Period",MONTH(B969)=2,"End of Fiscal Year",MONTH(B969)=3,"Start of Fiscal Year",TRUE,"Fiscal Year in Progress")</f>
        <v>Start of Fiscal Year</v>
      </c>
      <c r="H969" s="12">
        <f t="shared" ca="1" si="31"/>
        <v>30</v>
      </c>
    </row>
    <row r="970" spans="1:8" x14ac:dyDescent="0.25">
      <c r="A970" s="1" t="s">
        <v>1682</v>
      </c>
      <c r="B970" s="2">
        <v>44640</v>
      </c>
      <c r="D970" s="13">
        <f t="shared" si="30"/>
        <v>3</v>
      </c>
      <c r="E970" s="12" t="str" cm="1">
        <f t="array" ref="E970">_xlfn.IFS(D970=1,"Audit Period",D970=2,"End of Fiscal Year",D970=3,"Start of Fiscal Year",TRUE,"Fiscal Year in Progress")</f>
        <v>Start of Fiscal Year</v>
      </c>
      <c r="F970" s="12" t="str" cm="1">
        <f t="array" ref="F970">_xlfn.IFS(OR(D970=1,D970=2),"Period 1",OR(D970=3,D970=4),"Period 2",OR(D970=5,D970=6),"Period 3",TRUE,"No Hire Period")</f>
        <v>Period 2</v>
      </c>
      <c r="G970" s="12" t="str" cm="1">
        <f t="array" ref="G970">_xlfn.IFS(MONTH(B970)=1,"Audit Period",MONTH(B970)=2,"End of Fiscal Year",MONTH(B970)=3,"Start of Fiscal Year",TRUE,"Fiscal Year in Progress")</f>
        <v>Start of Fiscal Year</v>
      </c>
      <c r="H970" s="12">
        <f t="shared" ca="1" si="31"/>
        <v>30</v>
      </c>
    </row>
    <row r="971" spans="1:8" x14ac:dyDescent="0.25">
      <c r="A971" s="1" t="s">
        <v>197</v>
      </c>
      <c r="B971" s="2">
        <v>44640</v>
      </c>
      <c r="D971" s="13">
        <f t="shared" si="30"/>
        <v>3</v>
      </c>
      <c r="E971" s="12" t="str" cm="1">
        <f t="array" ref="E971">_xlfn.IFS(D971=1,"Audit Period",D971=2,"End of Fiscal Year",D971=3,"Start of Fiscal Year",TRUE,"Fiscal Year in Progress")</f>
        <v>Start of Fiscal Year</v>
      </c>
      <c r="F971" s="12" t="str" cm="1">
        <f t="array" ref="F971">_xlfn.IFS(OR(D971=1,D971=2),"Period 1",OR(D971=3,D971=4),"Period 2",OR(D971=5,D971=6),"Period 3",TRUE,"No Hire Period")</f>
        <v>Period 2</v>
      </c>
      <c r="G971" s="12" t="str" cm="1">
        <f t="array" ref="G971">_xlfn.IFS(MONTH(B971)=1,"Audit Period",MONTH(B971)=2,"End of Fiscal Year",MONTH(B971)=3,"Start of Fiscal Year",TRUE,"Fiscal Year in Progress")</f>
        <v>Start of Fiscal Year</v>
      </c>
      <c r="H971" s="12">
        <f t="shared" ca="1" si="31"/>
        <v>30</v>
      </c>
    </row>
    <row r="972" spans="1:8" x14ac:dyDescent="0.25">
      <c r="A972" s="1" t="s">
        <v>1683</v>
      </c>
      <c r="B972" s="2">
        <v>44640</v>
      </c>
      <c r="D972" s="13">
        <f t="shared" si="30"/>
        <v>3</v>
      </c>
      <c r="E972" s="12" t="str" cm="1">
        <f t="array" ref="E972">_xlfn.IFS(D972=1,"Audit Period",D972=2,"End of Fiscal Year",D972=3,"Start of Fiscal Year",TRUE,"Fiscal Year in Progress")</f>
        <v>Start of Fiscal Year</v>
      </c>
      <c r="F972" s="12" t="str" cm="1">
        <f t="array" ref="F972">_xlfn.IFS(OR(D972=1,D972=2),"Period 1",OR(D972=3,D972=4),"Period 2",OR(D972=5,D972=6),"Period 3",TRUE,"No Hire Period")</f>
        <v>Period 2</v>
      </c>
      <c r="G972" s="12" t="str" cm="1">
        <f t="array" ref="G972">_xlfn.IFS(MONTH(B972)=1,"Audit Period",MONTH(B972)=2,"End of Fiscal Year",MONTH(B972)=3,"Start of Fiscal Year",TRUE,"Fiscal Year in Progress")</f>
        <v>Start of Fiscal Year</v>
      </c>
      <c r="H972" s="12">
        <f t="shared" ca="1" si="31"/>
        <v>30</v>
      </c>
    </row>
    <row r="973" spans="1:8" x14ac:dyDescent="0.25">
      <c r="A973" s="1" t="s">
        <v>1684</v>
      </c>
      <c r="B973" s="2">
        <v>44640</v>
      </c>
      <c r="D973" s="13">
        <f t="shared" si="30"/>
        <v>3</v>
      </c>
      <c r="E973" s="12" t="str" cm="1">
        <f t="array" ref="E973">_xlfn.IFS(D973=1,"Audit Period",D973=2,"End of Fiscal Year",D973=3,"Start of Fiscal Year",TRUE,"Fiscal Year in Progress")</f>
        <v>Start of Fiscal Year</v>
      </c>
      <c r="F973" s="12" t="str" cm="1">
        <f t="array" ref="F973">_xlfn.IFS(OR(D973=1,D973=2),"Period 1",OR(D973=3,D973=4),"Period 2",OR(D973=5,D973=6),"Period 3",TRUE,"No Hire Period")</f>
        <v>Period 2</v>
      </c>
      <c r="G973" s="12" t="str" cm="1">
        <f t="array" ref="G973">_xlfn.IFS(MONTH(B973)=1,"Audit Period",MONTH(B973)=2,"End of Fiscal Year",MONTH(B973)=3,"Start of Fiscal Year",TRUE,"Fiscal Year in Progress")</f>
        <v>Start of Fiscal Year</v>
      </c>
      <c r="H973" s="12">
        <f t="shared" ca="1" si="31"/>
        <v>30</v>
      </c>
    </row>
    <row r="974" spans="1:8" x14ac:dyDescent="0.25">
      <c r="A974" s="1" t="s">
        <v>1685</v>
      </c>
      <c r="B974" s="2">
        <v>44640</v>
      </c>
      <c r="D974" s="13">
        <f t="shared" si="30"/>
        <v>3</v>
      </c>
      <c r="E974" s="12" t="str" cm="1">
        <f t="array" ref="E974">_xlfn.IFS(D974=1,"Audit Period",D974=2,"End of Fiscal Year",D974=3,"Start of Fiscal Year",TRUE,"Fiscal Year in Progress")</f>
        <v>Start of Fiscal Year</v>
      </c>
      <c r="F974" s="12" t="str" cm="1">
        <f t="array" ref="F974">_xlfn.IFS(OR(D974=1,D974=2),"Period 1",OR(D974=3,D974=4),"Period 2",OR(D974=5,D974=6),"Period 3",TRUE,"No Hire Period")</f>
        <v>Period 2</v>
      </c>
      <c r="G974" s="12" t="str" cm="1">
        <f t="array" ref="G974">_xlfn.IFS(MONTH(B974)=1,"Audit Period",MONTH(B974)=2,"End of Fiscal Year",MONTH(B974)=3,"Start of Fiscal Year",TRUE,"Fiscal Year in Progress")</f>
        <v>Start of Fiscal Year</v>
      </c>
      <c r="H974" s="12">
        <f t="shared" ca="1" si="31"/>
        <v>30</v>
      </c>
    </row>
    <row r="975" spans="1:8" x14ac:dyDescent="0.25">
      <c r="A975" s="1" t="s">
        <v>1686</v>
      </c>
      <c r="B975" s="2">
        <v>44640</v>
      </c>
      <c r="D975" s="13">
        <f t="shared" si="30"/>
        <v>3</v>
      </c>
      <c r="E975" s="12" t="str" cm="1">
        <f t="array" ref="E975">_xlfn.IFS(D975=1,"Audit Period",D975=2,"End of Fiscal Year",D975=3,"Start of Fiscal Year",TRUE,"Fiscal Year in Progress")</f>
        <v>Start of Fiscal Year</v>
      </c>
      <c r="F975" s="12" t="str" cm="1">
        <f t="array" ref="F975">_xlfn.IFS(OR(D975=1,D975=2),"Period 1",OR(D975=3,D975=4),"Period 2",OR(D975=5,D975=6),"Period 3",TRUE,"No Hire Period")</f>
        <v>Period 2</v>
      </c>
      <c r="G975" s="12" t="str" cm="1">
        <f t="array" ref="G975">_xlfn.IFS(MONTH(B975)=1,"Audit Period",MONTH(B975)=2,"End of Fiscal Year",MONTH(B975)=3,"Start of Fiscal Year",TRUE,"Fiscal Year in Progress")</f>
        <v>Start of Fiscal Year</v>
      </c>
      <c r="H975" s="12">
        <f t="shared" ca="1" si="31"/>
        <v>30</v>
      </c>
    </row>
    <row r="976" spans="1:8" x14ac:dyDescent="0.25">
      <c r="A976" s="1" t="s">
        <v>1687</v>
      </c>
      <c r="B976" s="2">
        <v>44640</v>
      </c>
      <c r="D976" s="13">
        <f t="shared" si="30"/>
        <v>3</v>
      </c>
      <c r="E976" s="12" t="str" cm="1">
        <f t="array" ref="E976">_xlfn.IFS(D976=1,"Audit Period",D976=2,"End of Fiscal Year",D976=3,"Start of Fiscal Year",TRUE,"Fiscal Year in Progress")</f>
        <v>Start of Fiscal Year</v>
      </c>
      <c r="F976" s="12" t="str" cm="1">
        <f t="array" ref="F976">_xlfn.IFS(OR(D976=1,D976=2),"Period 1",OR(D976=3,D976=4),"Period 2",OR(D976=5,D976=6),"Period 3",TRUE,"No Hire Period")</f>
        <v>Period 2</v>
      </c>
      <c r="G976" s="12" t="str" cm="1">
        <f t="array" ref="G976">_xlfn.IFS(MONTH(B976)=1,"Audit Period",MONTH(B976)=2,"End of Fiscal Year",MONTH(B976)=3,"Start of Fiscal Year",TRUE,"Fiscal Year in Progress")</f>
        <v>Start of Fiscal Year</v>
      </c>
      <c r="H976" s="12">
        <f t="shared" ca="1" si="31"/>
        <v>30</v>
      </c>
    </row>
    <row r="977" spans="1:8" x14ac:dyDescent="0.25">
      <c r="A977" s="1" t="s">
        <v>1688</v>
      </c>
      <c r="B977" s="2">
        <v>44640</v>
      </c>
      <c r="D977" s="13">
        <f t="shared" si="30"/>
        <v>3</v>
      </c>
      <c r="E977" s="12" t="str" cm="1">
        <f t="array" ref="E977">_xlfn.IFS(D977=1,"Audit Period",D977=2,"End of Fiscal Year",D977=3,"Start of Fiscal Year",TRUE,"Fiscal Year in Progress")</f>
        <v>Start of Fiscal Year</v>
      </c>
      <c r="F977" s="12" t="str" cm="1">
        <f t="array" ref="F977">_xlfn.IFS(OR(D977=1,D977=2),"Period 1",OR(D977=3,D977=4),"Period 2",OR(D977=5,D977=6),"Period 3",TRUE,"No Hire Period")</f>
        <v>Period 2</v>
      </c>
      <c r="G977" s="12" t="str" cm="1">
        <f t="array" ref="G977">_xlfn.IFS(MONTH(B977)=1,"Audit Period",MONTH(B977)=2,"End of Fiscal Year",MONTH(B977)=3,"Start of Fiscal Year",TRUE,"Fiscal Year in Progress")</f>
        <v>Start of Fiscal Year</v>
      </c>
      <c r="H977" s="12">
        <f t="shared" ca="1" si="31"/>
        <v>30</v>
      </c>
    </row>
    <row r="978" spans="1:8" x14ac:dyDescent="0.25">
      <c r="A978" s="1" t="s">
        <v>1689</v>
      </c>
      <c r="B978" s="2">
        <v>44640</v>
      </c>
      <c r="D978" s="13">
        <f t="shared" si="30"/>
        <v>3</v>
      </c>
      <c r="E978" s="12" t="str" cm="1">
        <f t="array" ref="E978">_xlfn.IFS(D978=1,"Audit Period",D978=2,"End of Fiscal Year",D978=3,"Start of Fiscal Year",TRUE,"Fiscal Year in Progress")</f>
        <v>Start of Fiscal Year</v>
      </c>
      <c r="F978" s="12" t="str" cm="1">
        <f t="array" ref="F978">_xlfn.IFS(OR(D978=1,D978=2),"Period 1",OR(D978=3,D978=4),"Period 2",OR(D978=5,D978=6),"Period 3",TRUE,"No Hire Period")</f>
        <v>Period 2</v>
      </c>
      <c r="G978" s="12" t="str" cm="1">
        <f t="array" ref="G978">_xlfn.IFS(MONTH(B978)=1,"Audit Period",MONTH(B978)=2,"End of Fiscal Year",MONTH(B978)=3,"Start of Fiscal Year",TRUE,"Fiscal Year in Progress")</f>
        <v>Start of Fiscal Year</v>
      </c>
      <c r="H978" s="12">
        <f t="shared" ca="1" si="31"/>
        <v>30</v>
      </c>
    </row>
    <row r="979" spans="1:8" x14ac:dyDescent="0.25">
      <c r="A979" s="1" t="s">
        <v>198</v>
      </c>
      <c r="B979" s="2">
        <v>44640</v>
      </c>
      <c r="D979" s="13">
        <f t="shared" si="30"/>
        <v>3</v>
      </c>
      <c r="E979" s="12" t="str" cm="1">
        <f t="array" ref="E979">_xlfn.IFS(D979=1,"Audit Period",D979=2,"End of Fiscal Year",D979=3,"Start of Fiscal Year",TRUE,"Fiscal Year in Progress")</f>
        <v>Start of Fiscal Year</v>
      </c>
      <c r="F979" s="12" t="str" cm="1">
        <f t="array" ref="F979">_xlfn.IFS(OR(D979=1,D979=2),"Period 1",OR(D979=3,D979=4),"Period 2",OR(D979=5,D979=6),"Period 3",TRUE,"No Hire Period")</f>
        <v>Period 2</v>
      </c>
      <c r="G979" s="12" t="str" cm="1">
        <f t="array" ref="G979">_xlfn.IFS(MONTH(B979)=1,"Audit Period",MONTH(B979)=2,"End of Fiscal Year",MONTH(B979)=3,"Start of Fiscal Year",TRUE,"Fiscal Year in Progress")</f>
        <v>Start of Fiscal Year</v>
      </c>
      <c r="H979" s="12">
        <f t="shared" ca="1" si="31"/>
        <v>30</v>
      </c>
    </row>
    <row r="980" spans="1:8" x14ac:dyDescent="0.25">
      <c r="A980" s="1" t="s">
        <v>1690</v>
      </c>
      <c r="B980" s="2">
        <v>44640</v>
      </c>
      <c r="D980" s="13">
        <f t="shared" si="30"/>
        <v>3</v>
      </c>
      <c r="E980" s="12" t="str" cm="1">
        <f t="array" ref="E980">_xlfn.IFS(D980=1,"Audit Period",D980=2,"End of Fiscal Year",D980=3,"Start of Fiscal Year",TRUE,"Fiscal Year in Progress")</f>
        <v>Start of Fiscal Year</v>
      </c>
      <c r="F980" s="12" t="str" cm="1">
        <f t="array" ref="F980">_xlfn.IFS(OR(D980=1,D980=2),"Period 1",OR(D980=3,D980=4),"Period 2",OR(D980=5,D980=6),"Period 3",TRUE,"No Hire Period")</f>
        <v>Period 2</v>
      </c>
      <c r="G980" s="12" t="str" cm="1">
        <f t="array" ref="G980">_xlfn.IFS(MONTH(B980)=1,"Audit Period",MONTH(B980)=2,"End of Fiscal Year",MONTH(B980)=3,"Start of Fiscal Year",TRUE,"Fiscal Year in Progress")</f>
        <v>Start of Fiscal Year</v>
      </c>
      <c r="H980" s="12">
        <f t="shared" ca="1" si="31"/>
        <v>30</v>
      </c>
    </row>
    <row r="981" spans="1:8" x14ac:dyDescent="0.25">
      <c r="A981" s="1" t="s">
        <v>1691</v>
      </c>
      <c r="B981" s="2">
        <v>44640</v>
      </c>
      <c r="D981" s="13">
        <f t="shared" si="30"/>
        <v>3</v>
      </c>
      <c r="E981" s="12" t="str" cm="1">
        <f t="array" ref="E981">_xlfn.IFS(D981=1,"Audit Period",D981=2,"End of Fiscal Year",D981=3,"Start of Fiscal Year",TRUE,"Fiscal Year in Progress")</f>
        <v>Start of Fiscal Year</v>
      </c>
      <c r="F981" s="12" t="str" cm="1">
        <f t="array" ref="F981">_xlfn.IFS(OR(D981=1,D981=2),"Period 1",OR(D981=3,D981=4),"Period 2",OR(D981=5,D981=6),"Period 3",TRUE,"No Hire Period")</f>
        <v>Period 2</v>
      </c>
      <c r="G981" s="12" t="str" cm="1">
        <f t="array" ref="G981">_xlfn.IFS(MONTH(B981)=1,"Audit Period",MONTH(B981)=2,"End of Fiscal Year",MONTH(B981)=3,"Start of Fiscal Year",TRUE,"Fiscal Year in Progress")</f>
        <v>Start of Fiscal Year</v>
      </c>
      <c r="H981" s="12">
        <f t="shared" ca="1" si="31"/>
        <v>30</v>
      </c>
    </row>
    <row r="982" spans="1:8" x14ac:dyDescent="0.25">
      <c r="A982" s="1" t="s">
        <v>1692</v>
      </c>
      <c r="B982" s="2">
        <v>44640</v>
      </c>
      <c r="D982" s="13">
        <f t="shared" si="30"/>
        <v>3</v>
      </c>
      <c r="E982" s="12" t="str" cm="1">
        <f t="array" ref="E982">_xlfn.IFS(D982=1,"Audit Period",D982=2,"End of Fiscal Year",D982=3,"Start of Fiscal Year",TRUE,"Fiscal Year in Progress")</f>
        <v>Start of Fiscal Year</v>
      </c>
      <c r="F982" s="12" t="str" cm="1">
        <f t="array" ref="F982">_xlfn.IFS(OR(D982=1,D982=2),"Period 1",OR(D982=3,D982=4),"Period 2",OR(D982=5,D982=6),"Period 3",TRUE,"No Hire Period")</f>
        <v>Period 2</v>
      </c>
      <c r="G982" s="12" t="str" cm="1">
        <f t="array" ref="G982">_xlfn.IFS(MONTH(B982)=1,"Audit Period",MONTH(B982)=2,"End of Fiscal Year",MONTH(B982)=3,"Start of Fiscal Year",TRUE,"Fiscal Year in Progress")</f>
        <v>Start of Fiscal Year</v>
      </c>
      <c r="H982" s="12">
        <f t="shared" ca="1" si="31"/>
        <v>30</v>
      </c>
    </row>
    <row r="983" spans="1:8" x14ac:dyDescent="0.25">
      <c r="A983" s="1" t="s">
        <v>1693</v>
      </c>
      <c r="B983" s="2">
        <v>44640</v>
      </c>
      <c r="D983" s="13">
        <f t="shared" si="30"/>
        <v>3</v>
      </c>
      <c r="E983" s="12" t="str" cm="1">
        <f t="array" ref="E983">_xlfn.IFS(D983=1,"Audit Period",D983=2,"End of Fiscal Year",D983=3,"Start of Fiscal Year",TRUE,"Fiscal Year in Progress")</f>
        <v>Start of Fiscal Year</v>
      </c>
      <c r="F983" s="12" t="str" cm="1">
        <f t="array" ref="F983">_xlfn.IFS(OR(D983=1,D983=2),"Period 1",OR(D983=3,D983=4),"Period 2",OR(D983=5,D983=6),"Period 3",TRUE,"No Hire Period")</f>
        <v>Period 2</v>
      </c>
      <c r="G983" s="12" t="str" cm="1">
        <f t="array" ref="G983">_xlfn.IFS(MONTH(B983)=1,"Audit Period",MONTH(B983)=2,"End of Fiscal Year",MONTH(B983)=3,"Start of Fiscal Year",TRUE,"Fiscal Year in Progress")</f>
        <v>Start of Fiscal Year</v>
      </c>
      <c r="H983" s="12">
        <f t="shared" ca="1" si="31"/>
        <v>30</v>
      </c>
    </row>
    <row r="984" spans="1:8" x14ac:dyDescent="0.25">
      <c r="A984" s="1" t="s">
        <v>1694</v>
      </c>
      <c r="B984" s="2">
        <v>44640</v>
      </c>
      <c r="D984" s="13">
        <f t="shared" si="30"/>
        <v>3</v>
      </c>
      <c r="E984" s="12" t="str" cm="1">
        <f t="array" ref="E984">_xlfn.IFS(D984=1,"Audit Period",D984=2,"End of Fiscal Year",D984=3,"Start of Fiscal Year",TRUE,"Fiscal Year in Progress")</f>
        <v>Start of Fiscal Year</v>
      </c>
      <c r="F984" s="12" t="str" cm="1">
        <f t="array" ref="F984">_xlfn.IFS(OR(D984=1,D984=2),"Period 1",OR(D984=3,D984=4),"Period 2",OR(D984=5,D984=6),"Period 3",TRUE,"No Hire Period")</f>
        <v>Period 2</v>
      </c>
      <c r="G984" s="12" t="str" cm="1">
        <f t="array" ref="G984">_xlfn.IFS(MONTH(B984)=1,"Audit Period",MONTH(B984)=2,"End of Fiscal Year",MONTH(B984)=3,"Start of Fiscal Year",TRUE,"Fiscal Year in Progress")</f>
        <v>Start of Fiscal Year</v>
      </c>
      <c r="H984" s="12">
        <f t="shared" ca="1" si="31"/>
        <v>30</v>
      </c>
    </row>
    <row r="985" spans="1:8" x14ac:dyDescent="0.25">
      <c r="A985" s="1" t="s">
        <v>1695</v>
      </c>
      <c r="B985" s="2">
        <v>44640</v>
      </c>
      <c r="D985" s="13">
        <f t="shared" si="30"/>
        <v>3</v>
      </c>
      <c r="E985" s="12" t="str" cm="1">
        <f t="array" ref="E985">_xlfn.IFS(D985=1,"Audit Period",D985=2,"End of Fiscal Year",D985=3,"Start of Fiscal Year",TRUE,"Fiscal Year in Progress")</f>
        <v>Start of Fiscal Year</v>
      </c>
      <c r="F985" s="12" t="str" cm="1">
        <f t="array" ref="F985">_xlfn.IFS(OR(D985=1,D985=2),"Period 1",OR(D985=3,D985=4),"Period 2",OR(D985=5,D985=6),"Period 3",TRUE,"No Hire Period")</f>
        <v>Period 2</v>
      </c>
      <c r="G985" s="12" t="str" cm="1">
        <f t="array" ref="G985">_xlfn.IFS(MONTH(B985)=1,"Audit Period",MONTH(B985)=2,"End of Fiscal Year",MONTH(B985)=3,"Start of Fiscal Year",TRUE,"Fiscal Year in Progress")</f>
        <v>Start of Fiscal Year</v>
      </c>
      <c r="H985" s="12">
        <f t="shared" ca="1" si="31"/>
        <v>30</v>
      </c>
    </row>
    <row r="986" spans="1:8" x14ac:dyDescent="0.25">
      <c r="A986" s="1" t="s">
        <v>1696</v>
      </c>
      <c r="B986" s="2">
        <v>44640</v>
      </c>
      <c r="D986" s="13">
        <f t="shared" si="30"/>
        <v>3</v>
      </c>
      <c r="E986" s="12" t="str" cm="1">
        <f t="array" ref="E986">_xlfn.IFS(D986=1,"Audit Period",D986=2,"End of Fiscal Year",D986=3,"Start of Fiscal Year",TRUE,"Fiscal Year in Progress")</f>
        <v>Start of Fiscal Year</v>
      </c>
      <c r="F986" s="12" t="str" cm="1">
        <f t="array" ref="F986">_xlfn.IFS(OR(D986=1,D986=2),"Period 1",OR(D986=3,D986=4),"Period 2",OR(D986=5,D986=6),"Period 3",TRUE,"No Hire Period")</f>
        <v>Period 2</v>
      </c>
      <c r="G986" s="12" t="str" cm="1">
        <f t="array" ref="G986">_xlfn.IFS(MONTH(B986)=1,"Audit Period",MONTH(B986)=2,"End of Fiscal Year",MONTH(B986)=3,"Start of Fiscal Year",TRUE,"Fiscal Year in Progress")</f>
        <v>Start of Fiscal Year</v>
      </c>
      <c r="H986" s="12">
        <f t="shared" ca="1" si="31"/>
        <v>30</v>
      </c>
    </row>
    <row r="987" spans="1:8" x14ac:dyDescent="0.25">
      <c r="A987" s="1" t="s">
        <v>1697</v>
      </c>
      <c r="B987" s="2">
        <v>44640</v>
      </c>
      <c r="D987" s="13">
        <f t="shared" si="30"/>
        <v>3</v>
      </c>
      <c r="E987" s="12" t="str" cm="1">
        <f t="array" ref="E987">_xlfn.IFS(D987=1,"Audit Period",D987=2,"End of Fiscal Year",D987=3,"Start of Fiscal Year",TRUE,"Fiscal Year in Progress")</f>
        <v>Start of Fiscal Year</v>
      </c>
      <c r="F987" s="12" t="str" cm="1">
        <f t="array" ref="F987">_xlfn.IFS(OR(D987=1,D987=2),"Period 1",OR(D987=3,D987=4),"Period 2",OR(D987=5,D987=6),"Period 3",TRUE,"No Hire Period")</f>
        <v>Period 2</v>
      </c>
      <c r="G987" s="12" t="str" cm="1">
        <f t="array" ref="G987">_xlfn.IFS(MONTH(B987)=1,"Audit Period",MONTH(B987)=2,"End of Fiscal Year",MONTH(B987)=3,"Start of Fiscal Year",TRUE,"Fiscal Year in Progress")</f>
        <v>Start of Fiscal Year</v>
      </c>
      <c r="H987" s="12">
        <f t="shared" ca="1" si="31"/>
        <v>30</v>
      </c>
    </row>
    <row r="988" spans="1:8" x14ac:dyDescent="0.25">
      <c r="A988" s="1" t="s">
        <v>199</v>
      </c>
      <c r="B988" s="2">
        <v>44640</v>
      </c>
      <c r="D988" s="13">
        <f t="shared" si="30"/>
        <v>3</v>
      </c>
      <c r="E988" s="12" t="str" cm="1">
        <f t="array" ref="E988">_xlfn.IFS(D988=1,"Audit Period",D988=2,"End of Fiscal Year",D988=3,"Start of Fiscal Year",TRUE,"Fiscal Year in Progress")</f>
        <v>Start of Fiscal Year</v>
      </c>
      <c r="F988" s="12" t="str" cm="1">
        <f t="array" ref="F988">_xlfn.IFS(OR(D988=1,D988=2),"Period 1",OR(D988=3,D988=4),"Period 2",OR(D988=5,D988=6),"Period 3",TRUE,"No Hire Period")</f>
        <v>Period 2</v>
      </c>
      <c r="G988" s="12" t="str" cm="1">
        <f t="array" ref="G988">_xlfn.IFS(MONTH(B988)=1,"Audit Period",MONTH(B988)=2,"End of Fiscal Year",MONTH(B988)=3,"Start of Fiscal Year",TRUE,"Fiscal Year in Progress")</f>
        <v>Start of Fiscal Year</v>
      </c>
      <c r="H988" s="12">
        <f t="shared" ca="1" si="31"/>
        <v>30</v>
      </c>
    </row>
    <row r="989" spans="1:8" x14ac:dyDescent="0.25">
      <c r="A989" s="1" t="s">
        <v>1698</v>
      </c>
      <c r="B989" s="2">
        <v>44640</v>
      </c>
      <c r="D989" s="13">
        <f t="shared" si="30"/>
        <v>3</v>
      </c>
      <c r="E989" s="12" t="str" cm="1">
        <f t="array" ref="E989">_xlfn.IFS(D989=1,"Audit Period",D989=2,"End of Fiscal Year",D989=3,"Start of Fiscal Year",TRUE,"Fiscal Year in Progress")</f>
        <v>Start of Fiscal Year</v>
      </c>
      <c r="F989" s="12" t="str" cm="1">
        <f t="array" ref="F989">_xlfn.IFS(OR(D989=1,D989=2),"Period 1",OR(D989=3,D989=4),"Period 2",OR(D989=5,D989=6),"Period 3",TRUE,"No Hire Period")</f>
        <v>Period 2</v>
      </c>
      <c r="G989" s="12" t="str" cm="1">
        <f t="array" ref="G989">_xlfn.IFS(MONTH(B989)=1,"Audit Period",MONTH(B989)=2,"End of Fiscal Year",MONTH(B989)=3,"Start of Fiscal Year",TRUE,"Fiscal Year in Progress")</f>
        <v>Start of Fiscal Year</v>
      </c>
      <c r="H989" s="12">
        <f t="shared" ca="1" si="31"/>
        <v>30</v>
      </c>
    </row>
    <row r="990" spans="1:8" x14ac:dyDescent="0.25">
      <c r="A990" s="1" t="s">
        <v>1699</v>
      </c>
      <c r="B990" s="2">
        <v>44640</v>
      </c>
      <c r="D990" s="13">
        <f t="shared" si="30"/>
        <v>3</v>
      </c>
      <c r="E990" s="12" t="str" cm="1">
        <f t="array" ref="E990">_xlfn.IFS(D990=1,"Audit Period",D990=2,"End of Fiscal Year",D990=3,"Start of Fiscal Year",TRUE,"Fiscal Year in Progress")</f>
        <v>Start of Fiscal Year</v>
      </c>
      <c r="F990" s="12" t="str" cm="1">
        <f t="array" ref="F990">_xlfn.IFS(OR(D990=1,D990=2),"Period 1",OR(D990=3,D990=4),"Period 2",OR(D990=5,D990=6),"Period 3",TRUE,"No Hire Period")</f>
        <v>Period 2</v>
      </c>
      <c r="G990" s="12" t="str" cm="1">
        <f t="array" ref="G990">_xlfn.IFS(MONTH(B990)=1,"Audit Period",MONTH(B990)=2,"End of Fiscal Year",MONTH(B990)=3,"Start of Fiscal Year",TRUE,"Fiscal Year in Progress")</f>
        <v>Start of Fiscal Year</v>
      </c>
      <c r="H990" s="12">
        <f t="shared" ca="1" si="31"/>
        <v>30</v>
      </c>
    </row>
    <row r="991" spans="1:8" x14ac:dyDescent="0.25">
      <c r="A991" s="1" t="s">
        <v>1700</v>
      </c>
      <c r="B991" s="2">
        <v>44640</v>
      </c>
      <c r="D991" s="13">
        <f t="shared" si="30"/>
        <v>3</v>
      </c>
      <c r="E991" s="12" t="str" cm="1">
        <f t="array" ref="E991">_xlfn.IFS(D991=1,"Audit Period",D991=2,"End of Fiscal Year",D991=3,"Start of Fiscal Year",TRUE,"Fiscal Year in Progress")</f>
        <v>Start of Fiscal Year</v>
      </c>
      <c r="F991" s="12" t="str" cm="1">
        <f t="array" ref="F991">_xlfn.IFS(OR(D991=1,D991=2),"Period 1",OR(D991=3,D991=4),"Period 2",OR(D991=5,D991=6),"Period 3",TRUE,"No Hire Period")</f>
        <v>Period 2</v>
      </c>
      <c r="G991" s="12" t="str" cm="1">
        <f t="array" ref="G991">_xlfn.IFS(MONTH(B991)=1,"Audit Period",MONTH(B991)=2,"End of Fiscal Year",MONTH(B991)=3,"Start of Fiscal Year",TRUE,"Fiscal Year in Progress")</f>
        <v>Start of Fiscal Year</v>
      </c>
      <c r="H991" s="12">
        <f t="shared" ca="1" si="31"/>
        <v>30</v>
      </c>
    </row>
    <row r="992" spans="1:8" x14ac:dyDescent="0.25">
      <c r="A992" s="1" t="s">
        <v>1701</v>
      </c>
      <c r="B992" s="2">
        <v>44640</v>
      </c>
      <c r="D992" s="13">
        <f t="shared" si="30"/>
        <v>3</v>
      </c>
      <c r="E992" s="12" t="str" cm="1">
        <f t="array" ref="E992">_xlfn.IFS(D992=1,"Audit Period",D992=2,"End of Fiscal Year",D992=3,"Start of Fiscal Year",TRUE,"Fiscal Year in Progress")</f>
        <v>Start of Fiscal Year</v>
      </c>
      <c r="F992" s="12" t="str" cm="1">
        <f t="array" ref="F992">_xlfn.IFS(OR(D992=1,D992=2),"Period 1",OR(D992=3,D992=4),"Period 2",OR(D992=5,D992=6),"Period 3",TRUE,"No Hire Period")</f>
        <v>Period 2</v>
      </c>
      <c r="G992" s="12" t="str" cm="1">
        <f t="array" ref="G992">_xlfn.IFS(MONTH(B992)=1,"Audit Period",MONTH(B992)=2,"End of Fiscal Year",MONTH(B992)=3,"Start of Fiscal Year",TRUE,"Fiscal Year in Progress")</f>
        <v>Start of Fiscal Year</v>
      </c>
      <c r="H992" s="12">
        <f t="shared" ca="1" si="31"/>
        <v>30</v>
      </c>
    </row>
    <row r="993" spans="1:8" x14ac:dyDescent="0.25">
      <c r="A993" s="1" t="s">
        <v>1702</v>
      </c>
      <c r="B993" s="2">
        <v>44640</v>
      </c>
      <c r="D993" s="13">
        <f t="shared" si="30"/>
        <v>3</v>
      </c>
      <c r="E993" s="12" t="str" cm="1">
        <f t="array" ref="E993">_xlfn.IFS(D993=1,"Audit Period",D993=2,"End of Fiscal Year",D993=3,"Start of Fiscal Year",TRUE,"Fiscal Year in Progress")</f>
        <v>Start of Fiscal Year</v>
      </c>
      <c r="F993" s="12" t="str" cm="1">
        <f t="array" ref="F993">_xlfn.IFS(OR(D993=1,D993=2),"Period 1",OR(D993=3,D993=4),"Period 2",OR(D993=5,D993=6),"Period 3",TRUE,"No Hire Period")</f>
        <v>Period 2</v>
      </c>
      <c r="G993" s="12" t="str" cm="1">
        <f t="array" ref="G993">_xlfn.IFS(MONTH(B993)=1,"Audit Period",MONTH(B993)=2,"End of Fiscal Year",MONTH(B993)=3,"Start of Fiscal Year",TRUE,"Fiscal Year in Progress")</f>
        <v>Start of Fiscal Year</v>
      </c>
      <c r="H993" s="12">
        <f t="shared" ca="1" si="31"/>
        <v>30</v>
      </c>
    </row>
    <row r="994" spans="1:8" x14ac:dyDescent="0.25">
      <c r="A994" s="1" t="s">
        <v>1703</v>
      </c>
      <c r="B994" s="2">
        <v>44640</v>
      </c>
      <c r="D994" s="13">
        <f t="shared" si="30"/>
        <v>3</v>
      </c>
      <c r="E994" s="12" t="str" cm="1">
        <f t="array" ref="E994">_xlfn.IFS(D994=1,"Audit Period",D994=2,"End of Fiscal Year",D994=3,"Start of Fiscal Year",TRUE,"Fiscal Year in Progress")</f>
        <v>Start of Fiscal Year</v>
      </c>
      <c r="F994" s="12" t="str" cm="1">
        <f t="array" ref="F994">_xlfn.IFS(OR(D994=1,D994=2),"Period 1",OR(D994=3,D994=4),"Period 2",OR(D994=5,D994=6),"Period 3",TRUE,"No Hire Period")</f>
        <v>Period 2</v>
      </c>
      <c r="G994" s="12" t="str" cm="1">
        <f t="array" ref="G994">_xlfn.IFS(MONTH(B994)=1,"Audit Period",MONTH(B994)=2,"End of Fiscal Year",MONTH(B994)=3,"Start of Fiscal Year",TRUE,"Fiscal Year in Progress")</f>
        <v>Start of Fiscal Year</v>
      </c>
      <c r="H994" s="12">
        <f t="shared" ca="1" si="31"/>
        <v>30</v>
      </c>
    </row>
    <row r="995" spans="1:8" x14ac:dyDescent="0.25">
      <c r="A995" s="1" t="s">
        <v>1704</v>
      </c>
      <c r="B995" s="2">
        <v>44640</v>
      </c>
      <c r="D995" s="13">
        <f t="shared" si="30"/>
        <v>3</v>
      </c>
      <c r="E995" s="12" t="str" cm="1">
        <f t="array" ref="E995">_xlfn.IFS(D995=1,"Audit Period",D995=2,"End of Fiscal Year",D995=3,"Start of Fiscal Year",TRUE,"Fiscal Year in Progress")</f>
        <v>Start of Fiscal Year</v>
      </c>
      <c r="F995" s="12" t="str" cm="1">
        <f t="array" ref="F995">_xlfn.IFS(OR(D995=1,D995=2),"Period 1",OR(D995=3,D995=4),"Period 2",OR(D995=5,D995=6),"Period 3",TRUE,"No Hire Period")</f>
        <v>Period 2</v>
      </c>
      <c r="G995" s="12" t="str" cm="1">
        <f t="array" ref="G995">_xlfn.IFS(MONTH(B995)=1,"Audit Period",MONTH(B995)=2,"End of Fiscal Year",MONTH(B995)=3,"Start of Fiscal Year",TRUE,"Fiscal Year in Progress")</f>
        <v>Start of Fiscal Year</v>
      </c>
      <c r="H995" s="12">
        <f t="shared" ca="1" si="31"/>
        <v>30</v>
      </c>
    </row>
    <row r="996" spans="1:8" x14ac:dyDescent="0.25">
      <c r="A996" s="1" t="s">
        <v>1705</v>
      </c>
      <c r="B996" s="2">
        <v>44640</v>
      </c>
      <c r="D996" s="13">
        <f t="shared" si="30"/>
        <v>3</v>
      </c>
      <c r="E996" s="12" t="str" cm="1">
        <f t="array" ref="E996">_xlfn.IFS(D996=1,"Audit Period",D996=2,"End of Fiscal Year",D996=3,"Start of Fiscal Year",TRUE,"Fiscal Year in Progress")</f>
        <v>Start of Fiscal Year</v>
      </c>
      <c r="F996" s="12" t="str" cm="1">
        <f t="array" ref="F996">_xlfn.IFS(OR(D996=1,D996=2),"Period 1",OR(D996=3,D996=4),"Period 2",OR(D996=5,D996=6),"Period 3",TRUE,"No Hire Period")</f>
        <v>Period 2</v>
      </c>
      <c r="G996" s="12" t="str" cm="1">
        <f t="array" ref="G996">_xlfn.IFS(MONTH(B996)=1,"Audit Period",MONTH(B996)=2,"End of Fiscal Year",MONTH(B996)=3,"Start of Fiscal Year",TRUE,"Fiscal Year in Progress")</f>
        <v>Start of Fiscal Year</v>
      </c>
      <c r="H996" s="12">
        <f t="shared" ca="1" si="31"/>
        <v>30</v>
      </c>
    </row>
    <row r="997" spans="1:8" x14ac:dyDescent="0.25">
      <c r="A997" s="1" t="s">
        <v>1706</v>
      </c>
      <c r="B997" s="2">
        <v>44640</v>
      </c>
      <c r="D997" s="13">
        <f t="shared" si="30"/>
        <v>3</v>
      </c>
      <c r="E997" s="12" t="str" cm="1">
        <f t="array" ref="E997">_xlfn.IFS(D997=1,"Audit Period",D997=2,"End of Fiscal Year",D997=3,"Start of Fiscal Year",TRUE,"Fiscal Year in Progress")</f>
        <v>Start of Fiscal Year</v>
      </c>
      <c r="F997" s="12" t="str" cm="1">
        <f t="array" ref="F997">_xlfn.IFS(OR(D997=1,D997=2),"Period 1",OR(D997=3,D997=4),"Period 2",OR(D997=5,D997=6),"Period 3",TRUE,"No Hire Period")</f>
        <v>Period 2</v>
      </c>
      <c r="G997" s="12" t="str" cm="1">
        <f t="array" ref="G997">_xlfn.IFS(MONTH(B997)=1,"Audit Period",MONTH(B997)=2,"End of Fiscal Year",MONTH(B997)=3,"Start of Fiscal Year",TRUE,"Fiscal Year in Progress")</f>
        <v>Start of Fiscal Year</v>
      </c>
      <c r="H997" s="12">
        <f t="shared" ca="1" si="31"/>
        <v>30</v>
      </c>
    </row>
    <row r="998" spans="1:8" x14ac:dyDescent="0.25">
      <c r="A998" s="1" t="s">
        <v>1707</v>
      </c>
      <c r="B998" s="2">
        <v>44640</v>
      </c>
      <c r="D998" s="13">
        <f t="shared" si="30"/>
        <v>3</v>
      </c>
      <c r="E998" s="12" t="str" cm="1">
        <f t="array" ref="E998">_xlfn.IFS(D998=1,"Audit Period",D998=2,"End of Fiscal Year",D998=3,"Start of Fiscal Year",TRUE,"Fiscal Year in Progress")</f>
        <v>Start of Fiscal Year</v>
      </c>
      <c r="F998" s="12" t="str" cm="1">
        <f t="array" ref="F998">_xlfn.IFS(OR(D998=1,D998=2),"Period 1",OR(D998=3,D998=4),"Period 2",OR(D998=5,D998=6),"Period 3",TRUE,"No Hire Period")</f>
        <v>Period 2</v>
      </c>
      <c r="G998" s="12" t="str" cm="1">
        <f t="array" ref="G998">_xlfn.IFS(MONTH(B998)=1,"Audit Period",MONTH(B998)=2,"End of Fiscal Year",MONTH(B998)=3,"Start of Fiscal Year",TRUE,"Fiscal Year in Progress")</f>
        <v>Start of Fiscal Year</v>
      </c>
      <c r="H998" s="12">
        <f t="shared" ca="1" si="31"/>
        <v>30</v>
      </c>
    </row>
    <row r="999" spans="1:8" x14ac:dyDescent="0.25">
      <c r="A999" s="1" t="s">
        <v>1708</v>
      </c>
      <c r="B999" s="2">
        <v>44640</v>
      </c>
      <c r="D999" s="13">
        <f t="shared" si="30"/>
        <v>3</v>
      </c>
      <c r="E999" s="12" t="str" cm="1">
        <f t="array" ref="E999">_xlfn.IFS(D999=1,"Audit Period",D999=2,"End of Fiscal Year",D999=3,"Start of Fiscal Year",TRUE,"Fiscal Year in Progress")</f>
        <v>Start of Fiscal Year</v>
      </c>
      <c r="F999" s="12" t="str" cm="1">
        <f t="array" ref="F999">_xlfn.IFS(OR(D999=1,D999=2),"Period 1",OR(D999=3,D999=4),"Period 2",OR(D999=5,D999=6),"Period 3",TRUE,"No Hire Period")</f>
        <v>Period 2</v>
      </c>
      <c r="G999" s="12" t="str" cm="1">
        <f t="array" ref="G999">_xlfn.IFS(MONTH(B999)=1,"Audit Period",MONTH(B999)=2,"End of Fiscal Year",MONTH(B999)=3,"Start of Fiscal Year",TRUE,"Fiscal Year in Progress")</f>
        <v>Start of Fiscal Year</v>
      </c>
      <c r="H999" s="12">
        <f t="shared" ca="1" si="31"/>
        <v>30</v>
      </c>
    </row>
    <row r="1000" spans="1:8" x14ac:dyDescent="0.25">
      <c r="A1000" s="1" t="s">
        <v>1709</v>
      </c>
      <c r="B1000" s="2">
        <v>44640</v>
      </c>
      <c r="D1000" s="13">
        <f t="shared" si="30"/>
        <v>3</v>
      </c>
      <c r="E1000" s="12" t="str" cm="1">
        <f t="array" ref="E1000">_xlfn.IFS(D1000=1,"Audit Period",D1000=2,"End of Fiscal Year",D1000=3,"Start of Fiscal Year",TRUE,"Fiscal Year in Progress")</f>
        <v>Start of Fiscal Year</v>
      </c>
      <c r="F1000" s="12" t="str" cm="1">
        <f t="array" ref="F1000">_xlfn.IFS(OR(D1000=1,D1000=2),"Period 1",OR(D1000=3,D1000=4),"Period 2",OR(D1000=5,D1000=6),"Period 3",TRUE,"No Hire Period")</f>
        <v>Period 2</v>
      </c>
      <c r="G1000" s="12" t="str" cm="1">
        <f t="array" ref="G1000">_xlfn.IFS(MONTH(B1000)=1,"Audit Period",MONTH(B1000)=2,"End of Fiscal Year",MONTH(B1000)=3,"Start of Fiscal Year",TRUE,"Fiscal Year in Progress")</f>
        <v>Start of Fiscal Year</v>
      </c>
      <c r="H1000" s="12">
        <f t="shared" ca="1" si="31"/>
        <v>30</v>
      </c>
    </row>
    <row r="1001" spans="1:8" x14ac:dyDescent="0.25">
      <c r="A1001" s="1" t="s">
        <v>1710</v>
      </c>
      <c r="B1001" s="2">
        <v>44640</v>
      </c>
      <c r="D1001" s="13">
        <f t="shared" si="30"/>
        <v>3</v>
      </c>
      <c r="E1001" s="12" t="str" cm="1">
        <f t="array" ref="E1001">_xlfn.IFS(D1001=1,"Audit Period",D1001=2,"End of Fiscal Year",D1001=3,"Start of Fiscal Year",TRUE,"Fiscal Year in Progress")</f>
        <v>Start of Fiscal Year</v>
      </c>
      <c r="F1001" s="12" t="str" cm="1">
        <f t="array" ref="F1001">_xlfn.IFS(OR(D1001=1,D1001=2),"Period 1",OR(D1001=3,D1001=4),"Period 2",OR(D1001=5,D1001=6),"Period 3",TRUE,"No Hire Period")</f>
        <v>Period 2</v>
      </c>
      <c r="G1001" s="12" t="str" cm="1">
        <f t="array" ref="G1001">_xlfn.IFS(MONTH(B1001)=1,"Audit Period",MONTH(B1001)=2,"End of Fiscal Year",MONTH(B1001)=3,"Start of Fiscal Year",TRUE,"Fiscal Year in Progress")</f>
        <v>Start of Fiscal Year</v>
      </c>
      <c r="H1001" s="12">
        <f t="shared" ca="1" si="31"/>
        <v>30</v>
      </c>
    </row>
    <row r="1002" spans="1:8" x14ac:dyDescent="0.25">
      <c r="A1002" s="1" t="s">
        <v>1711</v>
      </c>
      <c r="B1002" s="2">
        <v>44640</v>
      </c>
      <c r="D1002" s="13">
        <f t="shared" si="30"/>
        <v>3</v>
      </c>
      <c r="E1002" s="12" t="str" cm="1">
        <f t="array" ref="E1002">_xlfn.IFS(D1002=1,"Audit Period",D1002=2,"End of Fiscal Year",D1002=3,"Start of Fiscal Year",TRUE,"Fiscal Year in Progress")</f>
        <v>Start of Fiscal Year</v>
      </c>
      <c r="F1002" s="12" t="str" cm="1">
        <f t="array" ref="F1002">_xlfn.IFS(OR(D1002=1,D1002=2),"Period 1",OR(D1002=3,D1002=4),"Period 2",OR(D1002=5,D1002=6),"Period 3",TRUE,"No Hire Period")</f>
        <v>Period 2</v>
      </c>
      <c r="G1002" s="12" t="str" cm="1">
        <f t="array" ref="G1002">_xlfn.IFS(MONTH(B1002)=1,"Audit Period",MONTH(B1002)=2,"End of Fiscal Year",MONTH(B1002)=3,"Start of Fiscal Year",TRUE,"Fiscal Year in Progress")</f>
        <v>Start of Fiscal Year</v>
      </c>
      <c r="H1002" s="12">
        <f t="shared" ca="1" si="31"/>
        <v>30</v>
      </c>
    </row>
    <row r="1003" spans="1:8" x14ac:dyDescent="0.25">
      <c r="A1003" s="1" t="s">
        <v>1712</v>
      </c>
      <c r="B1003" s="2">
        <v>44640</v>
      </c>
      <c r="D1003" s="13">
        <f t="shared" si="30"/>
        <v>3</v>
      </c>
      <c r="E1003" s="12" t="str" cm="1">
        <f t="array" ref="E1003">_xlfn.IFS(D1003=1,"Audit Period",D1003=2,"End of Fiscal Year",D1003=3,"Start of Fiscal Year",TRUE,"Fiscal Year in Progress")</f>
        <v>Start of Fiscal Year</v>
      </c>
      <c r="F1003" s="12" t="str" cm="1">
        <f t="array" ref="F1003">_xlfn.IFS(OR(D1003=1,D1003=2),"Period 1",OR(D1003=3,D1003=4),"Period 2",OR(D1003=5,D1003=6),"Period 3",TRUE,"No Hire Period")</f>
        <v>Period 2</v>
      </c>
      <c r="G1003" s="12" t="str" cm="1">
        <f t="array" ref="G1003">_xlfn.IFS(MONTH(B1003)=1,"Audit Period",MONTH(B1003)=2,"End of Fiscal Year",MONTH(B1003)=3,"Start of Fiscal Year",TRUE,"Fiscal Year in Progress")</f>
        <v>Start of Fiscal Year</v>
      </c>
      <c r="H1003" s="12">
        <f t="shared" ca="1" si="31"/>
        <v>30</v>
      </c>
    </row>
    <row r="1004" spans="1:8" x14ac:dyDescent="0.25">
      <c r="A1004" s="1" t="s">
        <v>1713</v>
      </c>
      <c r="B1004" s="2">
        <v>44640</v>
      </c>
      <c r="D1004" s="13">
        <f t="shared" si="30"/>
        <v>3</v>
      </c>
      <c r="E1004" s="12" t="str" cm="1">
        <f t="array" ref="E1004">_xlfn.IFS(D1004=1,"Audit Period",D1004=2,"End of Fiscal Year",D1004=3,"Start of Fiscal Year",TRUE,"Fiscal Year in Progress")</f>
        <v>Start of Fiscal Year</v>
      </c>
      <c r="F1004" s="12" t="str" cm="1">
        <f t="array" ref="F1004">_xlfn.IFS(OR(D1004=1,D1004=2),"Period 1",OR(D1004=3,D1004=4),"Period 2",OR(D1004=5,D1004=6),"Period 3",TRUE,"No Hire Period")</f>
        <v>Period 2</v>
      </c>
      <c r="G1004" s="12" t="str" cm="1">
        <f t="array" ref="G1004">_xlfn.IFS(MONTH(B1004)=1,"Audit Period",MONTH(B1004)=2,"End of Fiscal Year",MONTH(B1004)=3,"Start of Fiscal Year",TRUE,"Fiscal Year in Progress")</f>
        <v>Start of Fiscal Year</v>
      </c>
      <c r="H1004" s="12">
        <f t="shared" ca="1" si="31"/>
        <v>30</v>
      </c>
    </row>
    <row r="1005" spans="1:8" x14ac:dyDescent="0.25">
      <c r="A1005" s="1" t="s">
        <v>1714</v>
      </c>
      <c r="B1005" s="2">
        <v>44640</v>
      </c>
      <c r="D1005" s="13">
        <f t="shared" si="30"/>
        <v>3</v>
      </c>
      <c r="E1005" s="12" t="str" cm="1">
        <f t="array" ref="E1005">_xlfn.IFS(D1005=1,"Audit Period",D1005=2,"End of Fiscal Year",D1005=3,"Start of Fiscal Year",TRUE,"Fiscal Year in Progress")</f>
        <v>Start of Fiscal Year</v>
      </c>
      <c r="F1005" s="12" t="str" cm="1">
        <f t="array" ref="F1005">_xlfn.IFS(OR(D1005=1,D1005=2),"Period 1",OR(D1005=3,D1005=4),"Period 2",OR(D1005=5,D1005=6),"Period 3",TRUE,"No Hire Period")</f>
        <v>Period 2</v>
      </c>
      <c r="G1005" s="12" t="str" cm="1">
        <f t="array" ref="G1005">_xlfn.IFS(MONTH(B1005)=1,"Audit Period",MONTH(B1005)=2,"End of Fiscal Year",MONTH(B1005)=3,"Start of Fiscal Year",TRUE,"Fiscal Year in Progress")</f>
        <v>Start of Fiscal Year</v>
      </c>
      <c r="H1005" s="12">
        <f t="shared" ca="1" si="31"/>
        <v>30</v>
      </c>
    </row>
    <row r="1006" spans="1:8" x14ac:dyDescent="0.25">
      <c r="A1006" s="1" t="s">
        <v>1715</v>
      </c>
      <c r="B1006" s="2">
        <v>44640</v>
      </c>
      <c r="D1006" s="13">
        <f t="shared" si="30"/>
        <v>3</v>
      </c>
      <c r="E1006" s="12" t="str" cm="1">
        <f t="array" ref="E1006">_xlfn.IFS(D1006=1,"Audit Period",D1006=2,"End of Fiscal Year",D1006=3,"Start of Fiscal Year",TRUE,"Fiscal Year in Progress")</f>
        <v>Start of Fiscal Year</v>
      </c>
      <c r="F1006" s="12" t="str" cm="1">
        <f t="array" ref="F1006">_xlfn.IFS(OR(D1006=1,D1006=2),"Period 1",OR(D1006=3,D1006=4),"Period 2",OR(D1006=5,D1006=6),"Period 3",TRUE,"No Hire Period")</f>
        <v>Period 2</v>
      </c>
      <c r="G1006" s="12" t="str" cm="1">
        <f t="array" ref="G1006">_xlfn.IFS(MONTH(B1006)=1,"Audit Period",MONTH(B1006)=2,"End of Fiscal Year",MONTH(B1006)=3,"Start of Fiscal Year",TRUE,"Fiscal Year in Progress")</f>
        <v>Start of Fiscal Year</v>
      </c>
      <c r="H1006" s="12">
        <f t="shared" ca="1" si="31"/>
        <v>30</v>
      </c>
    </row>
    <row r="1007" spans="1:8" x14ac:dyDescent="0.25">
      <c r="A1007" s="1" t="s">
        <v>200</v>
      </c>
      <c r="B1007" s="2">
        <v>44640</v>
      </c>
      <c r="D1007" s="13">
        <f t="shared" si="30"/>
        <v>3</v>
      </c>
      <c r="E1007" s="12" t="str" cm="1">
        <f t="array" ref="E1007">_xlfn.IFS(D1007=1,"Audit Period",D1007=2,"End of Fiscal Year",D1007=3,"Start of Fiscal Year",TRUE,"Fiscal Year in Progress")</f>
        <v>Start of Fiscal Year</v>
      </c>
      <c r="F1007" s="12" t="str" cm="1">
        <f t="array" ref="F1007">_xlfn.IFS(OR(D1007=1,D1007=2),"Period 1",OR(D1007=3,D1007=4),"Period 2",OR(D1007=5,D1007=6),"Period 3",TRUE,"No Hire Period")</f>
        <v>Period 2</v>
      </c>
      <c r="G1007" s="12" t="str" cm="1">
        <f t="array" ref="G1007">_xlfn.IFS(MONTH(B1007)=1,"Audit Period",MONTH(B1007)=2,"End of Fiscal Year",MONTH(B1007)=3,"Start of Fiscal Year",TRUE,"Fiscal Year in Progress")</f>
        <v>Start of Fiscal Year</v>
      </c>
      <c r="H1007" s="12">
        <f t="shared" ca="1" si="31"/>
        <v>30</v>
      </c>
    </row>
    <row r="1008" spans="1:8" x14ac:dyDescent="0.25">
      <c r="A1008" s="1" t="s">
        <v>1716</v>
      </c>
      <c r="B1008" s="2">
        <v>44633</v>
      </c>
      <c r="D1008" s="13">
        <f t="shared" si="30"/>
        <v>3</v>
      </c>
      <c r="E1008" s="12" t="str" cm="1">
        <f t="array" ref="E1008">_xlfn.IFS(D1008=1,"Audit Period",D1008=2,"End of Fiscal Year",D1008=3,"Start of Fiscal Year",TRUE,"Fiscal Year in Progress")</f>
        <v>Start of Fiscal Year</v>
      </c>
      <c r="F1008" s="12" t="str" cm="1">
        <f t="array" ref="F1008">_xlfn.IFS(OR(D1008=1,D1008=2),"Period 1",OR(D1008=3,D1008=4),"Period 2",OR(D1008=5,D1008=6),"Period 3",TRUE,"No Hire Period")</f>
        <v>Period 2</v>
      </c>
      <c r="G1008" s="12" t="str" cm="1">
        <f t="array" ref="G1008">_xlfn.IFS(MONTH(B1008)=1,"Audit Period",MONTH(B1008)=2,"End of Fiscal Year",MONTH(B1008)=3,"Start of Fiscal Year",TRUE,"Fiscal Year in Progress")</f>
        <v>Start of Fiscal Year</v>
      </c>
      <c r="H1008" s="12">
        <f t="shared" ca="1" si="31"/>
        <v>30</v>
      </c>
    </row>
    <row r="1009" spans="1:8" x14ac:dyDescent="0.25">
      <c r="A1009" s="1" t="s">
        <v>1717</v>
      </c>
      <c r="B1009" s="2">
        <v>44647</v>
      </c>
      <c r="D1009" s="13">
        <f t="shared" si="30"/>
        <v>3</v>
      </c>
      <c r="E1009" s="12" t="str" cm="1">
        <f t="array" ref="E1009">_xlfn.IFS(D1009=1,"Audit Period",D1009=2,"End of Fiscal Year",D1009=3,"Start of Fiscal Year",TRUE,"Fiscal Year in Progress")</f>
        <v>Start of Fiscal Year</v>
      </c>
      <c r="F1009" s="12" t="str" cm="1">
        <f t="array" ref="F1009">_xlfn.IFS(OR(D1009=1,D1009=2),"Period 1",OR(D1009=3,D1009=4),"Period 2",OR(D1009=5,D1009=6),"Period 3",TRUE,"No Hire Period")</f>
        <v>Period 2</v>
      </c>
      <c r="G1009" s="12" t="str" cm="1">
        <f t="array" ref="G1009">_xlfn.IFS(MONTH(B1009)=1,"Audit Period",MONTH(B1009)=2,"End of Fiscal Year",MONTH(B1009)=3,"Start of Fiscal Year",TRUE,"Fiscal Year in Progress")</f>
        <v>Start of Fiscal Year</v>
      </c>
      <c r="H1009" s="12">
        <f t="shared" ca="1" si="31"/>
        <v>30</v>
      </c>
    </row>
    <row r="1010" spans="1:8" x14ac:dyDescent="0.25">
      <c r="A1010" s="1" t="s">
        <v>1718</v>
      </c>
      <c r="B1010" s="2">
        <v>44640</v>
      </c>
      <c r="D1010" s="13">
        <f t="shared" si="30"/>
        <v>3</v>
      </c>
      <c r="E1010" s="12" t="str" cm="1">
        <f t="array" ref="E1010">_xlfn.IFS(D1010=1,"Audit Period",D1010=2,"End of Fiscal Year",D1010=3,"Start of Fiscal Year",TRUE,"Fiscal Year in Progress")</f>
        <v>Start of Fiscal Year</v>
      </c>
      <c r="F1010" s="12" t="str" cm="1">
        <f t="array" ref="F1010">_xlfn.IFS(OR(D1010=1,D1010=2),"Period 1",OR(D1010=3,D1010=4),"Period 2",OR(D1010=5,D1010=6),"Period 3",TRUE,"No Hire Period")</f>
        <v>Period 2</v>
      </c>
      <c r="G1010" s="12" t="str" cm="1">
        <f t="array" ref="G1010">_xlfn.IFS(MONTH(B1010)=1,"Audit Period",MONTH(B1010)=2,"End of Fiscal Year",MONTH(B1010)=3,"Start of Fiscal Year",TRUE,"Fiscal Year in Progress")</f>
        <v>Start of Fiscal Year</v>
      </c>
      <c r="H1010" s="12">
        <f t="shared" ca="1" si="31"/>
        <v>30</v>
      </c>
    </row>
    <row r="1011" spans="1:8" x14ac:dyDescent="0.25">
      <c r="A1011" s="1" t="s">
        <v>1719</v>
      </c>
      <c r="B1011" s="2">
        <v>44647</v>
      </c>
      <c r="D1011" s="13">
        <f t="shared" si="30"/>
        <v>3</v>
      </c>
      <c r="E1011" s="12" t="str" cm="1">
        <f t="array" ref="E1011">_xlfn.IFS(D1011=1,"Audit Period",D1011=2,"End of Fiscal Year",D1011=3,"Start of Fiscal Year",TRUE,"Fiscal Year in Progress")</f>
        <v>Start of Fiscal Year</v>
      </c>
      <c r="F1011" s="12" t="str" cm="1">
        <f t="array" ref="F1011">_xlfn.IFS(OR(D1011=1,D1011=2),"Period 1",OR(D1011=3,D1011=4),"Period 2",OR(D1011=5,D1011=6),"Period 3",TRUE,"No Hire Period")</f>
        <v>Period 2</v>
      </c>
      <c r="G1011" s="12" t="str" cm="1">
        <f t="array" ref="G1011">_xlfn.IFS(MONTH(B1011)=1,"Audit Period",MONTH(B1011)=2,"End of Fiscal Year",MONTH(B1011)=3,"Start of Fiscal Year",TRUE,"Fiscal Year in Progress")</f>
        <v>Start of Fiscal Year</v>
      </c>
      <c r="H1011" s="12">
        <f t="shared" ca="1" si="31"/>
        <v>30</v>
      </c>
    </row>
    <row r="1012" spans="1:8" x14ac:dyDescent="0.25">
      <c r="A1012" s="1" t="s">
        <v>1720</v>
      </c>
      <c r="B1012" s="2">
        <v>44647</v>
      </c>
      <c r="D1012" s="13">
        <f t="shared" si="30"/>
        <v>3</v>
      </c>
      <c r="E1012" s="12" t="str" cm="1">
        <f t="array" ref="E1012">_xlfn.IFS(D1012=1,"Audit Period",D1012=2,"End of Fiscal Year",D1012=3,"Start of Fiscal Year",TRUE,"Fiscal Year in Progress")</f>
        <v>Start of Fiscal Year</v>
      </c>
      <c r="F1012" s="12" t="str" cm="1">
        <f t="array" ref="F1012">_xlfn.IFS(OR(D1012=1,D1012=2),"Period 1",OR(D1012=3,D1012=4),"Period 2",OR(D1012=5,D1012=6),"Period 3",TRUE,"No Hire Period")</f>
        <v>Period 2</v>
      </c>
      <c r="G1012" s="12" t="str" cm="1">
        <f t="array" ref="G1012">_xlfn.IFS(MONTH(B1012)=1,"Audit Period",MONTH(B1012)=2,"End of Fiscal Year",MONTH(B1012)=3,"Start of Fiscal Year",TRUE,"Fiscal Year in Progress")</f>
        <v>Start of Fiscal Year</v>
      </c>
      <c r="H1012" s="12">
        <f t="shared" ca="1" si="31"/>
        <v>30</v>
      </c>
    </row>
    <row r="1013" spans="1:8" x14ac:dyDescent="0.25">
      <c r="A1013" s="1" t="s">
        <v>1721</v>
      </c>
      <c r="B1013" s="2">
        <v>44654</v>
      </c>
      <c r="D1013" s="13">
        <f t="shared" si="30"/>
        <v>4</v>
      </c>
      <c r="E1013" s="12" t="str" cm="1">
        <f t="array" ref="E1013">_xlfn.IFS(D1013=1,"Audit Period",D1013=2,"End of Fiscal Year",D1013=3,"Start of Fiscal Year",TRUE,"Fiscal Year in Progress")</f>
        <v>Fiscal Year in Progress</v>
      </c>
      <c r="F1013" s="12" t="str" cm="1">
        <f t="array" ref="F1013">_xlfn.IFS(OR(D1013=1,D1013=2),"Period 1",OR(D1013=3,D1013=4),"Period 2",OR(D1013=5,D1013=6),"Period 3",TRUE,"No Hire Period")</f>
        <v>Period 2</v>
      </c>
      <c r="G1013" s="12" t="str" cm="1">
        <f t="array" ref="G1013">_xlfn.IFS(MONTH(B1013)=1,"Audit Period",MONTH(B1013)=2,"End of Fiscal Year",MONTH(B1013)=3,"Start of Fiscal Year",TRUE,"Fiscal Year in Progress")</f>
        <v>Fiscal Year in Progress</v>
      </c>
      <c r="H1013" s="12">
        <f t="shared" ca="1" si="31"/>
        <v>29</v>
      </c>
    </row>
    <row r="1014" spans="1:8" x14ac:dyDescent="0.25">
      <c r="A1014" s="1" t="s">
        <v>1722</v>
      </c>
      <c r="B1014" s="2">
        <v>44654</v>
      </c>
      <c r="D1014" s="13">
        <f t="shared" si="30"/>
        <v>4</v>
      </c>
      <c r="E1014" s="12" t="str" cm="1">
        <f t="array" ref="E1014">_xlfn.IFS(D1014=1,"Audit Period",D1014=2,"End of Fiscal Year",D1014=3,"Start of Fiscal Year",TRUE,"Fiscal Year in Progress")</f>
        <v>Fiscal Year in Progress</v>
      </c>
      <c r="F1014" s="12" t="str" cm="1">
        <f t="array" ref="F1014">_xlfn.IFS(OR(D1014=1,D1014=2),"Period 1",OR(D1014=3,D1014=4),"Period 2",OR(D1014=5,D1014=6),"Period 3",TRUE,"No Hire Period")</f>
        <v>Period 2</v>
      </c>
      <c r="G1014" s="12" t="str" cm="1">
        <f t="array" ref="G1014">_xlfn.IFS(MONTH(B1014)=1,"Audit Period",MONTH(B1014)=2,"End of Fiscal Year",MONTH(B1014)=3,"Start of Fiscal Year",TRUE,"Fiscal Year in Progress")</f>
        <v>Fiscal Year in Progress</v>
      </c>
      <c r="H1014" s="12">
        <f t="shared" ca="1" si="31"/>
        <v>29</v>
      </c>
    </row>
    <row r="1015" spans="1:8" x14ac:dyDescent="0.25">
      <c r="A1015" s="1" t="s">
        <v>1723</v>
      </c>
      <c r="B1015" s="2">
        <v>44647</v>
      </c>
      <c r="D1015" s="13">
        <f t="shared" si="30"/>
        <v>3</v>
      </c>
      <c r="E1015" s="12" t="str" cm="1">
        <f t="array" ref="E1015">_xlfn.IFS(D1015=1,"Audit Period",D1015=2,"End of Fiscal Year",D1015=3,"Start of Fiscal Year",TRUE,"Fiscal Year in Progress")</f>
        <v>Start of Fiscal Year</v>
      </c>
      <c r="F1015" s="12" t="str" cm="1">
        <f t="array" ref="F1015">_xlfn.IFS(OR(D1015=1,D1015=2),"Period 1",OR(D1015=3,D1015=4),"Period 2",OR(D1015=5,D1015=6),"Period 3",TRUE,"No Hire Period")</f>
        <v>Period 2</v>
      </c>
      <c r="G1015" s="12" t="str" cm="1">
        <f t="array" ref="G1015">_xlfn.IFS(MONTH(B1015)=1,"Audit Period",MONTH(B1015)=2,"End of Fiscal Year",MONTH(B1015)=3,"Start of Fiscal Year",TRUE,"Fiscal Year in Progress")</f>
        <v>Start of Fiscal Year</v>
      </c>
      <c r="H1015" s="12">
        <f t="shared" ca="1" si="31"/>
        <v>30</v>
      </c>
    </row>
    <row r="1016" spans="1:8" x14ac:dyDescent="0.25">
      <c r="A1016" s="1" t="s">
        <v>1724</v>
      </c>
      <c r="B1016" s="2">
        <v>44647</v>
      </c>
      <c r="D1016" s="13">
        <f t="shared" si="30"/>
        <v>3</v>
      </c>
      <c r="E1016" s="12" t="str" cm="1">
        <f t="array" ref="E1016">_xlfn.IFS(D1016=1,"Audit Period",D1016=2,"End of Fiscal Year",D1016=3,"Start of Fiscal Year",TRUE,"Fiscal Year in Progress")</f>
        <v>Start of Fiscal Year</v>
      </c>
      <c r="F1016" s="12" t="str" cm="1">
        <f t="array" ref="F1016">_xlfn.IFS(OR(D1016=1,D1016=2),"Period 1",OR(D1016=3,D1016=4),"Period 2",OR(D1016=5,D1016=6),"Period 3",TRUE,"No Hire Period")</f>
        <v>Period 2</v>
      </c>
      <c r="G1016" s="12" t="str" cm="1">
        <f t="array" ref="G1016">_xlfn.IFS(MONTH(B1016)=1,"Audit Period",MONTH(B1016)=2,"End of Fiscal Year",MONTH(B1016)=3,"Start of Fiscal Year",TRUE,"Fiscal Year in Progress")</f>
        <v>Start of Fiscal Year</v>
      </c>
      <c r="H1016" s="12">
        <f t="shared" ca="1" si="31"/>
        <v>30</v>
      </c>
    </row>
    <row r="1017" spans="1:8" x14ac:dyDescent="0.25">
      <c r="A1017" s="1" t="s">
        <v>201</v>
      </c>
      <c r="B1017" s="2">
        <v>44647</v>
      </c>
      <c r="D1017" s="13">
        <f t="shared" si="30"/>
        <v>3</v>
      </c>
      <c r="E1017" s="12" t="str" cm="1">
        <f t="array" ref="E1017">_xlfn.IFS(D1017=1,"Audit Period",D1017=2,"End of Fiscal Year",D1017=3,"Start of Fiscal Year",TRUE,"Fiscal Year in Progress")</f>
        <v>Start of Fiscal Year</v>
      </c>
      <c r="F1017" s="12" t="str" cm="1">
        <f t="array" ref="F1017">_xlfn.IFS(OR(D1017=1,D1017=2),"Period 1",OR(D1017=3,D1017=4),"Period 2",OR(D1017=5,D1017=6),"Period 3",TRUE,"No Hire Period")</f>
        <v>Period 2</v>
      </c>
      <c r="G1017" s="12" t="str" cm="1">
        <f t="array" ref="G1017">_xlfn.IFS(MONTH(B1017)=1,"Audit Period",MONTH(B1017)=2,"End of Fiscal Year",MONTH(B1017)=3,"Start of Fiscal Year",TRUE,"Fiscal Year in Progress")</f>
        <v>Start of Fiscal Year</v>
      </c>
      <c r="H1017" s="12">
        <f t="shared" ca="1" si="31"/>
        <v>30</v>
      </c>
    </row>
    <row r="1018" spans="1:8" x14ac:dyDescent="0.25">
      <c r="A1018" s="1" t="s">
        <v>1725</v>
      </c>
      <c r="B1018" s="2">
        <v>44647</v>
      </c>
      <c r="D1018" s="13">
        <f t="shared" si="30"/>
        <v>3</v>
      </c>
      <c r="E1018" s="12" t="str" cm="1">
        <f t="array" ref="E1018">_xlfn.IFS(D1018=1,"Audit Period",D1018=2,"End of Fiscal Year",D1018=3,"Start of Fiscal Year",TRUE,"Fiscal Year in Progress")</f>
        <v>Start of Fiscal Year</v>
      </c>
      <c r="F1018" s="12" t="str" cm="1">
        <f t="array" ref="F1018">_xlfn.IFS(OR(D1018=1,D1018=2),"Period 1",OR(D1018=3,D1018=4),"Period 2",OR(D1018=5,D1018=6),"Period 3",TRUE,"No Hire Period")</f>
        <v>Period 2</v>
      </c>
      <c r="G1018" s="12" t="str" cm="1">
        <f t="array" ref="G1018">_xlfn.IFS(MONTH(B1018)=1,"Audit Period",MONTH(B1018)=2,"End of Fiscal Year",MONTH(B1018)=3,"Start of Fiscal Year",TRUE,"Fiscal Year in Progress")</f>
        <v>Start of Fiscal Year</v>
      </c>
      <c r="H1018" s="12">
        <f t="shared" ca="1" si="31"/>
        <v>30</v>
      </c>
    </row>
    <row r="1019" spans="1:8" x14ac:dyDescent="0.25">
      <c r="A1019" s="1" t="s">
        <v>1726</v>
      </c>
      <c r="B1019" s="2">
        <v>44647</v>
      </c>
      <c r="D1019" s="13">
        <f t="shared" si="30"/>
        <v>3</v>
      </c>
      <c r="E1019" s="12" t="str" cm="1">
        <f t="array" ref="E1019">_xlfn.IFS(D1019=1,"Audit Period",D1019=2,"End of Fiscal Year",D1019=3,"Start of Fiscal Year",TRUE,"Fiscal Year in Progress")</f>
        <v>Start of Fiscal Year</v>
      </c>
      <c r="F1019" s="12" t="str" cm="1">
        <f t="array" ref="F1019">_xlfn.IFS(OR(D1019=1,D1019=2),"Period 1",OR(D1019=3,D1019=4),"Period 2",OR(D1019=5,D1019=6),"Period 3",TRUE,"No Hire Period")</f>
        <v>Period 2</v>
      </c>
      <c r="G1019" s="12" t="str" cm="1">
        <f t="array" ref="G1019">_xlfn.IFS(MONTH(B1019)=1,"Audit Period",MONTH(B1019)=2,"End of Fiscal Year",MONTH(B1019)=3,"Start of Fiscal Year",TRUE,"Fiscal Year in Progress")</f>
        <v>Start of Fiscal Year</v>
      </c>
      <c r="H1019" s="12">
        <f t="shared" ca="1" si="31"/>
        <v>30</v>
      </c>
    </row>
    <row r="1020" spans="1:8" x14ac:dyDescent="0.25">
      <c r="A1020" s="1" t="s">
        <v>1727</v>
      </c>
      <c r="B1020" s="2">
        <v>44647</v>
      </c>
      <c r="D1020" s="13">
        <f t="shared" si="30"/>
        <v>3</v>
      </c>
      <c r="E1020" s="12" t="str" cm="1">
        <f t="array" ref="E1020">_xlfn.IFS(D1020=1,"Audit Period",D1020=2,"End of Fiscal Year",D1020=3,"Start of Fiscal Year",TRUE,"Fiscal Year in Progress")</f>
        <v>Start of Fiscal Year</v>
      </c>
      <c r="F1020" s="12" t="str" cm="1">
        <f t="array" ref="F1020">_xlfn.IFS(OR(D1020=1,D1020=2),"Period 1",OR(D1020=3,D1020=4),"Period 2",OR(D1020=5,D1020=6),"Period 3",TRUE,"No Hire Period")</f>
        <v>Period 2</v>
      </c>
      <c r="G1020" s="12" t="str" cm="1">
        <f t="array" ref="G1020">_xlfn.IFS(MONTH(B1020)=1,"Audit Period",MONTH(B1020)=2,"End of Fiscal Year",MONTH(B1020)=3,"Start of Fiscal Year",TRUE,"Fiscal Year in Progress")</f>
        <v>Start of Fiscal Year</v>
      </c>
      <c r="H1020" s="12">
        <f t="shared" ca="1" si="31"/>
        <v>30</v>
      </c>
    </row>
    <row r="1021" spans="1:8" x14ac:dyDescent="0.25">
      <c r="A1021" s="1" t="s">
        <v>1728</v>
      </c>
      <c r="B1021" s="2">
        <v>44647</v>
      </c>
      <c r="D1021" s="13">
        <f t="shared" si="30"/>
        <v>3</v>
      </c>
      <c r="E1021" s="12" t="str" cm="1">
        <f t="array" ref="E1021">_xlfn.IFS(D1021=1,"Audit Period",D1021=2,"End of Fiscal Year",D1021=3,"Start of Fiscal Year",TRUE,"Fiscal Year in Progress")</f>
        <v>Start of Fiscal Year</v>
      </c>
      <c r="F1021" s="12" t="str" cm="1">
        <f t="array" ref="F1021">_xlfn.IFS(OR(D1021=1,D1021=2),"Period 1",OR(D1021=3,D1021=4),"Period 2",OR(D1021=5,D1021=6),"Period 3",TRUE,"No Hire Period")</f>
        <v>Period 2</v>
      </c>
      <c r="G1021" s="12" t="str" cm="1">
        <f t="array" ref="G1021">_xlfn.IFS(MONTH(B1021)=1,"Audit Period",MONTH(B1021)=2,"End of Fiscal Year",MONTH(B1021)=3,"Start of Fiscal Year",TRUE,"Fiscal Year in Progress")</f>
        <v>Start of Fiscal Year</v>
      </c>
      <c r="H1021" s="12">
        <f t="shared" ca="1" si="31"/>
        <v>30</v>
      </c>
    </row>
    <row r="1022" spans="1:8" x14ac:dyDescent="0.25">
      <c r="A1022" s="1" t="s">
        <v>1729</v>
      </c>
      <c r="B1022" s="2">
        <v>44647</v>
      </c>
      <c r="D1022" s="13">
        <f t="shared" si="30"/>
        <v>3</v>
      </c>
      <c r="E1022" s="12" t="str" cm="1">
        <f t="array" ref="E1022">_xlfn.IFS(D1022=1,"Audit Period",D1022=2,"End of Fiscal Year",D1022=3,"Start of Fiscal Year",TRUE,"Fiscal Year in Progress")</f>
        <v>Start of Fiscal Year</v>
      </c>
      <c r="F1022" s="12" t="str" cm="1">
        <f t="array" ref="F1022">_xlfn.IFS(OR(D1022=1,D1022=2),"Period 1",OR(D1022=3,D1022=4),"Period 2",OR(D1022=5,D1022=6),"Period 3",TRUE,"No Hire Period")</f>
        <v>Period 2</v>
      </c>
      <c r="G1022" s="12" t="str" cm="1">
        <f t="array" ref="G1022">_xlfn.IFS(MONTH(B1022)=1,"Audit Period",MONTH(B1022)=2,"End of Fiscal Year",MONTH(B1022)=3,"Start of Fiscal Year",TRUE,"Fiscal Year in Progress")</f>
        <v>Start of Fiscal Year</v>
      </c>
      <c r="H1022" s="12">
        <f t="shared" ca="1" si="31"/>
        <v>30</v>
      </c>
    </row>
    <row r="1023" spans="1:8" x14ac:dyDescent="0.25">
      <c r="A1023" s="1" t="s">
        <v>1730</v>
      </c>
      <c r="B1023" s="2">
        <v>44647</v>
      </c>
      <c r="D1023" s="13">
        <f t="shared" si="30"/>
        <v>3</v>
      </c>
      <c r="E1023" s="12" t="str" cm="1">
        <f t="array" ref="E1023">_xlfn.IFS(D1023=1,"Audit Period",D1023=2,"End of Fiscal Year",D1023=3,"Start of Fiscal Year",TRUE,"Fiscal Year in Progress")</f>
        <v>Start of Fiscal Year</v>
      </c>
      <c r="F1023" s="12" t="str" cm="1">
        <f t="array" ref="F1023">_xlfn.IFS(OR(D1023=1,D1023=2),"Period 1",OR(D1023=3,D1023=4),"Period 2",OR(D1023=5,D1023=6),"Period 3",TRUE,"No Hire Period")</f>
        <v>Period 2</v>
      </c>
      <c r="G1023" s="12" t="str" cm="1">
        <f t="array" ref="G1023">_xlfn.IFS(MONTH(B1023)=1,"Audit Period",MONTH(B1023)=2,"End of Fiscal Year",MONTH(B1023)=3,"Start of Fiscal Year",TRUE,"Fiscal Year in Progress")</f>
        <v>Start of Fiscal Year</v>
      </c>
      <c r="H1023" s="12">
        <f t="shared" ca="1" si="31"/>
        <v>30</v>
      </c>
    </row>
    <row r="1024" spans="1:8" x14ac:dyDescent="0.25">
      <c r="A1024" s="1" t="s">
        <v>1731</v>
      </c>
      <c r="B1024" s="2">
        <v>44647</v>
      </c>
      <c r="D1024" s="13">
        <f t="shared" si="30"/>
        <v>3</v>
      </c>
      <c r="E1024" s="12" t="str" cm="1">
        <f t="array" ref="E1024">_xlfn.IFS(D1024=1,"Audit Period",D1024=2,"End of Fiscal Year",D1024=3,"Start of Fiscal Year",TRUE,"Fiscal Year in Progress")</f>
        <v>Start of Fiscal Year</v>
      </c>
      <c r="F1024" s="12" t="str" cm="1">
        <f t="array" ref="F1024">_xlfn.IFS(OR(D1024=1,D1024=2),"Period 1",OR(D1024=3,D1024=4),"Period 2",OR(D1024=5,D1024=6),"Period 3",TRUE,"No Hire Period")</f>
        <v>Period 2</v>
      </c>
      <c r="G1024" s="12" t="str" cm="1">
        <f t="array" ref="G1024">_xlfn.IFS(MONTH(B1024)=1,"Audit Period",MONTH(B1024)=2,"End of Fiscal Year",MONTH(B1024)=3,"Start of Fiscal Year",TRUE,"Fiscal Year in Progress")</f>
        <v>Start of Fiscal Year</v>
      </c>
      <c r="H1024" s="12">
        <f t="shared" ca="1" si="31"/>
        <v>30</v>
      </c>
    </row>
    <row r="1025" spans="1:8" x14ac:dyDescent="0.25">
      <c r="A1025" s="1" t="s">
        <v>1732</v>
      </c>
      <c r="B1025" s="2">
        <v>44647</v>
      </c>
      <c r="D1025" s="13">
        <f t="shared" si="30"/>
        <v>3</v>
      </c>
      <c r="E1025" s="12" t="str" cm="1">
        <f t="array" ref="E1025">_xlfn.IFS(D1025=1,"Audit Period",D1025=2,"End of Fiscal Year",D1025=3,"Start of Fiscal Year",TRUE,"Fiscal Year in Progress")</f>
        <v>Start of Fiscal Year</v>
      </c>
      <c r="F1025" s="12" t="str" cm="1">
        <f t="array" ref="F1025">_xlfn.IFS(OR(D1025=1,D1025=2),"Period 1",OR(D1025=3,D1025=4),"Period 2",OR(D1025=5,D1025=6),"Period 3",TRUE,"No Hire Period")</f>
        <v>Period 2</v>
      </c>
      <c r="G1025" s="12" t="str" cm="1">
        <f t="array" ref="G1025">_xlfn.IFS(MONTH(B1025)=1,"Audit Period",MONTH(B1025)=2,"End of Fiscal Year",MONTH(B1025)=3,"Start of Fiscal Year",TRUE,"Fiscal Year in Progress")</f>
        <v>Start of Fiscal Year</v>
      </c>
      <c r="H1025" s="12">
        <f t="shared" ca="1" si="31"/>
        <v>30</v>
      </c>
    </row>
    <row r="1026" spans="1:8" x14ac:dyDescent="0.25">
      <c r="A1026" s="1" t="s">
        <v>202</v>
      </c>
      <c r="B1026" s="2">
        <v>44647</v>
      </c>
      <c r="D1026" s="13">
        <f t="shared" si="30"/>
        <v>3</v>
      </c>
      <c r="E1026" s="12" t="str" cm="1">
        <f t="array" ref="E1026">_xlfn.IFS(D1026=1,"Audit Period",D1026=2,"End of Fiscal Year",D1026=3,"Start of Fiscal Year",TRUE,"Fiscal Year in Progress")</f>
        <v>Start of Fiscal Year</v>
      </c>
      <c r="F1026" s="12" t="str" cm="1">
        <f t="array" ref="F1026">_xlfn.IFS(OR(D1026=1,D1026=2),"Period 1",OR(D1026=3,D1026=4),"Period 2",OR(D1026=5,D1026=6),"Period 3",TRUE,"No Hire Period")</f>
        <v>Period 2</v>
      </c>
      <c r="G1026" s="12" t="str" cm="1">
        <f t="array" ref="G1026">_xlfn.IFS(MONTH(B1026)=1,"Audit Period",MONTH(B1026)=2,"End of Fiscal Year",MONTH(B1026)=3,"Start of Fiscal Year",TRUE,"Fiscal Year in Progress")</f>
        <v>Start of Fiscal Year</v>
      </c>
      <c r="H1026" s="12">
        <f t="shared" ca="1" si="31"/>
        <v>30</v>
      </c>
    </row>
    <row r="1027" spans="1:8" x14ac:dyDescent="0.25">
      <c r="A1027" s="1" t="s">
        <v>1733</v>
      </c>
      <c r="B1027" s="2">
        <v>44647</v>
      </c>
      <c r="D1027" s="13">
        <f t="shared" ref="D1027:D1090" si="32">MONTH(B1027)</f>
        <v>3</v>
      </c>
      <c r="E1027" s="12" t="str" cm="1">
        <f t="array" ref="E1027">_xlfn.IFS(D1027=1,"Audit Period",D1027=2,"End of Fiscal Year",D1027=3,"Start of Fiscal Year",TRUE,"Fiscal Year in Progress")</f>
        <v>Start of Fiscal Year</v>
      </c>
      <c r="F1027" s="12" t="str" cm="1">
        <f t="array" ref="F1027">_xlfn.IFS(OR(D1027=1,D1027=2),"Period 1",OR(D1027=3,D1027=4),"Period 2",OR(D1027=5,D1027=6),"Period 3",TRUE,"No Hire Period")</f>
        <v>Period 2</v>
      </c>
      <c r="G1027" s="12" t="str" cm="1">
        <f t="array" ref="G1027">_xlfn.IFS(MONTH(B1027)=1,"Audit Period",MONTH(B1027)=2,"End of Fiscal Year",MONTH(B1027)=3,"Start of Fiscal Year",TRUE,"Fiscal Year in Progress")</f>
        <v>Start of Fiscal Year</v>
      </c>
      <c r="H1027" s="12">
        <f t="shared" ref="H1027:H1090" ca="1" si="33">IFERROR(IF(C1027="",DATEDIF(B1027,TODAY(),"m"),DATEDIF(B1027,C1027,"m")),0)</f>
        <v>30</v>
      </c>
    </row>
    <row r="1028" spans="1:8" x14ac:dyDescent="0.25">
      <c r="A1028" s="1" t="s">
        <v>1734</v>
      </c>
      <c r="B1028" s="2">
        <v>44647</v>
      </c>
      <c r="D1028" s="13">
        <f t="shared" si="32"/>
        <v>3</v>
      </c>
      <c r="E1028" s="12" t="str" cm="1">
        <f t="array" ref="E1028">_xlfn.IFS(D1028=1,"Audit Period",D1028=2,"End of Fiscal Year",D1028=3,"Start of Fiscal Year",TRUE,"Fiscal Year in Progress")</f>
        <v>Start of Fiscal Year</v>
      </c>
      <c r="F1028" s="12" t="str" cm="1">
        <f t="array" ref="F1028">_xlfn.IFS(OR(D1028=1,D1028=2),"Period 1",OR(D1028=3,D1028=4),"Period 2",OR(D1028=5,D1028=6),"Period 3",TRUE,"No Hire Period")</f>
        <v>Period 2</v>
      </c>
      <c r="G1028" s="12" t="str" cm="1">
        <f t="array" ref="G1028">_xlfn.IFS(MONTH(B1028)=1,"Audit Period",MONTH(B1028)=2,"End of Fiscal Year",MONTH(B1028)=3,"Start of Fiscal Year",TRUE,"Fiscal Year in Progress")</f>
        <v>Start of Fiscal Year</v>
      </c>
      <c r="H1028" s="12">
        <f t="shared" ca="1" si="33"/>
        <v>30</v>
      </c>
    </row>
    <row r="1029" spans="1:8" x14ac:dyDescent="0.25">
      <c r="A1029" s="1" t="s">
        <v>1735</v>
      </c>
      <c r="B1029" s="2">
        <v>44647</v>
      </c>
      <c r="D1029" s="13">
        <f t="shared" si="32"/>
        <v>3</v>
      </c>
      <c r="E1029" s="12" t="str" cm="1">
        <f t="array" ref="E1029">_xlfn.IFS(D1029=1,"Audit Period",D1029=2,"End of Fiscal Year",D1029=3,"Start of Fiscal Year",TRUE,"Fiscal Year in Progress")</f>
        <v>Start of Fiscal Year</v>
      </c>
      <c r="F1029" s="12" t="str" cm="1">
        <f t="array" ref="F1029">_xlfn.IFS(OR(D1029=1,D1029=2),"Period 1",OR(D1029=3,D1029=4),"Period 2",OR(D1029=5,D1029=6),"Period 3",TRUE,"No Hire Period")</f>
        <v>Period 2</v>
      </c>
      <c r="G1029" s="12" t="str" cm="1">
        <f t="array" ref="G1029">_xlfn.IFS(MONTH(B1029)=1,"Audit Period",MONTH(B1029)=2,"End of Fiscal Year",MONTH(B1029)=3,"Start of Fiscal Year",TRUE,"Fiscal Year in Progress")</f>
        <v>Start of Fiscal Year</v>
      </c>
      <c r="H1029" s="12">
        <f t="shared" ca="1" si="33"/>
        <v>30</v>
      </c>
    </row>
    <row r="1030" spans="1:8" x14ac:dyDescent="0.25">
      <c r="A1030" s="1" t="s">
        <v>1736</v>
      </c>
      <c r="B1030" s="2">
        <v>44647</v>
      </c>
      <c r="D1030" s="13">
        <f t="shared" si="32"/>
        <v>3</v>
      </c>
      <c r="E1030" s="12" t="str" cm="1">
        <f t="array" ref="E1030">_xlfn.IFS(D1030=1,"Audit Period",D1030=2,"End of Fiscal Year",D1030=3,"Start of Fiscal Year",TRUE,"Fiscal Year in Progress")</f>
        <v>Start of Fiscal Year</v>
      </c>
      <c r="F1030" s="12" t="str" cm="1">
        <f t="array" ref="F1030">_xlfn.IFS(OR(D1030=1,D1030=2),"Period 1",OR(D1030=3,D1030=4),"Period 2",OR(D1030=5,D1030=6),"Period 3",TRUE,"No Hire Period")</f>
        <v>Period 2</v>
      </c>
      <c r="G1030" s="12" t="str" cm="1">
        <f t="array" ref="G1030">_xlfn.IFS(MONTH(B1030)=1,"Audit Period",MONTH(B1030)=2,"End of Fiscal Year",MONTH(B1030)=3,"Start of Fiscal Year",TRUE,"Fiscal Year in Progress")</f>
        <v>Start of Fiscal Year</v>
      </c>
      <c r="H1030" s="12">
        <f t="shared" ca="1" si="33"/>
        <v>30</v>
      </c>
    </row>
    <row r="1031" spans="1:8" x14ac:dyDescent="0.25">
      <c r="A1031" s="1" t="s">
        <v>1737</v>
      </c>
      <c r="B1031" s="2">
        <v>44647</v>
      </c>
      <c r="D1031" s="13">
        <f t="shared" si="32"/>
        <v>3</v>
      </c>
      <c r="E1031" s="12" t="str" cm="1">
        <f t="array" ref="E1031">_xlfn.IFS(D1031=1,"Audit Period",D1031=2,"End of Fiscal Year",D1031=3,"Start of Fiscal Year",TRUE,"Fiscal Year in Progress")</f>
        <v>Start of Fiscal Year</v>
      </c>
      <c r="F1031" s="12" t="str" cm="1">
        <f t="array" ref="F1031">_xlfn.IFS(OR(D1031=1,D1031=2),"Period 1",OR(D1031=3,D1031=4),"Period 2",OR(D1031=5,D1031=6),"Period 3",TRUE,"No Hire Period")</f>
        <v>Period 2</v>
      </c>
      <c r="G1031" s="12" t="str" cm="1">
        <f t="array" ref="G1031">_xlfn.IFS(MONTH(B1031)=1,"Audit Period",MONTH(B1031)=2,"End of Fiscal Year",MONTH(B1031)=3,"Start of Fiscal Year",TRUE,"Fiscal Year in Progress")</f>
        <v>Start of Fiscal Year</v>
      </c>
      <c r="H1031" s="12">
        <f t="shared" ca="1" si="33"/>
        <v>30</v>
      </c>
    </row>
    <row r="1032" spans="1:8" x14ac:dyDescent="0.25">
      <c r="A1032" s="1" t="s">
        <v>1738</v>
      </c>
      <c r="B1032" s="2">
        <v>44647</v>
      </c>
      <c r="D1032" s="13">
        <f t="shared" si="32"/>
        <v>3</v>
      </c>
      <c r="E1032" s="12" t="str" cm="1">
        <f t="array" ref="E1032">_xlfn.IFS(D1032=1,"Audit Period",D1032=2,"End of Fiscal Year",D1032=3,"Start of Fiscal Year",TRUE,"Fiscal Year in Progress")</f>
        <v>Start of Fiscal Year</v>
      </c>
      <c r="F1032" s="12" t="str" cm="1">
        <f t="array" ref="F1032">_xlfn.IFS(OR(D1032=1,D1032=2),"Period 1",OR(D1032=3,D1032=4),"Period 2",OR(D1032=5,D1032=6),"Period 3",TRUE,"No Hire Period")</f>
        <v>Period 2</v>
      </c>
      <c r="G1032" s="12" t="str" cm="1">
        <f t="array" ref="G1032">_xlfn.IFS(MONTH(B1032)=1,"Audit Period",MONTH(B1032)=2,"End of Fiscal Year",MONTH(B1032)=3,"Start of Fiscal Year",TRUE,"Fiscal Year in Progress")</f>
        <v>Start of Fiscal Year</v>
      </c>
      <c r="H1032" s="12">
        <f t="shared" ca="1" si="33"/>
        <v>30</v>
      </c>
    </row>
    <row r="1033" spans="1:8" x14ac:dyDescent="0.25">
      <c r="A1033" s="1" t="s">
        <v>1739</v>
      </c>
      <c r="B1033" s="2">
        <v>44647</v>
      </c>
      <c r="D1033" s="13">
        <f t="shared" si="32"/>
        <v>3</v>
      </c>
      <c r="E1033" s="12" t="str" cm="1">
        <f t="array" ref="E1033">_xlfn.IFS(D1033=1,"Audit Period",D1033=2,"End of Fiscal Year",D1033=3,"Start of Fiscal Year",TRUE,"Fiscal Year in Progress")</f>
        <v>Start of Fiscal Year</v>
      </c>
      <c r="F1033" s="12" t="str" cm="1">
        <f t="array" ref="F1033">_xlfn.IFS(OR(D1033=1,D1033=2),"Period 1",OR(D1033=3,D1033=4),"Period 2",OR(D1033=5,D1033=6),"Period 3",TRUE,"No Hire Period")</f>
        <v>Period 2</v>
      </c>
      <c r="G1033" s="12" t="str" cm="1">
        <f t="array" ref="G1033">_xlfn.IFS(MONTH(B1033)=1,"Audit Period",MONTH(B1033)=2,"End of Fiscal Year",MONTH(B1033)=3,"Start of Fiscal Year",TRUE,"Fiscal Year in Progress")</f>
        <v>Start of Fiscal Year</v>
      </c>
      <c r="H1033" s="12">
        <f t="shared" ca="1" si="33"/>
        <v>30</v>
      </c>
    </row>
    <row r="1034" spans="1:8" x14ac:dyDescent="0.25">
      <c r="A1034" s="1" t="s">
        <v>1740</v>
      </c>
      <c r="B1034" s="2">
        <v>44647</v>
      </c>
      <c r="D1034" s="13">
        <f t="shared" si="32"/>
        <v>3</v>
      </c>
      <c r="E1034" s="12" t="str" cm="1">
        <f t="array" ref="E1034">_xlfn.IFS(D1034=1,"Audit Period",D1034=2,"End of Fiscal Year",D1034=3,"Start of Fiscal Year",TRUE,"Fiscal Year in Progress")</f>
        <v>Start of Fiscal Year</v>
      </c>
      <c r="F1034" s="12" t="str" cm="1">
        <f t="array" ref="F1034">_xlfn.IFS(OR(D1034=1,D1034=2),"Period 1",OR(D1034=3,D1034=4),"Period 2",OR(D1034=5,D1034=6),"Period 3",TRUE,"No Hire Period")</f>
        <v>Period 2</v>
      </c>
      <c r="G1034" s="12" t="str" cm="1">
        <f t="array" ref="G1034">_xlfn.IFS(MONTH(B1034)=1,"Audit Period",MONTH(B1034)=2,"End of Fiscal Year",MONTH(B1034)=3,"Start of Fiscal Year",TRUE,"Fiscal Year in Progress")</f>
        <v>Start of Fiscal Year</v>
      </c>
      <c r="H1034" s="12">
        <f t="shared" ca="1" si="33"/>
        <v>30</v>
      </c>
    </row>
    <row r="1035" spans="1:8" x14ac:dyDescent="0.25">
      <c r="A1035" s="1" t="s">
        <v>1741</v>
      </c>
      <c r="B1035" s="2">
        <v>44647</v>
      </c>
      <c r="D1035" s="13">
        <f t="shared" si="32"/>
        <v>3</v>
      </c>
      <c r="E1035" s="12" t="str" cm="1">
        <f t="array" ref="E1035">_xlfn.IFS(D1035=1,"Audit Period",D1035=2,"End of Fiscal Year",D1035=3,"Start of Fiscal Year",TRUE,"Fiscal Year in Progress")</f>
        <v>Start of Fiscal Year</v>
      </c>
      <c r="F1035" s="12" t="str" cm="1">
        <f t="array" ref="F1035">_xlfn.IFS(OR(D1035=1,D1035=2),"Period 1",OR(D1035=3,D1035=4),"Period 2",OR(D1035=5,D1035=6),"Period 3",TRUE,"No Hire Period")</f>
        <v>Period 2</v>
      </c>
      <c r="G1035" s="12" t="str" cm="1">
        <f t="array" ref="G1035">_xlfn.IFS(MONTH(B1035)=1,"Audit Period",MONTH(B1035)=2,"End of Fiscal Year",MONTH(B1035)=3,"Start of Fiscal Year",TRUE,"Fiscal Year in Progress")</f>
        <v>Start of Fiscal Year</v>
      </c>
      <c r="H1035" s="12">
        <f t="shared" ca="1" si="33"/>
        <v>30</v>
      </c>
    </row>
    <row r="1036" spans="1:8" x14ac:dyDescent="0.25">
      <c r="A1036" s="1" t="s">
        <v>1742</v>
      </c>
      <c r="B1036" s="2">
        <v>44647</v>
      </c>
      <c r="D1036" s="13">
        <f t="shared" si="32"/>
        <v>3</v>
      </c>
      <c r="E1036" s="12" t="str" cm="1">
        <f t="array" ref="E1036">_xlfn.IFS(D1036=1,"Audit Period",D1036=2,"End of Fiscal Year",D1036=3,"Start of Fiscal Year",TRUE,"Fiscal Year in Progress")</f>
        <v>Start of Fiscal Year</v>
      </c>
      <c r="F1036" s="12" t="str" cm="1">
        <f t="array" ref="F1036">_xlfn.IFS(OR(D1036=1,D1036=2),"Period 1",OR(D1036=3,D1036=4),"Period 2",OR(D1036=5,D1036=6),"Period 3",TRUE,"No Hire Period")</f>
        <v>Period 2</v>
      </c>
      <c r="G1036" s="12" t="str" cm="1">
        <f t="array" ref="G1036">_xlfn.IFS(MONTH(B1036)=1,"Audit Period",MONTH(B1036)=2,"End of Fiscal Year",MONTH(B1036)=3,"Start of Fiscal Year",TRUE,"Fiscal Year in Progress")</f>
        <v>Start of Fiscal Year</v>
      </c>
      <c r="H1036" s="12">
        <f t="shared" ca="1" si="33"/>
        <v>30</v>
      </c>
    </row>
    <row r="1037" spans="1:8" x14ac:dyDescent="0.25">
      <c r="A1037" s="1" t="s">
        <v>203</v>
      </c>
      <c r="B1037" s="2">
        <v>44647</v>
      </c>
      <c r="D1037" s="13">
        <f t="shared" si="32"/>
        <v>3</v>
      </c>
      <c r="E1037" s="12" t="str" cm="1">
        <f t="array" ref="E1037">_xlfn.IFS(D1037=1,"Audit Period",D1037=2,"End of Fiscal Year",D1037=3,"Start of Fiscal Year",TRUE,"Fiscal Year in Progress")</f>
        <v>Start of Fiscal Year</v>
      </c>
      <c r="F1037" s="12" t="str" cm="1">
        <f t="array" ref="F1037">_xlfn.IFS(OR(D1037=1,D1037=2),"Period 1",OR(D1037=3,D1037=4),"Period 2",OR(D1037=5,D1037=6),"Period 3",TRUE,"No Hire Period")</f>
        <v>Period 2</v>
      </c>
      <c r="G1037" s="12" t="str" cm="1">
        <f t="array" ref="G1037">_xlfn.IFS(MONTH(B1037)=1,"Audit Period",MONTH(B1037)=2,"End of Fiscal Year",MONTH(B1037)=3,"Start of Fiscal Year",TRUE,"Fiscal Year in Progress")</f>
        <v>Start of Fiscal Year</v>
      </c>
      <c r="H1037" s="12">
        <f t="shared" ca="1" si="33"/>
        <v>30</v>
      </c>
    </row>
    <row r="1038" spans="1:8" x14ac:dyDescent="0.25">
      <c r="A1038" s="1" t="s">
        <v>1743</v>
      </c>
      <c r="B1038" s="2">
        <v>44647</v>
      </c>
      <c r="D1038" s="13">
        <f t="shared" si="32"/>
        <v>3</v>
      </c>
      <c r="E1038" s="12" t="str" cm="1">
        <f t="array" ref="E1038">_xlfn.IFS(D1038=1,"Audit Period",D1038=2,"End of Fiscal Year",D1038=3,"Start of Fiscal Year",TRUE,"Fiscal Year in Progress")</f>
        <v>Start of Fiscal Year</v>
      </c>
      <c r="F1038" s="12" t="str" cm="1">
        <f t="array" ref="F1038">_xlfn.IFS(OR(D1038=1,D1038=2),"Period 1",OR(D1038=3,D1038=4),"Period 2",OR(D1038=5,D1038=6),"Period 3",TRUE,"No Hire Period")</f>
        <v>Period 2</v>
      </c>
      <c r="G1038" s="12" t="str" cm="1">
        <f t="array" ref="G1038">_xlfn.IFS(MONTH(B1038)=1,"Audit Period",MONTH(B1038)=2,"End of Fiscal Year",MONTH(B1038)=3,"Start of Fiscal Year",TRUE,"Fiscal Year in Progress")</f>
        <v>Start of Fiscal Year</v>
      </c>
      <c r="H1038" s="12">
        <f t="shared" ca="1" si="33"/>
        <v>30</v>
      </c>
    </row>
    <row r="1039" spans="1:8" x14ac:dyDescent="0.25">
      <c r="A1039" s="1" t="s">
        <v>1744</v>
      </c>
      <c r="B1039" s="2">
        <v>44647</v>
      </c>
      <c r="D1039" s="13">
        <f t="shared" si="32"/>
        <v>3</v>
      </c>
      <c r="E1039" s="12" t="str" cm="1">
        <f t="array" ref="E1039">_xlfn.IFS(D1039=1,"Audit Period",D1039=2,"End of Fiscal Year",D1039=3,"Start of Fiscal Year",TRUE,"Fiscal Year in Progress")</f>
        <v>Start of Fiscal Year</v>
      </c>
      <c r="F1039" s="12" t="str" cm="1">
        <f t="array" ref="F1039">_xlfn.IFS(OR(D1039=1,D1039=2),"Period 1",OR(D1039=3,D1039=4),"Period 2",OR(D1039=5,D1039=6),"Period 3",TRUE,"No Hire Period")</f>
        <v>Period 2</v>
      </c>
      <c r="G1039" s="12" t="str" cm="1">
        <f t="array" ref="G1039">_xlfn.IFS(MONTH(B1039)=1,"Audit Period",MONTH(B1039)=2,"End of Fiscal Year",MONTH(B1039)=3,"Start of Fiscal Year",TRUE,"Fiscal Year in Progress")</f>
        <v>Start of Fiscal Year</v>
      </c>
      <c r="H1039" s="12">
        <f t="shared" ca="1" si="33"/>
        <v>30</v>
      </c>
    </row>
    <row r="1040" spans="1:8" x14ac:dyDescent="0.25">
      <c r="A1040" s="1" t="s">
        <v>1745</v>
      </c>
      <c r="B1040" s="2">
        <v>44647</v>
      </c>
      <c r="D1040" s="13">
        <f t="shared" si="32"/>
        <v>3</v>
      </c>
      <c r="E1040" s="12" t="str" cm="1">
        <f t="array" ref="E1040">_xlfn.IFS(D1040=1,"Audit Period",D1040=2,"End of Fiscal Year",D1040=3,"Start of Fiscal Year",TRUE,"Fiscal Year in Progress")</f>
        <v>Start of Fiscal Year</v>
      </c>
      <c r="F1040" s="12" t="str" cm="1">
        <f t="array" ref="F1040">_xlfn.IFS(OR(D1040=1,D1040=2),"Period 1",OR(D1040=3,D1040=4),"Period 2",OR(D1040=5,D1040=6),"Period 3",TRUE,"No Hire Period")</f>
        <v>Period 2</v>
      </c>
      <c r="G1040" s="12" t="str" cm="1">
        <f t="array" ref="G1040">_xlfn.IFS(MONTH(B1040)=1,"Audit Period",MONTH(B1040)=2,"End of Fiscal Year",MONTH(B1040)=3,"Start of Fiscal Year",TRUE,"Fiscal Year in Progress")</f>
        <v>Start of Fiscal Year</v>
      </c>
      <c r="H1040" s="12">
        <f t="shared" ca="1" si="33"/>
        <v>30</v>
      </c>
    </row>
    <row r="1041" spans="1:8" x14ac:dyDescent="0.25">
      <c r="A1041" s="1" t="s">
        <v>1746</v>
      </c>
      <c r="B1041" s="2">
        <v>44647</v>
      </c>
      <c r="D1041" s="13">
        <f t="shared" si="32"/>
        <v>3</v>
      </c>
      <c r="E1041" s="12" t="str" cm="1">
        <f t="array" ref="E1041">_xlfn.IFS(D1041=1,"Audit Period",D1041=2,"End of Fiscal Year",D1041=3,"Start of Fiscal Year",TRUE,"Fiscal Year in Progress")</f>
        <v>Start of Fiscal Year</v>
      </c>
      <c r="F1041" s="12" t="str" cm="1">
        <f t="array" ref="F1041">_xlfn.IFS(OR(D1041=1,D1041=2),"Period 1",OR(D1041=3,D1041=4),"Period 2",OR(D1041=5,D1041=6),"Period 3",TRUE,"No Hire Period")</f>
        <v>Period 2</v>
      </c>
      <c r="G1041" s="12" t="str" cm="1">
        <f t="array" ref="G1041">_xlfn.IFS(MONTH(B1041)=1,"Audit Period",MONTH(B1041)=2,"End of Fiscal Year",MONTH(B1041)=3,"Start of Fiscal Year",TRUE,"Fiscal Year in Progress")</f>
        <v>Start of Fiscal Year</v>
      </c>
      <c r="H1041" s="12">
        <f t="shared" ca="1" si="33"/>
        <v>30</v>
      </c>
    </row>
    <row r="1042" spans="1:8" x14ac:dyDescent="0.25">
      <c r="A1042" s="1" t="s">
        <v>1747</v>
      </c>
      <c r="B1042" s="2">
        <v>44647</v>
      </c>
      <c r="D1042" s="13">
        <f t="shared" si="32"/>
        <v>3</v>
      </c>
      <c r="E1042" s="12" t="str" cm="1">
        <f t="array" ref="E1042">_xlfn.IFS(D1042=1,"Audit Period",D1042=2,"End of Fiscal Year",D1042=3,"Start of Fiscal Year",TRUE,"Fiscal Year in Progress")</f>
        <v>Start of Fiscal Year</v>
      </c>
      <c r="F1042" s="12" t="str" cm="1">
        <f t="array" ref="F1042">_xlfn.IFS(OR(D1042=1,D1042=2),"Period 1",OR(D1042=3,D1042=4),"Period 2",OR(D1042=5,D1042=6),"Period 3",TRUE,"No Hire Period")</f>
        <v>Period 2</v>
      </c>
      <c r="G1042" s="12" t="str" cm="1">
        <f t="array" ref="G1042">_xlfn.IFS(MONTH(B1042)=1,"Audit Period",MONTH(B1042)=2,"End of Fiscal Year",MONTH(B1042)=3,"Start of Fiscal Year",TRUE,"Fiscal Year in Progress")</f>
        <v>Start of Fiscal Year</v>
      </c>
      <c r="H1042" s="12">
        <f t="shared" ca="1" si="33"/>
        <v>30</v>
      </c>
    </row>
    <row r="1043" spans="1:8" x14ac:dyDescent="0.25">
      <c r="A1043" s="1" t="s">
        <v>1748</v>
      </c>
      <c r="B1043" s="2">
        <v>44647</v>
      </c>
      <c r="D1043" s="13">
        <f t="shared" si="32"/>
        <v>3</v>
      </c>
      <c r="E1043" s="12" t="str" cm="1">
        <f t="array" ref="E1043">_xlfn.IFS(D1043=1,"Audit Period",D1043=2,"End of Fiscal Year",D1043=3,"Start of Fiscal Year",TRUE,"Fiscal Year in Progress")</f>
        <v>Start of Fiscal Year</v>
      </c>
      <c r="F1043" s="12" t="str" cm="1">
        <f t="array" ref="F1043">_xlfn.IFS(OR(D1043=1,D1043=2),"Period 1",OR(D1043=3,D1043=4),"Period 2",OR(D1043=5,D1043=6),"Period 3",TRUE,"No Hire Period")</f>
        <v>Period 2</v>
      </c>
      <c r="G1043" s="12" t="str" cm="1">
        <f t="array" ref="G1043">_xlfn.IFS(MONTH(B1043)=1,"Audit Period",MONTH(B1043)=2,"End of Fiscal Year",MONTH(B1043)=3,"Start of Fiscal Year",TRUE,"Fiscal Year in Progress")</f>
        <v>Start of Fiscal Year</v>
      </c>
      <c r="H1043" s="12">
        <f t="shared" ca="1" si="33"/>
        <v>30</v>
      </c>
    </row>
    <row r="1044" spans="1:8" x14ac:dyDescent="0.25">
      <c r="A1044" s="1" t="s">
        <v>19</v>
      </c>
      <c r="B1044" s="2">
        <v>44647</v>
      </c>
      <c r="D1044" s="13">
        <f t="shared" si="32"/>
        <v>3</v>
      </c>
      <c r="E1044" s="12" t="str" cm="1">
        <f t="array" ref="E1044">_xlfn.IFS(D1044=1,"Audit Period",D1044=2,"End of Fiscal Year",D1044=3,"Start of Fiscal Year",TRUE,"Fiscal Year in Progress")</f>
        <v>Start of Fiscal Year</v>
      </c>
      <c r="F1044" s="12" t="str" cm="1">
        <f t="array" ref="F1044">_xlfn.IFS(OR(D1044=1,D1044=2),"Period 1",OR(D1044=3,D1044=4),"Period 2",OR(D1044=5,D1044=6),"Period 3",TRUE,"No Hire Period")</f>
        <v>Period 2</v>
      </c>
      <c r="G1044" s="12" t="str" cm="1">
        <f t="array" ref="G1044">_xlfn.IFS(MONTH(B1044)=1,"Audit Period",MONTH(B1044)=2,"End of Fiscal Year",MONTH(B1044)=3,"Start of Fiscal Year",TRUE,"Fiscal Year in Progress")</f>
        <v>Start of Fiscal Year</v>
      </c>
      <c r="H1044" s="12">
        <f t="shared" ca="1" si="33"/>
        <v>30</v>
      </c>
    </row>
    <row r="1045" spans="1:8" x14ac:dyDescent="0.25">
      <c r="A1045" s="1" t="s">
        <v>1749</v>
      </c>
      <c r="B1045" s="2">
        <v>44647</v>
      </c>
      <c r="D1045" s="13">
        <f t="shared" si="32"/>
        <v>3</v>
      </c>
      <c r="E1045" s="12" t="str" cm="1">
        <f t="array" ref="E1045">_xlfn.IFS(D1045=1,"Audit Period",D1045=2,"End of Fiscal Year",D1045=3,"Start of Fiscal Year",TRUE,"Fiscal Year in Progress")</f>
        <v>Start of Fiscal Year</v>
      </c>
      <c r="F1045" s="12" t="str" cm="1">
        <f t="array" ref="F1045">_xlfn.IFS(OR(D1045=1,D1045=2),"Period 1",OR(D1045=3,D1045=4),"Period 2",OR(D1045=5,D1045=6),"Period 3",TRUE,"No Hire Period")</f>
        <v>Period 2</v>
      </c>
      <c r="G1045" s="12" t="str" cm="1">
        <f t="array" ref="G1045">_xlfn.IFS(MONTH(B1045)=1,"Audit Period",MONTH(B1045)=2,"End of Fiscal Year",MONTH(B1045)=3,"Start of Fiscal Year",TRUE,"Fiscal Year in Progress")</f>
        <v>Start of Fiscal Year</v>
      </c>
      <c r="H1045" s="12">
        <f t="shared" ca="1" si="33"/>
        <v>30</v>
      </c>
    </row>
    <row r="1046" spans="1:8" x14ac:dyDescent="0.25">
      <c r="A1046" s="1" t="s">
        <v>1750</v>
      </c>
      <c r="B1046" s="2">
        <v>44647</v>
      </c>
      <c r="D1046" s="13">
        <f t="shared" si="32"/>
        <v>3</v>
      </c>
      <c r="E1046" s="12" t="str" cm="1">
        <f t="array" ref="E1046">_xlfn.IFS(D1046=1,"Audit Period",D1046=2,"End of Fiscal Year",D1046=3,"Start of Fiscal Year",TRUE,"Fiscal Year in Progress")</f>
        <v>Start of Fiscal Year</v>
      </c>
      <c r="F1046" s="12" t="str" cm="1">
        <f t="array" ref="F1046">_xlfn.IFS(OR(D1046=1,D1046=2),"Period 1",OR(D1046=3,D1046=4),"Period 2",OR(D1046=5,D1046=6),"Period 3",TRUE,"No Hire Period")</f>
        <v>Period 2</v>
      </c>
      <c r="G1046" s="12" t="str" cm="1">
        <f t="array" ref="G1046">_xlfn.IFS(MONTH(B1046)=1,"Audit Period",MONTH(B1046)=2,"End of Fiscal Year",MONTH(B1046)=3,"Start of Fiscal Year",TRUE,"Fiscal Year in Progress")</f>
        <v>Start of Fiscal Year</v>
      </c>
      <c r="H1046" s="12">
        <f t="shared" ca="1" si="33"/>
        <v>30</v>
      </c>
    </row>
    <row r="1047" spans="1:8" x14ac:dyDescent="0.25">
      <c r="A1047" s="1" t="s">
        <v>204</v>
      </c>
      <c r="B1047" s="2">
        <v>44647</v>
      </c>
      <c r="D1047" s="13">
        <f t="shared" si="32"/>
        <v>3</v>
      </c>
      <c r="E1047" s="12" t="str" cm="1">
        <f t="array" ref="E1047">_xlfn.IFS(D1047=1,"Audit Period",D1047=2,"End of Fiscal Year",D1047=3,"Start of Fiscal Year",TRUE,"Fiscal Year in Progress")</f>
        <v>Start of Fiscal Year</v>
      </c>
      <c r="F1047" s="12" t="str" cm="1">
        <f t="array" ref="F1047">_xlfn.IFS(OR(D1047=1,D1047=2),"Period 1",OR(D1047=3,D1047=4),"Period 2",OR(D1047=5,D1047=6),"Period 3",TRUE,"No Hire Period")</f>
        <v>Period 2</v>
      </c>
      <c r="G1047" s="12" t="str" cm="1">
        <f t="array" ref="G1047">_xlfn.IFS(MONTH(B1047)=1,"Audit Period",MONTH(B1047)=2,"End of Fiscal Year",MONTH(B1047)=3,"Start of Fiscal Year",TRUE,"Fiscal Year in Progress")</f>
        <v>Start of Fiscal Year</v>
      </c>
      <c r="H1047" s="12">
        <f t="shared" ca="1" si="33"/>
        <v>30</v>
      </c>
    </row>
    <row r="1048" spans="1:8" x14ac:dyDescent="0.25">
      <c r="A1048" s="1" t="s">
        <v>1751</v>
      </c>
      <c r="B1048" s="2">
        <v>44647</v>
      </c>
      <c r="D1048" s="13">
        <f t="shared" si="32"/>
        <v>3</v>
      </c>
      <c r="E1048" s="12" t="str" cm="1">
        <f t="array" ref="E1048">_xlfn.IFS(D1048=1,"Audit Period",D1048=2,"End of Fiscal Year",D1048=3,"Start of Fiscal Year",TRUE,"Fiscal Year in Progress")</f>
        <v>Start of Fiscal Year</v>
      </c>
      <c r="F1048" s="12" t="str" cm="1">
        <f t="array" ref="F1048">_xlfn.IFS(OR(D1048=1,D1048=2),"Period 1",OR(D1048=3,D1048=4),"Period 2",OR(D1048=5,D1048=6),"Period 3",TRUE,"No Hire Period")</f>
        <v>Period 2</v>
      </c>
      <c r="G1048" s="12" t="str" cm="1">
        <f t="array" ref="G1048">_xlfn.IFS(MONTH(B1048)=1,"Audit Period",MONTH(B1048)=2,"End of Fiscal Year",MONTH(B1048)=3,"Start of Fiscal Year",TRUE,"Fiscal Year in Progress")</f>
        <v>Start of Fiscal Year</v>
      </c>
      <c r="H1048" s="12">
        <f t="shared" ca="1" si="33"/>
        <v>30</v>
      </c>
    </row>
    <row r="1049" spans="1:8" x14ac:dyDescent="0.25">
      <c r="A1049" s="1" t="s">
        <v>1752</v>
      </c>
      <c r="B1049" s="2">
        <v>44647</v>
      </c>
      <c r="D1049" s="13">
        <f t="shared" si="32"/>
        <v>3</v>
      </c>
      <c r="E1049" s="12" t="str" cm="1">
        <f t="array" ref="E1049">_xlfn.IFS(D1049=1,"Audit Period",D1049=2,"End of Fiscal Year",D1049=3,"Start of Fiscal Year",TRUE,"Fiscal Year in Progress")</f>
        <v>Start of Fiscal Year</v>
      </c>
      <c r="F1049" s="12" t="str" cm="1">
        <f t="array" ref="F1049">_xlfn.IFS(OR(D1049=1,D1049=2),"Period 1",OR(D1049=3,D1049=4),"Period 2",OR(D1049=5,D1049=6),"Period 3",TRUE,"No Hire Period")</f>
        <v>Period 2</v>
      </c>
      <c r="G1049" s="12" t="str" cm="1">
        <f t="array" ref="G1049">_xlfn.IFS(MONTH(B1049)=1,"Audit Period",MONTH(B1049)=2,"End of Fiscal Year",MONTH(B1049)=3,"Start of Fiscal Year",TRUE,"Fiscal Year in Progress")</f>
        <v>Start of Fiscal Year</v>
      </c>
      <c r="H1049" s="12">
        <f t="shared" ca="1" si="33"/>
        <v>30</v>
      </c>
    </row>
    <row r="1050" spans="1:8" x14ac:dyDescent="0.25">
      <c r="A1050" s="1" t="s">
        <v>1753</v>
      </c>
      <c r="B1050" s="2">
        <v>44647</v>
      </c>
      <c r="D1050" s="13">
        <f t="shared" si="32"/>
        <v>3</v>
      </c>
      <c r="E1050" s="12" t="str" cm="1">
        <f t="array" ref="E1050">_xlfn.IFS(D1050=1,"Audit Period",D1050=2,"End of Fiscal Year",D1050=3,"Start of Fiscal Year",TRUE,"Fiscal Year in Progress")</f>
        <v>Start of Fiscal Year</v>
      </c>
      <c r="F1050" s="12" t="str" cm="1">
        <f t="array" ref="F1050">_xlfn.IFS(OR(D1050=1,D1050=2),"Period 1",OR(D1050=3,D1050=4),"Period 2",OR(D1050=5,D1050=6),"Period 3",TRUE,"No Hire Period")</f>
        <v>Period 2</v>
      </c>
      <c r="G1050" s="12" t="str" cm="1">
        <f t="array" ref="G1050">_xlfn.IFS(MONTH(B1050)=1,"Audit Period",MONTH(B1050)=2,"End of Fiscal Year",MONTH(B1050)=3,"Start of Fiscal Year",TRUE,"Fiscal Year in Progress")</f>
        <v>Start of Fiscal Year</v>
      </c>
      <c r="H1050" s="12">
        <f t="shared" ca="1" si="33"/>
        <v>30</v>
      </c>
    </row>
    <row r="1051" spans="1:8" x14ac:dyDescent="0.25">
      <c r="A1051" s="1" t="s">
        <v>1754</v>
      </c>
      <c r="B1051" s="2">
        <v>44647</v>
      </c>
      <c r="D1051" s="13">
        <f t="shared" si="32"/>
        <v>3</v>
      </c>
      <c r="E1051" s="12" t="str" cm="1">
        <f t="array" ref="E1051">_xlfn.IFS(D1051=1,"Audit Period",D1051=2,"End of Fiscal Year",D1051=3,"Start of Fiscal Year",TRUE,"Fiscal Year in Progress")</f>
        <v>Start of Fiscal Year</v>
      </c>
      <c r="F1051" s="12" t="str" cm="1">
        <f t="array" ref="F1051">_xlfn.IFS(OR(D1051=1,D1051=2),"Period 1",OR(D1051=3,D1051=4),"Period 2",OR(D1051=5,D1051=6),"Period 3",TRUE,"No Hire Period")</f>
        <v>Period 2</v>
      </c>
      <c r="G1051" s="12" t="str" cm="1">
        <f t="array" ref="G1051">_xlfn.IFS(MONTH(B1051)=1,"Audit Period",MONTH(B1051)=2,"End of Fiscal Year",MONTH(B1051)=3,"Start of Fiscal Year",TRUE,"Fiscal Year in Progress")</f>
        <v>Start of Fiscal Year</v>
      </c>
      <c r="H1051" s="12">
        <f t="shared" ca="1" si="33"/>
        <v>30</v>
      </c>
    </row>
    <row r="1052" spans="1:8" x14ac:dyDescent="0.25">
      <c r="A1052" s="1" t="s">
        <v>1755</v>
      </c>
      <c r="B1052" s="2">
        <v>44647</v>
      </c>
      <c r="D1052" s="13">
        <f t="shared" si="32"/>
        <v>3</v>
      </c>
      <c r="E1052" s="12" t="str" cm="1">
        <f t="array" ref="E1052">_xlfn.IFS(D1052=1,"Audit Period",D1052=2,"End of Fiscal Year",D1052=3,"Start of Fiscal Year",TRUE,"Fiscal Year in Progress")</f>
        <v>Start of Fiscal Year</v>
      </c>
      <c r="F1052" s="12" t="str" cm="1">
        <f t="array" ref="F1052">_xlfn.IFS(OR(D1052=1,D1052=2),"Period 1",OR(D1052=3,D1052=4),"Period 2",OR(D1052=5,D1052=6),"Period 3",TRUE,"No Hire Period")</f>
        <v>Period 2</v>
      </c>
      <c r="G1052" s="12" t="str" cm="1">
        <f t="array" ref="G1052">_xlfn.IFS(MONTH(B1052)=1,"Audit Period",MONTH(B1052)=2,"End of Fiscal Year",MONTH(B1052)=3,"Start of Fiscal Year",TRUE,"Fiscal Year in Progress")</f>
        <v>Start of Fiscal Year</v>
      </c>
      <c r="H1052" s="12">
        <f t="shared" ca="1" si="33"/>
        <v>30</v>
      </c>
    </row>
    <row r="1053" spans="1:8" x14ac:dyDescent="0.25">
      <c r="A1053" s="1" t="s">
        <v>205</v>
      </c>
      <c r="B1053" s="2">
        <v>44647</v>
      </c>
      <c r="D1053" s="13">
        <f t="shared" si="32"/>
        <v>3</v>
      </c>
      <c r="E1053" s="12" t="str" cm="1">
        <f t="array" ref="E1053">_xlfn.IFS(D1053=1,"Audit Period",D1053=2,"End of Fiscal Year",D1053=3,"Start of Fiscal Year",TRUE,"Fiscal Year in Progress")</f>
        <v>Start of Fiscal Year</v>
      </c>
      <c r="F1053" s="12" t="str" cm="1">
        <f t="array" ref="F1053">_xlfn.IFS(OR(D1053=1,D1053=2),"Period 1",OR(D1053=3,D1053=4),"Period 2",OR(D1053=5,D1053=6),"Period 3",TRUE,"No Hire Period")</f>
        <v>Period 2</v>
      </c>
      <c r="G1053" s="12" t="str" cm="1">
        <f t="array" ref="G1053">_xlfn.IFS(MONTH(B1053)=1,"Audit Period",MONTH(B1053)=2,"End of Fiscal Year",MONTH(B1053)=3,"Start of Fiscal Year",TRUE,"Fiscal Year in Progress")</f>
        <v>Start of Fiscal Year</v>
      </c>
      <c r="H1053" s="12">
        <f t="shared" ca="1" si="33"/>
        <v>30</v>
      </c>
    </row>
    <row r="1054" spans="1:8" x14ac:dyDescent="0.25">
      <c r="A1054" s="1" t="s">
        <v>1756</v>
      </c>
      <c r="B1054" s="2">
        <v>44647</v>
      </c>
      <c r="D1054" s="13">
        <f t="shared" si="32"/>
        <v>3</v>
      </c>
      <c r="E1054" s="12" t="str" cm="1">
        <f t="array" ref="E1054">_xlfn.IFS(D1054=1,"Audit Period",D1054=2,"End of Fiscal Year",D1054=3,"Start of Fiscal Year",TRUE,"Fiscal Year in Progress")</f>
        <v>Start of Fiscal Year</v>
      </c>
      <c r="F1054" s="12" t="str" cm="1">
        <f t="array" ref="F1054">_xlfn.IFS(OR(D1054=1,D1054=2),"Period 1",OR(D1054=3,D1054=4),"Period 2",OR(D1054=5,D1054=6),"Period 3",TRUE,"No Hire Period")</f>
        <v>Period 2</v>
      </c>
      <c r="G1054" s="12" t="str" cm="1">
        <f t="array" ref="G1054">_xlfn.IFS(MONTH(B1054)=1,"Audit Period",MONTH(B1054)=2,"End of Fiscal Year",MONTH(B1054)=3,"Start of Fiscal Year",TRUE,"Fiscal Year in Progress")</f>
        <v>Start of Fiscal Year</v>
      </c>
      <c r="H1054" s="12">
        <f t="shared" ca="1" si="33"/>
        <v>30</v>
      </c>
    </row>
    <row r="1055" spans="1:8" x14ac:dyDescent="0.25">
      <c r="A1055" s="1" t="s">
        <v>1757</v>
      </c>
      <c r="B1055" s="2">
        <v>44647</v>
      </c>
      <c r="D1055" s="13">
        <f t="shared" si="32"/>
        <v>3</v>
      </c>
      <c r="E1055" s="12" t="str" cm="1">
        <f t="array" ref="E1055">_xlfn.IFS(D1055=1,"Audit Period",D1055=2,"End of Fiscal Year",D1055=3,"Start of Fiscal Year",TRUE,"Fiscal Year in Progress")</f>
        <v>Start of Fiscal Year</v>
      </c>
      <c r="F1055" s="12" t="str" cm="1">
        <f t="array" ref="F1055">_xlfn.IFS(OR(D1055=1,D1055=2),"Period 1",OR(D1055=3,D1055=4),"Period 2",OR(D1055=5,D1055=6),"Period 3",TRUE,"No Hire Period")</f>
        <v>Period 2</v>
      </c>
      <c r="G1055" s="12" t="str" cm="1">
        <f t="array" ref="G1055">_xlfn.IFS(MONTH(B1055)=1,"Audit Period",MONTH(B1055)=2,"End of Fiscal Year",MONTH(B1055)=3,"Start of Fiscal Year",TRUE,"Fiscal Year in Progress")</f>
        <v>Start of Fiscal Year</v>
      </c>
      <c r="H1055" s="12">
        <f t="shared" ca="1" si="33"/>
        <v>30</v>
      </c>
    </row>
    <row r="1056" spans="1:8" x14ac:dyDescent="0.25">
      <c r="A1056" s="1" t="s">
        <v>1758</v>
      </c>
      <c r="B1056" s="2">
        <v>44647</v>
      </c>
      <c r="D1056" s="13">
        <f t="shared" si="32"/>
        <v>3</v>
      </c>
      <c r="E1056" s="12" t="str" cm="1">
        <f t="array" ref="E1056">_xlfn.IFS(D1056=1,"Audit Period",D1056=2,"End of Fiscal Year",D1056=3,"Start of Fiscal Year",TRUE,"Fiscal Year in Progress")</f>
        <v>Start of Fiscal Year</v>
      </c>
      <c r="F1056" s="12" t="str" cm="1">
        <f t="array" ref="F1056">_xlfn.IFS(OR(D1056=1,D1056=2),"Period 1",OR(D1056=3,D1056=4),"Period 2",OR(D1056=5,D1056=6),"Period 3",TRUE,"No Hire Period")</f>
        <v>Period 2</v>
      </c>
      <c r="G1056" s="12" t="str" cm="1">
        <f t="array" ref="G1056">_xlfn.IFS(MONTH(B1056)=1,"Audit Period",MONTH(B1056)=2,"End of Fiscal Year",MONTH(B1056)=3,"Start of Fiscal Year",TRUE,"Fiscal Year in Progress")</f>
        <v>Start of Fiscal Year</v>
      </c>
      <c r="H1056" s="12">
        <f t="shared" ca="1" si="33"/>
        <v>30</v>
      </c>
    </row>
    <row r="1057" spans="1:8" x14ac:dyDescent="0.25">
      <c r="A1057" s="1" t="s">
        <v>1759</v>
      </c>
      <c r="B1057" s="2">
        <v>44647</v>
      </c>
      <c r="D1057" s="13">
        <f t="shared" si="32"/>
        <v>3</v>
      </c>
      <c r="E1057" s="12" t="str" cm="1">
        <f t="array" ref="E1057">_xlfn.IFS(D1057=1,"Audit Period",D1057=2,"End of Fiscal Year",D1057=3,"Start of Fiscal Year",TRUE,"Fiscal Year in Progress")</f>
        <v>Start of Fiscal Year</v>
      </c>
      <c r="F1057" s="12" t="str" cm="1">
        <f t="array" ref="F1057">_xlfn.IFS(OR(D1057=1,D1057=2),"Period 1",OR(D1057=3,D1057=4),"Period 2",OR(D1057=5,D1057=6),"Period 3",TRUE,"No Hire Period")</f>
        <v>Period 2</v>
      </c>
      <c r="G1057" s="12" t="str" cm="1">
        <f t="array" ref="G1057">_xlfn.IFS(MONTH(B1057)=1,"Audit Period",MONTH(B1057)=2,"End of Fiscal Year",MONTH(B1057)=3,"Start of Fiscal Year",TRUE,"Fiscal Year in Progress")</f>
        <v>Start of Fiscal Year</v>
      </c>
      <c r="H1057" s="12">
        <f t="shared" ca="1" si="33"/>
        <v>30</v>
      </c>
    </row>
    <row r="1058" spans="1:8" x14ac:dyDescent="0.25">
      <c r="A1058" s="1" t="s">
        <v>1760</v>
      </c>
      <c r="B1058" s="2">
        <v>44647</v>
      </c>
      <c r="D1058" s="13">
        <f t="shared" si="32"/>
        <v>3</v>
      </c>
      <c r="E1058" s="12" t="str" cm="1">
        <f t="array" ref="E1058">_xlfn.IFS(D1058=1,"Audit Period",D1058=2,"End of Fiscal Year",D1058=3,"Start of Fiscal Year",TRUE,"Fiscal Year in Progress")</f>
        <v>Start of Fiscal Year</v>
      </c>
      <c r="F1058" s="12" t="str" cm="1">
        <f t="array" ref="F1058">_xlfn.IFS(OR(D1058=1,D1058=2),"Period 1",OR(D1058=3,D1058=4),"Period 2",OR(D1058=5,D1058=6),"Period 3",TRUE,"No Hire Period")</f>
        <v>Period 2</v>
      </c>
      <c r="G1058" s="12" t="str" cm="1">
        <f t="array" ref="G1058">_xlfn.IFS(MONTH(B1058)=1,"Audit Period",MONTH(B1058)=2,"End of Fiscal Year",MONTH(B1058)=3,"Start of Fiscal Year",TRUE,"Fiscal Year in Progress")</f>
        <v>Start of Fiscal Year</v>
      </c>
      <c r="H1058" s="12">
        <f t="shared" ca="1" si="33"/>
        <v>30</v>
      </c>
    </row>
    <row r="1059" spans="1:8" x14ac:dyDescent="0.25">
      <c r="A1059" s="1" t="s">
        <v>1761</v>
      </c>
      <c r="B1059" s="2">
        <v>44647</v>
      </c>
      <c r="D1059" s="13">
        <f t="shared" si="32"/>
        <v>3</v>
      </c>
      <c r="E1059" s="12" t="str" cm="1">
        <f t="array" ref="E1059">_xlfn.IFS(D1059=1,"Audit Period",D1059=2,"End of Fiscal Year",D1059=3,"Start of Fiscal Year",TRUE,"Fiscal Year in Progress")</f>
        <v>Start of Fiscal Year</v>
      </c>
      <c r="F1059" s="12" t="str" cm="1">
        <f t="array" ref="F1059">_xlfn.IFS(OR(D1059=1,D1059=2),"Period 1",OR(D1059=3,D1059=4),"Period 2",OR(D1059=5,D1059=6),"Period 3",TRUE,"No Hire Period")</f>
        <v>Period 2</v>
      </c>
      <c r="G1059" s="12" t="str" cm="1">
        <f t="array" ref="G1059">_xlfn.IFS(MONTH(B1059)=1,"Audit Period",MONTH(B1059)=2,"End of Fiscal Year",MONTH(B1059)=3,"Start of Fiscal Year",TRUE,"Fiscal Year in Progress")</f>
        <v>Start of Fiscal Year</v>
      </c>
      <c r="H1059" s="12">
        <f t="shared" ca="1" si="33"/>
        <v>30</v>
      </c>
    </row>
    <row r="1060" spans="1:8" x14ac:dyDescent="0.25">
      <c r="A1060" s="1" t="s">
        <v>206</v>
      </c>
      <c r="B1060" s="2">
        <v>44647</v>
      </c>
      <c r="D1060" s="13">
        <f t="shared" si="32"/>
        <v>3</v>
      </c>
      <c r="E1060" s="12" t="str" cm="1">
        <f t="array" ref="E1060">_xlfn.IFS(D1060=1,"Audit Period",D1060=2,"End of Fiscal Year",D1060=3,"Start of Fiscal Year",TRUE,"Fiscal Year in Progress")</f>
        <v>Start of Fiscal Year</v>
      </c>
      <c r="F1060" s="12" t="str" cm="1">
        <f t="array" ref="F1060">_xlfn.IFS(OR(D1060=1,D1060=2),"Period 1",OR(D1060=3,D1060=4),"Period 2",OR(D1060=5,D1060=6),"Period 3",TRUE,"No Hire Period")</f>
        <v>Period 2</v>
      </c>
      <c r="G1060" s="12" t="str" cm="1">
        <f t="array" ref="G1060">_xlfn.IFS(MONTH(B1060)=1,"Audit Period",MONTH(B1060)=2,"End of Fiscal Year",MONTH(B1060)=3,"Start of Fiscal Year",TRUE,"Fiscal Year in Progress")</f>
        <v>Start of Fiscal Year</v>
      </c>
      <c r="H1060" s="12">
        <f t="shared" ca="1" si="33"/>
        <v>30</v>
      </c>
    </row>
    <row r="1061" spans="1:8" x14ac:dyDescent="0.25">
      <c r="A1061" s="1" t="s">
        <v>1762</v>
      </c>
      <c r="B1061" s="2">
        <v>44647</v>
      </c>
      <c r="D1061" s="13">
        <f t="shared" si="32"/>
        <v>3</v>
      </c>
      <c r="E1061" s="12" t="str" cm="1">
        <f t="array" ref="E1061">_xlfn.IFS(D1061=1,"Audit Period",D1061=2,"End of Fiscal Year",D1061=3,"Start of Fiscal Year",TRUE,"Fiscal Year in Progress")</f>
        <v>Start of Fiscal Year</v>
      </c>
      <c r="F1061" s="12" t="str" cm="1">
        <f t="array" ref="F1061">_xlfn.IFS(OR(D1061=1,D1061=2),"Period 1",OR(D1061=3,D1061=4),"Period 2",OR(D1061=5,D1061=6),"Period 3",TRUE,"No Hire Period")</f>
        <v>Period 2</v>
      </c>
      <c r="G1061" s="12" t="str" cm="1">
        <f t="array" ref="G1061">_xlfn.IFS(MONTH(B1061)=1,"Audit Period",MONTH(B1061)=2,"End of Fiscal Year",MONTH(B1061)=3,"Start of Fiscal Year",TRUE,"Fiscal Year in Progress")</f>
        <v>Start of Fiscal Year</v>
      </c>
      <c r="H1061" s="12">
        <f t="shared" ca="1" si="33"/>
        <v>30</v>
      </c>
    </row>
    <row r="1062" spans="1:8" x14ac:dyDescent="0.25">
      <c r="A1062" s="1" t="s">
        <v>1763</v>
      </c>
      <c r="B1062" s="2">
        <v>44647</v>
      </c>
      <c r="D1062" s="13">
        <f t="shared" si="32"/>
        <v>3</v>
      </c>
      <c r="E1062" s="12" t="str" cm="1">
        <f t="array" ref="E1062">_xlfn.IFS(D1062=1,"Audit Period",D1062=2,"End of Fiscal Year",D1062=3,"Start of Fiscal Year",TRUE,"Fiscal Year in Progress")</f>
        <v>Start of Fiscal Year</v>
      </c>
      <c r="F1062" s="12" t="str" cm="1">
        <f t="array" ref="F1062">_xlfn.IFS(OR(D1062=1,D1062=2),"Period 1",OR(D1062=3,D1062=4),"Period 2",OR(D1062=5,D1062=6),"Period 3",TRUE,"No Hire Period")</f>
        <v>Period 2</v>
      </c>
      <c r="G1062" s="12" t="str" cm="1">
        <f t="array" ref="G1062">_xlfn.IFS(MONTH(B1062)=1,"Audit Period",MONTH(B1062)=2,"End of Fiscal Year",MONTH(B1062)=3,"Start of Fiscal Year",TRUE,"Fiscal Year in Progress")</f>
        <v>Start of Fiscal Year</v>
      </c>
      <c r="H1062" s="12">
        <f t="shared" ca="1" si="33"/>
        <v>30</v>
      </c>
    </row>
    <row r="1063" spans="1:8" x14ac:dyDescent="0.25">
      <c r="A1063" s="1" t="s">
        <v>1764</v>
      </c>
      <c r="B1063" s="2">
        <v>44647</v>
      </c>
      <c r="D1063" s="13">
        <f t="shared" si="32"/>
        <v>3</v>
      </c>
      <c r="E1063" s="12" t="str" cm="1">
        <f t="array" ref="E1063">_xlfn.IFS(D1063=1,"Audit Period",D1063=2,"End of Fiscal Year",D1063=3,"Start of Fiscal Year",TRUE,"Fiscal Year in Progress")</f>
        <v>Start of Fiscal Year</v>
      </c>
      <c r="F1063" s="12" t="str" cm="1">
        <f t="array" ref="F1063">_xlfn.IFS(OR(D1063=1,D1063=2),"Period 1",OR(D1063=3,D1063=4),"Period 2",OR(D1063=5,D1063=6),"Period 3",TRUE,"No Hire Period")</f>
        <v>Period 2</v>
      </c>
      <c r="G1063" s="12" t="str" cm="1">
        <f t="array" ref="G1063">_xlfn.IFS(MONTH(B1063)=1,"Audit Period",MONTH(B1063)=2,"End of Fiscal Year",MONTH(B1063)=3,"Start of Fiscal Year",TRUE,"Fiscal Year in Progress")</f>
        <v>Start of Fiscal Year</v>
      </c>
      <c r="H1063" s="12">
        <f t="shared" ca="1" si="33"/>
        <v>30</v>
      </c>
    </row>
    <row r="1064" spans="1:8" x14ac:dyDescent="0.25">
      <c r="A1064" s="1" t="s">
        <v>1765</v>
      </c>
      <c r="B1064" s="2">
        <v>44647</v>
      </c>
      <c r="D1064" s="13">
        <f t="shared" si="32"/>
        <v>3</v>
      </c>
      <c r="E1064" s="12" t="str" cm="1">
        <f t="array" ref="E1064">_xlfn.IFS(D1064=1,"Audit Period",D1064=2,"End of Fiscal Year",D1064=3,"Start of Fiscal Year",TRUE,"Fiscal Year in Progress")</f>
        <v>Start of Fiscal Year</v>
      </c>
      <c r="F1064" s="12" t="str" cm="1">
        <f t="array" ref="F1064">_xlfn.IFS(OR(D1064=1,D1064=2),"Period 1",OR(D1064=3,D1064=4),"Period 2",OR(D1064=5,D1064=6),"Period 3",TRUE,"No Hire Period")</f>
        <v>Period 2</v>
      </c>
      <c r="G1064" s="12" t="str" cm="1">
        <f t="array" ref="G1064">_xlfn.IFS(MONTH(B1064)=1,"Audit Period",MONTH(B1064)=2,"End of Fiscal Year",MONTH(B1064)=3,"Start of Fiscal Year",TRUE,"Fiscal Year in Progress")</f>
        <v>Start of Fiscal Year</v>
      </c>
      <c r="H1064" s="12">
        <f t="shared" ca="1" si="33"/>
        <v>30</v>
      </c>
    </row>
    <row r="1065" spans="1:8" x14ac:dyDescent="0.25">
      <c r="A1065" s="1" t="s">
        <v>1766</v>
      </c>
      <c r="B1065" s="2">
        <v>44647</v>
      </c>
      <c r="D1065" s="13">
        <f t="shared" si="32"/>
        <v>3</v>
      </c>
      <c r="E1065" s="12" t="str" cm="1">
        <f t="array" ref="E1065">_xlfn.IFS(D1065=1,"Audit Period",D1065=2,"End of Fiscal Year",D1065=3,"Start of Fiscal Year",TRUE,"Fiscal Year in Progress")</f>
        <v>Start of Fiscal Year</v>
      </c>
      <c r="F1065" s="12" t="str" cm="1">
        <f t="array" ref="F1065">_xlfn.IFS(OR(D1065=1,D1065=2),"Period 1",OR(D1065=3,D1065=4),"Period 2",OR(D1065=5,D1065=6),"Period 3",TRUE,"No Hire Period")</f>
        <v>Period 2</v>
      </c>
      <c r="G1065" s="12" t="str" cm="1">
        <f t="array" ref="G1065">_xlfn.IFS(MONTH(B1065)=1,"Audit Period",MONTH(B1065)=2,"End of Fiscal Year",MONTH(B1065)=3,"Start of Fiscal Year",TRUE,"Fiscal Year in Progress")</f>
        <v>Start of Fiscal Year</v>
      </c>
      <c r="H1065" s="12">
        <f t="shared" ca="1" si="33"/>
        <v>30</v>
      </c>
    </row>
    <row r="1066" spans="1:8" x14ac:dyDescent="0.25">
      <c r="A1066" s="1" t="s">
        <v>1767</v>
      </c>
      <c r="B1066" s="2">
        <v>44647</v>
      </c>
      <c r="D1066" s="13">
        <f t="shared" si="32"/>
        <v>3</v>
      </c>
      <c r="E1066" s="12" t="str" cm="1">
        <f t="array" ref="E1066">_xlfn.IFS(D1066=1,"Audit Period",D1066=2,"End of Fiscal Year",D1066=3,"Start of Fiscal Year",TRUE,"Fiscal Year in Progress")</f>
        <v>Start of Fiscal Year</v>
      </c>
      <c r="F1066" s="12" t="str" cm="1">
        <f t="array" ref="F1066">_xlfn.IFS(OR(D1066=1,D1066=2),"Period 1",OR(D1066=3,D1066=4),"Period 2",OR(D1066=5,D1066=6),"Period 3",TRUE,"No Hire Period")</f>
        <v>Period 2</v>
      </c>
      <c r="G1066" s="12" t="str" cm="1">
        <f t="array" ref="G1066">_xlfn.IFS(MONTH(B1066)=1,"Audit Period",MONTH(B1066)=2,"End of Fiscal Year",MONTH(B1066)=3,"Start of Fiscal Year",TRUE,"Fiscal Year in Progress")</f>
        <v>Start of Fiscal Year</v>
      </c>
      <c r="H1066" s="12">
        <f t="shared" ca="1" si="33"/>
        <v>30</v>
      </c>
    </row>
    <row r="1067" spans="1:8" x14ac:dyDescent="0.25">
      <c r="A1067" s="1" t="s">
        <v>1768</v>
      </c>
      <c r="B1067" s="2">
        <v>44647</v>
      </c>
      <c r="D1067" s="13">
        <f t="shared" si="32"/>
        <v>3</v>
      </c>
      <c r="E1067" s="12" t="str" cm="1">
        <f t="array" ref="E1067">_xlfn.IFS(D1067=1,"Audit Period",D1067=2,"End of Fiscal Year",D1067=3,"Start of Fiscal Year",TRUE,"Fiscal Year in Progress")</f>
        <v>Start of Fiscal Year</v>
      </c>
      <c r="F1067" s="12" t="str" cm="1">
        <f t="array" ref="F1067">_xlfn.IFS(OR(D1067=1,D1067=2),"Period 1",OR(D1067=3,D1067=4),"Period 2",OR(D1067=5,D1067=6),"Period 3",TRUE,"No Hire Period")</f>
        <v>Period 2</v>
      </c>
      <c r="G1067" s="12" t="str" cm="1">
        <f t="array" ref="G1067">_xlfn.IFS(MONTH(B1067)=1,"Audit Period",MONTH(B1067)=2,"End of Fiscal Year",MONTH(B1067)=3,"Start of Fiscal Year",TRUE,"Fiscal Year in Progress")</f>
        <v>Start of Fiscal Year</v>
      </c>
      <c r="H1067" s="12">
        <f t="shared" ca="1" si="33"/>
        <v>30</v>
      </c>
    </row>
    <row r="1068" spans="1:8" x14ac:dyDescent="0.25">
      <c r="A1068" s="1" t="s">
        <v>1769</v>
      </c>
      <c r="B1068" s="2">
        <v>44647</v>
      </c>
      <c r="D1068" s="13">
        <f t="shared" si="32"/>
        <v>3</v>
      </c>
      <c r="E1068" s="12" t="str" cm="1">
        <f t="array" ref="E1068">_xlfn.IFS(D1068=1,"Audit Period",D1068=2,"End of Fiscal Year",D1068=3,"Start of Fiscal Year",TRUE,"Fiscal Year in Progress")</f>
        <v>Start of Fiscal Year</v>
      </c>
      <c r="F1068" s="12" t="str" cm="1">
        <f t="array" ref="F1068">_xlfn.IFS(OR(D1068=1,D1068=2),"Period 1",OR(D1068=3,D1068=4),"Period 2",OR(D1068=5,D1068=6),"Period 3",TRUE,"No Hire Period")</f>
        <v>Period 2</v>
      </c>
      <c r="G1068" s="12" t="str" cm="1">
        <f t="array" ref="G1068">_xlfn.IFS(MONTH(B1068)=1,"Audit Period",MONTH(B1068)=2,"End of Fiscal Year",MONTH(B1068)=3,"Start of Fiscal Year",TRUE,"Fiscal Year in Progress")</f>
        <v>Start of Fiscal Year</v>
      </c>
      <c r="H1068" s="12">
        <f t="shared" ca="1" si="33"/>
        <v>30</v>
      </c>
    </row>
    <row r="1069" spans="1:8" x14ac:dyDescent="0.25">
      <c r="A1069" s="1" t="s">
        <v>1770</v>
      </c>
      <c r="B1069" s="2">
        <v>44647</v>
      </c>
      <c r="D1069" s="13">
        <f t="shared" si="32"/>
        <v>3</v>
      </c>
      <c r="E1069" s="12" t="str" cm="1">
        <f t="array" ref="E1069">_xlfn.IFS(D1069=1,"Audit Period",D1069=2,"End of Fiscal Year",D1069=3,"Start of Fiscal Year",TRUE,"Fiscal Year in Progress")</f>
        <v>Start of Fiscal Year</v>
      </c>
      <c r="F1069" s="12" t="str" cm="1">
        <f t="array" ref="F1069">_xlfn.IFS(OR(D1069=1,D1069=2),"Period 1",OR(D1069=3,D1069=4),"Period 2",OR(D1069=5,D1069=6),"Period 3",TRUE,"No Hire Period")</f>
        <v>Period 2</v>
      </c>
      <c r="G1069" s="12" t="str" cm="1">
        <f t="array" ref="G1069">_xlfn.IFS(MONTH(B1069)=1,"Audit Period",MONTH(B1069)=2,"End of Fiscal Year",MONTH(B1069)=3,"Start of Fiscal Year",TRUE,"Fiscal Year in Progress")</f>
        <v>Start of Fiscal Year</v>
      </c>
      <c r="H1069" s="12">
        <f t="shared" ca="1" si="33"/>
        <v>30</v>
      </c>
    </row>
    <row r="1070" spans="1:8" x14ac:dyDescent="0.25">
      <c r="A1070" s="1" t="s">
        <v>1771</v>
      </c>
      <c r="B1070" s="2">
        <v>44647</v>
      </c>
      <c r="D1070" s="13">
        <f t="shared" si="32"/>
        <v>3</v>
      </c>
      <c r="E1070" s="12" t="str" cm="1">
        <f t="array" ref="E1070">_xlfn.IFS(D1070=1,"Audit Period",D1070=2,"End of Fiscal Year",D1070=3,"Start of Fiscal Year",TRUE,"Fiscal Year in Progress")</f>
        <v>Start of Fiscal Year</v>
      </c>
      <c r="F1070" s="12" t="str" cm="1">
        <f t="array" ref="F1070">_xlfn.IFS(OR(D1070=1,D1070=2),"Period 1",OR(D1070=3,D1070=4),"Period 2",OR(D1070=5,D1070=6),"Period 3",TRUE,"No Hire Period")</f>
        <v>Period 2</v>
      </c>
      <c r="G1070" s="12" t="str" cm="1">
        <f t="array" ref="G1070">_xlfn.IFS(MONTH(B1070)=1,"Audit Period",MONTH(B1070)=2,"End of Fiscal Year",MONTH(B1070)=3,"Start of Fiscal Year",TRUE,"Fiscal Year in Progress")</f>
        <v>Start of Fiscal Year</v>
      </c>
      <c r="H1070" s="12">
        <f t="shared" ca="1" si="33"/>
        <v>30</v>
      </c>
    </row>
    <row r="1071" spans="1:8" x14ac:dyDescent="0.25">
      <c r="A1071" s="1" t="s">
        <v>207</v>
      </c>
      <c r="B1071" s="2">
        <v>44647</v>
      </c>
      <c r="D1071" s="13">
        <f t="shared" si="32"/>
        <v>3</v>
      </c>
      <c r="E1071" s="12" t="str" cm="1">
        <f t="array" ref="E1071">_xlfn.IFS(D1071=1,"Audit Period",D1071=2,"End of Fiscal Year",D1071=3,"Start of Fiscal Year",TRUE,"Fiscal Year in Progress")</f>
        <v>Start of Fiscal Year</v>
      </c>
      <c r="F1071" s="12" t="str" cm="1">
        <f t="array" ref="F1071">_xlfn.IFS(OR(D1071=1,D1071=2),"Period 1",OR(D1071=3,D1071=4),"Period 2",OR(D1071=5,D1071=6),"Period 3",TRUE,"No Hire Period")</f>
        <v>Period 2</v>
      </c>
      <c r="G1071" s="12" t="str" cm="1">
        <f t="array" ref="G1071">_xlfn.IFS(MONTH(B1071)=1,"Audit Period",MONTH(B1071)=2,"End of Fiscal Year",MONTH(B1071)=3,"Start of Fiscal Year",TRUE,"Fiscal Year in Progress")</f>
        <v>Start of Fiscal Year</v>
      </c>
      <c r="H1071" s="12">
        <f t="shared" ca="1" si="33"/>
        <v>30</v>
      </c>
    </row>
    <row r="1072" spans="1:8" x14ac:dyDescent="0.25">
      <c r="A1072" s="1" t="s">
        <v>1772</v>
      </c>
      <c r="B1072" s="2">
        <v>44647</v>
      </c>
      <c r="D1072" s="13">
        <f t="shared" si="32"/>
        <v>3</v>
      </c>
      <c r="E1072" s="12" t="str" cm="1">
        <f t="array" ref="E1072">_xlfn.IFS(D1072=1,"Audit Period",D1072=2,"End of Fiscal Year",D1072=3,"Start of Fiscal Year",TRUE,"Fiscal Year in Progress")</f>
        <v>Start of Fiscal Year</v>
      </c>
      <c r="F1072" s="12" t="str" cm="1">
        <f t="array" ref="F1072">_xlfn.IFS(OR(D1072=1,D1072=2),"Period 1",OR(D1072=3,D1072=4),"Period 2",OR(D1072=5,D1072=6),"Period 3",TRUE,"No Hire Period")</f>
        <v>Period 2</v>
      </c>
      <c r="G1072" s="12" t="str" cm="1">
        <f t="array" ref="G1072">_xlfn.IFS(MONTH(B1072)=1,"Audit Period",MONTH(B1072)=2,"End of Fiscal Year",MONTH(B1072)=3,"Start of Fiscal Year",TRUE,"Fiscal Year in Progress")</f>
        <v>Start of Fiscal Year</v>
      </c>
      <c r="H1072" s="12">
        <f t="shared" ca="1" si="33"/>
        <v>30</v>
      </c>
    </row>
    <row r="1073" spans="1:8" x14ac:dyDescent="0.25">
      <c r="A1073" s="1" t="s">
        <v>1773</v>
      </c>
      <c r="B1073" s="2">
        <v>44647</v>
      </c>
      <c r="D1073" s="13">
        <f t="shared" si="32"/>
        <v>3</v>
      </c>
      <c r="E1073" s="12" t="str" cm="1">
        <f t="array" ref="E1073">_xlfn.IFS(D1073=1,"Audit Period",D1073=2,"End of Fiscal Year",D1073=3,"Start of Fiscal Year",TRUE,"Fiscal Year in Progress")</f>
        <v>Start of Fiscal Year</v>
      </c>
      <c r="F1073" s="12" t="str" cm="1">
        <f t="array" ref="F1073">_xlfn.IFS(OR(D1073=1,D1073=2),"Period 1",OR(D1073=3,D1073=4),"Period 2",OR(D1073=5,D1073=6),"Period 3",TRUE,"No Hire Period")</f>
        <v>Period 2</v>
      </c>
      <c r="G1073" s="12" t="str" cm="1">
        <f t="array" ref="G1073">_xlfn.IFS(MONTH(B1073)=1,"Audit Period",MONTH(B1073)=2,"End of Fiscal Year",MONTH(B1073)=3,"Start of Fiscal Year",TRUE,"Fiscal Year in Progress")</f>
        <v>Start of Fiscal Year</v>
      </c>
      <c r="H1073" s="12">
        <f t="shared" ca="1" si="33"/>
        <v>30</v>
      </c>
    </row>
    <row r="1074" spans="1:8" x14ac:dyDescent="0.25">
      <c r="A1074" s="1" t="s">
        <v>1774</v>
      </c>
      <c r="B1074" s="2">
        <v>44647</v>
      </c>
      <c r="D1074" s="13">
        <f t="shared" si="32"/>
        <v>3</v>
      </c>
      <c r="E1074" s="12" t="str" cm="1">
        <f t="array" ref="E1074">_xlfn.IFS(D1074=1,"Audit Period",D1074=2,"End of Fiscal Year",D1074=3,"Start of Fiscal Year",TRUE,"Fiscal Year in Progress")</f>
        <v>Start of Fiscal Year</v>
      </c>
      <c r="F1074" s="12" t="str" cm="1">
        <f t="array" ref="F1074">_xlfn.IFS(OR(D1074=1,D1074=2),"Period 1",OR(D1074=3,D1074=4),"Period 2",OR(D1074=5,D1074=6),"Period 3",TRUE,"No Hire Period")</f>
        <v>Period 2</v>
      </c>
      <c r="G1074" s="12" t="str" cm="1">
        <f t="array" ref="G1074">_xlfn.IFS(MONTH(B1074)=1,"Audit Period",MONTH(B1074)=2,"End of Fiscal Year",MONTH(B1074)=3,"Start of Fiscal Year",TRUE,"Fiscal Year in Progress")</f>
        <v>Start of Fiscal Year</v>
      </c>
      <c r="H1074" s="12">
        <f t="shared" ca="1" si="33"/>
        <v>30</v>
      </c>
    </row>
    <row r="1075" spans="1:8" x14ac:dyDescent="0.25">
      <c r="A1075" s="1" t="s">
        <v>1775</v>
      </c>
      <c r="B1075" s="2">
        <v>44647</v>
      </c>
      <c r="D1075" s="13">
        <f t="shared" si="32"/>
        <v>3</v>
      </c>
      <c r="E1075" s="12" t="str" cm="1">
        <f t="array" ref="E1075">_xlfn.IFS(D1075=1,"Audit Period",D1075=2,"End of Fiscal Year",D1075=3,"Start of Fiscal Year",TRUE,"Fiscal Year in Progress")</f>
        <v>Start of Fiscal Year</v>
      </c>
      <c r="F1075" s="12" t="str" cm="1">
        <f t="array" ref="F1075">_xlfn.IFS(OR(D1075=1,D1075=2),"Period 1",OR(D1075=3,D1075=4),"Period 2",OR(D1075=5,D1075=6),"Period 3",TRUE,"No Hire Period")</f>
        <v>Period 2</v>
      </c>
      <c r="G1075" s="12" t="str" cm="1">
        <f t="array" ref="G1075">_xlfn.IFS(MONTH(B1075)=1,"Audit Period",MONTH(B1075)=2,"End of Fiscal Year",MONTH(B1075)=3,"Start of Fiscal Year",TRUE,"Fiscal Year in Progress")</f>
        <v>Start of Fiscal Year</v>
      </c>
      <c r="H1075" s="12">
        <f t="shared" ca="1" si="33"/>
        <v>30</v>
      </c>
    </row>
    <row r="1076" spans="1:8" x14ac:dyDescent="0.25">
      <c r="A1076" s="1" t="s">
        <v>1776</v>
      </c>
      <c r="B1076" s="2">
        <v>44647</v>
      </c>
      <c r="D1076" s="13">
        <f t="shared" si="32"/>
        <v>3</v>
      </c>
      <c r="E1076" s="12" t="str" cm="1">
        <f t="array" ref="E1076">_xlfn.IFS(D1076=1,"Audit Period",D1076=2,"End of Fiscal Year",D1076=3,"Start of Fiscal Year",TRUE,"Fiscal Year in Progress")</f>
        <v>Start of Fiscal Year</v>
      </c>
      <c r="F1076" s="12" t="str" cm="1">
        <f t="array" ref="F1076">_xlfn.IFS(OR(D1076=1,D1076=2),"Period 1",OR(D1076=3,D1076=4),"Period 2",OR(D1076=5,D1076=6),"Period 3",TRUE,"No Hire Period")</f>
        <v>Period 2</v>
      </c>
      <c r="G1076" s="12" t="str" cm="1">
        <f t="array" ref="G1076">_xlfn.IFS(MONTH(B1076)=1,"Audit Period",MONTH(B1076)=2,"End of Fiscal Year",MONTH(B1076)=3,"Start of Fiscal Year",TRUE,"Fiscal Year in Progress")</f>
        <v>Start of Fiscal Year</v>
      </c>
      <c r="H1076" s="12">
        <f t="shared" ca="1" si="33"/>
        <v>30</v>
      </c>
    </row>
    <row r="1077" spans="1:8" x14ac:dyDescent="0.25">
      <c r="A1077" s="1" t="s">
        <v>1777</v>
      </c>
      <c r="B1077" s="2">
        <v>44647</v>
      </c>
      <c r="D1077" s="13">
        <f t="shared" si="32"/>
        <v>3</v>
      </c>
      <c r="E1077" s="12" t="str" cm="1">
        <f t="array" ref="E1077">_xlfn.IFS(D1077=1,"Audit Period",D1077=2,"End of Fiscal Year",D1077=3,"Start of Fiscal Year",TRUE,"Fiscal Year in Progress")</f>
        <v>Start of Fiscal Year</v>
      </c>
      <c r="F1077" s="12" t="str" cm="1">
        <f t="array" ref="F1077">_xlfn.IFS(OR(D1077=1,D1077=2),"Period 1",OR(D1077=3,D1077=4),"Period 2",OR(D1077=5,D1077=6),"Period 3",TRUE,"No Hire Period")</f>
        <v>Period 2</v>
      </c>
      <c r="G1077" s="12" t="str" cm="1">
        <f t="array" ref="G1077">_xlfn.IFS(MONTH(B1077)=1,"Audit Period",MONTH(B1077)=2,"End of Fiscal Year",MONTH(B1077)=3,"Start of Fiscal Year",TRUE,"Fiscal Year in Progress")</f>
        <v>Start of Fiscal Year</v>
      </c>
      <c r="H1077" s="12">
        <f t="shared" ca="1" si="33"/>
        <v>30</v>
      </c>
    </row>
    <row r="1078" spans="1:8" x14ac:dyDescent="0.25">
      <c r="A1078" s="1" t="s">
        <v>1778</v>
      </c>
      <c r="B1078" s="2">
        <v>44647</v>
      </c>
      <c r="D1078" s="13">
        <f t="shared" si="32"/>
        <v>3</v>
      </c>
      <c r="E1078" s="12" t="str" cm="1">
        <f t="array" ref="E1078">_xlfn.IFS(D1078=1,"Audit Period",D1078=2,"End of Fiscal Year",D1078=3,"Start of Fiscal Year",TRUE,"Fiscal Year in Progress")</f>
        <v>Start of Fiscal Year</v>
      </c>
      <c r="F1078" s="12" t="str" cm="1">
        <f t="array" ref="F1078">_xlfn.IFS(OR(D1078=1,D1078=2),"Period 1",OR(D1078=3,D1078=4),"Period 2",OR(D1078=5,D1078=6),"Period 3",TRUE,"No Hire Period")</f>
        <v>Period 2</v>
      </c>
      <c r="G1078" s="12" t="str" cm="1">
        <f t="array" ref="G1078">_xlfn.IFS(MONTH(B1078)=1,"Audit Period",MONTH(B1078)=2,"End of Fiscal Year",MONTH(B1078)=3,"Start of Fiscal Year",TRUE,"Fiscal Year in Progress")</f>
        <v>Start of Fiscal Year</v>
      </c>
      <c r="H1078" s="12">
        <f t="shared" ca="1" si="33"/>
        <v>30</v>
      </c>
    </row>
    <row r="1079" spans="1:8" x14ac:dyDescent="0.25">
      <c r="A1079" s="1" t="s">
        <v>1779</v>
      </c>
      <c r="B1079" s="2">
        <v>44647</v>
      </c>
      <c r="D1079" s="13">
        <f t="shared" si="32"/>
        <v>3</v>
      </c>
      <c r="E1079" s="12" t="str" cm="1">
        <f t="array" ref="E1079">_xlfn.IFS(D1079=1,"Audit Period",D1079=2,"End of Fiscal Year",D1079=3,"Start of Fiscal Year",TRUE,"Fiscal Year in Progress")</f>
        <v>Start of Fiscal Year</v>
      </c>
      <c r="F1079" s="12" t="str" cm="1">
        <f t="array" ref="F1079">_xlfn.IFS(OR(D1079=1,D1079=2),"Period 1",OR(D1079=3,D1079=4),"Period 2",OR(D1079=5,D1079=6),"Period 3",TRUE,"No Hire Period")</f>
        <v>Period 2</v>
      </c>
      <c r="G1079" s="12" t="str" cm="1">
        <f t="array" ref="G1079">_xlfn.IFS(MONTH(B1079)=1,"Audit Period",MONTH(B1079)=2,"End of Fiscal Year",MONTH(B1079)=3,"Start of Fiscal Year",TRUE,"Fiscal Year in Progress")</f>
        <v>Start of Fiscal Year</v>
      </c>
      <c r="H1079" s="12">
        <f t="shared" ca="1" si="33"/>
        <v>30</v>
      </c>
    </row>
    <row r="1080" spans="1:8" x14ac:dyDescent="0.25">
      <c r="A1080" s="1" t="s">
        <v>208</v>
      </c>
      <c r="B1080" s="2">
        <v>44647</v>
      </c>
      <c r="D1080" s="13">
        <f t="shared" si="32"/>
        <v>3</v>
      </c>
      <c r="E1080" s="12" t="str" cm="1">
        <f t="array" ref="E1080">_xlfn.IFS(D1080=1,"Audit Period",D1080=2,"End of Fiscal Year",D1080=3,"Start of Fiscal Year",TRUE,"Fiscal Year in Progress")</f>
        <v>Start of Fiscal Year</v>
      </c>
      <c r="F1080" s="12" t="str" cm="1">
        <f t="array" ref="F1080">_xlfn.IFS(OR(D1080=1,D1080=2),"Period 1",OR(D1080=3,D1080=4),"Period 2",OR(D1080=5,D1080=6),"Period 3",TRUE,"No Hire Period")</f>
        <v>Period 2</v>
      </c>
      <c r="G1080" s="12" t="str" cm="1">
        <f t="array" ref="G1080">_xlfn.IFS(MONTH(B1080)=1,"Audit Period",MONTH(B1080)=2,"End of Fiscal Year",MONTH(B1080)=3,"Start of Fiscal Year",TRUE,"Fiscal Year in Progress")</f>
        <v>Start of Fiscal Year</v>
      </c>
      <c r="H1080" s="12">
        <f t="shared" ca="1" si="33"/>
        <v>30</v>
      </c>
    </row>
    <row r="1081" spans="1:8" x14ac:dyDescent="0.25">
      <c r="A1081" s="1" t="s">
        <v>1780</v>
      </c>
      <c r="B1081" s="2">
        <v>44647</v>
      </c>
      <c r="D1081" s="13">
        <f t="shared" si="32"/>
        <v>3</v>
      </c>
      <c r="E1081" s="12" t="str" cm="1">
        <f t="array" ref="E1081">_xlfn.IFS(D1081=1,"Audit Period",D1081=2,"End of Fiscal Year",D1081=3,"Start of Fiscal Year",TRUE,"Fiscal Year in Progress")</f>
        <v>Start of Fiscal Year</v>
      </c>
      <c r="F1081" s="12" t="str" cm="1">
        <f t="array" ref="F1081">_xlfn.IFS(OR(D1081=1,D1081=2),"Period 1",OR(D1081=3,D1081=4),"Period 2",OR(D1081=5,D1081=6),"Period 3",TRUE,"No Hire Period")</f>
        <v>Period 2</v>
      </c>
      <c r="G1081" s="12" t="str" cm="1">
        <f t="array" ref="G1081">_xlfn.IFS(MONTH(B1081)=1,"Audit Period",MONTH(B1081)=2,"End of Fiscal Year",MONTH(B1081)=3,"Start of Fiscal Year",TRUE,"Fiscal Year in Progress")</f>
        <v>Start of Fiscal Year</v>
      </c>
      <c r="H1081" s="12">
        <f t="shared" ca="1" si="33"/>
        <v>30</v>
      </c>
    </row>
    <row r="1082" spans="1:8" x14ac:dyDescent="0.25">
      <c r="A1082" s="1" t="s">
        <v>1781</v>
      </c>
      <c r="B1082" s="2">
        <v>44647</v>
      </c>
      <c r="D1082" s="13">
        <f t="shared" si="32"/>
        <v>3</v>
      </c>
      <c r="E1082" s="12" t="str" cm="1">
        <f t="array" ref="E1082">_xlfn.IFS(D1082=1,"Audit Period",D1082=2,"End of Fiscal Year",D1082=3,"Start of Fiscal Year",TRUE,"Fiscal Year in Progress")</f>
        <v>Start of Fiscal Year</v>
      </c>
      <c r="F1082" s="12" t="str" cm="1">
        <f t="array" ref="F1082">_xlfn.IFS(OR(D1082=1,D1082=2),"Period 1",OR(D1082=3,D1082=4),"Period 2",OR(D1082=5,D1082=6),"Period 3",TRUE,"No Hire Period")</f>
        <v>Period 2</v>
      </c>
      <c r="G1082" s="12" t="str" cm="1">
        <f t="array" ref="G1082">_xlfn.IFS(MONTH(B1082)=1,"Audit Period",MONTH(B1082)=2,"End of Fiscal Year",MONTH(B1082)=3,"Start of Fiscal Year",TRUE,"Fiscal Year in Progress")</f>
        <v>Start of Fiscal Year</v>
      </c>
      <c r="H1082" s="12">
        <f t="shared" ca="1" si="33"/>
        <v>30</v>
      </c>
    </row>
    <row r="1083" spans="1:8" x14ac:dyDescent="0.25">
      <c r="A1083" s="1" t="s">
        <v>1782</v>
      </c>
      <c r="B1083" s="2">
        <v>44647</v>
      </c>
      <c r="D1083" s="13">
        <f t="shared" si="32"/>
        <v>3</v>
      </c>
      <c r="E1083" s="12" t="str" cm="1">
        <f t="array" ref="E1083">_xlfn.IFS(D1083=1,"Audit Period",D1083=2,"End of Fiscal Year",D1083=3,"Start of Fiscal Year",TRUE,"Fiscal Year in Progress")</f>
        <v>Start of Fiscal Year</v>
      </c>
      <c r="F1083" s="12" t="str" cm="1">
        <f t="array" ref="F1083">_xlfn.IFS(OR(D1083=1,D1083=2),"Period 1",OR(D1083=3,D1083=4),"Period 2",OR(D1083=5,D1083=6),"Period 3",TRUE,"No Hire Period")</f>
        <v>Period 2</v>
      </c>
      <c r="G1083" s="12" t="str" cm="1">
        <f t="array" ref="G1083">_xlfn.IFS(MONTH(B1083)=1,"Audit Period",MONTH(B1083)=2,"End of Fiscal Year",MONTH(B1083)=3,"Start of Fiscal Year",TRUE,"Fiscal Year in Progress")</f>
        <v>Start of Fiscal Year</v>
      </c>
      <c r="H1083" s="12">
        <f t="shared" ca="1" si="33"/>
        <v>30</v>
      </c>
    </row>
    <row r="1084" spans="1:8" x14ac:dyDescent="0.25">
      <c r="A1084" s="1" t="s">
        <v>1783</v>
      </c>
      <c r="B1084" s="2">
        <v>44647</v>
      </c>
      <c r="D1084" s="13">
        <f t="shared" si="32"/>
        <v>3</v>
      </c>
      <c r="E1084" s="12" t="str" cm="1">
        <f t="array" ref="E1084">_xlfn.IFS(D1084=1,"Audit Period",D1084=2,"End of Fiscal Year",D1084=3,"Start of Fiscal Year",TRUE,"Fiscal Year in Progress")</f>
        <v>Start of Fiscal Year</v>
      </c>
      <c r="F1084" s="12" t="str" cm="1">
        <f t="array" ref="F1084">_xlfn.IFS(OR(D1084=1,D1084=2),"Period 1",OR(D1084=3,D1084=4),"Period 2",OR(D1084=5,D1084=6),"Period 3",TRUE,"No Hire Period")</f>
        <v>Period 2</v>
      </c>
      <c r="G1084" s="12" t="str" cm="1">
        <f t="array" ref="G1084">_xlfn.IFS(MONTH(B1084)=1,"Audit Period",MONTH(B1084)=2,"End of Fiscal Year",MONTH(B1084)=3,"Start of Fiscal Year",TRUE,"Fiscal Year in Progress")</f>
        <v>Start of Fiscal Year</v>
      </c>
      <c r="H1084" s="12">
        <f t="shared" ca="1" si="33"/>
        <v>30</v>
      </c>
    </row>
    <row r="1085" spans="1:8" x14ac:dyDescent="0.25">
      <c r="A1085" s="1" t="s">
        <v>1784</v>
      </c>
      <c r="B1085" s="2">
        <v>44647</v>
      </c>
      <c r="D1085" s="13">
        <f t="shared" si="32"/>
        <v>3</v>
      </c>
      <c r="E1085" s="12" t="str" cm="1">
        <f t="array" ref="E1085">_xlfn.IFS(D1085=1,"Audit Period",D1085=2,"End of Fiscal Year",D1085=3,"Start of Fiscal Year",TRUE,"Fiscal Year in Progress")</f>
        <v>Start of Fiscal Year</v>
      </c>
      <c r="F1085" s="12" t="str" cm="1">
        <f t="array" ref="F1085">_xlfn.IFS(OR(D1085=1,D1085=2),"Period 1",OR(D1085=3,D1085=4),"Period 2",OR(D1085=5,D1085=6),"Period 3",TRUE,"No Hire Period")</f>
        <v>Period 2</v>
      </c>
      <c r="G1085" s="12" t="str" cm="1">
        <f t="array" ref="G1085">_xlfn.IFS(MONTH(B1085)=1,"Audit Period",MONTH(B1085)=2,"End of Fiscal Year",MONTH(B1085)=3,"Start of Fiscal Year",TRUE,"Fiscal Year in Progress")</f>
        <v>Start of Fiscal Year</v>
      </c>
      <c r="H1085" s="12">
        <f t="shared" ca="1" si="33"/>
        <v>30</v>
      </c>
    </row>
    <row r="1086" spans="1:8" x14ac:dyDescent="0.25">
      <c r="A1086" s="1" t="s">
        <v>1785</v>
      </c>
      <c r="B1086" s="2">
        <v>44647</v>
      </c>
      <c r="D1086" s="13">
        <f t="shared" si="32"/>
        <v>3</v>
      </c>
      <c r="E1086" s="12" t="str" cm="1">
        <f t="array" ref="E1086">_xlfn.IFS(D1086=1,"Audit Period",D1086=2,"End of Fiscal Year",D1086=3,"Start of Fiscal Year",TRUE,"Fiscal Year in Progress")</f>
        <v>Start of Fiscal Year</v>
      </c>
      <c r="F1086" s="12" t="str" cm="1">
        <f t="array" ref="F1086">_xlfn.IFS(OR(D1086=1,D1086=2),"Period 1",OR(D1086=3,D1086=4),"Period 2",OR(D1086=5,D1086=6),"Period 3",TRUE,"No Hire Period")</f>
        <v>Period 2</v>
      </c>
      <c r="G1086" s="12" t="str" cm="1">
        <f t="array" ref="G1086">_xlfn.IFS(MONTH(B1086)=1,"Audit Period",MONTH(B1086)=2,"End of Fiscal Year",MONTH(B1086)=3,"Start of Fiscal Year",TRUE,"Fiscal Year in Progress")</f>
        <v>Start of Fiscal Year</v>
      </c>
      <c r="H1086" s="12">
        <f t="shared" ca="1" si="33"/>
        <v>30</v>
      </c>
    </row>
    <row r="1087" spans="1:8" x14ac:dyDescent="0.25">
      <c r="A1087" s="1" t="s">
        <v>1786</v>
      </c>
      <c r="B1087" s="2">
        <v>44647</v>
      </c>
      <c r="D1087" s="13">
        <f t="shared" si="32"/>
        <v>3</v>
      </c>
      <c r="E1087" s="12" t="str" cm="1">
        <f t="array" ref="E1087">_xlfn.IFS(D1087=1,"Audit Period",D1087=2,"End of Fiscal Year",D1087=3,"Start of Fiscal Year",TRUE,"Fiscal Year in Progress")</f>
        <v>Start of Fiscal Year</v>
      </c>
      <c r="F1087" s="12" t="str" cm="1">
        <f t="array" ref="F1087">_xlfn.IFS(OR(D1087=1,D1087=2),"Period 1",OR(D1087=3,D1087=4),"Period 2",OR(D1087=5,D1087=6),"Period 3",TRUE,"No Hire Period")</f>
        <v>Period 2</v>
      </c>
      <c r="G1087" s="12" t="str" cm="1">
        <f t="array" ref="G1087">_xlfn.IFS(MONTH(B1087)=1,"Audit Period",MONTH(B1087)=2,"End of Fiscal Year",MONTH(B1087)=3,"Start of Fiscal Year",TRUE,"Fiscal Year in Progress")</f>
        <v>Start of Fiscal Year</v>
      </c>
      <c r="H1087" s="12">
        <f t="shared" ca="1" si="33"/>
        <v>30</v>
      </c>
    </row>
    <row r="1088" spans="1:8" x14ac:dyDescent="0.25">
      <c r="A1088" s="1" t="s">
        <v>209</v>
      </c>
      <c r="B1088" s="2">
        <v>44647</v>
      </c>
      <c r="D1088" s="13">
        <f t="shared" si="32"/>
        <v>3</v>
      </c>
      <c r="E1088" s="12" t="str" cm="1">
        <f t="array" ref="E1088">_xlfn.IFS(D1088=1,"Audit Period",D1088=2,"End of Fiscal Year",D1088=3,"Start of Fiscal Year",TRUE,"Fiscal Year in Progress")</f>
        <v>Start of Fiscal Year</v>
      </c>
      <c r="F1088" s="12" t="str" cm="1">
        <f t="array" ref="F1088">_xlfn.IFS(OR(D1088=1,D1088=2),"Period 1",OR(D1088=3,D1088=4),"Period 2",OR(D1088=5,D1088=6),"Period 3",TRUE,"No Hire Period")</f>
        <v>Period 2</v>
      </c>
      <c r="G1088" s="12" t="str" cm="1">
        <f t="array" ref="G1088">_xlfn.IFS(MONTH(B1088)=1,"Audit Period",MONTH(B1088)=2,"End of Fiscal Year",MONTH(B1088)=3,"Start of Fiscal Year",TRUE,"Fiscal Year in Progress")</f>
        <v>Start of Fiscal Year</v>
      </c>
      <c r="H1088" s="12">
        <f t="shared" ca="1" si="33"/>
        <v>30</v>
      </c>
    </row>
    <row r="1089" spans="1:8" x14ac:dyDescent="0.25">
      <c r="A1089" s="1" t="s">
        <v>1787</v>
      </c>
      <c r="B1089" s="2">
        <v>44647</v>
      </c>
      <c r="D1089" s="13">
        <f t="shared" si="32"/>
        <v>3</v>
      </c>
      <c r="E1089" s="12" t="str" cm="1">
        <f t="array" ref="E1089">_xlfn.IFS(D1089=1,"Audit Period",D1089=2,"End of Fiscal Year",D1089=3,"Start of Fiscal Year",TRUE,"Fiscal Year in Progress")</f>
        <v>Start of Fiscal Year</v>
      </c>
      <c r="F1089" s="12" t="str" cm="1">
        <f t="array" ref="F1089">_xlfn.IFS(OR(D1089=1,D1089=2),"Period 1",OR(D1089=3,D1089=4),"Period 2",OR(D1089=5,D1089=6),"Period 3",TRUE,"No Hire Period")</f>
        <v>Period 2</v>
      </c>
      <c r="G1089" s="12" t="str" cm="1">
        <f t="array" ref="G1089">_xlfn.IFS(MONTH(B1089)=1,"Audit Period",MONTH(B1089)=2,"End of Fiscal Year",MONTH(B1089)=3,"Start of Fiscal Year",TRUE,"Fiscal Year in Progress")</f>
        <v>Start of Fiscal Year</v>
      </c>
      <c r="H1089" s="12">
        <f t="shared" ca="1" si="33"/>
        <v>30</v>
      </c>
    </row>
    <row r="1090" spans="1:8" x14ac:dyDescent="0.25">
      <c r="A1090" s="1" t="s">
        <v>1788</v>
      </c>
      <c r="B1090" s="2">
        <v>44647</v>
      </c>
      <c r="D1090" s="13">
        <f t="shared" si="32"/>
        <v>3</v>
      </c>
      <c r="E1090" s="12" t="str" cm="1">
        <f t="array" ref="E1090">_xlfn.IFS(D1090=1,"Audit Period",D1090=2,"End of Fiscal Year",D1090=3,"Start of Fiscal Year",TRUE,"Fiscal Year in Progress")</f>
        <v>Start of Fiscal Year</v>
      </c>
      <c r="F1090" s="12" t="str" cm="1">
        <f t="array" ref="F1090">_xlfn.IFS(OR(D1090=1,D1090=2),"Period 1",OR(D1090=3,D1090=4),"Period 2",OR(D1090=5,D1090=6),"Period 3",TRUE,"No Hire Period")</f>
        <v>Period 2</v>
      </c>
      <c r="G1090" s="12" t="str" cm="1">
        <f t="array" ref="G1090">_xlfn.IFS(MONTH(B1090)=1,"Audit Period",MONTH(B1090)=2,"End of Fiscal Year",MONTH(B1090)=3,"Start of Fiscal Year",TRUE,"Fiscal Year in Progress")</f>
        <v>Start of Fiscal Year</v>
      </c>
      <c r="H1090" s="12">
        <f t="shared" ca="1" si="33"/>
        <v>30</v>
      </c>
    </row>
    <row r="1091" spans="1:8" x14ac:dyDescent="0.25">
      <c r="A1091" s="1" t="s">
        <v>1789</v>
      </c>
      <c r="B1091" s="2">
        <v>44647</v>
      </c>
      <c r="D1091" s="13">
        <f t="shared" ref="D1091:D1154" si="34">MONTH(B1091)</f>
        <v>3</v>
      </c>
      <c r="E1091" s="12" t="str" cm="1">
        <f t="array" ref="E1091">_xlfn.IFS(D1091=1,"Audit Period",D1091=2,"End of Fiscal Year",D1091=3,"Start of Fiscal Year",TRUE,"Fiscal Year in Progress")</f>
        <v>Start of Fiscal Year</v>
      </c>
      <c r="F1091" s="12" t="str" cm="1">
        <f t="array" ref="F1091">_xlfn.IFS(OR(D1091=1,D1091=2),"Period 1",OR(D1091=3,D1091=4),"Period 2",OR(D1091=5,D1091=6),"Period 3",TRUE,"No Hire Period")</f>
        <v>Period 2</v>
      </c>
      <c r="G1091" s="12" t="str" cm="1">
        <f t="array" ref="G1091">_xlfn.IFS(MONTH(B1091)=1,"Audit Period",MONTH(B1091)=2,"End of Fiscal Year",MONTH(B1091)=3,"Start of Fiscal Year",TRUE,"Fiscal Year in Progress")</f>
        <v>Start of Fiscal Year</v>
      </c>
      <c r="H1091" s="12">
        <f t="shared" ref="H1091:H1154" ca="1" si="35">IFERROR(IF(C1091="",DATEDIF(B1091,TODAY(),"m"),DATEDIF(B1091,C1091,"m")),0)</f>
        <v>30</v>
      </c>
    </row>
    <row r="1092" spans="1:8" x14ac:dyDescent="0.25">
      <c r="A1092" s="1" t="s">
        <v>1790</v>
      </c>
      <c r="B1092" s="2">
        <v>44647</v>
      </c>
      <c r="D1092" s="13">
        <f t="shared" si="34"/>
        <v>3</v>
      </c>
      <c r="E1092" s="12" t="str" cm="1">
        <f t="array" ref="E1092">_xlfn.IFS(D1092=1,"Audit Period",D1092=2,"End of Fiscal Year",D1092=3,"Start of Fiscal Year",TRUE,"Fiscal Year in Progress")</f>
        <v>Start of Fiscal Year</v>
      </c>
      <c r="F1092" s="12" t="str" cm="1">
        <f t="array" ref="F1092">_xlfn.IFS(OR(D1092=1,D1092=2),"Period 1",OR(D1092=3,D1092=4),"Period 2",OR(D1092=5,D1092=6),"Period 3",TRUE,"No Hire Period")</f>
        <v>Period 2</v>
      </c>
      <c r="G1092" s="12" t="str" cm="1">
        <f t="array" ref="G1092">_xlfn.IFS(MONTH(B1092)=1,"Audit Period",MONTH(B1092)=2,"End of Fiscal Year",MONTH(B1092)=3,"Start of Fiscal Year",TRUE,"Fiscal Year in Progress")</f>
        <v>Start of Fiscal Year</v>
      </c>
      <c r="H1092" s="12">
        <f t="shared" ca="1" si="35"/>
        <v>30</v>
      </c>
    </row>
    <row r="1093" spans="1:8" x14ac:dyDescent="0.25">
      <c r="A1093" s="1" t="s">
        <v>1791</v>
      </c>
      <c r="B1093" s="2">
        <v>44647</v>
      </c>
      <c r="D1093" s="13">
        <f t="shared" si="34"/>
        <v>3</v>
      </c>
      <c r="E1093" s="12" t="str" cm="1">
        <f t="array" ref="E1093">_xlfn.IFS(D1093=1,"Audit Period",D1093=2,"End of Fiscal Year",D1093=3,"Start of Fiscal Year",TRUE,"Fiscal Year in Progress")</f>
        <v>Start of Fiscal Year</v>
      </c>
      <c r="F1093" s="12" t="str" cm="1">
        <f t="array" ref="F1093">_xlfn.IFS(OR(D1093=1,D1093=2),"Period 1",OR(D1093=3,D1093=4),"Period 2",OR(D1093=5,D1093=6),"Period 3",TRUE,"No Hire Period")</f>
        <v>Period 2</v>
      </c>
      <c r="G1093" s="12" t="str" cm="1">
        <f t="array" ref="G1093">_xlfn.IFS(MONTH(B1093)=1,"Audit Period",MONTH(B1093)=2,"End of Fiscal Year",MONTH(B1093)=3,"Start of Fiscal Year",TRUE,"Fiscal Year in Progress")</f>
        <v>Start of Fiscal Year</v>
      </c>
      <c r="H1093" s="12">
        <f t="shared" ca="1" si="35"/>
        <v>30</v>
      </c>
    </row>
    <row r="1094" spans="1:8" x14ac:dyDescent="0.25">
      <c r="A1094" s="1" t="s">
        <v>1792</v>
      </c>
      <c r="B1094" s="2">
        <v>44647</v>
      </c>
      <c r="D1094" s="13">
        <f t="shared" si="34"/>
        <v>3</v>
      </c>
      <c r="E1094" s="12" t="str" cm="1">
        <f t="array" ref="E1094">_xlfn.IFS(D1094=1,"Audit Period",D1094=2,"End of Fiscal Year",D1094=3,"Start of Fiscal Year",TRUE,"Fiscal Year in Progress")</f>
        <v>Start of Fiscal Year</v>
      </c>
      <c r="F1094" s="12" t="str" cm="1">
        <f t="array" ref="F1094">_xlfn.IFS(OR(D1094=1,D1094=2),"Period 1",OR(D1094=3,D1094=4),"Period 2",OR(D1094=5,D1094=6),"Period 3",TRUE,"No Hire Period")</f>
        <v>Period 2</v>
      </c>
      <c r="G1094" s="12" t="str" cm="1">
        <f t="array" ref="G1094">_xlfn.IFS(MONTH(B1094)=1,"Audit Period",MONTH(B1094)=2,"End of Fiscal Year",MONTH(B1094)=3,"Start of Fiscal Year",TRUE,"Fiscal Year in Progress")</f>
        <v>Start of Fiscal Year</v>
      </c>
      <c r="H1094" s="12">
        <f t="shared" ca="1" si="35"/>
        <v>30</v>
      </c>
    </row>
    <row r="1095" spans="1:8" x14ac:dyDescent="0.25">
      <c r="A1095" s="1" t="s">
        <v>210</v>
      </c>
      <c r="B1095" s="2">
        <v>44647</v>
      </c>
      <c r="D1095" s="13">
        <f t="shared" si="34"/>
        <v>3</v>
      </c>
      <c r="E1095" s="12" t="str" cm="1">
        <f t="array" ref="E1095">_xlfn.IFS(D1095=1,"Audit Period",D1095=2,"End of Fiscal Year",D1095=3,"Start of Fiscal Year",TRUE,"Fiscal Year in Progress")</f>
        <v>Start of Fiscal Year</v>
      </c>
      <c r="F1095" s="12" t="str" cm="1">
        <f t="array" ref="F1095">_xlfn.IFS(OR(D1095=1,D1095=2),"Period 1",OR(D1095=3,D1095=4),"Period 2",OR(D1095=5,D1095=6),"Period 3",TRUE,"No Hire Period")</f>
        <v>Period 2</v>
      </c>
      <c r="G1095" s="12" t="str" cm="1">
        <f t="array" ref="G1095">_xlfn.IFS(MONTH(B1095)=1,"Audit Period",MONTH(B1095)=2,"End of Fiscal Year",MONTH(B1095)=3,"Start of Fiscal Year",TRUE,"Fiscal Year in Progress")</f>
        <v>Start of Fiscal Year</v>
      </c>
      <c r="H1095" s="12">
        <f t="shared" ca="1" si="35"/>
        <v>30</v>
      </c>
    </row>
    <row r="1096" spans="1:8" x14ac:dyDescent="0.25">
      <c r="A1096" s="1" t="s">
        <v>1793</v>
      </c>
      <c r="B1096" s="2">
        <v>44647</v>
      </c>
      <c r="D1096" s="13">
        <f t="shared" si="34"/>
        <v>3</v>
      </c>
      <c r="E1096" s="12" t="str" cm="1">
        <f t="array" ref="E1096">_xlfn.IFS(D1096=1,"Audit Period",D1096=2,"End of Fiscal Year",D1096=3,"Start of Fiscal Year",TRUE,"Fiscal Year in Progress")</f>
        <v>Start of Fiscal Year</v>
      </c>
      <c r="F1096" s="12" t="str" cm="1">
        <f t="array" ref="F1096">_xlfn.IFS(OR(D1096=1,D1096=2),"Period 1",OR(D1096=3,D1096=4),"Period 2",OR(D1096=5,D1096=6),"Period 3",TRUE,"No Hire Period")</f>
        <v>Period 2</v>
      </c>
      <c r="G1096" s="12" t="str" cm="1">
        <f t="array" ref="G1096">_xlfn.IFS(MONTH(B1096)=1,"Audit Period",MONTH(B1096)=2,"End of Fiscal Year",MONTH(B1096)=3,"Start of Fiscal Year",TRUE,"Fiscal Year in Progress")</f>
        <v>Start of Fiscal Year</v>
      </c>
      <c r="H1096" s="12">
        <f t="shared" ca="1" si="35"/>
        <v>30</v>
      </c>
    </row>
    <row r="1097" spans="1:8" x14ac:dyDescent="0.25">
      <c r="A1097" s="1" t="s">
        <v>1794</v>
      </c>
      <c r="B1097" s="2">
        <v>44647</v>
      </c>
      <c r="D1097" s="13">
        <f t="shared" si="34"/>
        <v>3</v>
      </c>
      <c r="E1097" s="12" t="str" cm="1">
        <f t="array" ref="E1097">_xlfn.IFS(D1097=1,"Audit Period",D1097=2,"End of Fiscal Year",D1097=3,"Start of Fiscal Year",TRUE,"Fiscal Year in Progress")</f>
        <v>Start of Fiscal Year</v>
      </c>
      <c r="F1097" s="12" t="str" cm="1">
        <f t="array" ref="F1097">_xlfn.IFS(OR(D1097=1,D1097=2),"Period 1",OR(D1097=3,D1097=4),"Period 2",OR(D1097=5,D1097=6),"Period 3",TRUE,"No Hire Period")</f>
        <v>Period 2</v>
      </c>
      <c r="G1097" s="12" t="str" cm="1">
        <f t="array" ref="G1097">_xlfn.IFS(MONTH(B1097)=1,"Audit Period",MONTH(B1097)=2,"End of Fiscal Year",MONTH(B1097)=3,"Start of Fiscal Year",TRUE,"Fiscal Year in Progress")</f>
        <v>Start of Fiscal Year</v>
      </c>
      <c r="H1097" s="12">
        <f t="shared" ca="1" si="35"/>
        <v>30</v>
      </c>
    </row>
    <row r="1098" spans="1:8" x14ac:dyDescent="0.25">
      <c r="A1098" s="1" t="s">
        <v>1795</v>
      </c>
      <c r="B1098" s="2">
        <v>44647</v>
      </c>
      <c r="D1098" s="13">
        <f t="shared" si="34"/>
        <v>3</v>
      </c>
      <c r="E1098" s="12" t="str" cm="1">
        <f t="array" ref="E1098">_xlfn.IFS(D1098=1,"Audit Period",D1098=2,"End of Fiscal Year",D1098=3,"Start of Fiscal Year",TRUE,"Fiscal Year in Progress")</f>
        <v>Start of Fiscal Year</v>
      </c>
      <c r="F1098" s="12" t="str" cm="1">
        <f t="array" ref="F1098">_xlfn.IFS(OR(D1098=1,D1098=2),"Period 1",OR(D1098=3,D1098=4),"Period 2",OR(D1098=5,D1098=6),"Period 3",TRUE,"No Hire Period")</f>
        <v>Period 2</v>
      </c>
      <c r="G1098" s="12" t="str" cm="1">
        <f t="array" ref="G1098">_xlfn.IFS(MONTH(B1098)=1,"Audit Period",MONTH(B1098)=2,"End of Fiscal Year",MONTH(B1098)=3,"Start of Fiscal Year",TRUE,"Fiscal Year in Progress")</f>
        <v>Start of Fiscal Year</v>
      </c>
      <c r="H1098" s="12">
        <f t="shared" ca="1" si="35"/>
        <v>30</v>
      </c>
    </row>
    <row r="1099" spans="1:8" x14ac:dyDescent="0.25">
      <c r="A1099" s="1" t="s">
        <v>1796</v>
      </c>
      <c r="B1099" s="2">
        <v>44647</v>
      </c>
      <c r="D1099" s="13">
        <f t="shared" si="34"/>
        <v>3</v>
      </c>
      <c r="E1099" s="12" t="str" cm="1">
        <f t="array" ref="E1099">_xlfn.IFS(D1099=1,"Audit Period",D1099=2,"End of Fiscal Year",D1099=3,"Start of Fiscal Year",TRUE,"Fiscal Year in Progress")</f>
        <v>Start of Fiscal Year</v>
      </c>
      <c r="F1099" s="12" t="str" cm="1">
        <f t="array" ref="F1099">_xlfn.IFS(OR(D1099=1,D1099=2),"Period 1",OR(D1099=3,D1099=4),"Period 2",OR(D1099=5,D1099=6),"Period 3",TRUE,"No Hire Period")</f>
        <v>Period 2</v>
      </c>
      <c r="G1099" s="12" t="str" cm="1">
        <f t="array" ref="G1099">_xlfn.IFS(MONTH(B1099)=1,"Audit Period",MONTH(B1099)=2,"End of Fiscal Year",MONTH(B1099)=3,"Start of Fiscal Year",TRUE,"Fiscal Year in Progress")</f>
        <v>Start of Fiscal Year</v>
      </c>
      <c r="H1099" s="12">
        <f t="shared" ca="1" si="35"/>
        <v>30</v>
      </c>
    </row>
    <row r="1100" spans="1:8" x14ac:dyDescent="0.25">
      <c r="A1100" s="1" t="s">
        <v>1797</v>
      </c>
      <c r="B1100" s="2">
        <v>44647</v>
      </c>
      <c r="D1100" s="13">
        <f t="shared" si="34"/>
        <v>3</v>
      </c>
      <c r="E1100" s="12" t="str" cm="1">
        <f t="array" ref="E1100">_xlfn.IFS(D1100=1,"Audit Period",D1100=2,"End of Fiscal Year",D1100=3,"Start of Fiscal Year",TRUE,"Fiscal Year in Progress")</f>
        <v>Start of Fiscal Year</v>
      </c>
      <c r="F1100" s="12" t="str" cm="1">
        <f t="array" ref="F1100">_xlfn.IFS(OR(D1100=1,D1100=2),"Period 1",OR(D1100=3,D1100=4),"Period 2",OR(D1100=5,D1100=6),"Period 3",TRUE,"No Hire Period")</f>
        <v>Period 2</v>
      </c>
      <c r="G1100" s="12" t="str" cm="1">
        <f t="array" ref="G1100">_xlfn.IFS(MONTH(B1100)=1,"Audit Period",MONTH(B1100)=2,"End of Fiscal Year",MONTH(B1100)=3,"Start of Fiscal Year",TRUE,"Fiscal Year in Progress")</f>
        <v>Start of Fiscal Year</v>
      </c>
      <c r="H1100" s="12">
        <f t="shared" ca="1" si="35"/>
        <v>30</v>
      </c>
    </row>
    <row r="1101" spans="1:8" x14ac:dyDescent="0.25">
      <c r="A1101" s="1" t="s">
        <v>1798</v>
      </c>
      <c r="B1101" s="2">
        <v>44647</v>
      </c>
      <c r="D1101" s="13">
        <f t="shared" si="34"/>
        <v>3</v>
      </c>
      <c r="E1101" s="12" t="str" cm="1">
        <f t="array" ref="E1101">_xlfn.IFS(D1101=1,"Audit Period",D1101=2,"End of Fiscal Year",D1101=3,"Start of Fiscal Year",TRUE,"Fiscal Year in Progress")</f>
        <v>Start of Fiscal Year</v>
      </c>
      <c r="F1101" s="12" t="str" cm="1">
        <f t="array" ref="F1101">_xlfn.IFS(OR(D1101=1,D1101=2),"Period 1",OR(D1101=3,D1101=4),"Period 2",OR(D1101=5,D1101=6),"Period 3",TRUE,"No Hire Period")</f>
        <v>Period 2</v>
      </c>
      <c r="G1101" s="12" t="str" cm="1">
        <f t="array" ref="G1101">_xlfn.IFS(MONTH(B1101)=1,"Audit Period",MONTH(B1101)=2,"End of Fiscal Year",MONTH(B1101)=3,"Start of Fiscal Year",TRUE,"Fiscal Year in Progress")</f>
        <v>Start of Fiscal Year</v>
      </c>
      <c r="H1101" s="12">
        <f t="shared" ca="1" si="35"/>
        <v>30</v>
      </c>
    </row>
    <row r="1102" spans="1:8" x14ac:dyDescent="0.25">
      <c r="A1102" s="1" t="s">
        <v>1799</v>
      </c>
      <c r="B1102" s="2">
        <v>44647</v>
      </c>
      <c r="D1102" s="13">
        <f t="shared" si="34"/>
        <v>3</v>
      </c>
      <c r="E1102" s="12" t="str" cm="1">
        <f t="array" ref="E1102">_xlfn.IFS(D1102=1,"Audit Period",D1102=2,"End of Fiscal Year",D1102=3,"Start of Fiscal Year",TRUE,"Fiscal Year in Progress")</f>
        <v>Start of Fiscal Year</v>
      </c>
      <c r="F1102" s="12" t="str" cm="1">
        <f t="array" ref="F1102">_xlfn.IFS(OR(D1102=1,D1102=2),"Period 1",OR(D1102=3,D1102=4),"Period 2",OR(D1102=5,D1102=6),"Period 3",TRUE,"No Hire Period")</f>
        <v>Period 2</v>
      </c>
      <c r="G1102" s="12" t="str" cm="1">
        <f t="array" ref="G1102">_xlfn.IFS(MONTH(B1102)=1,"Audit Period",MONTH(B1102)=2,"End of Fiscal Year",MONTH(B1102)=3,"Start of Fiscal Year",TRUE,"Fiscal Year in Progress")</f>
        <v>Start of Fiscal Year</v>
      </c>
      <c r="H1102" s="12">
        <f t="shared" ca="1" si="35"/>
        <v>30</v>
      </c>
    </row>
    <row r="1103" spans="1:8" x14ac:dyDescent="0.25">
      <c r="A1103" s="1" t="s">
        <v>1800</v>
      </c>
      <c r="B1103" s="2">
        <v>44647</v>
      </c>
      <c r="D1103" s="13">
        <f t="shared" si="34"/>
        <v>3</v>
      </c>
      <c r="E1103" s="12" t="str" cm="1">
        <f t="array" ref="E1103">_xlfn.IFS(D1103=1,"Audit Period",D1103=2,"End of Fiscal Year",D1103=3,"Start of Fiscal Year",TRUE,"Fiscal Year in Progress")</f>
        <v>Start of Fiscal Year</v>
      </c>
      <c r="F1103" s="12" t="str" cm="1">
        <f t="array" ref="F1103">_xlfn.IFS(OR(D1103=1,D1103=2),"Period 1",OR(D1103=3,D1103=4),"Period 2",OR(D1103=5,D1103=6),"Period 3",TRUE,"No Hire Period")</f>
        <v>Period 2</v>
      </c>
      <c r="G1103" s="12" t="str" cm="1">
        <f t="array" ref="G1103">_xlfn.IFS(MONTH(B1103)=1,"Audit Period",MONTH(B1103)=2,"End of Fiscal Year",MONTH(B1103)=3,"Start of Fiscal Year",TRUE,"Fiscal Year in Progress")</f>
        <v>Start of Fiscal Year</v>
      </c>
      <c r="H1103" s="12">
        <f t="shared" ca="1" si="35"/>
        <v>30</v>
      </c>
    </row>
    <row r="1104" spans="1:8" x14ac:dyDescent="0.25">
      <c r="A1104" s="1" t="s">
        <v>211</v>
      </c>
      <c r="B1104" s="2">
        <v>44654</v>
      </c>
      <c r="D1104" s="13">
        <f t="shared" si="34"/>
        <v>4</v>
      </c>
      <c r="E1104" s="12" t="str" cm="1">
        <f t="array" ref="E1104">_xlfn.IFS(D1104=1,"Audit Period",D1104=2,"End of Fiscal Year",D1104=3,"Start of Fiscal Year",TRUE,"Fiscal Year in Progress")</f>
        <v>Fiscal Year in Progress</v>
      </c>
      <c r="F1104" s="12" t="str" cm="1">
        <f t="array" ref="F1104">_xlfn.IFS(OR(D1104=1,D1104=2),"Period 1",OR(D1104=3,D1104=4),"Period 2",OR(D1104=5,D1104=6),"Period 3",TRUE,"No Hire Period")</f>
        <v>Period 2</v>
      </c>
      <c r="G1104" s="12" t="str" cm="1">
        <f t="array" ref="G1104">_xlfn.IFS(MONTH(B1104)=1,"Audit Period",MONTH(B1104)=2,"End of Fiscal Year",MONTH(B1104)=3,"Start of Fiscal Year",TRUE,"Fiscal Year in Progress")</f>
        <v>Fiscal Year in Progress</v>
      </c>
      <c r="H1104" s="12">
        <f t="shared" ca="1" si="35"/>
        <v>29</v>
      </c>
    </row>
    <row r="1105" spans="1:8" x14ac:dyDescent="0.25">
      <c r="A1105" s="1" t="s">
        <v>1801</v>
      </c>
      <c r="B1105" s="2">
        <v>44654</v>
      </c>
      <c r="D1105" s="13">
        <f t="shared" si="34"/>
        <v>4</v>
      </c>
      <c r="E1105" s="12" t="str" cm="1">
        <f t="array" ref="E1105">_xlfn.IFS(D1105=1,"Audit Period",D1105=2,"End of Fiscal Year",D1105=3,"Start of Fiscal Year",TRUE,"Fiscal Year in Progress")</f>
        <v>Fiscal Year in Progress</v>
      </c>
      <c r="F1105" s="12" t="str" cm="1">
        <f t="array" ref="F1105">_xlfn.IFS(OR(D1105=1,D1105=2),"Period 1",OR(D1105=3,D1105=4),"Period 2",OR(D1105=5,D1105=6),"Period 3",TRUE,"No Hire Period")</f>
        <v>Period 2</v>
      </c>
      <c r="G1105" s="12" t="str" cm="1">
        <f t="array" ref="G1105">_xlfn.IFS(MONTH(B1105)=1,"Audit Period",MONTH(B1105)=2,"End of Fiscal Year",MONTH(B1105)=3,"Start of Fiscal Year",TRUE,"Fiscal Year in Progress")</f>
        <v>Fiscal Year in Progress</v>
      </c>
      <c r="H1105" s="12">
        <f t="shared" ca="1" si="35"/>
        <v>29</v>
      </c>
    </row>
    <row r="1106" spans="1:8" x14ac:dyDescent="0.25">
      <c r="A1106" s="1" t="s">
        <v>1802</v>
      </c>
      <c r="B1106" s="2">
        <v>44654</v>
      </c>
      <c r="D1106" s="13">
        <f t="shared" si="34"/>
        <v>4</v>
      </c>
      <c r="E1106" s="12" t="str" cm="1">
        <f t="array" ref="E1106">_xlfn.IFS(D1106=1,"Audit Period",D1106=2,"End of Fiscal Year",D1106=3,"Start of Fiscal Year",TRUE,"Fiscal Year in Progress")</f>
        <v>Fiscal Year in Progress</v>
      </c>
      <c r="F1106" s="12" t="str" cm="1">
        <f t="array" ref="F1106">_xlfn.IFS(OR(D1106=1,D1106=2),"Period 1",OR(D1106=3,D1106=4),"Period 2",OR(D1106=5,D1106=6),"Period 3",TRUE,"No Hire Period")</f>
        <v>Period 2</v>
      </c>
      <c r="G1106" s="12" t="str" cm="1">
        <f t="array" ref="G1106">_xlfn.IFS(MONTH(B1106)=1,"Audit Period",MONTH(B1106)=2,"End of Fiscal Year",MONTH(B1106)=3,"Start of Fiscal Year",TRUE,"Fiscal Year in Progress")</f>
        <v>Fiscal Year in Progress</v>
      </c>
      <c r="H1106" s="12">
        <f t="shared" ca="1" si="35"/>
        <v>29</v>
      </c>
    </row>
    <row r="1107" spans="1:8" x14ac:dyDescent="0.25">
      <c r="A1107" s="1" t="s">
        <v>1803</v>
      </c>
      <c r="B1107" s="2">
        <v>44654</v>
      </c>
      <c r="D1107" s="13">
        <f t="shared" si="34"/>
        <v>4</v>
      </c>
      <c r="E1107" s="12" t="str" cm="1">
        <f t="array" ref="E1107">_xlfn.IFS(D1107=1,"Audit Period",D1107=2,"End of Fiscal Year",D1107=3,"Start of Fiscal Year",TRUE,"Fiscal Year in Progress")</f>
        <v>Fiscal Year in Progress</v>
      </c>
      <c r="F1107" s="12" t="str" cm="1">
        <f t="array" ref="F1107">_xlfn.IFS(OR(D1107=1,D1107=2),"Period 1",OR(D1107=3,D1107=4),"Period 2",OR(D1107=5,D1107=6),"Period 3",TRUE,"No Hire Period")</f>
        <v>Period 2</v>
      </c>
      <c r="G1107" s="12" t="str" cm="1">
        <f t="array" ref="G1107">_xlfn.IFS(MONTH(B1107)=1,"Audit Period",MONTH(B1107)=2,"End of Fiscal Year",MONTH(B1107)=3,"Start of Fiscal Year",TRUE,"Fiscal Year in Progress")</f>
        <v>Fiscal Year in Progress</v>
      </c>
      <c r="H1107" s="12">
        <f t="shared" ca="1" si="35"/>
        <v>29</v>
      </c>
    </row>
    <row r="1108" spans="1:8" x14ac:dyDescent="0.25">
      <c r="A1108" s="1" t="s">
        <v>1804</v>
      </c>
      <c r="B1108" s="2">
        <v>44654</v>
      </c>
      <c r="D1108" s="13">
        <f t="shared" si="34"/>
        <v>4</v>
      </c>
      <c r="E1108" s="12" t="str" cm="1">
        <f t="array" ref="E1108">_xlfn.IFS(D1108=1,"Audit Period",D1108=2,"End of Fiscal Year",D1108=3,"Start of Fiscal Year",TRUE,"Fiscal Year in Progress")</f>
        <v>Fiscal Year in Progress</v>
      </c>
      <c r="F1108" s="12" t="str" cm="1">
        <f t="array" ref="F1108">_xlfn.IFS(OR(D1108=1,D1108=2),"Period 1",OR(D1108=3,D1108=4),"Period 2",OR(D1108=5,D1108=6),"Period 3",TRUE,"No Hire Period")</f>
        <v>Period 2</v>
      </c>
      <c r="G1108" s="12" t="str" cm="1">
        <f t="array" ref="G1108">_xlfn.IFS(MONTH(B1108)=1,"Audit Period",MONTH(B1108)=2,"End of Fiscal Year",MONTH(B1108)=3,"Start of Fiscal Year",TRUE,"Fiscal Year in Progress")</f>
        <v>Fiscal Year in Progress</v>
      </c>
      <c r="H1108" s="12">
        <f t="shared" ca="1" si="35"/>
        <v>29</v>
      </c>
    </row>
    <row r="1109" spans="1:8" x14ac:dyDescent="0.25">
      <c r="A1109" s="1" t="s">
        <v>1805</v>
      </c>
      <c r="B1109" s="2">
        <v>44654</v>
      </c>
      <c r="D1109" s="13">
        <f t="shared" si="34"/>
        <v>4</v>
      </c>
      <c r="E1109" s="12" t="str" cm="1">
        <f t="array" ref="E1109">_xlfn.IFS(D1109=1,"Audit Period",D1109=2,"End of Fiscal Year",D1109=3,"Start of Fiscal Year",TRUE,"Fiscal Year in Progress")</f>
        <v>Fiscal Year in Progress</v>
      </c>
      <c r="F1109" s="12" t="str" cm="1">
        <f t="array" ref="F1109">_xlfn.IFS(OR(D1109=1,D1109=2),"Period 1",OR(D1109=3,D1109=4),"Period 2",OR(D1109=5,D1109=6),"Period 3",TRUE,"No Hire Period")</f>
        <v>Period 2</v>
      </c>
      <c r="G1109" s="12" t="str" cm="1">
        <f t="array" ref="G1109">_xlfn.IFS(MONTH(B1109)=1,"Audit Period",MONTH(B1109)=2,"End of Fiscal Year",MONTH(B1109)=3,"Start of Fiscal Year",TRUE,"Fiscal Year in Progress")</f>
        <v>Fiscal Year in Progress</v>
      </c>
      <c r="H1109" s="12">
        <f t="shared" ca="1" si="35"/>
        <v>29</v>
      </c>
    </row>
    <row r="1110" spans="1:8" x14ac:dyDescent="0.25">
      <c r="A1110" s="1" t="s">
        <v>1806</v>
      </c>
      <c r="B1110" s="2">
        <v>44654</v>
      </c>
      <c r="D1110" s="13">
        <f t="shared" si="34"/>
        <v>4</v>
      </c>
      <c r="E1110" s="12" t="str" cm="1">
        <f t="array" ref="E1110">_xlfn.IFS(D1110=1,"Audit Period",D1110=2,"End of Fiscal Year",D1110=3,"Start of Fiscal Year",TRUE,"Fiscal Year in Progress")</f>
        <v>Fiscal Year in Progress</v>
      </c>
      <c r="F1110" s="12" t="str" cm="1">
        <f t="array" ref="F1110">_xlfn.IFS(OR(D1110=1,D1110=2),"Period 1",OR(D1110=3,D1110=4),"Period 2",OR(D1110=5,D1110=6),"Period 3",TRUE,"No Hire Period")</f>
        <v>Period 2</v>
      </c>
      <c r="G1110" s="12" t="str" cm="1">
        <f t="array" ref="G1110">_xlfn.IFS(MONTH(B1110)=1,"Audit Period",MONTH(B1110)=2,"End of Fiscal Year",MONTH(B1110)=3,"Start of Fiscal Year",TRUE,"Fiscal Year in Progress")</f>
        <v>Fiscal Year in Progress</v>
      </c>
      <c r="H1110" s="12">
        <f t="shared" ca="1" si="35"/>
        <v>29</v>
      </c>
    </row>
    <row r="1111" spans="1:8" x14ac:dyDescent="0.25">
      <c r="A1111" s="1" t="s">
        <v>1807</v>
      </c>
      <c r="B1111" s="2">
        <v>44654</v>
      </c>
      <c r="D1111" s="13">
        <f t="shared" si="34"/>
        <v>4</v>
      </c>
      <c r="E1111" s="12" t="str" cm="1">
        <f t="array" ref="E1111">_xlfn.IFS(D1111=1,"Audit Period",D1111=2,"End of Fiscal Year",D1111=3,"Start of Fiscal Year",TRUE,"Fiscal Year in Progress")</f>
        <v>Fiscal Year in Progress</v>
      </c>
      <c r="F1111" s="12" t="str" cm="1">
        <f t="array" ref="F1111">_xlfn.IFS(OR(D1111=1,D1111=2),"Period 1",OR(D1111=3,D1111=4),"Period 2",OR(D1111=5,D1111=6),"Period 3",TRUE,"No Hire Period")</f>
        <v>Period 2</v>
      </c>
      <c r="G1111" s="12" t="str" cm="1">
        <f t="array" ref="G1111">_xlfn.IFS(MONTH(B1111)=1,"Audit Period",MONTH(B1111)=2,"End of Fiscal Year",MONTH(B1111)=3,"Start of Fiscal Year",TRUE,"Fiscal Year in Progress")</f>
        <v>Fiscal Year in Progress</v>
      </c>
      <c r="H1111" s="12">
        <f t="shared" ca="1" si="35"/>
        <v>29</v>
      </c>
    </row>
    <row r="1112" spans="1:8" x14ac:dyDescent="0.25">
      <c r="A1112" s="1" t="s">
        <v>212</v>
      </c>
      <c r="B1112" s="2">
        <v>44654</v>
      </c>
      <c r="D1112" s="13">
        <f t="shared" si="34"/>
        <v>4</v>
      </c>
      <c r="E1112" s="12" t="str" cm="1">
        <f t="array" ref="E1112">_xlfn.IFS(D1112=1,"Audit Period",D1112=2,"End of Fiscal Year",D1112=3,"Start of Fiscal Year",TRUE,"Fiscal Year in Progress")</f>
        <v>Fiscal Year in Progress</v>
      </c>
      <c r="F1112" s="12" t="str" cm="1">
        <f t="array" ref="F1112">_xlfn.IFS(OR(D1112=1,D1112=2),"Period 1",OR(D1112=3,D1112=4),"Period 2",OR(D1112=5,D1112=6),"Period 3",TRUE,"No Hire Period")</f>
        <v>Period 2</v>
      </c>
      <c r="G1112" s="12" t="str" cm="1">
        <f t="array" ref="G1112">_xlfn.IFS(MONTH(B1112)=1,"Audit Period",MONTH(B1112)=2,"End of Fiscal Year",MONTH(B1112)=3,"Start of Fiscal Year",TRUE,"Fiscal Year in Progress")</f>
        <v>Fiscal Year in Progress</v>
      </c>
      <c r="H1112" s="12">
        <f t="shared" ca="1" si="35"/>
        <v>29</v>
      </c>
    </row>
    <row r="1113" spans="1:8" x14ac:dyDescent="0.25">
      <c r="A1113" s="1" t="s">
        <v>1808</v>
      </c>
      <c r="B1113" s="2">
        <v>44654</v>
      </c>
      <c r="D1113" s="13">
        <f t="shared" si="34"/>
        <v>4</v>
      </c>
      <c r="E1113" s="12" t="str" cm="1">
        <f t="array" ref="E1113">_xlfn.IFS(D1113=1,"Audit Period",D1113=2,"End of Fiscal Year",D1113=3,"Start of Fiscal Year",TRUE,"Fiscal Year in Progress")</f>
        <v>Fiscal Year in Progress</v>
      </c>
      <c r="F1113" s="12" t="str" cm="1">
        <f t="array" ref="F1113">_xlfn.IFS(OR(D1113=1,D1113=2),"Period 1",OR(D1113=3,D1113=4),"Period 2",OR(D1113=5,D1113=6),"Period 3",TRUE,"No Hire Period")</f>
        <v>Period 2</v>
      </c>
      <c r="G1113" s="12" t="str" cm="1">
        <f t="array" ref="G1113">_xlfn.IFS(MONTH(B1113)=1,"Audit Period",MONTH(B1113)=2,"End of Fiscal Year",MONTH(B1113)=3,"Start of Fiscal Year",TRUE,"Fiscal Year in Progress")</f>
        <v>Fiscal Year in Progress</v>
      </c>
      <c r="H1113" s="12">
        <f t="shared" ca="1" si="35"/>
        <v>29</v>
      </c>
    </row>
    <row r="1114" spans="1:8" x14ac:dyDescent="0.25">
      <c r="A1114" s="1" t="s">
        <v>1809</v>
      </c>
      <c r="B1114" s="2">
        <v>44654</v>
      </c>
      <c r="D1114" s="13">
        <f t="shared" si="34"/>
        <v>4</v>
      </c>
      <c r="E1114" s="12" t="str" cm="1">
        <f t="array" ref="E1114">_xlfn.IFS(D1114=1,"Audit Period",D1114=2,"End of Fiscal Year",D1114=3,"Start of Fiscal Year",TRUE,"Fiscal Year in Progress")</f>
        <v>Fiscal Year in Progress</v>
      </c>
      <c r="F1114" s="12" t="str" cm="1">
        <f t="array" ref="F1114">_xlfn.IFS(OR(D1114=1,D1114=2),"Period 1",OR(D1114=3,D1114=4),"Period 2",OR(D1114=5,D1114=6),"Period 3",TRUE,"No Hire Period")</f>
        <v>Period 2</v>
      </c>
      <c r="G1114" s="12" t="str" cm="1">
        <f t="array" ref="G1114">_xlfn.IFS(MONTH(B1114)=1,"Audit Period",MONTH(B1114)=2,"End of Fiscal Year",MONTH(B1114)=3,"Start of Fiscal Year",TRUE,"Fiscal Year in Progress")</f>
        <v>Fiscal Year in Progress</v>
      </c>
      <c r="H1114" s="12">
        <f t="shared" ca="1" si="35"/>
        <v>29</v>
      </c>
    </row>
    <row r="1115" spans="1:8" x14ac:dyDescent="0.25">
      <c r="A1115" s="1" t="s">
        <v>1810</v>
      </c>
      <c r="B1115" s="2">
        <v>44654</v>
      </c>
      <c r="D1115" s="13">
        <f t="shared" si="34"/>
        <v>4</v>
      </c>
      <c r="E1115" s="12" t="str" cm="1">
        <f t="array" ref="E1115">_xlfn.IFS(D1115=1,"Audit Period",D1115=2,"End of Fiscal Year",D1115=3,"Start of Fiscal Year",TRUE,"Fiscal Year in Progress")</f>
        <v>Fiscal Year in Progress</v>
      </c>
      <c r="F1115" s="12" t="str" cm="1">
        <f t="array" ref="F1115">_xlfn.IFS(OR(D1115=1,D1115=2),"Period 1",OR(D1115=3,D1115=4),"Period 2",OR(D1115=5,D1115=6),"Period 3",TRUE,"No Hire Period")</f>
        <v>Period 2</v>
      </c>
      <c r="G1115" s="12" t="str" cm="1">
        <f t="array" ref="G1115">_xlfn.IFS(MONTH(B1115)=1,"Audit Period",MONTH(B1115)=2,"End of Fiscal Year",MONTH(B1115)=3,"Start of Fiscal Year",TRUE,"Fiscal Year in Progress")</f>
        <v>Fiscal Year in Progress</v>
      </c>
      <c r="H1115" s="12">
        <f t="shared" ca="1" si="35"/>
        <v>29</v>
      </c>
    </row>
    <row r="1116" spans="1:8" x14ac:dyDescent="0.25">
      <c r="A1116" s="1" t="s">
        <v>1811</v>
      </c>
      <c r="B1116" s="2">
        <v>44654</v>
      </c>
      <c r="D1116" s="13">
        <f t="shared" si="34"/>
        <v>4</v>
      </c>
      <c r="E1116" s="12" t="str" cm="1">
        <f t="array" ref="E1116">_xlfn.IFS(D1116=1,"Audit Period",D1116=2,"End of Fiscal Year",D1116=3,"Start of Fiscal Year",TRUE,"Fiscal Year in Progress")</f>
        <v>Fiscal Year in Progress</v>
      </c>
      <c r="F1116" s="12" t="str" cm="1">
        <f t="array" ref="F1116">_xlfn.IFS(OR(D1116=1,D1116=2),"Period 1",OR(D1116=3,D1116=4),"Period 2",OR(D1116=5,D1116=6),"Period 3",TRUE,"No Hire Period")</f>
        <v>Period 2</v>
      </c>
      <c r="G1116" s="12" t="str" cm="1">
        <f t="array" ref="G1116">_xlfn.IFS(MONTH(B1116)=1,"Audit Period",MONTH(B1116)=2,"End of Fiscal Year",MONTH(B1116)=3,"Start of Fiscal Year",TRUE,"Fiscal Year in Progress")</f>
        <v>Fiscal Year in Progress</v>
      </c>
      <c r="H1116" s="12">
        <f t="shared" ca="1" si="35"/>
        <v>29</v>
      </c>
    </row>
    <row r="1117" spans="1:8" x14ac:dyDescent="0.25">
      <c r="A1117" s="1" t="s">
        <v>1812</v>
      </c>
      <c r="B1117" s="2">
        <v>44654</v>
      </c>
      <c r="D1117" s="13">
        <f t="shared" si="34"/>
        <v>4</v>
      </c>
      <c r="E1117" s="12" t="str" cm="1">
        <f t="array" ref="E1117">_xlfn.IFS(D1117=1,"Audit Period",D1117=2,"End of Fiscal Year",D1117=3,"Start of Fiscal Year",TRUE,"Fiscal Year in Progress")</f>
        <v>Fiscal Year in Progress</v>
      </c>
      <c r="F1117" s="12" t="str" cm="1">
        <f t="array" ref="F1117">_xlfn.IFS(OR(D1117=1,D1117=2),"Period 1",OR(D1117=3,D1117=4),"Period 2",OR(D1117=5,D1117=6),"Period 3",TRUE,"No Hire Period")</f>
        <v>Period 2</v>
      </c>
      <c r="G1117" s="12" t="str" cm="1">
        <f t="array" ref="G1117">_xlfn.IFS(MONTH(B1117)=1,"Audit Period",MONTH(B1117)=2,"End of Fiscal Year",MONTH(B1117)=3,"Start of Fiscal Year",TRUE,"Fiscal Year in Progress")</f>
        <v>Fiscal Year in Progress</v>
      </c>
      <c r="H1117" s="12">
        <f t="shared" ca="1" si="35"/>
        <v>29</v>
      </c>
    </row>
    <row r="1118" spans="1:8" x14ac:dyDescent="0.25">
      <c r="A1118" s="1" t="s">
        <v>1813</v>
      </c>
      <c r="B1118" s="2">
        <v>44654</v>
      </c>
      <c r="D1118" s="13">
        <f t="shared" si="34"/>
        <v>4</v>
      </c>
      <c r="E1118" s="12" t="str" cm="1">
        <f t="array" ref="E1118">_xlfn.IFS(D1118=1,"Audit Period",D1118=2,"End of Fiscal Year",D1118=3,"Start of Fiscal Year",TRUE,"Fiscal Year in Progress")</f>
        <v>Fiscal Year in Progress</v>
      </c>
      <c r="F1118" s="12" t="str" cm="1">
        <f t="array" ref="F1118">_xlfn.IFS(OR(D1118=1,D1118=2),"Period 1",OR(D1118=3,D1118=4),"Period 2",OR(D1118=5,D1118=6),"Period 3",TRUE,"No Hire Period")</f>
        <v>Period 2</v>
      </c>
      <c r="G1118" s="12" t="str" cm="1">
        <f t="array" ref="G1118">_xlfn.IFS(MONTH(B1118)=1,"Audit Period",MONTH(B1118)=2,"End of Fiscal Year",MONTH(B1118)=3,"Start of Fiscal Year",TRUE,"Fiscal Year in Progress")</f>
        <v>Fiscal Year in Progress</v>
      </c>
      <c r="H1118" s="12">
        <f t="shared" ca="1" si="35"/>
        <v>29</v>
      </c>
    </row>
    <row r="1119" spans="1:8" x14ac:dyDescent="0.25">
      <c r="A1119" s="1" t="s">
        <v>1814</v>
      </c>
      <c r="B1119" s="2">
        <v>44654</v>
      </c>
      <c r="D1119" s="13">
        <f t="shared" si="34"/>
        <v>4</v>
      </c>
      <c r="E1119" s="12" t="str" cm="1">
        <f t="array" ref="E1119">_xlfn.IFS(D1119=1,"Audit Period",D1119=2,"End of Fiscal Year",D1119=3,"Start of Fiscal Year",TRUE,"Fiscal Year in Progress")</f>
        <v>Fiscal Year in Progress</v>
      </c>
      <c r="F1119" s="12" t="str" cm="1">
        <f t="array" ref="F1119">_xlfn.IFS(OR(D1119=1,D1119=2),"Period 1",OR(D1119=3,D1119=4),"Period 2",OR(D1119=5,D1119=6),"Period 3",TRUE,"No Hire Period")</f>
        <v>Period 2</v>
      </c>
      <c r="G1119" s="12" t="str" cm="1">
        <f t="array" ref="G1119">_xlfn.IFS(MONTH(B1119)=1,"Audit Period",MONTH(B1119)=2,"End of Fiscal Year",MONTH(B1119)=3,"Start of Fiscal Year",TRUE,"Fiscal Year in Progress")</f>
        <v>Fiscal Year in Progress</v>
      </c>
      <c r="H1119" s="12">
        <f t="shared" ca="1" si="35"/>
        <v>29</v>
      </c>
    </row>
    <row r="1120" spans="1:8" x14ac:dyDescent="0.25">
      <c r="A1120" s="1" t="s">
        <v>1815</v>
      </c>
      <c r="B1120" s="2">
        <v>44654</v>
      </c>
      <c r="D1120" s="13">
        <f t="shared" si="34"/>
        <v>4</v>
      </c>
      <c r="E1120" s="12" t="str" cm="1">
        <f t="array" ref="E1120">_xlfn.IFS(D1120=1,"Audit Period",D1120=2,"End of Fiscal Year",D1120=3,"Start of Fiscal Year",TRUE,"Fiscal Year in Progress")</f>
        <v>Fiscal Year in Progress</v>
      </c>
      <c r="F1120" s="12" t="str" cm="1">
        <f t="array" ref="F1120">_xlfn.IFS(OR(D1120=1,D1120=2),"Period 1",OR(D1120=3,D1120=4),"Period 2",OR(D1120=5,D1120=6),"Period 3",TRUE,"No Hire Period")</f>
        <v>Period 2</v>
      </c>
      <c r="G1120" s="12" t="str" cm="1">
        <f t="array" ref="G1120">_xlfn.IFS(MONTH(B1120)=1,"Audit Period",MONTH(B1120)=2,"End of Fiscal Year",MONTH(B1120)=3,"Start of Fiscal Year",TRUE,"Fiscal Year in Progress")</f>
        <v>Fiscal Year in Progress</v>
      </c>
      <c r="H1120" s="12">
        <f t="shared" ca="1" si="35"/>
        <v>29</v>
      </c>
    </row>
    <row r="1121" spans="1:8" x14ac:dyDescent="0.25">
      <c r="A1121" s="1" t="s">
        <v>213</v>
      </c>
      <c r="B1121" s="2">
        <v>44654</v>
      </c>
      <c r="D1121" s="13">
        <f t="shared" si="34"/>
        <v>4</v>
      </c>
      <c r="E1121" s="12" t="str" cm="1">
        <f t="array" ref="E1121">_xlfn.IFS(D1121=1,"Audit Period",D1121=2,"End of Fiscal Year",D1121=3,"Start of Fiscal Year",TRUE,"Fiscal Year in Progress")</f>
        <v>Fiscal Year in Progress</v>
      </c>
      <c r="F1121" s="12" t="str" cm="1">
        <f t="array" ref="F1121">_xlfn.IFS(OR(D1121=1,D1121=2),"Period 1",OR(D1121=3,D1121=4),"Period 2",OR(D1121=5,D1121=6),"Period 3",TRUE,"No Hire Period")</f>
        <v>Period 2</v>
      </c>
      <c r="G1121" s="12" t="str" cm="1">
        <f t="array" ref="G1121">_xlfn.IFS(MONTH(B1121)=1,"Audit Period",MONTH(B1121)=2,"End of Fiscal Year",MONTH(B1121)=3,"Start of Fiscal Year",TRUE,"Fiscal Year in Progress")</f>
        <v>Fiscal Year in Progress</v>
      </c>
      <c r="H1121" s="12">
        <f t="shared" ca="1" si="35"/>
        <v>29</v>
      </c>
    </row>
    <row r="1122" spans="1:8" x14ac:dyDescent="0.25">
      <c r="A1122" s="1" t="s">
        <v>1816</v>
      </c>
      <c r="B1122" s="2">
        <v>44654</v>
      </c>
      <c r="D1122" s="13">
        <f t="shared" si="34"/>
        <v>4</v>
      </c>
      <c r="E1122" s="12" t="str" cm="1">
        <f t="array" ref="E1122">_xlfn.IFS(D1122=1,"Audit Period",D1122=2,"End of Fiscal Year",D1122=3,"Start of Fiscal Year",TRUE,"Fiscal Year in Progress")</f>
        <v>Fiscal Year in Progress</v>
      </c>
      <c r="F1122" s="12" t="str" cm="1">
        <f t="array" ref="F1122">_xlfn.IFS(OR(D1122=1,D1122=2),"Period 1",OR(D1122=3,D1122=4),"Period 2",OR(D1122=5,D1122=6),"Period 3",TRUE,"No Hire Period")</f>
        <v>Period 2</v>
      </c>
      <c r="G1122" s="12" t="str" cm="1">
        <f t="array" ref="G1122">_xlfn.IFS(MONTH(B1122)=1,"Audit Period",MONTH(B1122)=2,"End of Fiscal Year",MONTH(B1122)=3,"Start of Fiscal Year",TRUE,"Fiscal Year in Progress")</f>
        <v>Fiscal Year in Progress</v>
      </c>
      <c r="H1122" s="12">
        <f t="shared" ca="1" si="35"/>
        <v>29</v>
      </c>
    </row>
    <row r="1123" spans="1:8" x14ac:dyDescent="0.25">
      <c r="A1123" s="1" t="s">
        <v>1817</v>
      </c>
      <c r="B1123" s="2">
        <v>44654</v>
      </c>
      <c r="D1123" s="13">
        <f t="shared" si="34"/>
        <v>4</v>
      </c>
      <c r="E1123" s="12" t="str" cm="1">
        <f t="array" ref="E1123">_xlfn.IFS(D1123=1,"Audit Period",D1123=2,"End of Fiscal Year",D1123=3,"Start of Fiscal Year",TRUE,"Fiscal Year in Progress")</f>
        <v>Fiscal Year in Progress</v>
      </c>
      <c r="F1123" s="12" t="str" cm="1">
        <f t="array" ref="F1123">_xlfn.IFS(OR(D1123=1,D1123=2),"Period 1",OR(D1123=3,D1123=4),"Period 2",OR(D1123=5,D1123=6),"Period 3",TRUE,"No Hire Period")</f>
        <v>Period 2</v>
      </c>
      <c r="G1123" s="12" t="str" cm="1">
        <f t="array" ref="G1123">_xlfn.IFS(MONTH(B1123)=1,"Audit Period",MONTH(B1123)=2,"End of Fiscal Year",MONTH(B1123)=3,"Start of Fiscal Year",TRUE,"Fiscal Year in Progress")</f>
        <v>Fiscal Year in Progress</v>
      </c>
      <c r="H1123" s="12">
        <f t="shared" ca="1" si="35"/>
        <v>29</v>
      </c>
    </row>
    <row r="1124" spans="1:8" x14ac:dyDescent="0.25">
      <c r="A1124" s="1" t="s">
        <v>1818</v>
      </c>
      <c r="B1124" s="2">
        <v>44654</v>
      </c>
      <c r="D1124" s="13">
        <f t="shared" si="34"/>
        <v>4</v>
      </c>
      <c r="E1124" s="12" t="str" cm="1">
        <f t="array" ref="E1124">_xlfn.IFS(D1124=1,"Audit Period",D1124=2,"End of Fiscal Year",D1124=3,"Start of Fiscal Year",TRUE,"Fiscal Year in Progress")</f>
        <v>Fiscal Year in Progress</v>
      </c>
      <c r="F1124" s="12" t="str" cm="1">
        <f t="array" ref="F1124">_xlfn.IFS(OR(D1124=1,D1124=2),"Period 1",OR(D1124=3,D1124=4),"Period 2",OR(D1124=5,D1124=6),"Period 3",TRUE,"No Hire Period")</f>
        <v>Period 2</v>
      </c>
      <c r="G1124" s="12" t="str" cm="1">
        <f t="array" ref="G1124">_xlfn.IFS(MONTH(B1124)=1,"Audit Period",MONTH(B1124)=2,"End of Fiscal Year",MONTH(B1124)=3,"Start of Fiscal Year",TRUE,"Fiscal Year in Progress")</f>
        <v>Fiscal Year in Progress</v>
      </c>
      <c r="H1124" s="12">
        <f t="shared" ca="1" si="35"/>
        <v>29</v>
      </c>
    </row>
    <row r="1125" spans="1:8" x14ac:dyDescent="0.25">
      <c r="A1125" s="1" t="s">
        <v>1819</v>
      </c>
      <c r="B1125" s="2">
        <v>44654</v>
      </c>
      <c r="D1125" s="13">
        <f t="shared" si="34"/>
        <v>4</v>
      </c>
      <c r="E1125" s="12" t="str" cm="1">
        <f t="array" ref="E1125">_xlfn.IFS(D1125=1,"Audit Period",D1125=2,"End of Fiscal Year",D1125=3,"Start of Fiscal Year",TRUE,"Fiscal Year in Progress")</f>
        <v>Fiscal Year in Progress</v>
      </c>
      <c r="F1125" s="12" t="str" cm="1">
        <f t="array" ref="F1125">_xlfn.IFS(OR(D1125=1,D1125=2),"Period 1",OR(D1125=3,D1125=4),"Period 2",OR(D1125=5,D1125=6),"Period 3",TRUE,"No Hire Period")</f>
        <v>Period 2</v>
      </c>
      <c r="G1125" s="12" t="str" cm="1">
        <f t="array" ref="G1125">_xlfn.IFS(MONTH(B1125)=1,"Audit Period",MONTH(B1125)=2,"End of Fiscal Year",MONTH(B1125)=3,"Start of Fiscal Year",TRUE,"Fiscal Year in Progress")</f>
        <v>Fiscal Year in Progress</v>
      </c>
      <c r="H1125" s="12">
        <f t="shared" ca="1" si="35"/>
        <v>29</v>
      </c>
    </row>
    <row r="1126" spans="1:8" x14ac:dyDescent="0.25">
      <c r="A1126" s="1" t="s">
        <v>1820</v>
      </c>
      <c r="B1126" s="2">
        <v>44654</v>
      </c>
      <c r="D1126" s="13">
        <f t="shared" si="34"/>
        <v>4</v>
      </c>
      <c r="E1126" s="12" t="str" cm="1">
        <f t="array" ref="E1126">_xlfn.IFS(D1126=1,"Audit Period",D1126=2,"End of Fiscal Year",D1126=3,"Start of Fiscal Year",TRUE,"Fiscal Year in Progress")</f>
        <v>Fiscal Year in Progress</v>
      </c>
      <c r="F1126" s="12" t="str" cm="1">
        <f t="array" ref="F1126">_xlfn.IFS(OR(D1126=1,D1126=2),"Period 1",OR(D1126=3,D1126=4),"Period 2",OR(D1126=5,D1126=6),"Period 3",TRUE,"No Hire Period")</f>
        <v>Period 2</v>
      </c>
      <c r="G1126" s="12" t="str" cm="1">
        <f t="array" ref="G1126">_xlfn.IFS(MONTH(B1126)=1,"Audit Period",MONTH(B1126)=2,"End of Fiscal Year",MONTH(B1126)=3,"Start of Fiscal Year",TRUE,"Fiscal Year in Progress")</f>
        <v>Fiscal Year in Progress</v>
      </c>
      <c r="H1126" s="12">
        <f t="shared" ca="1" si="35"/>
        <v>29</v>
      </c>
    </row>
    <row r="1127" spans="1:8" x14ac:dyDescent="0.25">
      <c r="A1127" s="1" t="s">
        <v>1821</v>
      </c>
      <c r="B1127" s="2">
        <v>44654</v>
      </c>
      <c r="D1127" s="13">
        <f t="shared" si="34"/>
        <v>4</v>
      </c>
      <c r="E1127" s="12" t="str" cm="1">
        <f t="array" ref="E1127">_xlfn.IFS(D1127=1,"Audit Period",D1127=2,"End of Fiscal Year",D1127=3,"Start of Fiscal Year",TRUE,"Fiscal Year in Progress")</f>
        <v>Fiscal Year in Progress</v>
      </c>
      <c r="F1127" s="12" t="str" cm="1">
        <f t="array" ref="F1127">_xlfn.IFS(OR(D1127=1,D1127=2),"Period 1",OR(D1127=3,D1127=4),"Period 2",OR(D1127=5,D1127=6),"Period 3",TRUE,"No Hire Period")</f>
        <v>Period 2</v>
      </c>
      <c r="G1127" s="12" t="str" cm="1">
        <f t="array" ref="G1127">_xlfn.IFS(MONTH(B1127)=1,"Audit Period",MONTH(B1127)=2,"End of Fiscal Year",MONTH(B1127)=3,"Start of Fiscal Year",TRUE,"Fiscal Year in Progress")</f>
        <v>Fiscal Year in Progress</v>
      </c>
      <c r="H1127" s="12">
        <f t="shared" ca="1" si="35"/>
        <v>29</v>
      </c>
    </row>
    <row r="1128" spans="1:8" x14ac:dyDescent="0.25">
      <c r="A1128" s="1" t="s">
        <v>20</v>
      </c>
      <c r="B1128" s="2">
        <v>44654</v>
      </c>
      <c r="D1128" s="13">
        <f t="shared" si="34"/>
        <v>4</v>
      </c>
      <c r="E1128" s="12" t="str" cm="1">
        <f t="array" ref="E1128">_xlfn.IFS(D1128=1,"Audit Period",D1128=2,"End of Fiscal Year",D1128=3,"Start of Fiscal Year",TRUE,"Fiscal Year in Progress")</f>
        <v>Fiscal Year in Progress</v>
      </c>
      <c r="F1128" s="12" t="str" cm="1">
        <f t="array" ref="F1128">_xlfn.IFS(OR(D1128=1,D1128=2),"Period 1",OR(D1128=3,D1128=4),"Period 2",OR(D1128=5,D1128=6),"Period 3",TRUE,"No Hire Period")</f>
        <v>Period 2</v>
      </c>
      <c r="G1128" s="12" t="str" cm="1">
        <f t="array" ref="G1128">_xlfn.IFS(MONTH(B1128)=1,"Audit Period",MONTH(B1128)=2,"End of Fiscal Year",MONTH(B1128)=3,"Start of Fiscal Year",TRUE,"Fiscal Year in Progress")</f>
        <v>Fiscal Year in Progress</v>
      </c>
      <c r="H1128" s="12">
        <f t="shared" ca="1" si="35"/>
        <v>29</v>
      </c>
    </row>
    <row r="1129" spans="1:8" x14ac:dyDescent="0.25">
      <c r="A1129" s="1" t="s">
        <v>1822</v>
      </c>
      <c r="B1129" s="2">
        <v>44654</v>
      </c>
      <c r="D1129" s="13">
        <f t="shared" si="34"/>
        <v>4</v>
      </c>
      <c r="E1129" s="12" t="str" cm="1">
        <f t="array" ref="E1129">_xlfn.IFS(D1129=1,"Audit Period",D1129=2,"End of Fiscal Year",D1129=3,"Start of Fiscal Year",TRUE,"Fiscal Year in Progress")</f>
        <v>Fiscal Year in Progress</v>
      </c>
      <c r="F1129" s="12" t="str" cm="1">
        <f t="array" ref="F1129">_xlfn.IFS(OR(D1129=1,D1129=2),"Period 1",OR(D1129=3,D1129=4),"Period 2",OR(D1129=5,D1129=6),"Period 3",TRUE,"No Hire Period")</f>
        <v>Period 2</v>
      </c>
      <c r="G1129" s="12" t="str" cm="1">
        <f t="array" ref="G1129">_xlfn.IFS(MONTH(B1129)=1,"Audit Period",MONTH(B1129)=2,"End of Fiscal Year",MONTH(B1129)=3,"Start of Fiscal Year",TRUE,"Fiscal Year in Progress")</f>
        <v>Fiscal Year in Progress</v>
      </c>
      <c r="H1129" s="12">
        <f t="shared" ca="1" si="35"/>
        <v>29</v>
      </c>
    </row>
    <row r="1130" spans="1:8" x14ac:dyDescent="0.25">
      <c r="A1130" s="1" t="s">
        <v>214</v>
      </c>
      <c r="B1130" s="2">
        <v>44654</v>
      </c>
      <c r="D1130" s="13">
        <f t="shared" si="34"/>
        <v>4</v>
      </c>
      <c r="E1130" s="12" t="str" cm="1">
        <f t="array" ref="E1130">_xlfn.IFS(D1130=1,"Audit Period",D1130=2,"End of Fiscal Year",D1130=3,"Start of Fiscal Year",TRUE,"Fiscal Year in Progress")</f>
        <v>Fiscal Year in Progress</v>
      </c>
      <c r="F1130" s="12" t="str" cm="1">
        <f t="array" ref="F1130">_xlfn.IFS(OR(D1130=1,D1130=2),"Period 1",OR(D1130=3,D1130=4),"Period 2",OR(D1130=5,D1130=6),"Period 3",TRUE,"No Hire Period")</f>
        <v>Period 2</v>
      </c>
      <c r="G1130" s="12" t="str" cm="1">
        <f t="array" ref="G1130">_xlfn.IFS(MONTH(B1130)=1,"Audit Period",MONTH(B1130)=2,"End of Fiscal Year",MONTH(B1130)=3,"Start of Fiscal Year",TRUE,"Fiscal Year in Progress")</f>
        <v>Fiscal Year in Progress</v>
      </c>
      <c r="H1130" s="12">
        <f t="shared" ca="1" si="35"/>
        <v>29</v>
      </c>
    </row>
    <row r="1131" spans="1:8" x14ac:dyDescent="0.25">
      <c r="A1131" s="1" t="s">
        <v>1823</v>
      </c>
      <c r="B1131" s="2">
        <v>44654</v>
      </c>
      <c r="D1131" s="13">
        <f t="shared" si="34"/>
        <v>4</v>
      </c>
      <c r="E1131" s="12" t="str" cm="1">
        <f t="array" ref="E1131">_xlfn.IFS(D1131=1,"Audit Period",D1131=2,"End of Fiscal Year",D1131=3,"Start of Fiscal Year",TRUE,"Fiscal Year in Progress")</f>
        <v>Fiscal Year in Progress</v>
      </c>
      <c r="F1131" s="12" t="str" cm="1">
        <f t="array" ref="F1131">_xlfn.IFS(OR(D1131=1,D1131=2),"Period 1",OR(D1131=3,D1131=4),"Period 2",OR(D1131=5,D1131=6),"Period 3",TRUE,"No Hire Period")</f>
        <v>Period 2</v>
      </c>
      <c r="G1131" s="12" t="str" cm="1">
        <f t="array" ref="G1131">_xlfn.IFS(MONTH(B1131)=1,"Audit Period",MONTH(B1131)=2,"End of Fiscal Year",MONTH(B1131)=3,"Start of Fiscal Year",TRUE,"Fiscal Year in Progress")</f>
        <v>Fiscal Year in Progress</v>
      </c>
      <c r="H1131" s="12">
        <f t="shared" ca="1" si="35"/>
        <v>29</v>
      </c>
    </row>
    <row r="1132" spans="1:8" x14ac:dyDescent="0.25">
      <c r="A1132" s="1" t="s">
        <v>1824</v>
      </c>
      <c r="B1132" s="2">
        <v>44654</v>
      </c>
      <c r="D1132" s="13">
        <f t="shared" si="34"/>
        <v>4</v>
      </c>
      <c r="E1132" s="12" t="str" cm="1">
        <f t="array" ref="E1132">_xlfn.IFS(D1132=1,"Audit Period",D1132=2,"End of Fiscal Year",D1132=3,"Start of Fiscal Year",TRUE,"Fiscal Year in Progress")</f>
        <v>Fiscal Year in Progress</v>
      </c>
      <c r="F1132" s="12" t="str" cm="1">
        <f t="array" ref="F1132">_xlfn.IFS(OR(D1132=1,D1132=2),"Period 1",OR(D1132=3,D1132=4),"Period 2",OR(D1132=5,D1132=6),"Period 3",TRUE,"No Hire Period")</f>
        <v>Period 2</v>
      </c>
      <c r="G1132" s="12" t="str" cm="1">
        <f t="array" ref="G1132">_xlfn.IFS(MONTH(B1132)=1,"Audit Period",MONTH(B1132)=2,"End of Fiscal Year",MONTH(B1132)=3,"Start of Fiscal Year",TRUE,"Fiscal Year in Progress")</f>
        <v>Fiscal Year in Progress</v>
      </c>
      <c r="H1132" s="12">
        <f t="shared" ca="1" si="35"/>
        <v>29</v>
      </c>
    </row>
    <row r="1133" spans="1:8" x14ac:dyDescent="0.25">
      <c r="A1133" s="1" t="s">
        <v>1825</v>
      </c>
      <c r="B1133" s="2">
        <v>44654</v>
      </c>
      <c r="D1133" s="13">
        <f t="shared" si="34"/>
        <v>4</v>
      </c>
      <c r="E1133" s="12" t="str" cm="1">
        <f t="array" ref="E1133">_xlfn.IFS(D1133=1,"Audit Period",D1133=2,"End of Fiscal Year",D1133=3,"Start of Fiscal Year",TRUE,"Fiscal Year in Progress")</f>
        <v>Fiscal Year in Progress</v>
      </c>
      <c r="F1133" s="12" t="str" cm="1">
        <f t="array" ref="F1133">_xlfn.IFS(OR(D1133=1,D1133=2),"Period 1",OR(D1133=3,D1133=4),"Period 2",OR(D1133=5,D1133=6),"Period 3",TRUE,"No Hire Period")</f>
        <v>Period 2</v>
      </c>
      <c r="G1133" s="12" t="str" cm="1">
        <f t="array" ref="G1133">_xlfn.IFS(MONTH(B1133)=1,"Audit Period",MONTH(B1133)=2,"End of Fiscal Year",MONTH(B1133)=3,"Start of Fiscal Year",TRUE,"Fiscal Year in Progress")</f>
        <v>Fiscal Year in Progress</v>
      </c>
      <c r="H1133" s="12">
        <f t="shared" ca="1" si="35"/>
        <v>29</v>
      </c>
    </row>
    <row r="1134" spans="1:8" x14ac:dyDescent="0.25">
      <c r="A1134" s="1" t="s">
        <v>1826</v>
      </c>
      <c r="B1134" s="2">
        <v>44654</v>
      </c>
      <c r="D1134" s="13">
        <f t="shared" si="34"/>
        <v>4</v>
      </c>
      <c r="E1134" s="12" t="str" cm="1">
        <f t="array" ref="E1134">_xlfn.IFS(D1134=1,"Audit Period",D1134=2,"End of Fiscal Year",D1134=3,"Start of Fiscal Year",TRUE,"Fiscal Year in Progress")</f>
        <v>Fiscal Year in Progress</v>
      </c>
      <c r="F1134" s="12" t="str" cm="1">
        <f t="array" ref="F1134">_xlfn.IFS(OR(D1134=1,D1134=2),"Period 1",OR(D1134=3,D1134=4),"Period 2",OR(D1134=5,D1134=6),"Period 3",TRUE,"No Hire Period")</f>
        <v>Period 2</v>
      </c>
      <c r="G1134" s="12" t="str" cm="1">
        <f t="array" ref="G1134">_xlfn.IFS(MONTH(B1134)=1,"Audit Period",MONTH(B1134)=2,"End of Fiscal Year",MONTH(B1134)=3,"Start of Fiscal Year",TRUE,"Fiscal Year in Progress")</f>
        <v>Fiscal Year in Progress</v>
      </c>
      <c r="H1134" s="12">
        <f t="shared" ca="1" si="35"/>
        <v>29</v>
      </c>
    </row>
    <row r="1135" spans="1:8" x14ac:dyDescent="0.25">
      <c r="A1135" s="1" t="s">
        <v>1827</v>
      </c>
      <c r="B1135" s="2">
        <v>44654</v>
      </c>
      <c r="D1135" s="13">
        <f t="shared" si="34"/>
        <v>4</v>
      </c>
      <c r="E1135" s="12" t="str" cm="1">
        <f t="array" ref="E1135">_xlfn.IFS(D1135=1,"Audit Period",D1135=2,"End of Fiscal Year",D1135=3,"Start of Fiscal Year",TRUE,"Fiscal Year in Progress")</f>
        <v>Fiscal Year in Progress</v>
      </c>
      <c r="F1135" s="12" t="str" cm="1">
        <f t="array" ref="F1135">_xlfn.IFS(OR(D1135=1,D1135=2),"Period 1",OR(D1135=3,D1135=4),"Period 2",OR(D1135=5,D1135=6),"Period 3",TRUE,"No Hire Period")</f>
        <v>Period 2</v>
      </c>
      <c r="G1135" s="12" t="str" cm="1">
        <f t="array" ref="G1135">_xlfn.IFS(MONTH(B1135)=1,"Audit Period",MONTH(B1135)=2,"End of Fiscal Year",MONTH(B1135)=3,"Start of Fiscal Year",TRUE,"Fiscal Year in Progress")</f>
        <v>Fiscal Year in Progress</v>
      </c>
      <c r="H1135" s="12">
        <f t="shared" ca="1" si="35"/>
        <v>29</v>
      </c>
    </row>
    <row r="1136" spans="1:8" x14ac:dyDescent="0.25">
      <c r="A1136" s="1" t="s">
        <v>1828</v>
      </c>
      <c r="B1136" s="2">
        <v>44654</v>
      </c>
      <c r="D1136" s="13">
        <f t="shared" si="34"/>
        <v>4</v>
      </c>
      <c r="E1136" s="12" t="str" cm="1">
        <f t="array" ref="E1136">_xlfn.IFS(D1136=1,"Audit Period",D1136=2,"End of Fiscal Year",D1136=3,"Start of Fiscal Year",TRUE,"Fiscal Year in Progress")</f>
        <v>Fiscal Year in Progress</v>
      </c>
      <c r="F1136" s="12" t="str" cm="1">
        <f t="array" ref="F1136">_xlfn.IFS(OR(D1136=1,D1136=2),"Period 1",OR(D1136=3,D1136=4),"Period 2",OR(D1136=5,D1136=6),"Period 3",TRUE,"No Hire Period")</f>
        <v>Period 2</v>
      </c>
      <c r="G1136" s="12" t="str" cm="1">
        <f t="array" ref="G1136">_xlfn.IFS(MONTH(B1136)=1,"Audit Period",MONTH(B1136)=2,"End of Fiscal Year",MONTH(B1136)=3,"Start of Fiscal Year",TRUE,"Fiscal Year in Progress")</f>
        <v>Fiscal Year in Progress</v>
      </c>
      <c r="H1136" s="12">
        <f t="shared" ca="1" si="35"/>
        <v>29</v>
      </c>
    </row>
    <row r="1137" spans="1:8" x14ac:dyDescent="0.25">
      <c r="A1137" s="1" t="s">
        <v>1829</v>
      </c>
      <c r="B1137" s="2">
        <v>44654</v>
      </c>
      <c r="D1137" s="13">
        <f t="shared" si="34"/>
        <v>4</v>
      </c>
      <c r="E1137" s="12" t="str" cm="1">
        <f t="array" ref="E1137">_xlfn.IFS(D1137=1,"Audit Period",D1137=2,"End of Fiscal Year",D1137=3,"Start of Fiscal Year",TRUE,"Fiscal Year in Progress")</f>
        <v>Fiscal Year in Progress</v>
      </c>
      <c r="F1137" s="12" t="str" cm="1">
        <f t="array" ref="F1137">_xlfn.IFS(OR(D1137=1,D1137=2),"Period 1",OR(D1137=3,D1137=4),"Period 2",OR(D1137=5,D1137=6),"Period 3",TRUE,"No Hire Period")</f>
        <v>Period 2</v>
      </c>
      <c r="G1137" s="12" t="str" cm="1">
        <f t="array" ref="G1137">_xlfn.IFS(MONTH(B1137)=1,"Audit Period",MONTH(B1137)=2,"End of Fiscal Year",MONTH(B1137)=3,"Start of Fiscal Year",TRUE,"Fiscal Year in Progress")</f>
        <v>Fiscal Year in Progress</v>
      </c>
      <c r="H1137" s="12">
        <f t="shared" ca="1" si="35"/>
        <v>29</v>
      </c>
    </row>
    <row r="1138" spans="1:8" x14ac:dyDescent="0.25">
      <c r="A1138" s="1" t="s">
        <v>1830</v>
      </c>
      <c r="B1138" s="2">
        <v>44654</v>
      </c>
      <c r="D1138" s="13">
        <f t="shared" si="34"/>
        <v>4</v>
      </c>
      <c r="E1138" s="12" t="str" cm="1">
        <f t="array" ref="E1138">_xlfn.IFS(D1138=1,"Audit Period",D1138=2,"End of Fiscal Year",D1138=3,"Start of Fiscal Year",TRUE,"Fiscal Year in Progress")</f>
        <v>Fiscal Year in Progress</v>
      </c>
      <c r="F1138" s="12" t="str" cm="1">
        <f t="array" ref="F1138">_xlfn.IFS(OR(D1138=1,D1138=2),"Period 1",OR(D1138=3,D1138=4),"Period 2",OR(D1138=5,D1138=6),"Period 3",TRUE,"No Hire Period")</f>
        <v>Period 2</v>
      </c>
      <c r="G1138" s="12" t="str" cm="1">
        <f t="array" ref="G1138">_xlfn.IFS(MONTH(B1138)=1,"Audit Period",MONTH(B1138)=2,"End of Fiscal Year",MONTH(B1138)=3,"Start of Fiscal Year",TRUE,"Fiscal Year in Progress")</f>
        <v>Fiscal Year in Progress</v>
      </c>
      <c r="H1138" s="12">
        <f t="shared" ca="1" si="35"/>
        <v>29</v>
      </c>
    </row>
    <row r="1139" spans="1:8" x14ac:dyDescent="0.25">
      <c r="A1139" s="1" t="s">
        <v>1831</v>
      </c>
      <c r="B1139" s="2">
        <v>44654</v>
      </c>
      <c r="D1139" s="13">
        <f t="shared" si="34"/>
        <v>4</v>
      </c>
      <c r="E1139" s="12" t="str" cm="1">
        <f t="array" ref="E1139">_xlfn.IFS(D1139=1,"Audit Period",D1139=2,"End of Fiscal Year",D1139=3,"Start of Fiscal Year",TRUE,"Fiscal Year in Progress")</f>
        <v>Fiscal Year in Progress</v>
      </c>
      <c r="F1139" s="12" t="str" cm="1">
        <f t="array" ref="F1139">_xlfn.IFS(OR(D1139=1,D1139=2),"Period 1",OR(D1139=3,D1139=4),"Period 2",OR(D1139=5,D1139=6),"Period 3",TRUE,"No Hire Period")</f>
        <v>Period 2</v>
      </c>
      <c r="G1139" s="12" t="str" cm="1">
        <f t="array" ref="G1139">_xlfn.IFS(MONTH(B1139)=1,"Audit Period",MONTH(B1139)=2,"End of Fiscal Year",MONTH(B1139)=3,"Start of Fiscal Year",TRUE,"Fiscal Year in Progress")</f>
        <v>Fiscal Year in Progress</v>
      </c>
      <c r="H1139" s="12">
        <f t="shared" ca="1" si="35"/>
        <v>29</v>
      </c>
    </row>
    <row r="1140" spans="1:8" x14ac:dyDescent="0.25">
      <c r="A1140" s="1" t="s">
        <v>1832</v>
      </c>
      <c r="B1140" s="2">
        <v>44654</v>
      </c>
      <c r="D1140" s="13">
        <f t="shared" si="34"/>
        <v>4</v>
      </c>
      <c r="E1140" s="12" t="str" cm="1">
        <f t="array" ref="E1140">_xlfn.IFS(D1140=1,"Audit Period",D1140=2,"End of Fiscal Year",D1140=3,"Start of Fiscal Year",TRUE,"Fiscal Year in Progress")</f>
        <v>Fiscal Year in Progress</v>
      </c>
      <c r="F1140" s="12" t="str" cm="1">
        <f t="array" ref="F1140">_xlfn.IFS(OR(D1140=1,D1140=2),"Period 1",OR(D1140=3,D1140=4),"Period 2",OR(D1140=5,D1140=6),"Period 3",TRUE,"No Hire Period")</f>
        <v>Period 2</v>
      </c>
      <c r="G1140" s="12" t="str" cm="1">
        <f t="array" ref="G1140">_xlfn.IFS(MONTH(B1140)=1,"Audit Period",MONTH(B1140)=2,"End of Fiscal Year",MONTH(B1140)=3,"Start of Fiscal Year",TRUE,"Fiscal Year in Progress")</f>
        <v>Fiscal Year in Progress</v>
      </c>
      <c r="H1140" s="12">
        <f t="shared" ca="1" si="35"/>
        <v>29</v>
      </c>
    </row>
    <row r="1141" spans="1:8" x14ac:dyDescent="0.25">
      <c r="A1141" s="1" t="s">
        <v>215</v>
      </c>
      <c r="B1141" s="2">
        <v>44654</v>
      </c>
      <c r="D1141" s="13">
        <f t="shared" si="34"/>
        <v>4</v>
      </c>
      <c r="E1141" s="12" t="str" cm="1">
        <f t="array" ref="E1141">_xlfn.IFS(D1141=1,"Audit Period",D1141=2,"End of Fiscal Year",D1141=3,"Start of Fiscal Year",TRUE,"Fiscal Year in Progress")</f>
        <v>Fiscal Year in Progress</v>
      </c>
      <c r="F1141" s="12" t="str" cm="1">
        <f t="array" ref="F1141">_xlfn.IFS(OR(D1141=1,D1141=2),"Period 1",OR(D1141=3,D1141=4),"Period 2",OR(D1141=5,D1141=6),"Period 3",TRUE,"No Hire Period")</f>
        <v>Period 2</v>
      </c>
      <c r="G1141" s="12" t="str" cm="1">
        <f t="array" ref="G1141">_xlfn.IFS(MONTH(B1141)=1,"Audit Period",MONTH(B1141)=2,"End of Fiscal Year",MONTH(B1141)=3,"Start of Fiscal Year",TRUE,"Fiscal Year in Progress")</f>
        <v>Fiscal Year in Progress</v>
      </c>
      <c r="H1141" s="12">
        <f t="shared" ca="1" si="35"/>
        <v>29</v>
      </c>
    </row>
    <row r="1142" spans="1:8" x14ac:dyDescent="0.25">
      <c r="A1142" s="1" t="s">
        <v>1833</v>
      </c>
      <c r="B1142" s="2">
        <v>44654</v>
      </c>
      <c r="D1142" s="13">
        <f t="shared" si="34"/>
        <v>4</v>
      </c>
      <c r="E1142" s="12" t="str" cm="1">
        <f t="array" ref="E1142">_xlfn.IFS(D1142=1,"Audit Period",D1142=2,"End of Fiscal Year",D1142=3,"Start of Fiscal Year",TRUE,"Fiscal Year in Progress")</f>
        <v>Fiscal Year in Progress</v>
      </c>
      <c r="F1142" s="12" t="str" cm="1">
        <f t="array" ref="F1142">_xlfn.IFS(OR(D1142=1,D1142=2),"Period 1",OR(D1142=3,D1142=4),"Period 2",OR(D1142=5,D1142=6),"Period 3",TRUE,"No Hire Period")</f>
        <v>Period 2</v>
      </c>
      <c r="G1142" s="12" t="str" cm="1">
        <f t="array" ref="G1142">_xlfn.IFS(MONTH(B1142)=1,"Audit Period",MONTH(B1142)=2,"End of Fiscal Year",MONTH(B1142)=3,"Start of Fiscal Year",TRUE,"Fiscal Year in Progress")</f>
        <v>Fiscal Year in Progress</v>
      </c>
      <c r="H1142" s="12">
        <f t="shared" ca="1" si="35"/>
        <v>29</v>
      </c>
    </row>
    <row r="1143" spans="1:8" x14ac:dyDescent="0.25">
      <c r="A1143" s="1" t="s">
        <v>1834</v>
      </c>
      <c r="B1143" s="2">
        <v>44654</v>
      </c>
      <c r="D1143" s="13">
        <f t="shared" si="34"/>
        <v>4</v>
      </c>
      <c r="E1143" s="12" t="str" cm="1">
        <f t="array" ref="E1143">_xlfn.IFS(D1143=1,"Audit Period",D1143=2,"End of Fiscal Year",D1143=3,"Start of Fiscal Year",TRUE,"Fiscal Year in Progress")</f>
        <v>Fiscal Year in Progress</v>
      </c>
      <c r="F1143" s="12" t="str" cm="1">
        <f t="array" ref="F1143">_xlfn.IFS(OR(D1143=1,D1143=2),"Period 1",OR(D1143=3,D1143=4),"Period 2",OR(D1143=5,D1143=6),"Period 3",TRUE,"No Hire Period")</f>
        <v>Period 2</v>
      </c>
      <c r="G1143" s="12" t="str" cm="1">
        <f t="array" ref="G1143">_xlfn.IFS(MONTH(B1143)=1,"Audit Period",MONTH(B1143)=2,"End of Fiscal Year",MONTH(B1143)=3,"Start of Fiscal Year",TRUE,"Fiscal Year in Progress")</f>
        <v>Fiscal Year in Progress</v>
      </c>
      <c r="H1143" s="12">
        <f t="shared" ca="1" si="35"/>
        <v>29</v>
      </c>
    </row>
    <row r="1144" spans="1:8" x14ac:dyDescent="0.25">
      <c r="A1144" s="1" t="s">
        <v>1835</v>
      </c>
      <c r="B1144" s="2">
        <v>44654</v>
      </c>
      <c r="D1144" s="13">
        <f t="shared" si="34"/>
        <v>4</v>
      </c>
      <c r="E1144" s="12" t="str" cm="1">
        <f t="array" ref="E1144">_xlfn.IFS(D1144=1,"Audit Period",D1144=2,"End of Fiscal Year",D1144=3,"Start of Fiscal Year",TRUE,"Fiscal Year in Progress")</f>
        <v>Fiscal Year in Progress</v>
      </c>
      <c r="F1144" s="12" t="str" cm="1">
        <f t="array" ref="F1144">_xlfn.IFS(OR(D1144=1,D1144=2),"Period 1",OR(D1144=3,D1144=4),"Period 2",OR(D1144=5,D1144=6),"Period 3",TRUE,"No Hire Period")</f>
        <v>Period 2</v>
      </c>
      <c r="G1144" s="12" t="str" cm="1">
        <f t="array" ref="G1144">_xlfn.IFS(MONTH(B1144)=1,"Audit Period",MONTH(B1144)=2,"End of Fiscal Year",MONTH(B1144)=3,"Start of Fiscal Year",TRUE,"Fiscal Year in Progress")</f>
        <v>Fiscal Year in Progress</v>
      </c>
      <c r="H1144" s="12">
        <f t="shared" ca="1" si="35"/>
        <v>29</v>
      </c>
    </row>
    <row r="1145" spans="1:8" x14ac:dyDescent="0.25">
      <c r="A1145" s="1" t="s">
        <v>1836</v>
      </c>
      <c r="B1145" s="2">
        <v>44654</v>
      </c>
      <c r="D1145" s="13">
        <f t="shared" si="34"/>
        <v>4</v>
      </c>
      <c r="E1145" s="12" t="str" cm="1">
        <f t="array" ref="E1145">_xlfn.IFS(D1145=1,"Audit Period",D1145=2,"End of Fiscal Year",D1145=3,"Start of Fiscal Year",TRUE,"Fiscal Year in Progress")</f>
        <v>Fiscal Year in Progress</v>
      </c>
      <c r="F1145" s="12" t="str" cm="1">
        <f t="array" ref="F1145">_xlfn.IFS(OR(D1145=1,D1145=2),"Period 1",OR(D1145=3,D1145=4),"Period 2",OR(D1145=5,D1145=6),"Period 3",TRUE,"No Hire Period")</f>
        <v>Period 2</v>
      </c>
      <c r="G1145" s="12" t="str" cm="1">
        <f t="array" ref="G1145">_xlfn.IFS(MONTH(B1145)=1,"Audit Period",MONTH(B1145)=2,"End of Fiscal Year",MONTH(B1145)=3,"Start of Fiscal Year",TRUE,"Fiscal Year in Progress")</f>
        <v>Fiscal Year in Progress</v>
      </c>
      <c r="H1145" s="12">
        <f t="shared" ca="1" si="35"/>
        <v>29</v>
      </c>
    </row>
    <row r="1146" spans="1:8" x14ac:dyDescent="0.25">
      <c r="A1146" s="1" t="s">
        <v>1837</v>
      </c>
      <c r="B1146" s="2">
        <v>44654</v>
      </c>
      <c r="D1146" s="13">
        <f t="shared" si="34"/>
        <v>4</v>
      </c>
      <c r="E1146" s="12" t="str" cm="1">
        <f t="array" ref="E1146">_xlfn.IFS(D1146=1,"Audit Period",D1146=2,"End of Fiscal Year",D1146=3,"Start of Fiscal Year",TRUE,"Fiscal Year in Progress")</f>
        <v>Fiscal Year in Progress</v>
      </c>
      <c r="F1146" s="12" t="str" cm="1">
        <f t="array" ref="F1146">_xlfn.IFS(OR(D1146=1,D1146=2),"Period 1",OR(D1146=3,D1146=4),"Period 2",OR(D1146=5,D1146=6),"Period 3",TRUE,"No Hire Period")</f>
        <v>Period 2</v>
      </c>
      <c r="G1146" s="12" t="str" cm="1">
        <f t="array" ref="G1146">_xlfn.IFS(MONTH(B1146)=1,"Audit Period",MONTH(B1146)=2,"End of Fiscal Year",MONTH(B1146)=3,"Start of Fiscal Year",TRUE,"Fiscal Year in Progress")</f>
        <v>Fiscal Year in Progress</v>
      </c>
      <c r="H1146" s="12">
        <f t="shared" ca="1" si="35"/>
        <v>29</v>
      </c>
    </row>
    <row r="1147" spans="1:8" x14ac:dyDescent="0.25">
      <c r="A1147" s="1" t="s">
        <v>1838</v>
      </c>
      <c r="B1147" s="2">
        <v>44654</v>
      </c>
      <c r="D1147" s="13">
        <f t="shared" si="34"/>
        <v>4</v>
      </c>
      <c r="E1147" s="12" t="str" cm="1">
        <f t="array" ref="E1147">_xlfn.IFS(D1147=1,"Audit Period",D1147=2,"End of Fiscal Year",D1147=3,"Start of Fiscal Year",TRUE,"Fiscal Year in Progress")</f>
        <v>Fiscal Year in Progress</v>
      </c>
      <c r="F1147" s="12" t="str" cm="1">
        <f t="array" ref="F1147">_xlfn.IFS(OR(D1147=1,D1147=2),"Period 1",OR(D1147=3,D1147=4),"Period 2",OR(D1147=5,D1147=6),"Period 3",TRUE,"No Hire Period")</f>
        <v>Period 2</v>
      </c>
      <c r="G1147" s="12" t="str" cm="1">
        <f t="array" ref="G1147">_xlfn.IFS(MONTH(B1147)=1,"Audit Period",MONTH(B1147)=2,"End of Fiscal Year",MONTH(B1147)=3,"Start of Fiscal Year",TRUE,"Fiscal Year in Progress")</f>
        <v>Fiscal Year in Progress</v>
      </c>
      <c r="H1147" s="12">
        <f t="shared" ca="1" si="35"/>
        <v>29</v>
      </c>
    </row>
    <row r="1148" spans="1:8" x14ac:dyDescent="0.25">
      <c r="A1148" s="1" t="s">
        <v>1839</v>
      </c>
      <c r="B1148" s="2">
        <v>44654</v>
      </c>
      <c r="D1148" s="13">
        <f t="shared" si="34"/>
        <v>4</v>
      </c>
      <c r="E1148" s="12" t="str" cm="1">
        <f t="array" ref="E1148">_xlfn.IFS(D1148=1,"Audit Period",D1148=2,"End of Fiscal Year",D1148=3,"Start of Fiscal Year",TRUE,"Fiscal Year in Progress")</f>
        <v>Fiscal Year in Progress</v>
      </c>
      <c r="F1148" s="12" t="str" cm="1">
        <f t="array" ref="F1148">_xlfn.IFS(OR(D1148=1,D1148=2),"Period 1",OR(D1148=3,D1148=4),"Period 2",OR(D1148=5,D1148=6),"Period 3",TRUE,"No Hire Period")</f>
        <v>Period 2</v>
      </c>
      <c r="G1148" s="12" t="str" cm="1">
        <f t="array" ref="G1148">_xlfn.IFS(MONTH(B1148)=1,"Audit Period",MONTH(B1148)=2,"End of Fiscal Year",MONTH(B1148)=3,"Start of Fiscal Year",TRUE,"Fiscal Year in Progress")</f>
        <v>Fiscal Year in Progress</v>
      </c>
      <c r="H1148" s="12">
        <f t="shared" ca="1" si="35"/>
        <v>29</v>
      </c>
    </row>
    <row r="1149" spans="1:8" x14ac:dyDescent="0.25">
      <c r="A1149" s="1" t="s">
        <v>216</v>
      </c>
      <c r="B1149" s="2">
        <v>44654</v>
      </c>
      <c r="D1149" s="13">
        <f t="shared" si="34"/>
        <v>4</v>
      </c>
      <c r="E1149" s="12" t="str" cm="1">
        <f t="array" ref="E1149">_xlfn.IFS(D1149=1,"Audit Period",D1149=2,"End of Fiscal Year",D1149=3,"Start of Fiscal Year",TRUE,"Fiscal Year in Progress")</f>
        <v>Fiscal Year in Progress</v>
      </c>
      <c r="F1149" s="12" t="str" cm="1">
        <f t="array" ref="F1149">_xlfn.IFS(OR(D1149=1,D1149=2),"Period 1",OR(D1149=3,D1149=4),"Period 2",OR(D1149=5,D1149=6),"Period 3",TRUE,"No Hire Period")</f>
        <v>Period 2</v>
      </c>
      <c r="G1149" s="12" t="str" cm="1">
        <f t="array" ref="G1149">_xlfn.IFS(MONTH(B1149)=1,"Audit Period",MONTH(B1149)=2,"End of Fiscal Year",MONTH(B1149)=3,"Start of Fiscal Year",TRUE,"Fiscal Year in Progress")</f>
        <v>Fiscal Year in Progress</v>
      </c>
      <c r="H1149" s="12">
        <f t="shared" ca="1" si="35"/>
        <v>29</v>
      </c>
    </row>
    <row r="1150" spans="1:8" x14ac:dyDescent="0.25">
      <c r="A1150" s="1" t="s">
        <v>1840</v>
      </c>
      <c r="B1150" s="2">
        <v>44654</v>
      </c>
      <c r="D1150" s="13">
        <f t="shared" si="34"/>
        <v>4</v>
      </c>
      <c r="E1150" s="12" t="str" cm="1">
        <f t="array" ref="E1150">_xlfn.IFS(D1150=1,"Audit Period",D1150=2,"End of Fiscal Year",D1150=3,"Start of Fiscal Year",TRUE,"Fiscal Year in Progress")</f>
        <v>Fiscal Year in Progress</v>
      </c>
      <c r="F1150" s="12" t="str" cm="1">
        <f t="array" ref="F1150">_xlfn.IFS(OR(D1150=1,D1150=2),"Period 1",OR(D1150=3,D1150=4),"Period 2",OR(D1150=5,D1150=6),"Period 3",TRUE,"No Hire Period")</f>
        <v>Period 2</v>
      </c>
      <c r="G1150" s="12" t="str" cm="1">
        <f t="array" ref="G1150">_xlfn.IFS(MONTH(B1150)=1,"Audit Period",MONTH(B1150)=2,"End of Fiscal Year",MONTH(B1150)=3,"Start of Fiscal Year",TRUE,"Fiscal Year in Progress")</f>
        <v>Fiscal Year in Progress</v>
      </c>
      <c r="H1150" s="12">
        <f t="shared" ca="1" si="35"/>
        <v>29</v>
      </c>
    </row>
    <row r="1151" spans="1:8" x14ac:dyDescent="0.25">
      <c r="A1151" s="1" t="s">
        <v>1841</v>
      </c>
      <c r="B1151" s="2">
        <v>44654</v>
      </c>
      <c r="D1151" s="13">
        <f t="shared" si="34"/>
        <v>4</v>
      </c>
      <c r="E1151" s="12" t="str" cm="1">
        <f t="array" ref="E1151">_xlfn.IFS(D1151=1,"Audit Period",D1151=2,"End of Fiscal Year",D1151=3,"Start of Fiscal Year",TRUE,"Fiscal Year in Progress")</f>
        <v>Fiscal Year in Progress</v>
      </c>
      <c r="F1151" s="12" t="str" cm="1">
        <f t="array" ref="F1151">_xlfn.IFS(OR(D1151=1,D1151=2),"Period 1",OR(D1151=3,D1151=4),"Period 2",OR(D1151=5,D1151=6),"Period 3",TRUE,"No Hire Period")</f>
        <v>Period 2</v>
      </c>
      <c r="G1151" s="12" t="str" cm="1">
        <f t="array" ref="G1151">_xlfn.IFS(MONTH(B1151)=1,"Audit Period",MONTH(B1151)=2,"End of Fiscal Year",MONTH(B1151)=3,"Start of Fiscal Year",TRUE,"Fiscal Year in Progress")</f>
        <v>Fiscal Year in Progress</v>
      </c>
      <c r="H1151" s="12">
        <f t="shared" ca="1" si="35"/>
        <v>29</v>
      </c>
    </row>
    <row r="1152" spans="1:8" x14ac:dyDescent="0.25">
      <c r="A1152" s="1" t="s">
        <v>1842</v>
      </c>
      <c r="B1152" s="2">
        <v>44654</v>
      </c>
      <c r="D1152" s="13">
        <f t="shared" si="34"/>
        <v>4</v>
      </c>
      <c r="E1152" s="12" t="str" cm="1">
        <f t="array" ref="E1152">_xlfn.IFS(D1152=1,"Audit Period",D1152=2,"End of Fiscal Year",D1152=3,"Start of Fiscal Year",TRUE,"Fiscal Year in Progress")</f>
        <v>Fiscal Year in Progress</v>
      </c>
      <c r="F1152" s="12" t="str" cm="1">
        <f t="array" ref="F1152">_xlfn.IFS(OR(D1152=1,D1152=2),"Period 1",OR(D1152=3,D1152=4),"Period 2",OR(D1152=5,D1152=6),"Period 3",TRUE,"No Hire Period")</f>
        <v>Period 2</v>
      </c>
      <c r="G1152" s="12" t="str" cm="1">
        <f t="array" ref="G1152">_xlfn.IFS(MONTH(B1152)=1,"Audit Period",MONTH(B1152)=2,"End of Fiscal Year",MONTH(B1152)=3,"Start of Fiscal Year",TRUE,"Fiscal Year in Progress")</f>
        <v>Fiscal Year in Progress</v>
      </c>
      <c r="H1152" s="12">
        <f t="shared" ca="1" si="35"/>
        <v>29</v>
      </c>
    </row>
    <row r="1153" spans="1:8" x14ac:dyDescent="0.25">
      <c r="A1153" s="1" t="s">
        <v>1843</v>
      </c>
      <c r="B1153" s="2">
        <v>44654</v>
      </c>
      <c r="D1153" s="13">
        <f t="shared" si="34"/>
        <v>4</v>
      </c>
      <c r="E1153" s="12" t="str" cm="1">
        <f t="array" ref="E1153">_xlfn.IFS(D1153=1,"Audit Period",D1153=2,"End of Fiscal Year",D1153=3,"Start of Fiscal Year",TRUE,"Fiscal Year in Progress")</f>
        <v>Fiscal Year in Progress</v>
      </c>
      <c r="F1153" s="12" t="str" cm="1">
        <f t="array" ref="F1153">_xlfn.IFS(OR(D1153=1,D1153=2),"Period 1",OR(D1153=3,D1153=4),"Period 2",OR(D1153=5,D1153=6),"Period 3",TRUE,"No Hire Period")</f>
        <v>Period 2</v>
      </c>
      <c r="G1153" s="12" t="str" cm="1">
        <f t="array" ref="G1153">_xlfn.IFS(MONTH(B1153)=1,"Audit Period",MONTH(B1153)=2,"End of Fiscal Year",MONTH(B1153)=3,"Start of Fiscal Year",TRUE,"Fiscal Year in Progress")</f>
        <v>Fiscal Year in Progress</v>
      </c>
      <c r="H1153" s="12">
        <f t="shared" ca="1" si="35"/>
        <v>29</v>
      </c>
    </row>
    <row r="1154" spans="1:8" x14ac:dyDescent="0.25">
      <c r="A1154" s="1" t="s">
        <v>1844</v>
      </c>
      <c r="B1154" s="2">
        <v>44654</v>
      </c>
      <c r="D1154" s="13">
        <f t="shared" si="34"/>
        <v>4</v>
      </c>
      <c r="E1154" s="12" t="str" cm="1">
        <f t="array" ref="E1154">_xlfn.IFS(D1154=1,"Audit Period",D1154=2,"End of Fiscal Year",D1154=3,"Start of Fiscal Year",TRUE,"Fiscal Year in Progress")</f>
        <v>Fiscal Year in Progress</v>
      </c>
      <c r="F1154" s="12" t="str" cm="1">
        <f t="array" ref="F1154">_xlfn.IFS(OR(D1154=1,D1154=2),"Period 1",OR(D1154=3,D1154=4),"Period 2",OR(D1154=5,D1154=6),"Period 3",TRUE,"No Hire Period")</f>
        <v>Period 2</v>
      </c>
      <c r="G1154" s="12" t="str" cm="1">
        <f t="array" ref="G1154">_xlfn.IFS(MONTH(B1154)=1,"Audit Period",MONTH(B1154)=2,"End of Fiscal Year",MONTH(B1154)=3,"Start of Fiscal Year",TRUE,"Fiscal Year in Progress")</f>
        <v>Fiscal Year in Progress</v>
      </c>
      <c r="H1154" s="12">
        <f t="shared" ca="1" si="35"/>
        <v>29</v>
      </c>
    </row>
    <row r="1155" spans="1:8" x14ac:dyDescent="0.25">
      <c r="A1155" s="1" t="s">
        <v>1845</v>
      </c>
      <c r="B1155" s="2">
        <v>44654</v>
      </c>
      <c r="D1155" s="13">
        <f t="shared" ref="D1155:D1218" si="36">MONTH(B1155)</f>
        <v>4</v>
      </c>
      <c r="E1155" s="12" t="str" cm="1">
        <f t="array" ref="E1155">_xlfn.IFS(D1155=1,"Audit Period",D1155=2,"End of Fiscal Year",D1155=3,"Start of Fiscal Year",TRUE,"Fiscal Year in Progress")</f>
        <v>Fiscal Year in Progress</v>
      </c>
      <c r="F1155" s="12" t="str" cm="1">
        <f t="array" ref="F1155">_xlfn.IFS(OR(D1155=1,D1155=2),"Period 1",OR(D1155=3,D1155=4),"Period 2",OR(D1155=5,D1155=6),"Period 3",TRUE,"No Hire Period")</f>
        <v>Period 2</v>
      </c>
      <c r="G1155" s="12" t="str" cm="1">
        <f t="array" ref="G1155">_xlfn.IFS(MONTH(B1155)=1,"Audit Period",MONTH(B1155)=2,"End of Fiscal Year",MONTH(B1155)=3,"Start of Fiscal Year",TRUE,"Fiscal Year in Progress")</f>
        <v>Fiscal Year in Progress</v>
      </c>
      <c r="H1155" s="12">
        <f t="shared" ref="H1155:H1218" ca="1" si="37">IFERROR(IF(C1155="",DATEDIF(B1155,TODAY(),"m"),DATEDIF(B1155,C1155,"m")),0)</f>
        <v>29</v>
      </c>
    </row>
    <row r="1156" spans="1:8" x14ac:dyDescent="0.25">
      <c r="A1156" s="1" t="s">
        <v>1846</v>
      </c>
      <c r="B1156" s="2">
        <v>44654</v>
      </c>
      <c r="D1156" s="13">
        <f t="shared" si="36"/>
        <v>4</v>
      </c>
      <c r="E1156" s="12" t="str" cm="1">
        <f t="array" ref="E1156">_xlfn.IFS(D1156=1,"Audit Period",D1156=2,"End of Fiscal Year",D1156=3,"Start of Fiscal Year",TRUE,"Fiscal Year in Progress")</f>
        <v>Fiscal Year in Progress</v>
      </c>
      <c r="F1156" s="12" t="str" cm="1">
        <f t="array" ref="F1156">_xlfn.IFS(OR(D1156=1,D1156=2),"Period 1",OR(D1156=3,D1156=4),"Period 2",OR(D1156=5,D1156=6),"Period 3",TRUE,"No Hire Period")</f>
        <v>Period 2</v>
      </c>
      <c r="G1156" s="12" t="str" cm="1">
        <f t="array" ref="G1156">_xlfn.IFS(MONTH(B1156)=1,"Audit Period",MONTH(B1156)=2,"End of Fiscal Year",MONTH(B1156)=3,"Start of Fiscal Year",TRUE,"Fiscal Year in Progress")</f>
        <v>Fiscal Year in Progress</v>
      </c>
      <c r="H1156" s="12">
        <f t="shared" ca="1" si="37"/>
        <v>29</v>
      </c>
    </row>
    <row r="1157" spans="1:8" x14ac:dyDescent="0.25">
      <c r="A1157" s="1" t="s">
        <v>217</v>
      </c>
      <c r="B1157" s="2">
        <v>44654</v>
      </c>
      <c r="D1157" s="13">
        <f t="shared" si="36"/>
        <v>4</v>
      </c>
      <c r="E1157" s="12" t="str" cm="1">
        <f t="array" ref="E1157">_xlfn.IFS(D1157=1,"Audit Period",D1157=2,"End of Fiscal Year",D1157=3,"Start of Fiscal Year",TRUE,"Fiscal Year in Progress")</f>
        <v>Fiscal Year in Progress</v>
      </c>
      <c r="F1157" s="12" t="str" cm="1">
        <f t="array" ref="F1157">_xlfn.IFS(OR(D1157=1,D1157=2),"Period 1",OR(D1157=3,D1157=4),"Period 2",OR(D1157=5,D1157=6),"Period 3",TRUE,"No Hire Period")</f>
        <v>Period 2</v>
      </c>
      <c r="G1157" s="12" t="str" cm="1">
        <f t="array" ref="G1157">_xlfn.IFS(MONTH(B1157)=1,"Audit Period",MONTH(B1157)=2,"End of Fiscal Year",MONTH(B1157)=3,"Start of Fiscal Year",TRUE,"Fiscal Year in Progress")</f>
        <v>Fiscal Year in Progress</v>
      </c>
      <c r="H1157" s="12">
        <f t="shared" ca="1" si="37"/>
        <v>29</v>
      </c>
    </row>
    <row r="1158" spans="1:8" x14ac:dyDescent="0.25">
      <c r="A1158" s="1" t="s">
        <v>1847</v>
      </c>
      <c r="B1158" s="2">
        <v>44654</v>
      </c>
      <c r="D1158" s="13">
        <f t="shared" si="36"/>
        <v>4</v>
      </c>
      <c r="E1158" s="12" t="str" cm="1">
        <f t="array" ref="E1158">_xlfn.IFS(D1158=1,"Audit Period",D1158=2,"End of Fiscal Year",D1158=3,"Start of Fiscal Year",TRUE,"Fiscal Year in Progress")</f>
        <v>Fiscal Year in Progress</v>
      </c>
      <c r="F1158" s="12" t="str" cm="1">
        <f t="array" ref="F1158">_xlfn.IFS(OR(D1158=1,D1158=2),"Period 1",OR(D1158=3,D1158=4),"Period 2",OR(D1158=5,D1158=6),"Period 3",TRUE,"No Hire Period")</f>
        <v>Period 2</v>
      </c>
      <c r="G1158" s="12" t="str" cm="1">
        <f t="array" ref="G1158">_xlfn.IFS(MONTH(B1158)=1,"Audit Period",MONTH(B1158)=2,"End of Fiscal Year",MONTH(B1158)=3,"Start of Fiscal Year",TRUE,"Fiscal Year in Progress")</f>
        <v>Fiscal Year in Progress</v>
      </c>
      <c r="H1158" s="12">
        <f t="shared" ca="1" si="37"/>
        <v>29</v>
      </c>
    </row>
    <row r="1159" spans="1:8" x14ac:dyDescent="0.25">
      <c r="A1159" s="1" t="s">
        <v>1848</v>
      </c>
      <c r="B1159" s="2">
        <v>44654</v>
      </c>
      <c r="D1159" s="13">
        <f t="shared" si="36"/>
        <v>4</v>
      </c>
      <c r="E1159" s="12" t="str" cm="1">
        <f t="array" ref="E1159">_xlfn.IFS(D1159=1,"Audit Period",D1159=2,"End of Fiscal Year",D1159=3,"Start of Fiscal Year",TRUE,"Fiscal Year in Progress")</f>
        <v>Fiscal Year in Progress</v>
      </c>
      <c r="F1159" s="12" t="str" cm="1">
        <f t="array" ref="F1159">_xlfn.IFS(OR(D1159=1,D1159=2),"Period 1",OR(D1159=3,D1159=4),"Period 2",OR(D1159=5,D1159=6),"Period 3",TRUE,"No Hire Period")</f>
        <v>Period 2</v>
      </c>
      <c r="G1159" s="12" t="str" cm="1">
        <f t="array" ref="G1159">_xlfn.IFS(MONTH(B1159)=1,"Audit Period",MONTH(B1159)=2,"End of Fiscal Year",MONTH(B1159)=3,"Start of Fiscal Year",TRUE,"Fiscal Year in Progress")</f>
        <v>Fiscal Year in Progress</v>
      </c>
      <c r="H1159" s="12">
        <f t="shared" ca="1" si="37"/>
        <v>29</v>
      </c>
    </row>
    <row r="1160" spans="1:8" x14ac:dyDescent="0.25">
      <c r="A1160" s="1" t="s">
        <v>1849</v>
      </c>
      <c r="B1160" s="2">
        <v>44654</v>
      </c>
      <c r="D1160" s="13">
        <f t="shared" si="36"/>
        <v>4</v>
      </c>
      <c r="E1160" s="12" t="str" cm="1">
        <f t="array" ref="E1160">_xlfn.IFS(D1160=1,"Audit Period",D1160=2,"End of Fiscal Year",D1160=3,"Start of Fiscal Year",TRUE,"Fiscal Year in Progress")</f>
        <v>Fiscal Year in Progress</v>
      </c>
      <c r="F1160" s="12" t="str" cm="1">
        <f t="array" ref="F1160">_xlfn.IFS(OR(D1160=1,D1160=2),"Period 1",OR(D1160=3,D1160=4),"Period 2",OR(D1160=5,D1160=6),"Period 3",TRUE,"No Hire Period")</f>
        <v>Period 2</v>
      </c>
      <c r="G1160" s="12" t="str" cm="1">
        <f t="array" ref="G1160">_xlfn.IFS(MONTH(B1160)=1,"Audit Period",MONTH(B1160)=2,"End of Fiscal Year",MONTH(B1160)=3,"Start of Fiscal Year",TRUE,"Fiscal Year in Progress")</f>
        <v>Fiscal Year in Progress</v>
      </c>
      <c r="H1160" s="12">
        <f t="shared" ca="1" si="37"/>
        <v>29</v>
      </c>
    </row>
    <row r="1161" spans="1:8" x14ac:dyDescent="0.25">
      <c r="A1161" s="1" t="s">
        <v>1850</v>
      </c>
      <c r="B1161" s="2">
        <v>44654</v>
      </c>
      <c r="D1161" s="13">
        <f t="shared" si="36"/>
        <v>4</v>
      </c>
      <c r="E1161" s="12" t="str" cm="1">
        <f t="array" ref="E1161">_xlfn.IFS(D1161=1,"Audit Period",D1161=2,"End of Fiscal Year",D1161=3,"Start of Fiscal Year",TRUE,"Fiscal Year in Progress")</f>
        <v>Fiscal Year in Progress</v>
      </c>
      <c r="F1161" s="12" t="str" cm="1">
        <f t="array" ref="F1161">_xlfn.IFS(OR(D1161=1,D1161=2),"Period 1",OR(D1161=3,D1161=4),"Period 2",OR(D1161=5,D1161=6),"Period 3",TRUE,"No Hire Period")</f>
        <v>Period 2</v>
      </c>
      <c r="G1161" s="12" t="str" cm="1">
        <f t="array" ref="G1161">_xlfn.IFS(MONTH(B1161)=1,"Audit Period",MONTH(B1161)=2,"End of Fiscal Year",MONTH(B1161)=3,"Start of Fiscal Year",TRUE,"Fiscal Year in Progress")</f>
        <v>Fiscal Year in Progress</v>
      </c>
      <c r="H1161" s="12">
        <f t="shared" ca="1" si="37"/>
        <v>29</v>
      </c>
    </row>
    <row r="1162" spans="1:8" x14ac:dyDescent="0.25">
      <c r="A1162" s="1" t="s">
        <v>1851</v>
      </c>
      <c r="B1162" s="2">
        <v>44654</v>
      </c>
      <c r="D1162" s="13">
        <f t="shared" si="36"/>
        <v>4</v>
      </c>
      <c r="E1162" s="12" t="str" cm="1">
        <f t="array" ref="E1162">_xlfn.IFS(D1162=1,"Audit Period",D1162=2,"End of Fiscal Year",D1162=3,"Start of Fiscal Year",TRUE,"Fiscal Year in Progress")</f>
        <v>Fiscal Year in Progress</v>
      </c>
      <c r="F1162" s="12" t="str" cm="1">
        <f t="array" ref="F1162">_xlfn.IFS(OR(D1162=1,D1162=2),"Period 1",OR(D1162=3,D1162=4),"Period 2",OR(D1162=5,D1162=6),"Period 3",TRUE,"No Hire Period")</f>
        <v>Period 2</v>
      </c>
      <c r="G1162" s="12" t="str" cm="1">
        <f t="array" ref="G1162">_xlfn.IFS(MONTH(B1162)=1,"Audit Period",MONTH(B1162)=2,"End of Fiscal Year",MONTH(B1162)=3,"Start of Fiscal Year",TRUE,"Fiscal Year in Progress")</f>
        <v>Fiscal Year in Progress</v>
      </c>
      <c r="H1162" s="12">
        <f t="shared" ca="1" si="37"/>
        <v>29</v>
      </c>
    </row>
    <row r="1163" spans="1:8" x14ac:dyDescent="0.25">
      <c r="A1163" s="1" t="s">
        <v>1852</v>
      </c>
      <c r="B1163" s="2">
        <v>44654</v>
      </c>
      <c r="D1163" s="13">
        <f t="shared" si="36"/>
        <v>4</v>
      </c>
      <c r="E1163" s="12" t="str" cm="1">
        <f t="array" ref="E1163">_xlfn.IFS(D1163=1,"Audit Period",D1163=2,"End of Fiscal Year",D1163=3,"Start of Fiscal Year",TRUE,"Fiscal Year in Progress")</f>
        <v>Fiscal Year in Progress</v>
      </c>
      <c r="F1163" s="12" t="str" cm="1">
        <f t="array" ref="F1163">_xlfn.IFS(OR(D1163=1,D1163=2),"Period 1",OR(D1163=3,D1163=4),"Period 2",OR(D1163=5,D1163=6),"Period 3",TRUE,"No Hire Period")</f>
        <v>Period 2</v>
      </c>
      <c r="G1163" s="12" t="str" cm="1">
        <f t="array" ref="G1163">_xlfn.IFS(MONTH(B1163)=1,"Audit Period",MONTH(B1163)=2,"End of Fiscal Year",MONTH(B1163)=3,"Start of Fiscal Year",TRUE,"Fiscal Year in Progress")</f>
        <v>Fiscal Year in Progress</v>
      </c>
      <c r="H1163" s="12">
        <f t="shared" ca="1" si="37"/>
        <v>29</v>
      </c>
    </row>
    <row r="1164" spans="1:8" x14ac:dyDescent="0.25">
      <c r="A1164" s="1" t="s">
        <v>218</v>
      </c>
      <c r="B1164" s="2">
        <v>44654</v>
      </c>
      <c r="D1164" s="13">
        <f t="shared" si="36"/>
        <v>4</v>
      </c>
      <c r="E1164" s="12" t="str" cm="1">
        <f t="array" ref="E1164">_xlfn.IFS(D1164=1,"Audit Period",D1164=2,"End of Fiscal Year",D1164=3,"Start of Fiscal Year",TRUE,"Fiscal Year in Progress")</f>
        <v>Fiscal Year in Progress</v>
      </c>
      <c r="F1164" s="12" t="str" cm="1">
        <f t="array" ref="F1164">_xlfn.IFS(OR(D1164=1,D1164=2),"Period 1",OR(D1164=3,D1164=4),"Period 2",OR(D1164=5,D1164=6),"Period 3",TRUE,"No Hire Period")</f>
        <v>Period 2</v>
      </c>
      <c r="G1164" s="12" t="str" cm="1">
        <f t="array" ref="G1164">_xlfn.IFS(MONTH(B1164)=1,"Audit Period",MONTH(B1164)=2,"End of Fiscal Year",MONTH(B1164)=3,"Start of Fiscal Year",TRUE,"Fiscal Year in Progress")</f>
        <v>Fiscal Year in Progress</v>
      </c>
      <c r="H1164" s="12">
        <f t="shared" ca="1" si="37"/>
        <v>29</v>
      </c>
    </row>
    <row r="1165" spans="1:8" x14ac:dyDescent="0.25">
      <c r="A1165" s="1" t="s">
        <v>1853</v>
      </c>
      <c r="B1165" s="2">
        <v>44654</v>
      </c>
      <c r="D1165" s="13">
        <f t="shared" si="36"/>
        <v>4</v>
      </c>
      <c r="E1165" s="12" t="str" cm="1">
        <f t="array" ref="E1165">_xlfn.IFS(D1165=1,"Audit Period",D1165=2,"End of Fiscal Year",D1165=3,"Start of Fiscal Year",TRUE,"Fiscal Year in Progress")</f>
        <v>Fiscal Year in Progress</v>
      </c>
      <c r="F1165" s="12" t="str" cm="1">
        <f t="array" ref="F1165">_xlfn.IFS(OR(D1165=1,D1165=2),"Period 1",OR(D1165=3,D1165=4),"Period 2",OR(D1165=5,D1165=6),"Period 3",TRUE,"No Hire Period")</f>
        <v>Period 2</v>
      </c>
      <c r="G1165" s="12" t="str" cm="1">
        <f t="array" ref="G1165">_xlfn.IFS(MONTH(B1165)=1,"Audit Period",MONTH(B1165)=2,"End of Fiscal Year",MONTH(B1165)=3,"Start of Fiscal Year",TRUE,"Fiscal Year in Progress")</f>
        <v>Fiscal Year in Progress</v>
      </c>
      <c r="H1165" s="12">
        <f t="shared" ca="1" si="37"/>
        <v>29</v>
      </c>
    </row>
    <row r="1166" spans="1:8" x14ac:dyDescent="0.25">
      <c r="A1166" s="1" t="s">
        <v>1854</v>
      </c>
      <c r="B1166" s="2">
        <v>44654</v>
      </c>
      <c r="D1166" s="13">
        <f t="shared" si="36"/>
        <v>4</v>
      </c>
      <c r="E1166" s="12" t="str" cm="1">
        <f t="array" ref="E1166">_xlfn.IFS(D1166=1,"Audit Period",D1166=2,"End of Fiscal Year",D1166=3,"Start of Fiscal Year",TRUE,"Fiscal Year in Progress")</f>
        <v>Fiscal Year in Progress</v>
      </c>
      <c r="F1166" s="12" t="str" cm="1">
        <f t="array" ref="F1166">_xlfn.IFS(OR(D1166=1,D1166=2),"Period 1",OR(D1166=3,D1166=4),"Period 2",OR(D1166=5,D1166=6),"Period 3",TRUE,"No Hire Period")</f>
        <v>Period 2</v>
      </c>
      <c r="G1166" s="12" t="str" cm="1">
        <f t="array" ref="G1166">_xlfn.IFS(MONTH(B1166)=1,"Audit Period",MONTH(B1166)=2,"End of Fiscal Year",MONTH(B1166)=3,"Start of Fiscal Year",TRUE,"Fiscal Year in Progress")</f>
        <v>Fiscal Year in Progress</v>
      </c>
      <c r="H1166" s="12">
        <f t="shared" ca="1" si="37"/>
        <v>29</v>
      </c>
    </row>
    <row r="1167" spans="1:8" x14ac:dyDescent="0.25">
      <c r="A1167" s="1" t="s">
        <v>1855</v>
      </c>
      <c r="B1167" s="2">
        <v>44654</v>
      </c>
      <c r="D1167" s="13">
        <f t="shared" si="36"/>
        <v>4</v>
      </c>
      <c r="E1167" s="12" t="str" cm="1">
        <f t="array" ref="E1167">_xlfn.IFS(D1167=1,"Audit Period",D1167=2,"End of Fiscal Year",D1167=3,"Start of Fiscal Year",TRUE,"Fiscal Year in Progress")</f>
        <v>Fiscal Year in Progress</v>
      </c>
      <c r="F1167" s="12" t="str" cm="1">
        <f t="array" ref="F1167">_xlfn.IFS(OR(D1167=1,D1167=2),"Period 1",OR(D1167=3,D1167=4),"Period 2",OR(D1167=5,D1167=6),"Period 3",TRUE,"No Hire Period")</f>
        <v>Period 2</v>
      </c>
      <c r="G1167" s="12" t="str" cm="1">
        <f t="array" ref="G1167">_xlfn.IFS(MONTH(B1167)=1,"Audit Period",MONTH(B1167)=2,"End of Fiscal Year",MONTH(B1167)=3,"Start of Fiscal Year",TRUE,"Fiscal Year in Progress")</f>
        <v>Fiscal Year in Progress</v>
      </c>
      <c r="H1167" s="12">
        <f t="shared" ca="1" si="37"/>
        <v>29</v>
      </c>
    </row>
    <row r="1168" spans="1:8" x14ac:dyDescent="0.25">
      <c r="A1168" s="1" t="s">
        <v>1856</v>
      </c>
      <c r="B1168" s="2">
        <v>44654</v>
      </c>
      <c r="D1168" s="13">
        <f t="shared" si="36"/>
        <v>4</v>
      </c>
      <c r="E1168" s="12" t="str" cm="1">
        <f t="array" ref="E1168">_xlfn.IFS(D1168=1,"Audit Period",D1168=2,"End of Fiscal Year",D1168=3,"Start of Fiscal Year",TRUE,"Fiscal Year in Progress")</f>
        <v>Fiscal Year in Progress</v>
      </c>
      <c r="F1168" s="12" t="str" cm="1">
        <f t="array" ref="F1168">_xlfn.IFS(OR(D1168=1,D1168=2),"Period 1",OR(D1168=3,D1168=4),"Period 2",OR(D1168=5,D1168=6),"Period 3",TRUE,"No Hire Period")</f>
        <v>Period 2</v>
      </c>
      <c r="G1168" s="12" t="str" cm="1">
        <f t="array" ref="G1168">_xlfn.IFS(MONTH(B1168)=1,"Audit Period",MONTH(B1168)=2,"End of Fiscal Year",MONTH(B1168)=3,"Start of Fiscal Year",TRUE,"Fiscal Year in Progress")</f>
        <v>Fiscal Year in Progress</v>
      </c>
      <c r="H1168" s="12">
        <f t="shared" ca="1" si="37"/>
        <v>29</v>
      </c>
    </row>
    <row r="1169" spans="1:8" x14ac:dyDescent="0.25">
      <c r="A1169" s="1" t="s">
        <v>1857</v>
      </c>
      <c r="B1169" s="2">
        <v>44654</v>
      </c>
      <c r="D1169" s="13">
        <f t="shared" si="36"/>
        <v>4</v>
      </c>
      <c r="E1169" s="12" t="str" cm="1">
        <f t="array" ref="E1169">_xlfn.IFS(D1169=1,"Audit Period",D1169=2,"End of Fiscal Year",D1169=3,"Start of Fiscal Year",TRUE,"Fiscal Year in Progress")</f>
        <v>Fiscal Year in Progress</v>
      </c>
      <c r="F1169" s="12" t="str" cm="1">
        <f t="array" ref="F1169">_xlfn.IFS(OR(D1169=1,D1169=2),"Period 1",OR(D1169=3,D1169=4),"Period 2",OR(D1169=5,D1169=6),"Period 3",TRUE,"No Hire Period")</f>
        <v>Period 2</v>
      </c>
      <c r="G1169" s="12" t="str" cm="1">
        <f t="array" ref="G1169">_xlfn.IFS(MONTH(B1169)=1,"Audit Period",MONTH(B1169)=2,"End of Fiscal Year",MONTH(B1169)=3,"Start of Fiscal Year",TRUE,"Fiscal Year in Progress")</f>
        <v>Fiscal Year in Progress</v>
      </c>
      <c r="H1169" s="12">
        <f t="shared" ca="1" si="37"/>
        <v>29</v>
      </c>
    </row>
    <row r="1170" spans="1:8" x14ac:dyDescent="0.25">
      <c r="A1170" s="1" t="s">
        <v>219</v>
      </c>
      <c r="B1170" s="2">
        <v>44654</v>
      </c>
      <c r="D1170" s="13">
        <f t="shared" si="36"/>
        <v>4</v>
      </c>
      <c r="E1170" s="12" t="str" cm="1">
        <f t="array" ref="E1170">_xlfn.IFS(D1170=1,"Audit Period",D1170=2,"End of Fiscal Year",D1170=3,"Start of Fiscal Year",TRUE,"Fiscal Year in Progress")</f>
        <v>Fiscal Year in Progress</v>
      </c>
      <c r="F1170" s="12" t="str" cm="1">
        <f t="array" ref="F1170">_xlfn.IFS(OR(D1170=1,D1170=2),"Period 1",OR(D1170=3,D1170=4),"Period 2",OR(D1170=5,D1170=6),"Period 3",TRUE,"No Hire Period")</f>
        <v>Period 2</v>
      </c>
      <c r="G1170" s="12" t="str" cm="1">
        <f t="array" ref="G1170">_xlfn.IFS(MONTH(B1170)=1,"Audit Period",MONTH(B1170)=2,"End of Fiscal Year",MONTH(B1170)=3,"Start of Fiscal Year",TRUE,"Fiscal Year in Progress")</f>
        <v>Fiscal Year in Progress</v>
      </c>
      <c r="H1170" s="12">
        <f t="shared" ca="1" si="37"/>
        <v>29</v>
      </c>
    </row>
    <row r="1171" spans="1:8" x14ac:dyDescent="0.25">
      <c r="A1171" s="1" t="s">
        <v>1858</v>
      </c>
      <c r="B1171" s="2">
        <v>44654</v>
      </c>
      <c r="D1171" s="13">
        <f t="shared" si="36"/>
        <v>4</v>
      </c>
      <c r="E1171" s="12" t="str" cm="1">
        <f t="array" ref="E1171">_xlfn.IFS(D1171=1,"Audit Period",D1171=2,"End of Fiscal Year",D1171=3,"Start of Fiscal Year",TRUE,"Fiscal Year in Progress")</f>
        <v>Fiscal Year in Progress</v>
      </c>
      <c r="F1171" s="12" t="str" cm="1">
        <f t="array" ref="F1171">_xlfn.IFS(OR(D1171=1,D1171=2),"Period 1",OR(D1171=3,D1171=4),"Period 2",OR(D1171=5,D1171=6),"Period 3",TRUE,"No Hire Period")</f>
        <v>Period 2</v>
      </c>
      <c r="G1171" s="12" t="str" cm="1">
        <f t="array" ref="G1171">_xlfn.IFS(MONTH(B1171)=1,"Audit Period",MONTH(B1171)=2,"End of Fiscal Year",MONTH(B1171)=3,"Start of Fiscal Year",TRUE,"Fiscal Year in Progress")</f>
        <v>Fiscal Year in Progress</v>
      </c>
      <c r="H1171" s="12">
        <f t="shared" ca="1" si="37"/>
        <v>29</v>
      </c>
    </row>
    <row r="1172" spans="1:8" x14ac:dyDescent="0.25">
      <c r="A1172" s="1" t="s">
        <v>1859</v>
      </c>
      <c r="B1172" s="2">
        <v>44654</v>
      </c>
      <c r="D1172" s="13">
        <f t="shared" si="36"/>
        <v>4</v>
      </c>
      <c r="E1172" s="12" t="str" cm="1">
        <f t="array" ref="E1172">_xlfn.IFS(D1172=1,"Audit Period",D1172=2,"End of Fiscal Year",D1172=3,"Start of Fiscal Year",TRUE,"Fiscal Year in Progress")</f>
        <v>Fiscal Year in Progress</v>
      </c>
      <c r="F1172" s="12" t="str" cm="1">
        <f t="array" ref="F1172">_xlfn.IFS(OR(D1172=1,D1172=2),"Period 1",OR(D1172=3,D1172=4),"Period 2",OR(D1172=5,D1172=6),"Period 3",TRUE,"No Hire Period")</f>
        <v>Period 2</v>
      </c>
      <c r="G1172" s="12" t="str" cm="1">
        <f t="array" ref="G1172">_xlfn.IFS(MONTH(B1172)=1,"Audit Period",MONTH(B1172)=2,"End of Fiscal Year",MONTH(B1172)=3,"Start of Fiscal Year",TRUE,"Fiscal Year in Progress")</f>
        <v>Fiscal Year in Progress</v>
      </c>
      <c r="H1172" s="12">
        <f t="shared" ca="1" si="37"/>
        <v>29</v>
      </c>
    </row>
    <row r="1173" spans="1:8" x14ac:dyDescent="0.25">
      <c r="A1173" s="1" t="s">
        <v>1860</v>
      </c>
      <c r="B1173" s="2">
        <v>44654</v>
      </c>
      <c r="D1173" s="13">
        <f t="shared" si="36"/>
        <v>4</v>
      </c>
      <c r="E1173" s="12" t="str" cm="1">
        <f t="array" ref="E1173">_xlfn.IFS(D1173=1,"Audit Period",D1173=2,"End of Fiscal Year",D1173=3,"Start of Fiscal Year",TRUE,"Fiscal Year in Progress")</f>
        <v>Fiscal Year in Progress</v>
      </c>
      <c r="F1173" s="12" t="str" cm="1">
        <f t="array" ref="F1173">_xlfn.IFS(OR(D1173=1,D1173=2),"Period 1",OR(D1173=3,D1173=4),"Period 2",OR(D1173=5,D1173=6),"Period 3",TRUE,"No Hire Period")</f>
        <v>Period 2</v>
      </c>
      <c r="G1173" s="12" t="str" cm="1">
        <f t="array" ref="G1173">_xlfn.IFS(MONTH(B1173)=1,"Audit Period",MONTH(B1173)=2,"End of Fiscal Year",MONTH(B1173)=3,"Start of Fiscal Year",TRUE,"Fiscal Year in Progress")</f>
        <v>Fiscal Year in Progress</v>
      </c>
      <c r="H1173" s="12">
        <f t="shared" ca="1" si="37"/>
        <v>29</v>
      </c>
    </row>
    <row r="1174" spans="1:8" x14ac:dyDescent="0.25">
      <c r="A1174" s="1" t="s">
        <v>1861</v>
      </c>
      <c r="B1174" s="2">
        <v>44654</v>
      </c>
      <c r="D1174" s="13">
        <f t="shared" si="36"/>
        <v>4</v>
      </c>
      <c r="E1174" s="12" t="str" cm="1">
        <f t="array" ref="E1174">_xlfn.IFS(D1174=1,"Audit Period",D1174=2,"End of Fiscal Year",D1174=3,"Start of Fiscal Year",TRUE,"Fiscal Year in Progress")</f>
        <v>Fiscal Year in Progress</v>
      </c>
      <c r="F1174" s="12" t="str" cm="1">
        <f t="array" ref="F1174">_xlfn.IFS(OR(D1174=1,D1174=2),"Period 1",OR(D1174=3,D1174=4),"Period 2",OR(D1174=5,D1174=6),"Period 3",TRUE,"No Hire Period")</f>
        <v>Period 2</v>
      </c>
      <c r="G1174" s="12" t="str" cm="1">
        <f t="array" ref="G1174">_xlfn.IFS(MONTH(B1174)=1,"Audit Period",MONTH(B1174)=2,"End of Fiscal Year",MONTH(B1174)=3,"Start of Fiscal Year",TRUE,"Fiscal Year in Progress")</f>
        <v>Fiscal Year in Progress</v>
      </c>
      <c r="H1174" s="12">
        <f t="shared" ca="1" si="37"/>
        <v>29</v>
      </c>
    </row>
    <row r="1175" spans="1:8" x14ac:dyDescent="0.25">
      <c r="A1175" s="1" t="s">
        <v>1862</v>
      </c>
      <c r="B1175" s="2">
        <v>44654</v>
      </c>
      <c r="D1175" s="13">
        <f t="shared" si="36"/>
        <v>4</v>
      </c>
      <c r="E1175" s="12" t="str" cm="1">
        <f t="array" ref="E1175">_xlfn.IFS(D1175=1,"Audit Period",D1175=2,"End of Fiscal Year",D1175=3,"Start of Fiscal Year",TRUE,"Fiscal Year in Progress")</f>
        <v>Fiscal Year in Progress</v>
      </c>
      <c r="F1175" s="12" t="str" cm="1">
        <f t="array" ref="F1175">_xlfn.IFS(OR(D1175=1,D1175=2),"Period 1",OR(D1175=3,D1175=4),"Period 2",OR(D1175=5,D1175=6),"Period 3",TRUE,"No Hire Period")</f>
        <v>Period 2</v>
      </c>
      <c r="G1175" s="12" t="str" cm="1">
        <f t="array" ref="G1175">_xlfn.IFS(MONTH(B1175)=1,"Audit Period",MONTH(B1175)=2,"End of Fiscal Year",MONTH(B1175)=3,"Start of Fiscal Year",TRUE,"Fiscal Year in Progress")</f>
        <v>Fiscal Year in Progress</v>
      </c>
      <c r="H1175" s="12">
        <f t="shared" ca="1" si="37"/>
        <v>29</v>
      </c>
    </row>
    <row r="1176" spans="1:8" x14ac:dyDescent="0.25">
      <c r="A1176" s="1" t="s">
        <v>1863</v>
      </c>
      <c r="B1176" s="2">
        <v>44654</v>
      </c>
      <c r="D1176" s="13">
        <f t="shared" si="36"/>
        <v>4</v>
      </c>
      <c r="E1176" s="12" t="str" cm="1">
        <f t="array" ref="E1176">_xlfn.IFS(D1176=1,"Audit Period",D1176=2,"End of Fiscal Year",D1176=3,"Start of Fiscal Year",TRUE,"Fiscal Year in Progress")</f>
        <v>Fiscal Year in Progress</v>
      </c>
      <c r="F1176" s="12" t="str" cm="1">
        <f t="array" ref="F1176">_xlfn.IFS(OR(D1176=1,D1176=2),"Period 1",OR(D1176=3,D1176=4),"Period 2",OR(D1176=5,D1176=6),"Period 3",TRUE,"No Hire Period")</f>
        <v>Period 2</v>
      </c>
      <c r="G1176" s="12" t="str" cm="1">
        <f t="array" ref="G1176">_xlfn.IFS(MONTH(B1176)=1,"Audit Period",MONTH(B1176)=2,"End of Fiscal Year",MONTH(B1176)=3,"Start of Fiscal Year",TRUE,"Fiscal Year in Progress")</f>
        <v>Fiscal Year in Progress</v>
      </c>
      <c r="H1176" s="12">
        <f t="shared" ca="1" si="37"/>
        <v>29</v>
      </c>
    </row>
    <row r="1177" spans="1:8" x14ac:dyDescent="0.25">
      <c r="A1177" s="1" t="s">
        <v>220</v>
      </c>
      <c r="B1177" s="2">
        <v>44654</v>
      </c>
      <c r="D1177" s="13">
        <f t="shared" si="36"/>
        <v>4</v>
      </c>
      <c r="E1177" s="12" t="str" cm="1">
        <f t="array" ref="E1177">_xlfn.IFS(D1177=1,"Audit Period",D1177=2,"End of Fiscal Year",D1177=3,"Start of Fiscal Year",TRUE,"Fiscal Year in Progress")</f>
        <v>Fiscal Year in Progress</v>
      </c>
      <c r="F1177" s="12" t="str" cm="1">
        <f t="array" ref="F1177">_xlfn.IFS(OR(D1177=1,D1177=2),"Period 1",OR(D1177=3,D1177=4),"Period 2",OR(D1177=5,D1177=6),"Period 3",TRUE,"No Hire Period")</f>
        <v>Period 2</v>
      </c>
      <c r="G1177" s="12" t="str" cm="1">
        <f t="array" ref="G1177">_xlfn.IFS(MONTH(B1177)=1,"Audit Period",MONTH(B1177)=2,"End of Fiscal Year",MONTH(B1177)=3,"Start of Fiscal Year",TRUE,"Fiscal Year in Progress")</f>
        <v>Fiscal Year in Progress</v>
      </c>
      <c r="H1177" s="12">
        <f t="shared" ca="1" si="37"/>
        <v>29</v>
      </c>
    </row>
    <row r="1178" spans="1:8" x14ac:dyDescent="0.25">
      <c r="A1178" s="1" t="s">
        <v>1864</v>
      </c>
      <c r="B1178" s="2">
        <v>44654</v>
      </c>
      <c r="D1178" s="13">
        <f t="shared" si="36"/>
        <v>4</v>
      </c>
      <c r="E1178" s="12" t="str" cm="1">
        <f t="array" ref="E1178">_xlfn.IFS(D1178=1,"Audit Period",D1178=2,"End of Fiscal Year",D1178=3,"Start of Fiscal Year",TRUE,"Fiscal Year in Progress")</f>
        <v>Fiscal Year in Progress</v>
      </c>
      <c r="F1178" s="12" t="str" cm="1">
        <f t="array" ref="F1178">_xlfn.IFS(OR(D1178=1,D1178=2),"Period 1",OR(D1178=3,D1178=4),"Period 2",OR(D1178=5,D1178=6),"Period 3",TRUE,"No Hire Period")</f>
        <v>Period 2</v>
      </c>
      <c r="G1178" s="12" t="str" cm="1">
        <f t="array" ref="G1178">_xlfn.IFS(MONTH(B1178)=1,"Audit Period",MONTH(B1178)=2,"End of Fiscal Year",MONTH(B1178)=3,"Start of Fiscal Year",TRUE,"Fiscal Year in Progress")</f>
        <v>Fiscal Year in Progress</v>
      </c>
      <c r="H1178" s="12">
        <f t="shared" ca="1" si="37"/>
        <v>29</v>
      </c>
    </row>
    <row r="1179" spans="1:8" x14ac:dyDescent="0.25">
      <c r="A1179" s="1" t="s">
        <v>1865</v>
      </c>
      <c r="B1179" s="2">
        <v>44654</v>
      </c>
      <c r="D1179" s="13">
        <f t="shared" si="36"/>
        <v>4</v>
      </c>
      <c r="E1179" s="12" t="str" cm="1">
        <f t="array" ref="E1179">_xlfn.IFS(D1179=1,"Audit Period",D1179=2,"End of Fiscal Year",D1179=3,"Start of Fiscal Year",TRUE,"Fiscal Year in Progress")</f>
        <v>Fiscal Year in Progress</v>
      </c>
      <c r="F1179" s="12" t="str" cm="1">
        <f t="array" ref="F1179">_xlfn.IFS(OR(D1179=1,D1179=2),"Period 1",OR(D1179=3,D1179=4),"Period 2",OR(D1179=5,D1179=6),"Period 3",TRUE,"No Hire Period")</f>
        <v>Period 2</v>
      </c>
      <c r="G1179" s="12" t="str" cm="1">
        <f t="array" ref="G1179">_xlfn.IFS(MONTH(B1179)=1,"Audit Period",MONTH(B1179)=2,"End of Fiscal Year",MONTH(B1179)=3,"Start of Fiscal Year",TRUE,"Fiscal Year in Progress")</f>
        <v>Fiscal Year in Progress</v>
      </c>
      <c r="H1179" s="12">
        <f t="shared" ca="1" si="37"/>
        <v>29</v>
      </c>
    </row>
    <row r="1180" spans="1:8" x14ac:dyDescent="0.25">
      <c r="A1180" s="1" t="s">
        <v>1866</v>
      </c>
      <c r="B1180" s="2">
        <v>44654</v>
      </c>
      <c r="D1180" s="13">
        <f t="shared" si="36"/>
        <v>4</v>
      </c>
      <c r="E1180" s="12" t="str" cm="1">
        <f t="array" ref="E1180">_xlfn.IFS(D1180=1,"Audit Period",D1180=2,"End of Fiscal Year",D1180=3,"Start of Fiscal Year",TRUE,"Fiscal Year in Progress")</f>
        <v>Fiscal Year in Progress</v>
      </c>
      <c r="F1180" s="12" t="str" cm="1">
        <f t="array" ref="F1180">_xlfn.IFS(OR(D1180=1,D1180=2),"Period 1",OR(D1180=3,D1180=4),"Period 2",OR(D1180=5,D1180=6),"Period 3",TRUE,"No Hire Period")</f>
        <v>Period 2</v>
      </c>
      <c r="G1180" s="12" t="str" cm="1">
        <f t="array" ref="G1180">_xlfn.IFS(MONTH(B1180)=1,"Audit Period",MONTH(B1180)=2,"End of Fiscal Year",MONTH(B1180)=3,"Start of Fiscal Year",TRUE,"Fiscal Year in Progress")</f>
        <v>Fiscal Year in Progress</v>
      </c>
      <c r="H1180" s="12">
        <f t="shared" ca="1" si="37"/>
        <v>29</v>
      </c>
    </row>
    <row r="1181" spans="1:8" x14ac:dyDescent="0.25">
      <c r="A1181" s="1" t="s">
        <v>1867</v>
      </c>
      <c r="B1181" s="2">
        <v>44654</v>
      </c>
      <c r="D1181" s="13">
        <f t="shared" si="36"/>
        <v>4</v>
      </c>
      <c r="E1181" s="12" t="str" cm="1">
        <f t="array" ref="E1181">_xlfn.IFS(D1181=1,"Audit Period",D1181=2,"End of Fiscal Year",D1181=3,"Start of Fiscal Year",TRUE,"Fiscal Year in Progress")</f>
        <v>Fiscal Year in Progress</v>
      </c>
      <c r="F1181" s="12" t="str" cm="1">
        <f t="array" ref="F1181">_xlfn.IFS(OR(D1181=1,D1181=2),"Period 1",OR(D1181=3,D1181=4),"Period 2",OR(D1181=5,D1181=6),"Period 3",TRUE,"No Hire Period")</f>
        <v>Period 2</v>
      </c>
      <c r="G1181" s="12" t="str" cm="1">
        <f t="array" ref="G1181">_xlfn.IFS(MONTH(B1181)=1,"Audit Period",MONTH(B1181)=2,"End of Fiscal Year",MONTH(B1181)=3,"Start of Fiscal Year",TRUE,"Fiscal Year in Progress")</f>
        <v>Fiscal Year in Progress</v>
      </c>
      <c r="H1181" s="12">
        <f t="shared" ca="1" si="37"/>
        <v>29</v>
      </c>
    </row>
    <row r="1182" spans="1:8" x14ac:dyDescent="0.25">
      <c r="A1182" s="1" t="s">
        <v>1868</v>
      </c>
      <c r="B1182" s="2">
        <v>44654</v>
      </c>
      <c r="D1182" s="13">
        <f t="shared" si="36"/>
        <v>4</v>
      </c>
      <c r="E1182" s="12" t="str" cm="1">
        <f t="array" ref="E1182">_xlfn.IFS(D1182=1,"Audit Period",D1182=2,"End of Fiscal Year",D1182=3,"Start of Fiscal Year",TRUE,"Fiscal Year in Progress")</f>
        <v>Fiscal Year in Progress</v>
      </c>
      <c r="F1182" s="12" t="str" cm="1">
        <f t="array" ref="F1182">_xlfn.IFS(OR(D1182=1,D1182=2),"Period 1",OR(D1182=3,D1182=4),"Period 2",OR(D1182=5,D1182=6),"Period 3",TRUE,"No Hire Period")</f>
        <v>Period 2</v>
      </c>
      <c r="G1182" s="12" t="str" cm="1">
        <f t="array" ref="G1182">_xlfn.IFS(MONTH(B1182)=1,"Audit Period",MONTH(B1182)=2,"End of Fiscal Year",MONTH(B1182)=3,"Start of Fiscal Year",TRUE,"Fiscal Year in Progress")</f>
        <v>Fiscal Year in Progress</v>
      </c>
      <c r="H1182" s="12">
        <f t="shared" ca="1" si="37"/>
        <v>29</v>
      </c>
    </row>
    <row r="1183" spans="1:8" x14ac:dyDescent="0.25">
      <c r="A1183" s="1" t="s">
        <v>1869</v>
      </c>
      <c r="B1183" s="2">
        <v>44654</v>
      </c>
      <c r="D1183" s="13">
        <f t="shared" si="36"/>
        <v>4</v>
      </c>
      <c r="E1183" s="12" t="str" cm="1">
        <f t="array" ref="E1183">_xlfn.IFS(D1183=1,"Audit Period",D1183=2,"End of Fiscal Year",D1183=3,"Start of Fiscal Year",TRUE,"Fiscal Year in Progress")</f>
        <v>Fiscal Year in Progress</v>
      </c>
      <c r="F1183" s="12" t="str" cm="1">
        <f t="array" ref="F1183">_xlfn.IFS(OR(D1183=1,D1183=2),"Period 1",OR(D1183=3,D1183=4),"Period 2",OR(D1183=5,D1183=6),"Period 3",TRUE,"No Hire Period")</f>
        <v>Period 2</v>
      </c>
      <c r="G1183" s="12" t="str" cm="1">
        <f t="array" ref="G1183">_xlfn.IFS(MONTH(B1183)=1,"Audit Period",MONTH(B1183)=2,"End of Fiscal Year",MONTH(B1183)=3,"Start of Fiscal Year",TRUE,"Fiscal Year in Progress")</f>
        <v>Fiscal Year in Progress</v>
      </c>
      <c r="H1183" s="12">
        <f t="shared" ca="1" si="37"/>
        <v>29</v>
      </c>
    </row>
    <row r="1184" spans="1:8" x14ac:dyDescent="0.25">
      <c r="A1184" s="1" t="s">
        <v>1870</v>
      </c>
      <c r="B1184" s="2">
        <v>44654</v>
      </c>
      <c r="D1184" s="13">
        <f t="shared" si="36"/>
        <v>4</v>
      </c>
      <c r="E1184" s="12" t="str" cm="1">
        <f t="array" ref="E1184">_xlfn.IFS(D1184=1,"Audit Period",D1184=2,"End of Fiscal Year",D1184=3,"Start of Fiscal Year",TRUE,"Fiscal Year in Progress")</f>
        <v>Fiscal Year in Progress</v>
      </c>
      <c r="F1184" s="12" t="str" cm="1">
        <f t="array" ref="F1184">_xlfn.IFS(OR(D1184=1,D1184=2),"Period 1",OR(D1184=3,D1184=4),"Period 2",OR(D1184=5,D1184=6),"Period 3",TRUE,"No Hire Period")</f>
        <v>Period 2</v>
      </c>
      <c r="G1184" s="12" t="str" cm="1">
        <f t="array" ref="G1184">_xlfn.IFS(MONTH(B1184)=1,"Audit Period",MONTH(B1184)=2,"End of Fiscal Year",MONTH(B1184)=3,"Start of Fiscal Year",TRUE,"Fiscal Year in Progress")</f>
        <v>Fiscal Year in Progress</v>
      </c>
      <c r="H1184" s="12">
        <f t="shared" ca="1" si="37"/>
        <v>29</v>
      </c>
    </row>
    <row r="1185" spans="1:8" x14ac:dyDescent="0.25">
      <c r="A1185" s="1" t="s">
        <v>1871</v>
      </c>
      <c r="B1185" s="2">
        <v>44654</v>
      </c>
      <c r="D1185" s="13">
        <f t="shared" si="36"/>
        <v>4</v>
      </c>
      <c r="E1185" s="12" t="str" cm="1">
        <f t="array" ref="E1185">_xlfn.IFS(D1185=1,"Audit Period",D1185=2,"End of Fiscal Year",D1185=3,"Start of Fiscal Year",TRUE,"Fiscal Year in Progress")</f>
        <v>Fiscal Year in Progress</v>
      </c>
      <c r="F1185" s="12" t="str" cm="1">
        <f t="array" ref="F1185">_xlfn.IFS(OR(D1185=1,D1185=2),"Period 1",OR(D1185=3,D1185=4),"Period 2",OR(D1185=5,D1185=6),"Period 3",TRUE,"No Hire Period")</f>
        <v>Period 2</v>
      </c>
      <c r="G1185" s="12" t="str" cm="1">
        <f t="array" ref="G1185">_xlfn.IFS(MONTH(B1185)=1,"Audit Period",MONTH(B1185)=2,"End of Fiscal Year",MONTH(B1185)=3,"Start of Fiscal Year",TRUE,"Fiscal Year in Progress")</f>
        <v>Fiscal Year in Progress</v>
      </c>
      <c r="H1185" s="12">
        <f t="shared" ca="1" si="37"/>
        <v>29</v>
      </c>
    </row>
    <row r="1186" spans="1:8" x14ac:dyDescent="0.25">
      <c r="A1186" s="1" t="s">
        <v>221</v>
      </c>
      <c r="B1186" s="2">
        <v>44654</v>
      </c>
      <c r="D1186" s="13">
        <f t="shared" si="36"/>
        <v>4</v>
      </c>
      <c r="E1186" s="12" t="str" cm="1">
        <f t="array" ref="E1186">_xlfn.IFS(D1186=1,"Audit Period",D1186=2,"End of Fiscal Year",D1186=3,"Start of Fiscal Year",TRUE,"Fiscal Year in Progress")</f>
        <v>Fiscal Year in Progress</v>
      </c>
      <c r="F1186" s="12" t="str" cm="1">
        <f t="array" ref="F1186">_xlfn.IFS(OR(D1186=1,D1186=2),"Period 1",OR(D1186=3,D1186=4),"Period 2",OR(D1186=5,D1186=6),"Period 3",TRUE,"No Hire Period")</f>
        <v>Period 2</v>
      </c>
      <c r="G1186" s="12" t="str" cm="1">
        <f t="array" ref="G1186">_xlfn.IFS(MONTH(B1186)=1,"Audit Period",MONTH(B1186)=2,"End of Fiscal Year",MONTH(B1186)=3,"Start of Fiscal Year",TRUE,"Fiscal Year in Progress")</f>
        <v>Fiscal Year in Progress</v>
      </c>
      <c r="H1186" s="12">
        <f t="shared" ca="1" si="37"/>
        <v>29</v>
      </c>
    </row>
    <row r="1187" spans="1:8" x14ac:dyDescent="0.25">
      <c r="A1187" s="1" t="s">
        <v>1872</v>
      </c>
      <c r="B1187" s="2">
        <v>44654</v>
      </c>
      <c r="D1187" s="13">
        <f t="shared" si="36"/>
        <v>4</v>
      </c>
      <c r="E1187" s="12" t="str" cm="1">
        <f t="array" ref="E1187">_xlfn.IFS(D1187=1,"Audit Period",D1187=2,"End of Fiscal Year",D1187=3,"Start of Fiscal Year",TRUE,"Fiscal Year in Progress")</f>
        <v>Fiscal Year in Progress</v>
      </c>
      <c r="F1187" s="12" t="str" cm="1">
        <f t="array" ref="F1187">_xlfn.IFS(OR(D1187=1,D1187=2),"Period 1",OR(D1187=3,D1187=4),"Period 2",OR(D1187=5,D1187=6),"Period 3",TRUE,"No Hire Period")</f>
        <v>Period 2</v>
      </c>
      <c r="G1187" s="12" t="str" cm="1">
        <f t="array" ref="G1187">_xlfn.IFS(MONTH(B1187)=1,"Audit Period",MONTH(B1187)=2,"End of Fiscal Year",MONTH(B1187)=3,"Start of Fiscal Year",TRUE,"Fiscal Year in Progress")</f>
        <v>Fiscal Year in Progress</v>
      </c>
      <c r="H1187" s="12">
        <f t="shared" ca="1" si="37"/>
        <v>29</v>
      </c>
    </row>
    <row r="1188" spans="1:8" x14ac:dyDescent="0.25">
      <c r="A1188" s="1" t="s">
        <v>1873</v>
      </c>
      <c r="B1188" s="2">
        <v>44654</v>
      </c>
      <c r="D1188" s="13">
        <f t="shared" si="36"/>
        <v>4</v>
      </c>
      <c r="E1188" s="12" t="str" cm="1">
        <f t="array" ref="E1188">_xlfn.IFS(D1188=1,"Audit Period",D1188=2,"End of Fiscal Year",D1188=3,"Start of Fiscal Year",TRUE,"Fiscal Year in Progress")</f>
        <v>Fiscal Year in Progress</v>
      </c>
      <c r="F1188" s="12" t="str" cm="1">
        <f t="array" ref="F1188">_xlfn.IFS(OR(D1188=1,D1188=2),"Period 1",OR(D1188=3,D1188=4),"Period 2",OR(D1188=5,D1188=6),"Period 3",TRUE,"No Hire Period")</f>
        <v>Period 2</v>
      </c>
      <c r="G1188" s="12" t="str" cm="1">
        <f t="array" ref="G1188">_xlfn.IFS(MONTH(B1188)=1,"Audit Period",MONTH(B1188)=2,"End of Fiscal Year",MONTH(B1188)=3,"Start of Fiscal Year",TRUE,"Fiscal Year in Progress")</f>
        <v>Fiscal Year in Progress</v>
      </c>
      <c r="H1188" s="12">
        <f t="shared" ca="1" si="37"/>
        <v>29</v>
      </c>
    </row>
    <row r="1189" spans="1:8" x14ac:dyDescent="0.25">
      <c r="A1189" s="1" t="s">
        <v>1874</v>
      </c>
      <c r="B1189" s="2">
        <v>44654</v>
      </c>
      <c r="D1189" s="13">
        <f t="shared" si="36"/>
        <v>4</v>
      </c>
      <c r="E1189" s="12" t="str" cm="1">
        <f t="array" ref="E1189">_xlfn.IFS(D1189=1,"Audit Period",D1189=2,"End of Fiscal Year",D1189=3,"Start of Fiscal Year",TRUE,"Fiscal Year in Progress")</f>
        <v>Fiscal Year in Progress</v>
      </c>
      <c r="F1189" s="12" t="str" cm="1">
        <f t="array" ref="F1189">_xlfn.IFS(OR(D1189=1,D1189=2),"Period 1",OR(D1189=3,D1189=4),"Period 2",OR(D1189=5,D1189=6),"Period 3",TRUE,"No Hire Period")</f>
        <v>Period 2</v>
      </c>
      <c r="G1189" s="12" t="str" cm="1">
        <f t="array" ref="G1189">_xlfn.IFS(MONTH(B1189)=1,"Audit Period",MONTH(B1189)=2,"End of Fiscal Year",MONTH(B1189)=3,"Start of Fiscal Year",TRUE,"Fiscal Year in Progress")</f>
        <v>Fiscal Year in Progress</v>
      </c>
      <c r="H1189" s="12">
        <f t="shared" ca="1" si="37"/>
        <v>29</v>
      </c>
    </row>
    <row r="1190" spans="1:8" x14ac:dyDescent="0.25">
      <c r="A1190" s="1" t="s">
        <v>1875</v>
      </c>
      <c r="B1190" s="2">
        <v>44654</v>
      </c>
      <c r="D1190" s="13">
        <f t="shared" si="36"/>
        <v>4</v>
      </c>
      <c r="E1190" s="12" t="str" cm="1">
        <f t="array" ref="E1190">_xlfn.IFS(D1190=1,"Audit Period",D1190=2,"End of Fiscal Year",D1190=3,"Start of Fiscal Year",TRUE,"Fiscal Year in Progress")</f>
        <v>Fiscal Year in Progress</v>
      </c>
      <c r="F1190" s="12" t="str" cm="1">
        <f t="array" ref="F1190">_xlfn.IFS(OR(D1190=1,D1190=2),"Period 1",OR(D1190=3,D1190=4),"Period 2",OR(D1190=5,D1190=6),"Period 3",TRUE,"No Hire Period")</f>
        <v>Period 2</v>
      </c>
      <c r="G1190" s="12" t="str" cm="1">
        <f t="array" ref="G1190">_xlfn.IFS(MONTH(B1190)=1,"Audit Period",MONTH(B1190)=2,"End of Fiscal Year",MONTH(B1190)=3,"Start of Fiscal Year",TRUE,"Fiscal Year in Progress")</f>
        <v>Fiscal Year in Progress</v>
      </c>
      <c r="H1190" s="12">
        <f t="shared" ca="1" si="37"/>
        <v>29</v>
      </c>
    </row>
    <row r="1191" spans="1:8" x14ac:dyDescent="0.25">
      <c r="A1191" s="1" t="s">
        <v>1</v>
      </c>
      <c r="B1191" s="2">
        <v>44654</v>
      </c>
      <c r="D1191" s="13">
        <f t="shared" si="36"/>
        <v>4</v>
      </c>
      <c r="E1191" s="12" t="str" cm="1">
        <f t="array" ref="E1191">_xlfn.IFS(D1191=1,"Audit Period",D1191=2,"End of Fiscal Year",D1191=3,"Start of Fiscal Year",TRUE,"Fiscal Year in Progress")</f>
        <v>Fiscal Year in Progress</v>
      </c>
      <c r="F1191" s="12" t="str" cm="1">
        <f t="array" ref="F1191">_xlfn.IFS(OR(D1191=1,D1191=2),"Period 1",OR(D1191=3,D1191=4),"Period 2",OR(D1191=5,D1191=6),"Period 3",TRUE,"No Hire Period")</f>
        <v>Period 2</v>
      </c>
      <c r="G1191" s="12" t="str" cm="1">
        <f t="array" ref="G1191">_xlfn.IFS(MONTH(B1191)=1,"Audit Period",MONTH(B1191)=2,"End of Fiscal Year",MONTH(B1191)=3,"Start of Fiscal Year",TRUE,"Fiscal Year in Progress")</f>
        <v>Fiscal Year in Progress</v>
      </c>
      <c r="H1191" s="12">
        <f t="shared" ca="1" si="37"/>
        <v>29</v>
      </c>
    </row>
    <row r="1192" spans="1:8" x14ac:dyDescent="0.25">
      <c r="A1192" s="1" t="s">
        <v>1876</v>
      </c>
      <c r="B1192" s="2">
        <v>44654</v>
      </c>
      <c r="D1192" s="13">
        <f t="shared" si="36"/>
        <v>4</v>
      </c>
      <c r="E1192" s="12" t="str" cm="1">
        <f t="array" ref="E1192">_xlfn.IFS(D1192=1,"Audit Period",D1192=2,"End of Fiscal Year",D1192=3,"Start of Fiscal Year",TRUE,"Fiscal Year in Progress")</f>
        <v>Fiscal Year in Progress</v>
      </c>
      <c r="F1192" s="12" t="str" cm="1">
        <f t="array" ref="F1192">_xlfn.IFS(OR(D1192=1,D1192=2),"Period 1",OR(D1192=3,D1192=4),"Period 2",OR(D1192=5,D1192=6),"Period 3",TRUE,"No Hire Period")</f>
        <v>Period 2</v>
      </c>
      <c r="G1192" s="12" t="str" cm="1">
        <f t="array" ref="G1192">_xlfn.IFS(MONTH(B1192)=1,"Audit Period",MONTH(B1192)=2,"End of Fiscal Year",MONTH(B1192)=3,"Start of Fiscal Year",TRUE,"Fiscal Year in Progress")</f>
        <v>Fiscal Year in Progress</v>
      </c>
      <c r="H1192" s="12">
        <f t="shared" ca="1" si="37"/>
        <v>29</v>
      </c>
    </row>
    <row r="1193" spans="1:8" x14ac:dyDescent="0.25">
      <c r="A1193" s="1" t="s">
        <v>1877</v>
      </c>
      <c r="B1193" s="2">
        <v>44654</v>
      </c>
      <c r="D1193" s="13">
        <f t="shared" si="36"/>
        <v>4</v>
      </c>
      <c r="E1193" s="12" t="str" cm="1">
        <f t="array" ref="E1193">_xlfn.IFS(D1193=1,"Audit Period",D1193=2,"End of Fiscal Year",D1193=3,"Start of Fiscal Year",TRUE,"Fiscal Year in Progress")</f>
        <v>Fiscal Year in Progress</v>
      </c>
      <c r="F1193" s="12" t="str" cm="1">
        <f t="array" ref="F1193">_xlfn.IFS(OR(D1193=1,D1193=2),"Period 1",OR(D1193=3,D1193=4),"Period 2",OR(D1193=5,D1193=6),"Period 3",TRUE,"No Hire Period")</f>
        <v>Period 2</v>
      </c>
      <c r="G1193" s="12" t="str" cm="1">
        <f t="array" ref="G1193">_xlfn.IFS(MONTH(B1193)=1,"Audit Period",MONTH(B1193)=2,"End of Fiscal Year",MONTH(B1193)=3,"Start of Fiscal Year",TRUE,"Fiscal Year in Progress")</f>
        <v>Fiscal Year in Progress</v>
      </c>
      <c r="H1193" s="12">
        <f t="shared" ca="1" si="37"/>
        <v>29</v>
      </c>
    </row>
    <row r="1194" spans="1:8" x14ac:dyDescent="0.25">
      <c r="A1194" s="1" t="s">
        <v>1878</v>
      </c>
      <c r="B1194" s="2">
        <v>44661</v>
      </c>
      <c r="D1194" s="13">
        <f t="shared" si="36"/>
        <v>4</v>
      </c>
      <c r="E1194" s="12" t="str" cm="1">
        <f t="array" ref="E1194">_xlfn.IFS(D1194=1,"Audit Period",D1194=2,"End of Fiscal Year",D1194=3,"Start of Fiscal Year",TRUE,"Fiscal Year in Progress")</f>
        <v>Fiscal Year in Progress</v>
      </c>
      <c r="F1194" s="12" t="str" cm="1">
        <f t="array" ref="F1194">_xlfn.IFS(OR(D1194=1,D1194=2),"Period 1",OR(D1194=3,D1194=4),"Period 2",OR(D1194=5,D1194=6),"Period 3",TRUE,"No Hire Period")</f>
        <v>Period 2</v>
      </c>
      <c r="G1194" s="12" t="str" cm="1">
        <f t="array" ref="G1194">_xlfn.IFS(MONTH(B1194)=1,"Audit Period",MONTH(B1194)=2,"End of Fiscal Year",MONTH(B1194)=3,"Start of Fiscal Year",TRUE,"Fiscal Year in Progress")</f>
        <v>Fiscal Year in Progress</v>
      </c>
      <c r="H1194" s="12">
        <f t="shared" ca="1" si="37"/>
        <v>29</v>
      </c>
    </row>
    <row r="1195" spans="1:8" x14ac:dyDescent="0.25">
      <c r="A1195" s="1" t="s">
        <v>222</v>
      </c>
      <c r="B1195" s="2">
        <v>44661</v>
      </c>
      <c r="D1195" s="13">
        <f t="shared" si="36"/>
        <v>4</v>
      </c>
      <c r="E1195" s="12" t="str" cm="1">
        <f t="array" ref="E1195">_xlfn.IFS(D1195=1,"Audit Period",D1195=2,"End of Fiscal Year",D1195=3,"Start of Fiscal Year",TRUE,"Fiscal Year in Progress")</f>
        <v>Fiscal Year in Progress</v>
      </c>
      <c r="F1195" s="12" t="str" cm="1">
        <f t="array" ref="F1195">_xlfn.IFS(OR(D1195=1,D1195=2),"Period 1",OR(D1195=3,D1195=4),"Period 2",OR(D1195=5,D1195=6),"Period 3",TRUE,"No Hire Period")</f>
        <v>Period 2</v>
      </c>
      <c r="G1195" s="12" t="str" cm="1">
        <f t="array" ref="G1195">_xlfn.IFS(MONTH(B1195)=1,"Audit Period",MONTH(B1195)=2,"End of Fiscal Year",MONTH(B1195)=3,"Start of Fiscal Year",TRUE,"Fiscal Year in Progress")</f>
        <v>Fiscal Year in Progress</v>
      </c>
      <c r="H1195" s="12">
        <f t="shared" ca="1" si="37"/>
        <v>29</v>
      </c>
    </row>
    <row r="1196" spans="1:8" x14ac:dyDescent="0.25">
      <c r="A1196" s="1" t="s">
        <v>1879</v>
      </c>
      <c r="B1196" s="2">
        <v>44661</v>
      </c>
      <c r="D1196" s="13">
        <f t="shared" si="36"/>
        <v>4</v>
      </c>
      <c r="E1196" s="12" t="str" cm="1">
        <f t="array" ref="E1196">_xlfn.IFS(D1196=1,"Audit Period",D1196=2,"End of Fiscal Year",D1196=3,"Start of Fiscal Year",TRUE,"Fiscal Year in Progress")</f>
        <v>Fiscal Year in Progress</v>
      </c>
      <c r="F1196" s="12" t="str" cm="1">
        <f t="array" ref="F1196">_xlfn.IFS(OR(D1196=1,D1196=2),"Period 1",OR(D1196=3,D1196=4),"Period 2",OR(D1196=5,D1196=6),"Period 3",TRUE,"No Hire Period")</f>
        <v>Period 2</v>
      </c>
      <c r="G1196" s="12" t="str" cm="1">
        <f t="array" ref="G1196">_xlfn.IFS(MONTH(B1196)=1,"Audit Period",MONTH(B1196)=2,"End of Fiscal Year",MONTH(B1196)=3,"Start of Fiscal Year",TRUE,"Fiscal Year in Progress")</f>
        <v>Fiscal Year in Progress</v>
      </c>
      <c r="H1196" s="12">
        <f t="shared" ca="1" si="37"/>
        <v>29</v>
      </c>
    </row>
    <row r="1197" spans="1:8" x14ac:dyDescent="0.25">
      <c r="A1197" s="1" t="s">
        <v>1880</v>
      </c>
      <c r="B1197" s="2">
        <v>44661</v>
      </c>
      <c r="D1197" s="13">
        <f t="shared" si="36"/>
        <v>4</v>
      </c>
      <c r="E1197" s="12" t="str" cm="1">
        <f t="array" ref="E1197">_xlfn.IFS(D1197=1,"Audit Period",D1197=2,"End of Fiscal Year",D1197=3,"Start of Fiscal Year",TRUE,"Fiscal Year in Progress")</f>
        <v>Fiscal Year in Progress</v>
      </c>
      <c r="F1197" s="12" t="str" cm="1">
        <f t="array" ref="F1197">_xlfn.IFS(OR(D1197=1,D1197=2),"Period 1",OR(D1197=3,D1197=4),"Period 2",OR(D1197=5,D1197=6),"Period 3",TRUE,"No Hire Period")</f>
        <v>Period 2</v>
      </c>
      <c r="G1197" s="12" t="str" cm="1">
        <f t="array" ref="G1197">_xlfn.IFS(MONTH(B1197)=1,"Audit Period",MONTH(B1197)=2,"End of Fiscal Year",MONTH(B1197)=3,"Start of Fiscal Year",TRUE,"Fiscal Year in Progress")</f>
        <v>Fiscal Year in Progress</v>
      </c>
      <c r="H1197" s="12">
        <f t="shared" ca="1" si="37"/>
        <v>29</v>
      </c>
    </row>
    <row r="1198" spans="1:8" x14ac:dyDescent="0.25">
      <c r="A1198" s="1" t="s">
        <v>1881</v>
      </c>
      <c r="B1198" s="2">
        <v>44661</v>
      </c>
      <c r="D1198" s="13">
        <f t="shared" si="36"/>
        <v>4</v>
      </c>
      <c r="E1198" s="12" t="str" cm="1">
        <f t="array" ref="E1198">_xlfn.IFS(D1198=1,"Audit Period",D1198=2,"End of Fiscal Year",D1198=3,"Start of Fiscal Year",TRUE,"Fiscal Year in Progress")</f>
        <v>Fiscal Year in Progress</v>
      </c>
      <c r="F1198" s="12" t="str" cm="1">
        <f t="array" ref="F1198">_xlfn.IFS(OR(D1198=1,D1198=2),"Period 1",OR(D1198=3,D1198=4),"Period 2",OR(D1198=5,D1198=6),"Period 3",TRUE,"No Hire Period")</f>
        <v>Period 2</v>
      </c>
      <c r="G1198" s="12" t="str" cm="1">
        <f t="array" ref="G1198">_xlfn.IFS(MONTH(B1198)=1,"Audit Period",MONTH(B1198)=2,"End of Fiscal Year",MONTH(B1198)=3,"Start of Fiscal Year",TRUE,"Fiscal Year in Progress")</f>
        <v>Fiscal Year in Progress</v>
      </c>
      <c r="H1198" s="12">
        <f t="shared" ca="1" si="37"/>
        <v>29</v>
      </c>
    </row>
    <row r="1199" spans="1:8" x14ac:dyDescent="0.25">
      <c r="A1199" s="1" t="s">
        <v>1882</v>
      </c>
      <c r="B1199" s="2">
        <v>44661</v>
      </c>
      <c r="D1199" s="13">
        <f t="shared" si="36"/>
        <v>4</v>
      </c>
      <c r="E1199" s="12" t="str" cm="1">
        <f t="array" ref="E1199">_xlfn.IFS(D1199=1,"Audit Period",D1199=2,"End of Fiscal Year",D1199=3,"Start of Fiscal Year",TRUE,"Fiscal Year in Progress")</f>
        <v>Fiscal Year in Progress</v>
      </c>
      <c r="F1199" s="12" t="str" cm="1">
        <f t="array" ref="F1199">_xlfn.IFS(OR(D1199=1,D1199=2),"Period 1",OR(D1199=3,D1199=4),"Period 2",OR(D1199=5,D1199=6),"Period 3",TRUE,"No Hire Period")</f>
        <v>Period 2</v>
      </c>
      <c r="G1199" s="12" t="str" cm="1">
        <f t="array" ref="G1199">_xlfn.IFS(MONTH(B1199)=1,"Audit Period",MONTH(B1199)=2,"End of Fiscal Year",MONTH(B1199)=3,"Start of Fiscal Year",TRUE,"Fiscal Year in Progress")</f>
        <v>Fiscal Year in Progress</v>
      </c>
      <c r="H1199" s="12">
        <f t="shared" ca="1" si="37"/>
        <v>29</v>
      </c>
    </row>
    <row r="1200" spans="1:8" x14ac:dyDescent="0.25">
      <c r="A1200" s="1" t="s">
        <v>1883</v>
      </c>
      <c r="B1200" s="2">
        <v>44661</v>
      </c>
      <c r="D1200" s="13">
        <f t="shared" si="36"/>
        <v>4</v>
      </c>
      <c r="E1200" s="12" t="str" cm="1">
        <f t="array" ref="E1200">_xlfn.IFS(D1200=1,"Audit Period",D1200=2,"End of Fiscal Year",D1200=3,"Start of Fiscal Year",TRUE,"Fiscal Year in Progress")</f>
        <v>Fiscal Year in Progress</v>
      </c>
      <c r="F1200" s="12" t="str" cm="1">
        <f t="array" ref="F1200">_xlfn.IFS(OR(D1200=1,D1200=2),"Period 1",OR(D1200=3,D1200=4),"Period 2",OR(D1200=5,D1200=6),"Period 3",TRUE,"No Hire Period")</f>
        <v>Period 2</v>
      </c>
      <c r="G1200" s="12" t="str" cm="1">
        <f t="array" ref="G1200">_xlfn.IFS(MONTH(B1200)=1,"Audit Period",MONTH(B1200)=2,"End of Fiscal Year",MONTH(B1200)=3,"Start of Fiscal Year",TRUE,"Fiscal Year in Progress")</f>
        <v>Fiscal Year in Progress</v>
      </c>
      <c r="H1200" s="12">
        <f t="shared" ca="1" si="37"/>
        <v>29</v>
      </c>
    </row>
    <row r="1201" spans="1:8" x14ac:dyDescent="0.25">
      <c r="A1201" s="1" t="s">
        <v>1884</v>
      </c>
      <c r="B1201" s="2">
        <v>44661</v>
      </c>
      <c r="D1201" s="13">
        <f t="shared" si="36"/>
        <v>4</v>
      </c>
      <c r="E1201" s="12" t="str" cm="1">
        <f t="array" ref="E1201">_xlfn.IFS(D1201=1,"Audit Period",D1201=2,"End of Fiscal Year",D1201=3,"Start of Fiscal Year",TRUE,"Fiscal Year in Progress")</f>
        <v>Fiscal Year in Progress</v>
      </c>
      <c r="F1201" s="12" t="str" cm="1">
        <f t="array" ref="F1201">_xlfn.IFS(OR(D1201=1,D1201=2),"Period 1",OR(D1201=3,D1201=4),"Period 2",OR(D1201=5,D1201=6),"Period 3",TRUE,"No Hire Period")</f>
        <v>Period 2</v>
      </c>
      <c r="G1201" s="12" t="str" cm="1">
        <f t="array" ref="G1201">_xlfn.IFS(MONTH(B1201)=1,"Audit Period",MONTH(B1201)=2,"End of Fiscal Year",MONTH(B1201)=3,"Start of Fiscal Year",TRUE,"Fiscal Year in Progress")</f>
        <v>Fiscal Year in Progress</v>
      </c>
      <c r="H1201" s="12">
        <f t="shared" ca="1" si="37"/>
        <v>29</v>
      </c>
    </row>
    <row r="1202" spans="1:8" x14ac:dyDescent="0.25">
      <c r="A1202" s="1" t="s">
        <v>1885</v>
      </c>
      <c r="B1202" s="2">
        <v>44661</v>
      </c>
      <c r="D1202" s="13">
        <f t="shared" si="36"/>
        <v>4</v>
      </c>
      <c r="E1202" s="12" t="str" cm="1">
        <f t="array" ref="E1202">_xlfn.IFS(D1202=1,"Audit Period",D1202=2,"End of Fiscal Year",D1202=3,"Start of Fiscal Year",TRUE,"Fiscal Year in Progress")</f>
        <v>Fiscal Year in Progress</v>
      </c>
      <c r="F1202" s="12" t="str" cm="1">
        <f t="array" ref="F1202">_xlfn.IFS(OR(D1202=1,D1202=2),"Period 1",OR(D1202=3,D1202=4),"Period 2",OR(D1202=5,D1202=6),"Period 3",TRUE,"No Hire Period")</f>
        <v>Period 2</v>
      </c>
      <c r="G1202" s="12" t="str" cm="1">
        <f t="array" ref="G1202">_xlfn.IFS(MONTH(B1202)=1,"Audit Period",MONTH(B1202)=2,"End of Fiscal Year",MONTH(B1202)=3,"Start of Fiscal Year",TRUE,"Fiscal Year in Progress")</f>
        <v>Fiscal Year in Progress</v>
      </c>
      <c r="H1202" s="12">
        <f t="shared" ca="1" si="37"/>
        <v>29</v>
      </c>
    </row>
    <row r="1203" spans="1:8" x14ac:dyDescent="0.25">
      <c r="A1203" s="1" t="s">
        <v>1886</v>
      </c>
      <c r="B1203" s="2">
        <v>44661</v>
      </c>
      <c r="D1203" s="13">
        <f t="shared" si="36"/>
        <v>4</v>
      </c>
      <c r="E1203" s="12" t="str" cm="1">
        <f t="array" ref="E1203">_xlfn.IFS(D1203=1,"Audit Period",D1203=2,"End of Fiscal Year",D1203=3,"Start of Fiscal Year",TRUE,"Fiscal Year in Progress")</f>
        <v>Fiscal Year in Progress</v>
      </c>
      <c r="F1203" s="12" t="str" cm="1">
        <f t="array" ref="F1203">_xlfn.IFS(OR(D1203=1,D1203=2),"Period 1",OR(D1203=3,D1203=4),"Period 2",OR(D1203=5,D1203=6),"Period 3",TRUE,"No Hire Period")</f>
        <v>Period 2</v>
      </c>
      <c r="G1203" s="12" t="str" cm="1">
        <f t="array" ref="G1203">_xlfn.IFS(MONTH(B1203)=1,"Audit Period",MONTH(B1203)=2,"End of Fiscal Year",MONTH(B1203)=3,"Start of Fiscal Year",TRUE,"Fiscal Year in Progress")</f>
        <v>Fiscal Year in Progress</v>
      </c>
      <c r="H1203" s="12">
        <f t="shared" ca="1" si="37"/>
        <v>29</v>
      </c>
    </row>
    <row r="1204" spans="1:8" x14ac:dyDescent="0.25">
      <c r="A1204" s="1" t="s">
        <v>1887</v>
      </c>
      <c r="B1204" s="2">
        <v>44661</v>
      </c>
      <c r="D1204" s="13">
        <f t="shared" si="36"/>
        <v>4</v>
      </c>
      <c r="E1204" s="12" t="str" cm="1">
        <f t="array" ref="E1204">_xlfn.IFS(D1204=1,"Audit Period",D1204=2,"End of Fiscal Year",D1204=3,"Start of Fiscal Year",TRUE,"Fiscal Year in Progress")</f>
        <v>Fiscal Year in Progress</v>
      </c>
      <c r="F1204" s="12" t="str" cm="1">
        <f t="array" ref="F1204">_xlfn.IFS(OR(D1204=1,D1204=2),"Period 1",OR(D1204=3,D1204=4),"Period 2",OR(D1204=5,D1204=6),"Period 3",TRUE,"No Hire Period")</f>
        <v>Period 2</v>
      </c>
      <c r="G1204" s="12" t="str" cm="1">
        <f t="array" ref="G1204">_xlfn.IFS(MONTH(B1204)=1,"Audit Period",MONTH(B1204)=2,"End of Fiscal Year",MONTH(B1204)=3,"Start of Fiscal Year",TRUE,"Fiscal Year in Progress")</f>
        <v>Fiscal Year in Progress</v>
      </c>
      <c r="H1204" s="12">
        <f t="shared" ca="1" si="37"/>
        <v>29</v>
      </c>
    </row>
    <row r="1205" spans="1:8" x14ac:dyDescent="0.25">
      <c r="A1205" s="1" t="s">
        <v>1888</v>
      </c>
      <c r="B1205" s="2">
        <v>44661</v>
      </c>
      <c r="D1205" s="13">
        <f t="shared" si="36"/>
        <v>4</v>
      </c>
      <c r="E1205" s="12" t="str" cm="1">
        <f t="array" ref="E1205">_xlfn.IFS(D1205=1,"Audit Period",D1205=2,"End of Fiscal Year",D1205=3,"Start of Fiscal Year",TRUE,"Fiscal Year in Progress")</f>
        <v>Fiscal Year in Progress</v>
      </c>
      <c r="F1205" s="12" t="str" cm="1">
        <f t="array" ref="F1205">_xlfn.IFS(OR(D1205=1,D1205=2),"Period 1",OR(D1205=3,D1205=4),"Period 2",OR(D1205=5,D1205=6),"Period 3",TRUE,"No Hire Period")</f>
        <v>Period 2</v>
      </c>
      <c r="G1205" s="12" t="str" cm="1">
        <f t="array" ref="G1205">_xlfn.IFS(MONTH(B1205)=1,"Audit Period",MONTH(B1205)=2,"End of Fiscal Year",MONTH(B1205)=3,"Start of Fiscal Year",TRUE,"Fiscal Year in Progress")</f>
        <v>Fiscal Year in Progress</v>
      </c>
      <c r="H1205" s="12">
        <f t="shared" ca="1" si="37"/>
        <v>29</v>
      </c>
    </row>
    <row r="1206" spans="1:8" x14ac:dyDescent="0.25">
      <c r="A1206" s="1" t="s">
        <v>1889</v>
      </c>
      <c r="B1206" s="2">
        <v>44661</v>
      </c>
      <c r="D1206" s="13">
        <f t="shared" si="36"/>
        <v>4</v>
      </c>
      <c r="E1206" s="12" t="str" cm="1">
        <f t="array" ref="E1206">_xlfn.IFS(D1206=1,"Audit Period",D1206=2,"End of Fiscal Year",D1206=3,"Start of Fiscal Year",TRUE,"Fiscal Year in Progress")</f>
        <v>Fiscal Year in Progress</v>
      </c>
      <c r="F1206" s="12" t="str" cm="1">
        <f t="array" ref="F1206">_xlfn.IFS(OR(D1206=1,D1206=2),"Period 1",OR(D1206=3,D1206=4),"Period 2",OR(D1206=5,D1206=6),"Period 3",TRUE,"No Hire Period")</f>
        <v>Period 2</v>
      </c>
      <c r="G1206" s="12" t="str" cm="1">
        <f t="array" ref="G1206">_xlfn.IFS(MONTH(B1206)=1,"Audit Period",MONTH(B1206)=2,"End of Fiscal Year",MONTH(B1206)=3,"Start of Fiscal Year",TRUE,"Fiscal Year in Progress")</f>
        <v>Fiscal Year in Progress</v>
      </c>
      <c r="H1206" s="12">
        <f t="shared" ca="1" si="37"/>
        <v>29</v>
      </c>
    </row>
    <row r="1207" spans="1:8" x14ac:dyDescent="0.25">
      <c r="A1207" s="1" t="s">
        <v>1890</v>
      </c>
      <c r="B1207" s="2">
        <v>44661</v>
      </c>
      <c r="D1207" s="13">
        <f t="shared" si="36"/>
        <v>4</v>
      </c>
      <c r="E1207" s="12" t="str" cm="1">
        <f t="array" ref="E1207">_xlfn.IFS(D1207=1,"Audit Period",D1207=2,"End of Fiscal Year",D1207=3,"Start of Fiscal Year",TRUE,"Fiscal Year in Progress")</f>
        <v>Fiscal Year in Progress</v>
      </c>
      <c r="F1207" s="12" t="str" cm="1">
        <f t="array" ref="F1207">_xlfn.IFS(OR(D1207=1,D1207=2),"Period 1",OR(D1207=3,D1207=4),"Period 2",OR(D1207=5,D1207=6),"Period 3",TRUE,"No Hire Period")</f>
        <v>Period 2</v>
      </c>
      <c r="G1207" s="12" t="str" cm="1">
        <f t="array" ref="G1207">_xlfn.IFS(MONTH(B1207)=1,"Audit Period",MONTH(B1207)=2,"End of Fiscal Year",MONTH(B1207)=3,"Start of Fiscal Year",TRUE,"Fiscal Year in Progress")</f>
        <v>Fiscal Year in Progress</v>
      </c>
      <c r="H1207" s="12">
        <f t="shared" ca="1" si="37"/>
        <v>29</v>
      </c>
    </row>
    <row r="1208" spans="1:8" x14ac:dyDescent="0.25">
      <c r="A1208" s="1" t="s">
        <v>1891</v>
      </c>
      <c r="B1208" s="2">
        <v>44661</v>
      </c>
      <c r="D1208" s="13">
        <f t="shared" si="36"/>
        <v>4</v>
      </c>
      <c r="E1208" s="12" t="str" cm="1">
        <f t="array" ref="E1208">_xlfn.IFS(D1208=1,"Audit Period",D1208=2,"End of Fiscal Year",D1208=3,"Start of Fiscal Year",TRUE,"Fiscal Year in Progress")</f>
        <v>Fiscal Year in Progress</v>
      </c>
      <c r="F1208" s="12" t="str" cm="1">
        <f t="array" ref="F1208">_xlfn.IFS(OR(D1208=1,D1208=2),"Period 1",OR(D1208=3,D1208=4),"Period 2",OR(D1208=5,D1208=6),"Period 3",TRUE,"No Hire Period")</f>
        <v>Period 2</v>
      </c>
      <c r="G1208" s="12" t="str" cm="1">
        <f t="array" ref="G1208">_xlfn.IFS(MONTH(B1208)=1,"Audit Period",MONTH(B1208)=2,"End of Fiscal Year",MONTH(B1208)=3,"Start of Fiscal Year",TRUE,"Fiscal Year in Progress")</f>
        <v>Fiscal Year in Progress</v>
      </c>
      <c r="H1208" s="12">
        <f t="shared" ca="1" si="37"/>
        <v>29</v>
      </c>
    </row>
    <row r="1209" spans="1:8" x14ac:dyDescent="0.25">
      <c r="A1209" s="1" t="s">
        <v>1892</v>
      </c>
      <c r="B1209" s="2">
        <v>44661</v>
      </c>
      <c r="D1209" s="13">
        <f t="shared" si="36"/>
        <v>4</v>
      </c>
      <c r="E1209" s="12" t="str" cm="1">
        <f t="array" ref="E1209">_xlfn.IFS(D1209=1,"Audit Period",D1209=2,"End of Fiscal Year",D1209=3,"Start of Fiscal Year",TRUE,"Fiscal Year in Progress")</f>
        <v>Fiscal Year in Progress</v>
      </c>
      <c r="F1209" s="12" t="str" cm="1">
        <f t="array" ref="F1209">_xlfn.IFS(OR(D1209=1,D1209=2),"Period 1",OR(D1209=3,D1209=4),"Period 2",OR(D1209=5,D1209=6),"Period 3",TRUE,"No Hire Period")</f>
        <v>Period 2</v>
      </c>
      <c r="G1209" s="12" t="str" cm="1">
        <f t="array" ref="G1209">_xlfn.IFS(MONTH(B1209)=1,"Audit Period",MONTH(B1209)=2,"End of Fiscal Year",MONTH(B1209)=3,"Start of Fiscal Year",TRUE,"Fiscal Year in Progress")</f>
        <v>Fiscal Year in Progress</v>
      </c>
      <c r="H1209" s="12">
        <f t="shared" ca="1" si="37"/>
        <v>29</v>
      </c>
    </row>
    <row r="1210" spans="1:8" x14ac:dyDescent="0.25">
      <c r="A1210" s="1" t="s">
        <v>1893</v>
      </c>
      <c r="B1210" s="2">
        <v>44661</v>
      </c>
      <c r="D1210" s="13">
        <f t="shared" si="36"/>
        <v>4</v>
      </c>
      <c r="E1210" s="12" t="str" cm="1">
        <f t="array" ref="E1210">_xlfn.IFS(D1210=1,"Audit Period",D1210=2,"End of Fiscal Year",D1210=3,"Start of Fiscal Year",TRUE,"Fiscal Year in Progress")</f>
        <v>Fiscal Year in Progress</v>
      </c>
      <c r="F1210" s="12" t="str" cm="1">
        <f t="array" ref="F1210">_xlfn.IFS(OR(D1210=1,D1210=2),"Period 1",OR(D1210=3,D1210=4),"Period 2",OR(D1210=5,D1210=6),"Period 3",TRUE,"No Hire Period")</f>
        <v>Period 2</v>
      </c>
      <c r="G1210" s="12" t="str" cm="1">
        <f t="array" ref="G1210">_xlfn.IFS(MONTH(B1210)=1,"Audit Period",MONTH(B1210)=2,"End of Fiscal Year",MONTH(B1210)=3,"Start of Fiscal Year",TRUE,"Fiscal Year in Progress")</f>
        <v>Fiscal Year in Progress</v>
      </c>
      <c r="H1210" s="12">
        <f t="shared" ca="1" si="37"/>
        <v>29</v>
      </c>
    </row>
    <row r="1211" spans="1:8" x14ac:dyDescent="0.25">
      <c r="A1211" s="1" t="s">
        <v>1894</v>
      </c>
      <c r="B1211" s="2">
        <v>44661</v>
      </c>
      <c r="D1211" s="13">
        <f t="shared" si="36"/>
        <v>4</v>
      </c>
      <c r="E1211" s="12" t="str" cm="1">
        <f t="array" ref="E1211">_xlfn.IFS(D1211=1,"Audit Period",D1211=2,"End of Fiscal Year",D1211=3,"Start of Fiscal Year",TRUE,"Fiscal Year in Progress")</f>
        <v>Fiscal Year in Progress</v>
      </c>
      <c r="F1211" s="12" t="str" cm="1">
        <f t="array" ref="F1211">_xlfn.IFS(OR(D1211=1,D1211=2),"Period 1",OR(D1211=3,D1211=4),"Period 2",OR(D1211=5,D1211=6),"Period 3",TRUE,"No Hire Period")</f>
        <v>Period 2</v>
      </c>
      <c r="G1211" s="12" t="str" cm="1">
        <f t="array" ref="G1211">_xlfn.IFS(MONTH(B1211)=1,"Audit Period",MONTH(B1211)=2,"End of Fiscal Year",MONTH(B1211)=3,"Start of Fiscal Year",TRUE,"Fiscal Year in Progress")</f>
        <v>Fiscal Year in Progress</v>
      </c>
      <c r="H1211" s="12">
        <f t="shared" ca="1" si="37"/>
        <v>29</v>
      </c>
    </row>
    <row r="1212" spans="1:8" x14ac:dyDescent="0.25">
      <c r="A1212" s="1" t="s">
        <v>1895</v>
      </c>
      <c r="B1212" s="2">
        <v>44661</v>
      </c>
      <c r="D1212" s="13">
        <f t="shared" si="36"/>
        <v>4</v>
      </c>
      <c r="E1212" s="12" t="str" cm="1">
        <f t="array" ref="E1212">_xlfn.IFS(D1212=1,"Audit Period",D1212=2,"End of Fiscal Year",D1212=3,"Start of Fiscal Year",TRUE,"Fiscal Year in Progress")</f>
        <v>Fiscal Year in Progress</v>
      </c>
      <c r="F1212" s="12" t="str" cm="1">
        <f t="array" ref="F1212">_xlfn.IFS(OR(D1212=1,D1212=2),"Period 1",OR(D1212=3,D1212=4),"Period 2",OR(D1212=5,D1212=6),"Period 3",TRUE,"No Hire Period")</f>
        <v>Period 2</v>
      </c>
      <c r="G1212" s="12" t="str" cm="1">
        <f t="array" ref="G1212">_xlfn.IFS(MONTH(B1212)=1,"Audit Period",MONTH(B1212)=2,"End of Fiscal Year",MONTH(B1212)=3,"Start of Fiscal Year",TRUE,"Fiscal Year in Progress")</f>
        <v>Fiscal Year in Progress</v>
      </c>
      <c r="H1212" s="12">
        <f t="shared" ca="1" si="37"/>
        <v>29</v>
      </c>
    </row>
    <row r="1213" spans="1:8" x14ac:dyDescent="0.25">
      <c r="A1213" s="1" t="s">
        <v>1896</v>
      </c>
      <c r="B1213" s="2">
        <v>44661</v>
      </c>
      <c r="D1213" s="13">
        <f t="shared" si="36"/>
        <v>4</v>
      </c>
      <c r="E1213" s="12" t="str" cm="1">
        <f t="array" ref="E1213">_xlfn.IFS(D1213=1,"Audit Period",D1213=2,"End of Fiscal Year",D1213=3,"Start of Fiscal Year",TRUE,"Fiscal Year in Progress")</f>
        <v>Fiscal Year in Progress</v>
      </c>
      <c r="F1213" s="12" t="str" cm="1">
        <f t="array" ref="F1213">_xlfn.IFS(OR(D1213=1,D1213=2),"Period 1",OR(D1213=3,D1213=4),"Period 2",OR(D1213=5,D1213=6),"Period 3",TRUE,"No Hire Period")</f>
        <v>Period 2</v>
      </c>
      <c r="G1213" s="12" t="str" cm="1">
        <f t="array" ref="G1213">_xlfn.IFS(MONTH(B1213)=1,"Audit Period",MONTH(B1213)=2,"End of Fiscal Year",MONTH(B1213)=3,"Start of Fiscal Year",TRUE,"Fiscal Year in Progress")</f>
        <v>Fiscal Year in Progress</v>
      </c>
      <c r="H1213" s="12">
        <f t="shared" ca="1" si="37"/>
        <v>29</v>
      </c>
    </row>
    <row r="1214" spans="1:8" x14ac:dyDescent="0.25">
      <c r="A1214" s="1" t="s">
        <v>1897</v>
      </c>
      <c r="B1214" s="2">
        <v>44661</v>
      </c>
      <c r="D1214" s="13">
        <f t="shared" si="36"/>
        <v>4</v>
      </c>
      <c r="E1214" s="12" t="str" cm="1">
        <f t="array" ref="E1214">_xlfn.IFS(D1214=1,"Audit Period",D1214=2,"End of Fiscal Year",D1214=3,"Start of Fiscal Year",TRUE,"Fiscal Year in Progress")</f>
        <v>Fiscal Year in Progress</v>
      </c>
      <c r="F1214" s="12" t="str" cm="1">
        <f t="array" ref="F1214">_xlfn.IFS(OR(D1214=1,D1214=2),"Period 1",OR(D1214=3,D1214=4),"Period 2",OR(D1214=5,D1214=6),"Period 3",TRUE,"No Hire Period")</f>
        <v>Period 2</v>
      </c>
      <c r="G1214" s="12" t="str" cm="1">
        <f t="array" ref="G1214">_xlfn.IFS(MONTH(B1214)=1,"Audit Period",MONTH(B1214)=2,"End of Fiscal Year",MONTH(B1214)=3,"Start of Fiscal Year",TRUE,"Fiscal Year in Progress")</f>
        <v>Fiscal Year in Progress</v>
      </c>
      <c r="H1214" s="12">
        <f t="shared" ca="1" si="37"/>
        <v>29</v>
      </c>
    </row>
    <row r="1215" spans="1:8" x14ac:dyDescent="0.25">
      <c r="A1215" s="1" t="s">
        <v>21</v>
      </c>
      <c r="B1215" s="2">
        <v>44661</v>
      </c>
      <c r="D1215" s="13">
        <f t="shared" si="36"/>
        <v>4</v>
      </c>
      <c r="E1215" s="12" t="str" cm="1">
        <f t="array" ref="E1215">_xlfn.IFS(D1215=1,"Audit Period",D1215=2,"End of Fiscal Year",D1215=3,"Start of Fiscal Year",TRUE,"Fiscal Year in Progress")</f>
        <v>Fiscal Year in Progress</v>
      </c>
      <c r="F1215" s="12" t="str" cm="1">
        <f t="array" ref="F1215">_xlfn.IFS(OR(D1215=1,D1215=2),"Period 1",OR(D1215=3,D1215=4),"Period 2",OR(D1215=5,D1215=6),"Period 3",TRUE,"No Hire Period")</f>
        <v>Period 2</v>
      </c>
      <c r="G1215" s="12" t="str" cm="1">
        <f t="array" ref="G1215">_xlfn.IFS(MONTH(B1215)=1,"Audit Period",MONTH(B1215)=2,"End of Fiscal Year",MONTH(B1215)=3,"Start of Fiscal Year",TRUE,"Fiscal Year in Progress")</f>
        <v>Fiscal Year in Progress</v>
      </c>
      <c r="H1215" s="12">
        <f t="shared" ca="1" si="37"/>
        <v>29</v>
      </c>
    </row>
    <row r="1216" spans="1:8" x14ac:dyDescent="0.25">
      <c r="A1216" s="1" t="s">
        <v>1898</v>
      </c>
      <c r="B1216" s="2">
        <v>44661</v>
      </c>
      <c r="D1216" s="13">
        <f t="shared" si="36"/>
        <v>4</v>
      </c>
      <c r="E1216" s="12" t="str" cm="1">
        <f t="array" ref="E1216">_xlfn.IFS(D1216=1,"Audit Period",D1216=2,"End of Fiscal Year",D1216=3,"Start of Fiscal Year",TRUE,"Fiscal Year in Progress")</f>
        <v>Fiscal Year in Progress</v>
      </c>
      <c r="F1216" s="12" t="str" cm="1">
        <f t="array" ref="F1216">_xlfn.IFS(OR(D1216=1,D1216=2),"Period 1",OR(D1216=3,D1216=4),"Period 2",OR(D1216=5,D1216=6),"Period 3",TRUE,"No Hire Period")</f>
        <v>Period 2</v>
      </c>
      <c r="G1216" s="12" t="str" cm="1">
        <f t="array" ref="G1216">_xlfn.IFS(MONTH(B1216)=1,"Audit Period",MONTH(B1216)=2,"End of Fiscal Year",MONTH(B1216)=3,"Start of Fiscal Year",TRUE,"Fiscal Year in Progress")</f>
        <v>Fiscal Year in Progress</v>
      </c>
      <c r="H1216" s="12">
        <f t="shared" ca="1" si="37"/>
        <v>29</v>
      </c>
    </row>
    <row r="1217" spans="1:8" x14ac:dyDescent="0.25">
      <c r="A1217" s="1" t="s">
        <v>223</v>
      </c>
      <c r="B1217" s="2">
        <v>44661</v>
      </c>
      <c r="D1217" s="13">
        <f t="shared" si="36"/>
        <v>4</v>
      </c>
      <c r="E1217" s="12" t="str" cm="1">
        <f t="array" ref="E1217">_xlfn.IFS(D1217=1,"Audit Period",D1217=2,"End of Fiscal Year",D1217=3,"Start of Fiscal Year",TRUE,"Fiscal Year in Progress")</f>
        <v>Fiscal Year in Progress</v>
      </c>
      <c r="F1217" s="12" t="str" cm="1">
        <f t="array" ref="F1217">_xlfn.IFS(OR(D1217=1,D1217=2),"Period 1",OR(D1217=3,D1217=4),"Period 2",OR(D1217=5,D1217=6),"Period 3",TRUE,"No Hire Period")</f>
        <v>Period 2</v>
      </c>
      <c r="G1217" s="12" t="str" cm="1">
        <f t="array" ref="G1217">_xlfn.IFS(MONTH(B1217)=1,"Audit Period",MONTH(B1217)=2,"End of Fiscal Year",MONTH(B1217)=3,"Start of Fiscal Year",TRUE,"Fiscal Year in Progress")</f>
        <v>Fiscal Year in Progress</v>
      </c>
      <c r="H1217" s="12">
        <f t="shared" ca="1" si="37"/>
        <v>29</v>
      </c>
    </row>
    <row r="1218" spans="1:8" x14ac:dyDescent="0.25">
      <c r="A1218" s="1" t="s">
        <v>1899</v>
      </c>
      <c r="B1218" s="2">
        <v>44661</v>
      </c>
      <c r="D1218" s="13">
        <f t="shared" si="36"/>
        <v>4</v>
      </c>
      <c r="E1218" s="12" t="str" cm="1">
        <f t="array" ref="E1218">_xlfn.IFS(D1218=1,"Audit Period",D1218=2,"End of Fiscal Year",D1218=3,"Start of Fiscal Year",TRUE,"Fiscal Year in Progress")</f>
        <v>Fiscal Year in Progress</v>
      </c>
      <c r="F1218" s="12" t="str" cm="1">
        <f t="array" ref="F1218">_xlfn.IFS(OR(D1218=1,D1218=2),"Period 1",OR(D1218=3,D1218=4),"Period 2",OR(D1218=5,D1218=6),"Period 3",TRUE,"No Hire Period")</f>
        <v>Period 2</v>
      </c>
      <c r="G1218" s="12" t="str" cm="1">
        <f t="array" ref="G1218">_xlfn.IFS(MONTH(B1218)=1,"Audit Period",MONTH(B1218)=2,"End of Fiscal Year",MONTH(B1218)=3,"Start of Fiscal Year",TRUE,"Fiscal Year in Progress")</f>
        <v>Fiscal Year in Progress</v>
      </c>
      <c r="H1218" s="12">
        <f t="shared" ca="1" si="37"/>
        <v>29</v>
      </c>
    </row>
    <row r="1219" spans="1:8" x14ac:dyDescent="0.25">
      <c r="A1219" s="1" t="s">
        <v>1900</v>
      </c>
      <c r="B1219" s="2">
        <v>44661</v>
      </c>
      <c r="D1219" s="13">
        <f t="shared" ref="D1219:D1282" si="38">MONTH(B1219)</f>
        <v>4</v>
      </c>
      <c r="E1219" s="12" t="str" cm="1">
        <f t="array" ref="E1219">_xlfn.IFS(D1219=1,"Audit Period",D1219=2,"End of Fiscal Year",D1219=3,"Start of Fiscal Year",TRUE,"Fiscal Year in Progress")</f>
        <v>Fiscal Year in Progress</v>
      </c>
      <c r="F1219" s="12" t="str" cm="1">
        <f t="array" ref="F1219">_xlfn.IFS(OR(D1219=1,D1219=2),"Period 1",OR(D1219=3,D1219=4),"Period 2",OR(D1219=5,D1219=6),"Period 3",TRUE,"No Hire Period")</f>
        <v>Period 2</v>
      </c>
      <c r="G1219" s="12" t="str" cm="1">
        <f t="array" ref="G1219">_xlfn.IFS(MONTH(B1219)=1,"Audit Period",MONTH(B1219)=2,"End of Fiscal Year",MONTH(B1219)=3,"Start of Fiscal Year",TRUE,"Fiscal Year in Progress")</f>
        <v>Fiscal Year in Progress</v>
      </c>
      <c r="H1219" s="12">
        <f t="shared" ref="H1219:H1282" ca="1" si="39">IFERROR(IF(C1219="",DATEDIF(B1219,TODAY(),"m"),DATEDIF(B1219,C1219,"m")),0)</f>
        <v>29</v>
      </c>
    </row>
    <row r="1220" spans="1:8" x14ac:dyDescent="0.25">
      <c r="A1220" s="1" t="s">
        <v>1901</v>
      </c>
      <c r="B1220" s="2">
        <v>44661</v>
      </c>
      <c r="D1220" s="13">
        <f t="shared" si="38"/>
        <v>4</v>
      </c>
      <c r="E1220" s="12" t="str" cm="1">
        <f t="array" ref="E1220">_xlfn.IFS(D1220=1,"Audit Period",D1220=2,"End of Fiscal Year",D1220=3,"Start of Fiscal Year",TRUE,"Fiscal Year in Progress")</f>
        <v>Fiscal Year in Progress</v>
      </c>
      <c r="F1220" s="12" t="str" cm="1">
        <f t="array" ref="F1220">_xlfn.IFS(OR(D1220=1,D1220=2),"Period 1",OR(D1220=3,D1220=4),"Period 2",OR(D1220=5,D1220=6),"Period 3",TRUE,"No Hire Period")</f>
        <v>Period 2</v>
      </c>
      <c r="G1220" s="12" t="str" cm="1">
        <f t="array" ref="G1220">_xlfn.IFS(MONTH(B1220)=1,"Audit Period",MONTH(B1220)=2,"End of Fiscal Year",MONTH(B1220)=3,"Start of Fiscal Year",TRUE,"Fiscal Year in Progress")</f>
        <v>Fiscal Year in Progress</v>
      </c>
      <c r="H1220" s="12">
        <f t="shared" ca="1" si="39"/>
        <v>29</v>
      </c>
    </row>
    <row r="1221" spans="1:8" x14ac:dyDescent="0.25">
      <c r="A1221" s="1" t="s">
        <v>1902</v>
      </c>
      <c r="B1221" s="2">
        <v>44661</v>
      </c>
      <c r="D1221" s="13">
        <f t="shared" si="38"/>
        <v>4</v>
      </c>
      <c r="E1221" s="12" t="str" cm="1">
        <f t="array" ref="E1221">_xlfn.IFS(D1221=1,"Audit Period",D1221=2,"End of Fiscal Year",D1221=3,"Start of Fiscal Year",TRUE,"Fiscal Year in Progress")</f>
        <v>Fiscal Year in Progress</v>
      </c>
      <c r="F1221" s="12" t="str" cm="1">
        <f t="array" ref="F1221">_xlfn.IFS(OR(D1221=1,D1221=2),"Period 1",OR(D1221=3,D1221=4),"Period 2",OR(D1221=5,D1221=6),"Period 3",TRUE,"No Hire Period")</f>
        <v>Period 2</v>
      </c>
      <c r="G1221" s="12" t="str" cm="1">
        <f t="array" ref="G1221">_xlfn.IFS(MONTH(B1221)=1,"Audit Period",MONTH(B1221)=2,"End of Fiscal Year",MONTH(B1221)=3,"Start of Fiscal Year",TRUE,"Fiscal Year in Progress")</f>
        <v>Fiscal Year in Progress</v>
      </c>
      <c r="H1221" s="12">
        <f t="shared" ca="1" si="39"/>
        <v>29</v>
      </c>
    </row>
    <row r="1222" spans="1:8" x14ac:dyDescent="0.25">
      <c r="A1222" s="1" t="s">
        <v>1903</v>
      </c>
      <c r="B1222" s="2">
        <v>44661</v>
      </c>
      <c r="D1222" s="13">
        <f t="shared" si="38"/>
        <v>4</v>
      </c>
      <c r="E1222" s="12" t="str" cm="1">
        <f t="array" ref="E1222">_xlfn.IFS(D1222=1,"Audit Period",D1222=2,"End of Fiscal Year",D1222=3,"Start of Fiscal Year",TRUE,"Fiscal Year in Progress")</f>
        <v>Fiscal Year in Progress</v>
      </c>
      <c r="F1222" s="12" t="str" cm="1">
        <f t="array" ref="F1222">_xlfn.IFS(OR(D1222=1,D1222=2),"Period 1",OR(D1222=3,D1222=4),"Period 2",OR(D1222=5,D1222=6),"Period 3",TRUE,"No Hire Period")</f>
        <v>Period 2</v>
      </c>
      <c r="G1222" s="12" t="str" cm="1">
        <f t="array" ref="G1222">_xlfn.IFS(MONTH(B1222)=1,"Audit Period",MONTH(B1222)=2,"End of Fiscal Year",MONTH(B1222)=3,"Start of Fiscal Year",TRUE,"Fiscal Year in Progress")</f>
        <v>Fiscal Year in Progress</v>
      </c>
      <c r="H1222" s="12">
        <f t="shared" ca="1" si="39"/>
        <v>29</v>
      </c>
    </row>
    <row r="1223" spans="1:8" x14ac:dyDescent="0.25">
      <c r="A1223" s="1" t="s">
        <v>1904</v>
      </c>
      <c r="B1223" s="2">
        <v>44661</v>
      </c>
      <c r="D1223" s="13">
        <f t="shared" si="38"/>
        <v>4</v>
      </c>
      <c r="E1223" s="12" t="str" cm="1">
        <f t="array" ref="E1223">_xlfn.IFS(D1223=1,"Audit Period",D1223=2,"End of Fiscal Year",D1223=3,"Start of Fiscal Year",TRUE,"Fiscal Year in Progress")</f>
        <v>Fiscal Year in Progress</v>
      </c>
      <c r="F1223" s="12" t="str" cm="1">
        <f t="array" ref="F1223">_xlfn.IFS(OR(D1223=1,D1223=2),"Period 1",OR(D1223=3,D1223=4),"Period 2",OR(D1223=5,D1223=6),"Period 3",TRUE,"No Hire Period")</f>
        <v>Period 2</v>
      </c>
      <c r="G1223" s="12" t="str" cm="1">
        <f t="array" ref="G1223">_xlfn.IFS(MONTH(B1223)=1,"Audit Period",MONTH(B1223)=2,"End of Fiscal Year",MONTH(B1223)=3,"Start of Fiscal Year",TRUE,"Fiscal Year in Progress")</f>
        <v>Fiscal Year in Progress</v>
      </c>
      <c r="H1223" s="12">
        <f t="shared" ca="1" si="39"/>
        <v>29</v>
      </c>
    </row>
    <row r="1224" spans="1:8" x14ac:dyDescent="0.25">
      <c r="A1224" s="1" t="s">
        <v>224</v>
      </c>
      <c r="B1224" s="2">
        <v>44661</v>
      </c>
      <c r="D1224" s="13">
        <f t="shared" si="38"/>
        <v>4</v>
      </c>
      <c r="E1224" s="12" t="str" cm="1">
        <f t="array" ref="E1224">_xlfn.IFS(D1224=1,"Audit Period",D1224=2,"End of Fiscal Year",D1224=3,"Start of Fiscal Year",TRUE,"Fiscal Year in Progress")</f>
        <v>Fiscal Year in Progress</v>
      </c>
      <c r="F1224" s="12" t="str" cm="1">
        <f t="array" ref="F1224">_xlfn.IFS(OR(D1224=1,D1224=2),"Period 1",OR(D1224=3,D1224=4),"Period 2",OR(D1224=5,D1224=6),"Period 3",TRUE,"No Hire Period")</f>
        <v>Period 2</v>
      </c>
      <c r="G1224" s="12" t="str" cm="1">
        <f t="array" ref="G1224">_xlfn.IFS(MONTH(B1224)=1,"Audit Period",MONTH(B1224)=2,"End of Fiscal Year",MONTH(B1224)=3,"Start of Fiscal Year",TRUE,"Fiscal Year in Progress")</f>
        <v>Fiscal Year in Progress</v>
      </c>
      <c r="H1224" s="12">
        <f t="shared" ca="1" si="39"/>
        <v>29</v>
      </c>
    </row>
    <row r="1225" spans="1:8" x14ac:dyDescent="0.25">
      <c r="A1225" s="1" t="s">
        <v>1905</v>
      </c>
      <c r="B1225" s="2">
        <v>44661</v>
      </c>
      <c r="D1225" s="13">
        <f t="shared" si="38"/>
        <v>4</v>
      </c>
      <c r="E1225" s="12" t="str" cm="1">
        <f t="array" ref="E1225">_xlfn.IFS(D1225=1,"Audit Period",D1225=2,"End of Fiscal Year",D1225=3,"Start of Fiscal Year",TRUE,"Fiscal Year in Progress")</f>
        <v>Fiscal Year in Progress</v>
      </c>
      <c r="F1225" s="12" t="str" cm="1">
        <f t="array" ref="F1225">_xlfn.IFS(OR(D1225=1,D1225=2),"Period 1",OR(D1225=3,D1225=4),"Period 2",OR(D1225=5,D1225=6),"Period 3",TRUE,"No Hire Period")</f>
        <v>Period 2</v>
      </c>
      <c r="G1225" s="12" t="str" cm="1">
        <f t="array" ref="G1225">_xlfn.IFS(MONTH(B1225)=1,"Audit Period",MONTH(B1225)=2,"End of Fiscal Year",MONTH(B1225)=3,"Start of Fiscal Year",TRUE,"Fiscal Year in Progress")</f>
        <v>Fiscal Year in Progress</v>
      </c>
      <c r="H1225" s="12">
        <f t="shared" ca="1" si="39"/>
        <v>29</v>
      </c>
    </row>
    <row r="1226" spans="1:8" x14ac:dyDescent="0.25">
      <c r="A1226" s="1" t="s">
        <v>1906</v>
      </c>
      <c r="B1226" s="2">
        <v>44661</v>
      </c>
      <c r="D1226" s="13">
        <f t="shared" si="38"/>
        <v>4</v>
      </c>
      <c r="E1226" s="12" t="str" cm="1">
        <f t="array" ref="E1226">_xlfn.IFS(D1226=1,"Audit Period",D1226=2,"End of Fiscal Year",D1226=3,"Start of Fiscal Year",TRUE,"Fiscal Year in Progress")</f>
        <v>Fiscal Year in Progress</v>
      </c>
      <c r="F1226" s="12" t="str" cm="1">
        <f t="array" ref="F1226">_xlfn.IFS(OR(D1226=1,D1226=2),"Period 1",OR(D1226=3,D1226=4),"Period 2",OR(D1226=5,D1226=6),"Period 3",TRUE,"No Hire Period")</f>
        <v>Period 2</v>
      </c>
      <c r="G1226" s="12" t="str" cm="1">
        <f t="array" ref="G1226">_xlfn.IFS(MONTH(B1226)=1,"Audit Period",MONTH(B1226)=2,"End of Fiscal Year",MONTH(B1226)=3,"Start of Fiscal Year",TRUE,"Fiscal Year in Progress")</f>
        <v>Fiscal Year in Progress</v>
      </c>
      <c r="H1226" s="12">
        <f t="shared" ca="1" si="39"/>
        <v>29</v>
      </c>
    </row>
    <row r="1227" spans="1:8" x14ac:dyDescent="0.25">
      <c r="A1227" s="1" t="s">
        <v>1907</v>
      </c>
      <c r="B1227" s="2">
        <v>44661</v>
      </c>
      <c r="D1227" s="13">
        <f t="shared" si="38"/>
        <v>4</v>
      </c>
      <c r="E1227" s="12" t="str" cm="1">
        <f t="array" ref="E1227">_xlfn.IFS(D1227=1,"Audit Period",D1227=2,"End of Fiscal Year",D1227=3,"Start of Fiscal Year",TRUE,"Fiscal Year in Progress")</f>
        <v>Fiscal Year in Progress</v>
      </c>
      <c r="F1227" s="12" t="str" cm="1">
        <f t="array" ref="F1227">_xlfn.IFS(OR(D1227=1,D1227=2),"Period 1",OR(D1227=3,D1227=4),"Period 2",OR(D1227=5,D1227=6),"Period 3",TRUE,"No Hire Period")</f>
        <v>Period 2</v>
      </c>
      <c r="G1227" s="12" t="str" cm="1">
        <f t="array" ref="G1227">_xlfn.IFS(MONTH(B1227)=1,"Audit Period",MONTH(B1227)=2,"End of Fiscal Year",MONTH(B1227)=3,"Start of Fiscal Year",TRUE,"Fiscal Year in Progress")</f>
        <v>Fiscal Year in Progress</v>
      </c>
      <c r="H1227" s="12">
        <f t="shared" ca="1" si="39"/>
        <v>29</v>
      </c>
    </row>
    <row r="1228" spans="1:8" x14ac:dyDescent="0.25">
      <c r="A1228" s="1" t="s">
        <v>1908</v>
      </c>
      <c r="B1228" s="2">
        <v>44661</v>
      </c>
      <c r="D1228" s="13">
        <f t="shared" si="38"/>
        <v>4</v>
      </c>
      <c r="E1228" s="12" t="str" cm="1">
        <f t="array" ref="E1228">_xlfn.IFS(D1228=1,"Audit Period",D1228=2,"End of Fiscal Year",D1228=3,"Start of Fiscal Year",TRUE,"Fiscal Year in Progress")</f>
        <v>Fiscal Year in Progress</v>
      </c>
      <c r="F1228" s="12" t="str" cm="1">
        <f t="array" ref="F1228">_xlfn.IFS(OR(D1228=1,D1228=2),"Period 1",OR(D1228=3,D1228=4),"Period 2",OR(D1228=5,D1228=6),"Period 3",TRUE,"No Hire Period")</f>
        <v>Period 2</v>
      </c>
      <c r="G1228" s="12" t="str" cm="1">
        <f t="array" ref="G1228">_xlfn.IFS(MONTH(B1228)=1,"Audit Period",MONTH(B1228)=2,"End of Fiscal Year",MONTH(B1228)=3,"Start of Fiscal Year",TRUE,"Fiscal Year in Progress")</f>
        <v>Fiscal Year in Progress</v>
      </c>
      <c r="H1228" s="12">
        <f t="shared" ca="1" si="39"/>
        <v>29</v>
      </c>
    </row>
    <row r="1229" spans="1:8" x14ac:dyDescent="0.25">
      <c r="A1229" s="1" t="s">
        <v>1909</v>
      </c>
      <c r="B1229" s="2">
        <v>44661</v>
      </c>
      <c r="D1229" s="13">
        <f t="shared" si="38"/>
        <v>4</v>
      </c>
      <c r="E1229" s="12" t="str" cm="1">
        <f t="array" ref="E1229">_xlfn.IFS(D1229=1,"Audit Period",D1229=2,"End of Fiscal Year",D1229=3,"Start of Fiscal Year",TRUE,"Fiscal Year in Progress")</f>
        <v>Fiscal Year in Progress</v>
      </c>
      <c r="F1229" s="12" t="str" cm="1">
        <f t="array" ref="F1229">_xlfn.IFS(OR(D1229=1,D1229=2),"Period 1",OR(D1229=3,D1229=4),"Period 2",OR(D1229=5,D1229=6),"Period 3",TRUE,"No Hire Period")</f>
        <v>Period 2</v>
      </c>
      <c r="G1229" s="12" t="str" cm="1">
        <f t="array" ref="G1229">_xlfn.IFS(MONTH(B1229)=1,"Audit Period",MONTH(B1229)=2,"End of Fiscal Year",MONTH(B1229)=3,"Start of Fiscal Year",TRUE,"Fiscal Year in Progress")</f>
        <v>Fiscal Year in Progress</v>
      </c>
      <c r="H1229" s="12">
        <f t="shared" ca="1" si="39"/>
        <v>29</v>
      </c>
    </row>
    <row r="1230" spans="1:8" x14ac:dyDescent="0.25">
      <c r="A1230" s="1" t="s">
        <v>1910</v>
      </c>
      <c r="B1230" s="2">
        <v>44661</v>
      </c>
      <c r="D1230" s="13">
        <f t="shared" si="38"/>
        <v>4</v>
      </c>
      <c r="E1230" s="12" t="str" cm="1">
        <f t="array" ref="E1230">_xlfn.IFS(D1230=1,"Audit Period",D1230=2,"End of Fiscal Year",D1230=3,"Start of Fiscal Year",TRUE,"Fiscal Year in Progress")</f>
        <v>Fiscal Year in Progress</v>
      </c>
      <c r="F1230" s="12" t="str" cm="1">
        <f t="array" ref="F1230">_xlfn.IFS(OR(D1230=1,D1230=2),"Period 1",OR(D1230=3,D1230=4),"Period 2",OR(D1230=5,D1230=6),"Period 3",TRUE,"No Hire Period")</f>
        <v>Period 2</v>
      </c>
      <c r="G1230" s="12" t="str" cm="1">
        <f t="array" ref="G1230">_xlfn.IFS(MONTH(B1230)=1,"Audit Period",MONTH(B1230)=2,"End of Fiscal Year",MONTH(B1230)=3,"Start of Fiscal Year",TRUE,"Fiscal Year in Progress")</f>
        <v>Fiscal Year in Progress</v>
      </c>
      <c r="H1230" s="12">
        <f t="shared" ca="1" si="39"/>
        <v>29</v>
      </c>
    </row>
    <row r="1231" spans="1:8" x14ac:dyDescent="0.25">
      <c r="A1231" s="1" t="s">
        <v>225</v>
      </c>
      <c r="B1231" s="2">
        <v>44661</v>
      </c>
      <c r="D1231" s="13">
        <f t="shared" si="38"/>
        <v>4</v>
      </c>
      <c r="E1231" s="12" t="str" cm="1">
        <f t="array" ref="E1231">_xlfn.IFS(D1231=1,"Audit Period",D1231=2,"End of Fiscal Year",D1231=3,"Start of Fiscal Year",TRUE,"Fiscal Year in Progress")</f>
        <v>Fiscal Year in Progress</v>
      </c>
      <c r="F1231" s="12" t="str" cm="1">
        <f t="array" ref="F1231">_xlfn.IFS(OR(D1231=1,D1231=2),"Period 1",OR(D1231=3,D1231=4),"Period 2",OR(D1231=5,D1231=6),"Period 3",TRUE,"No Hire Period")</f>
        <v>Period 2</v>
      </c>
      <c r="G1231" s="12" t="str" cm="1">
        <f t="array" ref="G1231">_xlfn.IFS(MONTH(B1231)=1,"Audit Period",MONTH(B1231)=2,"End of Fiscal Year",MONTH(B1231)=3,"Start of Fiscal Year",TRUE,"Fiscal Year in Progress")</f>
        <v>Fiscal Year in Progress</v>
      </c>
      <c r="H1231" s="12">
        <f t="shared" ca="1" si="39"/>
        <v>29</v>
      </c>
    </row>
    <row r="1232" spans="1:8" x14ac:dyDescent="0.25">
      <c r="A1232" s="1" t="s">
        <v>1911</v>
      </c>
      <c r="B1232" s="2">
        <v>44661</v>
      </c>
      <c r="D1232" s="13">
        <f t="shared" si="38"/>
        <v>4</v>
      </c>
      <c r="E1232" s="12" t="str" cm="1">
        <f t="array" ref="E1232">_xlfn.IFS(D1232=1,"Audit Period",D1232=2,"End of Fiscal Year",D1232=3,"Start of Fiscal Year",TRUE,"Fiscal Year in Progress")</f>
        <v>Fiscal Year in Progress</v>
      </c>
      <c r="F1232" s="12" t="str" cm="1">
        <f t="array" ref="F1232">_xlfn.IFS(OR(D1232=1,D1232=2),"Period 1",OR(D1232=3,D1232=4),"Period 2",OR(D1232=5,D1232=6),"Period 3",TRUE,"No Hire Period")</f>
        <v>Period 2</v>
      </c>
      <c r="G1232" s="12" t="str" cm="1">
        <f t="array" ref="G1232">_xlfn.IFS(MONTH(B1232)=1,"Audit Period",MONTH(B1232)=2,"End of Fiscal Year",MONTH(B1232)=3,"Start of Fiscal Year",TRUE,"Fiscal Year in Progress")</f>
        <v>Fiscal Year in Progress</v>
      </c>
      <c r="H1232" s="12">
        <f t="shared" ca="1" si="39"/>
        <v>29</v>
      </c>
    </row>
    <row r="1233" spans="1:8" x14ac:dyDescent="0.25">
      <c r="A1233" s="1" t="s">
        <v>1912</v>
      </c>
      <c r="B1233" s="2">
        <v>44661</v>
      </c>
      <c r="D1233" s="13">
        <f t="shared" si="38"/>
        <v>4</v>
      </c>
      <c r="E1233" s="12" t="str" cm="1">
        <f t="array" ref="E1233">_xlfn.IFS(D1233=1,"Audit Period",D1233=2,"End of Fiscal Year",D1233=3,"Start of Fiscal Year",TRUE,"Fiscal Year in Progress")</f>
        <v>Fiscal Year in Progress</v>
      </c>
      <c r="F1233" s="12" t="str" cm="1">
        <f t="array" ref="F1233">_xlfn.IFS(OR(D1233=1,D1233=2),"Period 1",OR(D1233=3,D1233=4),"Period 2",OR(D1233=5,D1233=6),"Period 3",TRUE,"No Hire Period")</f>
        <v>Period 2</v>
      </c>
      <c r="G1233" s="12" t="str" cm="1">
        <f t="array" ref="G1233">_xlfn.IFS(MONTH(B1233)=1,"Audit Period",MONTH(B1233)=2,"End of Fiscal Year",MONTH(B1233)=3,"Start of Fiscal Year",TRUE,"Fiscal Year in Progress")</f>
        <v>Fiscal Year in Progress</v>
      </c>
      <c r="H1233" s="12">
        <f t="shared" ca="1" si="39"/>
        <v>29</v>
      </c>
    </row>
    <row r="1234" spans="1:8" x14ac:dyDescent="0.25">
      <c r="A1234" s="1" t="s">
        <v>1913</v>
      </c>
      <c r="B1234" s="2">
        <v>44661</v>
      </c>
      <c r="D1234" s="13">
        <f t="shared" si="38"/>
        <v>4</v>
      </c>
      <c r="E1234" s="12" t="str" cm="1">
        <f t="array" ref="E1234">_xlfn.IFS(D1234=1,"Audit Period",D1234=2,"End of Fiscal Year",D1234=3,"Start of Fiscal Year",TRUE,"Fiscal Year in Progress")</f>
        <v>Fiscal Year in Progress</v>
      </c>
      <c r="F1234" s="12" t="str" cm="1">
        <f t="array" ref="F1234">_xlfn.IFS(OR(D1234=1,D1234=2),"Period 1",OR(D1234=3,D1234=4),"Period 2",OR(D1234=5,D1234=6),"Period 3",TRUE,"No Hire Period")</f>
        <v>Period 2</v>
      </c>
      <c r="G1234" s="12" t="str" cm="1">
        <f t="array" ref="G1234">_xlfn.IFS(MONTH(B1234)=1,"Audit Period",MONTH(B1234)=2,"End of Fiscal Year",MONTH(B1234)=3,"Start of Fiscal Year",TRUE,"Fiscal Year in Progress")</f>
        <v>Fiscal Year in Progress</v>
      </c>
      <c r="H1234" s="12">
        <f t="shared" ca="1" si="39"/>
        <v>29</v>
      </c>
    </row>
    <row r="1235" spans="1:8" x14ac:dyDescent="0.25">
      <c r="A1235" s="1" t="s">
        <v>1914</v>
      </c>
      <c r="B1235" s="2">
        <v>44661</v>
      </c>
      <c r="D1235" s="13">
        <f t="shared" si="38"/>
        <v>4</v>
      </c>
      <c r="E1235" s="12" t="str" cm="1">
        <f t="array" ref="E1235">_xlfn.IFS(D1235=1,"Audit Period",D1235=2,"End of Fiscal Year",D1235=3,"Start of Fiscal Year",TRUE,"Fiscal Year in Progress")</f>
        <v>Fiscal Year in Progress</v>
      </c>
      <c r="F1235" s="12" t="str" cm="1">
        <f t="array" ref="F1235">_xlfn.IFS(OR(D1235=1,D1235=2),"Period 1",OR(D1235=3,D1235=4),"Period 2",OR(D1235=5,D1235=6),"Period 3",TRUE,"No Hire Period")</f>
        <v>Period 2</v>
      </c>
      <c r="G1235" s="12" t="str" cm="1">
        <f t="array" ref="G1235">_xlfn.IFS(MONTH(B1235)=1,"Audit Period",MONTH(B1235)=2,"End of Fiscal Year",MONTH(B1235)=3,"Start of Fiscal Year",TRUE,"Fiscal Year in Progress")</f>
        <v>Fiscal Year in Progress</v>
      </c>
      <c r="H1235" s="12">
        <f t="shared" ca="1" si="39"/>
        <v>29</v>
      </c>
    </row>
    <row r="1236" spans="1:8" x14ac:dyDescent="0.25">
      <c r="A1236" s="1" t="s">
        <v>1915</v>
      </c>
      <c r="B1236" s="2">
        <v>44661</v>
      </c>
      <c r="D1236" s="13">
        <f t="shared" si="38"/>
        <v>4</v>
      </c>
      <c r="E1236" s="12" t="str" cm="1">
        <f t="array" ref="E1236">_xlfn.IFS(D1236=1,"Audit Period",D1236=2,"End of Fiscal Year",D1236=3,"Start of Fiscal Year",TRUE,"Fiscal Year in Progress")</f>
        <v>Fiscal Year in Progress</v>
      </c>
      <c r="F1236" s="12" t="str" cm="1">
        <f t="array" ref="F1236">_xlfn.IFS(OR(D1236=1,D1236=2),"Period 1",OR(D1236=3,D1236=4),"Period 2",OR(D1236=5,D1236=6),"Period 3",TRUE,"No Hire Period")</f>
        <v>Period 2</v>
      </c>
      <c r="G1236" s="12" t="str" cm="1">
        <f t="array" ref="G1236">_xlfn.IFS(MONTH(B1236)=1,"Audit Period",MONTH(B1236)=2,"End of Fiscal Year",MONTH(B1236)=3,"Start of Fiscal Year",TRUE,"Fiscal Year in Progress")</f>
        <v>Fiscal Year in Progress</v>
      </c>
      <c r="H1236" s="12">
        <f t="shared" ca="1" si="39"/>
        <v>29</v>
      </c>
    </row>
    <row r="1237" spans="1:8" x14ac:dyDescent="0.25">
      <c r="A1237" s="1" t="s">
        <v>1916</v>
      </c>
      <c r="B1237" s="2">
        <v>44661</v>
      </c>
      <c r="D1237" s="13">
        <f t="shared" si="38"/>
        <v>4</v>
      </c>
      <c r="E1237" s="12" t="str" cm="1">
        <f t="array" ref="E1237">_xlfn.IFS(D1237=1,"Audit Period",D1237=2,"End of Fiscal Year",D1237=3,"Start of Fiscal Year",TRUE,"Fiscal Year in Progress")</f>
        <v>Fiscal Year in Progress</v>
      </c>
      <c r="F1237" s="12" t="str" cm="1">
        <f t="array" ref="F1237">_xlfn.IFS(OR(D1237=1,D1237=2),"Period 1",OR(D1237=3,D1237=4),"Period 2",OR(D1237=5,D1237=6),"Period 3",TRUE,"No Hire Period")</f>
        <v>Period 2</v>
      </c>
      <c r="G1237" s="12" t="str" cm="1">
        <f t="array" ref="G1237">_xlfn.IFS(MONTH(B1237)=1,"Audit Period",MONTH(B1237)=2,"End of Fiscal Year",MONTH(B1237)=3,"Start of Fiscal Year",TRUE,"Fiscal Year in Progress")</f>
        <v>Fiscal Year in Progress</v>
      </c>
      <c r="H1237" s="12">
        <f t="shared" ca="1" si="39"/>
        <v>29</v>
      </c>
    </row>
    <row r="1238" spans="1:8" x14ac:dyDescent="0.25">
      <c r="A1238" s="1" t="s">
        <v>1917</v>
      </c>
      <c r="B1238" s="2">
        <v>44661</v>
      </c>
      <c r="D1238" s="13">
        <f t="shared" si="38"/>
        <v>4</v>
      </c>
      <c r="E1238" s="12" t="str" cm="1">
        <f t="array" ref="E1238">_xlfn.IFS(D1238=1,"Audit Period",D1238=2,"End of Fiscal Year",D1238=3,"Start of Fiscal Year",TRUE,"Fiscal Year in Progress")</f>
        <v>Fiscal Year in Progress</v>
      </c>
      <c r="F1238" s="12" t="str" cm="1">
        <f t="array" ref="F1238">_xlfn.IFS(OR(D1238=1,D1238=2),"Period 1",OR(D1238=3,D1238=4),"Period 2",OR(D1238=5,D1238=6),"Period 3",TRUE,"No Hire Period")</f>
        <v>Period 2</v>
      </c>
      <c r="G1238" s="12" t="str" cm="1">
        <f t="array" ref="G1238">_xlfn.IFS(MONTH(B1238)=1,"Audit Period",MONTH(B1238)=2,"End of Fiscal Year",MONTH(B1238)=3,"Start of Fiscal Year",TRUE,"Fiscal Year in Progress")</f>
        <v>Fiscal Year in Progress</v>
      </c>
      <c r="H1238" s="12">
        <f t="shared" ca="1" si="39"/>
        <v>29</v>
      </c>
    </row>
    <row r="1239" spans="1:8" x14ac:dyDescent="0.25">
      <c r="A1239" s="1" t="s">
        <v>226</v>
      </c>
      <c r="B1239" s="2">
        <v>44661</v>
      </c>
      <c r="D1239" s="13">
        <f t="shared" si="38"/>
        <v>4</v>
      </c>
      <c r="E1239" s="12" t="str" cm="1">
        <f t="array" ref="E1239">_xlfn.IFS(D1239=1,"Audit Period",D1239=2,"End of Fiscal Year",D1239=3,"Start of Fiscal Year",TRUE,"Fiscal Year in Progress")</f>
        <v>Fiscal Year in Progress</v>
      </c>
      <c r="F1239" s="12" t="str" cm="1">
        <f t="array" ref="F1239">_xlfn.IFS(OR(D1239=1,D1239=2),"Period 1",OR(D1239=3,D1239=4),"Period 2",OR(D1239=5,D1239=6),"Period 3",TRUE,"No Hire Period")</f>
        <v>Period 2</v>
      </c>
      <c r="G1239" s="12" t="str" cm="1">
        <f t="array" ref="G1239">_xlfn.IFS(MONTH(B1239)=1,"Audit Period",MONTH(B1239)=2,"End of Fiscal Year",MONTH(B1239)=3,"Start of Fiscal Year",TRUE,"Fiscal Year in Progress")</f>
        <v>Fiscal Year in Progress</v>
      </c>
      <c r="H1239" s="12">
        <f t="shared" ca="1" si="39"/>
        <v>29</v>
      </c>
    </row>
    <row r="1240" spans="1:8" x14ac:dyDescent="0.25">
      <c r="A1240" s="1" t="s">
        <v>1918</v>
      </c>
      <c r="B1240" s="2">
        <v>44661</v>
      </c>
      <c r="D1240" s="13">
        <f t="shared" si="38"/>
        <v>4</v>
      </c>
      <c r="E1240" s="12" t="str" cm="1">
        <f t="array" ref="E1240">_xlfn.IFS(D1240=1,"Audit Period",D1240=2,"End of Fiscal Year",D1240=3,"Start of Fiscal Year",TRUE,"Fiscal Year in Progress")</f>
        <v>Fiscal Year in Progress</v>
      </c>
      <c r="F1240" s="12" t="str" cm="1">
        <f t="array" ref="F1240">_xlfn.IFS(OR(D1240=1,D1240=2),"Period 1",OR(D1240=3,D1240=4),"Period 2",OR(D1240=5,D1240=6),"Period 3",TRUE,"No Hire Period")</f>
        <v>Period 2</v>
      </c>
      <c r="G1240" s="12" t="str" cm="1">
        <f t="array" ref="G1240">_xlfn.IFS(MONTH(B1240)=1,"Audit Period",MONTH(B1240)=2,"End of Fiscal Year",MONTH(B1240)=3,"Start of Fiscal Year",TRUE,"Fiscal Year in Progress")</f>
        <v>Fiscal Year in Progress</v>
      </c>
      <c r="H1240" s="12">
        <f t="shared" ca="1" si="39"/>
        <v>29</v>
      </c>
    </row>
    <row r="1241" spans="1:8" x14ac:dyDescent="0.25">
      <c r="A1241" s="1" t="s">
        <v>1919</v>
      </c>
      <c r="B1241" s="2">
        <v>44661</v>
      </c>
      <c r="D1241" s="13">
        <f t="shared" si="38"/>
        <v>4</v>
      </c>
      <c r="E1241" s="12" t="str" cm="1">
        <f t="array" ref="E1241">_xlfn.IFS(D1241=1,"Audit Period",D1241=2,"End of Fiscal Year",D1241=3,"Start of Fiscal Year",TRUE,"Fiscal Year in Progress")</f>
        <v>Fiscal Year in Progress</v>
      </c>
      <c r="F1241" s="12" t="str" cm="1">
        <f t="array" ref="F1241">_xlfn.IFS(OR(D1241=1,D1241=2),"Period 1",OR(D1241=3,D1241=4),"Period 2",OR(D1241=5,D1241=6),"Period 3",TRUE,"No Hire Period")</f>
        <v>Period 2</v>
      </c>
      <c r="G1241" s="12" t="str" cm="1">
        <f t="array" ref="G1241">_xlfn.IFS(MONTH(B1241)=1,"Audit Period",MONTH(B1241)=2,"End of Fiscal Year",MONTH(B1241)=3,"Start of Fiscal Year",TRUE,"Fiscal Year in Progress")</f>
        <v>Fiscal Year in Progress</v>
      </c>
      <c r="H1241" s="12">
        <f t="shared" ca="1" si="39"/>
        <v>29</v>
      </c>
    </row>
    <row r="1242" spans="1:8" x14ac:dyDescent="0.25">
      <c r="A1242" s="1" t="s">
        <v>1920</v>
      </c>
      <c r="B1242" s="2">
        <v>44661</v>
      </c>
      <c r="D1242" s="13">
        <f t="shared" si="38"/>
        <v>4</v>
      </c>
      <c r="E1242" s="12" t="str" cm="1">
        <f t="array" ref="E1242">_xlfn.IFS(D1242=1,"Audit Period",D1242=2,"End of Fiscal Year",D1242=3,"Start of Fiscal Year",TRUE,"Fiscal Year in Progress")</f>
        <v>Fiscal Year in Progress</v>
      </c>
      <c r="F1242" s="12" t="str" cm="1">
        <f t="array" ref="F1242">_xlfn.IFS(OR(D1242=1,D1242=2),"Period 1",OR(D1242=3,D1242=4),"Period 2",OR(D1242=5,D1242=6),"Period 3",TRUE,"No Hire Period")</f>
        <v>Period 2</v>
      </c>
      <c r="G1242" s="12" t="str" cm="1">
        <f t="array" ref="G1242">_xlfn.IFS(MONTH(B1242)=1,"Audit Period",MONTH(B1242)=2,"End of Fiscal Year",MONTH(B1242)=3,"Start of Fiscal Year",TRUE,"Fiscal Year in Progress")</f>
        <v>Fiscal Year in Progress</v>
      </c>
      <c r="H1242" s="12">
        <f t="shared" ca="1" si="39"/>
        <v>29</v>
      </c>
    </row>
    <row r="1243" spans="1:8" x14ac:dyDescent="0.25">
      <c r="A1243" s="1" t="s">
        <v>1921</v>
      </c>
      <c r="B1243" s="2">
        <v>44661</v>
      </c>
      <c r="D1243" s="13">
        <f t="shared" si="38"/>
        <v>4</v>
      </c>
      <c r="E1243" s="12" t="str" cm="1">
        <f t="array" ref="E1243">_xlfn.IFS(D1243=1,"Audit Period",D1243=2,"End of Fiscal Year",D1243=3,"Start of Fiscal Year",TRUE,"Fiscal Year in Progress")</f>
        <v>Fiscal Year in Progress</v>
      </c>
      <c r="F1243" s="12" t="str" cm="1">
        <f t="array" ref="F1243">_xlfn.IFS(OR(D1243=1,D1243=2),"Period 1",OR(D1243=3,D1243=4),"Period 2",OR(D1243=5,D1243=6),"Period 3",TRUE,"No Hire Period")</f>
        <v>Period 2</v>
      </c>
      <c r="G1243" s="12" t="str" cm="1">
        <f t="array" ref="G1243">_xlfn.IFS(MONTH(B1243)=1,"Audit Period",MONTH(B1243)=2,"End of Fiscal Year",MONTH(B1243)=3,"Start of Fiscal Year",TRUE,"Fiscal Year in Progress")</f>
        <v>Fiscal Year in Progress</v>
      </c>
      <c r="H1243" s="12">
        <f t="shared" ca="1" si="39"/>
        <v>29</v>
      </c>
    </row>
    <row r="1244" spans="1:8" x14ac:dyDescent="0.25">
      <c r="A1244" s="1" t="s">
        <v>1922</v>
      </c>
      <c r="B1244" s="2">
        <v>44661</v>
      </c>
      <c r="D1244" s="13">
        <f t="shared" si="38"/>
        <v>4</v>
      </c>
      <c r="E1244" s="12" t="str" cm="1">
        <f t="array" ref="E1244">_xlfn.IFS(D1244=1,"Audit Period",D1244=2,"End of Fiscal Year",D1244=3,"Start of Fiscal Year",TRUE,"Fiscal Year in Progress")</f>
        <v>Fiscal Year in Progress</v>
      </c>
      <c r="F1244" s="12" t="str" cm="1">
        <f t="array" ref="F1244">_xlfn.IFS(OR(D1244=1,D1244=2),"Period 1",OR(D1244=3,D1244=4),"Period 2",OR(D1244=5,D1244=6),"Period 3",TRUE,"No Hire Period")</f>
        <v>Period 2</v>
      </c>
      <c r="G1244" s="12" t="str" cm="1">
        <f t="array" ref="G1244">_xlfn.IFS(MONTH(B1244)=1,"Audit Period",MONTH(B1244)=2,"End of Fiscal Year",MONTH(B1244)=3,"Start of Fiscal Year",TRUE,"Fiscal Year in Progress")</f>
        <v>Fiscal Year in Progress</v>
      </c>
      <c r="H1244" s="12">
        <f t="shared" ca="1" si="39"/>
        <v>29</v>
      </c>
    </row>
    <row r="1245" spans="1:8" x14ac:dyDescent="0.25">
      <c r="A1245" s="1" t="s">
        <v>1923</v>
      </c>
      <c r="B1245" s="2">
        <v>44661</v>
      </c>
      <c r="D1245" s="13">
        <f t="shared" si="38"/>
        <v>4</v>
      </c>
      <c r="E1245" s="12" t="str" cm="1">
        <f t="array" ref="E1245">_xlfn.IFS(D1245=1,"Audit Period",D1245=2,"End of Fiscal Year",D1245=3,"Start of Fiscal Year",TRUE,"Fiscal Year in Progress")</f>
        <v>Fiscal Year in Progress</v>
      </c>
      <c r="F1245" s="12" t="str" cm="1">
        <f t="array" ref="F1245">_xlfn.IFS(OR(D1245=1,D1245=2),"Period 1",OR(D1245=3,D1245=4),"Period 2",OR(D1245=5,D1245=6),"Period 3",TRUE,"No Hire Period")</f>
        <v>Period 2</v>
      </c>
      <c r="G1245" s="12" t="str" cm="1">
        <f t="array" ref="G1245">_xlfn.IFS(MONTH(B1245)=1,"Audit Period",MONTH(B1245)=2,"End of Fiscal Year",MONTH(B1245)=3,"Start of Fiscal Year",TRUE,"Fiscal Year in Progress")</f>
        <v>Fiscal Year in Progress</v>
      </c>
      <c r="H1245" s="12">
        <f t="shared" ca="1" si="39"/>
        <v>29</v>
      </c>
    </row>
    <row r="1246" spans="1:8" x14ac:dyDescent="0.25">
      <c r="A1246" s="1" t="s">
        <v>1924</v>
      </c>
      <c r="B1246" s="2">
        <v>44661</v>
      </c>
      <c r="D1246" s="13">
        <f t="shared" si="38"/>
        <v>4</v>
      </c>
      <c r="E1246" s="12" t="str" cm="1">
        <f t="array" ref="E1246">_xlfn.IFS(D1246=1,"Audit Period",D1246=2,"End of Fiscal Year",D1246=3,"Start of Fiscal Year",TRUE,"Fiscal Year in Progress")</f>
        <v>Fiscal Year in Progress</v>
      </c>
      <c r="F1246" s="12" t="str" cm="1">
        <f t="array" ref="F1246">_xlfn.IFS(OR(D1246=1,D1246=2),"Period 1",OR(D1246=3,D1246=4),"Period 2",OR(D1246=5,D1246=6),"Period 3",TRUE,"No Hire Period")</f>
        <v>Period 2</v>
      </c>
      <c r="G1246" s="12" t="str" cm="1">
        <f t="array" ref="G1246">_xlfn.IFS(MONTH(B1246)=1,"Audit Period",MONTH(B1246)=2,"End of Fiscal Year",MONTH(B1246)=3,"Start of Fiscal Year",TRUE,"Fiscal Year in Progress")</f>
        <v>Fiscal Year in Progress</v>
      </c>
      <c r="H1246" s="12">
        <f t="shared" ca="1" si="39"/>
        <v>29</v>
      </c>
    </row>
    <row r="1247" spans="1:8" x14ac:dyDescent="0.25">
      <c r="A1247" s="1" t="s">
        <v>1925</v>
      </c>
      <c r="B1247" s="2">
        <v>44661</v>
      </c>
      <c r="D1247" s="13">
        <f t="shared" si="38"/>
        <v>4</v>
      </c>
      <c r="E1247" s="12" t="str" cm="1">
        <f t="array" ref="E1247">_xlfn.IFS(D1247=1,"Audit Period",D1247=2,"End of Fiscal Year",D1247=3,"Start of Fiscal Year",TRUE,"Fiscal Year in Progress")</f>
        <v>Fiscal Year in Progress</v>
      </c>
      <c r="F1247" s="12" t="str" cm="1">
        <f t="array" ref="F1247">_xlfn.IFS(OR(D1247=1,D1247=2),"Period 1",OR(D1247=3,D1247=4),"Period 2",OR(D1247=5,D1247=6),"Period 3",TRUE,"No Hire Period")</f>
        <v>Period 2</v>
      </c>
      <c r="G1247" s="12" t="str" cm="1">
        <f t="array" ref="G1247">_xlfn.IFS(MONTH(B1247)=1,"Audit Period",MONTH(B1247)=2,"End of Fiscal Year",MONTH(B1247)=3,"Start of Fiscal Year",TRUE,"Fiscal Year in Progress")</f>
        <v>Fiscal Year in Progress</v>
      </c>
      <c r="H1247" s="12">
        <f t="shared" ca="1" si="39"/>
        <v>29</v>
      </c>
    </row>
    <row r="1248" spans="1:8" x14ac:dyDescent="0.25">
      <c r="A1248" s="1" t="s">
        <v>1926</v>
      </c>
      <c r="B1248" s="2">
        <v>44661</v>
      </c>
      <c r="D1248" s="13">
        <f t="shared" si="38"/>
        <v>4</v>
      </c>
      <c r="E1248" s="12" t="str" cm="1">
        <f t="array" ref="E1248">_xlfn.IFS(D1248=1,"Audit Period",D1248=2,"End of Fiscal Year",D1248=3,"Start of Fiscal Year",TRUE,"Fiscal Year in Progress")</f>
        <v>Fiscal Year in Progress</v>
      </c>
      <c r="F1248" s="12" t="str" cm="1">
        <f t="array" ref="F1248">_xlfn.IFS(OR(D1248=1,D1248=2),"Period 1",OR(D1248=3,D1248=4),"Period 2",OR(D1248=5,D1248=6),"Period 3",TRUE,"No Hire Period")</f>
        <v>Period 2</v>
      </c>
      <c r="G1248" s="12" t="str" cm="1">
        <f t="array" ref="G1248">_xlfn.IFS(MONTH(B1248)=1,"Audit Period",MONTH(B1248)=2,"End of Fiscal Year",MONTH(B1248)=3,"Start of Fiscal Year",TRUE,"Fiscal Year in Progress")</f>
        <v>Fiscal Year in Progress</v>
      </c>
      <c r="H1248" s="12">
        <f t="shared" ca="1" si="39"/>
        <v>29</v>
      </c>
    </row>
    <row r="1249" spans="1:8" x14ac:dyDescent="0.25">
      <c r="A1249" s="1" t="s">
        <v>1927</v>
      </c>
      <c r="B1249" s="2">
        <v>44661</v>
      </c>
      <c r="D1249" s="13">
        <f t="shared" si="38"/>
        <v>4</v>
      </c>
      <c r="E1249" s="12" t="str" cm="1">
        <f t="array" ref="E1249">_xlfn.IFS(D1249=1,"Audit Period",D1249=2,"End of Fiscal Year",D1249=3,"Start of Fiscal Year",TRUE,"Fiscal Year in Progress")</f>
        <v>Fiscal Year in Progress</v>
      </c>
      <c r="F1249" s="12" t="str" cm="1">
        <f t="array" ref="F1249">_xlfn.IFS(OR(D1249=1,D1249=2),"Period 1",OR(D1249=3,D1249=4),"Period 2",OR(D1249=5,D1249=6),"Period 3",TRUE,"No Hire Period")</f>
        <v>Period 2</v>
      </c>
      <c r="G1249" s="12" t="str" cm="1">
        <f t="array" ref="G1249">_xlfn.IFS(MONTH(B1249)=1,"Audit Period",MONTH(B1249)=2,"End of Fiscal Year",MONTH(B1249)=3,"Start of Fiscal Year",TRUE,"Fiscal Year in Progress")</f>
        <v>Fiscal Year in Progress</v>
      </c>
      <c r="H1249" s="12">
        <f t="shared" ca="1" si="39"/>
        <v>29</v>
      </c>
    </row>
    <row r="1250" spans="1:8" x14ac:dyDescent="0.25">
      <c r="A1250" s="1" t="s">
        <v>1928</v>
      </c>
      <c r="B1250" s="2">
        <v>44661</v>
      </c>
      <c r="D1250" s="13">
        <f t="shared" si="38"/>
        <v>4</v>
      </c>
      <c r="E1250" s="12" t="str" cm="1">
        <f t="array" ref="E1250">_xlfn.IFS(D1250=1,"Audit Period",D1250=2,"End of Fiscal Year",D1250=3,"Start of Fiscal Year",TRUE,"Fiscal Year in Progress")</f>
        <v>Fiscal Year in Progress</v>
      </c>
      <c r="F1250" s="12" t="str" cm="1">
        <f t="array" ref="F1250">_xlfn.IFS(OR(D1250=1,D1250=2),"Period 1",OR(D1250=3,D1250=4),"Period 2",OR(D1250=5,D1250=6),"Period 3",TRUE,"No Hire Period")</f>
        <v>Period 2</v>
      </c>
      <c r="G1250" s="12" t="str" cm="1">
        <f t="array" ref="G1250">_xlfn.IFS(MONTH(B1250)=1,"Audit Period",MONTH(B1250)=2,"End of Fiscal Year",MONTH(B1250)=3,"Start of Fiscal Year",TRUE,"Fiscal Year in Progress")</f>
        <v>Fiscal Year in Progress</v>
      </c>
      <c r="H1250" s="12">
        <f t="shared" ca="1" si="39"/>
        <v>29</v>
      </c>
    </row>
    <row r="1251" spans="1:8" x14ac:dyDescent="0.25">
      <c r="A1251" s="1" t="s">
        <v>227</v>
      </c>
      <c r="B1251" s="2">
        <v>44661</v>
      </c>
      <c r="D1251" s="13">
        <f t="shared" si="38"/>
        <v>4</v>
      </c>
      <c r="E1251" s="12" t="str" cm="1">
        <f t="array" ref="E1251">_xlfn.IFS(D1251=1,"Audit Period",D1251=2,"End of Fiscal Year",D1251=3,"Start of Fiscal Year",TRUE,"Fiscal Year in Progress")</f>
        <v>Fiscal Year in Progress</v>
      </c>
      <c r="F1251" s="12" t="str" cm="1">
        <f t="array" ref="F1251">_xlfn.IFS(OR(D1251=1,D1251=2),"Period 1",OR(D1251=3,D1251=4),"Period 2",OR(D1251=5,D1251=6),"Period 3",TRUE,"No Hire Period")</f>
        <v>Period 2</v>
      </c>
      <c r="G1251" s="12" t="str" cm="1">
        <f t="array" ref="G1251">_xlfn.IFS(MONTH(B1251)=1,"Audit Period",MONTH(B1251)=2,"End of Fiscal Year",MONTH(B1251)=3,"Start of Fiscal Year",TRUE,"Fiscal Year in Progress")</f>
        <v>Fiscal Year in Progress</v>
      </c>
      <c r="H1251" s="12">
        <f t="shared" ca="1" si="39"/>
        <v>29</v>
      </c>
    </row>
    <row r="1252" spans="1:8" x14ac:dyDescent="0.25">
      <c r="A1252" s="1" t="s">
        <v>1929</v>
      </c>
      <c r="B1252" s="2">
        <v>44661</v>
      </c>
      <c r="D1252" s="13">
        <f t="shared" si="38"/>
        <v>4</v>
      </c>
      <c r="E1252" s="12" t="str" cm="1">
        <f t="array" ref="E1252">_xlfn.IFS(D1252=1,"Audit Period",D1252=2,"End of Fiscal Year",D1252=3,"Start of Fiscal Year",TRUE,"Fiscal Year in Progress")</f>
        <v>Fiscal Year in Progress</v>
      </c>
      <c r="F1252" s="12" t="str" cm="1">
        <f t="array" ref="F1252">_xlfn.IFS(OR(D1252=1,D1252=2),"Period 1",OR(D1252=3,D1252=4),"Period 2",OR(D1252=5,D1252=6),"Period 3",TRUE,"No Hire Period")</f>
        <v>Period 2</v>
      </c>
      <c r="G1252" s="12" t="str" cm="1">
        <f t="array" ref="G1252">_xlfn.IFS(MONTH(B1252)=1,"Audit Period",MONTH(B1252)=2,"End of Fiscal Year",MONTH(B1252)=3,"Start of Fiscal Year",TRUE,"Fiscal Year in Progress")</f>
        <v>Fiscal Year in Progress</v>
      </c>
      <c r="H1252" s="12">
        <f t="shared" ca="1" si="39"/>
        <v>29</v>
      </c>
    </row>
    <row r="1253" spans="1:8" x14ac:dyDescent="0.25">
      <c r="A1253" s="1" t="s">
        <v>1930</v>
      </c>
      <c r="B1253" s="2">
        <v>44661</v>
      </c>
      <c r="D1253" s="13">
        <f t="shared" si="38"/>
        <v>4</v>
      </c>
      <c r="E1253" s="12" t="str" cm="1">
        <f t="array" ref="E1253">_xlfn.IFS(D1253=1,"Audit Period",D1253=2,"End of Fiscal Year",D1253=3,"Start of Fiscal Year",TRUE,"Fiscal Year in Progress")</f>
        <v>Fiscal Year in Progress</v>
      </c>
      <c r="F1253" s="12" t="str" cm="1">
        <f t="array" ref="F1253">_xlfn.IFS(OR(D1253=1,D1253=2),"Period 1",OR(D1253=3,D1253=4),"Period 2",OR(D1253=5,D1253=6),"Period 3",TRUE,"No Hire Period")</f>
        <v>Period 2</v>
      </c>
      <c r="G1253" s="12" t="str" cm="1">
        <f t="array" ref="G1253">_xlfn.IFS(MONTH(B1253)=1,"Audit Period",MONTH(B1253)=2,"End of Fiscal Year",MONTH(B1253)=3,"Start of Fiscal Year",TRUE,"Fiscal Year in Progress")</f>
        <v>Fiscal Year in Progress</v>
      </c>
      <c r="H1253" s="12">
        <f t="shared" ca="1" si="39"/>
        <v>29</v>
      </c>
    </row>
    <row r="1254" spans="1:8" x14ac:dyDescent="0.25">
      <c r="A1254" s="1" t="s">
        <v>1931</v>
      </c>
      <c r="B1254" s="2">
        <v>44661</v>
      </c>
      <c r="D1254" s="13">
        <f t="shared" si="38"/>
        <v>4</v>
      </c>
      <c r="E1254" s="12" t="str" cm="1">
        <f t="array" ref="E1254">_xlfn.IFS(D1254=1,"Audit Period",D1254=2,"End of Fiscal Year",D1254=3,"Start of Fiscal Year",TRUE,"Fiscal Year in Progress")</f>
        <v>Fiscal Year in Progress</v>
      </c>
      <c r="F1254" s="12" t="str" cm="1">
        <f t="array" ref="F1254">_xlfn.IFS(OR(D1254=1,D1254=2),"Period 1",OR(D1254=3,D1254=4),"Period 2",OR(D1254=5,D1254=6),"Period 3",TRUE,"No Hire Period")</f>
        <v>Period 2</v>
      </c>
      <c r="G1254" s="12" t="str" cm="1">
        <f t="array" ref="G1254">_xlfn.IFS(MONTH(B1254)=1,"Audit Period",MONTH(B1254)=2,"End of Fiscal Year",MONTH(B1254)=3,"Start of Fiscal Year",TRUE,"Fiscal Year in Progress")</f>
        <v>Fiscal Year in Progress</v>
      </c>
      <c r="H1254" s="12">
        <f t="shared" ca="1" si="39"/>
        <v>29</v>
      </c>
    </row>
    <row r="1255" spans="1:8" x14ac:dyDescent="0.25">
      <c r="A1255" s="1" t="s">
        <v>1932</v>
      </c>
      <c r="B1255" s="2">
        <v>44661</v>
      </c>
      <c r="D1255" s="13">
        <f t="shared" si="38"/>
        <v>4</v>
      </c>
      <c r="E1255" s="12" t="str" cm="1">
        <f t="array" ref="E1255">_xlfn.IFS(D1255=1,"Audit Period",D1255=2,"End of Fiscal Year",D1255=3,"Start of Fiscal Year",TRUE,"Fiscal Year in Progress")</f>
        <v>Fiscal Year in Progress</v>
      </c>
      <c r="F1255" s="12" t="str" cm="1">
        <f t="array" ref="F1255">_xlfn.IFS(OR(D1255=1,D1255=2),"Period 1",OR(D1255=3,D1255=4),"Period 2",OR(D1255=5,D1255=6),"Period 3",TRUE,"No Hire Period")</f>
        <v>Period 2</v>
      </c>
      <c r="G1255" s="12" t="str" cm="1">
        <f t="array" ref="G1255">_xlfn.IFS(MONTH(B1255)=1,"Audit Period",MONTH(B1255)=2,"End of Fiscal Year",MONTH(B1255)=3,"Start of Fiscal Year",TRUE,"Fiscal Year in Progress")</f>
        <v>Fiscal Year in Progress</v>
      </c>
      <c r="H1255" s="12">
        <f t="shared" ca="1" si="39"/>
        <v>29</v>
      </c>
    </row>
    <row r="1256" spans="1:8" x14ac:dyDescent="0.25">
      <c r="A1256" s="1" t="s">
        <v>1933</v>
      </c>
      <c r="B1256" s="2">
        <v>44661</v>
      </c>
      <c r="D1256" s="13">
        <f t="shared" si="38"/>
        <v>4</v>
      </c>
      <c r="E1256" s="12" t="str" cm="1">
        <f t="array" ref="E1256">_xlfn.IFS(D1256=1,"Audit Period",D1256=2,"End of Fiscal Year",D1256=3,"Start of Fiscal Year",TRUE,"Fiscal Year in Progress")</f>
        <v>Fiscal Year in Progress</v>
      </c>
      <c r="F1256" s="12" t="str" cm="1">
        <f t="array" ref="F1256">_xlfn.IFS(OR(D1256=1,D1256=2),"Period 1",OR(D1256=3,D1256=4),"Period 2",OR(D1256=5,D1256=6),"Period 3",TRUE,"No Hire Period")</f>
        <v>Period 2</v>
      </c>
      <c r="G1256" s="12" t="str" cm="1">
        <f t="array" ref="G1256">_xlfn.IFS(MONTH(B1256)=1,"Audit Period",MONTH(B1256)=2,"End of Fiscal Year",MONTH(B1256)=3,"Start of Fiscal Year",TRUE,"Fiscal Year in Progress")</f>
        <v>Fiscal Year in Progress</v>
      </c>
      <c r="H1256" s="12">
        <f t="shared" ca="1" si="39"/>
        <v>29</v>
      </c>
    </row>
    <row r="1257" spans="1:8" x14ac:dyDescent="0.25">
      <c r="A1257" s="1" t="s">
        <v>1934</v>
      </c>
      <c r="B1257" s="2">
        <v>44661</v>
      </c>
      <c r="D1257" s="13">
        <f t="shared" si="38"/>
        <v>4</v>
      </c>
      <c r="E1257" s="12" t="str" cm="1">
        <f t="array" ref="E1257">_xlfn.IFS(D1257=1,"Audit Period",D1257=2,"End of Fiscal Year",D1257=3,"Start of Fiscal Year",TRUE,"Fiscal Year in Progress")</f>
        <v>Fiscal Year in Progress</v>
      </c>
      <c r="F1257" s="12" t="str" cm="1">
        <f t="array" ref="F1257">_xlfn.IFS(OR(D1257=1,D1257=2),"Period 1",OR(D1257=3,D1257=4),"Period 2",OR(D1257=5,D1257=6),"Period 3",TRUE,"No Hire Period")</f>
        <v>Period 2</v>
      </c>
      <c r="G1257" s="12" t="str" cm="1">
        <f t="array" ref="G1257">_xlfn.IFS(MONTH(B1257)=1,"Audit Period",MONTH(B1257)=2,"End of Fiscal Year",MONTH(B1257)=3,"Start of Fiscal Year",TRUE,"Fiscal Year in Progress")</f>
        <v>Fiscal Year in Progress</v>
      </c>
      <c r="H1257" s="12">
        <f t="shared" ca="1" si="39"/>
        <v>29</v>
      </c>
    </row>
    <row r="1258" spans="1:8" x14ac:dyDescent="0.25">
      <c r="A1258" s="1" t="s">
        <v>1935</v>
      </c>
      <c r="B1258" s="2">
        <v>44661</v>
      </c>
      <c r="D1258" s="13">
        <f t="shared" si="38"/>
        <v>4</v>
      </c>
      <c r="E1258" s="12" t="str" cm="1">
        <f t="array" ref="E1258">_xlfn.IFS(D1258=1,"Audit Period",D1258=2,"End of Fiscal Year",D1258=3,"Start of Fiscal Year",TRUE,"Fiscal Year in Progress")</f>
        <v>Fiscal Year in Progress</v>
      </c>
      <c r="F1258" s="12" t="str" cm="1">
        <f t="array" ref="F1258">_xlfn.IFS(OR(D1258=1,D1258=2),"Period 1",OR(D1258=3,D1258=4),"Period 2",OR(D1258=5,D1258=6),"Period 3",TRUE,"No Hire Period")</f>
        <v>Period 2</v>
      </c>
      <c r="G1258" s="12" t="str" cm="1">
        <f t="array" ref="G1258">_xlfn.IFS(MONTH(B1258)=1,"Audit Period",MONTH(B1258)=2,"End of Fiscal Year",MONTH(B1258)=3,"Start of Fiscal Year",TRUE,"Fiscal Year in Progress")</f>
        <v>Fiscal Year in Progress</v>
      </c>
      <c r="H1258" s="12">
        <f t="shared" ca="1" si="39"/>
        <v>29</v>
      </c>
    </row>
    <row r="1259" spans="1:8" x14ac:dyDescent="0.25">
      <c r="A1259" s="1" t="s">
        <v>228</v>
      </c>
      <c r="B1259" s="2">
        <v>44661</v>
      </c>
      <c r="D1259" s="13">
        <f t="shared" si="38"/>
        <v>4</v>
      </c>
      <c r="E1259" s="12" t="str" cm="1">
        <f t="array" ref="E1259">_xlfn.IFS(D1259=1,"Audit Period",D1259=2,"End of Fiscal Year",D1259=3,"Start of Fiscal Year",TRUE,"Fiscal Year in Progress")</f>
        <v>Fiscal Year in Progress</v>
      </c>
      <c r="F1259" s="12" t="str" cm="1">
        <f t="array" ref="F1259">_xlfn.IFS(OR(D1259=1,D1259=2),"Period 1",OR(D1259=3,D1259=4),"Period 2",OR(D1259=5,D1259=6),"Period 3",TRUE,"No Hire Period")</f>
        <v>Period 2</v>
      </c>
      <c r="G1259" s="12" t="str" cm="1">
        <f t="array" ref="G1259">_xlfn.IFS(MONTH(B1259)=1,"Audit Period",MONTH(B1259)=2,"End of Fiscal Year",MONTH(B1259)=3,"Start of Fiscal Year",TRUE,"Fiscal Year in Progress")</f>
        <v>Fiscal Year in Progress</v>
      </c>
      <c r="H1259" s="12">
        <f t="shared" ca="1" si="39"/>
        <v>29</v>
      </c>
    </row>
    <row r="1260" spans="1:8" x14ac:dyDescent="0.25">
      <c r="A1260" s="1" t="s">
        <v>1936</v>
      </c>
      <c r="B1260" s="2">
        <v>44661</v>
      </c>
      <c r="D1260" s="13">
        <f t="shared" si="38"/>
        <v>4</v>
      </c>
      <c r="E1260" s="12" t="str" cm="1">
        <f t="array" ref="E1260">_xlfn.IFS(D1260=1,"Audit Period",D1260=2,"End of Fiscal Year",D1260=3,"Start of Fiscal Year",TRUE,"Fiscal Year in Progress")</f>
        <v>Fiscal Year in Progress</v>
      </c>
      <c r="F1260" s="12" t="str" cm="1">
        <f t="array" ref="F1260">_xlfn.IFS(OR(D1260=1,D1260=2),"Period 1",OR(D1260=3,D1260=4),"Period 2",OR(D1260=5,D1260=6),"Period 3",TRUE,"No Hire Period")</f>
        <v>Period 2</v>
      </c>
      <c r="G1260" s="12" t="str" cm="1">
        <f t="array" ref="G1260">_xlfn.IFS(MONTH(B1260)=1,"Audit Period",MONTH(B1260)=2,"End of Fiscal Year",MONTH(B1260)=3,"Start of Fiscal Year",TRUE,"Fiscal Year in Progress")</f>
        <v>Fiscal Year in Progress</v>
      </c>
      <c r="H1260" s="12">
        <f t="shared" ca="1" si="39"/>
        <v>29</v>
      </c>
    </row>
    <row r="1261" spans="1:8" x14ac:dyDescent="0.25">
      <c r="A1261" s="1" t="s">
        <v>1937</v>
      </c>
      <c r="B1261" s="2">
        <v>44661</v>
      </c>
      <c r="D1261" s="13">
        <f t="shared" si="38"/>
        <v>4</v>
      </c>
      <c r="E1261" s="12" t="str" cm="1">
        <f t="array" ref="E1261">_xlfn.IFS(D1261=1,"Audit Period",D1261=2,"End of Fiscal Year",D1261=3,"Start of Fiscal Year",TRUE,"Fiscal Year in Progress")</f>
        <v>Fiscal Year in Progress</v>
      </c>
      <c r="F1261" s="12" t="str" cm="1">
        <f t="array" ref="F1261">_xlfn.IFS(OR(D1261=1,D1261=2),"Period 1",OR(D1261=3,D1261=4),"Period 2",OR(D1261=5,D1261=6),"Period 3",TRUE,"No Hire Period")</f>
        <v>Period 2</v>
      </c>
      <c r="G1261" s="12" t="str" cm="1">
        <f t="array" ref="G1261">_xlfn.IFS(MONTH(B1261)=1,"Audit Period",MONTH(B1261)=2,"End of Fiscal Year",MONTH(B1261)=3,"Start of Fiscal Year",TRUE,"Fiscal Year in Progress")</f>
        <v>Fiscal Year in Progress</v>
      </c>
      <c r="H1261" s="12">
        <f t="shared" ca="1" si="39"/>
        <v>29</v>
      </c>
    </row>
    <row r="1262" spans="1:8" x14ac:dyDescent="0.25">
      <c r="A1262" s="1" t="s">
        <v>1938</v>
      </c>
      <c r="B1262" s="2">
        <v>44661</v>
      </c>
      <c r="D1262" s="13">
        <f t="shared" si="38"/>
        <v>4</v>
      </c>
      <c r="E1262" s="12" t="str" cm="1">
        <f t="array" ref="E1262">_xlfn.IFS(D1262=1,"Audit Period",D1262=2,"End of Fiscal Year",D1262=3,"Start of Fiscal Year",TRUE,"Fiscal Year in Progress")</f>
        <v>Fiscal Year in Progress</v>
      </c>
      <c r="F1262" s="12" t="str" cm="1">
        <f t="array" ref="F1262">_xlfn.IFS(OR(D1262=1,D1262=2),"Period 1",OR(D1262=3,D1262=4),"Period 2",OR(D1262=5,D1262=6),"Period 3",TRUE,"No Hire Period")</f>
        <v>Period 2</v>
      </c>
      <c r="G1262" s="12" t="str" cm="1">
        <f t="array" ref="G1262">_xlfn.IFS(MONTH(B1262)=1,"Audit Period",MONTH(B1262)=2,"End of Fiscal Year",MONTH(B1262)=3,"Start of Fiscal Year",TRUE,"Fiscal Year in Progress")</f>
        <v>Fiscal Year in Progress</v>
      </c>
      <c r="H1262" s="12">
        <f t="shared" ca="1" si="39"/>
        <v>29</v>
      </c>
    </row>
    <row r="1263" spans="1:8" x14ac:dyDescent="0.25">
      <c r="A1263" s="1" t="s">
        <v>1939</v>
      </c>
      <c r="B1263" s="2">
        <v>44661</v>
      </c>
      <c r="D1263" s="13">
        <f t="shared" si="38"/>
        <v>4</v>
      </c>
      <c r="E1263" s="12" t="str" cm="1">
        <f t="array" ref="E1263">_xlfn.IFS(D1263=1,"Audit Period",D1263=2,"End of Fiscal Year",D1263=3,"Start of Fiscal Year",TRUE,"Fiscal Year in Progress")</f>
        <v>Fiscal Year in Progress</v>
      </c>
      <c r="F1263" s="12" t="str" cm="1">
        <f t="array" ref="F1263">_xlfn.IFS(OR(D1263=1,D1263=2),"Period 1",OR(D1263=3,D1263=4),"Period 2",OR(D1263=5,D1263=6),"Period 3",TRUE,"No Hire Period")</f>
        <v>Period 2</v>
      </c>
      <c r="G1263" s="12" t="str" cm="1">
        <f t="array" ref="G1263">_xlfn.IFS(MONTH(B1263)=1,"Audit Period",MONTH(B1263)=2,"End of Fiscal Year",MONTH(B1263)=3,"Start of Fiscal Year",TRUE,"Fiscal Year in Progress")</f>
        <v>Fiscal Year in Progress</v>
      </c>
      <c r="H1263" s="12">
        <f t="shared" ca="1" si="39"/>
        <v>29</v>
      </c>
    </row>
    <row r="1264" spans="1:8" x14ac:dyDescent="0.25">
      <c r="A1264" s="1" t="s">
        <v>1940</v>
      </c>
      <c r="B1264" s="2">
        <v>44661</v>
      </c>
      <c r="D1264" s="13">
        <f t="shared" si="38"/>
        <v>4</v>
      </c>
      <c r="E1264" s="12" t="str" cm="1">
        <f t="array" ref="E1264">_xlfn.IFS(D1264=1,"Audit Period",D1264=2,"End of Fiscal Year",D1264=3,"Start of Fiscal Year",TRUE,"Fiscal Year in Progress")</f>
        <v>Fiscal Year in Progress</v>
      </c>
      <c r="F1264" s="12" t="str" cm="1">
        <f t="array" ref="F1264">_xlfn.IFS(OR(D1264=1,D1264=2),"Period 1",OR(D1264=3,D1264=4),"Period 2",OR(D1264=5,D1264=6),"Period 3",TRUE,"No Hire Period")</f>
        <v>Period 2</v>
      </c>
      <c r="G1264" s="12" t="str" cm="1">
        <f t="array" ref="G1264">_xlfn.IFS(MONTH(B1264)=1,"Audit Period",MONTH(B1264)=2,"End of Fiscal Year",MONTH(B1264)=3,"Start of Fiscal Year",TRUE,"Fiscal Year in Progress")</f>
        <v>Fiscal Year in Progress</v>
      </c>
      <c r="H1264" s="12">
        <f t="shared" ca="1" si="39"/>
        <v>29</v>
      </c>
    </row>
    <row r="1265" spans="1:8" x14ac:dyDescent="0.25">
      <c r="A1265" s="1" t="s">
        <v>1941</v>
      </c>
      <c r="B1265" s="2">
        <v>44661</v>
      </c>
      <c r="D1265" s="13">
        <f t="shared" si="38"/>
        <v>4</v>
      </c>
      <c r="E1265" s="12" t="str" cm="1">
        <f t="array" ref="E1265">_xlfn.IFS(D1265=1,"Audit Period",D1265=2,"End of Fiscal Year",D1265=3,"Start of Fiscal Year",TRUE,"Fiscal Year in Progress")</f>
        <v>Fiscal Year in Progress</v>
      </c>
      <c r="F1265" s="12" t="str" cm="1">
        <f t="array" ref="F1265">_xlfn.IFS(OR(D1265=1,D1265=2),"Period 1",OR(D1265=3,D1265=4),"Period 2",OR(D1265=5,D1265=6),"Period 3",TRUE,"No Hire Period")</f>
        <v>Period 2</v>
      </c>
      <c r="G1265" s="12" t="str" cm="1">
        <f t="array" ref="G1265">_xlfn.IFS(MONTH(B1265)=1,"Audit Period",MONTH(B1265)=2,"End of Fiscal Year",MONTH(B1265)=3,"Start of Fiscal Year",TRUE,"Fiscal Year in Progress")</f>
        <v>Fiscal Year in Progress</v>
      </c>
      <c r="H1265" s="12">
        <f t="shared" ca="1" si="39"/>
        <v>29</v>
      </c>
    </row>
    <row r="1266" spans="1:8" x14ac:dyDescent="0.25">
      <c r="A1266" s="1" t="s">
        <v>1942</v>
      </c>
      <c r="B1266" s="2">
        <v>44661</v>
      </c>
      <c r="D1266" s="13">
        <f t="shared" si="38"/>
        <v>4</v>
      </c>
      <c r="E1266" s="12" t="str" cm="1">
        <f t="array" ref="E1266">_xlfn.IFS(D1266=1,"Audit Period",D1266=2,"End of Fiscal Year",D1266=3,"Start of Fiscal Year",TRUE,"Fiscal Year in Progress")</f>
        <v>Fiscal Year in Progress</v>
      </c>
      <c r="F1266" s="12" t="str" cm="1">
        <f t="array" ref="F1266">_xlfn.IFS(OR(D1266=1,D1266=2),"Period 1",OR(D1266=3,D1266=4),"Period 2",OR(D1266=5,D1266=6),"Period 3",TRUE,"No Hire Period")</f>
        <v>Period 2</v>
      </c>
      <c r="G1266" s="12" t="str" cm="1">
        <f t="array" ref="G1266">_xlfn.IFS(MONTH(B1266)=1,"Audit Period",MONTH(B1266)=2,"End of Fiscal Year",MONTH(B1266)=3,"Start of Fiscal Year",TRUE,"Fiscal Year in Progress")</f>
        <v>Fiscal Year in Progress</v>
      </c>
      <c r="H1266" s="12">
        <f t="shared" ca="1" si="39"/>
        <v>29</v>
      </c>
    </row>
    <row r="1267" spans="1:8" x14ac:dyDescent="0.25">
      <c r="A1267" s="1" t="s">
        <v>1943</v>
      </c>
      <c r="B1267" s="2">
        <v>44661</v>
      </c>
      <c r="D1267" s="13">
        <f t="shared" si="38"/>
        <v>4</v>
      </c>
      <c r="E1267" s="12" t="str" cm="1">
        <f t="array" ref="E1267">_xlfn.IFS(D1267=1,"Audit Period",D1267=2,"End of Fiscal Year",D1267=3,"Start of Fiscal Year",TRUE,"Fiscal Year in Progress")</f>
        <v>Fiscal Year in Progress</v>
      </c>
      <c r="F1267" s="12" t="str" cm="1">
        <f t="array" ref="F1267">_xlfn.IFS(OR(D1267=1,D1267=2),"Period 1",OR(D1267=3,D1267=4),"Period 2",OR(D1267=5,D1267=6),"Period 3",TRUE,"No Hire Period")</f>
        <v>Period 2</v>
      </c>
      <c r="G1267" s="12" t="str" cm="1">
        <f t="array" ref="G1267">_xlfn.IFS(MONTH(B1267)=1,"Audit Period",MONTH(B1267)=2,"End of Fiscal Year",MONTH(B1267)=3,"Start of Fiscal Year",TRUE,"Fiscal Year in Progress")</f>
        <v>Fiscal Year in Progress</v>
      </c>
      <c r="H1267" s="12">
        <f t="shared" ca="1" si="39"/>
        <v>29</v>
      </c>
    </row>
    <row r="1268" spans="1:8" x14ac:dyDescent="0.25">
      <c r="A1268" s="1" t="s">
        <v>229</v>
      </c>
      <c r="B1268" s="2">
        <v>44661</v>
      </c>
      <c r="D1268" s="13">
        <f t="shared" si="38"/>
        <v>4</v>
      </c>
      <c r="E1268" s="12" t="str" cm="1">
        <f t="array" ref="E1268">_xlfn.IFS(D1268=1,"Audit Period",D1268=2,"End of Fiscal Year",D1268=3,"Start of Fiscal Year",TRUE,"Fiscal Year in Progress")</f>
        <v>Fiscal Year in Progress</v>
      </c>
      <c r="F1268" s="12" t="str" cm="1">
        <f t="array" ref="F1268">_xlfn.IFS(OR(D1268=1,D1268=2),"Period 1",OR(D1268=3,D1268=4),"Period 2",OR(D1268=5,D1268=6),"Period 3",TRUE,"No Hire Period")</f>
        <v>Period 2</v>
      </c>
      <c r="G1268" s="12" t="str" cm="1">
        <f t="array" ref="G1268">_xlfn.IFS(MONTH(B1268)=1,"Audit Period",MONTH(B1268)=2,"End of Fiscal Year",MONTH(B1268)=3,"Start of Fiscal Year",TRUE,"Fiscal Year in Progress")</f>
        <v>Fiscal Year in Progress</v>
      </c>
      <c r="H1268" s="12">
        <f t="shared" ca="1" si="39"/>
        <v>29</v>
      </c>
    </row>
    <row r="1269" spans="1:8" x14ac:dyDescent="0.25">
      <c r="A1269" s="1" t="s">
        <v>1944</v>
      </c>
      <c r="B1269" s="2">
        <v>44661</v>
      </c>
      <c r="D1269" s="13">
        <f t="shared" si="38"/>
        <v>4</v>
      </c>
      <c r="E1269" s="12" t="str" cm="1">
        <f t="array" ref="E1269">_xlfn.IFS(D1269=1,"Audit Period",D1269=2,"End of Fiscal Year",D1269=3,"Start of Fiscal Year",TRUE,"Fiscal Year in Progress")</f>
        <v>Fiscal Year in Progress</v>
      </c>
      <c r="F1269" s="12" t="str" cm="1">
        <f t="array" ref="F1269">_xlfn.IFS(OR(D1269=1,D1269=2),"Period 1",OR(D1269=3,D1269=4),"Period 2",OR(D1269=5,D1269=6),"Period 3",TRUE,"No Hire Period")</f>
        <v>Period 2</v>
      </c>
      <c r="G1269" s="12" t="str" cm="1">
        <f t="array" ref="G1269">_xlfn.IFS(MONTH(B1269)=1,"Audit Period",MONTH(B1269)=2,"End of Fiscal Year",MONTH(B1269)=3,"Start of Fiscal Year",TRUE,"Fiscal Year in Progress")</f>
        <v>Fiscal Year in Progress</v>
      </c>
      <c r="H1269" s="12">
        <f t="shared" ca="1" si="39"/>
        <v>29</v>
      </c>
    </row>
    <row r="1270" spans="1:8" x14ac:dyDescent="0.25">
      <c r="A1270" s="1" t="s">
        <v>1945</v>
      </c>
      <c r="B1270" s="2">
        <v>44661</v>
      </c>
      <c r="D1270" s="13">
        <f t="shared" si="38"/>
        <v>4</v>
      </c>
      <c r="E1270" s="12" t="str" cm="1">
        <f t="array" ref="E1270">_xlfn.IFS(D1270=1,"Audit Period",D1270=2,"End of Fiscal Year",D1270=3,"Start of Fiscal Year",TRUE,"Fiscal Year in Progress")</f>
        <v>Fiscal Year in Progress</v>
      </c>
      <c r="F1270" s="12" t="str" cm="1">
        <f t="array" ref="F1270">_xlfn.IFS(OR(D1270=1,D1270=2),"Period 1",OR(D1270=3,D1270=4),"Period 2",OR(D1270=5,D1270=6),"Period 3",TRUE,"No Hire Period")</f>
        <v>Period 2</v>
      </c>
      <c r="G1270" s="12" t="str" cm="1">
        <f t="array" ref="G1270">_xlfn.IFS(MONTH(B1270)=1,"Audit Period",MONTH(B1270)=2,"End of Fiscal Year",MONTH(B1270)=3,"Start of Fiscal Year",TRUE,"Fiscal Year in Progress")</f>
        <v>Fiscal Year in Progress</v>
      </c>
      <c r="H1270" s="12">
        <f t="shared" ca="1" si="39"/>
        <v>29</v>
      </c>
    </row>
    <row r="1271" spans="1:8" x14ac:dyDescent="0.25">
      <c r="A1271" s="1" t="s">
        <v>1946</v>
      </c>
      <c r="B1271" s="2">
        <v>44661</v>
      </c>
      <c r="D1271" s="13">
        <f t="shared" si="38"/>
        <v>4</v>
      </c>
      <c r="E1271" s="12" t="str" cm="1">
        <f t="array" ref="E1271">_xlfn.IFS(D1271=1,"Audit Period",D1271=2,"End of Fiscal Year",D1271=3,"Start of Fiscal Year",TRUE,"Fiscal Year in Progress")</f>
        <v>Fiscal Year in Progress</v>
      </c>
      <c r="F1271" s="12" t="str" cm="1">
        <f t="array" ref="F1271">_xlfn.IFS(OR(D1271=1,D1271=2),"Period 1",OR(D1271=3,D1271=4),"Period 2",OR(D1271=5,D1271=6),"Period 3",TRUE,"No Hire Period")</f>
        <v>Period 2</v>
      </c>
      <c r="G1271" s="12" t="str" cm="1">
        <f t="array" ref="G1271">_xlfn.IFS(MONTH(B1271)=1,"Audit Period",MONTH(B1271)=2,"End of Fiscal Year",MONTH(B1271)=3,"Start of Fiscal Year",TRUE,"Fiscal Year in Progress")</f>
        <v>Fiscal Year in Progress</v>
      </c>
      <c r="H1271" s="12">
        <f t="shared" ca="1" si="39"/>
        <v>29</v>
      </c>
    </row>
    <row r="1272" spans="1:8" x14ac:dyDescent="0.25">
      <c r="A1272" s="1" t="s">
        <v>1947</v>
      </c>
      <c r="B1272" s="2">
        <v>44661</v>
      </c>
      <c r="D1272" s="13">
        <f t="shared" si="38"/>
        <v>4</v>
      </c>
      <c r="E1272" s="12" t="str" cm="1">
        <f t="array" ref="E1272">_xlfn.IFS(D1272=1,"Audit Period",D1272=2,"End of Fiscal Year",D1272=3,"Start of Fiscal Year",TRUE,"Fiscal Year in Progress")</f>
        <v>Fiscal Year in Progress</v>
      </c>
      <c r="F1272" s="12" t="str" cm="1">
        <f t="array" ref="F1272">_xlfn.IFS(OR(D1272=1,D1272=2),"Period 1",OR(D1272=3,D1272=4),"Period 2",OR(D1272=5,D1272=6),"Period 3",TRUE,"No Hire Period")</f>
        <v>Period 2</v>
      </c>
      <c r="G1272" s="12" t="str" cm="1">
        <f t="array" ref="G1272">_xlfn.IFS(MONTH(B1272)=1,"Audit Period",MONTH(B1272)=2,"End of Fiscal Year",MONTH(B1272)=3,"Start of Fiscal Year",TRUE,"Fiscal Year in Progress")</f>
        <v>Fiscal Year in Progress</v>
      </c>
      <c r="H1272" s="12">
        <f t="shared" ca="1" si="39"/>
        <v>29</v>
      </c>
    </row>
    <row r="1273" spans="1:8" x14ac:dyDescent="0.25">
      <c r="A1273" s="1" t="s">
        <v>1948</v>
      </c>
      <c r="B1273" s="2">
        <v>44661</v>
      </c>
      <c r="D1273" s="13">
        <f t="shared" si="38"/>
        <v>4</v>
      </c>
      <c r="E1273" s="12" t="str" cm="1">
        <f t="array" ref="E1273">_xlfn.IFS(D1273=1,"Audit Period",D1273=2,"End of Fiscal Year",D1273=3,"Start of Fiscal Year",TRUE,"Fiscal Year in Progress")</f>
        <v>Fiscal Year in Progress</v>
      </c>
      <c r="F1273" s="12" t="str" cm="1">
        <f t="array" ref="F1273">_xlfn.IFS(OR(D1273=1,D1273=2),"Period 1",OR(D1273=3,D1273=4),"Period 2",OR(D1273=5,D1273=6),"Period 3",TRUE,"No Hire Period")</f>
        <v>Period 2</v>
      </c>
      <c r="G1273" s="12" t="str" cm="1">
        <f t="array" ref="G1273">_xlfn.IFS(MONTH(B1273)=1,"Audit Period",MONTH(B1273)=2,"End of Fiscal Year",MONTH(B1273)=3,"Start of Fiscal Year",TRUE,"Fiscal Year in Progress")</f>
        <v>Fiscal Year in Progress</v>
      </c>
      <c r="H1273" s="12">
        <f t="shared" ca="1" si="39"/>
        <v>29</v>
      </c>
    </row>
    <row r="1274" spans="1:8" x14ac:dyDescent="0.25">
      <c r="A1274" s="1" t="s">
        <v>1949</v>
      </c>
      <c r="B1274" s="2">
        <v>44661</v>
      </c>
      <c r="D1274" s="13">
        <f t="shared" si="38"/>
        <v>4</v>
      </c>
      <c r="E1274" s="12" t="str" cm="1">
        <f t="array" ref="E1274">_xlfn.IFS(D1274=1,"Audit Period",D1274=2,"End of Fiscal Year",D1274=3,"Start of Fiscal Year",TRUE,"Fiscal Year in Progress")</f>
        <v>Fiscal Year in Progress</v>
      </c>
      <c r="F1274" s="12" t="str" cm="1">
        <f t="array" ref="F1274">_xlfn.IFS(OR(D1274=1,D1274=2),"Period 1",OR(D1274=3,D1274=4),"Period 2",OR(D1274=5,D1274=6),"Period 3",TRUE,"No Hire Period")</f>
        <v>Period 2</v>
      </c>
      <c r="G1274" s="12" t="str" cm="1">
        <f t="array" ref="G1274">_xlfn.IFS(MONTH(B1274)=1,"Audit Period",MONTH(B1274)=2,"End of Fiscal Year",MONTH(B1274)=3,"Start of Fiscal Year",TRUE,"Fiscal Year in Progress")</f>
        <v>Fiscal Year in Progress</v>
      </c>
      <c r="H1274" s="12">
        <f t="shared" ca="1" si="39"/>
        <v>29</v>
      </c>
    </row>
    <row r="1275" spans="1:8" x14ac:dyDescent="0.25">
      <c r="A1275" s="1" t="s">
        <v>1950</v>
      </c>
      <c r="B1275" s="2">
        <v>44661</v>
      </c>
      <c r="D1275" s="13">
        <f t="shared" si="38"/>
        <v>4</v>
      </c>
      <c r="E1275" s="12" t="str" cm="1">
        <f t="array" ref="E1275">_xlfn.IFS(D1275=1,"Audit Period",D1275=2,"End of Fiscal Year",D1275=3,"Start of Fiscal Year",TRUE,"Fiscal Year in Progress")</f>
        <v>Fiscal Year in Progress</v>
      </c>
      <c r="F1275" s="12" t="str" cm="1">
        <f t="array" ref="F1275">_xlfn.IFS(OR(D1275=1,D1275=2),"Period 1",OR(D1275=3,D1275=4),"Period 2",OR(D1275=5,D1275=6),"Period 3",TRUE,"No Hire Period")</f>
        <v>Period 2</v>
      </c>
      <c r="G1275" s="12" t="str" cm="1">
        <f t="array" ref="G1275">_xlfn.IFS(MONTH(B1275)=1,"Audit Period",MONTH(B1275)=2,"End of Fiscal Year",MONTH(B1275)=3,"Start of Fiscal Year",TRUE,"Fiscal Year in Progress")</f>
        <v>Fiscal Year in Progress</v>
      </c>
      <c r="H1275" s="12">
        <f t="shared" ca="1" si="39"/>
        <v>29</v>
      </c>
    </row>
    <row r="1276" spans="1:8" x14ac:dyDescent="0.25">
      <c r="A1276" s="1" t="s">
        <v>1951</v>
      </c>
      <c r="B1276" s="2">
        <v>44661</v>
      </c>
      <c r="D1276" s="13">
        <f t="shared" si="38"/>
        <v>4</v>
      </c>
      <c r="E1276" s="12" t="str" cm="1">
        <f t="array" ref="E1276">_xlfn.IFS(D1276=1,"Audit Period",D1276=2,"End of Fiscal Year",D1276=3,"Start of Fiscal Year",TRUE,"Fiscal Year in Progress")</f>
        <v>Fiscal Year in Progress</v>
      </c>
      <c r="F1276" s="12" t="str" cm="1">
        <f t="array" ref="F1276">_xlfn.IFS(OR(D1276=1,D1276=2),"Period 1",OR(D1276=3,D1276=4),"Period 2",OR(D1276=5,D1276=6),"Period 3",TRUE,"No Hire Period")</f>
        <v>Period 2</v>
      </c>
      <c r="G1276" s="12" t="str" cm="1">
        <f t="array" ref="G1276">_xlfn.IFS(MONTH(B1276)=1,"Audit Period",MONTH(B1276)=2,"End of Fiscal Year",MONTH(B1276)=3,"Start of Fiscal Year",TRUE,"Fiscal Year in Progress")</f>
        <v>Fiscal Year in Progress</v>
      </c>
      <c r="H1276" s="12">
        <f t="shared" ca="1" si="39"/>
        <v>29</v>
      </c>
    </row>
    <row r="1277" spans="1:8" x14ac:dyDescent="0.25">
      <c r="A1277" s="1" t="s">
        <v>230</v>
      </c>
      <c r="B1277" s="2">
        <v>44661</v>
      </c>
      <c r="D1277" s="13">
        <f t="shared" si="38"/>
        <v>4</v>
      </c>
      <c r="E1277" s="12" t="str" cm="1">
        <f t="array" ref="E1277">_xlfn.IFS(D1277=1,"Audit Period",D1277=2,"End of Fiscal Year",D1277=3,"Start of Fiscal Year",TRUE,"Fiscal Year in Progress")</f>
        <v>Fiscal Year in Progress</v>
      </c>
      <c r="F1277" s="12" t="str" cm="1">
        <f t="array" ref="F1277">_xlfn.IFS(OR(D1277=1,D1277=2),"Period 1",OR(D1277=3,D1277=4),"Period 2",OR(D1277=5,D1277=6),"Period 3",TRUE,"No Hire Period")</f>
        <v>Period 2</v>
      </c>
      <c r="G1277" s="12" t="str" cm="1">
        <f t="array" ref="G1277">_xlfn.IFS(MONTH(B1277)=1,"Audit Period",MONTH(B1277)=2,"End of Fiscal Year",MONTH(B1277)=3,"Start of Fiscal Year",TRUE,"Fiscal Year in Progress")</f>
        <v>Fiscal Year in Progress</v>
      </c>
      <c r="H1277" s="12">
        <f t="shared" ca="1" si="39"/>
        <v>29</v>
      </c>
    </row>
    <row r="1278" spans="1:8" x14ac:dyDescent="0.25">
      <c r="A1278" s="1" t="s">
        <v>1952</v>
      </c>
      <c r="B1278" s="2">
        <v>44661</v>
      </c>
      <c r="D1278" s="13">
        <f t="shared" si="38"/>
        <v>4</v>
      </c>
      <c r="E1278" s="12" t="str" cm="1">
        <f t="array" ref="E1278">_xlfn.IFS(D1278=1,"Audit Period",D1278=2,"End of Fiscal Year",D1278=3,"Start of Fiscal Year",TRUE,"Fiscal Year in Progress")</f>
        <v>Fiscal Year in Progress</v>
      </c>
      <c r="F1278" s="12" t="str" cm="1">
        <f t="array" ref="F1278">_xlfn.IFS(OR(D1278=1,D1278=2),"Period 1",OR(D1278=3,D1278=4),"Period 2",OR(D1278=5,D1278=6),"Period 3",TRUE,"No Hire Period")</f>
        <v>Period 2</v>
      </c>
      <c r="G1278" s="12" t="str" cm="1">
        <f t="array" ref="G1278">_xlfn.IFS(MONTH(B1278)=1,"Audit Period",MONTH(B1278)=2,"End of Fiscal Year",MONTH(B1278)=3,"Start of Fiscal Year",TRUE,"Fiscal Year in Progress")</f>
        <v>Fiscal Year in Progress</v>
      </c>
      <c r="H1278" s="12">
        <f t="shared" ca="1" si="39"/>
        <v>29</v>
      </c>
    </row>
    <row r="1279" spans="1:8" x14ac:dyDescent="0.25">
      <c r="A1279" s="1" t="s">
        <v>1953</v>
      </c>
      <c r="B1279" s="2">
        <v>44661</v>
      </c>
      <c r="D1279" s="13">
        <f t="shared" si="38"/>
        <v>4</v>
      </c>
      <c r="E1279" s="12" t="str" cm="1">
        <f t="array" ref="E1279">_xlfn.IFS(D1279=1,"Audit Period",D1279=2,"End of Fiscal Year",D1279=3,"Start of Fiscal Year",TRUE,"Fiscal Year in Progress")</f>
        <v>Fiscal Year in Progress</v>
      </c>
      <c r="F1279" s="12" t="str" cm="1">
        <f t="array" ref="F1279">_xlfn.IFS(OR(D1279=1,D1279=2),"Period 1",OR(D1279=3,D1279=4),"Period 2",OR(D1279=5,D1279=6),"Period 3",TRUE,"No Hire Period")</f>
        <v>Period 2</v>
      </c>
      <c r="G1279" s="12" t="str" cm="1">
        <f t="array" ref="G1279">_xlfn.IFS(MONTH(B1279)=1,"Audit Period",MONTH(B1279)=2,"End of Fiscal Year",MONTH(B1279)=3,"Start of Fiscal Year",TRUE,"Fiscal Year in Progress")</f>
        <v>Fiscal Year in Progress</v>
      </c>
      <c r="H1279" s="12">
        <f t="shared" ca="1" si="39"/>
        <v>29</v>
      </c>
    </row>
    <row r="1280" spans="1:8" x14ac:dyDescent="0.25">
      <c r="A1280" s="1" t="s">
        <v>1954</v>
      </c>
      <c r="B1280" s="2">
        <v>44661</v>
      </c>
      <c r="D1280" s="13">
        <f t="shared" si="38"/>
        <v>4</v>
      </c>
      <c r="E1280" s="12" t="str" cm="1">
        <f t="array" ref="E1280">_xlfn.IFS(D1280=1,"Audit Period",D1280=2,"End of Fiscal Year",D1280=3,"Start of Fiscal Year",TRUE,"Fiscal Year in Progress")</f>
        <v>Fiscal Year in Progress</v>
      </c>
      <c r="F1280" s="12" t="str" cm="1">
        <f t="array" ref="F1280">_xlfn.IFS(OR(D1280=1,D1280=2),"Period 1",OR(D1280=3,D1280=4),"Period 2",OR(D1280=5,D1280=6),"Period 3",TRUE,"No Hire Period")</f>
        <v>Period 2</v>
      </c>
      <c r="G1280" s="12" t="str" cm="1">
        <f t="array" ref="G1280">_xlfn.IFS(MONTH(B1280)=1,"Audit Period",MONTH(B1280)=2,"End of Fiscal Year",MONTH(B1280)=3,"Start of Fiscal Year",TRUE,"Fiscal Year in Progress")</f>
        <v>Fiscal Year in Progress</v>
      </c>
      <c r="H1280" s="12">
        <f t="shared" ca="1" si="39"/>
        <v>29</v>
      </c>
    </row>
    <row r="1281" spans="1:8" x14ac:dyDescent="0.25">
      <c r="A1281" s="1" t="s">
        <v>1955</v>
      </c>
      <c r="B1281" s="2">
        <v>44661</v>
      </c>
      <c r="D1281" s="13">
        <f t="shared" si="38"/>
        <v>4</v>
      </c>
      <c r="E1281" s="12" t="str" cm="1">
        <f t="array" ref="E1281">_xlfn.IFS(D1281=1,"Audit Period",D1281=2,"End of Fiscal Year",D1281=3,"Start of Fiscal Year",TRUE,"Fiscal Year in Progress")</f>
        <v>Fiscal Year in Progress</v>
      </c>
      <c r="F1281" s="12" t="str" cm="1">
        <f t="array" ref="F1281">_xlfn.IFS(OR(D1281=1,D1281=2),"Period 1",OR(D1281=3,D1281=4),"Period 2",OR(D1281=5,D1281=6),"Period 3",TRUE,"No Hire Period")</f>
        <v>Period 2</v>
      </c>
      <c r="G1281" s="12" t="str" cm="1">
        <f t="array" ref="G1281">_xlfn.IFS(MONTH(B1281)=1,"Audit Period",MONTH(B1281)=2,"End of Fiscal Year",MONTH(B1281)=3,"Start of Fiscal Year",TRUE,"Fiscal Year in Progress")</f>
        <v>Fiscal Year in Progress</v>
      </c>
      <c r="H1281" s="12">
        <f t="shared" ca="1" si="39"/>
        <v>29</v>
      </c>
    </row>
    <row r="1282" spans="1:8" x14ac:dyDescent="0.25">
      <c r="A1282" s="1" t="s">
        <v>1956</v>
      </c>
      <c r="B1282" s="2">
        <v>44661</v>
      </c>
      <c r="D1282" s="13">
        <f t="shared" si="38"/>
        <v>4</v>
      </c>
      <c r="E1282" s="12" t="str" cm="1">
        <f t="array" ref="E1282">_xlfn.IFS(D1282=1,"Audit Period",D1282=2,"End of Fiscal Year",D1282=3,"Start of Fiscal Year",TRUE,"Fiscal Year in Progress")</f>
        <v>Fiscal Year in Progress</v>
      </c>
      <c r="F1282" s="12" t="str" cm="1">
        <f t="array" ref="F1282">_xlfn.IFS(OR(D1282=1,D1282=2),"Period 1",OR(D1282=3,D1282=4),"Period 2",OR(D1282=5,D1282=6),"Period 3",TRUE,"No Hire Period")</f>
        <v>Period 2</v>
      </c>
      <c r="G1282" s="12" t="str" cm="1">
        <f t="array" ref="G1282">_xlfn.IFS(MONTH(B1282)=1,"Audit Period",MONTH(B1282)=2,"End of Fiscal Year",MONTH(B1282)=3,"Start of Fiscal Year",TRUE,"Fiscal Year in Progress")</f>
        <v>Fiscal Year in Progress</v>
      </c>
      <c r="H1282" s="12">
        <f t="shared" ca="1" si="39"/>
        <v>29</v>
      </c>
    </row>
    <row r="1283" spans="1:8" x14ac:dyDescent="0.25">
      <c r="A1283" s="1" t="s">
        <v>1957</v>
      </c>
      <c r="B1283" s="2">
        <v>44661</v>
      </c>
      <c r="D1283" s="13">
        <f t="shared" ref="D1283:D1346" si="40">MONTH(B1283)</f>
        <v>4</v>
      </c>
      <c r="E1283" s="12" t="str" cm="1">
        <f t="array" ref="E1283">_xlfn.IFS(D1283=1,"Audit Period",D1283=2,"End of Fiscal Year",D1283=3,"Start of Fiscal Year",TRUE,"Fiscal Year in Progress")</f>
        <v>Fiscal Year in Progress</v>
      </c>
      <c r="F1283" s="12" t="str" cm="1">
        <f t="array" ref="F1283">_xlfn.IFS(OR(D1283=1,D1283=2),"Period 1",OR(D1283=3,D1283=4),"Period 2",OR(D1283=5,D1283=6),"Period 3",TRUE,"No Hire Period")</f>
        <v>Period 2</v>
      </c>
      <c r="G1283" s="12" t="str" cm="1">
        <f t="array" ref="G1283">_xlfn.IFS(MONTH(B1283)=1,"Audit Period",MONTH(B1283)=2,"End of Fiscal Year",MONTH(B1283)=3,"Start of Fiscal Year",TRUE,"Fiscal Year in Progress")</f>
        <v>Fiscal Year in Progress</v>
      </c>
      <c r="H1283" s="12">
        <f t="shared" ref="H1283:H1346" ca="1" si="41">IFERROR(IF(C1283="",DATEDIF(B1283,TODAY(),"m"),DATEDIF(B1283,C1283,"m")),0)</f>
        <v>29</v>
      </c>
    </row>
    <row r="1284" spans="1:8" x14ac:dyDescent="0.25">
      <c r="A1284" s="1" t="s">
        <v>1958</v>
      </c>
      <c r="B1284" s="2">
        <v>44661</v>
      </c>
      <c r="D1284" s="13">
        <f t="shared" si="40"/>
        <v>4</v>
      </c>
      <c r="E1284" s="12" t="str" cm="1">
        <f t="array" ref="E1284">_xlfn.IFS(D1284=1,"Audit Period",D1284=2,"End of Fiscal Year",D1284=3,"Start of Fiscal Year",TRUE,"Fiscal Year in Progress")</f>
        <v>Fiscal Year in Progress</v>
      </c>
      <c r="F1284" s="12" t="str" cm="1">
        <f t="array" ref="F1284">_xlfn.IFS(OR(D1284=1,D1284=2),"Period 1",OR(D1284=3,D1284=4),"Period 2",OR(D1284=5,D1284=6),"Period 3",TRUE,"No Hire Period")</f>
        <v>Period 2</v>
      </c>
      <c r="G1284" s="12" t="str" cm="1">
        <f t="array" ref="G1284">_xlfn.IFS(MONTH(B1284)=1,"Audit Period",MONTH(B1284)=2,"End of Fiscal Year",MONTH(B1284)=3,"Start of Fiscal Year",TRUE,"Fiscal Year in Progress")</f>
        <v>Fiscal Year in Progress</v>
      </c>
      <c r="H1284" s="12">
        <f t="shared" ca="1" si="41"/>
        <v>29</v>
      </c>
    </row>
    <row r="1285" spans="1:8" x14ac:dyDescent="0.25">
      <c r="A1285" s="1" t="s">
        <v>1959</v>
      </c>
      <c r="B1285" s="2">
        <v>44668</v>
      </c>
      <c r="D1285" s="13">
        <f t="shared" si="40"/>
        <v>4</v>
      </c>
      <c r="E1285" s="12" t="str" cm="1">
        <f t="array" ref="E1285">_xlfn.IFS(D1285=1,"Audit Period",D1285=2,"End of Fiscal Year",D1285=3,"Start of Fiscal Year",TRUE,"Fiscal Year in Progress")</f>
        <v>Fiscal Year in Progress</v>
      </c>
      <c r="F1285" s="12" t="str" cm="1">
        <f t="array" ref="F1285">_xlfn.IFS(OR(D1285=1,D1285=2),"Period 1",OR(D1285=3,D1285=4),"Period 2",OR(D1285=5,D1285=6),"Period 3",TRUE,"No Hire Period")</f>
        <v>Period 2</v>
      </c>
      <c r="G1285" s="12" t="str" cm="1">
        <f t="array" ref="G1285">_xlfn.IFS(MONTH(B1285)=1,"Audit Period",MONTH(B1285)=2,"End of Fiscal Year",MONTH(B1285)=3,"Start of Fiscal Year",TRUE,"Fiscal Year in Progress")</f>
        <v>Fiscal Year in Progress</v>
      </c>
      <c r="H1285" s="12">
        <f t="shared" ca="1" si="41"/>
        <v>29</v>
      </c>
    </row>
    <row r="1286" spans="1:8" x14ac:dyDescent="0.25">
      <c r="A1286" s="1" t="s">
        <v>1960</v>
      </c>
      <c r="B1286" s="2">
        <v>44668</v>
      </c>
      <c r="D1286" s="13">
        <f t="shared" si="40"/>
        <v>4</v>
      </c>
      <c r="E1286" s="12" t="str" cm="1">
        <f t="array" ref="E1286">_xlfn.IFS(D1286=1,"Audit Period",D1286=2,"End of Fiscal Year",D1286=3,"Start of Fiscal Year",TRUE,"Fiscal Year in Progress")</f>
        <v>Fiscal Year in Progress</v>
      </c>
      <c r="F1286" s="12" t="str" cm="1">
        <f t="array" ref="F1286">_xlfn.IFS(OR(D1286=1,D1286=2),"Period 1",OR(D1286=3,D1286=4),"Period 2",OR(D1286=5,D1286=6),"Period 3",TRUE,"No Hire Period")</f>
        <v>Period 2</v>
      </c>
      <c r="G1286" s="12" t="str" cm="1">
        <f t="array" ref="G1286">_xlfn.IFS(MONTH(B1286)=1,"Audit Period",MONTH(B1286)=2,"End of Fiscal Year",MONTH(B1286)=3,"Start of Fiscal Year",TRUE,"Fiscal Year in Progress")</f>
        <v>Fiscal Year in Progress</v>
      </c>
      <c r="H1286" s="12">
        <f t="shared" ca="1" si="41"/>
        <v>29</v>
      </c>
    </row>
    <row r="1287" spans="1:8" x14ac:dyDescent="0.25">
      <c r="A1287" s="1" t="s">
        <v>231</v>
      </c>
      <c r="B1287" s="2">
        <v>44668</v>
      </c>
      <c r="D1287" s="13">
        <f t="shared" si="40"/>
        <v>4</v>
      </c>
      <c r="E1287" s="12" t="str" cm="1">
        <f t="array" ref="E1287">_xlfn.IFS(D1287=1,"Audit Period",D1287=2,"End of Fiscal Year",D1287=3,"Start of Fiscal Year",TRUE,"Fiscal Year in Progress")</f>
        <v>Fiscal Year in Progress</v>
      </c>
      <c r="F1287" s="12" t="str" cm="1">
        <f t="array" ref="F1287">_xlfn.IFS(OR(D1287=1,D1287=2),"Period 1",OR(D1287=3,D1287=4),"Period 2",OR(D1287=5,D1287=6),"Period 3",TRUE,"No Hire Period")</f>
        <v>Period 2</v>
      </c>
      <c r="G1287" s="12" t="str" cm="1">
        <f t="array" ref="G1287">_xlfn.IFS(MONTH(B1287)=1,"Audit Period",MONTH(B1287)=2,"End of Fiscal Year",MONTH(B1287)=3,"Start of Fiscal Year",TRUE,"Fiscal Year in Progress")</f>
        <v>Fiscal Year in Progress</v>
      </c>
      <c r="H1287" s="12">
        <f t="shared" ca="1" si="41"/>
        <v>29</v>
      </c>
    </row>
    <row r="1288" spans="1:8" x14ac:dyDescent="0.25">
      <c r="A1288" s="1" t="s">
        <v>1961</v>
      </c>
      <c r="B1288" s="2">
        <v>44668</v>
      </c>
      <c r="D1288" s="13">
        <f t="shared" si="40"/>
        <v>4</v>
      </c>
      <c r="E1288" s="12" t="str" cm="1">
        <f t="array" ref="E1288">_xlfn.IFS(D1288=1,"Audit Period",D1288=2,"End of Fiscal Year",D1288=3,"Start of Fiscal Year",TRUE,"Fiscal Year in Progress")</f>
        <v>Fiscal Year in Progress</v>
      </c>
      <c r="F1288" s="12" t="str" cm="1">
        <f t="array" ref="F1288">_xlfn.IFS(OR(D1288=1,D1288=2),"Period 1",OR(D1288=3,D1288=4),"Period 2",OR(D1288=5,D1288=6),"Period 3",TRUE,"No Hire Period")</f>
        <v>Period 2</v>
      </c>
      <c r="G1288" s="12" t="str" cm="1">
        <f t="array" ref="G1288">_xlfn.IFS(MONTH(B1288)=1,"Audit Period",MONTH(B1288)=2,"End of Fiscal Year",MONTH(B1288)=3,"Start of Fiscal Year",TRUE,"Fiscal Year in Progress")</f>
        <v>Fiscal Year in Progress</v>
      </c>
      <c r="H1288" s="12">
        <f t="shared" ca="1" si="41"/>
        <v>29</v>
      </c>
    </row>
    <row r="1289" spans="1:8" x14ac:dyDescent="0.25">
      <c r="A1289" s="1" t="s">
        <v>1962</v>
      </c>
      <c r="B1289" s="2">
        <v>44668</v>
      </c>
      <c r="D1289" s="13">
        <f t="shared" si="40"/>
        <v>4</v>
      </c>
      <c r="E1289" s="12" t="str" cm="1">
        <f t="array" ref="E1289">_xlfn.IFS(D1289=1,"Audit Period",D1289=2,"End of Fiscal Year",D1289=3,"Start of Fiscal Year",TRUE,"Fiscal Year in Progress")</f>
        <v>Fiscal Year in Progress</v>
      </c>
      <c r="F1289" s="12" t="str" cm="1">
        <f t="array" ref="F1289">_xlfn.IFS(OR(D1289=1,D1289=2),"Period 1",OR(D1289=3,D1289=4),"Period 2",OR(D1289=5,D1289=6),"Period 3",TRUE,"No Hire Period")</f>
        <v>Period 2</v>
      </c>
      <c r="G1289" s="12" t="str" cm="1">
        <f t="array" ref="G1289">_xlfn.IFS(MONTH(B1289)=1,"Audit Period",MONTH(B1289)=2,"End of Fiscal Year",MONTH(B1289)=3,"Start of Fiscal Year",TRUE,"Fiscal Year in Progress")</f>
        <v>Fiscal Year in Progress</v>
      </c>
      <c r="H1289" s="12">
        <f t="shared" ca="1" si="41"/>
        <v>29</v>
      </c>
    </row>
    <row r="1290" spans="1:8" x14ac:dyDescent="0.25">
      <c r="A1290" s="1" t="s">
        <v>1963</v>
      </c>
      <c r="B1290" s="2">
        <v>44668</v>
      </c>
      <c r="D1290" s="13">
        <f t="shared" si="40"/>
        <v>4</v>
      </c>
      <c r="E1290" s="12" t="str" cm="1">
        <f t="array" ref="E1290">_xlfn.IFS(D1290=1,"Audit Period",D1290=2,"End of Fiscal Year",D1290=3,"Start of Fiscal Year",TRUE,"Fiscal Year in Progress")</f>
        <v>Fiscal Year in Progress</v>
      </c>
      <c r="F1290" s="12" t="str" cm="1">
        <f t="array" ref="F1290">_xlfn.IFS(OR(D1290=1,D1290=2),"Period 1",OR(D1290=3,D1290=4),"Period 2",OR(D1290=5,D1290=6),"Period 3",TRUE,"No Hire Period")</f>
        <v>Period 2</v>
      </c>
      <c r="G1290" s="12" t="str" cm="1">
        <f t="array" ref="G1290">_xlfn.IFS(MONTH(B1290)=1,"Audit Period",MONTH(B1290)=2,"End of Fiscal Year",MONTH(B1290)=3,"Start of Fiscal Year",TRUE,"Fiscal Year in Progress")</f>
        <v>Fiscal Year in Progress</v>
      </c>
      <c r="H1290" s="12">
        <f t="shared" ca="1" si="41"/>
        <v>29</v>
      </c>
    </row>
    <row r="1291" spans="1:8" x14ac:dyDescent="0.25">
      <c r="A1291" s="1" t="s">
        <v>22</v>
      </c>
      <c r="B1291" s="2">
        <v>44668</v>
      </c>
      <c r="D1291" s="13">
        <f t="shared" si="40"/>
        <v>4</v>
      </c>
      <c r="E1291" s="12" t="str" cm="1">
        <f t="array" ref="E1291">_xlfn.IFS(D1291=1,"Audit Period",D1291=2,"End of Fiscal Year",D1291=3,"Start of Fiscal Year",TRUE,"Fiscal Year in Progress")</f>
        <v>Fiscal Year in Progress</v>
      </c>
      <c r="F1291" s="12" t="str" cm="1">
        <f t="array" ref="F1291">_xlfn.IFS(OR(D1291=1,D1291=2),"Period 1",OR(D1291=3,D1291=4),"Period 2",OR(D1291=5,D1291=6),"Period 3",TRUE,"No Hire Period")</f>
        <v>Period 2</v>
      </c>
      <c r="G1291" s="12" t="str" cm="1">
        <f t="array" ref="G1291">_xlfn.IFS(MONTH(B1291)=1,"Audit Period",MONTH(B1291)=2,"End of Fiscal Year",MONTH(B1291)=3,"Start of Fiscal Year",TRUE,"Fiscal Year in Progress")</f>
        <v>Fiscal Year in Progress</v>
      </c>
      <c r="H1291" s="12">
        <f t="shared" ca="1" si="41"/>
        <v>29</v>
      </c>
    </row>
    <row r="1292" spans="1:8" x14ac:dyDescent="0.25">
      <c r="A1292" s="1" t="s">
        <v>1964</v>
      </c>
      <c r="B1292" s="2">
        <v>44668</v>
      </c>
      <c r="D1292" s="13">
        <f t="shared" si="40"/>
        <v>4</v>
      </c>
      <c r="E1292" s="12" t="str" cm="1">
        <f t="array" ref="E1292">_xlfn.IFS(D1292=1,"Audit Period",D1292=2,"End of Fiscal Year",D1292=3,"Start of Fiscal Year",TRUE,"Fiscal Year in Progress")</f>
        <v>Fiscal Year in Progress</v>
      </c>
      <c r="F1292" s="12" t="str" cm="1">
        <f t="array" ref="F1292">_xlfn.IFS(OR(D1292=1,D1292=2),"Period 1",OR(D1292=3,D1292=4),"Period 2",OR(D1292=5,D1292=6),"Period 3",TRUE,"No Hire Period")</f>
        <v>Period 2</v>
      </c>
      <c r="G1292" s="12" t="str" cm="1">
        <f t="array" ref="G1292">_xlfn.IFS(MONTH(B1292)=1,"Audit Period",MONTH(B1292)=2,"End of Fiscal Year",MONTH(B1292)=3,"Start of Fiscal Year",TRUE,"Fiscal Year in Progress")</f>
        <v>Fiscal Year in Progress</v>
      </c>
      <c r="H1292" s="12">
        <f t="shared" ca="1" si="41"/>
        <v>29</v>
      </c>
    </row>
    <row r="1293" spans="1:8" x14ac:dyDescent="0.25">
      <c r="A1293" s="1" t="s">
        <v>1965</v>
      </c>
      <c r="B1293" s="2">
        <v>44668</v>
      </c>
      <c r="D1293" s="13">
        <f t="shared" si="40"/>
        <v>4</v>
      </c>
      <c r="E1293" s="12" t="str" cm="1">
        <f t="array" ref="E1293">_xlfn.IFS(D1293=1,"Audit Period",D1293=2,"End of Fiscal Year",D1293=3,"Start of Fiscal Year",TRUE,"Fiscal Year in Progress")</f>
        <v>Fiscal Year in Progress</v>
      </c>
      <c r="F1293" s="12" t="str" cm="1">
        <f t="array" ref="F1293">_xlfn.IFS(OR(D1293=1,D1293=2),"Period 1",OR(D1293=3,D1293=4),"Period 2",OR(D1293=5,D1293=6),"Period 3",TRUE,"No Hire Period")</f>
        <v>Period 2</v>
      </c>
      <c r="G1293" s="12" t="str" cm="1">
        <f t="array" ref="G1293">_xlfn.IFS(MONTH(B1293)=1,"Audit Period",MONTH(B1293)=2,"End of Fiscal Year",MONTH(B1293)=3,"Start of Fiscal Year",TRUE,"Fiscal Year in Progress")</f>
        <v>Fiscal Year in Progress</v>
      </c>
      <c r="H1293" s="12">
        <f t="shared" ca="1" si="41"/>
        <v>29</v>
      </c>
    </row>
    <row r="1294" spans="1:8" x14ac:dyDescent="0.25">
      <c r="A1294" s="1" t="s">
        <v>1966</v>
      </c>
      <c r="B1294" s="2">
        <v>44668</v>
      </c>
      <c r="D1294" s="13">
        <f t="shared" si="40"/>
        <v>4</v>
      </c>
      <c r="E1294" s="12" t="str" cm="1">
        <f t="array" ref="E1294">_xlfn.IFS(D1294=1,"Audit Period",D1294=2,"End of Fiscal Year",D1294=3,"Start of Fiscal Year",TRUE,"Fiscal Year in Progress")</f>
        <v>Fiscal Year in Progress</v>
      </c>
      <c r="F1294" s="12" t="str" cm="1">
        <f t="array" ref="F1294">_xlfn.IFS(OR(D1294=1,D1294=2),"Period 1",OR(D1294=3,D1294=4),"Period 2",OR(D1294=5,D1294=6),"Period 3",TRUE,"No Hire Period")</f>
        <v>Period 2</v>
      </c>
      <c r="G1294" s="12" t="str" cm="1">
        <f t="array" ref="G1294">_xlfn.IFS(MONTH(B1294)=1,"Audit Period",MONTH(B1294)=2,"End of Fiscal Year",MONTH(B1294)=3,"Start of Fiscal Year",TRUE,"Fiscal Year in Progress")</f>
        <v>Fiscal Year in Progress</v>
      </c>
      <c r="H1294" s="12">
        <f t="shared" ca="1" si="41"/>
        <v>29</v>
      </c>
    </row>
    <row r="1295" spans="1:8" x14ac:dyDescent="0.25">
      <c r="A1295" s="1" t="s">
        <v>232</v>
      </c>
      <c r="B1295" s="2">
        <v>44668</v>
      </c>
      <c r="D1295" s="13">
        <f t="shared" si="40"/>
        <v>4</v>
      </c>
      <c r="E1295" s="12" t="str" cm="1">
        <f t="array" ref="E1295">_xlfn.IFS(D1295=1,"Audit Period",D1295=2,"End of Fiscal Year",D1295=3,"Start of Fiscal Year",TRUE,"Fiscal Year in Progress")</f>
        <v>Fiscal Year in Progress</v>
      </c>
      <c r="F1295" s="12" t="str" cm="1">
        <f t="array" ref="F1295">_xlfn.IFS(OR(D1295=1,D1295=2),"Period 1",OR(D1295=3,D1295=4),"Period 2",OR(D1295=5,D1295=6),"Period 3",TRUE,"No Hire Period")</f>
        <v>Period 2</v>
      </c>
      <c r="G1295" s="12" t="str" cm="1">
        <f t="array" ref="G1295">_xlfn.IFS(MONTH(B1295)=1,"Audit Period",MONTH(B1295)=2,"End of Fiscal Year",MONTH(B1295)=3,"Start of Fiscal Year",TRUE,"Fiscal Year in Progress")</f>
        <v>Fiscal Year in Progress</v>
      </c>
      <c r="H1295" s="12">
        <f t="shared" ca="1" si="41"/>
        <v>29</v>
      </c>
    </row>
    <row r="1296" spans="1:8" x14ac:dyDescent="0.25">
      <c r="A1296" s="1" t="s">
        <v>1967</v>
      </c>
      <c r="B1296" s="2">
        <v>44668</v>
      </c>
      <c r="D1296" s="13">
        <f t="shared" si="40"/>
        <v>4</v>
      </c>
      <c r="E1296" s="12" t="str" cm="1">
        <f t="array" ref="E1296">_xlfn.IFS(D1296=1,"Audit Period",D1296=2,"End of Fiscal Year",D1296=3,"Start of Fiscal Year",TRUE,"Fiscal Year in Progress")</f>
        <v>Fiscal Year in Progress</v>
      </c>
      <c r="F1296" s="12" t="str" cm="1">
        <f t="array" ref="F1296">_xlfn.IFS(OR(D1296=1,D1296=2),"Period 1",OR(D1296=3,D1296=4),"Period 2",OR(D1296=5,D1296=6),"Period 3",TRUE,"No Hire Period")</f>
        <v>Period 2</v>
      </c>
      <c r="G1296" s="12" t="str" cm="1">
        <f t="array" ref="G1296">_xlfn.IFS(MONTH(B1296)=1,"Audit Period",MONTH(B1296)=2,"End of Fiscal Year",MONTH(B1296)=3,"Start of Fiscal Year",TRUE,"Fiscal Year in Progress")</f>
        <v>Fiscal Year in Progress</v>
      </c>
      <c r="H1296" s="12">
        <f t="shared" ca="1" si="41"/>
        <v>29</v>
      </c>
    </row>
    <row r="1297" spans="1:8" x14ac:dyDescent="0.25">
      <c r="A1297" s="1" t="s">
        <v>1968</v>
      </c>
      <c r="B1297" s="2">
        <v>44668</v>
      </c>
      <c r="D1297" s="13">
        <f t="shared" si="40"/>
        <v>4</v>
      </c>
      <c r="E1297" s="12" t="str" cm="1">
        <f t="array" ref="E1297">_xlfn.IFS(D1297=1,"Audit Period",D1297=2,"End of Fiscal Year",D1297=3,"Start of Fiscal Year",TRUE,"Fiscal Year in Progress")</f>
        <v>Fiscal Year in Progress</v>
      </c>
      <c r="F1297" s="12" t="str" cm="1">
        <f t="array" ref="F1297">_xlfn.IFS(OR(D1297=1,D1297=2),"Period 1",OR(D1297=3,D1297=4),"Period 2",OR(D1297=5,D1297=6),"Period 3",TRUE,"No Hire Period")</f>
        <v>Period 2</v>
      </c>
      <c r="G1297" s="12" t="str" cm="1">
        <f t="array" ref="G1297">_xlfn.IFS(MONTH(B1297)=1,"Audit Period",MONTH(B1297)=2,"End of Fiscal Year",MONTH(B1297)=3,"Start of Fiscal Year",TRUE,"Fiscal Year in Progress")</f>
        <v>Fiscal Year in Progress</v>
      </c>
      <c r="H1297" s="12">
        <f t="shared" ca="1" si="41"/>
        <v>29</v>
      </c>
    </row>
    <row r="1298" spans="1:8" x14ac:dyDescent="0.25">
      <c r="A1298" s="1" t="s">
        <v>1969</v>
      </c>
      <c r="B1298" s="2">
        <v>44668</v>
      </c>
      <c r="D1298" s="13">
        <f t="shared" si="40"/>
        <v>4</v>
      </c>
      <c r="E1298" s="12" t="str" cm="1">
        <f t="array" ref="E1298">_xlfn.IFS(D1298=1,"Audit Period",D1298=2,"End of Fiscal Year",D1298=3,"Start of Fiscal Year",TRUE,"Fiscal Year in Progress")</f>
        <v>Fiscal Year in Progress</v>
      </c>
      <c r="F1298" s="12" t="str" cm="1">
        <f t="array" ref="F1298">_xlfn.IFS(OR(D1298=1,D1298=2),"Period 1",OR(D1298=3,D1298=4),"Period 2",OR(D1298=5,D1298=6),"Period 3",TRUE,"No Hire Period")</f>
        <v>Period 2</v>
      </c>
      <c r="G1298" s="12" t="str" cm="1">
        <f t="array" ref="G1298">_xlfn.IFS(MONTH(B1298)=1,"Audit Period",MONTH(B1298)=2,"End of Fiscal Year",MONTH(B1298)=3,"Start of Fiscal Year",TRUE,"Fiscal Year in Progress")</f>
        <v>Fiscal Year in Progress</v>
      </c>
      <c r="H1298" s="12">
        <f t="shared" ca="1" si="41"/>
        <v>29</v>
      </c>
    </row>
    <row r="1299" spans="1:8" x14ac:dyDescent="0.25">
      <c r="A1299" s="1" t="s">
        <v>1970</v>
      </c>
      <c r="B1299" s="2">
        <v>44668</v>
      </c>
      <c r="D1299" s="13">
        <f t="shared" si="40"/>
        <v>4</v>
      </c>
      <c r="E1299" s="12" t="str" cm="1">
        <f t="array" ref="E1299">_xlfn.IFS(D1299=1,"Audit Period",D1299=2,"End of Fiscal Year",D1299=3,"Start of Fiscal Year",TRUE,"Fiscal Year in Progress")</f>
        <v>Fiscal Year in Progress</v>
      </c>
      <c r="F1299" s="12" t="str" cm="1">
        <f t="array" ref="F1299">_xlfn.IFS(OR(D1299=1,D1299=2),"Period 1",OR(D1299=3,D1299=4),"Period 2",OR(D1299=5,D1299=6),"Period 3",TRUE,"No Hire Period")</f>
        <v>Period 2</v>
      </c>
      <c r="G1299" s="12" t="str" cm="1">
        <f t="array" ref="G1299">_xlfn.IFS(MONTH(B1299)=1,"Audit Period",MONTH(B1299)=2,"End of Fiscal Year",MONTH(B1299)=3,"Start of Fiscal Year",TRUE,"Fiscal Year in Progress")</f>
        <v>Fiscal Year in Progress</v>
      </c>
      <c r="H1299" s="12">
        <f t="shared" ca="1" si="41"/>
        <v>29</v>
      </c>
    </row>
    <row r="1300" spans="1:8" x14ac:dyDescent="0.25">
      <c r="A1300" s="1" t="s">
        <v>1971</v>
      </c>
      <c r="B1300" s="2">
        <v>44668</v>
      </c>
      <c r="D1300" s="13">
        <f t="shared" si="40"/>
        <v>4</v>
      </c>
      <c r="E1300" s="12" t="str" cm="1">
        <f t="array" ref="E1300">_xlfn.IFS(D1300=1,"Audit Period",D1300=2,"End of Fiscal Year",D1300=3,"Start of Fiscal Year",TRUE,"Fiscal Year in Progress")</f>
        <v>Fiscal Year in Progress</v>
      </c>
      <c r="F1300" s="12" t="str" cm="1">
        <f t="array" ref="F1300">_xlfn.IFS(OR(D1300=1,D1300=2),"Period 1",OR(D1300=3,D1300=4),"Period 2",OR(D1300=5,D1300=6),"Period 3",TRUE,"No Hire Period")</f>
        <v>Period 2</v>
      </c>
      <c r="G1300" s="12" t="str" cm="1">
        <f t="array" ref="G1300">_xlfn.IFS(MONTH(B1300)=1,"Audit Period",MONTH(B1300)=2,"End of Fiscal Year",MONTH(B1300)=3,"Start of Fiscal Year",TRUE,"Fiscal Year in Progress")</f>
        <v>Fiscal Year in Progress</v>
      </c>
      <c r="H1300" s="12">
        <f t="shared" ca="1" si="41"/>
        <v>29</v>
      </c>
    </row>
    <row r="1301" spans="1:8" x14ac:dyDescent="0.25">
      <c r="A1301" s="1" t="s">
        <v>1972</v>
      </c>
      <c r="B1301" s="2">
        <v>44668</v>
      </c>
      <c r="D1301" s="13">
        <f t="shared" si="40"/>
        <v>4</v>
      </c>
      <c r="E1301" s="12" t="str" cm="1">
        <f t="array" ref="E1301">_xlfn.IFS(D1301=1,"Audit Period",D1301=2,"End of Fiscal Year",D1301=3,"Start of Fiscal Year",TRUE,"Fiscal Year in Progress")</f>
        <v>Fiscal Year in Progress</v>
      </c>
      <c r="F1301" s="12" t="str" cm="1">
        <f t="array" ref="F1301">_xlfn.IFS(OR(D1301=1,D1301=2),"Period 1",OR(D1301=3,D1301=4),"Period 2",OR(D1301=5,D1301=6),"Period 3",TRUE,"No Hire Period")</f>
        <v>Period 2</v>
      </c>
      <c r="G1301" s="12" t="str" cm="1">
        <f t="array" ref="G1301">_xlfn.IFS(MONTH(B1301)=1,"Audit Period",MONTH(B1301)=2,"End of Fiscal Year",MONTH(B1301)=3,"Start of Fiscal Year",TRUE,"Fiscal Year in Progress")</f>
        <v>Fiscal Year in Progress</v>
      </c>
      <c r="H1301" s="12">
        <f t="shared" ca="1" si="41"/>
        <v>29</v>
      </c>
    </row>
    <row r="1302" spans="1:8" x14ac:dyDescent="0.25">
      <c r="A1302" s="1" t="s">
        <v>233</v>
      </c>
      <c r="B1302" s="2">
        <v>44668</v>
      </c>
      <c r="D1302" s="13">
        <f t="shared" si="40"/>
        <v>4</v>
      </c>
      <c r="E1302" s="12" t="str" cm="1">
        <f t="array" ref="E1302">_xlfn.IFS(D1302=1,"Audit Period",D1302=2,"End of Fiscal Year",D1302=3,"Start of Fiscal Year",TRUE,"Fiscal Year in Progress")</f>
        <v>Fiscal Year in Progress</v>
      </c>
      <c r="F1302" s="12" t="str" cm="1">
        <f t="array" ref="F1302">_xlfn.IFS(OR(D1302=1,D1302=2),"Period 1",OR(D1302=3,D1302=4),"Period 2",OR(D1302=5,D1302=6),"Period 3",TRUE,"No Hire Period")</f>
        <v>Period 2</v>
      </c>
      <c r="G1302" s="12" t="str" cm="1">
        <f t="array" ref="G1302">_xlfn.IFS(MONTH(B1302)=1,"Audit Period",MONTH(B1302)=2,"End of Fiscal Year",MONTH(B1302)=3,"Start of Fiscal Year",TRUE,"Fiscal Year in Progress")</f>
        <v>Fiscal Year in Progress</v>
      </c>
      <c r="H1302" s="12">
        <f t="shared" ca="1" si="41"/>
        <v>29</v>
      </c>
    </row>
    <row r="1303" spans="1:8" x14ac:dyDescent="0.25">
      <c r="A1303" s="1" t="s">
        <v>1973</v>
      </c>
      <c r="B1303" s="2">
        <v>44668</v>
      </c>
      <c r="D1303" s="13">
        <f t="shared" si="40"/>
        <v>4</v>
      </c>
      <c r="E1303" s="12" t="str" cm="1">
        <f t="array" ref="E1303">_xlfn.IFS(D1303=1,"Audit Period",D1303=2,"End of Fiscal Year",D1303=3,"Start of Fiscal Year",TRUE,"Fiscal Year in Progress")</f>
        <v>Fiscal Year in Progress</v>
      </c>
      <c r="F1303" s="12" t="str" cm="1">
        <f t="array" ref="F1303">_xlfn.IFS(OR(D1303=1,D1303=2),"Period 1",OR(D1303=3,D1303=4),"Period 2",OR(D1303=5,D1303=6),"Period 3",TRUE,"No Hire Period")</f>
        <v>Period 2</v>
      </c>
      <c r="G1303" s="12" t="str" cm="1">
        <f t="array" ref="G1303">_xlfn.IFS(MONTH(B1303)=1,"Audit Period",MONTH(B1303)=2,"End of Fiscal Year",MONTH(B1303)=3,"Start of Fiscal Year",TRUE,"Fiscal Year in Progress")</f>
        <v>Fiscal Year in Progress</v>
      </c>
      <c r="H1303" s="12">
        <f t="shared" ca="1" si="41"/>
        <v>29</v>
      </c>
    </row>
    <row r="1304" spans="1:8" x14ac:dyDescent="0.25">
      <c r="A1304" s="1" t="s">
        <v>1974</v>
      </c>
      <c r="B1304" s="2">
        <v>44668</v>
      </c>
      <c r="D1304" s="13">
        <f t="shared" si="40"/>
        <v>4</v>
      </c>
      <c r="E1304" s="12" t="str" cm="1">
        <f t="array" ref="E1304">_xlfn.IFS(D1304=1,"Audit Period",D1304=2,"End of Fiscal Year",D1304=3,"Start of Fiscal Year",TRUE,"Fiscal Year in Progress")</f>
        <v>Fiscal Year in Progress</v>
      </c>
      <c r="F1304" s="12" t="str" cm="1">
        <f t="array" ref="F1304">_xlfn.IFS(OR(D1304=1,D1304=2),"Period 1",OR(D1304=3,D1304=4),"Period 2",OR(D1304=5,D1304=6),"Period 3",TRUE,"No Hire Period")</f>
        <v>Period 2</v>
      </c>
      <c r="G1304" s="12" t="str" cm="1">
        <f t="array" ref="G1304">_xlfn.IFS(MONTH(B1304)=1,"Audit Period",MONTH(B1304)=2,"End of Fiscal Year",MONTH(B1304)=3,"Start of Fiscal Year",TRUE,"Fiscal Year in Progress")</f>
        <v>Fiscal Year in Progress</v>
      </c>
      <c r="H1304" s="12">
        <f t="shared" ca="1" si="41"/>
        <v>29</v>
      </c>
    </row>
    <row r="1305" spans="1:8" x14ac:dyDescent="0.25">
      <c r="A1305" s="1" t="s">
        <v>1975</v>
      </c>
      <c r="B1305" s="2">
        <v>44668</v>
      </c>
      <c r="D1305" s="13">
        <f t="shared" si="40"/>
        <v>4</v>
      </c>
      <c r="E1305" s="12" t="str" cm="1">
        <f t="array" ref="E1305">_xlfn.IFS(D1305=1,"Audit Period",D1305=2,"End of Fiscal Year",D1305=3,"Start of Fiscal Year",TRUE,"Fiscal Year in Progress")</f>
        <v>Fiscal Year in Progress</v>
      </c>
      <c r="F1305" s="12" t="str" cm="1">
        <f t="array" ref="F1305">_xlfn.IFS(OR(D1305=1,D1305=2),"Period 1",OR(D1305=3,D1305=4),"Period 2",OR(D1305=5,D1305=6),"Period 3",TRUE,"No Hire Period")</f>
        <v>Period 2</v>
      </c>
      <c r="G1305" s="12" t="str" cm="1">
        <f t="array" ref="G1305">_xlfn.IFS(MONTH(B1305)=1,"Audit Period",MONTH(B1305)=2,"End of Fiscal Year",MONTH(B1305)=3,"Start of Fiscal Year",TRUE,"Fiscal Year in Progress")</f>
        <v>Fiscal Year in Progress</v>
      </c>
      <c r="H1305" s="12">
        <f t="shared" ca="1" si="41"/>
        <v>29</v>
      </c>
    </row>
    <row r="1306" spans="1:8" x14ac:dyDescent="0.25">
      <c r="A1306" s="1" t="s">
        <v>1976</v>
      </c>
      <c r="B1306" s="2">
        <v>44668</v>
      </c>
      <c r="D1306" s="13">
        <f t="shared" si="40"/>
        <v>4</v>
      </c>
      <c r="E1306" s="12" t="str" cm="1">
        <f t="array" ref="E1306">_xlfn.IFS(D1306=1,"Audit Period",D1306=2,"End of Fiscal Year",D1306=3,"Start of Fiscal Year",TRUE,"Fiscal Year in Progress")</f>
        <v>Fiscal Year in Progress</v>
      </c>
      <c r="F1306" s="12" t="str" cm="1">
        <f t="array" ref="F1306">_xlfn.IFS(OR(D1306=1,D1306=2),"Period 1",OR(D1306=3,D1306=4),"Period 2",OR(D1306=5,D1306=6),"Period 3",TRUE,"No Hire Period")</f>
        <v>Period 2</v>
      </c>
      <c r="G1306" s="12" t="str" cm="1">
        <f t="array" ref="G1306">_xlfn.IFS(MONTH(B1306)=1,"Audit Period",MONTH(B1306)=2,"End of Fiscal Year",MONTH(B1306)=3,"Start of Fiscal Year",TRUE,"Fiscal Year in Progress")</f>
        <v>Fiscal Year in Progress</v>
      </c>
      <c r="H1306" s="12">
        <f t="shared" ca="1" si="41"/>
        <v>29</v>
      </c>
    </row>
    <row r="1307" spans="1:8" x14ac:dyDescent="0.25">
      <c r="A1307" s="1" t="s">
        <v>1977</v>
      </c>
      <c r="B1307" s="2">
        <v>44668</v>
      </c>
      <c r="D1307" s="13">
        <f t="shared" si="40"/>
        <v>4</v>
      </c>
      <c r="E1307" s="12" t="str" cm="1">
        <f t="array" ref="E1307">_xlfn.IFS(D1307=1,"Audit Period",D1307=2,"End of Fiscal Year",D1307=3,"Start of Fiscal Year",TRUE,"Fiscal Year in Progress")</f>
        <v>Fiscal Year in Progress</v>
      </c>
      <c r="F1307" s="12" t="str" cm="1">
        <f t="array" ref="F1307">_xlfn.IFS(OR(D1307=1,D1307=2),"Period 1",OR(D1307=3,D1307=4),"Period 2",OR(D1307=5,D1307=6),"Period 3",TRUE,"No Hire Period")</f>
        <v>Period 2</v>
      </c>
      <c r="G1307" s="12" t="str" cm="1">
        <f t="array" ref="G1307">_xlfn.IFS(MONTH(B1307)=1,"Audit Period",MONTH(B1307)=2,"End of Fiscal Year",MONTH(B1307)=3,"Start of Fiscal Year",TRUE,"Fiscal Year in Progress")</f>
        <v>Fiscal Year in Progress</v>
      </c>
      <c r="H1307" s="12">
        <f t="shared" ca="1" si="41"/>
        <v>29</v>
      </c>
    </row>
    <row r="1308" spans="1:8" x14ac:dyDescent="0.25">
      <c r="A1308" s="1" t="s">
        <v>1978</v>
      </c>
      <c r="B1308" s="2">
        <v>44668</v>
      </c>
      <c r="D1308" s="13">
        <f t="shared" si="40"/>
        <v>4</v>
      </c>
      <c r="E1308" s="12" t="str" cm="1">
        <f t="array" ref="E1308">_xlfn.IFS(D1308=1,"Audit Period",D1308=2,"End of Fiscal Year",D1308=3,"Start of Fiscal Year",TRUE,"Fiscal Year in Progress")</f>
        <v>Fiscal Year in Progress</v>
      </c>
      <c r="F1308" s="12" t="str" cm="1">
        <f t="array" ref="F1308">_xlfn.IFS(OR(D1308=1,D1308=2),"Period 1",OR(D1308=3,D1308=4),"Period 2",OR(D1308=5,D1308=6),"Period 3",TRUE,"No Hire Period")</f>
        <v>Period 2</v>
      </c>
      <c r="G1308" s="12" t="str" cm="1">
        <f t="array" ref="G1308">_xlfn.IFS(MONTH(B1308)=1,"Audit Period",MONTH(B1308)=2,"End of Fiscal Year",MONTH(B1308)=3,"Start of Fiscal Year",TRUE,"Fiscal Year in Progress")</f>
        <v>Fiscal Year in Progress</v>
      </c>
      <c r="H1308" s="12">
        <f t="shared" ca="1" si="41"/>
        <v>29</v>
      </c>
    </row>
    <row r="1309" spans="1:8" x14ac:dyDescent="0.25">
      <c r="A1309" s="1" t="s">
        <v>1979</v>
      </c>
      <c r="B1309" s="2">
        <v>44668</v>
      </c>
      <c r="D1309" s="13">
        <f t="shared" si="40"/>
        <v>4</v>
      </c>
      <c r="E1309" s="12" t="str" cm="1">
        <f t="array" ref="E1309">_xlfn.IFS(D1309=1,"Audit Period",D1309=2,"End of Fiscal Year",D1309=3,"Start of Fiscal Year",TRUE,"Fiscal Year in Progress")</f>
        <v>Fiscal Year in Progress</v>
      </c>
      <c r="F1309" s="12" t="str" cm="1">
        <f t="array" ref="F1309">_xlfn.IFS(OR(D1309=1,D1309=2),"Period 1",OR(D1309=3,D1309=4),"Period 2",OR(D1309=5,D1309=6),"Period 3",TRUE,"No Hire Period")</f>
        <v>Period 2</v>
      </c>
      <c r="G1309" s="12" t="str" cm="1">
        <f t="array" ref="G1309">_xlfn.IFS(MONTH(B1309)=1,"Audit Period",MONTH(B1309)=2,"End of Fiscal Year",MONTH(B1309)=3,"Start of Fiscal Year",TRUE,"Fiscal Year in Progress")</f>
        <v>Fiscal Year in Progress</v>
      </c>
      <c r="H1309" s="12">
        <f t="shared" ca="1" si="41"/>
        <v>29</v>
      </c>
    </row>
    <row r="1310" spans="1:8" x14ac:dyDescent="0.25">
      <c r="A1310" s="1" t="s">
        <v>1980</v>
      </c>
      <c r="B1310" s="2">
        <v>44668</v>
      </c>
      <c r="D1310" s="13">
        <f t="shared" si="40"/>
        <v>4</v>
      </c>
      <c r="E1310" s="12" t="str" cm="1">
        <f t="array" ref="E1310">_xlfn.IFS(D1310=1,"Audit Period",D1310=2,"End of Fiscal Year",D1310=3,"Start of Fiscal Year",TRUE,"Fiscal Year in Progress")</f>
        <v>Fiscal Year in Progress</v>
      </c>
      <c r="F1310" s="12" t="str" cm="1">
        <f t="array" ref="F1310">_xlfn.IFS(OR(D1310=1,D1310=2),"Period 1",OR(D1310=3,D1310=4),"Period 2",OR(D1310=5,D1310=6),"Period 3",TRUE,"No Hire Period")</f>
        <v>Period 2</v>
      </c>
      <c r="G1310" s="12" t="str" cm="1">
        <f t="array" ref="G1310">_xlfn.IFS(MONTH(B1310)=1,"Audit Period",MONTH(B1310)=2,"End of Fiscal Year",MONTH(B1310)=3,"Start of Fiscal Year",TRUE,"Fiscal Year in Progress")</f>
        <v>Fiscal Year in Progress</v>
      </c>
      <c r="H1310" s="12">
        <f t="shared" ca="1" si="41"/>
        <v>29</v>
      </c>
    </row>
    <row r="1311" spans="1:8" x14ac:dyDescent="0.25">
      <c r="A1311" s="1" t="s">
        <v>1981</v>
      </c>
      <c r="B1311" s="2">
        <v>44668</v>
      </c>
      <c r="D1311" s="13">
        <f t="shared" si="40"/>
        <v>4</v>
      </c>
      <c r="E1311" s="12" t="str" cm="1">
        <f t="array" ref="E1311">_xlfn.IFS(D1311=1,"Audit Period",D1311=2,"End of Fiscal Year",D1311=3,"Start of Fiscal Year",TRUE,"Fiscal Year in Progress")</f>
        <v>Fiscal Year in Progress</v>
      </c>
      <c r="F1311" s="12" t="str" cm="1">
        <f t="array" ref="F1311">_xlfn.IFS(OR(D1311=1,D1311=2),"Period 1",OR(D1311=3,D1311=4),"Period 2",OR(D1311=5,D1311=6),"Period 3",TRUE,"No Hire Period")</f>
        <v>Period 2</v>
      </c>
      <c r="G1311" s="12" t="str" cm="1">
        <f t="array" ref="G1311">_xlfn.IFS(MONTH(B1311)=1,"Audit Period",MONTH(B1311)=2,"End of Fiscal Year",MONTH(B1311)=3,"Start of Fiscal Year",TRUE,"Fiscal Year in Progress")</f>
        <v>Fiscal Year in Progress</v>
      </c>
      <c r="H1311" s="12">
        <f t="shared" ca="1" si="41"/>
        <v>29</v>
      </c>
    </row>
    <row r="1312" spans="1:8" x14ac:dyDescent="0.25">
      <c r="A1312" s="1" t="s">
        <v>234</v>
      </c>
      <c r="B1312" s="2">
        <v>44668</v>
      </c>
      <c r="D1312" s="13">
        <f t="shared" si="40"/>
        <v>4</v>
      </c>
      <c r="E1312" s="12" t="str" cm="1">
        <f t="array" ref="E1312">_xlfn.IFS(D1312=1,"Audit Period",D1312=2,"End of Fiscal Year",D1312=3,"Start of Fiscal Year",TRUE,"Fiscal Year in Progress")</f>
        <v>Fiscal Year in Progress</v>
      </c>
      <c r="F1312" s="12" t="str" cm="1">
        <f t="array" ref="F1312">_xlfn.IFS(OR(D1312=1,D1312=2),"Period 1",OR(D1312=3,D1312=4),"Period 2",OR(D1312=5,D1312=6),"Period 3",TRUE,"No Hire Period")</f>
        <v>Period 2</v>
      </c>
      <c r="G1312" s="12" t="str" cm="1">
        <f t="array" ref="G1312">_xlfn.IFS(MONTH(B1312)=1,"Audit Period",MONTH(B1312)=2,"End of Fiscal Year",MONTH(B1312)=3,"Start of Fiscal Year",TRUE,"Fiscal Year in Progress")</f>
        <v>Fiscal Year in Progress</v>
      </c>
      <c r="H1312" s="12">
        <f t="shared" ca="1" si="41"/>
        <v>29</v>
      </c>
    </row>
    <row r="1313" spans="1:8" x14ac:dyDescent="0.25">
      <c r="A1313" s="1" t="s">
        <v>1982</v>
      </c>
      <c r="B1313" s="2">
        <v>44668</v>
      </c>
      <c r="D1313" s="13">
        <f t="shared" si="40"/>
        <v>4</v>
      </c>
      <c r="E1313" s="12" t="str" cm="1">
        <f t="array" ref="E1313">_xlfn.IFS(D1313=1,"Audit Period",D1313=2,"End of Fiscal Year",D1313=3,"Start of Fiscal Year",TRUE,"Fiscal Year in Progress")</f>
        <v>Fiscal Year in Progress</v>
      </c>
      <c r="F1313" s="12" t="str" cm="1">
        <f t="array" ref="F1313">_xlfn.IFS(OR(D1313=1,D1313=2),"Period 1",OR(D1313=3,D1313=4),"Period 2",OR(D1313=5,D1313=6),"Period 3",TRUE,"No Hire Period")</f>
        <v>Period 2</v>
      </c>
      <c r="G1313" s="12" t="str" cm="1">
        <f t="array" ref="G1313">_xlfn.IFS(MONTH(B1313)=1,"Audit Period",MONTH(B1313)=2,"End of Fiscal Year",MONTH(B1313)=3,"Start of Fiscal Year",TRUE,"Fiscal Year in Progress")</f>
        <v>Fiscal Year in Progress</v>
      </c>
      <c r="H1313" s="12">
        <f t="shared" ca="1" si="41"/>
        <v>29</v>
      </c>
    </row>
    <row r="1314" spans="1:8" x14ac:dyDescent="0.25">
      <c r="A1314" s="1" t="s">
        <v>1983</v>
      </c>
      <c r="B1314" s="2">
        <v>44668</v>
      </c>
      <c r="D1314" s="13">
        <f t="shared" si="40"/>
        <v>4</v>
      </c>
      <c r="E1314" s="12" t="str" cm="1">
        <f t="array" ref="E1314">_xlfn.IFS(D1314=1,"Audit Period",D1314=2,"End of Fiscal Year",D1314=3,"Start of Fiscal Year",TRUE,"Fiscal Year in Progress")</f>
        <v>Fiscal Year in Progress</v>
      </c>
      <c r="F1314" s="12" t="str" cm="1">
        <f t="array" ref="F1314">_xlfn.IFS(OR(D1314=1,D1314=2),"Period 1",OR(D1314=3,D1314=4),"Period 2",OR(D1314=5,D1314=6),"Period 3",TRUE,"No Hire Period")</f>
        <v>Period 2</v>
      </c>
      <c r="G1314" s="12" t="str" cm="1">
        <f t="array" ref="G1314">_xlfn.IFS(MONTH(B1314)=1,"Audit Period",MONTH(B1314)=2,"End of Fiscal Year",MONTH(B1314)=3,"Start of Fiscal Year",TRUE,"Fiscal Year in Progress")</f>
        <v>Fiscal Year in Progress</v>
      </c>
      <c r="H1314" s="12">
        <f t="shared" ca="1" si="41"/>
        <v>29</v>
      </c>
    </row>
    <row r="1315" spans="1:8" x14ac:dyDescent="0.25">
      <c r="A1315" s="1" t="s">
        <v>1984</v>
      </c>
      <c r="B1315" s="2">
        <v>44668</v>
      </c>
      <c r="D1315" s="13">
        <f t="shared" si="40"/>
        <v>4</v>
      </c>
      <c r="E1315" s="12" t="str" cm="1">
        <f t="array" ref="E1315">_xlfn.IFS(D1315=1,"Audit Period",D1315=2,"End of Fiscal Year",D1315=3,"Start of Fiscal Year",TRUE,"Fiscal Year in Progress")</f>
        <v>Fiscal Year in Progress</v>
      </c>
      <c r="F1315" s="12" t="str" cm="1">
        <f t="array" ref="F1315">_xlfn.IFS(OR(D1315=1,D1315=2),"Period 1",OR(D1315=3,D1315=4),"Period 2",OR(D1315=5,D1315=6),"Period 3",TRUE,"No Hire Period")</f>
        <v>Period 2</v>
      </c>
      <c r="G1315" s="12" t="str" cm="1">
        <f t="array" ref="G1315">_xlfn.IFS(MONTH(B1315)=1,"Audit Period",MONTH(B1315)=2,"End of Fiscal Year",MONTH(B1315)=3,"Start of Fiscal Year",TRUE,"Fiscal Year in Progress")</f>
        <v>Fiscal Year in Progress</v>
      </c>
      <c r="H1315" s="12">
        <f t="shared" ca="1" si="41"/>
        <v>29</v>
      </c>
    </row>
    <row r="1316" spans="1:8" x14ac:dyDescent="0.25">
      <c r="A1316" s="1" t="s">
        <v>1985</v>
      </c>
      <c r="B1316" s="2">
        <v>44668</v>
      </c>
      <c r="D1316" s="13">
        <f t="shared" si="40"/>
        <v>4</v>
      </c>
      <c r="E1316" s="12" t="str" cm="1">
        <f t="array" ref="E1316">_xlfn.IFS(D1316=1,"Audit Period",D1316=2,"End of Fiscal Year",D1316=3,"Start of Fiscal Year",TRUE,"Fiscal Year in Progress")</f>
        <v>Fiscal Year in Progress</v>
      </c>
      <c r="F1316" s="12" t="str" cm="1">
        <f t="array" ref="F1316">_xlfn.IFS(OR(D1316=1,D1316=2),"Period 1",OR(D1316=3,D1316=4),"Period 2",OR(D1316=5,D1316=6),"Period 3",TRUE,"No Hire Period")</f>
        <v>Period 2</v>
      </c>
      <c r="G1316" s="12" t="str" cm="1">
        <f t="array" ref="G1316">_xlfn.IFS(MONTH(B1316)=1,"Audit Period",MONTH(B1316)=2,"End of Fiscal Year",MONTH(B1316)=3,"Start of Fiscal Year",TRUE,"Fiscal Year in Progress")</f>
        <v>Fiscal Year in Progress</v>
      </c>
      <c r="H1316" s="12">
        <f t="shared" ca="1" si="41"/>
        <v>29</v>
      </c>
    </row>
    <row r="1317" spans="1:8" x14ac:dyDescent="0.25">
      <c r="A1317" s="1" t="s">
        <v>1986</v>
      </c>
      <c r="B1317" s="2">
        <v>44668</v>
      </c>
      <c r="D1317" s="13">
        <f t="shared" si="40"/>
        <v>4</v>
      </c>
      <c r="E1317" s="12" t="str" cm="1">
        <f t="array" ref="E1317">_xlfn.IFS(D1317=1,"Audit Period",D1317=2,"End of Fiscal Year",D1317=3,"Start of Fiscal Year",TRUE,"Fiscal Year in Progress")</f>
        <v>Fiscal Year in Progress</v>
      </c>
      <c r="F1317" s="12" t="str" cm="1">
        <f t="array" ref="F1317">_xlfn.IFS(OR(D1317=1,D1317=2),"Period 1",OR(D1317=3,D1317=4),"Period 2",OR(D1317=5,D1317=6),"Period 3",TRUE,"No Hire Period")</f>
        <v>Period 2</v>
      </c>
      <c r="G1317" s="12" t="str" cm="1">
        <f t="array" ref="G1317">_xlfn.IFS(MONTH(B1317)=1,"Audit Period",MONTH(B1317)=2,"End of Fiscal Year",MONTH(B1317)=3,"Start of Fiscal Year",TRUE,"Fiscal Year in Progress")</f>
        <v>Fiscal Year in Progress</v>
      </c>
      <c r="H1317" s="12">
        <f t="shared" ca="1" si="41"/>
        <v>29</v>
      </c>
    </row>
    <row r="1318" spans="1:8" x14ac:dyDescent="0.25">
      <c r="A1318" s="1" t="s">
        <v>1987</v>
      </c>
      <c r="B1318" s="2">
        <v>44668</v>
      </c>
      <c r="D1318" s="13">
        <f t="shared" si="40"/>
        <v>4</v>
      </c>
      <c r="E1318" s="12" t="str" cm="1">
        <f t="array" ref="E1318">_xlfn.IFS(D1318=1,"Audit Period",D1318=2,"End of Fiscal Year",D1318=3,"Start of Fiscal Year",TRUE,"Fiscal Year in Progress")</f>
        <v>Fiscal Year in Progress</v>
      </c>
      <c r="F1318" s="12" t="str" cm="1">
        <f t="array" ref="F1318">_xlfn.IFS(OR(D1318=1,D1318=2),"Period 1",OR(D1318=3,D1318=4),"Period 2",OR(D1318=5,D1318=6),"Period 3",TRUE,"No Hire Period")</f>
        <v>Period 2</v>
      </c>
      <c r="G1318" s="12" t="str" cm="1">
        <f t="array" ref="G1318">_xlfn.IFS(MONTH(B1318)=1,"Audit Period",MONTH(B1318)=2,"End of Fiscal Year",MONTH(B1318)=3,"Start of Fiscal Year",TRUE,"Fiscal Year in Progress")</f>
        <v>Fiscal Year in Progress</v>
      </c>
      <c r="H1318" s="12">
        <f t="shared" ca="1" si="41"/>
        <v>29</v>
      </c>
    </row>
    <row r="1319" spans="1:8" x14ac:dyDescent="0.25">
      <c r="A1319" s="1" t="s">
        <v>235</v>
      </c>
      <c r="B1319" s="2">
        <v>44668</v>
      </c>
      <c r="D1319" s="13">
        <f t="shared" si="40"/>
        <v>4</v>
      </c>
      <c r="E1319" s="12" t="str" cm="1">
        <f t="array" ref="E1319">_xlfn.IFS(D1319=1,"Audit Period",D1319=2,"End of Fiscal Year",D1319=3,"Start of Fiscal Year",TRUE,"Fiscal Year in Progress")</f>
        <v>Fiscal Year in Progress</v>
      </c>
      <c r="F1319" s="12" t="str" cm="1">
        <f t="array" ref="F1319">_xlfn.IFS(OR(D1319=1,D1319=2),"Period 1",OR(D1319=3,D1319=4),"Period 2",OR(D1319=5,D1319=6),"Period 3",TRUE,"No Hire Period")</f>
        <v>Period 2</v>
      </c>
      <c r="G1319" s="12" t="str" cm="1">
        <f t="array" ref="G1319">_xlfn.IFS(MONTH(B1319)=1,"Audit Period",MONTH(B1319)=2,"End of Fiscal Year",MONTH(B1319)=3,"Start of Fiscal Year",TRUE,"Fiscal Year in Progress")</f>
        <v>Fiscal Year in Progress</v>
      </c>
      <c r="H1319" s="12">
        <f t="shared" ca="1" si="41"/>
        <v>29</v>
      </c>
    </row>
    <row r="1320" spans="1:8" x14ac:dyDescent="0.25">
      <c r="A1320" s="1" t="s">
        <v>1988</v>
      </c>
      <c r="B1320" s="2">
        <v>44668</v>
      </c>
      <c r="D1320" s="13">
        <f t="shared" si="40"/>
        <v>4</v>
      </c>
      <c r="E1320" s="12" t="str" cm="1">
        <f t="array" ref="E1320">_xlfn.IFS(D1320=1,"Audit Period",D1320=2,"End of Fiscal Year",D1320=3,"Start of Fiscal Year",TRUE,"Fiscal Year in Progress")</f>
        <v>Fiscal Year in Progress</v>
      </c>
      <c r="F1320" s="12" t="str" cm="1">
        <f t="array" ref="F1320">_xlfn.IFS(OR(D1320=1,D1320=2),"Period 1",OR(D1320=3,D1320=4),"Period 2",OR(D1320=5,D1320=6),"Period 3",TRUE,"No Hire Period")</f>
        <v>Period 2</v>
      </c>
      <c r="G1320" s="12" t="str" cm="1">
        <f t="array" ref="G1320">_xlfn.IFS(MONTH(B1320)=1,"Audit Period",MONTH(B1320)=2,"End of Fiscal Year",MONTH(B1320)=3,"Start of Fiscal Year",TRUE,"Fiscal Year in Progress")</f>
        <v>Fiscal Year in Progress</v>
      </c>
      <c r="H1320" s="12">
        <f t="shared" ca="1" si="41"/>
        <v>29</v>
      </c>
    </row>
    <row r="1321" spans="1:8" x14ac:dyDescent="0.25">
      <c r="A1321" s="1" t="s">
        <v>1989</v>
      </c>
      <c r="B1321" s="2">
        <v>44668</v>
      </c>
      <c r="D1321" s="13">
        <f t="shared" si="40"/>
        <v>4</v>
      </c>
      <c r="E1321" s="12" t="str" cm="1">
        <f t="array" ref="E1321">_xlfn.IFS(D1321=1,"Audit Period",D1321=2,"End of Fiscal Year",D1321=3,"Start of Fiscal Year",TRUE,"Fiscal Year in Progress")</f>
        <v>Fiscal Year in Progress</v>
      </c>
      <c r="F1321" s="12" t="str" cm="1">
        <f t="array" ref="F1321">_xlfn.IFS(OR(D1321=1,D1321=2),"Period 1",OR(D1321=3,D1321=4),"Period 2",OR(D1321=5,D1321=6),"Period 3",TRUE,"No Hire Period")</f>
        <v>Period 2</v>
      </c>
      <c r="G1321" s="12" t="str" cm="1">
        <f t="array" ref="G1321">_xlfn.IFS(MONTH(B1321)=1,"Audit Period",MONTH(B1321)=2,"End of Fiscal Year",MONTH(B1321)=3,"Start of Fiscal Year",TRUE,"Fiscal Year in Progress")</f>
        <v>Fiscal Year in Progress</v>
      </c>
      <c r="H1321" s="12">
        <f t="shared" ca="1" si="41"/>
        <v>29</v>
      </c>
    </row>
    <row r="1322" spans="1:8" x14ac:dyDescent="0.25">
      <c r="A1322" s="1" t="s">
        <v>1990</v>
      </c>
      <c r="B1322" s="2">
        <v>44668</v>
      </c>
      <c r="D1322" s="13">
        <f t="shared" si="40"/>
        <v>4</v>
      </c>
      <c r="E1322" s="12" t="str" cm="1">
        <f t="array" ref="E1322">_xlfn.IFS(D1322=1,"Audit Period",D1322=2,"End of Fiscal Year",D1322=3,"Start of Fiscal Year",TRUE,"Fiscal Year in Progress")</f>
        <v>Fiscal Year in Progress</v>
      </c>
      <c r="F1322" s="12" t="str" cm="1">
        <f t="array" ref="F1322">_xlfn.IFS(OR(D1322=1,D1322=2),"Period 1",OR(D1322=3,D1322=4),"Period 2",OR(D1322=5,D1322=6),"Period 3",TRUE,"No Hire Period")</f>
        <v>Period 2</v>
      </c>
      <c r="G1322" s="12" t="str" cm="1">
        <f t="array" ref="G1322">_xlfn.IFS(MONTH(B1322)=1,"Audit Period",MONTH(B1322)=2,"End of Fiscal Year",MONTH(B1322)=3,"Start of Fiscal Year",TRUE,"Fiscal Year in Progress")</f>
        <v>Fiscal Year in Progress</v>
      </c>
      <c r="H1322" s="12">
        <f t="shared" ca="1" si="41"/>
        <v>29</v>
      </c>
    </row>
    <row r="1323" spans="1:8" x14ac:dyDescent="0.25">
      <c r="A1323" s="1" t="s">
        <v>1991</v>
      </c>
      <c r="B1323" s="2">
        <v>44668</v>
      </c>
      <c r="D1323" s="13">
        <f t="shared" si="40"/>
        <v>4</v>
      </c>
      <c r="E1323" s="12" t="str" cm="1">
        <f t="array" ref="E1323">_xlfn.IFS(D1323=1,"Audit Period",D1323=2,"End of Fiscal Year",D1323=3,"Start of Fiscal Year",TRUE,"Fiscal Year in Progress")</f>
        <v>Fiscal Year in Progress</v>
      </c>
      <c r="F1323" s="12" t="str" cm="1">
        <f t="array" ref="F1323">_xlfn.IFS(OR(D1323=1,D1323=2),"Period 1",OR(D1323=3,D1323=4),"Period 2",OR(D1323=5,D1323=6),"Period 3",TRUE,"No Hire Period")</f>
        <v>Period 2</v>
      </c>
      <c r="G1323" s="12" t="str" cm="1">
        <f t="array" ref="G1323">_xlfn.IFS(MONTH(B1323)=1,"Audit Period",MONTH(B1323)=2,"End of Fiscal Year",MONTH(B1323)=3,"Start of Fiscal Year",TRUE,"Fiscal Year in Progress")</f>
        <v>Fiscal Year in Progress</v>
      </c>
      <c r="H1323" s="12">
        <f t="shared" ca="1" si="41"/>
        <v>29</v>
      </c>
    </row>
    <row r="1324" spans="1:8" x14ac:dyDescent="0.25">
      <c r="A1324" s="1" t="s">
        <v>236</v>
      </c>
      <c r="B1324" s="2">
        <v>44668</v>
      </c>
      <c r="D1324" s="13">
        <f t="shared" si="40"/>
        <v>4</v>
      </c>
      <c r="E1324" s="12" t="str" cm="1">
        <f t="array" ref="E1324">_xlfn.IFS(D1324=1,"Audit Period",D1324=2,"End of Fiscal Year",D1324=3,"Start of Fiscal Year",TRUE,"Fiscal Year in Progress")</f>
        <v>Fiscal Year in Progress</v>
      </c>
      <c r="F1324" s="12" t="str" cm="1">
        <f t="array" ref="F1324">_xlfn.IFS(OR(D1324=1,D1324=2),"Period 1",OR(D1324=3,D1324=4),"Period 2",OR(D1324=5,D1324=6),"Period 3",TRUE,"No Hire Period")</f>
        <v>Period 2</v>
      </c>
      <c r="G1324" s="12" t="str" cm="1">
        <f t="array" ref="G1324">_xlfn.IFS(MONTH(B1324)=1,"Audit Period",MONTH(B1324)=2,"End of Fiscal Year",MONTH(B1324)=3,"Start of Fiscal Year",TRUE,"Fiscal Year in Progress")</f>
        <v>Fiscal Year in Progress</v>
      </c>
      <c r="H1324" s="12">
        <f t="shared" ca="1" si="41"/>
        <v>29</v>
      </c>
    </row>
    <row r="1325" spans="1:8" x14ac:dyDescent="0.25">
      <c r="A1325" s="1" t="s">
        <v>1992</v>
      </c>
      <c r="B1325" s="2">
        <v>44668</v>
      </c>
      <c r="D1325" s="13">
        <f t="shared" si="40"/>
        <v>4</v>
      </c>
      <c r="E1325" s="12" t="str" cm="1">
        <f t="array" ref="E1325">_xlfn.IFS(D1325=1,"Audit Period",D1325=2,"End of Fiscal Year",D1325=3,"Start of Fiscal Year",TRUE,"Fiscal Year in Progress")</f>
        <v>Fiscal Year in Progress</v>
      </c>
      <c r="F1325" s="12" t="str" cm="1">
        <f t="array" ref="F1325">_xlfn.IFS(OR(D1325=1,D1325=2),"Period 1",OR(D1325=3,D1325=4),"Period 2",OR(D1325=5,D1325=6),"Period 3",TRUE,"No Hire Period")</f>
        <v>Period 2</v>
      </c>
      <c r="G1325" s="12" t="str" cm="1">
        <f t="array" ref="G1325">_xlfn.IFS(MONTH(B1325)=1,"Audit Period",MONTH(B1325)=2,"End of Fiscal Year",MONTH(B1325)=3,"Start of Fiscal Year",TRUE,"Fiscal Year in Progress")</f>
        <v>Fiscal Year in Progress</v>
      </c>
      <c r="H1325" s="12">
        <f t="shared" ca="1" si="41"/>
        <v>29</v>
      </c>
    </row>
    <row r="1326" spans="1:8" x14ac:dyDescent="0.25">
      <c r="A1326" s="1" t="s">
        <v>1993</v>
      </c>
      <c r="B1326" s="2">
        <v>44668</v>
      </c>
      <c r="D1326" s="13">
        <f t="shared" si="40"/>
        <v>4</v>
      </c>
      <c r="E1326" s="12" t="str" cm="1">
        <f t="array" ref="E1326">_xlfn.IFS(D1326=1,"Audit Period",D1326=2,"End of Fiscal Year",D1326=3,"Start of Fiscal Year",TRUE,"Fiscal Year in Progress")</f>
        <v>Fiscal Year in Progress</v>
      </c>
      <c r="F1326" s="12" t="str" cm="1">
        <f t="array" ref="F1326">_xlfn.IFS(OR(D1326=1,D1326=2),"Period 1",OR(D1326=3,D1326=4),"Period 2",OR(D1326=5,D1326=6),"Period 3",TRUE,"No Hire Period")</f>
        <v>Period 2</v>
      </c>
      <c r="G1326" s="12" t="str" cm="1">
        <f t="array" ref="G1326">_xlfn.IFS(MONTH(B1326)=1,"Audit Period",MONTH(B1326)=2,"End of Fiscal Year",MONTH(B1326)=3,"Start of Fiscal Year",TRUE,"Fiscal Year in Progress")</f>
        <v>Fiscal Year in Progress</v>
      </c>
      <c r="H1326" s="12">
        <f t="shared" ca="1" si="41"/>
        <v>29</v>
      </c>
    </row>
    <row r="1327" spans="1:8" x14ac:dyDescent="0.25">
      <c r="A1327" s="1" t="s">
        <v>1994</v>
      </c>
      <c r="B1327" s="2">
        <v>44668</v>
      </c>
      <c r="D1327" s="13">
        <f t="shared" si="40"/>
        <v>4</v>
      </c>
      <c r="E1327" s="12" t="str" cm="1">
        <f t="array" ref="E1327">_xlfn.IFS(D1327=1,"Audit Period",D1327=2,"End of Fiscal Year",D1327=3,"Start of Fiscal Year",TRUE,"Fiscal Year in Progress")</f>
        <v>Fiscal Year in Progress</v>
      </c>
      <c r="F1327" s="12" t="str" cm="1">
        <f t="array" ref="F1327">_xlfn.IFS(OR(D1327=1,D1327=2),"Period 1",OR(D1327=3,D1327=4),"Period 2",OR(D1327=5,D1327=6),"Period 3",TRUE,"No Hire Period")</f>
        <v>Period 2</v>
      </c>
      <c r="G1327" s="12" t="str" cm="1">
        <f t="array" ref="G1327">_xlfn.IFS(MONTH(B1327)=1,"Audit Period",MONTH(B1327)=2,"End of Fiscal Year",MONTH(B1327)=3,"Start of Fiscal Year",TRUE,"Fiscal Year in Progress")</f>
        <v>Fiscal Year in Progress</v>
      </c>
      <c r="H1327" s="12">
        <f t="shared" ca="1" si="41"/>
        <v>29</v>
      </c>
    </row>
    <row r="1328" spans="1:8" x14ac:dyDescent="0.25">
      <c r="A1328" s="1" t="s">
        <v>1995</v>
      </c>
      <c r="B1328" s="2">
        <v>44668</v>
      </c>
      <c r="D1328" s="13">
        <f t="shared" si="40"/>
        <v>4</v>
      </c>
      <c r="E1328" s="12" t="str" cm="1">
        <f t="array" ref="E1328">_xlfn.IFS(D1328=1,"Audit Period",D1328=2,"End of Fiscal Year",D1328=3,"Start of Fiscal Year",TRUE,"Fiscal Year in Progress")</f>
        <v>Fiscal Year in Progress</v>
      </c>
      <c r="F1328" s="12" t="str" cm="1">
        <f t="array" ref="F1328">_xlfn.IFS(OR(D1328=1,D1328=2),"Period 1",OR(D1328=3,D1328=4),"Period 2",OR(D1328=5,D1328=6),"Period 3",TRUE,"No Hire Period")</f>
        <v>Period 2</v>
      </c>
      <c r="G1328" s="12" t="str" cm="1">
        <f t="array" ref="G1328">_xlfn.IFS(MONTH(B1328)=1,"Audit Period",MONTH(B1328)=2,"End of Fiscal Year",MONTH(B1328)=3,"Start of Fiscal Year",TRUE,"Fiscal Year in Progress")</f>
        <v>Fiscal Year in Progress</v>
      </c>
      <c r="H1328" s="12">
        <f t="shared" ca="1" si="41"/>
        <v>29</v>
      </c>
    </row>
    <row r="1329" spans="1:8" x14ac:dyDescent="0.25">
      <c r="A1329" s="1" t="s">
        <v>1996</v>
      </c>
      <c r="B1329" s="2">
        <v>44668</v>
      </c>
      <c r="D1329" s="13">
        <f t="shared" si="40"/>
        <v>4</v>
      </c>
      <c r="E1329" s="12" t="str" cm="1">
        <f t="array" ref="E1329">_xlfn.IFS(D1329=1,"Audit Period",D1329=2,"End of Fiscal Year",D1329=3,"Start of Fiscal Year",TRUE,"Fiscal Year in Progress")</f>
        <v>Fiscal Year in Progress</v>
      </c>
      <c r="F1329" s="12" t="str" cm="1">
        <f t="array" ref="F1329">_xlfn.IFS(OR(D1329=1,D1329=2),"Period 1",OR(D1329=3,D1329=4),"Period 2",OR(D1329=5,D1329=6),"Period 3",TRUE,"No Hire Period")</f>
        <v>Period 2</v>
      </c>
      <c r="G1329" s="12" t="str" cm="1">
        <f t="array" ref="G1329">_xlfn.IFS(MONTH(B1329)=1,"Audit Period",MONTH(B1329)=2,"End of Fiscal Year",MONTH(B1329)=3,"Start of Fiscal Year",TRUE,"Fiscal Year in Progress")</f>
        <v>Fiscal Year in Progress</v>
      </c>
      <c r="H1329" s="12">
        <f t="shared" ca="1" si="41"/>
        <v>29</v>
      </c>
    </row>
    <row r="1330" spans="1:8" x14ac:dyDescent="0.25">
      <c r="A1330" s="1" t="s">
        <v>1997</v>
      </c>
      <c r="B1330" s="2">
        <v>44668</v>
      </c>
      <c r="D1330" s="13">
        <f t="shared" si="40"/>
        <v>4</v>
      </c>
      <c r="E1330" s="12" t="str" cm="1">
        <f t="array" ref="E1330">_xlfn.IFS(D1330=1,"Audit Period",D1330=2,"End of Fiscal Year",D1330=3,"Start of Fiscal Year",TRUE,"Fiscal Year in Progress")</f>
        <v>Fiscal Year in Progress</v>
      </c>
      <c r="F1330" s="12" t="str" cm="1">
        <f t="array" ref="F1330">_xlfn.IFS(OR(D1330=1,D1330=2),"Period 1",OR(D1330=3,D1330=4),"Period 2",OR(D1330=5,D1330=6),"Period 3",TRUE,"No Hire Period")</f>
        <v>Period 2</v>
      </c>
      <c r="G1330" s="12" t="str" cm="1">
        <f t="array" ref="G1330">_xlfn.IFS(MONTH(B1330)=1,"Audit Period",MONTH(B1330)=2,"End of Fiscal Year",MONTH(B1330)=3,"Start of Fiscal Year",TRUE,"Fiscal Year in Progress")</f>
        <v>Fiscal Year in Progress</v>
      </c>
      <c r="H1330" s="12">
        <f t="shared" ca="1" si="41"/>
        <v>29</v>
      </c>
    </row>
    <row r="1331" spans="1:8" x14ac:dyDescent="0.25">
      <c r="A1331" s="1" t="s">
        <v>1998</v>
      </c>
      <c r="B1331" s="2">
        <v>44668</v>
      </c>
      <c r="D1331" s="13">
        <f t="shared" si="40"/>
        <v>4</v>
      </c>
      <c r="E1331" s="12" t="str" cm="1">
        <f t="array" ref="E1331">_xlfn.IFS(D1331=1,"Audit Period",D1331=2,"End of Fiscal Year",D1331=3,"Start of Fiscal Year",TRUE,"Fiscal Year in Progress")</f>
        <v>Fiscal Year in Progress</v>
      </c>
      <c r="F1331" s="12" t="str" cm="1">
        <f t="array" ref="F1331">_xlfn.IFS(OR(D1331=1,D1331=2),"Period 1",OR(D1331=3,D1331=4),"Period 2",OR(D1331=5,D1331=6),"Period 3",TRUE,"No Hire Period")</f>
        <v>Period 2</v>
      </c>
      <c r="G1331" s="12" t="str" cm="1">
        <f t="array" ref="G1331">_xlfn.IFS(MONTH(B1331)=1,"Audit Period",MONTH(B1331)=2,"End of Fiscal Year",MONTH(B1331)=3,"Start of Fiscal Year",TRUE,"Fiscal Year in Progress")</f>
        <v>Fiscal Year in Progress</v>
      </c>
      <c r="H1331" s="12">
        <f t="shared" ca="1" si="41"/>
        <v>29</v>
      </c>
    </row>
    <row r="1332" spans="1:8" x14ac:dyDescent="0.25">
      <c r="A1332" s="1" t="s">
        <v>1999</v>
      </c>
      <c r="B1332" s="2">
        <v>44668</v>
      </c>
      <c r="D1332" s="13">
        <f t="shared" si="40"/>
        <v>4</v>
      </c>
      <c r="E1332" s="12" t="str" cm="1">
        <f t="array" ref="E1332">_xlfn.IFS(D1332=1,"Audit Period",D1332=2,"End of Fiscal Year",D1332=3,"Start of Fiscal Year",TRUE,"Fiscal Year in Progress")</f>
        <v>Fiscal Year in Progress</v>
      </c>
      <c r="F1332" s="12" t="str" cm="1">
        <f t="array" ref="F1332">_xlfn.IFS(OR(D1332=1,D1332=2),"Period 1",OR(D1332=3,D1332=4),"Period 2",OR(D1332=5,D1332=6),"Period 3",TRUE,"No Hire Period")</f>
        <v>Period 2</v>
      </c>
      <c r="G1332" s="12" t="str" cm="1">
        <f t="array" ref="G1332">_xlfn.IFS(MONTH(B1332)=1,"Audit Period",MONTH(B1332)=2,"End of Fiscal Year",MONTH(B1332)=3,"Start of Fiscal Year",TRUE,"Fiscal Year in Progress")</f>
        <v>Fiscal Year in Progress</v>
      </c>
      <c r="H1332" s="12">
        <f t="shared" ca="1" si="41"/>
        <v>29</v>
      </c>
    </row>
    <row r="1333" spans="1:8" x14ac:dyDescent="0.25">
      <c r="A1333" s="1" t="s">
        <v>237</v>
      </c>
      <c r="B1333" s="2">
        <v>44668</v>
      </c>
      <c r="D1333" s="13">
        <f t="shared" si="40"/>
        <v>4</v>
      </c>
      <c r="E1333" s="12" t="str" cm="1">
        <f t="array" ref="E1333">_xlfn.IFS(D1333=1,"Audit Period",D1333=2,"End of Fiscal Year",D1333=3,"Start of Fiscal Year",TRUE,"Fiscal Year in Progress")</f>
        <v>Fiscal Year in Progress</v>
      </c>
      <c r="F1333" s="12" t="str" cm="1">
        <f t="array" ref="F1333">_xlfn.IFS(OR(D1333=1,D1333=2),"Period 1",OR(D1333=3,D1333=4),"Period 2",OR(D1333=5,D1333=6),"Period 3",TRUE,"No Hire Period")</f>
        <v>Period 2</v>
      </c>
      <c r="G1333" s="12" t="str" cm="1">
        <f t="array" ref="G1333">_xlfn.IFS(MONTH(B1333)=1,"Audit Period",MONTH(B1333)=2,"End of Fiscal Year",MONTH(B1333)=3,"Start of Fiscal Year",TRUE,"Fiscal Year in Progress")</f>
        <v>Fiscal Year in Progress</v>
      </c>
      <c r="H1333" s="12">
        <f t="shared" ca="1" si="41"/>
        <v>29</v>
      </c>
    </row>
    <row r="1334" spans="1:8" x14ac:dyDescent="0.25">
      <c r="A1334" s="1" t="s">
        <v>2000</v>
      </c>
      <c r="B1334" s="2">
        <v>44668</v>
      </c>
      <c r="D1334" s="13">
        <f t="shared" si="40"/>
        <v>4</v>
      </c>
      <c r="E1334" s="12" t="str" cm="1">
        <f t="array" ref="E1334">_xlfn.IFS(D1334=1,"Audit Period",D1334=2,"End of Fiscal Year",D1334=3,"Start of Fiscal Year",TRUE,"Fiscal Year in Progress")</f>
        <v>Fiscal Year in Progress</v>
      </c>
      <c r="F1334" s="12" t="str" cm="1">
        <f t="array" ref="F1334">_xlfn.IFS(OR(D1334=1,D1334=2),"Period 1",OR(D1334=3,D1334=4),"Period 2",OR(D1334=5,D1334=6),"Period 3",TRUE,"No Hire Period")</f>
        <v>Period 2</v>
      </c>
      <c r="G1334" s="12" t="str" cm="1">
        <f t="array" ref="G1334">_xlfn.IFS(MONTH(B1334)=1,"Audit Period",MONTH(B1334)=2,"End of Fiscal Year",MONTH(B1334)=3,"Start of Fiscal Year",TRUE,"Fiscal Year in Progress")</f>
        <v>Fiscal Year in Progress</v>
      </c>
      <c r="H1334" s="12">
        <f t="shared" ca="1" si="41"/>
        <v>29</v>
      </c>
    </row>
    <row r="1335" spans="1:8" x14ac:dyDescent="0.25">
      <c r="A1335" s="1" t="s">
        <v>2001</v>
      </c>
      <c r="B1335" s="2">
        <v>44668</v>
      </c>
      <c r="D1335" s="13">
        <f t="shared" si="40"/>
        <v>4</v>
      </c>
      <c r="E1335" s="12" t="str" cm="1">
        <f t="array" ref="E1335">_xlfn.IFS(D1335=1,"Audit Period",D1335=2,"End of Fiscal Year",D1335=3,"Start of Fiscal Year",TRUE,"Fiscal Year in Progress")</f>
        <v>Fiscal Year in Progress</v>
      </c>
      <c r="F1335" s="12" t="str" cm="1">
        <f t="array" ref="F1335">_xlfn.IFS(OR(D1335=1,D1335=2),"Period 1",OR(D1335=3,D1335=4),"Period 2",OR(D1335=5,D1335=6),"Period 3",TRUE,"No Hire Period")</f>
        <v>Period 2</v>
      </c>
      <c r="G1335" s="12" t="str" cm="1">
        <f t="array" ref="G1335">_xlfn.IFS(MONTH(B1335)=1,"Audit Period",MONTH(B1335)=2,"End of Fiscal Year",MONTH(B1335)=3,"Start of Fiscal Year",TRUE,"Fiscal Year in Progress")</f>
        <v>Fiscal Year in Progress</v>
      </c>
      <c r="H1335" s="12">
        <f t="shared" ca="1" si="41"/>
        <v>29</v>
      </c>
    </row>
    <row r="1336" spans="1:8" x14ac:dyDescent="0.25">
      <c r="A1336" s="1" t="s">
        <v>2002</v>
      </c>
      <c r="B1336" s="2">
        <v>44668</v>
      </c>
      <c r="D1336" s="13">
        <f t="shared" si="40"/>
        <v>4</v>
      </c>
      <c r="E1336" s="12" t="str" cm="1">
        <f t="array" ref="E1336">_xlfn.IFS(D1336=1,"Audit Period",D1336=2,"End of Fiscal Year",D1336=3,"Start of Fiscal Year",TRUE,"Fiscal Year in Progress")</f>
        <v>Fiscal Year in Progress</v>
      </c>
      <c r="F1336" s="12" t="str" cm="1">
        <f t="array" ref="F1336">_xlfn.IFS(OR(D1336=1,D1336=2),"Period 1",OR(D1336=3,D1336=4),"Period 2",OR(D1336=5,D1336=6),"Period 3",TRUE,"No Hire Period")</f>
        <v>Period 2</v>
      </c>
      <c r="G1336" s="12" t="str" cm="1">
        <f t="array" ref="G1336">_xlfn.IFS(MONTH(B1336)=1,"Audit Period",MONTH(B1336)=2,"End of Fiscal Year",MONTH(B1336)=3,"Start of Fiscal Year",TRUE,"Fiscal Year in Progress")</f>
        <v>Fiscal Year in Progress</v>
      </c>
      <c r="H1336" s="12">
        <f t="shared" ca="1" si="41"/>
        <v>29</v>
      </c>
    </row>
    <row r="1337" spans="1:8" x14ac:dyDescent="0.25">
      <c r="A1337" s="1" t="s">
        <v>2003</v>
      </c>
      <c r="B1337" s="2">
        <v>44668</v>
      </c>
      <c r="D1337" s="13">
        <f t="shared" si="40"/>
        <v>4</v>
      </c>
      <c r="E1337" s="12" t="str" cm="1">
        <f t="array" ref="E1337">_xlfn.IFS(D1337=1,"Audit Period",D1337=2,"End of Fiscal Year",D1337=3,"Start of Fiscal Year",TRUE,"Fiscal Year in Progress")</f>
        <v>Fiscal Year in Progress</v>
      </c>
      <c r="F1337" s="12" t="str" cm="1">
        <f t="array" ref="F1337">_xlfn.IFS(OR(D1337=1,D1337=2),"Period 1",OR(D1337=3,D1337=4),"Period 2",OR(D1337=5,D1337=6),"Period 3",TRUE,"No Hire Period")</f>
        <v>Period 2</v>
      </c>
      <c r="G1337" s="12" t="str" cm="1">
        <f t="array" ref="G1337">_xlfn.IFS(MONTH(B1337)=1,"Audit Period",MONTH(B1337)=2,"End of Fiscal Year",MONTH(B1337)=3,"Start of Fiscal Year",TRUE,"Fiscal Year in Progress")</f>
        <v>Fiscal Year in Progress</v>
      </c>
      <c r="H1337" s="12">
        <f t="shared" ca="1" si="41"/>
        <v>29</v>
      </c>
    </row>
    <row r="1338" spans="1:8" x14ac:dyDescent="0.25">
      <c r="A1338" s="1" t="s">
        <v>2004</v>
      </c>
      <c r="B1338" s="2">
        <v>44668</v>
      </c>
      <c r="D1338" s="13">
        <f t="shared" si="40"/>
        <v>4</v>
      </c>
      <c r="E1338" s="12" t="str" cm="1">
        <f t="array" ref="E1338">_xlfn.IFS(D1338=1,"Audit Period",D1338=2,"End of Fiscal Year",D1338=3,"Start of Fiscal Year",TRUE,"Fiscal Year in Progress")</f>
        <v>Fiscal Year in Progress</v>
      </c>
      <c r="F1338" s="12" t="str" cm="1">
        <f t="array" ref="F1338">_xlfn.IFS(OR(D1338=1,D1338=2),"Period 1",OR(D1338=3,D1338=4),"Period 2",OR(D1338=5,D1338=6),"Period 3",TRUE,"No Hire Period")</f>
        <v>Period 2</v>
      </c>
      <c r="G1338" s="12" t="str" cm="1">
        <f t="array" ref="G1338">_xlfn.IFS(MONTH(B1338)=1,"Audit Period",MONTH(B1338)=2,"End of Fiscal Year",MONTH(B1338)=3,"Start of Fiscal Year",TRUE,"Fiscal Year in Progress")</f>
        <v>Fiscal Year in Progress</v>
      </c>
      <c r="H1338" s="12">
        <f t="shared" ca="1" si="41"/>
        <v>29</v>
      </c>
    </row>
    <row r="1339" spans="1:8" x14ac:dyDescent="0.25">
      <c r="A1339" s="1" t="s">
        <v>2005</v>
      </c>
      <c r="B1339" s="2">
        <v>44668</v>
      </c>
      <c r="D1339" s="13">
        <f t="shared" si="40"/>
        <v>4</v>
      </c>
      <c r="E1339" s="12" t="str" cm="1">
        <f t="array" ref="E1339">_xlfn.IFS(D1339=1,"Audit Period",D1339=2,"End of Fiscal Year",D1339=3,"Start of Fiscal Year",TRUE,"Fiscal Year in Progress")</f>
        <v>Fiscal Year in Progress</v>
      </c>
      <c r="F1339" s="12" t="str" cm="1">
        <f t="array" ref="F1339">_xlfn.IFS(OR(D1339=1,D1339=2),"Period 1",OR(D1339=3,D1339=4),"Period 2",OR(D1339=5,D1339=6),"Period 3",TRUE,"No Hire Period")</f>
        <v>Period 2</v>
      </c>
      <c r="G1339" s="12" t="str" cm="1">
        <f t="array" ref="G1339">_xlfn.IFS(MONTH(B1339)=1,"Audit Period",MONTH(B1339)=2,"End of Fiscal Year",MONTH(B1339)=3,"Start of Fiscal Year",TRUE,"Fiscal Year in Progress")</f>
        <v>Fiscal Year in Progress</v>
      </c>
      <c r="H1339" s="12">
        <f t="shared" ca="1" si="41"/>
        <v>29</v>
      </c>
    </row>
    <row r="1340" spans="1:8" x14ac:dyDescent="0.25">
      <c r="A1340" s="1" t="s">
        <v>2006</v>
      </c>
      <c r="B1340" s="2">
        <v>44668</v>
      </c>
      <c r="D1340" s="13">
        <f t="shared" si="40"/>
        <v>4</v>
      </c>
      <c r="E1340" s="12" t="str" cm="1">
        <f t="array" ref="E1340">_xlfn.IFS(D1340=1,"Audit Period",D1340=2,"End of Fiscal Year",D1340=3,"Start of Fiscal Year",TRUE,"Fiscal Year in Progress")</f>
        <v>Fiscal Year in Progress</v>
      </c>
      <c r="F1340" s="12" t="str" cm="1">
        <f t="array" ref="F1340">_xlfn.IFS(OR(D1340=1,D1340=2),"Period 1",OR(D1340=3,D1340=4),"Period 2",OR(D1340=5,D1340=6),"Period 3",TRUE,"No Hire Period")</f>
        <v>Period 2</v>
      </c>
      <c r="G1340" s="12" t="str" cm="1">
        <f t="array" ref="G1340">_xlfn.IFS(MONTH(B1340)=1,"Audit Period",MONTH(B1340)=2,"End of Fiscal Year",MONTH(B1340)=3,"Start of Fiscal Year",TRUE,"Fiscal Year in Progress")</f>
        <v>Fiscal Year in Progress</v>
      </c>
      <c r="H1340" s="12">
        <f t="shared" ca="1" si="41"/>
        <v>29</v>
      </c>
    </row>
    <row r="1341" spans="1:8" x14ac:dyDescent="0.25">
      <c r="A1341" s="1" t="s">
        <v>2007</v>
      </c>
      <c r="B1341" s="2">
        <v>44668</v>
      </c>
      <c r="D1341" s="13">
        <f t="shared" si="40"/>
        <v>4</v>
      </c>
      <c r="E1341" s="12" t="str" cm="1">
        <f t="array" ref="E1341">_xlfn.IFS(D1341=1,"Audit Period",D1341=2,"End of Fiscal Year",D1341=3,"Start of Fiscal Year",TRUE,"Fiscal Year in Progress")</f>
        <v>Fiscal Year in Progress</v>
      </c>
      <c r="F1341" s="12" t="str" cm="1">
        <f t="array" ref="F1341">_xlfn.IFS(OR(D1341=1,D1341=2),"Period 1",OR(D1341=3,D1341=4),"Period 2",OR(D1341=5,D1341=6),"Period 3",TRUE,"No Hire Period")</f>
        <v>Period 2</v>
      </c>
      <c r="G1341" s="12" t="str" cm="1">
        <f t="array" ref="G1341">_xlfn.IFS(MONTH(B1341)=1,"Audit Period",MONTH(B1341)=2,"End of Fiscal Year",MONTH(B1341)=3,"Start of Fiscal Year",TRUE,"Fiscal Year in Progress")</f>
        <v>Fiscal Year in Progress</v>
      </c>
      <c r="H1341" s="12">
        <f t="shared" ca="1" si="41"/>
        <v>29</v>
      </c>
    </row>
    <row r="1342" spans="1:8" x14ac:dyDescent="0.25">
      <c r="A1342" s="1" t="s">
        <v>238</v>
      </c>
      <c r="B1342" s="2">
        <v>44668</v>
      </c>
      <c r="D1342" s="13">
        <f t="shared" si="40"/>
        <v>4</v>
      </c>
      <c r="E1342" s="12" t="str" cm="1">
        <f t="array" ref="E1342">_xlfn.IFS(D1342=1,"Audit Period",D1342=2,"End of Fiscal Year",D1342=3,"Start of Fiscal Year",TRUE,"Fiscal Year in Progress")</f>
        <v>Fiscal Year in Progress</v>
      </c>
      <c r="F1342" s="12" t="str" cm="1">
        <f t="array" ref="F1342">_xlfn.IFS(OR(D1342=1,D1342=2),"Period 1",OR(D1342=3,D1342=4),"Period 2",OR(D1342=5,D1342=6),"Period 3",TRUE,"No Hire Period")</f>
        <v>Period 2</v>
      </c>
      <c r="G1342" s="12" t="str" cm="1">
        <f t="array" ref="G1342">_xlfn.IFS(MONTH(B1342)=1,"Audit Period",MONTH(B1342)=2,"End of Fiscal Year",MONTH(B1342)=3,"Start of Fiscal Year",TRUE,"Fiscal Year in Progress")</f>
        <v>Fiscal Year in Progress</v>
      </c>
      <c r="H1342" s="12">
        <f t="shared" ca="1" si="41"/>
        <v>29</v>
      </c>
    </row>
    <row r="1343" spans="1:8" x14ac:dyDescent="0.25">
      <c r="A1343" s="1" t="s">
        <v>2008</v>
      </c>
      <c r="B1343" s="2">
        <v>44668</v>
      </c>
      <c r="D1343" s="13">
        <f t="shared" si="40"/>
        <v>4</v>
      </c>
      <c r="E1343" s="12" t="str" cm="1">
        <f t="array" ref="E1343">_xlfn.IFS(D1343=1,"Audit Period",D1343=2,"End of Fiscal Year",D1343=3,"Start of Fiscal Year",TRUE,"Fiscal Year in Progress")</f>
        <v>Fiscal Year in Progress</v>
      </c>
      <c r="F1343" s="12" t="str" cm="1">
        <f t="array" ref="F1343">_xlfn.IFS(OR(D1343=1,D1343=2),"Period 1",OR(D1343=3,D1343=4),"Period 2",OR(D1343=5,D1343=6),"Period 3",TRUE,"No Hire Period")</f>
        <v>Period 2</v>
      </c>
      <c r="G1343" s="12" t="str" cm="1">
        <f t="array" ref="G1343">_xlfn.IFS(MONTH(B1343)=1,"Audit Period",MONTH(B1343)=2,"End of Fiscal Year",MONTH(B1343)=3,"Start of Fiscal Year",TRUE,"Fiscal Year in Progress")</f>
        <v>Fiscal Year in Progress</v>
      </c>
      <c r="H1343" s="12">
        <f t="shared" ca="1" si="41"/>
        <v>29</v>
      </c>
    </row>
    <row r="1344" spans="1:8" x14ac:dyDescent="0.25">
      <c r="A1344" s="1" t="s">
        <v>2009</v>
      </c>
      <c r="B1344" s="2">
        <v>44668</v>
      </c>
      <c r="D1344" s="13">
        <f t="shared" si="40"/>
        <v>4</v>
      </c>
      <c r="E1344" s="12" t="str" cm="1">
        <f t="array" ref="E1344">_xlfn.IFS(D1344=1,"Audit Period",D1344=2,"End of Fiscal Year",D1344=3,"Start of Fiscal Year",TRUE,"Fiscal Year in Progress")</f>
        <v>Fiscal Year in Progress</v>
      </c>
      <c r="F1344" s="12" t="str" cm="1">
        <f t="array" ref="F1344">_xlfn.IFS(OR(D1344=1,D1344=2),"Period 1",OR(D1344=3,D1344=4),"Period 2",OR(D1344=5,D1344=6),"Period 3",TRUE,"No Hire Period")</f>
        <v>Period 2</v>
      </c>
      <c r="G1344" s="12" t="str" cm="1">
        <f t="array" ref="G1344">_xlfn.IFS(MONTH(B1344)=1,"Audit Period",MONTH(B1344)=2,"End of Fiscal Year",MONTH(B1344)=3,"Start of Fiscal Year",TRUE,"Fiscal Year in Progress")</f>
        <v>Fiscal Year in Progress</v>
      </c>
      <c r="H1344" s="12">
        <f t="shared" ca="1" si="41"/>
        <v>29</v>
      </c>
    </row>
    <row r="1345" spans="1:8" x14ac:dyDescent="0.25">
      <c r="A1345" s="1" t="s">
        <v>2010</v>
      </c>
      <c r="B1345" s="2">
        <v>44668</v>
      </c>
      <c r="D1345" s="13">
        <f t="shared" si="40"/>
        <v>4</v>
      </c>
      <c r="E1345" s="12" t="str" cm="1">
        <f t="array" ref="E1345">_xlfn.IFS(D1345=1,"Audit Period",D1345=2,"End of Fiscal Year",D1345=3,"Start of Fiscal Year",TRUE,"Fiscal Year in Progress")</f>
        <v>Fiscal Year in Progress</v>
      </c>
      <c r="F1345" s="12" t="str" cm="1">
        <f t="array" ref="F1345">_xlfn.IFS(OR(D1345=1,D1345=2),"Period 1",OR(D1345=3,D1345=4),"Period 2",OR(D1345=5,D1345=6),"Period 3",TRUE,"No Hire Period")</f>
        <v>Period 2</v>
      </c>
      <c r="G1345" s="12" t="str" cm="1">
        <f t="array" ref="G1345">_xlfn.IFS(MONTH(B1345)=1,"Audit Period",MONTH(B1345)=2,"End of Fiscal Year",MONTH(B1345)=3,"Start of Fiscal Year",TRUE,"Fiscal Year in Progress")</f>
        <v>Fiscal Year in Progress</v>
      </c>
      <c r="H1345" s="12">
        <f t="shared" ca="1" si="41"/>
        <v>29</v>
      </c>
    </row>
    <row r="1346" spans="1:8" x14ac:dyDescent="0.25">
      <c r="A1346" s="1" t="s">
        <v>2011</v>
      </c>
      <c r="B1346" s="2">
        <v>44668</v>
      </c>
      <c r="D1346" s="13">
        <f t="shared" si="40"/>
        <v>4</v>
      </c>
      <c r="E1346" s="12" t="str" cm="1">
        <f t="array" ref="E1346">_xlfn.IFS(D1346=1,"Audit Period",D1346=2,"End of Fiscal Year",D1346=3,"Start of Fiscal Year",TRUE,"Fiscal Year in Progress")</f>
        <v>Fiscal Year in Progress</v>
      </c>
      <c r="F1346" s="12" t="str" cm="1">
        <f t="array" ref="F1346">_xlfn.IFS(OR(D1346=1,D1346=2),"Period 1",OR(D1346=3,D1346=4),"Period 2",OR(D1346=5,D1346=6),"Period 3",TRUE,"No Hire Period")</f>
        <v>Period 2</v>
      </c>
      <c r="G1346" s="12" t="str" cm="1">
        <f t="array" ref="G1346">_xlfn.IFS(MONTH(B1346)=1,"Audit Period",MONTH(B1346)=2,"End of Fiscal Year",MONTH(B1346)=3,"Start of Fiscal Year",TRUE,"Fiscal Year in Progress")</f>
        <v>Fiscal Year in Progress</v>
      </c>
      <c r="H1346" s="12">
        <f t="shared" ca="1" si="41"/>
        <v>29</v>
      </c>
    </row>
    <row r="1347" spans="1:8" x14ac:dyDescent="0.25">
      <c r="A1347" s="1" t="s">
        <v>2012</v>
      </c>
      <c r="B1347" s="2">
        <v>44668</v>
      </c>
      <c r="D1347" s="13">
        <f t="shared" ref="D1347:D1410" si="42">MONTH(B1347)</f>
        <v>4</v>
      </c>
      <c r="E1347" s="12" t="str" cm="1">
        <f t="array" ref="E1347">_xlfn.IFS(D1347=1,"Audit Period",D1347=2,"End of Fiscal Year",D1347=3,"Start of Fiscal Year",TRUE,"Fiscal Year in Progress")</f>
        <v>Fiscal Year in Progress</v>
      </c>
      <c r="F1347" s="12" t="str" cm="1">
        <f t="array" ref="F1347">_xlfn.IFS(OR(D1347=1,D1347=2),"Period 1",OR(D1347=3,D1347=4),"Period 2",OR(D1347=5,D1347=6),"Period 3",TRUE,"No Hire Period")</f>
        <v>Period 2</v>
      </c>
      <c r="G1347" s="12" t="str" cm="1">
        <f t="array" ref="G1347">_xlfn.IFS(MONTH(B1347)=1,"Audit Period",MONTH(B1347)=2,"End of Fiscal Year",MONTH(B1347)=3,"Start of Fiscal Year",TRUE,"Fiscal Year in Progress")</f>
        <v>Fiscal Year in Progress</v>
      </c>
      <c r="H1347" s="12">
        <f t="shared" ref="H1347:H1410" ca="1" si="43">IFERROR(IF(C1347="",DATEDIF(B1347,TODAY(),"m"),DATEDIF(B1347,C1347,"m")),0)</f>
        <v>29</v>
      </c>
    </row>
    <row r="1348" spans="1:8" x14ac:dyDescent="0.25">
      <c r="A1348" s="1" t="s">
        <v>2013</v>
      </c>
      <c r="B1348" s="2">
        <v>44668</v>
      </c>
      <c r="D1348" s="13">
        <f t="shared" si="42"/>
        <v>4</v>
      </c>
      <c r="E1348" s="12" t="str" cm="1">
        <f t="array" ref="E1348">_xlfn.IFS(D1348=1,"Audit Period",D1348=2,"End of Fiscal Year",D1348=3,"Start of Fiscal Year",TRUE,"Fiscal Year in Progress")</f>
        <v>Fiscal Year in Progress</v>
      </c>
      <c r="F1348" s="12" t="str" cm="1">
        <f t="array" ref="F1348">_xlfn.IFS(OR(D1348=1,D1348=2),"Period 1",OR(D1348=3,D1348=4),"Period 2",OR(D1348=5,D1348=6),"Period 3",TRUE,"No Hire Period")</f>
        <v>Period 2</v>
      </c>
      <c r="G1348" s="12" t="str" cm="1">
        <f t="array" ref="G1348">_xlfn.IFS(MONTH(B1348)=1,"Audit Period",MONTH(B1348)=2,"End of Fiscal Year",MONTH(B1348)=3,"Start of Fiscal Year",TRUE,"Fiscal Year in Progress")</f>
        <v>Fiscal Year in Progress</v>
      </c>
      <c r="H1348" s="12">
        <f t="shared" ca="1" si="43"/>
        <v>29</v>
      </c>
    </row>
    <row r="1349" spans="1:8" x14ac:dyDescent="0.25">
      <c r="A1349" s="1" t="s">
        <v>2014</v>
      </c>
      <c r="B1349" s="2">
        <v>44668</v>
      </c>
      <c r="D1349" s="13">
        <f t="shared" si="42"/>
        <v>4</v>
      </c>
      <c r="E1349" s="12" t="str" cm="1">
        <f t="array" ref="E1349">_xlfn.IFS(D1349=1,"Audit Period",D1349=2,"End of Fiscal Year",D1349=3,"Start of Fiscal Year",TRUE,"Fiscal Year in Progress")</f>
        <v>Fiscal Year in Progress</v>
      </c>
      <c r="F1349" s="12" t="str" cm="1">
        <f t="array" ref="F1349">_xlfn.IFS(OR(D1349=1,D1349=2),"Period 1",OR(D1349=3,D1349=4),"Period 2",OR(D1349=5,D1349=6),"Period 3",TRUE,"No Hire Period")</f>
        <v>Period 2</v>
      </c>
      <c r="G1349" s="12" t="str" cm="1">
        <f t="array" ref="G1349">_xlfn.IFS(MONTH(B1349)=1,"Audit Period",MONTH(B1349)=2,"End of Fiscal Year",MONTH(B1349)=3,"Start of Fiscal Year",TRUE,"Fiscal Year in Progress")</f>
        <v>Fiscal Year in Progress</v>
      </c>
      <c r="H1349" s="12">
        <f t="shared" ca="1" si="43"/>
        <v>29</v>
      </c>
    </row>
    <row r="1350" spans="1:8" x14ac:dyDescent="0.25">
      <c r="A1350" s="1" t="s">
        <v>2015</v>
      </c>
      <c r="B1350" s="2">
        <v>44668</v>
      </c>
      <c r="D1350" s="13">
        <f t="shared" si="42"/>
        <v>4</v>
      </c>
      <c r="E1350" s="12" t="str" cm="1">
        <f t="array" ref="E1350">_xlfn.IFS(D1350=1,"Audit Period",D1350=2,"End of Fiscal Year",D1350=3,"Start of Fiscal Year",TRUE,"Fiscal Year in Progress")</f>
        <v>Fiscal Year in Progress</v>
      </c>
      <c r="F1350" s="12" t="str" cm="1">
        <f t="array" ref="F1350">_xlfn.IFS(OR(D1350=1,D1350=2),"Period 1",OR(D1350=3,D1350=4),"Period 2",OR(D1350=5,D1350=6),"Period 3",TRUE,"No Hire Period")</f>
        <v>Period 2</v>
      </c>
      <c r="G1350" s="12" t="str" cm="1">
        <f t="array" ref="G1350">_xlfn.IFS(MONTH(B1350)=1,"Audit Period",MONTH(B1350)=2,"End of Fiscal Year",MONTH(B1350)=3,"Start of Fiscal Year",TRUE,"Fiscal Year in Progress")</f>
        <v>Fiscal Year in Progress</v>
      </c>
      <c r="H1350" s="12">
        <f t="shared" ca="1" si="43"/>
        <v>29</v>
      </c>
    </row>
    <row r="1351" spans="1:8" x14ac:dyDescent="0.25">
      <c r="A1351" s="1" t="s">
        <v>239</v>
      </c>
      <c r="B1351" s="2">
        <v>44668</v>
      </c>
      <c r="D1351" s="13">
        <f t="shared" si="42"/>
        <v>4</v>
      </c>
      <c r="E1351" s="12" t="str" cm="1">
        <f t="array" ref="E1351">_xlfn.IFS(D1351=1,"Audit Period",D1351=2,"End of Fiscal Year",D1351=3,"Start of Fiscal Year",TRUE,"Fiscal Year in Progress")</f>
        <v>Fiscal Year in Progress</v>
      </c>
      <c r="F1351" s="12" t="str" cm="1">
        <f t="array" ref="F1351">_xlfn.IFS(OR(D1351=1,D1351=2),"Period 1",OR(D1351=3,D1351=4),"Period 2",OR(D1351=5,D1351=6),"Period 3",TRUE,"No Hire Period")</f>
        <v>Period 2</v>
      </c>
      <c r="G1351" s="12" t="str" cm="1">
        <f t="array" ref="G1351">_xlfn.IFS(MONTH(B1351)=1,"Audit Period",MONTH(B1351)=2,"End of Fiscal Year",MONTH(B1351)=3,"Start of Fiscal Year",TRUE,"Fiscal Year in Progress")</f>
        <v>Fiscal Year in Progress</v>
      </c>
      <c r="H1351" s="12">
        <f t="shared" ca="1" si="43"/>
        <v>29</v>
      </c>
    </row>
    <row r="1352" spans="1:8" x14ac:dyDescent="0.25">
      <c r="A1352" s="1" t="s">
        <v>2016</v>
      </c>
      <c r="B1352" s="2">
        <v>44668</v>
      </c>
      <c r="D1352" s="13">
        <f t="shared" si="42"/>
        <v>4</v>
      </c>
      <c r="E1352" s="12" t="str" cm="1">
        <f t="array" ref="E1352">_xlfn.IFS(D1352=1,"Audit Period",D1352=2,"End of Fiscal Year",D1352=3,"Start of Fiscal Year",TRUE,"Fiscal Year in Progress")</f>
        <v>Fiscal Year in Progress</v>
      </c>
      <c r="F1352" s="12" t="str" cm="1">
        <f t="array" ref="F1352">_xlfn.IFS(OR(D1352=1,D1352=2),"Period 1",OR(D1352=3,D1352=4),"Period 2",OR(D1352=5,D1352=6),"Period 3",TRUE,"No Hire Period")</f>
        <v>Period 2</v>
      </c>
      <c r="G1352" s="12" t="str" cm="1">
        <f t="array" ref="G1352">_xlfn.IFS(MONTH(B1352)=1,"Audit Period",MONTH(B1352)=2,"End of Fiscal Year",MONTH(B1352)=3,"Start of Fiscal Year",TRUE,"Fiscal Year in Progress")</f>
        <v>Fiscal Year in Progress</v>
      </c>
      <c r="H1352" s="12">
        <f t="shared" ca="1" si="43"/>
        <v>29</v>
      </c>
    </row>
    <row r="1353" spans="1:8" x14ac:dyDescent="0.25">
      <c r="A1353" s="1" t="s">
        <v>2017</v>
      </c>
      <c r="B1353" s="2">
        <v>44668</v>
      </c>
      <c r="D1353" s="13">
        <f t="shared" si="42"/>
        <v>4</v>
      </c>
      <c r="E1353" s="12" t="str" cm="1">
        <f t="array" ref="E1353">_xlfn.IFS(D1353=1,"Audit Period",D1353=2,"End of Fiscal Year",D1353=3,"Start of Fiscal Year",TRUE,"Fiscal Year in Progress")</f>
        <v>Fiscal Year in Progress</v>
      </c>
      <c r="F1353" s="12" t="str" cm="1">
        <f t="array" ref="F1353">_xlfn.IFS(OR(D1353=1,D1353=2),"Period 1",OR(D1353=3,D1353=4),"Period 2",OR(D1353=5,D1353=6),"Period 3",TRUE,"No Hire Period")</f>
        <v>Period 2</v>
      </c>
      <c r="G1353" s="12" t="str" cm="1">
        <f t="array" ref="G1353">_xlfn.IFS(MONTH(B1353)=1,"Audit Period",MONTH(B1353)=2,"End of Fiscal Year",MONTH(B1353)=3,"Start of Fiscal Year",TRUE,"Fiscal Year in Progress")</f>
        <v>Fiscal Year in Progress</v>
      </c>
      <c r="H1353" s="12">
        <f t="shared" ca="1" si="43"/>
        <v>29</v>
      </c>
    </row>
    <row r="1354" spans="1:8" x14ac:dyDescent="0.25">
      <c r="A1354" s="1" t="s">
        <v>2018</v>
      </c>
      <c r="B1354" s="2">
        <v>44668</v>
      </c>
      <c r="D1354" s="13">
        <f t="shared" si="42"/>
        <v>4</v>
      </c>
      <c r="E1354" s="12" t="str" cm="1">
        <f t="array" ref="E1354">_xlfn.IFS(D1354=1,"Audit Period",D1354=2,"End of Fiscal Year",D1354=3,"Start of Fiscal Year",TRUE,"Fiscal Year in Progress")</f>
        <v>Fiscal Year in Progress</v>
      </c>
      <c r="F1354" s="12" t="str" cm="1">
        <f t="array" ref="F1354">_xlfn.IFS(OR(D1354=1,D1354=2),"Period 1",OR(D1354=3,D1354=4),"Period 2",OR(D1354=5,D1354=6),"Period 3",TRUE,"No Hire Period")</f>
        <v>Period 2</v>
      </c>
      <c r="G1354" s="12" t="str" cm="1">
        <f t="array" ref="G1354">_xlfn.IFS(MONTH(B1354)=1,"Audit Period",MONTH(B1354)=2,"End of Fiscal Year",MONTH(B1354)=3,"Start of Fiscal Year",TRUE,"Fiscal Year in Progress")</f>
        <v>Fiscal Year in Progress</v>
      </c>
      <c r="H1354" s="12">
        <f t="shared" ca="1" si="43"/>
        <v>29</v>
      </c>
    </row>
    <row r="1355" spans="1:8" x14ac:dyDescent="0.25">
      <c r="A1355" s="1" t="s">
        <v>2019</v>
      </c>
      <c r="B1355" s="2">
        <v>44668</v>
      </c>
      <c r="D1355" s="13">
        <f t="shared" si="42"/>
        <v>4</v>
      </c>
      <c r="E1355" s="12" t="str" cm="1">
        <f t="array" ref="E1355">_xlfn.IFS(D1355=1,"Audit Period",D1355=2,"End of Fiscal Year",D1355=3,"Start of Fiscal Year",TRUE,"Fiscal Year in Progress")</f>
        <v>Fiscal Year in Progress</v>
      </c>
      <c r="F1355" s="12" t="str" cm="1">
        <f t="array" ref="F1355">_xlfn.IFS(OR(D1355=1,D1355=2),"Period 1",OR(D1355=3,D1355=4),"Period 2",OR(D1355=5,D1355=6),"Period 3",TRUE,"No Hire Period")</f>
        <v>Period 2</v>
      </c>
      <c r="G1355" s="12" t="str" cm="1">
        <f t="array" ref="G1355">_xlfn.IFS(MONTH(B1355)=1,"Audit Period",MONTH(B1355)=2,"End of Fiscal Year",MONTH(B1355)=3,"Start of Fiscal Year",TRUE,"Fiscal Year in Progress")</f>
        <v>Fiscal Year in Progress</v>
      </c>
      <c r="H1355" s="12">
        <f t="shared" ca="1" si="43"/>
        <v>29</v>
      </c>
    </row>
    <row r="1356" spans="1:8" x14ac:dyDescent="0.25">
      <c r="A1356" s="1" t="s">
        <v>2020</v>
      </c>
      <c r="B1356" s="2">
        <v>44668</v>
      </c>
      <c r="D1356" s="13">
        <f t="shared" si="42"/>
        <v>4</v>
      </c>
      <c r="E1356" s="12" t="str" cm="1">
        <f t="array" ref="E1356">_xlfn.IFS(D1356=1,"Audit Period",D1356=2,"End of Fiscal Year",D1356=3,"Start of Fiscal Year",TRUE,"Fiscal Year in Progress")</f>
        <v>Fiscal Year in Progress</v>
      </c>
      <c r="F1356" s="12" t="str" cm="1">
        <f t="array" ref="F1356">_xlfn.IFS(OR(D1356=1,D1356=2),"Period 1",OR(D1356=3,D1356=4),"Period 2",OR(D1356=5,D1356=6),"Period 3",TRUE,"No Hire Period")</f>
        <v>Period 2</v>
      </c>
      <c r="G1356" s="12" t="str" cm="1">
        <f t="array" ref="G1356">_xlfn.IFS(MONTH(B1356)=1,"Audit Period",MONTH(B1356)=2,"End of Fiscal Year",MONTH(B1356)=3,"Start of Fiscal Year",TRUE,"Fiscal Year in Progress")</f>
        <v>Fiscal Year in Progress</v>
      </c>
      <c r="H1356" s="12">
        <f t="shared" ca="1" si="43"/>
        <v>29</v>
      </c>
    </row>
    <row r="1357" spans="1:8" x14ac:dyDescent="0.25">
      <c r="A1357" s="1" t="s">
        <v>2021</v>
      </c>
      <c r="B1357" s="2">
        <v>44668</v>
      </c>
      <c r="D1357" s="13">
        <f t="shared" si="42"/>
        <v>4</v>
      </c>
      <c r="E1357" s="12" t="str" cm="1">
        <f t="array" ref="E1357">_xlfn.IFS(D1357=1,"Audit Period",D1357=2,"End of Fiscal Year",D1357=3,"Start of Fiscal Year",TRUE,"Fiscal Year in Progress")</f>
        <v>Fiscal Year in Progress</v>
      </c>
      <c r="F1357" s="12" t="str" cm="1">
        <f t="array" ref="F1357">_xlfn.IFS(OR(D1357=1,D1357=2),"Period 1",OR(D1357=3,D1357=4),"Period 2",OR(D1357=5,D1357=6),"Period 3",TRUE,"No Hire Period")</f>
        <v>Period 2</v>
      </c>
      <c r="G1357" s="12" t="str" cm="1">
        <f t="array" ref="G1357">_xlfn.IFS(MONTH(B1357)=1,"Audit Period",MONTH(B1357)=2,"End of Fiscal Year",MONTH(B1357)=3,"Start of Fiscal Year",TRUE,"Fiscal Year in Progress")</f>
        <v>Fiscal Year in Progress</v>
      </c>
      <c r="H1357" s="12">
        <f t="shared" ca="1" si="43"/>
        <v>29</v>
      </c>
    </row>
    <row r="1358" spans="1:8" x14ac:dyDescent="0.25">
      <c r="A1358" s="1" t="s">
        <v>2022</v>
      </c>
      <c r="B1358" s="2">
        <v>44668</v>
      </c>
      <c r="D1358" s="13">
        <f t="shared" si="42"/>
        <v>4</v>
      </c>
      <c r="E1358" s="12" t="str" cm="1">
        <f t="array" ref="E1358">_xlfn.IFS(D1358=1,"Audit Period",D1358=2,"End of Fiscal Year",D1358=3,"Start of Fiscal Year",TRUE,"Fiscal Year in Progress")</f>
        <v>Fiscal Year in Progress</v>
      </c>
      <c r="F1358" s="12" t="str" cm="1">
        <f t="array" ref="F1358">_xlfn.IFS(OR(D1358=1,D1358=2),"Period 1",OR(D1358=3,D1358=4),"Period 2",OR(D1358=5,D1358=6),"Period 3",TRUE,"No Hire Period")</f>
        <v>Period 2</v>
      </c>
      <c r="G1358" s="12" t="str" cm="1">
        <f t="array" ref="G1358">_xlfn.IFS(MONTH(B1358)=1,"Audit Period",MONTH(B1358)=2,"End of Fiscal Year",MONTH(B1358)=3,"Start of Fiscal Year",TRUE,"Fiscal Year in Progress")</f>
        <v>Fiscal Year in Progress</v>
      </c>
      <c r="H1358" s="12">
        <f t="shared" ca="1" si="43"/>
        <v>29</v>
      </c>
    </row>
    <row r="1359" spans="1:8" x14ac:dyDescent="0.25">
      <c r="A1359" s="1" t="s">
        <v>2023</v>
      </c>
      <c r="B1359" s="2">
        <v>44668</v>
      </c>
      <c r="D1359" s="13">
        <f t="shared" si="42"/>
        <v>4</v>
      </c>
      <c r="E1359" s="12" t="str" cm="1">
        <f t="array" ref="E1359">_xlfn.IFS(D1359=1,"Audit Period",D1359=2,"End of Fiscal Year",D1359=3,"Start of Fiscal Year",TRUE,"Fiscal Year in Progress")</f>
        <v>Fiscal Year in Progress</v>
      </c>
      <c r="F1359" s="12" t="str" cm="1">
        <f t="array" ref="F1359">_xlfn.IFS(OR(D1359=1,D1359=2),"Period 1",OR(D1359=3,D1359=4),"Period 2",OR(D1359=5,D1359=6),"Period 3",TRUE,"No Hire Period")</f>
        <v>Period 2</v>
      </c>
      <c r="G1359" s="12" t="str" cm="1">
        <f t="array" ref="G1359">_xlfn.IFS(MONTH(B1359)=1,"Audit Period",MONTH(B1359)=2,"End of Fiscal Year",MONTH(B1359)=3,"Start of Fiscal Year",TRUE,"Fiscal Year in Progress")</f>
        <v>Fiscal Year in Progress</v>
      </c>
      <c r="H1359" s="12">
        <f t="shared" ca="1" si="43"/>
        <v>29</v>
      </c>
    </row>
    <row r="1360" spans="1:8" x14ac:dyDescent="0.25">
      <c r="A1360" s="1" t="s">
        <v>2024</v>
      </c>
      <c r="B1360" s="2">
        <v>44668</v>
      </c>
      <c r="D1360" s="13">
        <f t="shared" si="42"/>
        <v>4</v>
      </c>
      <c r="E1360" s="12" t="str" cm="1">
        <f t="array" ref="E1360">_xlfn.IFS(D1360=1,"Audit Period",D1360=2,"End of Fiscal Year",D1360=3,"Start of Fiscal Year",TRUE,"Fiscal Year in Progress")</f>
        <v>Fiscal Year in Progress</v>
      </c>
      <c r="F1360" s="12" t="str" cm="1">
        <f t="array" ref="F1360">_xlfn.IFS(OR(D1360=1,D1360=2),"Period 1",OR(D1360=3,D1360=4),"Period 2",OR(D1360=5,D1360=6),"Period 3",TRUE,"No Hire Period")</f>
        <v>Period 2</v>
      </c>
      <c r="G1360" s="12" t="str" cm="1">
        <f t="array" ref="G1360">_xlfn.IFS(MONTH(B1360)=1,"Audit Period",MONTH(B1360)=2,"End of Fiscal Year",MONTH(B1360)=3,"Start of Fiscal Year",TRUE,"Fiscal Year in Progress")</f>
        <v>Fiscal Year in Progress</v>
      </c>
      <c r="H1360" s="12">
        <f t="shared" ca="1" si="43"/>
        <v>29</v>
      </c>
    </row>
    <row r="1361" spans="1:8" x14ac:dyDescent="0.25">
      <c r="A1361" s="1" t="s">
        <v>2025</v>
      </c>
      <c r="B1361" s="2">
        <v>44668</v>
      </c>
      <c r="D1361" s="13">
        <f t="shared" si="42"/>
        <v>4</v>
      </c>
      <c r="E1361" s="12" t="str" cm="1">
        <f t="array" ref="E1361">_xlfn.IFS(D1361=1,"Audit Period",D1361=2,"End of Fiscal Year",D1361=3,"Start of Fiscal Year",TRUE,"Fiscal Year in Progress")</f>
        <v>Fiscal Year in Progress</v>
      </c>
      <c r="F1361" s="12" t="str" cm="1">
        <f t="array" ref="F1361">_xlfn.IFS(OR(D1361=1,D1361=2),"Period 1",OR(D1361=3,D1361=4),"Period 2",OR(D1361=5,D1361=6),"Period 3",TRUE,"No Hire Period")</f>
        <v>Period 2</v>
      </c>
      <c r="G1361" s="12" t="str" cm="1">
        <f t="array" ref="G1361">_xlfn.IFS(MONTH(B1361)=1,"Audit Period",MONTH(B1361)=2,"End of Fiscal Year",MONTH(B1361)=3,"Start of Fiscal Year",TRUE,"Fiscal Year in Progress")</f>
        <v>Fiscal Year in Progress</v>
      </c>
      <c r="H1361" s="12">
        <f t="shared" ca="1" si="43"/>
        <v>29</v>
      </c>
    </row>
    <row r="1362" spans="1:8" x14ac:dyDescent="0.25">
      <c r="A1362" s="1" t="s">
        <v>240</v>
      </c>
      <c r="B1362" s="2">
        <v>44668</v>
      </c>
      <c r="D1362" s="13">
        <f t="shared" si="42"/>
        <v>4</v>
      </c>
      <c r="E1362" s="12" t="str" cm="1">
        <f t="array" ref="E1362">_xlfn.IFS(D1362=1,"Audit Period",D1362=2,"End of Fiscal Year",D1362=3,"Start of Fiscal Year",TRUE,"Fiscal Year in Progress")</f>
        <v>Fiscal Year in Progress</v>
      </c>
      <c r="F1362" s="12" t="str" cm="1">
        <f t="array" ref="F1362">_xlfn.IFS(OR(D1362=1,D1362=2),"Period 1",OR(D1362=3,D1362=4),"Period 2",OR(D1362=5,D1362=6),"Period 3",TRUE,"No Hire Period")</f>
        <v>Period 2</v>
      </c>
      <c r="G1362" s="12" t="str" cm="1">
        <f t="array" ref="G1362">_xlfn.IFS(MONTH(B1362)=1,"Audit Period",MONTH(B1362)=2,"End of Fiscal Year",MONTH(B1362)=3,"Start of Fiscal Year",TRUE,"Fiscal Year in Progress")</f>
        <v>Fiscal Year in Progress</v>
      </c>
      <c r="H1362" s="12">
        <f t="shared" ca="1" si="43"/>
        <v>29</v>
      </c>
    </row>
    <row r="1363" spans="1:8" x14ac:dyDescent="0.25">
      <c r="A1363" s="1" t="s">
        <v>2026</v>
      </c>
      <c r="B1363" s="2">
        <v>44668</v>
      </c>
      <c r="D1363" s="13">
        <f t="shared" si="42"/>
        <v>4</v>
      </c>
      <c r="E1363" s="12" t="str" cm="1">
        <f t="array" ref="E1363">_xlfn.IFS(D1363=1,"Audit Period",D1363=2,"End of Fiscal Year",D1363=3,"Start of Fiscal Year",TRUE,"Fiscal Year in Progress")</f>
        <v>Fiscal Year in Progress</v>
      </c>
      <c r="F1363" s="12" t="str" cm="1">
        <f t="array" ref="F1363">_xlfn.IFS(OR(D1363=1,D1363=2),"Period 1",OR(D1363=3,D1363=4),"Period 2",OR(D1363=5,D1363=6),"Period 3",TRUE,"No Hire Period")</f>
        <v>Period 2</v>
      </c>
      <c r="G1363" s="12" t="str" cm="1">
        <f t="array" ref="G1363">_xlfn.IFS(MONTH(B1363)=1,"Audit Period",MONTH(B1363)=2,"End of Fiscal Year",MONTH(B1363)=3,"Start of Fiscal Year",TRUE,"Fiscal Year in Progress")</f>
        <v>Fiscal Year in Progress</v>
      </c>
      <c r="H1363" s="12">
        <f t="shared" ca="1" si="43"/>
        <v>29</v>
      </c>
    </row>
    <row r="1364" spans="1:8" x14ac:dyDescent="0.25">
      <c r="A1364" s="1" t="s">
        <v>2027</v>
      </c>
      <c r="B1364" s="2">
        <v>44668</v>
      </c>
      <c r="D1364" s="13">
        <f t="shared" si="42"/>
        <v>4</v>
      </c>
      <c r="E1364" s="12" t="str" cm="1">
        <f t="array" ref="E1364">_xlfn.IFS(D1364=1,"Audit Period",D1364=2,"End of Fiscal Year",D1364=3,"Start of Fiscal Year",TRUE,"Fiscal Year in Progress")</f>
        <v>Fiscal Year in Progress</v>
      </c>
      <c r="F1364" s="12" t="str" cm="1">
        <f t="array" ref="F1364">_xlfn.IFS(OR(D1364=1,D1364=2),"Period 1",OR(D1364=3,D1364=4),"Period 2",OR(D1364=5,D1364=6),"Period 3",TRUE,"No Hire Period")</f>
        <v>Period 2</v>
      </c>
      <c r="G1364" s="12" t="str" cm="1">
        <f t="array" ref="G1364">_xlfn.IFS(MONTH(B1364)=1,"Audit Period",MONTH(B1364)=2,"End of Fiscal Year",MONTH(B1364)=3,"Start of Fiscal Year",TRUE,"Fiscal Year in Progress")</f>
        <v>Fiscal Year in Progress</v>
      </c>
      <c r="H1364" s="12">
        <f t="shared" ca="1" si="43"/>
        <v>29</v>
      </c>
    </row>
    <row r="1365" spans="1:8" x14ac:dyDescent="0.25">
      <c r="A1365" s="1" t="s">
        <v>2028</v>
      </c>
      <c r="B1365" s="2">
        <v>44668</v>
      </c>
      <c r="D1365" s="13">
        <f t="shared" si="42"/>
        <v>4</v>
      </c>
      <c r="E1365" s="12" t="str" cm="1">
        <f t="array" ref="E1365">_xlfn.IFS(D1365=1,"Audit Period",D1365=2,"End of Fiscal Year",D1365=3,"Start of Fiscal Year",TRUE,"Fiscal Year in Progress")</f>
        <v>Fiscal Year in Progress</v>
      </c>
      <c r="F1365" s="12" t="str" cm="1">
        <f t="array" ref="F1365">_xlfn.IFS(OR(D1365=1,D1365=2),"Period 1",OR(D1365=3,D1365=4),"Period 2",OR(D1365=5,D1365=6),"Period 3",TRUE,"No Hire Period")</f>
        <v>Period 2</v>
      </c>
      <c r="G1365" s="12" t="str" cm="1">
        <f t="array" ref="G1365">_xlfn.IFS(MONTH(B1365)=1,"Audit Period",MONTH(B1365)=2,"End of Fiscal Year",MONTH(B1365)=3,"Start of Fiscal Year",TRUE,"Fiscal Year in Progress")</f>
        <v>Fiscal Year in Progress</v>
      </c>
      <c r="H1365" s="12">
        <f t="shared" ca="1" si="43"/>
        <v>29</v>
      </c>
    </row>
    <row r="1366" spans="1:8" x14ac:dyDescent="0.25">
      <c r="A1366" s="1" t="s">
        <v>23</v>
      </c>
      <c r="B1366" s="2">
        <v>44668</v>
      </c>
      <c r="D1366" s="13">
        <f t="shared" si="42"/>
        <v>4</v>
      </c>
      <c r="E1366" s="12" t="str" cm="1">
        <f t="array" ref="E1366">_xlfn.IFS(D1366=1,"Audit Period",D1366=2,"End of Fiscal Year",D1366=3,"Start of Fiscal Year",TRUE,"Fiscal Year in Progress")</f>
        <v>Fiscal Year in Progress</v>
      </c>
      <c r="F1366" s="12" t="str" cm="1">
        <f t="array" ref="F1366">_xlfn.IFS(OR(D1366=1,D1366=2),"Period 1",OR(D1366=3,D1366=4),"Period 2",OR(D1366=5,D1366=6),"Period 3",TRUE,"No Hire Period")</f>
        <v>Period 2</v>
      </c>
      <c r="G1366" s="12" t="str" cm="1">
        <f t="array" ref="G1366">_xlfn.IFS(MONTH(B1366)=1,"Audit Period",MONTH(B1366)=2,"End of Fiscal Year",MONTH(B1366)=3,"Start of Fiscal Year",TRUE,"Fiscal Year in Progress")</f>
        <v>Fiscal Year in Progress</v>
      </c>
      <c r="H1366" s="12">
        <f t="shared" ca="1" si="43"/>
        <v>29</v>
      </c>
    </row>
    <row r="1367" spans="1:8" x14ac:dyDescent="0.25">
      <c r="A1367" s="1" t="s">
        <v>2029</v>
      </c>
      <c r="B1367" s="2">
        <v>44668</v>
      </c>
      <c r="D1367" s="13">
        <f t="shared" si="42"/>
        <v>4</v>
      </c>
      <c r="E1367" s="12" t="str" cm="1">
        <f t="array" ref="E1367">_xlfn.IFS(D1367=1,"Audit Period",D1367=2,"End of Fiscal Year",D1367=3,"Start of Fiscal Year",TRUE,"Fiscal Year in Progress")</f>
        <v>Fiscal Year in Progress</v>
      </c>
      <c r="F1367" s="12" t="str" cm="1">
        <f t="array" ref="F1367">_xlfn.IFS(OR(D1367=1,D1367=2),"Period 1",OR(D1367=3,D1367=4),"Period 2",OR(D1367=5,D1367=6),"Period 3",TRUE,"No Hire Period")</f>
        <v>Period 2</v>
      </c>
      <c r="G1367" s="12" t="str" cm="1">
        <f t="array" ref="G1367">_xlfn.IFS(MONTH(B1367)=1,"Audit Period",MONTH(B1367)=2,"End of Fiscal Year",MONTH(B1367)=3,"Start of Fiscal Year",TRUE,"Fiscal Year in Progress")</f>
        <v>Fiscal Year in Progress</v>
      </c>
      <c r="H1367" s="12">
        <f t="shared" ca="1" si="43"/>
        <v>29</v>
      </c>
    </row>
    <row r="1368" spans="1:8" x14ac:dyDescent="0.25">
      <c r="A1368" s="1" t="s">
        <v>241</v>
      </c>
      <c r="B1368" s="2">
        <v>44668</v>
      </c>
      <c r="D1368" s="13">
        <f t="shared" si="42"/>
        <v>4</v>
      </c>
      <c r="E1368" s="12" t="str" cm="1">
        <f t="array" ref="E1368">_xlfn.IFS(D1368=1,"Audit Period",D1368=2,"End of Fiscal Year",D1368=3,"Start of Fiscal Year",TRUE,"Fiscal Year in Progress")</f>
        <v>Fiscal Year in Progress</v>
      </c>
      <c r="F1368" s="12" t="str" cm="1">
        <f t="array" ref="F1368">_xlfn.IFS(OR(D1368=1,D1368=2),"Period 1",OR(D1368=3,D1368=4),"Period 2",OR(D1368=5,D1368=6),"Period 3",TRUE,"No Hire Period")</f>
        <v>Period 2</v>
      </c>
      <c r="G1368" s="12" t="str" cm="1">
        <f t="array" ref="G1368">_xlfn.IFS(MONTH(B1368)=1,"Audit Period",MONTH(B1368)=2,"End of Fiscal Year",MONTH(B1368)=3,"Start of Fiscal Year",TRUE,"Fiscal Year in Progress")</f>
        <v>Fiscal Year in Progress</v>
      </c>
      <c r="H1368" s="12">
        <f t="shared" ca="1" si="43"/>
        <v>29</v>
      </c>
    </row>
    <row r="1369" spans="1:8" x14ac:dyDescent="0.25">
      <c r="A1369" s="1" t="s">
        <v>2030</v>
      </c>
      <c r="B1369" s="2">
        <v>44668</v>
      </c>
      <c r="D1369" s="13">
        <f t="shared" si="42"/>
        <v>4</v>
      </c>
      <c r="E1369" s="12" t="str" cm="1">
        <f t="array" ref="E1369">_xlfn.IFS(D1369=1,"Audit Period",D1369=2,"End of Fiscal Year",D1369=3,"Start of Fiscal Year",TRUE,"Fiscal Year in Progress")</f>
        <v>Fiscal Year in Progress</v>
      </c>
      <c r="F1369" s="12" t="str" cm="1">
        <f t="array" ref="F1369">_xlfn.IFS(OR(D1369=1,D1369=2),"Period 1",OR(D1369=3,D1369=4),"Period 2",OR(D1369=5,D1369=6),"Period 3",TRUE,"No Hire Period")</f>
        <v>Period 2</v>
      </c>
      <c r="G1369" s="12" t="str" cm="1">
        <f t="array" ref="G1369">_xlfn.IFS(MONTH(B1369)=1,"Audit Period",MONTH(B1369)=2,"End of Fiscal Year",MONTH(B1369)=3,"Start of Fiscal Year",TRUE,"Fiscal Year in Progress")</f>
        <v>Fiscal Year in Progress</v>
      </c>
      <c r="H1369" s="12">
        <f t="shared" ca="1" si="43"/>
        <v>29</v>
      </c>
    </row>
    <row r="1370" spans="1:8" x14ac:dyDescent="0.25">
      <c r="A1370" s="1" t="s">
        <v>2031</v>
      </c>
      <c r="B1370" s="2">
        <v>44668</v>
      </c>
      <c r="D1370" s="13">
        <f t="shared" si="42"/>
        <v>4</v>
      </c>
      <c r="E1370" s="12" t="str" cm="1">
        <f t="array" ref="E1370">_xlfn.IFS(D1370=1,"Audit Period",D1370=2,"End of Fiscal Year",D1370=3,"Start of Fiscal Year",TRUE,"Fiscal Year in Progress")</f>
        <v>Fiscal Year in Progress</v>
      </c>
      <c r="F1370" s="12" t="str" cm="1">
        <f t="array" ref="F1370">_xlfn.IFS(OR(D1370=1,D1370=2),"Period 1",OR(D1370=3,D1370=4),"Period 2",OR(D1370=5,D1370=6),"Period 3",TRUE,"No Hire Period")</f>
        <v>Period 2</v>
      </c>
      <c r="G1370" s="12" t="str" cm="1">
        <f t="array" ref="G1370">_xlfn.IFS(MONTH(B1370)=1,"Audit Period",MONTH(B1370)=2,"End of Fiscal Year",MONTH(B1370)=3,"Start of Fiscal Year",TRUE,"Fiscal Year in Progress")</f>
        <v>Fiscal Year in Progress</v>
      </c>
      <c r="H1370" s="12">
        <f t="shared" ca="1" si="43"/>
        <v>29</v>
      </c>
    </row>
    <row r="1371" spans="1:8" x14ac:dyDescent="0.25">
      <c r="A1371" s="1" t="s">
        <v>2032</v>
      </c>
      <c r="B1371" s="2">
        <v>44668</v>
      </c>
      <c r="D1371" s="13">
        <f t="shared" si="42"/>
        <v>4</v>
      </c>
      <c r="E1371" s="12" t="str" cm="1">
        <f t="array" ref="E1371">_xlfn.IFS(D1371=1,"Audit Period",D1371=2,"End of Fiscal Year",D1371=3,"Start of Fiscal Year",TRUE,"Fiscal Year in Progress")</f>
        <v>Fiscal Year in Progress</v>
      </c>
      <c r="F1371" s="12" t="str" cm="1">
        <f t="array" ref="F1371">_xlfn.IFS(OR(D1371=1,D1371=2),"Period 1",OR(D1371=3,D1371=4),"Period 2",OR(D1371=5,D1371=6),"Period 3",TRUE,"No Hire Period")</f>
        <v>Period 2</v>
      </c>
      <c r="G1371" s="12" t="str" cm="1">
        <f t="array" ref="G1371">_xlfn.IFS(MONTH(B1371)=1,"Audit Period",MONTH(B1371)=2,"End of Fiscal Year",MONTH(B1371)=3,"Start of Fiscal Year",TRUE,"Fiscal Year in Progress")</f>
        <v>Fiscal Year in Progress</v>
      </c>
      <c r="H1371" s="12">
        <f t="shared" ca="1" si="43"/>
        <v>29</v>
      </c>
    </row>
    <row r="1372" spans="1:8" x14ac:dyDescent="0.25">
      <c r="A1372" s="1" t="s">
        <v>2033</v>
      </c>
      <c r="B1372" s="2">
        <v>44668</v>
      </c>
      <c r="D1372" s="13">
        <f t="shared" si="42"/>
        <v>4</v>
      </c>
      <c r="E1372" s="12" t="str" cm="1">
        <f t="array" ref="E1372">_xlfn.IFS(D1372=1,"Audit Period",D1372=2,"End of Fiscal Year",D1372=3,"Start of Fiscal Year",TRUE,"Fiscal Year in Progress")</f>
        <v>Fiscal Year in Progress</v>
      </c>
      <c r="F1372" s="12" t="str" cm="1">
        <f t="array" ref="F1372">_xlfn.IFS(OR(D1372=1,D1372=2),"Period 1",OR(D1372=3,D1372=4),"Period 2",OR(D1372=5,D1372=6),"Period 3",TRUE,"No Hire Period")</f>
        <v>Period 2</v>
      </c>
      <c r="G1372" s="12" t="str" cm="1">
        <f t="array" ref="G1372">_xlfn.IFS(MONTH(B1372)=1,"Audit Period",MONTH(B1372)=2,"End of Fiscal Year",MONTH(B1372)=3,"Start of Fiscal Year",TRUE,"Fiscal Year in Progress")</f>
        <v>Fiscal Year in Progress</v>
      </c>
      <c r="H1372" s="12">
        <f t="shared" ca="1" si="43"/>
        <v>29</v>
      </c>
    </row>
    <row r="1373" spans="1:8" x14ac:dyDescent="0.25">
      <c r="A1373" s="1" t="s">
        <v>2034</v>
      </c>
      <c r="B1373" s="2">
        <v>44668</v>
      </c>
      <c r="D1373" s="13">
        <f t="shared" si="42"/>
        <v>4</v>
      </c>
      <c r="E1373" s="12" t="str" cm="1">
        <f t="array" ref="E1373">_xlfn.IFS(D1373=1,"Audit Period",D1373=2,"End of Fiscal Year",D1373=3,"Start of Fiscal Year",TRUE,"Fiscal Year in Progress")</f>
        <v>Fiscal Year in Progress</v>
      </c>
      <c r="F1373" s="12" t="str" cm="1">
        <f t="array" ref="F1373">_xlfn.IFS(OR(D1373=1,D1373=2),"Period 1",OR(D1373=3,D1373=4),"Period 2",OR(D1373=5,D1373=6),"Period 3",TRUE,"No Hire Period")</f>
        <v>Period 2</v>
      </c>
      <c r="G1373" s="12" t="str" cm="1">
        <f t="array" ref="G1373">_xlfn.IFS(MONTH(B1373)=1,"Audit Period",MONTH(B1373)=2,"End of Fiscal Year",MONTH(B1373)=3,"Start of Fiscal Year",TRUE,"Fiscal Year in Progress")</f>
        <v>Fiscal Year in Progress</v>
      </c>
      <c r="H1373" s="12">
        <f t="shared" ca="1" si="43"/>
        <v>29</v>
      </c>
    </row>
    <row r="1374" spans="1:8" x14ac:dyDescent="0.25">
      <c r="A1374" s="1" t="s">
        <v>2035</v>
      </c>
      <c r="B1374" s="2">
        <v>44675</v>
      </c>
      <c r="D1374" s="13">
        <f t="shared" si="42"/>
        <v>4</v>
      </c>
      <c r="E1374" s="12" t="str" cm="1">
        <f t="array" ref="E1374">_xlfn.IFS(D1374=1,"Audit Period",D1374=2,"End of Fiscal Year",D1374=3,"Start of Fiscal Year",TRUE,"Fiscal Year in Progress")</f>
        <v>Fiscal Year in Progress</v>
      </c>
      <c r="F1374" s="12" t="str" cm="1">
        <f t="array" ref="F1374">_xlfn.IFS(OR(D1374=1,D1374=2),"Period 1",OR(D1374=3,D1374=4),"Period 2",OR(D1374=5,D1374=6),"Period 3",TRUE,"No Hire Period")</f>
        <v>Period 2</v>
      </c>
      <c r="G1374" s="12" t="str" cm="1">
        <f t="array" ref="G1374">_xlfn.IFS(MONTH(B1374)=1,"Audit Period",MONTH(B1374)=2,"End of Fiscal Year",MONTH(B1374)=3,"Start of Fiscal Year",TRUE,"Fiscal Year in Progress")</f>
        <v>Fiscal Year in Progress</v>
      </c>
      <c r="H1374" s="12">
        <f t="shared" ca="1" si="43"/>
        <v>29</v>
      </c>
    </row>
    <row r="1375" spans="1:8" x14ac:dyDescent="0.25">
      <c r="A1375" s="1" t="s">
        <v>2036</v>
      </c>
      <c r="B1375" s="2">
        <v>44675</v>
      </c>
      <c r="D1375" s="13">
        <f t="shared" si="42"/>
        <v>4</v>
      </c>
      <c r="E1375" s="12" t="str" cm="1">
        <f t="array" ref="E1375">_xlfn.IFS(D1375=1,"Audit Period",D1375=2,"End of Fiscal Year",D1375=3,"Start of Fiscal Year",TRUE,"Fiscal Year in Progress")</f>
        <v>Fiscal Year in Progress</v>
      </c>
      <c r="F1375" s="12" t="str" cm="1">
        <f t="array" ref="F1375">_xlfn.IFS(OR(D1375=1,D1375=2),"Period 1",OR(D1375=3,D1375=4),"Period 2",OR(D1375=5,D1375=6),"Period 3",TRUE,"No Hire Period")</f>
        <v>Period 2</v>
      </c>
      <c r="G1375" s="12" t="str" cm="1">
        <f t="array" ref="G1375">_xlfn.IFS(MONTH(B1375)=1,"Audit Period",MONTH(B1375)=2,"End of Fiscal Year",MONTH(B1375)=3,"Start of Fiscal Year",TRUE,"Fiscal Year in Progress")</f>
        <v>Fiscal Year in Progress</v>
      </c>
      <c r="H1375" s="12">
        <f t="shared" ca="1" si="43"/>
        <v>29</v>
      </c>
    </row>
    <row r="1376" spans="1:8" x14ac:dyDescent="0.25">
      <c r="A1376" s="1" t="s">
        <v>2037</v>
      </c>
      <c r="B1376" s="2">
        <v>44675</v>
      </c>
      <c r="D1376" s="13">
        <f t="shared" si="42"/>
        <v>4</v>
      </c>
      <c r="E1376" s="12" t="str" cm="1">
        <f t="array" ref="E1376">_xlfn.IFS(D1376=1,"Audit Period",D1376=2,"End of Fiscal Year",D1376=3,"Start of Fiscal Year",TRUE,"Fiscal Year in Progress")</f>
        <v>Fiscal Year in Progress</v>
      </c>
      <c r="F1376" s="12" t="str" cm="1">
        <f t="array" ref="F1376">_xlfn.IFS(OR(D1376=1,D1376=2),"Period 1",OR(D1376=3,D1376=4),"Period 2",OR(D1376=5,D1376=6),"Period 3",TRUE,"No Hire Period")</f>
        <v>Period 2</v>
      </c>
      <c r="G1376" s="12" t="str" cm="1">
        <f t="array" ref="G1376">_xlfn.IFS(MONTH(B1376)=1,"Audit Period",MONTH(B1376)=2,"End of Fiscal Year",MONTH(B1376)=3,"Start of Fiscal Year",TRUE,"Fiscal Year in Progress")</f>
        <v>Fiscal Year in Progress</v>
      </c>
      <c r="H1376" s="12">
        <f t="shared" ca="1" si="43"/>
        <v>29</v>
      </c>
    </row>
    <row r="1377" spans="1:8" x14ac:dyDescent="0.25">
      <c r="A1377" s="1" t="s">
        <v>2038</v>
      </c>
      <c r="B1377" s="2">
        <v>44675</v>
      </c>
      <c r="D1377" s="13">
        <f t="shared" si="42"/>
        <v>4</v>
      </c>
      <c r="E1377" s="12" t="str" cm="1">
        <f t="array" ref="E1377">_xlfn.IFS(D1377=1,"Audit Period",D1377=2,"End of Fiscal Year",D1377=3,"Start of Fiscal Year",TRUE,"Fiscal Year in Progress")</f>
        <v>Fiscal Year in Progress</v>
      </c>
      <c r="F1377" s="12" t="str" cm="1">
        <f t="array" ref="F1377">_xlfn.IFS(OR(D1377=1,D1377=2),"Period 1",OR(D1377=3,D1377=4),"Period 2",OR(D1377=5,D1377=6),"Period 3",TRUE,"No Hire Period")</f>
        <v>Period 2</v>
      </c>
      <c r="G1377" s="12" t="str" cm="1">
        <f t="array" ref="G1377">_xlfn.IFS(MONTH(B1377)=1,"Audit Period",MONTH(B1377)=2,"End of Fiscal Year",MONTH(B1377)=3,"Start of Fiscal Year",TRUE,"Fiscal Year in Progress")</f>
        <v>Fiscal Year in Progress</v>
      </c>
      <c r="H1377" s="12">
        <f t="shared" ca="1" si="43"/>
        <v>29</v>
      </c>
    </row>
    <row r="1378" spans="1:8" x14ac:dyDescent="0.25">
      <c r="A1378" s="1" t="s">
        <v>2039</v>
      </c>
      <c r="B1378" s="2">
        <v>44675</v>
      </c>
      <c r="D1378" s="13">
        <f t="shared" si="42"/>
        <v>4</v>
      </c>
      <c r="E1378" s="12" t="str" cm="1">
        <f t="array" ref="E1378">_xlfn.IFS(D1378=1,"Audit Period",D1378=2,"End of Fiscal Year",D1378=3,"Start of Fiscal Year",TRUE,"Fiscal Year in Progress")</f>
        <v>Fiscal Year in Progress</v>
      </c>
      <c r="F1378" s="12" t="str" cm="1">
        <f t="array" ref="F1378">_xlfn.IFS(OR(D1378=1,D1378=2),"Period 1",OR(D1378=3,D1378=4),"Period 2",OR(D1378=5,D1378=6),"Period 3",TRUE,"No Hire Period")</f>
        <v>Period 2</v>
      </c>
      <c r="G1378" s="12" t="str" cm="1">
        <f t="array" ref="G1378">_xlfn.IFS(MONTH(B1378)=1,"Audit Period",MONTH(B1378)=2,"End of Fiscal Year",MONTH(B1378)=3,"Start of Fiscal Year",TRUE,"Fiscal Year in Progress")</f>
        <v>Fiscal Year in Progress</v>
      </c>
      <c r="H1378" s="12">
        <f t="shared" ca="1" si="43"/>
        <v>29</v>
      </c>
    </row>
    <row r="1379" spans="1:8" x14ac:dyDescent="0.25">
      <c r="A1379" s="1" t="s">
        <v>2040</v>
      </c>
      <c r="B1379" s="2">
        <v>44675</v>
      </c>
      <c r="D1379" s="13">
        <f t="shared" si="42"/>
        <v>4</v>
      </c>
      <c r="E1379" s="12" t="str" cm="1">
        <f t="array" ref="E1379">_xlfn.IFS(D1379=1,"Audit Period",D1379=2,"End of Fiscal Year",D1379=3,"Start of Fiscal Year",TRUE,"Fiscal Year in Progress")</f>
        <v>Fiscal Year in Progress</v>
      </c>
      <c r="F1379" s="12" t="str" cm="1">
        <f t="array" ref="F1379">_xlfn.IFS(OR(D1379=1,D1379=2),"Period 1",OR(D1379=3,D1379=4),"Period 2",OR(D1379=5,D1379=6),"Period 3",TRUE,"No Hire Period")</f>
        <v>Period 2</v>
      </c>
      <c r="G1379" s="12" t="str" cm="1">
        <f t="array" ref="G1379">_xlfn.IFS(MONTH(B1379)=1,"Audit Period",MONTH(B1379)=2,"End of Fiscal Year",MONTH(B1379)=3,"Start of Fiscal Year",TRUE,"Fiscal Year in Progress")</f>
        <v>Fiscal Year in Progress</v>
      </c>
      <c r="H1379" s="12">
        <f t="shared" ca="1" si="43"/>
        <v>29</v>
      </c>
    </row>
    <row r="1380" spans="1:8" x14ac:dyDescent="0.25">
      <c r="A1380" s="1" t="s">
        <v>2041</v>
      </c>
      <c r="B1380" s="2">
        <v>44675</v>
      </c>
      <c r="D1380" s="13">
        <f t="shared" si="42"/>
        <v>4</v>
      </c>
      <c r="E1380" s="12" t="str" cm="1">
        <f t="array" ref="E1380">_xlfn.IFS(D1380=1,"Audit Period",D1380=2,"End of Fiscal Year",D1380=3,"Start of Fiscal Year",TRUE,"Fiscal Year in Progress")</f>
        <v>Fiscal Year in Progress</v>
      </c>
      <c r="F1380" s="12" t="str" cm="1">
        <f t="array" ref="F1380">_xlfn.IFS(OR(D1380=1,D1380=2),"Period 1",OR(D1380=3,D1380=4),"Period 2",OR(D1380=5,D1380=6),"Period 3",TRUE,"No Hire Period")</f>
        <v>Period 2</v>
      </c>
      <c r="G1380" s="12" t="str" cm="1">
        <f t="array" ref="G1380">_xlfn.IFS(MONTH(B1380)=1,"Audit Period",MONTH(B1380)=2,"End of Fiscal Year",MONTH(B1380)=3,"Start of Fiscal Year",TRUE,"Fiscal Year in Progress")</f>
        <v>Fiscal Year in Progress</v>
      </c>
      <c r="H1380" s="12">
        <f t="shared" ca="1" si="43"/>
        <v>29</v>
      </c>
    </row>
    <row r="1381" spans="1:8" x14ac:dyDescent="0.25">
      <c r="A1381" s="1" t="s">
        <v>2042</v>
      </c>
      <c r="B1381" s="2">
        <v>44675</v>
      </c>
      <c r="D1381" s="13">
        <f t="shared" si="42"/>
        <v>4</v>
      </c>
      <c r="E1381" s="12" t="str" cm="1">
        <f t="array" ref="E1381">_xlfn.IFS(D1381=1,"Audit Period",D1381=2,"End of Fiscal Year",D1381=3,"Start of Fiscal Year",TRUE,"Fiscal Year in Progress")</f>
        <v>Fiscal Year in Progress</v>
      </c>
      <c r="F1381" s="12" t="str" cm="1">
        <f t="array" ref="F1381">_xlfn.IFS(OR(D1381=1,D1381=2),"Period 1",OR(D1381=3,D1381=4),"Period 2",OR(D1381=5,D1381=6),"Period 3",TRUE,"No Hire Period")</f>
        <v>Period 2</v>
      </c>
      <c r="G1381" s="12" t="str" cm="1">
        <f t="array" ref="G1381">_xlfn.IFS(MONTH(B1381)=1,"Audit Period",MONTH(B1381)=2,"End of Fiscal Year",MONTH(B1381)=3,"Start of Fiscal Year",TRUE,"Fiscal Year in Progress")</f>
        <v>Fiscal Year in Progress</v>
      </c>
      <c r="H1381" s="12">
        <f t="shared" ca="1" si="43"/>
        <v>29</v>
      </c>
    </row>
    <row r="1382" spans="1:8" x14ac:dyDescent="0.25">
      <c r="A1382" s="1" t="s">
        <v>2043</v>
      </c>
      <c r="B1382" s="2">
        <v>44675</v>
      </c>
      <c r="D1382" s="13">
        <f t="shared" si="42"/>
        <v>4</v>
      </c>
      <c r="E1382" s="12" t="str" cm="1">
        <f t="array" ref="E1382">_xlfn.IFS(D1382=1,"Audit Period",D1382=2,"End of Fiscal Year",D1382=3,"Start of Fiscal Year",TRUE,"Fiscal Year in Progress")</f>
        <v>Fiscal Year in Progress</v>
      </c>
      <c r="F1382" s="12" t="str" cm="1">
        <f t="array" ref="F1382">_xlfn.IFS(OR(D1382=1,D1382=2),"Period 1",OR(D1382=3,D1382=4),"Period 2",OR(D1382=5,D1382=6),"Period 3",TRUE,"No Hire Period")</f>
        <v>Period 2</v>
      </c>
      <c r="G1382" s="12" t="str" cm="1">
        <f t="array" ref="G1382">_xlfn.IFS(MONTH(B1382)=1,"Audit Period",MONTH(B1382)=2,"End of Fiscal Year",MONTH(B1382)=3,"Start of Fiscal Year",TRUE,"Fiscal Year in Progress")</f>
        <v>Fiscal Year in Progress</v>
      </c>
      <c r="H1382" s="12">
        <f t="shared" ca="1" si="43"/>
        <v>29</v>
      </c>
    </row>
    <row r="1383" spans="1:8" x14ac:dyDescent="0.25">
      <c r="A1383" s="1" t="s">
        <v>2044</v>
      </c>
      <c r="B1383" s="2">
        <v>44675</v>
      </c>
      <c r="D1383" s="13">
        <f t="shared" si="42"/>
        <v>4</v>
      </c>
      <c r="E1383" s="12" t="str" cm="1">
        <f t="array" ref="E1383">_xlfn.IFS(D1383=1,"Audit Period",D1383=2,"End of Fiscal Year",D1383=3,"Start of Fiscal Year",TRUE,"Fiscal Year in Progress")</f>
        <v>Fiscal Year in Progress</v>
      </c>
      <c r="F1383" s="12" t="str" cm="1">
        <f t="array" ref="F1383">_xlfn.IFS(OR(D1383=1,D1383=2),"Period 1",OR(D1383=3,D1383=4),"Period 2",OR(D1383=5,D1383=6),"Period 3",TRUE,"No Hire Period")</f>
        <v>Period 2</v>
      </c>
      <c r="G1383" s="12" t="str" cm="1">
        <f t="array" ref="G1383">_xlfn.IFS(MONTH(B1383)=1,"Audit Period",MONTH(B1383)=2,"End of Fiscal Year",MONTH(B1383)=3,"Start of Fiscal Year",TRUE,"Fiscal Year in Progress")</f>
        <v>Fiscal Year in Progress</v>
      </c>
      <c r="H1383" s="12">
        <f t="shared" ca="1" si="43"/>
        <v>29</v>
      </c>
    </row>
    <row r="1384" spans="1:8" x14ac:dyDescent="0.25">
      <c r="A1384" s="1" t="s">
        <v>2045</v>
      </c>
      <c r="B1384" s="2">
        <v>44675</v>
      </c>
      <c r="D1384" s="13">
        <f t="shared" si="42"/>
        <v>4</v>
      </c>
      <c r="E1384" s="12" t="str" cm="1">
        <f t="array" ref="E1384">_xlfn.IFS(D1384=1,"Audit Period",D1384=2,"End of Fiscal Year",D1384=3,"Start of Fiscal Year",TRUE,"Fiscal Year in Progress")</f>
        <v>Fiscal Year in Progress</v>
      </c>
      <c r="F1384" s="12" t="str" cm="1">
        <f t="array" ref="F1384">_xlfn.IFS(OR(D1384=1,D1384=2),"Period 1",OR(D1384=3,D1384=4),"Period 2",OR(D1384=5,D1384=6),"Period 3",TRUE,"No Hire Period")</f>
        <v>Period 2</v>
      </c>
      <c r="G1384" s="12" t="str" cm="1">
        <f t="array" ref="G1384">_xlfn.IFS(MONTH(B1384)=1,"Audit Period",MONTH(B1384)=2,"End of Fiscal Year",MONTH(B1384)=3,"Start of Fiscal Year",TRUE,"Fiscal Year in Progress")</f>
        <v>Fiscal Year in Progress</v>
      </c>
      <c r="H1384" s="12">
        <f t="shared" ca="1" si="43"/>
        <v>29</v>
      </c>
    </row>
    <row r="1385" spans="1:8" x14ac:dyDescent="0.25">
      <c r="A1385" s="1" t="s">
        <v>2046</v>
      </c>
      <c r="B1385" s="2">
        <v>44675</v>
      </c>
      <c r="D1385" s="13">
        <f t="shared" si="42"/>
        <v>4</v>
      </c>
      <c r="E1385" s="12" t="str" cm="1">
        <f t="array" ref="E1385">_xlfn.IFS(D1385=1,"Audit Period",D1385=2,"End of Fiscal Year",D1385=3,"Start of Fiscal Year",TRUE,"Fiscal Year in Progress")</f>
        <v>Fiscal Year in Progress</v>
      </c>
      <c r="F1385" s="12" t="str" cm="1">
        <f t="array" ref="F1385">_xlfn.IFS(OR(D1385=1,D1385=2),"Period 1",OR(D1385=3,D1385=4),"Period 2",OR(D1385=5,D1385=6),"Period 3",TRUE,"No Hire Period")</f>
        <v>Period 2</v>
      </c>
      <c r="G1385" s="12" t="str" cm="1">
        <f t="array" ref="G1385">_xlfn.IFS(MONTH(B1385)=1,"Audit Period",MONTH(B1385)=2,"End of Fiscal Year",MONTH(B1385)=3,"Start of Fiscal Year",TRUE,"Fiscal Year in Progress")</f>
        <v>Fiscal Year in Progress</v>
      </c>
      <c r="H1385" s="12">
        <f t="shared" ca="1" si="43"/>
        <v>29</v>
      </c>
    </row>
    <row r="1386" spans="1:8" x14ac:dyDescent="0.25">
      <c r="A1386" s="1" t="s">
        <v>242</v>
      </c>
      <c r="B1386" s="2">
        <v>44675</v>
      </c>
      <c r="D1386" s="13">
        <f t="shared" si="42"/>
        <v>4</v>
      </c>
      <c r="E1386" s="12" t="str" cm="1">
        <f t="array" ref="E1386">_xlfn.IFS(D1386=1,"Audit Period",D1386=2,"End of Fiscal Year",D1386=3,"Start of Fiscal Year",TRUE,"Fiscal Year in Progress")</f>
        <v>Fiscal Year in Progress</v>
      </c>
      <c r="F1386" s="12" t="str" cm="1">
        <f t="array" ref="F1386">_xlfn.IFS(OR(D1386=1,D1386=2),"Period 1",OR(D1386=3,D1386=4),"Period 2",OR(D1386=5,D1386=6),"Period 3",TRUE,"No Hire Period")</f>
        <v>Period 2</v>
      </c>
      <c r="G1386" s="12" t="str" cm="1">
        <f t="array" ref="G1386">_xlfn.IFS(MONTH(B1386)=1,"Audit Period",MONTH(B1386)=2,"End of Fiscal Year",MONTH(B1386)=3,"Start of Fiscal Year",TRUE,"Fiscal Year in Progress")</f>
        <v>Fiscal Year in Progress</v>
      </c>
      <c r="H1386" s="12">
        <f t="shared" ca="1" si="43"/>
        <v>29</v>
      </c>
    </row>
    <row r="1387" spans="1:8" x14ac:dyDescent="0.25">
      <c r="A1387" s="1" t="s">
        <v>2047</v>
      </c>
      <c r="B1387" s="2">
        <v>44675</v>
      </c>
      <c r="D1387" s="13">
        <f t="shared" si="42"/>
        <v>4</v>
      </c>
      <c r="E1387" s="12" t="str" cm="1">
        <f t="array" ref="E1387">_xlfn.IFS(D1387=1,"Audit Period",D1387=2,"End of Fiscal Year",D1387=3,"Start of Fiscal Year",TRUE,"Fiscal Year in Progress")</f>
        <v>Fiscal Year in Progress</v>
      </c>
      <c r="F1387" s="12" t="str" cm="1">
        <f t="array" ref="F1387">_xlfn.IFS(OR(D1387=1,D1387=2),"Period 1",OR(D1387=3,D1387=4),"Period 2",OR(D1387=5,D1387=6),"Period 3",TRUE,"No Hire Period")</f>
        <v>Period 2</v>
      </c>
      <c r="G1387" s="12" t="str" cm="1">
        <f t="array" ref="G1387">_xlfn.IFS(MONTH(B1387)=1,"Audit Period",MONTH(B1387)=2,"End of Fiscal Year",MONTH(B1387)=3,"Start of Fiscal Year",TRUE,"Fiscal Year in Progress")</f>
        <v>Fiscal Year in Progress</v>
      </c>
      <c r="H1387" s="12">
        <f t="shared" ca="1" si="43"/>
        <v>29</v>
      </c>
    </row>
    <row r="1388" spans="1:8" x14ac:dyDescent="0.25">
      <c r="A1388" s="1" t="s">
        <v>2048</v>
      </c>
      <c r="B1388" s="2">
        <v>44675</v>
      </c>
      <c r="D1388" s="13">
        <f t="shared" si="42"/>
        <v>4</v>
      </c>
      <c r="E1388" s="12" t="str" cm="1">
        <f t="array" ref="E1388">_xlfn.IFS(D1388=1,"Audit Period",D1388=2,"End of Fiscal Year",D1388=3,"Start of Fiscal Year",TRUE,"Fiscal Year in Progress")</f>
        <v>Fiscal Year in Progress</v>
      </c>
      <c r="F1388" s="12" t="str" cm="1">
        <f t="array" ref="F1388">_xlfn.IFS(OR(D1388=1,D1388=2),"Period 1",OR(D1388=3,D1388=4),"Period 2",OR(D1388=5,D1388=6),"Period 3",TRUE,"No Hire Period")</f>
        <v>Period 2</v>
      </c>
      <c r="G1388" s="12" t="str" cm="1">
        <f t="array" ref="G1388">_xlfn.IFS(MONTH(B1388)=1,"Audit Period",MONTH(B1388)=2,"End of Fiscal Year",MONTH(B1388)=3,"Start of Fiscal Year",TRUE,"Fiscal Year in Progress")</f>
        <v>Fiscal Year in Progress</v>
      </c>
      <c r="H1388" s="12">
        <f t="shared" ca="1" si="43"/>
        <v>29</v>
      </c>
    </row>
    <row r="1389" spans="1:8" x14ac:dyDescent="0.25">
      <c r="A1389" s="1" t="s">
        <v>2049</v>
      </c>
      <c r="B1389" s="2">
        <v>44675</v>
      </c>
      <c r="D1389" s="13">
        <f t="shared" si="42"/>
        <v>4</v>
      </c>
      <c r="E1389" s="12" t="str" cm="1">
        <f t="array" ref="E1389">_xlfn.IFS(D1389=1,"Audit Period",D1389=2,"End of Fiscal Year",D1389=3,"Start of Fiscal Year",TRUE,"Fiscal Year in Progress")</f>
        <v>Fiscal Year in Progress</v>
      </c>
      <c r="F1389" s="12" t="str" cm="1">
        <f t="array" ref="F1389">_xlfn.IFS(OR(D1389=1,D1389=2),"Period 1",OR(D1389=3,D1389=4),"Period 2",OR(D1389=5,D1389=6),"Period 3",TRUE,"No Hire Period")</f>
        <v>Period 2</v>
      </c>
      <c r="G1389" s="12" t="str" cm="1">
        <f t="array" ref="G1389">_xlfn.IFS(MONTH(B1389)=1,"Audit Period",MONTH(B1389)=2,"End of Fiscal Year",MONTH(B1389)=3,"Start of Fiscal Year",TRUE,"Fiscal Year in Progress")</f>
        <v>Fiscal Year in Progress</v>
      </c>
      <c r="H1389" s="12">
        <f t="shared" ca="1" si="43"/>
        <v>29</v>
      </c>
    </row>
    <row r="1390" spans="1:8" x14ac:dyDescent="0.25">
      <c r="A1390" s="1" t="s">
        <v>2050</v>
      </c>
      <c r="B1390" s="2">
        <v>44675</v>
      </c>
      <c r="D1390" s="13">
        <f t="shared" si="42"/>
        <v>4</v>
      </c>
      <c r="E1390" s="12" t="str" cm="1">
        <f t="array" ref="E1390">_xlfn.IFS(D1390=1,"Audit Period",D1390=2,"End of Fiscal Year",D1390=3,"Start of Fiscal Year",TRUE,"Fiscal Year in Progress")</f>
        <v>Fiscal Year in Progress</v>
      </c>
      <c r="F1390" s="12" t="str" cm="1">
        <f t="array" ref="F1390">_xlfn.IFS(OR(D1390=1,D1390=2),"Period 1",OR(D1390=3,D1390=4),"Period 2",OR(D1390=5,D1390=6),"Period 3",TRUE,"No Hire Period")</f>
        <v>Period 2</v>
      </c>
      <c r="G1390" s="12" t="str" cm="1">
        <f t="array" ref="G1390">_xlfn.IFS(MONTH(B1390)=1,"Audit Period",MONTH(B1390)=2,"End of Fiscal Year",MONTH(B1390)=3,"Start of Fiscal Year",TRUE,"Fiscal Year in Progress")</f>
        <v>Fiscal Year in Progress</v>
      </c>
      <c r="H1390" s="12">
        <f t="shared" ca="1" si="43"/>
        <v>29</v>
      </c>
    </row>
    <row r="1391" spans="1:8" x14ac:dyDescent="0.25">
      <c r="A1391" s="1" t="s">
        <v>2051</v>
      </c>
      <c r="B1391" s="2">
        <v>44675</v>
      </c>
      <c r="D1391" s="13">
        <f t="shared" si="42"/>
        <v>4</v>
      </c>
      <c r="E1391" s="12" t="str" cm="1">
        <f t="array" ref="E1391">_xlfn.IFS(D1391=1,"Audit Period",D1391=2,"End of Fiscal Year",D1391=3,"Start of Fiscal Year",TRUE,"Fiscal Year in Progress")</f>
        <v>Fiscal Year in Progress</v>
      </c>
      <c r="F1391" s="12" t="str" cm="1">
        <f t="array" ref="F1391">_xlfn.IFS(OR(D1391=1,D1391=2),"Period 1",OR(D1391=3,D1391=4),"Period 2",OR(D1391=5,D1391=6),"Period 3",TRUE,"No Hire Period")</f>
        <v>Period 2</v>
      </c>
      <c r="G1391" s="12" t="str" cm="1">
        <f t="array" ref="G1391">_xlfn.IFS(MONTH(B1391)=1,"Audit Period",MONTH(B1391)=2,"End of Fiscal Year",MONTH(B1391)=3,"Start of Fiscal Year",TRUE,"Fiscal Year in Progress")</f>
        <v>Fiscal Year in Progress</v>
      </c>
      <c r="H1391" s="12">
        <f t="shared" ca="1" si="43"/>
        <v>29</v>
      </c>
    </row>
    <row r="1392" spans="1:8" x14ac:dyDescent="0.25">
      <c r="A1392" s="1" t="s">
        <v>243</v>
      </c>
      <c r="B1392" s="2">
        <v>44675</v>
      </c>
      <c r="D1392" s="13">
        <f t="shared" si="42"/>
        <v>4</v>
      </c>
      <c r="E1392" s="12" t="str" cm="1">
        <f t="array" ref="E1392">_xlfn.IFS(D1392=1,"Audit Period",D1392=2,"End of Fiscal Year",D1392=3,"Start of Fiscal Year",TRUE,"Fiscal Year in Progress")</f>
        <v>Fiscal Year in Progress</v>
      </c>
      <c r="F1392" s="12" t="str" cm="1">
        <f t="array" ref="F1392">_xlfn.IFS(OR(D1392=1,D1392=2),"Period 1",OR(D1392=3,D1392=4),"Period 2",OR(D1392=5,D1392=6),"Period 3",TRUE,"No Hire Period")</f>
        <v>Period 2</v>
      </c>
      <c r="G1392" s="12" t="str" cm="1">
        <f t="array" ref="G1392">_xlfn.IFS(MONTH(B1392)=1,"Audit Period",MONTH(B1392)=2,"End of Fiscal Year",MONTH(B1392)=3,"Start of Fiscal Year",TRUE,"Fiscal Year in Progress")</f>
        <v>Fiscal Year in Progress</v>
      </c>
      <c r="H1392" s="12">
        <f t="shared" ca="1" si="43"/>
        <v>29</v>
      </c>
    </row>
    <row r="1393" spans="1:8" x14ac:dyDescent="0.25">
      <c r="A1393" s="1" t="s">
        <v>2052</v>
      </c>
      <c r="B1393" s="2">
        <v>44675</v>
      </c>
      <c r="D1393" s="13">
        <f t="shared" si="42"/>
        <v>4</v>
      </c>
      <c r="E1393" s="12" t="str" cm="1">
        <f t="array" ref="E1393">_xlfn.IFS(D1393=1,"Audit Period",D1393=2,"End of Fiscal Year",D1393=3,"Start of Fiscal Year",TRUE,"Fiscal Year in Progress")</f>
        <v>Fiscal Year in Progress</v>
      </c>
      <c r="F1393" s="12" t="str" cm="1">
        <f t="array" ref="F1393">_xlfn.IFS(OR(D1393=1,D1393=2),"Period 1",OR(D1393=3,D1393=4),"Period 2",OR(D1393=5,D1393=6),"Period 3",TRUE,"No Hire Period")</f>
        <v>Period 2</v>
      </c>
      <c r="G1393" s="12" t="str" cm="1">
        <f t="array" ref="G1393">_xlfn.IFS(MONTH(B1393)=1,"Audit Period",MONTH(B1393)=2,"End of Fiscal Year",MONTH(B1393)=3,"Start of Fiscal Year",TRUE,"Fiscal Year in Progress")</f>
        <v>Fiscal Year in Progress</v>
      </c>
      <c r="H1393" s="12">
        <f t="shared" ca="1" si="43"/>
        <v>29</v>
      </c>
    </row>
    <row r="1394" spans="1:8" x14ac:dyDescent="0.25">
      <c r="A1394" s="1" t="s">
        <v>2053</v>
      </c>
      <c r="B1394" s="2">
        <v>44675</v>
      </c>
      <c r="D1394" s="13">
        <f t="shared" si="42"/>
        <v>4</v>
      </c>
      <c r="E1394" s="12" t="str" cm="1">
        <f t="array" ref="E1394">_xlfn.IFS(D1394=1,"Audit Period",D1394=2,"End of Fiscal Year",D1394=3,"Start of Fiscal Year",TRUE,"Fiscal Year in Progress")</f>
        <v>Fiscal Year in Progress</v>
      </c>
      <c r="F1394" s="12" t="str" cm="1">
        <f t="array" ref="F1394">_xlfn.IFS(OR(D1394=1,D1394=2),"Period 1",OR(D1394=3,D1394=4),"Period 2",OR(D1394=5,D1394=6),"Period 3",TRUE,"No Hire Period")</f>
        <v>Period 2</v>
      </c>
      <c r="G1394" s="12" t="str" cm="1">
        <f t="array" ref="G1394">_xlfn.IFS(MONTH(B1394)=1,"Audit Period",MONTH(B1394)=2,"End of Fiscal Year",MONTH(B1394)=3,"Start of Fiscal Year",TRUE,"Fiscal Year in Progress")</f>
        <v>Fiscal Year in Progress</v>
      </c>
      <c r="H1394" s="12">
        <f t="shared" ca="1" si="43"/>
        <v>29</v>
      </c>
    </row>
    <row r="1395" spans="1:8" x14ac:dyDescent="0.25">
      <c r="A1395" s="1" t="s">
        <v>2054</v>
      </c>
      <c r="B1395" s="2">
        <v>44675</v>
      </c>
      <c r="D1395" s="13">
        <f t="shared" si="42"/>
        <v>4</v>
      </c>
      <c r="E1395" s="12" t="str" cm="1">
        <f t="array" ref="E1395">_xlfn.IFS(D1395=1,"Audit Period",D1395=2,"End of Fiscal Year",D1395=3,"Start of Fiscal Year",TRUE,"Fiscal Year in Progress")</f>
        <v>Fiscal Year in Progress</v>
      </c>
      <c r="F1395" s="12" t="str" cm="1">
        <f t="array" ref="F1395">_xlfn.IFS(OR(D1395=1,D1395=2),"Period 1",OR(D1395=3,D1395=4),"Period 2",OR(D1395=5,D1395=6),"Period 3",TRUE,"No Hire Period")</f>
        <v>Period 2</v>
      </c>
      <c r="G1395" s="12" t="str" cm="1">
        <f t="array" ref="G1395">_xlfn.IFS(MONTH(B1395)=1,"Audit Period",MONTH(B1395)=2,"End of Fiscal Year",MONTH(B1395)=3,"Start of Fiscal Year",TRUE,"Fiscal Year in Progress")</f>
        <v>Fiscal Year in Progress</v>
      </c>
      <c r="H1395" s="12">
        <f t="shared" ca="1" si="43"/>
        <v>29</v>
      </c>
    </row>
    <row r="1396" spans="1:8" x14ac:dyDescent="0.25">
      <c r="A1396" s="1" t="s">
        <v>2055</v>
      </c>
      <c r="B1396" s="2">
        <v>44675</v>
      </c>
      <c r="D1396" s="13">
        <f t="shared" si="42"/>
        <v>4</v>
      </c>
      <c r="E1396" s="12" t="str" cm="1">
        <f t="array" ref="E1396">_xlfn.IFS(D1396=1,"Audit Period",D1396=2,"End of Fiscal Year",D1396=3,"Start of Fiscal Year",TRUE,"Fiscal Year in Progress")</f>
        <v>Fiscal Year in Progress</v>
      </c>
      <c r="F1396" s="12" t="str" cm="1">
        <f t="array" ref="F1396">_xlfn.IFS(OR(D1396=1,D1396=2),"Period 1",OR(D1396=3,D1396=4),"Period 2",OR(D1396=5,D1396=6),"Period 3",TRUE,"No Hire Period")</f>
        <v>Period 2</v>
      </c>
      <c r="G1396" s="12" t="str" cm="1">
        <f t="array" ref="G1396">_xlfn.IFS(MONTH(B1396)=1,"Audit Period",MONTH(B1396)=2,"End of Fiscal Year",MONTH(B1396)=3,"Start of Fiscal Year",TRUE,"Fiscal Year in Progress")</f>
        <v>Fiscal Year in Progress</v>
      </c>
      <c r="H1396" s="12">
        <f t="shared" ca="1" si="43"/>
        <v>29</v>
      </c>
    </row>
    <row r="1397" spans="1:8" x14ac:dyDescent="0.25">
      <c r="A1397" s="1" t="s">
        <v>2056</v>
      </c>
      <c r="B1397" s="2">
        <v>44675</v>
      </c>
      <c r="D1397" s="13">
        <f t="shared" si="42"/>
        <v>4</v>
      </c>
      <c r="E1397" s="12" t="str" cm="1">
        <f t="array" ref="E1397">_xlfn.IFS(D1397=1,"Audit Period",D1397=2,"End of Fiscal Year",D1397=3,"Start of Fiscal Year",TRUE,"Fiscal Year in Progress")</f>
        <v>Fiscal Year in Progress</v>
      </c>
      <c r="F1397" s="12" t="str" cm="1">
        <f t="array" ref="F1397">_xlfn.IFS(OR(D1397=1,D1397=2),"Period 1",OR(D1397=3,D1397=4),"Period 2",OR(D1397=5,D1397=6),"Period 3",TRUE,"No Hire Period")</f>
        <v>Period 2</v>
      </c>
      <c r="G1397" s="12" t="str" cm="1">
        <f t="array" ref="G1397">_xlfn.IFS(MONTH(B1397)=1,"Audit Period",MONTH(B1397)=2,"End of Fiscal Year",MONTH(B1397)=3,"Start of Fiscal Year",TRUE,"Fiscal Year in Progress")</f>
        <v>Fiscal Year in Progress</v>
      </c>
      <c r="H1397" s="12">
        <f t="shared" ca="1" si="43"/>
        <v>29</v>
      </c>
    </row>
    <row r="1398" spans="1:8" x14ac:dyDescent="0.25">
      <c r="A1398" s="1" t="s">
        <v>2057</v>
      </c>
      <c r="B1398" s="2">
        <v>44675</v>
      </c>
      <c r="D1398" s="13">
        <f t="shared" si="42"/>
        <v>4</v>
      </c>
      <c r="E1398" s="12" t="str" cm="1">
        <f t="array" ref="E1398">_xlfn.IFS(D1398=1,"Audit Period",D1398=2,"End of Fiscal Year",D1398=3,"Start of Fiscal Year",TRUE,"Fiscal Year in Progress")</f>
        <v>Fiscal Year in Progress</v>
      </c>
      <c r="F1398" s="12" t="str" cm="1">
        <f t="array" ref="F1398">_xlfn.IFS(OR(D1398=1,D1398=2),"Period 1",OR(D1398=3,D1398=4),"Period 2",OR(D1398=5,D1398=6),"Period 3",TRUE,"No Hire Period")</f>
        <v>Period 2</v>
      </c>
      <c r="G1398" s="12" t="str" cm="1">
        <f t="array" ref="G1398">_xlfn.IFS(MONTH(B1398)=1,"Audit Period",MONTH(B1398)=2,"End of Fiscal Year",MONTH(B1398)=3,"Start of Fiscal Year",TRUE,"Fiscal Year in Progress")</f>
        <v>Fiscal Year in Progress</v>
      </c>
      <c r="H1398" s="12">
        <f t="shared" ca="1" si="43"/>
        <v>29</v>
      </c>
    </row>
    <row r="1399" spans="1:8" x14ac:dyDescent="0.25">
      <c r="A1399" s="1" t="s">
        <v>244</v>
      </c>
      <c r="B1399" s="2">
        <v>44675</v>
      </c>
      <c r="D1399" s="13">
        <f t="shared" si="42"/>
        <v>4</v>
      </c>
      <c r="E1399" s="12" t="str" cm="1">
        <f t="array" ref="E1399">_xlfn.IFS(D1399=1,"Audit Period",D1399=2,"End of Fiscal Year",D1399=3,"Start of Fiscal Year",TRUE,"Fiscal Year in Progress")</f>
        <v>Fiscal Year in Progress</v>
      </c>
      <c r="F1399" s="12" t="str" cm="1">
        <f t="array" ref="F1399">_xlfn.IFS(OR(D1399=1,D1399=2),"Period 1",OR(D1399=3,D1399=4),"Period 2",OR(D1399=5,D1399=6),"Period 3",TRUE,"No Hire Period")</f>
        <v>Period 2</v>
      </c>
      <c r="G1399" s="12" t="str" cm="1">
        <f t="array" ref="G1399">_xlfn.IFS(MONTH(B1399)=1,"Audit Period",MONTH(B1399)=2,"End of Fiscal Year",MONTH(B1399)=3,"Start of Fiscal Year",TRUE,"Fiscal Year in Progress")</f>
        <v>Fiscal Year in Progress</v>
      </c>
      <c r="H1399" s="12">
        <f t="shared" ca="1" si="43"/>
        <v>29</v>
      </c>
    </row>
    <row r="1400" spans="1:8" x14ac:dyDescent="0.25">
      <c r="A1400" s="1" t="s">
        <v>2058</v>
      </c>
      <c r="B1400" s="2">
        <v>44675</v>
      </c>
      <c r="D1400" s="13">
        <f t="shared" si="42"/>
        <v>4</v>
      </c>
      <c r="E1400" s="12" t="str" cm="1">
        <f t="array" ref="E1400">_xlfn.IFS(D1400=1,"Audit Period",D1400=2,"End of Fiscal Year",D1400=3,"Start of Fiscal Year",TRUE,"Fiscal Year in Progress")</f>
        <v>Fiscal Year in Progress</v>
      </c>
      <c r="F1400" s="12" t="str" cm="1">
        <f t="array" ref="F1400">_xlfn.IFS(OR(D1400=1,D1400=2),"Period 1",OR(D1400=3,D1400=4),"Period 2",OR(D1400=5,D1400=6),"Period 3",TRUE,"No Hire Period")</f>
        <v>Period 2</v>
      </c>
      <c r="G1400" s="12" t="str" cm="1">
        <f t="array" ref="G1400">_xlfn.IFS(MONTH(B1400)=1,"Audit Period",MONTH(B1400)=2,"End of Fiscal Year",MONTH(B1400)=3,"Start of Fiscal Year",TRUE,"Fiscal Year in Progress")</f>
        <v>Fiscal Year in Progress</v>
      </c>
      <c r="H1400" s="12">
        <f t="shared" ca="1" si="43"/>
        <v>29</v>
      </c>
    </row>
    <row r="1401" spans="1:8" x14ac:dyDescent="0.25">
      <c r="A1401" s="1" t="s">
        <v>2059</v>
      </c>
      <c r="B1401" s="2">
        <v>44675</v>
      </c>
      <c r="D1401" s="13">
        <f t="shared" si="42"/>
        <v>4</v>
      </c>
      <c r="E1401" s="12" t="str" cm="1">
        <f t="array" ref="E1401">_xlfn.IFS(D1401=1,"Audit Period",D1401=2,"End of Fiscal Year",D1401=3,"Start of Fiscal Year",TRUE,"Fiscal Year in Progress")</f>
        <v>Fiscal Year in Progress</v>
      </c>
      <c r="F1401" s="12" t="str" cm="1">
        <f t="array" ref="F1401">_xlfn.IFS(OR(D1401=1,D1401=2),"Period 1",OR(D1401=3,D1401=4),"Period 2",OR(D1401=5,D1401=6),"Period 3",TRUE,"No Hire Period")</f>
        <v>Period 2</v>
      </c>
      <c r="G1401" s="12" t="str" cm="1">
        <f t="array" ref="G1401">_xlfn.IFS(MONTH(B1401)=1,"Audit Period",MONTH(B1401)=2,"End of Fiscal Year",MONTH(B1401)=3,"Start of Fiscal Year",TRUE,"Fiscal Year in Progress")</f>
        <v>Fiscal Year in Progress</v>
      </c>
      <c r="H1401" s="12">
        <f t="shared" ca="1" si="43"/>
        <v>29</v>
      </c>
    </row>
    <row r="1402" spans="1:8" x14ac:dyDescent="0.25">
      <c r="A1402" s="1" t="s">
        <v>2060</v>
      </c>
      <c r="B1402" s="2">
        <v>44675</v>
      </c>
      <c r="D1402" s="13">
        <f t="shared" si="42"/>
        <v>4</v>
      </c>
      <c r="E1402" s="12" t="str" cm="1">
        <f t="array" ref="E1402">_xlfn.IFS(D1402=1,"Audit Period",D1402=2,"End of Fiscal Year",D1402=3,"Start of Fiscal Year",TRUE,"Fiscal Year in Progress")</f>
        <v>Fiscal Year in Progress</v>
      </c>
      <c r="F1402" s="12" t="str" cm="1">
        <f t="array" ref="F1402">_xlfn.IFS(OR(D1402=1,D1402=2),"Period 1",OR(D1402=3,D1402=4),"Period 2",OR(D1402=5,D1402=6),"Period 3",TRUE,"No Hire Period")</f>
        <v>Period 2</v>
      </c>
      <c r="G1402" s="12" t="str" cm="1">
        <f t="array" ref="G1402">_xlfn.IFS(MONTH(B1402)=1,"Audit Period",MONTH(B1402)=2,"End of Fiscal Year",MONTH(B1402)=3,"Start of Fiscal Year",TRUE,"Fiscal Year in Progress")</f>
        <v>Fiscal Year in Progress</v>
      </c>
      <c r="H1402" s="12">
        <f t="shared" ca="1" si="43"/>
        <v>29</v>
      </c>
    </row>
    <row r="1403" spans="1:8" x14ac:dyDescent="0.25">
      <c r="A1403" s="1" t="s">
        <v>2061</v>
      </c>
      <c r="B1403" s="2">
        <v>44675</v>
      </c>
      <c r="D1403" s="13">
        <f t="shared" si="42"/>
        <v>4</v>
      </c>
      <c r="E1403" s="12" t="str" cm="1">
        <f t="array" ref="E1403">_xlfn.IFS(D1403=1,"Audit Period",D1403=2,"End of Fiscal Year",D1403=3,"Start of Fiscal Year",TRUE,"Fiscal Year in Progress")</f>
        <v>Fiscal Year in Progress</v>
      </c>
      <c r="F1403" s="12" t="str" cm="1">
        <f t="array" ref="F1403">_xlfn.IFS(OR(D1403=1,D1403=2),"Period 1",OR(D1403=3,D1403=4),"Period 2",OR(D1403=5,D1403=6),"Period 3",TRUE,"No Hire Period")</f>
        <v>Period 2</v>
      </c>
      <c r="G1403" s="12" t="str" cm="1">
        <f t="array" ref="G1403">_xlfn.IFS(MONTH(B1403)=1,"Audit Period",MONTH(B1403)=2,"End of Fiscal Year",MONTH(B1403)=3,"Start of Fiscal Year",TRUE,"Fiscal Year in Progress")</f>
        <v>Fiscal Year in Progress</v>
      </c>
      <c r="H1403" s="12">
        <f t="shared" ca="1" si="43"/>
        <v>29</v>
      </c>
    </row>
    <row r="1404" spans="1:8" x14ac:dyDescent="0.25">
      <c r="A1404" s="1" t="s">
        <v>2062</v>
      </c>
      <c r="B1404" s="2">
        <v>44675</v>
      </c>
      <c r="D1404" s="13">
        <f t="shared" si="42"/>
        <v>4</v>
      </c>
      <c r="E1404" s="12" t="str" cm="1">
        <f t="array" ref="E1404">_xlfn.IFS(D1404=1,"Audit Period",D1404=2,"End of Fiscal Year",D1404=3,"Start of Fiscal Year",TRUE,"Fiscal Year in Progress")</f>
        <v>Fiscal Year in Progress</v>
      </c>
      <c r="F1404" s="12" t="str" cm="1">
        <f t="array" ref="F1404">_xlfn.IFS(OR(D1404=1,D1404=2),"Period 1",OR(D1404=3,D1404=4),"Period 2",OR(D1404=5,D1404=6),"Period 3",TRUE,"No Hire Period")</f>
        <v>Period 2</v>
      </c>
      <c r="G1404" s="12" t="str" cm="1">
        <f t="array" ref="G1404">_xlfn.IFS(MONTH(B1404)=1,"Audit Period",MONTH(B1404)=2,"End of Fiscal Year",MONTH(B1404)=3,"Start of Fiscal Year",TRUE,"Fiscal Year in Progress")</f>
        <v>Fiscal Year in Progress</v>
      </c>
      <c r="H1404" s="12">
        <f t="shared" ca="1" si="43"/>
        <v>29</v>
      </c>
    </row>
    <row r="1405" spans="1:8" x14ac:dyDescent="0.25">
      <c r="A1405" s="1" t="s">
        <v>2063</v>
      </c>
      <c r="B1405" s="2">
        <v>44675</v>
      </c>
      <c r="D1405" s="13">
        <f t="shared" si="42"/>
        <v>4</v>
      </c>
      <c r="E1405" s="12" t="str" cm="1">
        <f t="array" ref="E1405">_xlfn.IFS(D1405=1,"Audit Period",D1405=2,"End of Fiscal Year",D1405=3,"Start of Fiscal Year",TRUE,"Fiscal Year in Progress")</f>
        <v>Fiscal Year in Progress</v>
      </c>
      <c r="F1405" s="12" t="str" cm="1">
        <f t="array" ref="F1405">_xlfn.IFS(OR(D1405=1,D1405=2),"Period 1",OR(D1405=3,D1405=4),"Period 2",OR(D1405=5,D1405=6),"Period 3",TRUE,"No Hire Period")</f>
        <v>Period 2</v>
      </c>
      <c r="G1405" s="12" t="str" cm="1">
        <f t="array" ref="G1405">_xlfn.IFS(MONTH(B1405)=1,"Audit Period",MONTH(B1405)=2,"End of Fiscal Year",MONTH(B1405)=3,"Start of Fiscal Year",TRUE,"Fiscal Year in Progress")</f>
        <v>Fiscal Year in Progress</v>
      </c>
      <c r="H1405" s="12">
        <f t="shared" ca="1" si="43"/>
        <v>29</v>
      </c>
    </row>
    <row r="1406" spans="1:8" x14ac:dyDescent="0.25">
      <c r="A1406" s="1" t="s">
        <v>2064</v>
      </c>
      <c r="B1406" s="2">
        <v>44675</v>
      </c>
      <c r="D1406" s="13">
        <f t="shared" si="42"/>
        <v>4</v>
      </c>
      <c r="E1406" s="12" t="str" cm="1">
        <f t="array" ref="E1406">_xlfn.IFS(D1406=1,"Audit Period",D1406=2,"End of Fiscal Year",D1406=3,"Start of Fiscal Year",TRUE,"Fiscal Year in Progress")</f>
        <v>Fiscal Year in Progress</v>
      </c>
      <c r="F1406" s="12" t="str" cm="1">
        <f t="array" ref="F1406">_xlfn.IFS(OR(D1406=1,D1406=2),"Period 1",OR(D1406=3,D1406=4),"Period 2",OR(D1406=5,D1406=6),"Period 3",TRUE,"No Hire Period")</f>
        <v>Period 2</v>
      </c>
      <c r="G1406" s="12" t="str" cm="1">
        <f t="array" ref="G1406">_xlfn.IFS(MONTH(B1406)=1,"Audit Period",MONTH(B1406)=2,"End of Fiscal Year",MONTH(B1406)=3,"Start of Fiscal Year",TRUE,"Fiscal Year in Progress")</f>
        <v>Fiscal Year in Progress</v>
      </c>
      <c r="H1406" s="12">
        <f t="shared" ca="1" si="43"/>
        <v>29</v>
      </c>
    </row>
    <row r="1407" spans="1:8" x14ac:dyDescent="0.25">
      <c r="A1407" s="1" t="s">
        <v>2065</v>
      </c>
      <c r="B1407" s="2">
        <v>44675</v>
      </c>
      <c r="D1407" s="13">
        <f t="shared" si="42"/>
        <v>4</v>
      </c>
      <c r="E1407" s="12" t="str" cm="1">
        <f t="array" ref="E1407">_xlfn.IFS(D1407=1,"Audit Period",D1407=2,"End of Fiscal Year",D1407=3,"Start of Fiscal Year",TRUE,"Fiscal Year in Progress")</f>
        <v>Fiscal Year in Progress</v>
      </c>
      <c r="F1407" s="12" t="str" cm="1">
        <f t="array" ref="F1407">_xlfn.IFS(OR(D1407=1,D1407=2),"Period 1",OR(D1407=3,D1407=4),"Period 2",OR(D1407=5,D1407=6),"Period 3",TRUE,"No Hire Period")</f>
        <v>Period 2</v>
      </c>
      <c r="G1407" s="12" t="str" cm="1">
        <f t="array" ref="G1407">_xlfn.IFS(MONTH(B1407)=1,"Audit Period",MONTH(B1407)=2,"End of Fiscal Year",MONTH(B1407)=3,"Start of Fiscal Year",TRUE,"Fiscal Year in Progress")</f>
        <v>Fiscal Year in Progress</v>
      </c>
      <c r="H1407" s="12">
        <f t="shared" ca="1" si="43"/>
        <v>29</v>
      </c>
    </row>
    <row r="1408" spans="1:8" x14ac:dyDescent="0.25">
      <c r="A1408" s="1" t="s">
        <v>2066</v>
      </c>
      <c r="B1408" s="2">
        <v>44675</v>
      </c>
      <c r="D1408" s="13">
        <f t="shared" si="42"/>
        <v>4</v>
      </c>
      <c r="E1408" s="12" t="str" cm="1">
        <f t="array" ref="E1408">_xlfn.IFS(D1408=1,"Audit Period",D1408=2,"End of Fiscal Year",D1408=3,"Start of Fiscal Year",TRUE,"Fiscal Year in Progress")</f>
        <v>Fiscal Year in Progress</v>
      </c>
      <c r="F1408" s="12" t="str" cm="1">
        <f t="array" ref="F1408">_xlfn.IFS(OR(D1408=1,D1408=2),"Period 1",OR(D1408=3,D1408=4),"Period 2",OR(D1408=5,D1408=6),"Period 3",TRUE,"No Hire Period")</f>
        <v>Period 2</v>
      </c>
      <c r="G1408" s="12" t="str" cm="1">
        <f t="array" ref="G1408">_xlfn.IFS(MONTH(B1408)=1,"Audit Period",MONTH(B1408)=2,"End of Fiscal Year",MONTH(B1408)=3,"Start of Fiscal Year",TRUE,"Fiscal Year in Progress")</f>
        <v>Fiscal Year in Progress</v>
      </c>
      <c r="H1408" s="12">
        <f t="shared" ca="1" si="43"/>
        <v>29</v>
      </c>
    </row>
    <row r="1409" spans="1:8" x14ac:dyDescent="0.25">
      <c r="A1409" s="1" t="s">
        <v>2067</v>
      </c>
      <c r="B1409" s="2">
        <v>44675</v>
      </c>
      <c r="D1409" s="13">
        <f t="shared" si="42"/>
        <v>4</v>
      </c>
      <c r="E1409" s="12" t="str" cm="1">
        <f t="array" ref="E1409">_xlfn.IFS(D1409=1,"Audit Period",D1409=2,"End of Fiscal Year",D1409=3,"Start of Fiscal Year",TRUE,"Fiscal Year in Progress")</f>
        <v>Fiscal Year in Progress</v>
      </c>
      <c r="F1409" s="12" t="str" cm="1">
        <f t="array" ref="F1409">_xlfn.IFS(OR(D1409=1,D1409=2),"Period 1",OR(D1409=3,D1409=4),"Period 2",OR(D1409=5,D1409=6),"Period 3",TRUE,"No Hire Period")</f>
        <v>Period 2</v>
      </c>
      <c r="G1409" s="12" t="str" cm="1">
        <f t="array" ref="G1409">_xlfn.IFS(MONTH(B1409)=1,"Audit Period",MONTH(B1409)=2,"End of Fiscal Year",MONTH(B1409)=3,"Start of Fiscal Year",TRUE,"Fiscal Year in Progress")</f>
        <v>Fiscal Year in Progress</v>
      </c>
      <c r="H1409" s="12">
        <f t="shared" ca="1" si="43"/>
        <v>29</v>
      </c>
    </row>
    <row r="1410" spans="1:8" x14ac:dyDescent="0.25">
      <c r="A1410" s="1" t="s">
        <v>2068</v>
      </c>
      <c r="B1410" s="2">
        <v>44675</v>
      </c>
      <c r="D1410" s="13">
        <f t="shared" si="42"/>
        <v>4</v>
      </c>
      <c r="E1410" s="12" t="str" cm="1">
        <f t="array" ref="E1410">_xlfn.IFS(D1410=1,"Audit Period",D1410=2,"End of Fiscal Year",D1410=3,"Start of Fiscal Year",TRUE,"Fiscal Year in Progress")</f>
        <v>Fiscal Year in Progress</v>
      </c>
      <c r="F1410" s="12" t="str" cm="1">
        <f t="array" ref="F1410">_xlfn.IFS(OR(D1410=1,D1410=2),"Period 1",OR(D1410=3,D1410=4),"Period 2",OR(D1410=5,D1410=6),"Period 3",TRUE,"No Hire Period")</f>
        <v>Period 2</v>
      </c>
      <c r="G1410" s="12" t="str" cm="1">
        <f t="array" ref="G1410">_xlfn.IFS(MONTH(B1410)=1,"Audit Period",MONTH(B1410)=2,"End of Fiscal Year",MONTH(B1410)=3,"Start of Fiscal Year",TRUE,"Fiscal Year in Progress")</f>
        <v>Fiscal Year in Progress</v>
      </c>
      <c r="H1410" s="12">
        <f t="shared" ca="1" si="43"/>
        <v>29</v>
      </c>
    </row>
    <row r="1411" spans="1:8" x14ac:dyDescent="0.25">
      <c r="A1411" s="1" t="s">
        <v>2069</v>
      </c>
      <c r="B1411" s="2">
        <v>44675</v>
      </c>
      <c r="D1411" s="13">
        <f t="shared" ref="D1411:D1474" si="44">MONTH(B1411)</f>
        <v>4</v>
      </c>
      <c r="E1411" s="12" t="str" cm="1">
        <f t="array" ref="E1411">_xlfn.IFS(D1411=1,"Audit Period",D1411=2,"End of Fiscal Year",D1411=3,"Start of Fiscal Year",TRUE,"Fiscal Year in Progress")</f>
        <v>Fiscal Year in Progress</v>
      </c>
      <c r="F1411" s="12" t="str" cm="1">
        <f t="array" ref="F1411">_xlfn.IFS(OR(D1411=1,D1411=2),"Period 1",OR(D1411=3,D1411=4),"Period 2",OR(D1411=5,D1411=6),"Period 3",TRUE,"No Hire Period")</f>
        <v>Period 2</v>
      </c>
      <c r="G1411" s="12" t="str" cm="1">
        <f t="array" ref="G1411">_xlfn.IFS(MONTH(B1411)=1,"Audit Period",MONTH(B1411)=2,"End of Fiscal Year",MONTH(B1411)=3,"Start of Fiscal Year",TRUE,"Fiscal Year in Progress")</f>
        <v>Fiscal Year in Progress</v>
      </c>
      <c r="H1411" s="12">
        <f t="shared" ref="H1411:H1474" ca="1" si="45">IFERROR(IF(C1411="",DATEDIF(B1411,TODAY(),"m"),DATEDIF(B1411,C1411,"m")),0)</f>
        <v>29</v>
      </c>
    </row>
    <row r="1412" spans="1:8" x14ac:dyDescent="0.25">
      <c r="A1412" s="1" t="s">
        <v>2070</v>
      </c>
      <c r="B1412" s="2">
        <v>44675</v>
      </c>
      <c r="D1412" s="13">
        <f t="shared" si="44"/>
        <v>4</v>
      </c>
      <c r="E1412" s="12" t="str" cm="1">
        <f t="array" ref="E1412">_xlfn.IFS(D1412=1,"Audit Period",D1412=2,"End of Fiscal Year",D1412=3,"Start of Fiscal Year",TRUE,"Fiscal Year in Progress")</f>
        <v>Fiscal Year in Progress</v>
      </c>
      <c r="F1412" s="12" t="str" cm="1">
        <f t="array" ref="F1412">_xlfn.IFS(OR(D1412=1,D1412=2),"Period 1",OR(D1412=3,D1412=4),"Period 2",OR(D1412=5,D1412=6),"Period 3",TRUE,"No Hire Period")</f>
        <v>Period 2</v>
      </c>
      <c r="G1412" s="12" t="str" cm="1">
        <f t="array" ref="G1412">_xlfn.IFS(MONTH(B1412)=1,"Audit Period",MONTH(B1412)=2,"End of Fiscal Year",MONTH(B1412)=3,"Start of Fiscal Year",TRUE,"Fiscal Year in Progress")</f>
        <v>Fiscal Year in Progress</v>
      </c>
      <c r="H1412" s="12">
        <f t="shared" ca="1" si="45"/>
        <v>29</v>
      </c>
    </row>
    <row r="1413" spans="1:8" x14ac:dyDescent="0.25">
      <c r="A1413" s="1" t="s">
        <v>2071</v>
      </c>
      <c r="B1413" s="2">
        <v>44675</v>
      </c>
      <c r="D1413" s="13">
        <f t="shared" si="44"/>
        <v>4</v>
      </c>
      <c r="E1413" s="12" t="str" cm="1">
        <f t="array" ref="E1413">_xlfn.IFS(D1413=1,"Audit Period",D1413=2,"End of Fiscal Year",D1413=3,"Start of Fiscal Year",TRUE,"Fiscal Year in Progress")</f>
        <v>Fiscal Year in Progress</v>
      </c>
      <c r="F1413" s="12" t="str" cm="1">
        <f t="array" ref="F1413">_xlfn.IFS(OR(D1413=1,D1413=2),"Period 1",OR(D1413=3,D1413=4),"Period 2",OR(D1413=5,D1413=6),"Period 3",TRUE,"No Hire Period")</f>
        <v>Period 2</v>
      </c>
      <c r="G1413" s="12" t="str" cm="1">
        <f t="array" ref="G1413">_xlfn.IFS(MONTH(B1413)=1,"Audit Period",MONTH(B1413)=2,"End of Fiscal Year",MONTH(B1413)=3,"Start of Fiscal Year",TRUE,"Fiscal Year in Progress")</f>
        <v>Fiscal Year in Progress</v>
      </c>
      <c r="H1413" s="12">
        <f t="shared" ca="1" si="45"/>
        <v>29</v>
      </c>
    </row>
    <row r="1414" spans="1:8" x14ac:dyDescent="0.25">
      <c r="A1414" s="1" t="s">
        <v>245</v>
      </c>
      <c r="B1414" s="2">
        <v>44675</v>
      </c>
      <c r="D1414" s="13">
        <f t="shared" si="44"/>
        <v>4</v>
      </c>
      <c r="E1414" s="12" t="str" cm="1">
        <f t="array" ref="E1414">_xlfn.IFS(D1414=1,"Audit Period",D1414=2,"End of Fiscal Year",D1414=3,"Start of Fiscal Year",TRUE,"Fiscal Year in Progress")</f>
        <v>Fiscal Year in Progress</v>
      </c>
      <c r="F1414" s="12" t="str" cm="1">
        <f t="array" ref="F1414">_xlfn.IFS(OR(D1414=1,D1414=2),"Period 1",OR(D1414=3,D1414=4),"Period 2",OR(D1414=5,D1414=6),"Period 3",TRUE,"No Hire Period")</f>
        <v>Period 2</v>
      </c>
      <c r="G1414" s="12" t="str" cm="1">
        <f t="array" ref="G1414">_xlfn.IFS(MONTH(B1414)=1,"Audit Period",MONTH(B1414)=2,"End of Fiscal Year",MONTH(B1414)=3,"Start of Fiscal Year",TRUE,"Fiscal Year in Progress")</f>
        <v>Fiscal Year in Progress</v>
      </c>
      <c r="H1414" s="12">
        <f t="shared" ca="1" si="45"/>
        <v>29</v>
      </c>
    </row>
    <row r="1415" spans="1:8" x14ac:dyDescent="0.25">
      <c r="A1415" s="1" t="s">
        <v>2072</v>
      </c>
      <c r="B1415" s="2">
        <v>44675</v>
      </c>
      <c r="D1415" s="13">
        <f t="shared" si="44"/>
        <v>4</v>
      </c>
      <c r="E1415" s="12" t="str" cm="1">
        <f t="array" ref="E1415">_xlfn.IFS(D1415=1,"Audit Period",D1415=2,"End of Fiscal Year",D1415=3,"Start of Fiscal Year",TRUE,"Fiscal Year in Progress")</f>
        <v>Fiscal Year in Progress</v>
      </c>
      <c r="F1415" s="12" t="str" cm="1">
        <f t="array" ref="F1415">_xlfn.IFS(OR(D1415=1,D1415=2),"Period 1",OR(D1415=3,D1415=4),"Period 2",OR(D1415=5,D1415=6),"Period 3",TRUE,"No Hire Period")</f>
        <v>Period 2</v>
      </c>
      <c r="G1415" s="12" t="str" cm="1">
        <f t="array" ref="G1415">_xlfn.IFS(MONTH(B1415)=1,"Audit Period",MONTH(B1415)=2,"End of Fiscal Year",MONTH(B1415)=3,"Start of Fiscal Year",TRUE,"Fiscal Year in Progress")</f>
        <v>Fiscal Year in Progress</v>
      </c>
      <c r="H1415" s="12">
        <f t="shared" ca="1" si="45"/>
        <v>29</v>
      </c>
    </row>
    <row r="1416" spans="1:8" x14ac:dyDescent="0.25">
      <c r="A1416" s="1" t="s">
        <v>2073</v>
      </c>
      <c r="B1416" s="2">
        <v>44675</v>
      </c>
      <c r="D1416" s="13">
        <f t="shared" si="44"/>
        <v>4</v>
      </c>
      <c r="E1416" s="12" t="str" cm="1">
        <f t="array" ref="E1416">_xlfn.IFS(D1416=1,"Audit Period",D1416=2,"End of Fiscal Year",D1416=3,"Start of Fiscal Year",TRUE,"Fiscal Year in Progress")</f>
        <v>Fiscal Year in Progress</v>
      </c>
      <c r="F1416" s="12" t="str" cm="1">
        <f t="array" ref="F1416">_xlfn.IFS(OR(D1416=1,D1416=2),"Period 1",OR(D1416=3,D1416=4),"Period 2",OR(D1416=5,D1416=6),"Period 3",TRUE,"No Hire Period")</f>
        <v>Period 2</v>
      </c>
      <c r="G1416" s="12" t="str" cm="1">
        <f t="array" ref="G1416">_xlfn.IFS(MONTH(B1416)=1,"Audit Period",MONTH(B1416)=2,"End of Fiscal Year",MONTH(B1416)=3,"Start of Fiscal Year",TRUE,"Fiscal Year in Progress")</f>
        <v>Fiscal Year in Progress</v>
      </c>
      <c r="H1416" s="12">
        <f t="shared" ca="1" si="45"/>
        <v>29</v>
      </c>
    </row>
    <row r="1417" spans="1:8" x14ac:dyDescent="0.25">
      <c r="A1417" s="1" t="s">
        <v>2074</v>
      </c>
      <c r="B1417" s="2">
        <v>44675</v>
      </c>
      <c r="D1417" s="13">
        <f t="shared" si="44"/>
        <v>4</v>
      </c>
      <c r="E1417" s="12" t="str" cm="1">
        <f t="array" ref="E1417">_xlfn.IFS(D1417=1,"Audit Period",D1417=2,"End of Fiscal Year",D1417=3,"Start of Fiscal Year",TRUE,"Fiscal Year in Progress")</f>
        <v>Fiscal Year in Progress</v>
      </c>
      <c r="F1417" s="12" t="str" cm="1">
        <f t="array" ref="F1417">_xlfn.IFS(OR(D1417=1,D1417=2),"Period 1",OR(D1417=3,D1417=4),"Period 2",OR(D1417=5,D1417=6),"Period 3",TRUE,"No Hire Period")</f>
        <v>Period 2</v>
      </c>
      <c r="G1417" s="12" t="str" cm="1">
        <f t="array" ref="G1417">_xlfn.IFS(MONTH(B1417)=1,"Audit Period",MONTH(B1417)=2,"End of Fiscal Year",MONTH(B1417)=3,"Start of Fiscal Year",TRUE,"Fiscal Year in Progress")</f>
        <v>Fiscal Year in Progress</v>
      </c>
      <c r="H1417" s="12">
        <f t="shared" ca="1" si="45"/>
        <v>29</v>
      </c>
    </row>
    <row r="1418" spans="1:8" x14ac:dyDescent="0.25">
      <c r="A1418" s="1" t="s">
        <v>2075</v>
      </c>
      <c r="B1418" s="2">
        <v>44675</v>
      </c>
      <c r="D1418" s="13">
        <f t="shared" si="44"/>
        <v>4</v>
      </c>
      <c r="E1418" s="12" t="str" cm="1">
        <f t="array" ref="E1418">_xlfn.IFS(D1418=1,"Audit Period",D1418=2,"End of Fiscal Year",D1418=3,"Start of Fiscal Year",TRUE,"Fiscal Year in Progress")</f>
        <v>Fiscal Year in Progress</v>
      </c>
      <c r="F1418" s="12" t="str" cm="1">
        <f t="array" ref="F1418">_xlfn.IFS(OR(D1418=1,D1418=2),"Period 1",OR(D1418=3,D1418=4),"Period 2",OR(D1418=5,D1418=6),"Period 3",TRUE,"No Hire Period")</f>
        <v>Period 2</v>
      </c>
      <c r="G1418" s="12" t="str" cm="1">
        <f t="array" ref="G1418">_xlfn.IFS(MONTH(B1418)=1,"Audit Period",MONTH(B1418)=2,"End of Fiscal Year",MONTH(B1418)=3,"Start of Fiscal Year",TRUE,"Fiscal Year in Progress")</f>
        <v>Fiscal Year in Progress</v>
      </c>
      <c r="H1418" s="12">
        <f t="shared" ca="1" si="45"/>
        <v>29</v>
      </c>
    </row>
    <row r="1419" spans="1:8" x14ac:dyDescent="0.25">
      <c r="A1419" s="1" t="s">
        <v>2076</v>
      </c>
      <c r="B1419" s="2">
        <v>44675</v>
      </c>
      <c r="D1419" s="13">
        <f t="shared" si="44"/>
        <v>4</v>
      </c>
      <c r="E1419" s="12" t="str" cm="1">
        <f t="array" ref="E1419">_xlfn.IFS(D1419=1,"Audit Period",D1419=2,"End of Fiscal Year",D1419=3,"Start of Fiscal Year",TRUE,"Fiscal Year in Progress")</f>
        <v>Fiscal Year in Progress</v>
      </c>
      <c r="F1419" s="12" t="str" cm="1">
        <f t="array" ref="F1419">_xlfn.IFS(OR(D1419=1,D1419=2),"Period 1",OR(D1419=3,D1419=4),"Period 2",OR(D1419=5,D1419=6),"Period 3",TRUE,"No Hire Period")</f>
        <v>Period 2</v>
      </c>
      <c r="G1419" s="12" t="str" cm="1">
        <f t="array" ref="G1419">_xlfn.IFS(MONTH(B1419)=1,"Audit Period",MONTH(B1419)=2,"End of Fiscal Year",MONTH(B1419)=3,"Start of Fiscal Year",TRUE,"Fiscal Year in Progress")</f>
        <v>Fiscal Year in Progress</v>
      </c>
      <c r="H1419" s="12">
        <f t="shared" ca="1" si="45"/>
        <v>29</v>
      </c>
    </row>
    <row r="1420" spans="1:8" x14ac:dyDescent="0.25">
      <c r="A1420" s="1" t="s">
        <v>2077</v>
      </c>
      <c r="B1420" s="2">
        <v>44675</v>
      </c>
      <c r="D1420" s="13">
        <f t="shared" si="44"/>
        <v>4</v>
      </c>
      <c r="E1420" s="12" t="str" cm="1">
        <f t="array" ref="E1420">_xlfn.IFS(D1420=1,"Audit Period",D1420=2,"End of Fiscal Year",D1420=3,"Start of Fiscal Year",TRUE,"Fiscal Year in Progress")</f>
        <v>Fiscal Year in Progress</v>
      </c>
      <c r="F1420" s="12" t="str" cm="1">
        <f t="array" ref="F1420">_xlfn.IFS(OR(D1420=1,D1420=2),"Period 1",OR(D1420=3,D1420=4),"Period 2",OR(D1420=5,D1420=6),"Period 3",TRUE,"No Hire Period")</f>
        <v>Period 2</v>
      </c>
      <c r="G1420" s="12" t="str" cm="1">
        <f t="array" ref="G1420">_xlfn.IFS(MONTH(B1420)=1,"Audit Period",MONTH(B1420)=2,"End of Fiscal Year",MONTH(B1420)=3,"Start of Fiscal Year",TRUE,"Fiscal Year in Progress")</f>
        <v>Fiscal Year in Progress</v>
      </c>
      <c r="H1420" s="12">
        <f t="shared" ca="1" si="45"/>
        <v>29</v>
      </c>
    </row>
    <row r="1421" spans="1:8" x14ac:dyDescent="0.25">
      <c r="A1421" s="1" t="s">
        <v>2078</v>
      </c>
      <c r="B1421" s="2">
        <v>44675</v>
      </c>
      <c r="D1421" s="13">
        <f t="shared" si="44"/>
        <v>4</v>
      </c>
      <c r="E1421" s="12" t="str" cm="1">
        <f t="array" ref="E1421">_xlfn.IFS(D1421=1,"Audit Period",D1421=2,"End of Fiscal Year",D1421=3,"Start of Fiscal Year",TRUE,"Fiscal Year in Progress")</f>
        <v>Fiscal Year in Progress</v>
      </c>
      <c r="F1421" s="12" t="str" cm="1">
        <f t="array" ref="F1421">_xlfn.IFS(OR(D1421=1,D1421=2),"Period 1",OR(D1421=3,D1421=4),"Period 2",OR(D1421=5,D1421=6),"Period 3",TRUE,"No Hire Period")</f>
        <v>Period 2</v>
      </c>
      <c r="G1421" s="12" t="str" cm="1">
        <f t="array" ref="G1421">_xlfn.IFS(MONTH(B1421)=1,"Audit Period",MONTH(B1421)=2,"End of Fiscal Year",MONTH(B1421)=3,"Start of Fiscal Year",TRUE,"Fiscal Year in Progress")</f>
        <v>Fiscal Year in Progress</v>
      </c>
      <c r="H1421" s="12">
        <f t="shared" ca="1" si="45"/>
        <v>29</v>
      </c>
    </row>
    <row r="1422" spans="1:8" x14ac:dyDescent="0.25">
      <c r="A1422" s="1" t="s">
        <v>2079</v>
      </c>
      <c r="B1422" s="2">
        <v>44675</v>
      </c>
      <c r="D1422" s="13">
        <f t="shared" si="44"/>
        <v>4</v>
      </c>
      <c r="E1422" s="12" t="str" cm="1">
        <f t="array" ref="E1422">_xlfn.IFS(D1422=1,"Audit Period",D1422=2,"End of Fiscal Year",D1422=3,"Start of Fiscal Year",TRUE,"Fiscal Year in Progress")</f>
        <v>Fiscal Year in Progress</v>
      </c>
      <c r="F1422" s="12" t="str" cm="1">
        <f t="array" ref="F1422">_xlfn.IFS(OR(D1422=1,D1422=2),"Period 1",OR(D1422=3,D1422=4),"Period 2",OR(D1422=5,D1422=6),"Period 3",TRUE,"No Hire Period")</f>
        <v>Period 2</v>
      </c>
      <c r="G1422" s="12" t="str" cm="1">
        <f t="array" ref="G1422">_xlfn.IFS(MONTH(B1422)=1,"Audit Period",MONTH(B1422)=2,"End of Fiscal Year",MONTH(B1422)=3,"Start of Fiscal Year",TRUE,"Fiscal Year in Progress")</f>
        <v>Fiscal Year in Progress</v>
      </c>
      <c r="H1422" s="12">
        <f t="shared" ca="1" si="45"/>
        <v>29</v>
      </c>
    </row>
    <row r="1423" spans="1:8" x14ac:dyDescent="0.25">
      <c r="A1423" s="1" t="s">
        <v>246</v>
      </c>
      <c r="B1423" s="2">
        <v>44675</v>
      </c>
      <c r="D1423" s="13">
        <f t="shared" si="44"/>
        <v>4</v>
      </c>
      <c r="E1423" s="12" t="str" cm="1">
        <f t="array" ref="E1423">_xlfn.IFS(D1423=1,"Audit Period",D1423=2,"End of Fiscal Year",D1423=3,"Start of Fiscal Year",TRUE,"Fiscal Year in Progress")</f>
        <v>Fiscal Year in Progress</v>
      </c>
      <c r="F1423" s="12" t="str" cm="1">
        <f t="array" ref="F1423">_xlfn.IFS(OR(D1423=1,D1423=2),"Period 1",OR(D1423=3,D1423=4),"Period 2",OR(D1423=5,D1423=6),"Period 3",TRUE,"No Hire Period")</f>
        <v>Period 2</v>
      </c>
      <c r="G1423" s="12" t="str" cm="1">
        <f t="array" ref="G1423">_xlfn.IFS(MONTH(B1423)=1,"Audit Period",MONTH(B1423)=2,"End of Fiscal Year",MONTH(B1423)=3,"Start of Fiscal Year",TRUE,"Fiscal Year in Progress")</f>
        <v>Fiscal Year in Progress</v>
      </c>
      <c r="H1423" s="12">
        <f t="shared" ca="1" si="45"/>
        <v>29</v>
      </c>
    </row>
    <row r="1424" spans="1:8" x14ac:dyDescent="0.25">
      <c r="A1424" s="1" t="s">
        <v>2080</v>
      </c>
      <c r="B1424" s="2">
        <v>44675</v>
      </c>
      <c r="D1424" s="13">
        <f t="shared" si="44"/>
        <v>4</v>
      </c>
      <c r="E1424" s="12" t="str" cm="1">
        <f t="array" ref="E1424">_xlfn.IFS(D1424=1,"Audit Period",D1424=2,"End of Fiscal Year",D1424=3,"Start of Fiscal Year",TRUE,"Fiscal Year in Progress")</f>
        <v>Fiscal Year in Progress</v>
      </c>
      <c r="F1424" s="12" t="str" cm="1">
        <f t="array" ref="F1424">_xlfn.IFS(OR(D1424=1,D1424=2),"Period 1",OR(D1424=3,D1424=4),"Period 2",OR(D1424=5,D1424=6),"Period 3",TRUE,"No Hire Period")</f>
        <v>Period 2</v>
      </c>
      <c r="G1424" s="12" t="str" cm="1">
        <f t="array" ref="G1424">_xlfn.IFS(MONTH(B1424)=1,"Audit Period",MONTH(B1424)=2,"End of Fiscal Year",MONTH(B1424)=3,"Start of Fiscal Year",TRUE,"Fiscal Year in Progress")</f>
        <v>Fiscal Year in Progress</v>
      </c>
      <c r="H1424" s="12">
        <f t="shared" ca="1" si="45"/>
        <v>29</v>
      </c>
    </row>
    <row r="1425" spans="1:8" x14ac:dyDescent="0.25">
      <c r="A1425" s="1" t="s">
        <v>2081</v>
      </c>
      <c r="B1425" s="2">
        <v>44675</v>
      </c>
      <c r="D1425" s="13">
        <f t="shared" si="44"/>
        <v>4</v>
      </c>
      <c r="E1425" s="12" t="str" cm="1">
        <f t="array" ref="E1425">_xlfn.IFS(D1425=1,"Audit Period",D1425=2,"End of Fiscal Year",D1425=3,"Start of Fiscal Year",TRUE,"Fiscal Year in Progress")</f>
        <v>Fiscal Year in Progress</v>
      </c>
      <c r="F1425" s="12" t="str" cm="1">
        <f t="array" ref="F1425">_xlfn.IFS(OR(D1425=1,D1425=2),"Period 1",OR(D1425=3,D1425=4),"Period 2",OR(D1425=5,D1425=6),"Period 3",TRUE,"No Hire Period")</f>
        <v>Period 2</v>
      </c>
      <c r="G1425" s="12" t="str" cm="1">
        <f t="array" ref="G1425">_xlfn.IFS(MONTH(B1425)=1,"Audit Period",MONTH(B1425)=2,"End of Fiscal Year",MONTH(B1425)=3,"Start of Fiscal Year",TRUE,"Fiscal Year in Progress")</f>
        <v>Fiscal Year in Progress</v>
      </c>
      <c r="H1425" s="12">
        <f t="shared" ca="1" si="45"/>
        <v>29</v>
      </c>
    </row>
    <row r="1426" spans="1:8" x14ac:dyDescent="0.25">
      <c r="A1426" s="1" t="s">
        <v>2082</v>
      </c>
      <c r="B1426" s="2">
        <v>44675</v>
      </c>
      <c r="D1426" s="13">
        <f t="shared" si="44"/>
        <v>4</v>
      </c>
      <c r="E1426" s="12" t="str" cm="1">
        <f t="array" ref="E1426">_xlfn.IFS(D1426=1,"Audit Period",D1426=2,"End of Fiscal Year",D1426=3,"Start of Fiscal Year",TRUE,"Fiscal Year in Progress")</f>
        <v>Fiscal Year in Progress</v>
      </c>
      <c r="F1426" s="12" t="str" cm="1">
        <f t="array" ref="F1426">_xlfn.IFS(OR(D1426=1,D1426=2),"Period 1",OR(D1426=3,D1426=4),"Period 2",OR(D1426=5,D1426=6),"Period 3",TRUE,"No Hire Period")</f>
        <v>Period 2</v>
      </c>
      <c r="G1426" s="12" t="str" cm="1">
        <f t="array" ref="G1426">_xlfn.IFS(MONTH(B1426)=1,"Audit Period",MONTH(B1426)=2,"End of Fiscal Year",MONTH(B1426)=3,"Start of Fiscal Year",TRUE,"Fiscal Year in Progress")</f>
        <v>Fiscal Year in Progress</v>
      </c>
      <c r="H1426" s="12">
        <f t="shared" ca="1" si="45"/>
        <v>29</v>
      </c>
    </row>
    <row r="1427" spans="1:8" x14ac:dyDescent="0.25">
      <c r="A1427" s="1" t="s">
        <v>2083</v>
      </c>
      <c r="B1427" s="2">
        <v>44675</v>
      </c>
      <c r="D1427" s="13">
        <f t="shared" si="44"/>
        <v>4</v>
      </c>
      <c r="E1427" s="12" t="str" cm="1">
        <f t="array" ref="E1427">_xlfn.IFS(D1427=1,"Audit Period",D1427=2,"End of Fiscal Year",D1427=3,"Start of Fiscal Year",TRUE,"Fiscal Year in Progress")</f>
        <v>Fiscal Year in Progress</v>
      </c>
      <c r="F1427" s="12" t="str" cm="1">
        <f t="array" ref="F1427">_xlfn.IFS(OR(D1427=1,D1427=2),"Period 1",OR(D1427=3,D1427=4),"Period 2",OR(D1427=5,D1427=6),"Period 3",TRUE,"No Hire Period")</f>
        <v>Period 2</v>
      </c>
      <c r="G1427" s="12" t="str" cm="1">
        <f t="array" ref="G1427">_xlfn.IFS(MONTH(B1427)=1,"Audit Period",MONTH(B1427)=2,"End of Fiscal Year",MONTH(B1427)=3,"Start of Fiscal Year",TRUE,"Fiscal Year in Progress")</f>
        <v>Fiscal Year in Progress</v>
      </c>
      <c r="H1427" s="12">
        <f t="shared" ca="1" si="45"/>
        <v>29</v>
      </c>
    </row>
    <row r="1428" spans="1:8" x14ac:dyDescent="0.25">
      <c r="A1428" s="1" t="s">
        <v>247</v>
      </c>
      <c r="B1428" s="2">
        <v>44675</v>
      </c>
      <c r="D1428" s="13">
        <f t="shared" si="44"/>
        <v>4</v>
      </c>
      <c r="E1428" s="12" t="str" cm="1">
        <f t="array" ref="E1428">_xlfn.IFS(D1428=1,"Audit Period",D1428=2,"End of Fiscal Year",D1428=3,"Start of Fiscal Year",TRUE,"Fiscal Year in Progress")</f>
        <v>Fiscal Year in Progress</v>
      </c>
      <c r="F1428" s="12" t="str" cm="1">
        <f t="array" ref="F1428">_xlfn.IFS(OR(D1428=1,D1428=2),"Period 1",OR(D1428=3,D1428=4),"Period 2",OR(D1428=5,D1428=6),"Period 3",TRUE,"No Hire Period")</f>
        <v>Period 2</v>
      </c>
      <c r="G1428" s="12" t="str" cm="1">
        <f t="array" ref="G1428">_xlfn.IFS(MONTH(B1428)=1,"Audit Period",MONTH(B1428)=2,"End of Fiscal Year",MONTH(B1428)=3,"Start of Fiscal Year",TRUE,"Fiscal Year in Progress")</f>
        <v>Fiscal Year in Progress</v>
      </c>
      <c r="H1428" s="12">
        <f t="shared" ca="1" si="45"/>
        <v>29</v>
      </c>
    </row>
    <row r="1429" spans="1:8" x14ac:dyDescent="0.25">
      <c r="A1429" s="1" t="s">
        <v>2084</v>
      </c>
      <c r="B1429" s="2">
        <v>44675</v>
      </c>
      <c r="D1429" s="13">
        <f t="shared" si="44"/>
        <v>4</v>
      </c>
      <c r="E1429" s="12" t="str" cm="1">
        <f t="array" ref="E1429">_xlfn.IFS(D1429=1,"Audit Period",D1429=2,"End of Fiscal Year",D1429=3,"Start of Fiscal Year",TRUE,"Fiscal Year in Progress")</f>
        <v>Fiscal Year in Progress</v>
      </c>
      <c r="F1429" s="12" t="str" cm="1">
        <f t="array" ref="F1429">_xlfn.IFS(OR(D1429=1,D1429=2),"Period 1",OR(D1429=3,D1429=4),"Period 2",OR(D1429=5,D1429=6),"Period 3",TRUE,"No Hire Period")</f>
        <v>Period 2</v>
      </c>
      <c r="G1429" s="12" t="str" cm="1">
        <f t="array" ref="G1429">_xlfn.IFS(MONTH(B1429)=1,"Audit Period",MONTH(B1429)=2,"End of Fiscal Year",MONTH(B1429)=3,"Start of Fiscal Year",TRUE,"Fiscal Year in Progress")</f>
        <v>Fiscal Year in Progress</v>
      </c>
      <c r="H1429" s="12">
        <f t="shared" ca="1" si="45"/>
        <v>29</v>
      </c>
    </row>
    <row r="1430" spans="1:8" x14ac:dyDescent="0.25">
      <c r="A1430" s="1" t="s">
        <v>2085</v>
      </c>
      <c r="B1430" s="2">
        <v>44675</v>
      </c>
      <c r="D1430" s="13">
        <f t="shared" si="44"/>
        <v>4</v>
      </c>
      <c r="E1430" s="12" t="str" cm="1">
        <f t="array" ref="E1430">_xlfn.IFS(D1430=1,"Audit Period",D1430=2,"End of Fiscal Year",D1430=3,"Start of Fiscal Year",TRUE,"Fiscal Year in Progress")</f>
        <v>Fiscal Year in Progress</v>
      </c>
      <c r="F1430" s="12" t="str" cm="1">
        <f t="array" ref="F1430">_xlfn.IFS(OR(D1430=1,D1430=2),"Period 1",OR(D1430=3,D1430=4),"Period 2",OR(D1430=5,D1430=6),"Period 3",TRUE,"No Hire Period")</f>
        <v>Period 2</v>
      </c>
      <c r="G1430" s="12" t="str" cm="1">
        <f t="array" ref="G1430">_xlfn.IFS(MONTH(B1430)=1,"Audit Period",MONTH(B1430)=2,"End of Fiscal Year",MONTH(B1430)=3,"Start of Fiscal Year",TRUE,"Fiscal Year in Progress")</f>
        <v>Fiscal Year in Progress</v>
      </c>
      <c r="H1430" s="12">
        <f t="shared" ca="1" si="45"/>
        <v>29</v>
      </c>
    </row>
    <row r="1431" spans="1:8" x14ac:dyDescent="0.25">
      <c r="A1431" s="1" t="s">
        <v>2086</v>
      </c>
      <c r="B1431" s="2">
        <v>44675</v>
      </c>
      <c r="D1431" s="13">
        <f t="shared" si="44"/>
        <v>4</v>
      </c>
      <c r="E1431" s="12" t="str" cm="1">
        <f t="array" ref="E1431">_xlfn.IFS(D1431=1,"Audit Period",D1431=2,"End of Fiscal Year",D1431=3,"Start of Fiscal Year",TRUE,"Fiscal Year in Progress")</f>
        <v>Fiscal Year in Progress</v>
      </c>
      <c r="F1431" s="12" t="str" cm="1">
        <f t="array" ref="F1431">_xlfn.IFS(OR(D1431=1,D1431=2),"Period 1",OR(D1431=3,D1431=4),"Period 2",OR(D1431=5,D1431=6),"Period 3",TRUE,"No Hire Period")</f>
        <v>Period 2</v>
      </c>
      <c r="G1431" s="12" t="str" cm="1">
        <f t="array" ref="G1431">_xlfn.IFS(MONTH(B1431)=1,"Audit Period",MONTH(B1431)=2,"End of Fiscal Year",MONTH(B1431)=3,"Start of Fiscal Year",TRUE,"Fiscal Year in Progress")</f>
        <v>Fiscal Year in Progress</v>
      </c>
      <c r="H1431" s="12">
        <f t="shared" ca="1" si="45"/>
        <v>29</v>
      </c>
    </row>
    <row r="1432" spans="1:8" x14ac:dyDescent="0.25">
      <c r="A1432" s="1" t="s">
        <v>2087</v>
      </c>
      <c r="B1432" s="2">
        <v>44675</v>
      </c>
      <c r="D1432" s="13">
        <f t="shared" si="44"/>
        <v>4</v>
      </c>
      <c r="E1432" s="12" t="str" cm="1">
        <f t="array" ref="E1432">_xlfn.IFS(D1432=1,"Audit Period",D1432=2,"End of Fiscal Year",D1432=3,"Start of Fiscal Year",TRUE,"Fiscal Year in Progress")</f>
        <v>Fiscal Year in Progress</v>
      </c>
      <c r="F1432" s="12" t="str" cm="1">
        <f t="array" ref="F1432">_xlfn.IFS(OR(D1432=1,D1432=2),"Period 1",OR(D1432=3,D1432=4),"Period 2",OR(D1432=5,D1432=6),"Period 3",TRUE,"No Hire Period")</f>
        <v>Period 2</v>
      </c>
      <c r="G1432" s="12" t="str" cm="1">
        <f t="array" ref="G1432">_xlfn.IFS(MONTH(B1432)=1,"Audit Period",MONTH(B1432)=2,"End of Fiscal Year",MONTH(B1432)=3,"Start of Fiscal Year",TRUE,"Fiscal Year in Progress")</f>
        <v>Fiscal Year in Progress</v>
      </c>
      <c r="H1432" s="12">
        <f t="shared" ca="1" si="45"/>
        <v>29</v>
      </c>
    </row>
    <row r="1433" spans="1:8" x14ac:dyDescent="0.25">
      <c r="A1433" s="1" t="s">
        <v>2088</v>
      </c>
      <c r="B1433" s="2">
        <v>44675</v>
      </c>
      <c r="D1433" s="13">
        <f t="shared" si="44"/>
        <v>4</v>
      </c>
      <c r="E1433" s="12" t="str" cm="1">
        <f t="array" ref="E1433">_xlfn.IFS(D1433=1,"Audit Period",D1433=2,"End of Fiscal Year",D1433=3,"Start of Fiscal Year",TRUE,"Fiscal Year in Progress")</f>
        <v>Fiscal Year in Progress</v>
      </c>
      <c r="F1433" s="12" t="str" cm="1">
        <f t="array" ref="F1433">_xlfn.IFS(OR(D1433=1,D1433=2),"Period 1",OR(D1433=3,D1433=4),"Period 2",OR(D1433=5,D1433=6),"Period 3",TRUE,"No Hire Period")</f>
        <v>Period 2</v>
      </c>
      <c r="G1433" s="12" t="str" cm="1">
        <f t="array" ref="G1433">_xlfn.IFS(MONTH(B1433)=1,"Audit Period",MONTH(B1433)=2,"End of Fiscal Year",MONTH(B1433)=3,"Start of Fiscal Year",TRUE,"Fiscal Year in Progress")</f>
        <v>Fiscal Year in Progress</v>
      </c>
      <c r="H1433" s="12">
        <f t="shared" ca="1" si="45"/>
        <v>29</v>
      </c>
    </row>
    <row r="1434" spans="1:8" x14ac:dyDescent="0.25">
      <c r="A1434" s="1" t="s">
        <v>2089</v>
      </c>
      <c r="B1434" s="2">
        <v>44675</v>
      </c>
      <c r="D1434" s="13">
        <f t="shared" si="44"/>
        <v>4</v>
      </c>
      <c r="E1434" s="12" t="str" cm="1">
        <f t="array" ref="E1434">_xlfn.IFS(D1434=1,"Audit Period",D1434=2,"End of Fiscal Year",D1434=3,"Start of Fiscal Year",TRUE,"Fiscal Year in Progress")</f>
        <v>Fiscal Year in Progress</v>
      </c>
      <c r="F1434" s="12" t="str" cm="1">
        <f t="array" ref="F1434">_xlfn.IFS(OR(D1434=1,D1434=2),"Period 1",OR(D1434=3,D1434=4),"Period 2",OR(D1434=5,D1434=6),"Period 3",TRUE,"No Hire Period")</f>
        <v>Period 2</v>
      </c>
      <c r="G1434" s="12" t="str" cm="1">
        <f t="array" ref="G1434">_xlfn.IFS(MONTH(B1434)=1,"Audit Period",MONTH(B1434)=2,"End of Fiscal Year",MONTH(B1434)=3,"Start of Fiscal Year",TRUE,"Fiscal Year in Progress")</f>
        <v>Fiscal Year in Progress</v>
      </c>
      <c r="H1434" s="12">
        <f t="shared" ca="1" si="45"/>
        <v>29</v>
      </c>
    </row>
    <row r="1435" spans="1:8" x14ac:dyDescent="0.25">
      <c r="A1435" s="1" t="s">
        <v>248</v>
      </c>
      <c r="B1435" s="2">
        <v>44675</v>
      </c>
      <c r="D1435" s="13">
        <f t="shared" si="44"/>
        <v>4</v>
      </c>
      <c r="E1435" s="12" t="str" cm="1">
        <f t="array" ref="E1435">_xlfn.IFS(D1435=1,"Audit Period",D1435=2,"End of Fiscal Year",D1435=3,"Start of Fiscal Year",TRUE,"Fiscal Year in Progress")</f>
        <v>Fiscal Year in Progress</v>
      </c>
      <c r="F1435" s="12" t="str" cm="1">
        <f t="array" ref="F1435">_xlfn.IFS(OR(D1435=1,D1435=2),"Period 1",OR(D1435=3,D1435=4),"Period 2",OR(D1435=5,D1435=6),"Period 3",TRUE,"No Hire Period")</f>
        <v>Period 2</v>
      </c>
      <c r="G1435" s="12" t="str" cm="1">
        <f t="array" ref="G1435">_xlfn.IFS(MONTH(B1435)=1,"Audit Period",MONTH(B1435)=2,"End of Fiscal Year",MONTH(B1435)=3,"Start of Fiscal Year",TRUE,"Fiscal Year in Progress")</f>
        <v>Fiscal Year in Progress</v>
      </c>
      <c r="H1435" s="12">
        <f t="shared" ca="1" si="45"/>
        <v>29</v>
      </c>
    </row>
    <row r="1436" spans="1:8" x14ac:dyDescent="0.25">
      <c r="A1436" s="1" t="s">
        <v>2090</v>
      </c>
      <c r="B1436" s="2">
        <v>44675</v>
      </c>
      <c r="D1436" s="13">
        <f t="shared" si="44"/>
        <v>4</v>
      </c>
      <c r="E1436" s="12" t="str" cm="1">
        <f t="array" ref="E1436">_xlfn.IFS(D1436=1,"Audit Period",D1436=2,"End of Fiscal Year",D1436=3,"Start of Fiscal Year",TRUE,"Fiscal Year in Progress")</f>
        <v>Fiscal Year in Progress</v>
      </c>
      <c r="F1436" s="12" t="str" cm="1">
        <f t="array" ref="F1436">_xlfn.IFS(OR(D1436=1,D1436=2),"Period 1",OR(D1436=3,D1436=4),"Period 2",OR(D1436=5,D1436=6),"Period 3",TRUE,"No Hire Period")</f>
        <v>Period 2</v>
      </c>
      <c r="G1436" s="12" t="str" cm="1">
        <f t="array" ref="G1436">_xlfn.IFS(MONTH(B1436)=1,"Audit Period",MONTH(B1436)=2,"End of Fiscal Year",MONTH(B1436)=3,"Start of Fiscal Year",TRUE,"Fiscal Year in Progress")</f>
        <v>Fiscal Year in Progress</v>
      </c>
      <c r="H1436" s="12">
        <f t="shared" ca="1" si="45"/>
        <v>29</v>
      </c>
    </row>
    <row r="1437" spans="1:8" x14ac:dyDescent="0.25">
      <c r="A1437" s="1" t="s">
        <v>2091</v>
      </c>
      <c r="B1437" s="2">
        <v>44675</v>
      </c>
      <c r="D1437" s="13">
        <f t="shared" si="44"/>
        <v>4</v>
      </c>
      <c r="E1437" s="12" t="str" cm="1">
        <f t="array" ref="E1437">_xlfn.IFS(D1437=1,"Audit Period",D1437=2,"End of Fiscal Year",D1437=3,"Start of Fiscal Year",TRUE,"Fiscal Year in Progress")</f>
        <v>Fiscal Year in Progress</v>
      </c>
      <c r="F1437" s="12" t="str" cm="1">
        <f t="array" ref="F1437">_xlfn.IFS(OR(D1437=1,D1437=2),"Period 1",OR(D1437=3,D1437=4),"Period 2",OR(D1437=5,D1437=6),"Period 3",TRUE,"No Hire Period")</f>
        <v>Period 2</v>
      </c>
      <c r="G1437" s="12" t="str" cm="1">
        <f t="array" ref="G1437">_xlfn.IFS(MONTH(B1437)=1,"Audit Period",MONTH(B1437)=2,"End of Fiscal Year",MONTH(B1437)=3,"Start of Fiscal Year",TRUE,"Fiscal Year in Progress")</f>
        <v>Fiscal Year in Progress</v>
      </c>
      <c r="H1437" s="12">
        <f t="shared" ca="1" si="45"/>
        <v>29</v>
      </c>
    </row>
    <row r="1438" spans="1:8" x14ac:dyDescent="0.25">
      <c r="A1438" s="1" t="s">
        <v>2092</v>
      </c>
      <c r="B1438" s="2">
        <v>44675</v>
      </c>
      <c r="D1438" s="13">
        <f t="shared" si="44"/>
        <v>4</v>
      </c>
      <c r="E1438" s="12" t="str" cm="1">
        <f t="array" ref="E1438">_xlfn.IFS(D1438=1,"Audit Period",D1438=2,"End of Fiscal Year",D1438=3,"Start of Fiscal Year",TRUE,"Fiscal Year in Progress")</f>
        <v>Fiscal Year in Progress</v>
      </c>
      <c r="F1438" s="12" t="str" cm="1">
        <f t="array" ref="F1438">_xlfn.IFS(OR(D1438=1,D1438=2),"Period 1",OR(D1438=3,D1438=4),"Period 2",OR(D1438=5,D1438=6),"Period 3",TRUE,"No Hire Period")</f>
        <v>Period 2</v>
      </c>
      <c r="G1438" s="12" t="str" cm="1">
        <f t="array" ref="G1438">_xlfn.IFS(MONTH(B1438)=1,"Audit Period",MONTH(B1438)=2,"End of Fiscal Year",MONTH(B1438)=3,"Start of Fiscal Year",TRUE,"Fiscal Year in Progress")</f>
        <v>Fiscal Year in Progress</v>
      </c>
      <c r="H1438" s="12">
        <f t="shared" ca="1" si="45"/>
        <v>29</v>
      </c>
    </row>
    <row r="1439" spans="1:8" x14ac:dyDescent="0.25">
      <c r="A1439" s="1" t="s">
        <v>2093</v>
      </c>
      <c r="B1439" s="2">
        <v>44675</v>
      </c>
      <c r="D1439" s="13">
        <f t="shared" si="44"/>
        <v>4</v>
      </c>
      <c r="E1439" s="12" t="str" cm="1">
        <f t="array" ref="E1439">_xlfn.IFS(D1439=1,"Audit Period",D1439=2,"End of Fiscal Year",D1439=3,"Start of Fiscal Year",TRUE,"Fiscal Year in Progress")</f>
        <v>Fiscal Year in Progress</v>
      </c>
      <c r="F1439" s="12" t="str" cm="1">
        <f t="array" ref="F1439">_xlfn.IFS(OR(D1439=1,D1439=2),"Period 1",OR(D1439=3,D1439=4),"Period 2",OR(D1439=5,D1439=6),"Period 3",TRUE,"No Hire Period")</f>
        <v>Period 2</v>
      </c>
      <c r="G1439" s="12" t="str" cm="1">
        <f t="array" ref="G1439">_xlfn.IFS(MONTH(B1439)=1,"Audit Period",MONTH(B1439)=2,"End of Fiscal Year",MONTH(B1439)=3,"Start of Fiscal Year",TRUE,"Fiscal Year in Progress")</f>
        <v>Fiscal Year in Progress</v>
      </c>
      <c r="H1439" s="12">
        <f t="shared" ca="1" si="45"/>
        <v>29</v>
      </c>
    </row>
    <row r="1440" spans="1:8" x14ac:dyDescent="0.25">
      <c r="A1440" s="1" t="s">
        <v>2094</v>
      </c>
      <c r="B1440" s="2">
        <v>44675</v>
      </c>
      <c r="D1440" s="13">
        <f t="shared" si="44"/>
        <v>4</v>
      </c>
      <c r="E1440" s="12" t="str" cm="1">
        <f t="array" ref="E1440">_xlfn.IFS(D1440=1,"Audit Period",D1440=2,"End of Fiscal Year",D1440=3,"Start of Fiscal Year",TRUE,"Fiscal Year in Progress")</f>
        <v>Fiscal Year in Progress</v>
      </c>
      <c r="F1440" s="12" t="str" cm="1">
        <f t="array" ref="F1440">_xlfn.IFS(OR(D1440=1,D1440=2),"Period 1",OR(D1440=3,D1440=4),"Period 2",OR(D1440=5,D1440=6),"Period 3",TRUE,"No Hire Period")</f>
        <v>Period 2</v>
      </c>
      <c r="G1440" s="12" t="str" cm="1">
        <f t="array" ref="G1440">_xlfn.IFS(MONTH(B1440)=1,"Audit Period",MONTH(B1440)=2,"End of Fiscal Year",MONTH(B1440)=3,"Start of Fiscal Year",TRUE,"Fiscal Year in Progress")</f>
        <v>Fiscal Year in Progress</v>
      </c>
      <c r="H1440" s="12">
        <f t="shared" ca="1" si="45"/>
        <v>29</v>
      </c>
    </row>
    <row r="1441" spans="1:8" x14ac:dyDescent="0.25">
      <c r="A1441" s="1" t="s">
        <v>24</v>
      </c>
      <c r="B1441" s="2">
        <v>44675</v>
      </c>
      <c r="D1441" s="13">
        <f t="shared" si="44"/>
        <v>4</v>
      </c>
      <c r="E1441" s="12" t="str" cm="1">
        <f t="array" ref="E1441">_xlfn.IFS(D1441=1,"Audit Period",D1441=2,"End of Fiscal Year",D1441=3,"Start of Fiscal Year",TRUE,"Fiscal Year in Progress")</f>
        <v>Fiscal Year in Progress</v>
      </c>
      <c r="F1441" s="12" t="str" cm="1">
        <f t="array" ref="F1441">_xlfn.IFS(OR(D1441=1,D1441=2),"Period 1",OR(D1441=3,D1441=4),"Period 2",OR(D1441=5,D1441=6),"Period 3",TRUE,"No Hire Period")</f>
        <v>Period 2</v>
      </c>
      <c r="G1441" s="12" t="str" cm="1">
        <f t="array" ref="G1441">_xlfn.IFS(MONTH(B1441)=1,"Audit Period",MONTH(B1441)=2,"End of Fiscal Year",MONTH(B1441)=3,"Start of Fiscal Year",TRUE,"Fiscal Year in Progress")</f>
        <v>Fiscal Year in Progress</v>
      </c>
      <c r="H1441" s="12">
        <f t="shared" ca="1" si="45"/>
        <v>29</v>
      </c>
    </row>
    <row r="1442" spans="1:8" x14ac:dyDescent="0.25">
      <c r="A1442" s="1" t="s">
        <v>2095</v>
      </c>
      <c r="B1442" s="2">
        <v>44675</v>
      </c>
      <c r="D1442" s="13">
        <f t="shared" si="44"/>
        <v>4</v>
      </c>
      <c r="E1442" s="12" t="str" cm="1">
        <f t="array" ref="E1442">_xlfn.IFS(D1442=1,"Audit Period",D1442=2,"End of Fiscal Year",D1442=3,"Start of Fiscal Year",TRUE,"Fiscal Year in Progress")</f>
        <v>Fiscal Year in Progress</v>
      </c>
      <c r="F1442" s="12" t="str" cm="1">
        <f t="array" ref="F1442">_xlfn.IFS(OR(D1442=1,D1442=2),"Period 1",OR(D1442=3,D1442=4),"Period 2",OR(D1442=5,D1442=6),"Period 3",TRUE,"No Hire Period")</f>
        <v>Period 2</v>
      </c>
      <c r="G1442" s="12" t="str" cm="1">
        <f t="array" ref="G1442">_xlfn.IFS(MONTH(B1442)=1,"Audit Period",MONTH(B1442)=2,"End of Fiscal Year",MONTH(B1442)=3,"Start of Fiscal Year",TRUE,"Fiscal Year in Progress")</f>
        <v>Fiscal Year in Progress</v>
      </c>
      <c r="H1442" s="12">
        <f t="shared" ca="1" si="45"/>
        <v>29</v>
      </c>
    </row>
    <row r="1443" spans="1:8" x14ac:dyDescent="0.25">
      <c r="A1443" s="1" t="s">
        <v>2096</v>
      </c>
      <c r="B1443" s="2">
        <v>44675</v>
      </c>
      <c r="D1443" s="13">
        <f t="shared" si="44"/>
        <v>4</v>
      </c>
      <c r="E1443" s="12" t="str" cm="1">
        <f t="array" ref="E1443">_xlfn.IFS(D1443=1,"Audit Period",D1443=2,"End of Fiscal Year",D1443=3,"Start of Fiscal Year",TRUE,"Fiscal Year in Progress")</f>
        <v>Fiscal Year in Progress</v>
      </c>
      <c r="F1443" s="12" t="str" cm="1">
        <f t="array" ref="F1443">_xlfn.IFS(OR(D1443=1,D1443=2),"Period 1",OR(D1443=3,D1443=4),"Period 2",OR(D1443=5,D1443=6),"Period 3",TRUE,"No Hire Period")</f>
        <v>Period 2</v>
      </c>
      <c r="G1443" s="12" t="str" cm="1">
        <f t="array" ref="G1443">_xlfn.IFS(MONTH(B1443)=1,"Audit Period",MONTH(B1443)=2,"End of Fiscal Year",MONTH(B1443)=3,"Start of Fiscal Year",TRUE,"Fiscal Year in Progress")</f>
        <v>Fiscal Year in Progress</v>
      </c>
      <c r="H1443" s="12">
        <f t="shared" ca="1" si="45"/>
        <v>29</v>
      </c>
    </row>
    <row r="1444" spans="1:8" x14ac:dyDescent="0.25">
      <c r="A1444" s="1" t="s">
        <v>2097</v>
      </c>
      <c r="B1444" s="2">
        <v>44675</v>
      </c>
      <c r="D1444" s="13">
        <f t="shared" si="44"/>
        <v>4</v>
      </c>
      <c r="E1444" s="12" t="str" cm="1">
        <f t="array" ref="E1444">_xlfn.IFS(D1444=1,"Audit Period",D1444=2,"End of Fiscal Year",D1444=3,"Start of Fiscal Year",TRUE,"Fiscal Year in Progress")</f>
        <v>Fiscal Year in Progress</v>
      </c>
      <c r="F1444" s="12" t="str" cm="1">
        <f t="array" ref="F1444">_xlfn.IFS(OR(D1444=1,D1444=2),"Period 1",OR(D1444=3,D1444=4),"Period 2",OR(D1444=5,D1444=6),"Period 3",TRUE,"No Hire Period")</f>
        <v>Period 2</v>
      </c>
      <c r="G1444" s="12" t="str" cm="1">
        <f t="array" ref="G1444">_xlfn.IFS(MONTH(B1444)=1,"Audit Period",MONTH(B1444)=2,"End of Fiscal Year",MONTH(B1444)=3,"Start of Fiscal Year",TRUE,"Fiscal Year in Progress")</f>
        <v>Fiscal Year in Progress</v>
      </c>
      <c r="H1444" s="12">
        <f t="shared" ca="1" si="45"/>
        <v>29</v>
      </c>
    </row>
    <row r="1445" spans="1:8" x14ac:dyDescent="0.25">
      <c r="A1445" s="1" t="s">
        <v>249</v>
      </c>
      <c r="B1445" s="2">
        <v>44675</v>
      </c>
      <c r="D1445" s="13">
        <f t="shared" si="44"/>
        <v>4</v>
      </c>
      <c r="E1445" s="12" t="str" cm="1">
        <f t="array" ref="E1445">_xlfn.IFS(D1445=1,"Audit Period",D1445=2,"End of Fiscal Year",D1445=3,"Start of Fiscal Year",TRUE,"Fiscal Year in Progress")</f>
        <v>Fiscal Year in Progress</v>
      </c>
      <c r="F1445" s="12" t="str" cm="1">
        <f t="array" ref="F1445">_xlfn.IFS(OR(D1445=1,D1445=2),"Period 1",OR(D1445=3,D1445=4),"Period 2",OR(D1445=5,D1445=6),"Period 3",TRUE,"No Hire Period")</f>
        <v>Period 2</v>
      </c>
      <c r="G1445" s="12" t="str" cm="1">
        <f t="array" ref="G1445">_xlfn.IFS(MONTH(B1445)=1,"Audit Period",MONTH(B1445)=2,"End of Fiscal Year",MONTH(B1445)=3,"Start of Fiscal Year",TRUE,"Fiscal Year in Progress")</f>
        <v>Fiscal Year in Progress</v>
      </c>
      <c r="H1445" s="12">
        <f t="shared" ca="1" si="45"/>
        <v>29</v>
      </c>
    </row>
    <row r="1446" spans="1:8" x14ac:dyDescent="0.25">
      <c r="A1446" s="1" t="s">
        <v>2098</v>
      </c>
      <c r="B1446" s="2">
        <v>44675</v>
      </c>
      <c r="D1446" s="13">
        <f t="shared" si="44"/>
        <v>4</v>
      </c>
      <c r="E1446" s="12" t="str" cm="1">
        <f t="array" ref="E1446">_xlfn.IFS(D1446=1,"Audit Period",D1446=2,"End of Fiscal Year",D1446=3,"Start of Fiscal Year",TRUE,"Fiscal Year in Progress")</f>
        <v>Fiscal Year in Progress</v>
      </c>
      <c r="F1446" s="12" t="str" cm="1">
        <f t="array" ref="F1446">_xlfn.IFS(OR(D1446=1,D1446=2),"Period 1",OR(D1446=3,D1446=4),"Period 2",OR(D1446=5,D1446=6),"Period 3",TRUE,"No Hire Period")</f>
        <v>Period 2</v>
      </c>
      <c r="G1446" s="12" t="str" cm="1">
        <f t="array" ref="G1446">_xlfn.IFS(MONTH(B1446)=1,"Audit Period",MONTH(B1446)=2,"End of Fiscal Year",MONTH(B1446)=3,"Start of Fiscal Year",TRUE,"Fiscal Year in Progress")</f>
        <v>Fiscal Year in Progress</v>
      </c>
      <c r="H1446" s="12">
        <f t="shared" ca="1" si="45"/>
        <v>29</v>
      </c>
    </row>
    <row r="1447" spans="1:8" x14ac:dyDescent="0.25">
      <c r="A1447" s="1" t="s">
        <v>2099</v>
      </c>
      <c r="B1447" s="2">
        <v>44675</v>
      </c>
      <c r="D1447" s="13">
        <f t="shared" si="44"/>
        <v>4</v>
      </c>
      <c r="E1447" s="12" t="str" cm="1">
        <f t="array" ref="E1447">_xlfn.IFS(D1447=1,"Audit Period",D1447=2,"End of Fiscal Year",D1447=3,"Start of Fiscal Year",TRUE,"Fiscal Year in Progress")</f>
        <v>Fiscal Year in Progress</v>
      </c>
      <c r="F1447" s="12" t="str" cm="1">
        <f t="array" ref="F1447">_xlfn.IFS(OR(D1447=1,D1447=2),"Period 1",OR(D1447=3,D1447=4),"Period 2",OR(D1447=5,D1447=6),"Period 3",TRUE,"No Hire Period")</f>
        <v>Period 2</v>
      </c>
      <c r="G1447" s="12" t="str" cm="1">
        <f t="array" ref="G1447">_xlfn.IFS(MONTH(B1447)=1,"Audit Period",MONTH(B1447)=2,"End of Fiscal Year",MONTH(B1447)=3,"Start of Fiscal Year",TRUE,"Fiscal Year in Progress")</f>
        <v>Fiscal Year in Progress</v>
      </c>
      <c r="H1447" s="12">
        <f t="shared" ca="1" si="45"/>
        <v>29</v>
      </c>
    </row>
    <row r="1448" spans="1:8" x14ac:dyDescent="0.25">
      <c r="A1448" s="1" t="s">
        <v>2100</v>
      </c>
      <c r="B1448" s="2">
        <v>44675</v>
      </c>
      <c r="D1448" s="13">
        <f t="shared" si="44"/>
        <v>4</v>
      </c>
      <c r="E1448" s="12" t="str" cm="1">
        <f t="array" ref="E1448">_xlfn.IFS(D1448=1,"Audit Period",D1448=2,"End of Fiscal Year",D1448=3,"Start of Fiscal Year",TRUE,"Fiscal Year in Progress")</f>
        <v>Fiscal Year in Progress</v>
      </c>
      <c r="F1448" s="12" t="str" cm="1">
        <f t="array" ref="F1448">_xlfn.IFS(OR(D1448=1,D1448=2),"Period 1",OR(D1448=3,D1448=4),"Period 2",OR(D1448=5,D1448=6),"Period 3",TRUE,"No Hire Period")</f>
        <v>Period 2</v>
      </c>
      <c r="G1448" s="12" t="str" cm="1">
        <f t="array" ref="G1448">_xlfn.IFS(MONTH(B1448)=1,"Audit Period",MONTH(B1448)=2,"End of Fiscal Year",MONTH(B1448)=3,"Start of Fiscal Year",TRUE,"Fiscal Year in Progress")</f>
        <v>Fiscal Year in Progress</v>
      </c>
      <c r="H1448" s="12">
        <f t="shared" ca="1" si="45"/>
        <v>29</v>
      </c>
    </row>
    <row r="1449" spans="1:8" x14ac:dyDescent="0.25">
      <c r="A1449" s="1" t="s">
        <v>250</v>
      </c>
      <c r="B1449" s="2">
        <v>44675</v>
      </c>
      <c r="D1449" s="13">
        <f t="shared" si="44"/>
        <v>4</v>
      </c>
      <c r="E1449" s="12" t="str" cm="1">
        <f t="array" ref="E1449">_xlfn.IFS(D1449=1,"Audit Period",D1449=2,"End of Fiscal Year",D1449=3,"Start of Fiscal Year",TRUE,"Fiscal Year in Progress")</f>
        <v>Fiscal Year in Progress</v>
      </c>
      <c r="F1449" s="12" t="str" cm="1">
        <f t="array" ref="F1449">_xlfn.IFS(OR(D1449=1,D1449=2),"Period 1",OR(D1449=3,D1449=4),"Period 2",OR(D1449=5,D1449=6),"Period 3",TRUE,"No Hire Period")</f>
        <v>Period 2</v>
      </c>
      <c r="G1449" s="12" t="str" cm="1">
        <f t="array" ref="G1449">_xlfn.IFS(MONTH(B1449)=1,"Audit Period",MONTH(B1449)=2,"End of Fiscal Year",MONTH(B1449)=3,"Start of Fiscal Year",TRUE,"Fiscal Year in Progress")</f>
        <v>Fiscal Year in Progress</v>
      </c>
      <c r="H1449" s="12">
        <f t="shared" ca="1" si="45"/>
        <v>29</v>
      </c>
    </row>
    <row r="1450" spans="1:8" x14ac:dyDescent="0.25">
      <c r="A1450" s="1" t="s">
        <v>2101</v>
      </c>
      <c r="B1450" s="2">
        <v>44675</v>
      </c>
      <c r="D1450" s="13">
        <f t="shared" si="44"/>
        <v>4</v>
      </c>
      <c r="E1450" s="12" t="str" cm="1">
        <f t="array" ref="E1450">_xlfn.IFS(D1450=1,"Audit Period",D1450=2,"End of Fiscal Year",D1450=3,"Start of Fiscal Year",TRUE,"Fiscal Year in Progress")</f>
        <v>Fiscal Year in Progress</v>
      </c>
      <c r="F1450" s="12" t="str" cm="1">
        <f t="array" ref="F1450">_xlfn.IFS(OR(D1450=1,D1450=2),"Period 1",OR(D1450=3,D1450=4),"Period 2",OR(D1450=5,D1450=6),"Period 3",TRUE,"No Hire Period")</f>
        <v>Period 2</v>
      </c>
      <c r="G1450" s="12" t="str" cm="1">
        <f t="array" ref="G1450">_xlfn.IFS(MONTH(B1450)=1,"Audit Period",MONTH(B1450)=2,"End of Fiscal Year",MONTH(B1450)=3,"Start of Fiscal Year",TRUE,"Fiscal Year in Progress")</f>
        <v>Fiscal Year in Progress</v>
      </c>
      <c r="H1450" s="12">
        <f t="shared" ca="1" si="45"/>
        <v>29</v>
      </c>
    </row>
    <row r="1451" spans="1:8" x14ac:dyDescent="0.25">
      <c r="A1451" s="1" t="s">
        <v>2102</v>
      </c>
      <c r="B1451" s="2">
        <v>44675</v>
      </c>
      <c r="D1451" s="13">
        <f t="shared" si="44"/>
        <v>4</v>
      </c>
      <c r="E1451" s="12" t="str" cm="1">
        <f t="array" ref="E1451">_xlfn.IFS(D1451=1,"Audit Period",D1451=2,"End of Fiscal Year",D1451=3,"Start of Fiscal Year",TRUE,"Fiscal Year in Progress")</f>
        <v>Fiscal Year in Progress</v>
      </c>
      <c r="F1451" s="12" t="str" cm="1">
        <f t="array" ref="F1451">_xlfn.IFS(OR(D1451=1,D1451=2),"Period 1",OR(D1451=3,D1451=4),"Period 2",OR(D1451=5,D1451=6),"Period 3",TRUE,"No Hire Period")</f>
        <v>Period 2</v>
      </c>
      <c r="G1451" s="12" t="str" cm="1">
        <f t="array" ref="G1451">_xlfn.IFS(MONTH(B1451)=1,"Audit Period",MONTH(B1451)=2,"End of Fiscal Year",MONTH(B1451)=3,"Start of Fiscal Year",TRUE,"Fiscal Year in Progress")</f>
        <v>Fiscal Year in Progress</v>
      </c>
      <c r="H1451" s="12">
        <f t="shared" ca="1" si="45"/>
        <v>29</v>
      </c>
    </row>
    <row r="1452" spans="1:8" x14ac:dyDescent="0.25">
      <c r="A1452" s="1" t="s">
        <v>2103</v>
      </c>
      <c r="B1452" s="2">
        <v>44675</v>
      </c>
      <c r="D1452" s="13">
        <f t="shared" si="44"/>
        <v>4</v>
      </c>
      <c r="E1452" s="12" t="str" cm="1">
        <f t="array" ref="E1452">_xlfn.IFS(D1452=1,"Audit Period",D1452=2,"End of Fiscal Year",D1452=3,"Start of Fiscal Year",TRUE,"Fiscal Year in Progress")</f>
        <v>Fiscal Year in Progress</v>
      </c>
      <c r="F1452" s="12" t="str" cm="1">
        <f t="array" ref="F1452">_xlfn.IFS(OR(D1452=1,D1452=2),"Period 1",OR(D1452=3,D1452=4),"Period 2",OR(D1452=5,D1452=6),"Period 3",TRUE,"No Hire Period")</f>
        <v>Period 2</v>
      </c>
      <c r="G1452" s="12" t="str" cm="1">
        <f t="array" ref="G1452">_xlfn.IFS(MONTH(B1452)=1,"Audit Period",MONTH(B1452)=2,"End of Fiscal Year",MONTH(B1452)=3,"Start of Fiscal Year",TRUE,"Fiscal Year in Progress")</f>
        <v>Fiscal Year in Progress</v>
      </c>
      <c r="H1452" s="12">
        <f t="shared" ca="1" si="45"/>
        <v>29</v>
      </c>
    </row>
    <row r="1453" spans="1:8" x14ac:dyDescent="0.25">
      <c r="A1453" s="1" t="s">
        <v>2104</v>
      </c>
      <c r="B1453" s="2">
        <v>44675</v>
      </c>
      <c r="D1453" s="13">
        <f t="shared" si="44"/>
        <v>4</v>
      </c>
      <c r="E1453" s="12" t="str" cm="1">
        <f t="array" ref="E1453">_xlfn.IFS(D1453=1,"Audit Period",D1453=2,"End of Fiscal Year",D1453=3,"Start of Fiscal Year",TRUE,"Fiscal Year in Progress")</f>
        <v>Fiscal Year in Progress</v>
      </c>
      <c r="F1453" s="12" t="str" cm="1">
        <f t="array" ref="F1453">_xlfn.IFS(OR(D1453=1,D1453=2),"Period 1",OR(D1453=3,D1453=4),"Period 2",OR(D1453=5,D1453=6),"Period 3",TRUE,"No Hire Period")</f>
        <v>Period 2</v>
      </c>
      <c r="G1453" s="12" t="str" cm="1">
        <f t="array" ref="G1453">_xlfn.IFS(MONTH(B1453)=1,"Audit Period",MONTH(B1453)=2,"End of Fiscal Year",MONTH(B1453)=3,"Start of Fiscal Year",TRUE,"Fiscal Year in Progress")</f>
        <v>Fiscal Year in Progress</v>
      </c>
      <c r="H1453" s="12">
        <f t="shared" ca="1" si="45"/>
        <v>29</v>
      </c>
    </row>
    <row r="1454" spans="1:8" x14ac:dyDescent="0.25">
      <c r="A1454" s="1" t="s">
        <v>2105</v>
      </c>
      <c r="B1454" s="2">
        <v>44675</v>
      </c>
      <c r="D1454" s="13">
        <f t="shared" si="44"/>
        <v>4</v>
      </c>
      <c r="E1454" s="12" t="str" cm="1">
        <f t="array" ref="E1454">_xlfn.IFS(D1454=1,"Audit Period",D1454=2,"End of Fiscal Year",D1454=3,"Start of Fiscal Year",TRUE,"Fiscal Year in Progress")</f>
        <v>Fiscal Year in Progress</v>
      </c>
      <c r="F1454" s="12" t="str" cm="1">
        <f t="array" ref="F1454">_xlfn.IFS(OR(D1454=1,D1454=2),"Period 1",OR(D1454=3,D1454=4),"Period 2",OR(D1454=5,D1454=6),"Period 3",TRUE,"No Hire Period")</f>
        <v>Period 2</v>
      </c>
      <c r="G1454" s="12" t="str" cm="1">
        <f t="array" ref="G1454">_xlfn.IFS(MONTH(B1454)=1,"Audit Period",MONTH(B1454)=2,"End of Fiscal Year",MONTH(B1454)=3,"Start of Fiscal Year",TRUE,"Fiscal Year in Progress")</f>
        <v>Fiscal Year in Progress</v>
      </c>
      <c r="H1454" s="12">
        <f t="shared" ca="1" si="45"/>
        <v>29</v>
      </c>
    </row>
    <row r="1455" spans="1:8" x14ac:dyDescent="0.25">
      <c r="A1455" s="1" t="s">
        <v>2106</v>
      </c>
      <c r="B1455" s="2">
        <v>44675</v>
      </c>
      <c r="D1455" s="13">
        <f t="shared" si="44"/>
        <v>4</v>
      </c>
      <c r="E1455" s="12" t="str" cm="1">
        <f t="array" ref="E1455">_xlfn.IFS(D1455=1,"Audit Period",D1455=2,"End of Fiscal Year",D1455=3,"Start of Fiscal Year",TRUE,"Fiscal Year in Progress")</f>
        <v>Fiscal Year in Progress</v>
      </c>
      <c r="F1455" s="12" t="str" cm="1">
        <f t="array" ref="F1455">_xlfn.IFS(OR(D1455=1,D1455=2),"Period 1",OR(D1455=3,D1455=4),"Period 2",OR(D1455=5,D1455=6),"Period 3",TRUE,"No Hire Period")</f>
        <v>Period 2</v>
      </c>
      <c r="G1455" s="12" t="str" cm="1">
        <f t="array" ref="G1455">_xlfn.IFS(MONTH(B1455)=1,"Audit Period",MONTH(B1455)=2,"End of Fiscal Year",MONTH(B1455)=3,"Start of Fiscal Year",TRUE,"Fiscal Year in Progress")</f>
        <v>Fiscal Year in Progress</v>
      </c>
      <c r="H1455" s="12">
        <f t="shared" ca="1" si="45"/>
        <v>29</v>
      </c>
    </row>
    <row r="1456" spans="1:8" x14ac:dyDescent="0.25">
      <c r="A1456" s="1" t="s">
        <v>2107</v>
      </c>
      <c r="B1456" s="2">
        <v>44675</v>
      </c>
      <c r="D1456" s="13">
        <f t="shared" si="44"/>
        <v>4</v>
      </c>
      <c r="E1456" s="12" t="str" cm="1">
        <f t="array" ref="E1456">_xlfn.IFS(D1456=1,"Audit Period",D1456=2,"End of Fiscal Year",D1456=3,"Start of Fiscal Year",TRUE,"Fiscal Year in Progress")</f>
        <v>Fiscal Year in Progress</v>
      </c>
      <c r="F1456" s="12" t="str" cm="1">
        <f t="array" ref="F1456">_xlfn.IFS(OR(D1456=1,D1456=2),"Period 1",OR(D1456=3,D1456=4),"Period 2",OR(D1456=5,D1456=6),"Period 3",TRUE,"No Hire Period")</f>
        <v>Period 2</v>
      </c>
      <c r="G1456" s="12" t="str" cm="1">
        <f t="array" ref="G1456">_xlfn.IFS(MONTH(B1456)=1,"Audit Period",MONTH(B1456)=2,"End of Fiscal Year",MONTH(B1456)=3,"Start of Fiscal Year",TRUE,"Fiscal Year in Progress")</f>
        <v>Fiscal Year in Progress</v>
      </c>
      <c r="H1456" s="12">
        <f t="shared" ca="1" si="45"/>
        <v>29</v>
      </c>
    </row>
    <row r="1457" spans="1:8" x14ac:dyDescent="0.25">
      <c r="A1457" s="1" t="s">
        <v>251</v>
      </c>
      <c r="B1457" s="2">
        <v>44675</v>
      </c>
      <c r="D1457" s="13">
        <f t="shared" si="44"/>
        <v>4</v>
      </c>
      <c r="E1457" s="12" t="str" cm="1">
        <f t="array" ref="E1457">_xlfn.IFS(D1457=1,"Audit Period",D1457=2,"End of Fiscal Year",D1457=3,"Start of Fiscal Year",TRUE,"Fiscal Year in Progress")</f>
        <v>Fiscal Year in Progress</v>
      </c>
      <c r="F1457" s="12" t="str" cm="1">
        <f t="array" ref="F1457">_xlfn.IFS(OR(D1457=1,D1457=2),"Period 1",OR(D1457=3,D1457=4),"Period 2",OR(D1457=5,D1457=6),"Period 3",TRUE,"No Hire Period")</f>
        <v>Period 2</v>
      </c>
      <c r="G1457" s="12" t="str" cm="1">
        <f t="array" ref="G1457">_xlfn.IFS(MONTH(B1457)=1,"Audit Period",MONTH(B1457)=2,"End of Fiscal Year",MONTH(B1457)=3,"Start of Fiscal Year",TRUE,"Fiscal Year in Progress")</f>
        <v>Fiscal Year in Progress</v>
      </c>
      <c r="H1457" s="12">
        <f t="shared" ca="1" si="45"/>
        <v>29</v>
      </c>
    </row>
    <row r="1458" spans="1:8" x14ac:dyDescent="0.25">
      <c r="A1458" s="1" t="s">
        <v>2108</v>
      </c>
      <c r="B1458" s="2">
        <v>44675</v>
      </c>
      <c r="D1458" s="13">
        <f t="shared" si="44"/>
        <v>4</v>
      </c>
      <c r="E1458" s="12" t="str" cm="1">
        <f t="array" ref="E1458">_xlfn.IFS(D1458=1,"Audit Period",D1458=2,"End of Fiscal Year",D1458=3,"Start of Fiscal Year",TRUE,"Fiscal Year in Progress")</f>
        <v>Fiscal Year in Progress</v>
      </c>
      <c r="F1458" s="12" t="str" cm="1">
        <f t="array" ref="F1458">_xlfn.IFS(OR(D1458=1,D1458=2),"Period 1",OR(D1458=3,D1458=4),"Period 2",OR(D1458=5,D1458=6),"Period 3",TRUE,"No Hire Period")</f>
        <v>Period 2</v>
      </c>
      <c r="G1458" s="12" t="str" cm="1">
        <f t="array" ref="G1458">_xlfn.IFS(MONTH(B1458)=1,"Audit Period",MONTH(B1458)=2,"End of Fiscal Year",MONTH(B1458)=3,"Start of Fiscal Year",TRUE,"Fiscal Year in Progress")</f>
        <v>Fiscal Year in Progress</v>
      </c>
      <c r="H1458" s="12">
        <f t="shared" ca="1" si="45"/>
        <v>29</v>
      </c>
    </row>
    <row r="1459" spans="1:8" x14ac:dyDescent="0.25">
      <c r="A1459" s="1" t="s">
        <v>2109</v>
      </c>
      <c r="B1459" s="2">
        <v>44675</v>
      </c>
      <c r="D1459" s="13">
        <f t="shared" si="44"/>
        <v>4</v>
      </c>
      <c r="E1459" s="12" t="str" cm="1">
        <f t="array" ref="E1459">_xlfn.IFS(D1459=1,"Audit Period",D1459=2,"End of Fiscal Year",D1459=3,"Start of Fiscal Year",TRUE,"Fiscal Year in Progress")</f>
        <v>Fiscal Year in Progress</v>
      </c>
      <c r="F1459" s="12" t="str" cm="1">
        <f t="array" ref="F1459">_xlfn.IFS(OR(D1459=1,D1459=2),"Period 1",OR(D1459=3,D1459=4),"Period 2",OR(D1459=5,D1459=6),"Period 3",TRUE,"No Hire Period")</f>
        <v>Period 2</v>
      </c>
      <c r="G1459" s="12" t="str" cm="1">
        <f t="array" ref="G1459">_xlfn.IFS(MONTH(B1459)=1,"Audit Period",MONTH(B1459)=2,"End of Fiscal Year",MONTH(B1459)=3,"Start of Fiscal Year",TRUE,"Fiscal Year in Progress")</f>
        <v>Fiscal Year in Progress</v>
      </c>
      <c r="H1459" s="12">
        <f t="shared" ca="1" si="45"/>
        <v>29</v>
      </c>
    </row>
    <row r="1460" spans="1:8" x14ac:dyDescent="0.25">
      <c r="A1460" s="1" t="s">
        <v>2110</v>
      </c>
      <c r="B1460" s="2">
        <v>44675</v>
      </c>
      <c r="D1460" s="13">
        <f t="shared" si="44"/>
        <v>4</v>
      </c>
      <c r="E1460" s="12" t="str" cm="1">
        <f t="array" ref="E1460">_xlfn.IFS(D1460=1,"Audit Period",D1460=2,"End of Fiscal Year",D1460=3,"Start of Fiscal Year",TRUE,"Fiscal Year in Progress")</f>
        <v>Fiscal Year in Progress</v>
      </c>
      <c r="F1460" s="12" t="str" cm="1">
        <f t="array" ref="F1460">_xlfn.IFS(OR(D1460=1,D1460=2),"Period 1",OR(D1460=3,D1460=4),"Period 2",OR(D1460=5,D1460=6),"Period 3",TRUE,"No Hire Period")</f>
        <v>Period 2</v>
      </c>
      <c r="G1460" s="12" t="str" cm="1">
        <f t="array" ref="G1460">_xlfn.IFS(MONTH(B1460)=1,"Audit Period",MONTH(B1460)=2,"End of Fiscal Year",MONTH(B1460)=3,"Start of Fiscal Year",TRUE,"Fiscal Year in Progress")</f>
        <v>Fiscal Year in Progress</v>
      </c>
      <c r="H1460" s="12">
        <f t="shared" ca="1" si="45"/>
        <v>29</v>
      </c>
    </row>
    <row r="1461" spans="1:8" x14ac:dyDescent="0.25">
      <c r="A1461" s="1" t="s">
        <v>2111</v>
      </c>
      <c r="B1461" s="2">
        <v>44675</v>
      </c>
      <c r="D1461" s="13">
        <f t="shared" si="44"/>
        <v>4</v>
      </c>
      <c r="E1461" s="12" t="str" cm="1">
        <f t="array" ref="E1461">_xlfn.IFS(D1461=1,"Audit Period",D1461=2,"End of Fiscal Year",D1461=3,"Start of Fiscal Year",TRUE,"Fiscal Year in Progress")</f>
        <v>Fiscal Year in Progress</v>
      </c>
      <c r="F1461" s="12" t="str" cm="1">
        <f t="array" ref="F1461">_xlfn.IFS(OR(D1461=1,D1461=2),"Period 1",OR(D1461=3,D1461=4),"Period 2",OR(D1461=5,D1461=6),"Period 3",TRUE,"No Hire Period")</f>
        <v>Period 2</v>
      </c>
      <c r="G1461" s="12" t="str" cm="1">
        <f t="array" ref="G1461">_xlfn.IFS(MONTH(B1461)=1,"Audit Period",MONTH(B1461)=2,"End of Fiscal Year",MONTH(B1461)=3,"Start of Fiscal Year",TRUE,"Fiscal Year in Progress")</f>
        <v>Fiscal Year in Progress</v>
      </c>
      <c r="H1461" s="12">
        <f t="shared" ca="1" si="45"/>
        <v>29</v>
      </c>
    </row>
    <row r="1462" spans="1:8" x14ac:dyDescent="0.25">
      <c r="A1462" s="1" t="s">
        <v>2112</v>
      </c>
      <c r="B1462" s="2">
        <v>44675</v>
      </c>
      <c r="D1462" s="13">
        <f t="shared" si="44"/>
        <v>4</v>
      </c>
      <c r="E1462" s="12" t="str" cm="1">
        <f t="array" ref="E1462">_xlfn.IFS(D1462=1,"Audit Period",D1462=2,"End of Fiscal Year",D1462=3,"Start of Fiscal Year",TRUE,"Fiscal Year in Progress")</f>
        <v>Fiscal Year in Progress</v>
      </c>
      <c r="F1462" s="12" t="str" cm="1">
        <f t="array" ref="F1462">_xlfn.IFS(OR(D1462=1,D1462=2),"Period 1",OR(D1462=3,D1462=4),"Period 2",OR(D1462=5,D1462=6),"Period 3",TRUE,"No Hire Period")</f>
        <v>Period 2</v>
      </c>
      <c r="G1462" s="12" t="str" cm="1">
        <f t="array" ref="G1462">_xlfn.IFS(MONTH(B1462)=1,"Audit Period",MONTH(B1462)=2,"End of Fiscal Year",MONTH(B1462)=3,"Start of Fiscal Year",TRUE,"Fiscal Year in Progress")</f>
        <v>Fiscal Year in Progress</v>
      </c>
      <c r="H1462" s="12">
        <f t="shared" ca="1" si="45"/>
        <v>29</v>
      </c>
    </row>
    <row r="1463" spans="1:8" x14ac:dyDescent="0.25">
      <c r="A1463" s="1" t="s">
        <v>2113</v>
      </c>
      <c r="B1463" s="2">
        <v>44675</v>
      </c>
      <c r="D1463" s="13">
        <f t="shared" si="44"/>
        <v>4</v>
      </c>
      <c r="E1463" s="12" t="str" cm="1">
        <f t="array" ref="E1463">_xlfn.IFS(D1463=1,"Audit Period",D1463=2,"End of Fiscal Year",D1463=3,"Start of Fiscal Year",TRUE,"Fiscal Year in Progress")</f>
        <v>Fiscal Year in Progress</v>
      </c>
      <c r="F1463" s="12" t="str" cm="1">
        <f t="array" ref="F1463">_xlfn.IFS(OR(D1463=1,D1463=2),"Period 1",OR(D1463=3,D1463=4),"Period 2",OR(D1463=5,D1463=6),"Period 3",TRUE,"No Hire Period")</f>
        <v>Period 2</v>
      </c>
      <c r="G1463" s="12" t="str" cm="1">
        <f t="array" ref="G1463">_xlfn.IFS(MONTH(B1463)=1,"Audit Period",MONTH(B1463)=2,"End of Fiscal Year",MONTH(B1463)=3,"Start of Fiscal Year",TRUE,"Fiscal Year in Progress")</f>
        <v>Fiscal Year in Progress</v>
      </c>
      <c r="H1463" s="12">
        <f t="shared" ca="1" si="45"/>
        <v>29</v>
      </c>
    </row>
    <row r="1464" spans="1:8" x14ac:dyDescent="0.25">
      <c r="A1464" s="1" t="s">
        <v>2114</v>
      </c>
      <c r="B1464" s="2">
        <v>44675</v>
      </c>
      <c r="D1464" s="13">
        <f t="shared" si="44"/>
        <v>4</v>
      </c>
      <c r="E1464" s="12" t="str" cm="1">
        <f t="array" ref="E1464">_xlfn.IFS(D1464=1,"Audit Period",D1464=2,"End of Fiscal Year",D1464=3,"Start of Fiscal Year",TRUE,"Fiscal Year in Progress")</f>
        <v>Fiscal Year in Progress</v>
      </c>
      <c r="F1464" s="12" t="str" cm="1">
        <f t="array" ref="F1464">_xlfn.IFS(OR(D1464=1,D1464=2),"Period 1",OR(D1464=3,D1464=4),"Period 2",OR(D1464=5,D1464=6),"Period 3",TRUE,"No Hire Period")</f>
        <v>Period 2</v>
      </c>
      <c r="G1464" s="12" t="str" cm="1">
        <f t="array" ref="G1464">_xlfn.IFS(MONTH(B1464)=1,"Audit Period",MONTH(B1464)=2,"End of Fiscal Year",MONTH(B1464)=3,"Start of Fiscal Year",TRUE,"Fiscal Year in Progress")</f>
        <v>Fiscal Year in Progress</v>
      </c>
      <c r="H1464" s="12">
        <f t="shared" ca="1" si="45"/>
        <v>29</v>
      </c>
    </row>
    <row r="1465" spans="1:8" x14ac:dyDescent="0.25">
      <c r="A1465" s="1" t="s">
        <v>252</v>
      </c>
      <c r="B1465" s="2">
        <v>44675</v>
      </c>
      <c r="D1465" s="13">
        <f t="shared" si="44"/>
        <v>4</v>
      </c>
      <c r="E1465" s="12" t="str" cm="1">
        <f t="array" ref="E1465">_xlfn.IFS(D1465=1,"Audit Period",D1465=2,"End of Fiscal Year",D1465=3,"Start of Fiscal Year",TRUE,"Fiscal Year in Progress")</f>
        <v>Fiscal Year in Progress</v>
      </c>
      <c r="F1465" s="12" t="str" cm="1">
        <f t="array" ref="F1465">_xlfn.IFS(OR(D1465=1,D1465=2),"Period 1",OR(D1465=3,D1465=4),"Period 2",OR(D1465=5,D1465=6),"Period 3",TRUE,"No Hire Period")</f>
        <v>Period 2</v>
      </c>
      <c r="G1465" s="12" t="str" cm="1">
        <f t="array" ref="G1465">_xlfn.IFS(MONTH(B1465)=1,"Audit Period",MONTH(B1465)=2,"End of Fiscal Year",MONTH(B1465)=3,"Start of Fiscal Year",TRUE,"Fiscal Year in Progress")</f>
        <v>Fiscal Year in Progress</v>
      </c>
      <c r="H1465" s="12">
        <f t="shared" ca="1" si="45"/>
        <v>29</v>
      </c>
    </row>
    <row r="1466" spans="1:8" x14ac:dyDescent="0.25">
      <c r="A1466" s="1" t="s">
        <v>2115</v>
      </c>
      <c r="B1466" s="2">
        <v>44675</v>
      </c>
      <c r="D1466" s="13">
        <f t="shared" si="44"/>
        <v>4</v>
      </c>
      <c r="E1466" s="12" t="str" cm="1">
        <f t="array" ref="E1466">_xlfn.IFS(D1466=1,"Audit Period",D1466=2,"End of Fiscal Year",D1466=3,"Start of Fiscal Year",TRUE,"Fiscal Year in Progress")</f>
        <v>Fiscal Year in Progress</v>
      </c>
      <c r="F1466" s="12" t="str" cm="1">
        <f t="array" ref="F1466">_xlfn.IFS(OR(D1466=1,D1466=2),"Period 1",OR(D1466=3,D1466=4),"Period 2",OR(D1466=5,D1466=6),"Period 3",TRUE,"No Hire Period")</f>
        <v>Period 2</v>
      </c>
      <c r="G1466" s="12" t="str" cm="1">
        <f t="array" ref="G1466">_xlfn.IFS(MONTH(B1466)=1,"Audit Period",MONTH(B1466)=2,"End of Fiscal Year",MONTH(B1466)=3,"Start of Fiscal Year",TRUE,"Fiscal Year in Progress")</f>
        <v>Fiscal Year in Progress</v>
      </c>
      <c r="H1466" s="12">
        <f t="shared" ca="1" si="45"/>
        <v>29</v>
      </c>
    </row>
    <row r="1467" spans="1:8" x14ac:dyDescent="0.25">
      <c r="A1467" s="1" t="s">
        <v>2116</v>
      </c>
      <c r="B1467" s="2">
        <v>44682</v>
      </c>
      <c r="D1467" s="13">
        <f t="shared" si="44"/>
        <v>5</v>
      </c>
      <c r="E1467" s="12" t="str" cm="1">
        <f t="array" ref="E1467">_xlfn.IFS(D1467=1,"Audit Period",D1467=2,"End of Fiscal Year",D1467=3,"Start of Fiscal Year",TRUE,"Fiscal Year in Progress")</f>
        <v>Fiscal Year in Progress</v>
      </c>
      <c r="F1467" s="12" t="str" cm="1">
        <f t="array" ref="F1467">_xlfn.IFS(OR(D1467=1,D1467=2),"Period 1",OR(D1467=3,D1467=4),"Period 2",OR(D1467=5,D1467=6),"Period 3",TRUE,"No Hire Period")</f>
        <v>Period 3</v>
      </c>
      <c r="G1467" s="12" t="str" cm="1">
        <f t="array" ref="G1467">_xlfn.IFS(MONTH(B1467)=1,"Audit Period",MONTH(B1467)=2,"End of Fiscal Year",MONTH(B1467)=3,"Start of Fiscal Year",TRUE,"Fiscal Year in Progress")</f>
        <v>Fiscal Year in Progress</v>
      </c>
      <c r="H1467" s="12">
        <f t="shared" ca="1" si="45"/>
        <v>29</v>
      </c>
    </row>
    <row r="1468" spans="1:8" x14ac:dyDescent="0.25">
      <c r="A1468" s="1" t="s">
        <v>2117</v>
      </c>
      <c r="B1468" s="2">
        <v>44682</v>
      </c>
      <c r="D1468" s="13">
        <f t="shared" si="44"/>
        <v>5</v>
      </c>
      <c r="E1468" s="12" t="str" cm="1">
        <f t="array" ref="E1468">_xlfn.IFS(D1468=1,"Audit Period",D1468=2,"End of Fiscal Year",D1468=3,"Start of Fiscal Year",TRUE,"Fiscal Year in Progress")</f>
        <v>Fiscal Year in Progress</v>
      </c>
      <c r="F1468" s="12" t="str" cm="1">
        <f t="array" ref="F1468">_xlfn.IFS(OR(D1468=1,D1468=2),"Period 1",OR(D1468=3,D1468=4),"Period 2",OR(D1468=5,D1468=6),"Period 3",TRUE,"No Hire Period")</f>
        <v>Period 3</v>
      </c>
      <c r="G1468" s="12" t="str" cm="1">
        <f t="array" ref="G1468">_xlfn.IFS(MONTH(B1468)=1,"Audit Period",MONTH(B1468)=2,"End of Fiscal Year",MONTH(B1468)=3,"Start of Fiscal Year",TRUE,"Fiscal Year in Progress")</f>
        <v>Fiscal Year in Progress</v>
      </c>
      <c r="H1468" s="12">
        <f t="shared" ca="1" si="45"/>
        <v>29</v>
      </c>
    </row>
    <row r="1469" spans="1:8" x14ac:dyDescent="0.25">
      <c r="A1469" s="1" t="s">
        <v>2118</v>
      </c>
      <c r="B1469" s="2">
        <v>44682</v>
      </c>
      <c r="D1469" s="13">
        <f t="shared" si="44"/>
        <v>5</v>
      </c>
      <c r="E1469" s="12" t="str" cm="1">
        <f t="array" ref="E1469">_xlfn.IFS(D1469=1,"Audit Period",D1469=2,"End of Fiscal Year",D1469=3,"Start of Fiscal Year",TRUE,"Fiscal Year in Progress")</f>
        <v>Fiscal Year in Progress</v>
      </c>
      <c r="F1469" s="12" t="str" cm="1">
        <f t="array" ref="F1469">_xlfn.IFS(OR(D1469=1,D1469=2),"Period 1",OR(D1469=3,D1469=4),"Period 2",OR(D1469=5,D1469=6),"Period 3",TRUE,"No Hire Period")</f>
        <v>Period 3</v>
      </c>
      <c r="G1469" s="12" t="str" cm="1">
        <f t="array" ref="G1469">_xlfn.IFS(MONTH(B1469)=1,"Audit Period",MONTH(B1469)=2,"End of Fiscal Year",MONTH(B1469)=3,"Start of Fiscal Year",TRUE,"Fiscal Year in Progress")</f>
        <v>Fiscal Year in Progress</v>
      </c>
      <c r="H1469" s="12">
        <f t="shared" ca="1" si="45"/>
        <v>29</v>
      </c>
    </row>
    <row r="1470" spans="1:8" x14ac:dyDescent="0.25">
      <c r="A1470" s="1" t="s">
        <v>2119</v>
      </c>
      <c r="B1470" s="2">
        <v>44682</v>
      </c>
      <c r="D1470" s="13">
        <f t="shared" si="44"/>
        <v>5</v>
      </c>
      <c r="E1470" s="12" t="str" cm="1">
        <f t="array" ref="E1470">_xlfn.IFS(D1470=1,"Audit Period",D1470=2,"End of Fiscal Year",D1470=3,"Start of Fiscal Year",TRUE,"Fiscal Year in Progress")</f>
        <v>Fiscal Year in Progress</v>
      </c>
      <c r="F1470" s="12" t="str" cm="1">
        <f t="array" ref="F1470">_xlfn.IFS(OR(D1470=1,D1470=2),"Period 1",OR(D1470=3,D1470=4),"Period 2",OR(D1470=5,D1470=6),"Period 3",TRUE,"No Hire Period")</f>
        <v>Period 3</v>
      </c>
      <c r="G1470" s="12" t="str" cm="1">
        <f t="array" ref="G1470">_xlfn.IFS(MONTH(B1470)=1,"Audit Period",MONTH(B1470)=2,"End of Fiscal Year",MONTH(B1470)=3,"Start of Fiscal Year",TRUE,"Fiscal Year in Progress")</f>
        <v>Fiscal Year in Progress</v>
      </c>
      <c r="H1470" s="12">
        <f t="shared" ca="1" si="45"/>
        <v>29</v>
      </c>
    </row>
    <row r="1471" spans="1:8" x14ac:dyDescent="0.25">
      <c r="A1471" s="1" t="s">
        <v>2120</v>
      </c>
      <c r="B1471" s="2">
        <v>44682</v>
      </c>
      <c r="D1471" s="13">
        <f t="shared" si="44"/>
        <v>5</v>
      </c>
      <c r="E1471" s="12" t="str" cm="1">
        <f t="array" ref="E1471">_xlfn.IFS(D1471=1,"Audit Period",D1471=2,"End of Fiscal Year",D1471=3,"Start of Fiscal Year",TRUE,"Fiscal Year in Progress")</f>
        <v>Fiscal Year in Progress</v>
      </c>
      <c r="F1471" s="12" t="str" cm="1">
        <f t="array" ref="F1471">_xlfn.IFS(OR(D1471=1,D1471=2),"Period 1",OR(D1471=3,D1471=4),"Period 2",OR(D1471=5,D1471=6),"Period 3",TRUE,"No Hire Period")</f>
        <v>Period 3</v>
      </c>
      <c r="G1471" s="12" t="str" cm="1">
        <f t="array" ref="G1471">_xlfn.IFS(MONTH(B1471)=1,"Audit Period",MONTH(B1471)=2,"End of Fiscal Year",MONTH(B1471)=3,"Start of Fiscal Year",TRUE,"Fiscal Year in Progress")</f>
        <v>Fiscal Year in Progress</v>
      </c>
      <c r="H1471" s="12">
        <f t="shared" ca="1" si="45"/>
        <v>29</v>
      </c>
    </row>
    <row r="1472" spans="1:8" x14ac:dyDescent="0.25">
      <c r="A1472" s="1" t="s">
        <v>2121</v>
      </c>
      <c r="B1472" s="2">
        <v>44682</v>
      </c>
      <c r="D1472" s="13">
        <f t="shared" si="44"/>
        <v>5</v>
      </c>
      <c r="E1472" s="12" t="str" cm="1">
        <f t="array" ref="E1472">_xlfn.IFS(D1472=1,"Audit Period",D1472=2,"End of Fiscal Year",D1472=3,"Start of Fiscal Year",TRUE,"Fiscal Year in Progress")</f>
        <v>Fiscal Year in Progress</v>
      </c>
      <c r="F1472" s="12" t="str" cm="1">
        <f t="array" ref="F1472">_xlfn.IFS(OR(D1472=1,D1472=2),"Period 1",OR(D1472=3,D1472=4),"Period 2",OR(D1472=5,D1472=6),"Period 3",TRUE,"No Hire Period")</f>
        <v>Period 3</v>
      </c>
      <c r="G1472" s="12" t="str" cm="1">
        <f t="array" ref="G1472">_xlfn.IFS(MONTH(B1472)=1,"Audit Period",MONTH(B1472)=2,"End of Fiscal Year",MONTH(B1472)=3,"Start of Fiscal Year",TRUE,"Fiscal Year in Progress")</f>
        <v>Fiscal Year in Progress</v>
      </c>
      <c r="H1472" s="12">
        <f t="shared" ca="1" si="45"/>
        <v>29</v>
      </c>
    </row>
    <row r="1473" spans="1:8" x14ac:dyDescent="0.25">
      <c r="A1473" s="1" t="s">
        <v>2122</v>
      </c>
      <c r="B1473" s="2">
        <v>44682</v>
      </c>
      <c r="D1473" s="13">
        <f t="shared" si="44"/>
        <v>5</v>
      </c>
      <c r="E1473" s="12" t="str" cm="1">
        <f t="array" ref="E1473">_xlfn.IFS(D1473=1,"Audit Period",D1473=2,"End of Fiscal Year",D1473=3,"Start of Fiscal Year",TRUE,"Fiscal Year in Progress")</f>
        <v>Fiscal Year in Progress</v>
      </c>
      <c r="F1473" s="12" t="str" cm="1">
        <f t="array" ref="F1473">_xlfn.IFS(OR(D1473=1,D1473=2),"Period 1",OR(D1473=3,D1473=4),"Period 2",OR(D1473=5,D1473=6),"Period 3",TRUE,"No Hire Period")</f>
        <v>Period 3</v>
      </c>
      <c r="G1473" s="12" t="str" cm="1">
        <f t="array" ref="G1473">_xlfn.IFS(MONTH(B1473)=1,"Audit Period",MONTH(B1473)=2,"End of Fiscal Year",MONTH(B1473)=3,"Start of Fiscal Year",TRUE,"Fiscal Year in Progress")</f>
        <v>Fiscal Year in Progress</v>
      </c>
      <c r="H1473" s="12">
        <f t="shared" ca="1" si="45"/>
        <v>29</v>
      </c>
    </row>
    <row r="1474" spans="1:8" x14ac:dyDescent="0.25">
      <c r="A1474" s="1" t="s">
        <v>2123</v>
      </c>
      <c r="B1474" s="2">
        <v>44682</v>
      </c>
      <c r="D1474" s="13">
        <f t="shared" si="44"/>
        <v>5</v>
      </c>
      <c r="E1474" s="12" t="str" cm="1">
        <f t="array" ref="E1474">_xlfn.IFS(D1474=1,"Audit Period",D1474=2,"End of Fiscal Year",D1474=3,"Start of Fiscal Year",TRUE,"Fiscal Year in Progress")</f>
        <v>Fiscal Year in Progress</v>
      </c>
      <c r="F1474" s="12" t="str" cm="1">
        <f t="array" ref="F1474">_xlfn.IFS(OR(D1474=1,D1474=2),"Period 1",OR(D1474=3,D1474=4),"Period 2",OR(D1474=5,D1474=6),"Period 3",TRUE,"No Hire Period")</f>
        <v>Period 3</v>
      </c>
      <c r="G1474" s="12" t="str" cm="1">
        <f t="array" ref="G1474">_xlfn.IFS(MONTH(B1474)=1,"Audit Period",MONTH(B1474)=2,"End of Fiscal Year",MONTH(B1474)=3,"Start of Fiscal Year",TRUE,"Fiscal Year in Progress")</f>
        <v>Fiscal Year in Progress</v>
      </c>
      <c r="H1474" s="12">
        <f t="shared" ca="1" si="45"/>
        <v>29</v>
      </c>
    </row>
    <row r="1475" spans="1:8" x14ac:dyDescent="0.25">
      <c r="A1475" s="1" t="s">
        <v>2124</v>
      </c>
      <c r="B1475" s="2">
        <v>44682</v>
      </c>
      <c r="D1475" s="13">
        <f t="shared" ref="D1475:D1538" si="46">MONTH(B1475)</f>
        <v>5</v>
      </c>
      <c r="E1475" s="12" t="str" cm="1">
        <f t="array" ref="E1475">_xlfn.IFS(D1475=1,"Audit Period",D1475=2,"End of Fiscal Year",D1475=3,"Start of Fiscal Year",TRUE,"Fiscal Year in Progress")</f>
        <v>Fiscal Year in Progress</v>
      </c>
      <c r="F1475" s="12" t="str" cm="1">
        <f t="array" ref="F1475">_xlfn.IFS(OR(D1475=1,D1475=2),"Period 1",OR(D1475=3,D1475=4),"Period 2",OR(D1475=5,D1475=6),"Period 3",TRUE,"No Hire Period")</f>
        <v>Period 3</v>
      </c>
      <c r="G1475" s="12" t="str" cm="1">
        <f t="array" ref="G1475">_xlfn.IFS(MONTH(B1475)=1,"Audit Period",MONTH(B1475)=2,"End of Fiscal Year",MONTH(B1475)=3,"Start of Fiscal Year",TRUE,"Fiscal Year in Progress")</f>
        <v>Fiscal Year in Progress</v>
      </c>
      <c r="H1475" s="12">
        <f t="shared" ref="H1475:H1538" ca="1" si="47">IFERROR(IF(C1475="",DATEDIF(B1475,TODAY(),"m"),DATEDIF(B1475,C1475,"m")),0)</f>
        <v>29</v>
      </c>
    </row>
    <row r="1476" spans="1:8" x14ac:dyDescent="0.25">
      <c r="A1476" s="1" t="s">
        <v>2125</v>
      </c>
      <c r="B1476" s="2">
        <v>44682</v>
      </c>
      <c r="D1476" s="13">
        <f t="shared" si="46"/>
        <v>5</v>
      </c>
      <c r="E1476" s="12" t="str" cm="1">
        <f t="array" ref="E1476">_xlfn.IFS(D1476=1,"Audit Period",D1476=2,"End of Fiscal Year",D1476=3,"Start of Fiscal Year",TRUE,"Fiscal Year in Progress")</f>
        <v>Fiscal Year in Progress</v>
      </c>
      <c r="F1476" s="12" t="str" cm="1">
        <f t="array" ref="F1476">_xlfn.IFS(OR(D1476=1,D1476=2),"Period 1",OR(D1476=3,D1476=4),"Period 2",OR(D1476=5,D1476=6),"Period 3",TRUE,"No Hire Period")</f>
        <v>Period 3</v>
      </c>
      <c r="G1476" s="12" t="str" cm="1">
        <f t="array" ref="G1476">_xlfn.IFS(MONTH(B1476)=1,"Audit Period",MONTH(B1476)=2,"End of Fiscal Year",MONTH(B1476)=3,"Start of Fiscal Year",TRUE,"Fiscal Year in Progress")</f>
        <v>Fiscal Year in Progress</v>
      </c>
      <c r="H1476" s="12">
        <f t="shared" ca="1" si="47"/>
        <v>29</v>
      </c>
    </row>
    <row r="1477" spans="1:8" x14ac:dyDescent="0.25">
      <c r="A1477" s="1" t="s">
        <v>2126</v>
      </c>
      <c r="B1477" s="2">
        <v>44682</v>
      </c>
      <c r="D1477" s="13">
        <f t="shared" si="46"/>
        <v>5</v>
      </c>
      <c r="E1477" s="12" t="str" cm="1">
        <f t="array" ref="E1477">_xlfn.IFS(D1477=1,"Audit Period",D1477=2,"End of Fiscal Year",D1477=3,"Start of Fiscal Year",TRUE,"Fiscal Year in Progress")</f>
        <v>Fiscal Year in Progress</v>
      </c>
      <c r="F1477" s="12" t="str" cm="1">
        <f t="array" ref="F1477">_xlfn.IFS(OR(D1477=1,D1477=2),"Period 1",OR(D1477=3,D1477=4),"Period 2",OR(D1477=5,D1477=6),"Period 3",TRUE,"No Hire Period")</f>
        <v>Period 3</v>
      </c>
      <c r="G1477" s="12" t="str" cm="1">
        <f t="array" ref="G1477">_xlfn.IFS(MONTH(B1477)=1,"Audit Period",MONTH(B1477)=2,"End of Fiscal Year",MONTH(B1477)=3,"Start of Fiscal Year",TRUE,"Fiscal Year in Progress")</f>
        <v>Fiscal Year in Progress</v>
      </c>
      <c r="H1477" s="12">
        <f t="shared" ca="1" si="47"/>
        <v>29</v>
      </c>
    </row>
    <row r="1478" spans="1:8" x14ac:dyDescent="0.25">
      <c r="A1478" s="1" t="s">
        <v>2127</v>
      </c>
      <c r="B1478" s="2">
        <v>44682</v>
      </c>
      <c r="D1478" s="13">
        <f t="shared" si="46"/>
        <v>5</v>
      </c>
      <c r="E1478" s="12" t="str" cm="1">
        <f t="array" ref="E1478">_xlfn.IFS(D1478=1,"Audit Period",D1478=2,"End of Fiscal Year",D1478=3,"Start of Fiscal Year",TRUE,"Fiscal Year in Progress")</f>
        <v>Fiscal Year in Progress</v>
      </c>
      <c r="F1478" s="12" t="str" cm="1">
        <f t="array" ref="F1478">_xlfn.IFS(OR(D1478=1,D1478=2),"Period 1",OR(D1478=3,D1478=4),"Period 2",OR(D1478=5,D1478=6),"Period 3",TRUE,"No Hire Period")</f>
        <v>Period 3</v>
      </c>
      <c r="G1478" s="12" t="str" cm="1">
        <f t="array" ref="G1478">_xlfn.IFS(MONTH(B1478)=1,"Audit Period",MONTH(B1478)=2,"End of Fiscal Year",MONTH(B1478)=3,"Start of Fiscal Year",TRUE,"Fiscal Year in Progress")</f>
        <v>Fiscal Year in Progress</v>
      </c>
      <c r="H1478" s="12">
        <f t="shared" ca="1" si="47"/>
        <v>29</v>
      </c>
    </row>
    <row r="1479" spans="1:8" x14ac:dyDescent="0.25">
      <c r="A1479" s="1" t="s">
        <v>253</v>
      </c>
      <c r="B1479" s="2">
        <v>44682</v>
      </c>
      <c r="D1479" s="13">
        <f t="shared" si="46"/>
        <v>5</v>
      </c>
      <c r="E1479" s="12" t="str" cm="1">
        <f t="array" ref="E1479">_xlfn.IFS(D1479=1,"Audit Period",D1479=2,"End of Fiscal Year",D1479=3,"Start of Fiscal Year",TRUE,"Fiscal Year in Progress")</f>
        <v>Fiscal Year in Progress</v>
      </c>
      <c r="F1479" s="12" t="str" cm="1">
        <f t="array" ref="F1479">_xlfn.IFS(OR(D1479=1,D1479=2),"Period 1",OR(D1479=3,D1479=4),"Period 2",OR(D1479=5,D1479=6),"Period 3",TRUE,"No Hire Period")</f>
        <v>Period 3</v>
      </c>
      <c r="G1479" s="12" t="str" cm="1">
        <f t="array" ref="G1479">_xlfn.IFS(MONTH(B1479)=1,"Audit Period",MONTH(B1479)=2,"End of Fiscal Year",MONTH(B1479)=3,"Start of Fiscal Year",TRUE,"Fiscal Year in Progress")</f>
        <v>Fiscal Year in Progress</v>
      </c>
      <c r="H1479" s="12">
        <f t="shared" ca="1" si="47"/>
        <v>29</v>
      </c>
    </row>
    <row r="1480" spans="1:8" x14ac:dyDescent="0.25">
      <c r="A1480" s="1" t="s">
        <v>2128</v>
      </c>
      <c r="B1480" s="2">
        <v>44682</v>
      </c>
      <c r="D1480" s="13">
        <f t="shared" si="46"/>
        <v>5</v>
      </c>
      <c r="E1480" s="12" t="str" cm="1">
        <f t="array" ref="E1480">_xlfn.IFS(D1480=1,"Audit Period",D1480=2,"End of Fiscal Year",D1480=3,"Start of Fiscal Year",TRUE,"Fiscal Year in Progress")</f>
        <v>Fiscal Year in Progress</v>
      </c>
      <c r="F1480" s="12" t="str" cm="1">
        <f t="array" ref="F1480">_xlfn.IFS(OR(D1480=1,D1480=2),"Period 1",OR(D1480=3,D1480=4),"Period 2",OR(D1480=5,D1480=6),"Period 3",TRUE,"No Hire Period")</f>
        <v>Period 3</v>
      </c>
      <c r="G1480" s="12" t="str" cm="1">
        <f t="array" ref="G1480">_xlfn.IFS(MONTH(B1480)=1,"Audit Period",MONTH(B1480)=2,"End of Fiscal Year",MONTH(B1480)=3,"Start of Fiscal Year",TRUE,"Fiscal Year in Progress")</f>
        <v>Fiscal Year in Progress</v>
      </c>
      <c r="H1480" s="12">
        <f t="shared" ca="1" si="47"/>
        <v>29</v>
      </c>
    </row>
    <row r="1481" spans="1:8" x14ac:dyDescent="0.25">
      <c r="A1481" s="1" t="s">
        <v>2129</v>
      </c>
      <c r="B1481" s="2">
        <v>44682</v>
      </c>
      <c r="D1481" s="13">
        <f t="shared" si="46"/>
        <v>5</v>
      </c>
      <c r="E1481" s="12" t="str" cm="1">
        <f t="array" ref="E1481">_xlfn.IFS(D1481=1,"Audit Period",D1481=2,"End of Fiscal Year",D1481=3,"Start of Fiscal Year",TRUE,"Fiscal Year in Progress")</f>
        <v>Fiscal Year in Progress</v>
      </c>
      <c r="F1481" s="12" t="str" cm="1">
        <f t="array" ref="F1481">_xlfn.IFS(OR(D1481=1,D1481=2),"Period 1",OR(D1481=3,D1481=4),"Period 2",OR(D1481=5,D1481=6),"Period 3",TRUE,"No Hire Period")</f>
        <v>Period 3</v>
      </c>
      <c r="G1481" s="12" t="str" cm="1">
        <f t="array" ref="G1481">_xlfn.IFS(MONTH(B1481)=1,"Audit Period",MONTH(B1481)=2,"End of Fiscal Year",MONTH(B1481)=3,"Start of Fiscal Year",TRUE,"Fiscal Year in Progress")</f>
        <v>Fiscal Year in Progress</v>
      </c>
      <c r="H1481" s="12">
        <f t="shared" ca="1" si="47"/>
        <v>29</v>
      </c>
    </row>
    <row r="1482" spans="1:8" x14ac:dyDescent="0.25">
      <c r="A1482" s="1" t="s">
        <v>2130</v>
      </c>
      <c r="B1482" s="2">
        <v>44682</v>
      </c>
      <c r="D1482" s="13">
        <f t="shared" si="46"/>
        <v>5</v>
      </c>
      <c r="E1482" s="12" t="str" cm="1">
        <f t="array" ref="E1482">_xlfn.IFS(D1482=1,"Audit Period",D1482=2,"End of Fiscal Year",D1482=3,"Start of Fiscal Year",TRUE,"Fiscal Year in Progress")</f>
        <v>Fiscal Year in Progress</v>
      </c>
      <c r="F1482" s="12" t="str" cm="1">
        <f t="array" ref="F1482">_xlfn.IFS(OR(D1482=1,D1482=2),"Period 1",OR(D1482=3,D1482=4),"Period 2",OR(D1482=5,D1482=6),"Period 3",TRUE,"No Hire Period")</f>
        <v>Period 3</v>
      </c>
      <c r="G1482" s="12" t="str" cm="1">
        <f t="array" ref="G1482">_xlfn.IFS(MONTH(B1482)=1,"Audit Period",MONTH(B1482)=2,"End of Fiscal Year",MONTH(B1482)=3,"Start of Fiscal Year",TRUE,"Fiscal Year in Progress")</f>
        <v>Fiscal Year in Progress</v>
      </c>
      <c r="H1482" s="12">
        <f t="shared" ca="1" si="47"/>
        <v>29</v>
      </c>
    </row>
    <row r="1483" spans="1:8" x14ac:dyDescent="0.25">
      <c r="A1483" s="1" t="s">
        <v>2131</v>
      </c>
      <c r="B1483" s="2">
        <v>44682</v>
      </c>
      <c r="D1483" s="13">
        <f t="shared" si="46"/>
        <v>5</v>
      </c>
      <c r="E1483" s="12" t="str" cm="1">
        <f t="array" ref="E1483">_xlfn.IFS(D1483=1,"Audit Period",D1483=2,"End of Fiscal Year",D1483=3,"Start of Fiscal Year",TRUE,"Fiscal Year in Progress")</f>
        <v>Fiscal Year in Progress</v>
      </c>
      <c r="F1483" s="12" t="str" cm="1">
        <f t="array" ref="F1483">_xlfn.IFS(OR(D1483=1,D1483=2),"Period 1",OR(D1483=3,D1483=4),"Period 2",OR(D1483=5,D1483=6),"Period 3",TRUE,"No Hire Period")</f>
        <v>Period 3</v>
      </c>
      <c r="G1483" s="12" t="str" cm="1">
        <f t="array" ref="G1483">_xlfn.IFS(MONTH(B1483)=1,"Audit Period",MONTH(B1483)=2,"End of Fiscal Year",MONTH(B1483)=3,"Start of Fiscal Year",TRUE,"Fiscal Year in Progress")</f>
        <v>Fiscal Year in Progress</v>
      </c>
      <c r="H1483" s="12">
        <f t="shared" ca="1" si="47"/>
        <v>29</v>
      </c>
    </row>
    <row r="1484" spans="1:8" x14ac:dyDescent="0.25">
      <c r="A1484" s="1" t="s">
        <v>2132</v>
      </c>
      <c r="B1484" s="2">
        <v>44682</v>
      </c>
      <c r="D1484" s="13">
        <f t="shared" si="46"/>
        <v>5</v>
      </c>
      <c r="E1484" s="12" t="str" cm="1">
        <f t="array" ref="E1484">_xlfn.IFS(D1484=1,"Audit Period",D1484=2,"End of Fiscal Year",D1484=3,"Start of Fiscal Year",TRUE,"Fiscal Year in Progress")</f>
        <v>Fiscal Year in Progress</v>
      </c>
      <c r="F1484" s="12" t="str" cm="1">
        <f t="array" ref="F1484">_xlfn.IFS(OR(D1484=1,D1484=2),"Period 1",OR(D1484=3,D1484=4),"Period 2",OR(D1484=5,D1484=6),"Period 3",TRUE,"No Hire Period")</f>
        <v>Period 3</v>
      </c>
      <c r="G1484" s="12" t="str" cm="1">
        <f t="array" ref="G1484">_xlfn.IFS(MONTH(B1484)=1,"Audit Period",MONTH(B1484)=2,"End of Fiscal Year",MONTH(B1484)=3,"Start of Fiscal Year",TRUE,"Fiscal Year in Progress")</f>
        <v>Fiscal Year in Progress</v>
      </c>
      <c r="H1484" s="12">
        <f t="shared" ca="1" si="47"/>
        <v>29</v>
      </c>
    </row>
    <row r="1485" spans="1:8" x14ac:dyDescent="0.25">
      <c r="A1485" s="1" t="s">
        <v>2133</v>
      </c>
      <c r="B1485" s="2">
        <v>44682</v>
      </c>
      <c r="D1485" s="13">
        <f t="shared" si="46"/>
        <v>5</v>
      </c>
      <c r="E1485" s="12" t="str" cm="1">
        <f t="array" ref="E1485">_xlfn.IFS(D1485=1,"Audit Period",D1485=2,"End of Fiscal Year",D1485=3,"Start of Fiscal Year",TRUE,"Fiscal Year in Progress")</f>
        <v>Fiscal Year in Progress</v>
      </c>
      <c r="F1485" s="12" t="str" cm="1">
        <f t="array" ref="F1485">_xlfn.IFS(OR(D1485=1,D1485=2),"Period 1",OR(D1485=3,D1485=4),"Period 2",OR(D1485=5,D1485=6),"Period 3",TRUE,"No Hire Period")</f>
        <v>Period 3</v>
      </c>
      <c r="G1485" s="12" t="str" cm="1">
        <f t="array" ref="G1485">_xlfn.IFS(MONTH(B1485)=1,"Audit Period",MONTH(B1485)=2,"End of Fiscal Year",MONTH(B1485)=3,"Start of Fiscal Year",TRUE,"Fiscal Year in Progress")</f>
        <v>Fiscal Year in Progress</v>
      </c>
      <c r="H1485" s="12">
        <f t="shared" ca="1" si="47"/>
        <v>29</v>
      </c>
    </row>
    <row r="1486" spans="1:8" x14ac:dyDescent="0.25">
      <c r="A1486" s="1" t="s">
        <v>254</v>
      </c>
      <c r="B1486" s="2">
        <v>44682</v>
      </c>
      <c r="D1486" s="13">
        <f t="shared" si="46"/>
        <v>5</v>
      </c>
      <c r="E1486" s="12" t="str" cm="1">
        <f t="array" ref="E1486">_xlfn.IFS(D1486=1,"Audit Period",D1486=2,"End of Fiscal Year",D1486=3,"Start of Fiscal Year",TRUE,"Fiscal Year in Progress")</f>
        <v>Fiscal Year in Progress</v>
      </c>
      <c r="F1486" s="12" t="str" cm="1">
        <f t="array" ref="F1486">_xlfn.IFS(OR(D1486=1,D1486=2),"Period 1",OR(D1486=3,D1486=4),"Period 2",OR(D1486=5,D1486=6),"Period 3",TRUE,"No Hire Period")</f>
        <v>Period 3</v>
      </c>
      <c r="G1486" s="12" t="str" cm="1">
        <f t="array" ref="G1486">_xlfn.IFS(MONTH(B1486)=1,"Audit Period",MONTH(B1486)=2,"End of Fiscal Year",MONTH(B1486)=3,"Start of Fiscal Year",TRUE,"Fiscal Year in Progress")</f>
        <v>Fiscal Year in Progress</v>
      </c>
      <c r="H1486" s="12">
        <f t="shared" ca="1" si="47"/>
        <v>29</v>
      </c>
    </row>
    <row r="1487" spans="1:8" x14ac:dyDescent="0.25">
      <c r="A1487" s="1" t="s">
        <v>2134</v>
      </c>
      <c r="B1487" s="2">
        <v>44682</v>
      </c>
      <c r="D1487" s="13">
        <f t="shared" si="46"/>
        <v>5</v>
      </c>
      <c r="E1487" s="12" t="str" cm="1">
        <f t="array" ref="E1487">_xlfn.IFS(D1487=1,"Audit Period",D1487=2,"End of Fiscal Year",D1487=3,"Start of Fiscal Year",TRUE,"Fiscal Year in Progress")</f>
        <v>Fiscal Year in Progress</v>
      </c>
      <c r="F1487" s="12" t="str" cm="1">
        <f t="array" ref="F1487">_xlfn.IFS(OR(D1487=1,D1487=2),"Period 1",OR(D1487=3,D1487=4),"Period 2",OR(D1487=5,D1487=6),"Period 3",TRUE,"No Hire Period")</f>
        <v>Period 3</v>
      </c>
      <c r="G1487" s="12" t="str" cm="1">
        <f t="array" ref="G1487">_xlfn.IFS(MONTH(B1487)=1,"Audit Period",MONTH(B1487)=2,"End of Fiscal Year",MONTH(B1487)=3,"Start of Fiscal Year",TRUE,"Fiscal Year in Progress")</f>
        <v>Fiscal Year in Progress</v>
      </c>
      <c r="H1487" s="12">
        <f t="shared" ca="1" si="47"/>
        <v>29</v>
      </c>
    </row>
    <row r="1488" spans="1:8" x14ac:dyDescent="0.25">
      <c r="A1488" s="1" t="s">
        <v>2135</v>
      </c>
      <c r="B1488" s="2">
        <v>44682</v>
      </c>
      <c r="D1488" s="13">
        <f t="shared" si="46"/>
        <v>5</v>
      </c>
      <c r="E1488" s="12" t="str" cm="1">
        <f t="array" ref="E1488">_xlfn.IFS(D1488=1,"Audit Period",D1488=2,"End of Fiscal Year",D1488=3,"Start of Fiscal Year",TRUE,"Fiscal Year in Progress")</f>
        <v>Fiscal Year in Progress</v>
      </c>
      <c r="F1488" s="12" t="str" cm="1">
        <f t="array" ref="F1488">_xlfn.IFS(OR(D1488=1,D1488=2),"Period 1",OR(D1488=3,D1488=4),"Period 2",OR(D1488=5,D1488=6),"Period 3",TRUE,"No Hire Period")</f>
        <v>Period 3</v>
      </c>
      <c r="G1488" s="12" t="str" cm="1">
        <f t="array" ref="G1488">_xlfn.IFS(MONTH(B1488)=1,"Audit Period",MONTH(B1488)=2,"End of Fiscal Year",MONTH(B1488)=3,"Start of Fiscal Year",TRUE,"Fiscal Year in Progress")</f>
        <v>Fiscal Year in Progress</v>
      </c>
      <c r="H1488" s="12">
        <f t="shared" ca="1" si="47"/>
        <v>29</v>
      </c>
    </row>
    <row r="1489" spans="1:8" x14ac:dyDescent="0.25">
      <c r="A1489" s="1" t="s">
        <v>2136</v>
      </c>
      <c r="B1489" s="2">
        <v>44682</v>
      </c>
      <c r="D1489" s="13">
        <f t="shared" si="46"/>
        <v>5</v>
      </c>
      <c r="E1489" s="12" t="str" cm="1">
        <f t="array" ref="E1489">_xlfn.IFS(D1489=1,"Audit Period",D1489=2,"End of Fiscal Year",D1489=3,"Start of Fiscal Year",TRUE,"Fiscal Year in Progress")</f>
        <v>Fiscal Year in Progress</v>
      </c>
      <c r="F1489" s="12" t="str" cm="1">
        <f t="array" ref="F1489">_xlfn.IFS(OR(D1489=1,D1489=2),"Period 1",OR(D1489=3,D1489=4),"Period 2",OR(D1489=5,D1489=6),"Period 3",TRUE,"No Hire Period")</f>
        <v>Period 3</v>
      </c>
      <c r="G1489" s="12" t="str" cm="1">
        <f t="array" ref="G1489">_xlfn.IFS(MONTH(B1489)=1,"Audit Period",MONTH(B1489)=2,"End of Fiscal Year",MONTH(B1489)=3,"Start of Fiscal Year",TRUE,"Fiscal Year in Progress")</f>
        <v>Fiscal Year in Progress</v>
      </c>
      <c r="H1489" s="12">
        <f t="shared" ca="1" si="47"/>
        <v>29</v>
      </c>
    </row>
    <row r="1490" spans="1:8" x14ac:dyDescent="0.25">
      <c r="A1490" s="1" t="s">
        <v>2137</v>
      </c>
      <c r="B1490" s="2">
        <v>44682</v>
      </c>
      <c r="D1490" s="13">
        <f t="shared" si="46"/>
        <v>5</v>
      </c>
      <c r="E1490" s="12" t="str" cm="1">
        <f t="array" ref="E1490">_xlfn.IFS(D1490=1,"Audit Period",D1490=2,"End of Fiscal Year",D1490=3,"Start of Fiscal Year",TRUE,"Fiscal Year in Progress")</f>
        <v>Fiscal Year in Progress</v>
      </c>
      <c r="F1490" s="12" t="str" cm="1">
        <f t="array" ref="F1490">_xlfn.IFS(OR(D1490=1,D1490=2),"Period 1",OR(D1490=3,D1490=4),"Period 2",OR(D1490=5,D1490=6),"Period 3",TRUE,"No Hire Period")</f>
        <v>Period 3</v>
      </c>
      <c r="G1490" s="12" t="str" cm="1">
        <f t="array" ref="G1490">_xlfn.IFS(MONTH(B1490)=1,"Audit Period",MONTH(B1490)=2,"End of Fiscal Year",MONTH(B1490)=3,"Start of Fiscal Year",TRUE,"Fiscal Year in Progress")</f>
        <v>Fiscal Year in Progress</v>
      </c>
      <c r="H1490" s="12">
        <f t="shared" ca="1" si="47"/>
        <v>29</v>
      </c>
    </row>
    <row r="1491" spans="1:8" x14ac:dyDescent="0.25">
      <c r="A1491" s="1" t="s">
        <v>2138</v>
      </c>
      <c r="B1491" s="2">
        <v>44682</v>
      </c>
      <c r="D1491" s="13">
        <f t="shared" si="46"/>
        <v>5</v>
      </c>
      <c r="E1491" s="12" t="str" cm="1">
        <f t="array" ref="E1491">_xlfn.IFS(D1491=1,"Audit Period",D1491=2,"End of Fiscal Year",D1491=3,"Start of Fiscal Year",TRUE,"Fiscal Year in Progress")</f>
        <v>Fiscal Year in Progress</v>
      </c>
      <c r="F1491" s="12" t="str" cm="1">
        <f t="array" ref="F1491">_xlfn.IFS(OR(D1491=1,D1491=2),"Period 1",OR(D1491=3,D1491=4),"Period 2",OR(D1491=5,D1491=6),"Period 3",TRUE,"No Hire Period")</f>
        <v>Period 3</v>
      </c>
      <c r="G1491" s="12" t="str" cm="1">
        <f t="array" ref="G1491">_xlfn.IFS(MONTH(B1491)=1,"Audit Period",MONTH(B1491)=2,"End of Fiscal Year",MONTH(B1491)=3,"Start of Fiscal Year",TRUE,"Fiscal Year in Progress")</f>
        <v>Fiscal Year in Progress</v>
      </c>
      <c r="H1491" s="12">
        <f t="shared" ca="1" si="47"/>
        <v>29</v>
      </c>
    </row>
    <row r="1492" spans="1:8" x14ac:dyDescent="0.25">
      <c r="A1492" s="1" t="s">
        <v>2139</v>
      </c>
      <c r="B1492" s="2">
        <v>44682</v>
      </c>
      <c r="D1492" s="13">
        <f t="shared" si="46"/>
        <v>5</v>
      </c>
      <c r="E1492" s="12" t="str" cm="1">
        <f t="array" ref="E1492">_xlfn.IFS(D1492=1,"Audit Period",D1492=2,"End of Fiscal Year",D1492=3,"Start of Fiscal Year",TRUE,"Fiscal Year in Progress")</f>
        <v>Fiscal Year in Progress</v>
      </c>
      <c r="F1492" s="12" t="str" cm="1">
        <f t="array" ref="F1492">_xlfn.IFS(OR(D1492=1,D1492=2),"Period 1",OR(D1492=3,D1492=4),"Period 2",OR(D1492=5,D1492=6),"Period 3",TRUE,"No Hire Period")</f>
        <v>Period 3</v>
      </c>
      <c r="G1492" s="12" t="str" cm="1">
        <f t="array" ref="G1492">_xlfn.IFS(MONTH(B1492)=1,"Audit Period",MONTH(B1492)=2,"End of Fiscal Year",MONTH(B1492)=3,"Start of Fiscal Year",TRUE,"Fiscal Year in Progress")</f>
        <v>Fiscal Year in Progress</v>
      </c>
      <c r="H1492" s="12">
        <f t="shared" ca="1" si="47"/>
        <v>29</v>
      </c>
    </row>
    <row r="1493" spans="1:8" x14ac:dyDescent="0.25">
      <c r="A1493" s="1" t="s">
        <v>2140</v>
      </c>
      <c r="B1493" s="2">
        <v>44682</v>
      </c>
      <c r="D1493" s="13">
        <f t="shared" si="46"/>
        <v>5</v>
      </c>
      <c r="E1493" s="12" t="str" cm="1">
        <f t="array" ref="E1493">_xlfn.IFS(D1493=1,"Audit Period",D1493=2,"End of Fiscal Year",D1493=3,"Start of Fiscal Year",TRUE,"Fiscal Year in Progress")</f>
        <v>Fiscal Year in Progress</v>
      </c>
      <c r="F1493" s="12" t="str" cm="1">
        <f t="array" ref="F1493">_xlfn.IFS(OR(D1493=1,D1493=2),"Period 1",OR(D1493=3,D1493=4),"Period 2",OR(D1493=5,D1493=6),"Period 3",TRUE,"No Hire Period")</f>
        <v>Period 3</v>
      </c>
      <c r="G1493" s="12" t="str" cm="1">
        <f t="array" ref="G1493">_xlfn.IFS(MONTH(B1493)=1,"Audit Period",MONTH(B1493)=2,"End of Fiscal Year",MONTH(B1493)=3,"Start of Fiscal Year",TRUE,"Fiscal Year in Progress")</f>
        <v>Fiscal Year in Progress</v>
      </c>
      <c r="H1493" s="12">
        <f t="shared" ca="1" si="47"/>
        <v>29</v>
      </c>
    </row>
    <row r="1494" spans="1:8" x14ac:dyDescent="0.25">
      <c r="A1494" s="1" t="s">
        <v>255</v>
      </c>
      <c r="B1494" s="2">
        <v>44682</v>
      </c>
      <c r="D1494" s="13">
        <f t="shared" si="46"/>
        <v>5</v>
      </c>
      <c r="E1494" s="12" t="str" cm="1">
        <f t="array" ref="E1494">_xlfn.IFS(D1494=1,"Audit Period",D1494=2,"End of Fiscal Year",D1494=3,"Start of Fiscal Year",TRUE,"Fiscal Year in Progress")</f>
        <v>Fiscal Year in Progress</v>
      </c>
      <c r="F1494" s="12" t="str" cm="1">
        <f t="array" ref="F1494">_xlfn.IFS(OR(D1494=1,D1494=2),"Period 1",OR(D1494=3,D1494=4),"Period 2",OR(D1494=5,D1494=6),"Period 3",TRUE,"No Hire Period")</f>
        <v>Period 3</v>
      </c>
      <c r="G1494" s="12" t="str" cm="1">
        <f t="array" ref="G1494">_xlfn.IFS(MONTH(B1494)=1,"Audit Period",MONTH(B1494)=2,"End of Fiscal Year",MONTH(B1494)=3,"Start of Fiscal Year",TRUE,"Fiscal Year in Progress")</f>
        <v>Fiscal Year in Progress</v>
      </c>
      <c r="H1494" s="12">
        <f t="shared" ca="1" si="47"/>
        <v>29</v>
      </c>
    </row>
    <row r="1495" spans="1:8" x14ac:dyDescent="0.25">
      <c r="A1495" s="1" t="s">
        <v>2141</v>
      </c>
      <c r="B1495" s="2">
        <v>44682</v>
      </c>
      <c r="D1495" s="13">
        <f t="shared" si="46"/>
        <v>5</v>
      </c>
      <c r="E1495" s="12" t="str" cm="1">
        <f t="array" ref="E1495">_xlfn.IFS(D1495=1,"Audit Period",D1495=2,"End of Fiscal Year",D1495=3,"Start of Fiscal Year",TRUE,"Fiscal Year in Progress")</f>
        <v>Fiscal Year in Progress</v>
      </c>
      <c r="F1495" s="12" t="str" cm="1">
        <f t="array" ref="F1495">_xlfn.IFS(OR(D1495=1,D1495=2),"Period 1",OR(D1495=3,D1495=4),"Period 2",OR(D1495=5,D1495=6),"Period 3",TRUE,"No Hire Period")</f>
        <v>Period 3</v>
      </c>
      <c r="G1495" s="12" t="str" cm="1">
        <f t="array" ref="G1495">_xlfn.IFS(MONTH(B1495)=1,"Audit Period",MONTH(B1495)=2,"End of Fiscal Year",MONTH(B1495)=3,"Start of Fiscal Year",TRUE,"Fiscal Year in Progress")</f>
        <v>Fiscal Year in Progress</v>
      </c>
      <c r="H1495" s="12">
        <f t="shared" ca="1" si="47"/>
        <v>29</v>
      </c>
    </row>
    <row r="1496" spans="1:8" x14ac:dyDescent="0.25">
      <c r="A1496" s="1" t="s">
        <v>2142</v>
      </c>
      <c r="B1496" s="2">
        <v>44682</v>
      </c>
      <c r="D1496" s="13">
        <f t="shared" si="46"/>
        <v>5</v>
      </c>
      <c r="E1496" s="12" t="str" cm="1">
        <f t="array" ref="E1496">_xlfn.IFS(D1496=1,"Audit Period",D1496=2,"End of Fiscal Year",D1496=3,"Start of Fiscal Year",TRUE,"Fiscal Year in Progress")</f>
        <v>Fiscal Year in Progress</v>
      </c>
      <c r="F1496" s="12" t="str" cm="1">
        <f t="array" ref="F1496">_xlfn.IFS(OR(D1496=1,D1496=2),"Period 1",OR(D1496=3,D1496=4),"Period 2",OR(D1496=5,D1496=6),"Period 3",TRUE,"No Hire Period")</f>
        <v>Period 3</v>
      </c>
      <c r="G1496" s="12" t="str" cm="1">
        <f t="array" ref="G1496">_xlfn.IFS(MONTH(B1496)=1,"Audit Period",MONTH(B1496)=2,"End of Fiscal Year",MONTH(B1496)=3,"Start of Fiscal Year",TRUE,"Fiscal Year in Progress")</f>
        <v>Fiscal Year in Progress</v>
      </c>
      <c r="H1496" s="12">
        <f t="shared" ca="1" si="47"/>
        <v>29</v>
      </c>
    </row>
    <row r="1497" spans="1:8" x14ac:dyDescent="0.25">
      <c r="A1497" s="1" t="s">
        <v>2143</v>
      </c>
      <c r="B1497" s="2">
        <v>44682</v>
      </c>
      <c r="D1497" s="13">
        <f t="shared" si="46"/>
        <v>5</v>
      </c>
      <c r="E1497" s="12" t="str" cm="1">
        <f t="array" ref="E1497">_xlfn.IFS(D1497=1,"Audit Period",D1497=2,"End of Fiscal Year",D1497=3,"Start of Fiscal Year",TRUE,"Fiscal Year in Progress")</f>
        <v>Fiscal Year in Progress</v>
      </c>
      <c r="F1497" s="12" t="str" cm="1">
        <f t="array" ref="F1497">_xlfn.IFS(OR(D1497=1,D1497=2),"Period 1",OR(D1497=3,D1497=4),"Period 2",OR(D1497=5,D1497=6),"Period 3",TRUE,"No Hire Period")</f>
        <v>Period 3</v>
      </c>
      <c r="G1497" s="12" t="str" cm="1">
        <f t="array" ref="G1497">_xlfn.IFS(MONTH(B1497)=1,"Audit Period",MONTH(B1497)=2,"End of Fiscal Year",MONTH(B1497)=3,"Start of Fiscal Year",TRUE,"Fiscal Year in Progress")</f>
        <v>Fiscal Year in Progress</v>
      </c>
      <c r="H1497" s="12">
        <f t="shared" ca="1" si="47"/>
        <v>29</v>
      </c>
    </row>
    <row r="1498" spans="1:8" x14ac:dyDescent="0.25">
      <c r="A1498" s="1" t="s">
        <v>2144</v>
      </c>
      <c r="B1498" s="2">
        <v>44682</v>
      </c>
      <c r="D1498" s="13">
        <f t="shared" si="46"/>
        <v>5</v>
      </c>
      <c r="E1498" s="12" t="str" cm="1">
        <f t="array" ref="E1498">_xlfn.IFS(D1498=1,"Audit Period",D1498=2,"End of Fiscal Year",D1498=3,"Start of Fiscal Year",TRUE,"Fiscal Year in Progress")</f>
        <v>Fiscal Year in Progress</v>
      </c>
      <c r="F1498" s="12" t="str" cm="1">
        <f t="array" ref="F1498">_xlfn.IFS(OR(D1498=1,D1498=2),"Period 1",OR(D1498=3,D1498=4),"Period 2",OR(D1498=5,D1498=6),"Period 3",TRUE,"No Hire Period")</f>
        <v>Period 3</v>
      </c>
      <c r="G1498" s="12" t="str" cm="1">
        <f t="array" ref="G1498">_xlfn.IFS(MONTH(B1498)=1,"Audit Period",MONTH(B1498)=2,"End of Fiscal Year",MONTH(B1498)=3,"Start of Fiscal Year",TRUE,"Fiscal Year in Progress")</f>
        <v>Fiscal Year in Progress</v>
      </c>
      <c r="H1498" s="12">
        <f t="shared" ca="1" si="47"/>
        <v>29</v>
      </c>
    </row>
    <row r="1499" spans="1:8" x14ac:dyDescent="0.25">
      <c r="A1499" s="1" t="s">
        <v>2145</v>
      </c>
      <c r="B1499" s="2">
        <v>44682</v>
      </c>
      <c r="D1499" s="13">
        <f t="shared" si="46"/>
        <v>5</v>
      </c>
      <c r="E1499" s="12" t="str" cm="1">
        <f t="array" ref="E1499">_xlfn.IFS(D1499=1,"Audit Period",D1499=2,"End of Fiscal Year",D1499=3,"Start of Fiscal Year",TRUE,"Fiscal Year in Progress")</f>
        <v>Fiscal Year in Progress</v>
      </c>
      <c r="F1499" s="12" t="str" cm="1">
        <f t="array" ref="F1499">_xlfn.IFS(OR(D1499=1,D1499=2),"Period 1",OR(D1499=3,D1499=4),"Period 2",OR(D1499=5,D1499=6),"Period 3",TRUE,"No Hire Period")</f>
        <v>Period 3</v>
      </c>
      <c r="G1499" s="12" t="str" cm="1">
        <f t="array" ref="G1499">_xlfn.IFS(MONTH(B1499)=1,"Audit Period",MONTH(B1499)=2,"End of Fiscal Year",MONTH(B1499)=3,"Start of Fiscal Year",TRUE,"Fiscal Year in Progress")</f>
        <v>Fiscal Year in Progress</v>
      </c>
      <c r="H1499" s="12">
        <f t="shared" ca="1" si="47"/>
        <v>29</v>
      </c>
    </row>
    <row r="1500" spans="1:8" x14ac:dyDescent="0.25">
      <c r="A1500" s="1" t="s">
        <v>2146</v>
      </c>
      <c r="B1500" s="2">
        <v>44682</v>
      </c>
      <c r="D1500" s="13">
        <f t="shared" si="46"/>
        <v>5</v>
      </c>
      <c r="E1500" s="12" t="str" cm="1">
        <f t="array" ref="E1500">_xlfn.IFS(D1500=1,"Audit Period",D1500=2,"End of Fiscal Year",D1500=3,"Start of Fiscal Year",TRUE,"Fiscal Year in Progress")</f>
        <v>Fiscal Year in Progress</v>
      </c>
      <c r="F1500" s="12" t="str" cm="1">
        <f t="array" ref="F1500">_xlfn.IFS(OR(D1500=1,D1500=2),"Period 1",OR(D1500=3,D1500=4),"Period 2",OR(D1500=5,D1500=6),"Period 3",TRUE,"No Hire Period")</f>
        <v>Period 3</v>
      </c>
      <c r="G1500" s="12" t="str" cm="1">
        <f t="array" ref="G1500">_xlfn.IFS(MONTH(B1500)=1,"Audit Period",MONTH(B1500)=2,"End of Fiscal Year",MONTH(B1500)=3,"Start of Fiscal Year",TRUE,"Fiscal Year in Progress")</f>
        <v>Fiscal Year in Progress</v>
      </c>
      <c r="H1500" s="12">
        <f t="shared" ca="1" si="47"/>
        <v>29</v>
      </c>
    </row>
    <row r="1501" spans="1:8" x14ac:dyDescent="0.25">
      <c r="A1501" s="1" t="s">
        <v>256</v>
      </c>
      <c r="B1501" s="2">
        <v>44682</v>
      </c>
      <c r="D1501" s="13">
        <f t="shared" si="46"/>
        <v>5</v>
      </c>
      <c r="E1501" s="12" t="str" cm="1">
        <f t="array" ref="E1501">_xlfn.IFS(D1501=1,"Audit Period",D1501=2,"End of Fiscal Year",D1501=3,"Start of Fiscal Year",TRUE,"Fiscal Year in Progress")</f>
        <v>Fiscal Year in Progress</v>
      </c>
      <c r="F1501" s="12" t="str" cm="1">
        <f t="array" ref="F1501">_xlfn.IFS(OR(D1501=1,D1501=2),"Period 1",OR(D1501=3,D1501=4),"Period 2",OR(D1501=5,D1501=6),"Period 3",TRUE,"No Hire Period")</f>
        <v>Period 3</v>
      </c>
      <c r="G1501" s="12" t="str" cm="1">
        <f t="array" ref="G1501">_xlfn.IFS(MONTH(B1501)=1,"Audit Period",MONTH(B1501)=2,"End of Fiscal Year",MONTH(B1501)=3,"Start of Fiscal Year",TRUE,"Fiscal Year in Progress")</f>
        <v>Fiscal Year in Progress</v>
      </c>
      <c r="H1501" s="12">
        <f t="shared" ca="1" si="47"/>
        <v>29</v>
      </c>
    </row>
    <row r="1502" spans="1:8" x14ac:dyDescent="0.25">
      <c r="A1502" s="1" t="s">
        <v>2147</v>
      </c>
      <c r="B1502" s="2">
        <v>44682</v>
      </c>
      <c r="D1502" s="13">
        <f t="shared" si="46"/>
        <v>5</v>
      </c>
      <c r="E1502" s="12" t="str" cm="1">
        <f t="array" ref="E1502">_xlfn.IFS(D1502=1,"Audit Period",D1502=2,"End of Fiscal Year",D1502=3,"Start of Fiscal Year",TRUE,"Fiscal Year in Progress")</f>
        <v>Fiscal Year in Progress</v>
      </c>
      <c r="F1502" s="12" t="str" cm="1">
        <f t="array" ref="F1502">_xlfn.IFS(OR(D1502=1,D1502=2),"Period 1",OR(D1502=3,D1502=4),"Period 2",OR(D1502=5,D1502=6),"Period 3",TRUE,"No Hire Period")</f>
        <v>Period 3</v>
      </c>
      <c r="G1502" s="12" t="str" cm="1">
        <f t="array" ref="G1502">_xlfn.IFS(MONTH(B1502)=1,"Audit Period",MONTH(B1502)=2,"End of Fiscal Year",MONTH(B1502)=3,"Start of Fiscal Year",TRUE,"Fiscal Year in Progress")</f>
        <v>Fiscal Year in Progress</v>
      </c>
      <c r="H1502" s="12">
        <f t="shared" ca="1" si="47"/>
        <v>29</v>
      </c>
    </row>
    <row r="1503" spans="1:8" x14ac:dyDescent="0.25">
      <c r="A1503" s="1" t="s">
        <v>2148</v>
      </c>
      <c r="B1503" s="2">
        <v>44682</v>
      </c>
      <c r="D1503" s="13">
        <f t="shared" si="46"/>
        <v>5</v>
      </c>
      <c r="E1503" s="12" t="str" cm="1">
        <f t="array" ref="E1503">_xlfn.IFS(D1503=1,"Audit Period",D1503=2,"End of Fiscal Year",D1503=3,"Start of Fiscal Year",TRUE,"Fiscal Year in Progress")</f>
        <v>Fiscal Year in Progress</v>
      </c>
      <c r="F1503" s="12" t="str" cm="1">
        <f t="array" ref="F1503">_xlfn.IFS(OR(D1503=1,D1503=2),"Period 1",OR(D1503=3,D1503=4),"Period 2",OR(D1503=5,D1503=6),"Period 3",TRUE,"No Hire Period")</f>
        <v>Period 3</v>
      </c>
      <c r="G1503" s="12" t="str" cm="1">
        <f t="array" ref="G1503">_xlfn.IFS(MONTH(B1503)=1,"Audit Period",MONTH(B1503)=2,"End of Fiscal Year",MONTH(B1503)=3,"Start of Fiscal Year",TRUE,"Fiscal Year in Progress")</f>
        <v>Fiscal Year in Progress</v>
      </c>
      <c r="H1503" s="12">
        <f t="shared" ca="1" si="47"/>
        <v>29</v>
      </c>
    </row>
    <row r="1504" spans="1:8" x14ac:dyDescent="0.25">
      <c r="A1504" s="1" t="s">
        <v>2149</v>
      </c>
      <c r="B1504" s="2">
        <v>44682</v>
      </c>
      <c r="D1504" s="13">
        <f t="shared" si="46"/>
        <v>5</v>
      </c>
      <c r="E1504" s="12" t="str" cm="1">
        <f t="array" ref="E1504">_xlfn.IFS(D1504=1,"Audit Period",D1504=2,"End of Fiscal Year",D1504=3,"Start of Fiscal Year",TRUE,"Fiscal Year in Progress")</f>
        <v>Fiscal Year in Progress</v>
      </c>
      <c r="F1504" s="12" t="str" cm="1">
        <f t="array" ref="F1504">_xlfn.IFS(OR(D1504=1,D1504=2),"Period 1",OR(D1504=3,D1504=4),"Period 2",OR(D1504=5,D1504=6),"Period 3",TRUE,"No Hire Period")</f>
        <v>Period 3</v>
      </c>
      <c r="G1504" s="12" t="str" cm="1">
        <f t="array" ref="G1504">_xlfn.IFS(MONTH(B1504)=1,"Audit Period",MONTH(B1504)=2,"End of Fiscal Year",MONTH(B1504)=3,"Start of Fiscal Year",TRUE,"Fiscal Year in Progress")</f>
        <v>Fiscal Year in Progress</v>
      </c>
      <c r="H1504" s="12">
        <f t="shared" ca="1" si="47"/>
        <v>29</v>
      </c>
    </row>
    <row r="1505" spans="1:8" x14ac:dyDescent="0.25">
      <c r="A1505" s="1" t="s">
        <v>2150</v>
      </c>
      <c r="B1505" s="2">
        <v>44682</v>
      </c>
      <c r="D1505" s="13">
        <f t="shared" si="46"/>
        <v>5</v>
      </c>
      <c r="E1505" s="12" t="str" cm="1">
        <f t="array" ref="E1505">_xlfn.IFS(D1505=1,"Audit Period",D1505=2,"End of Fiscal Year",D1505=3,"Start of Fiscal Year",TRUE,"Fiscal Year in Progress")</f>
        <v>Fiscal Year in Progress</v>
      </c>
      <c r="F1505" s="12" t="str" cm="1">
        <f t="array" ref="F1505">_xlfn.IFS(OR(D1505=1,D1505=2),"Period 1",OR(D1505=3,D1505=4),"Period 2",OR(D1505=5,D1505=6),"Period 3",TRUE,"No Hire Period")</f>
        <v>Period 3</v>
      </c>
      <c r="G1505" s="12" t="str" cm="1">
        <f t="array" ref="G1505">_xlfn.IFS(MONTH(B1505)=1,"Audit Period",MONTH(B1505)=2,"End of Fiscal Year",MONTH(B1505)=3,"Start of Fiscal Year",TRUE,"Fiscal Year in Progress")</f>
        <v>Fiscal Year in Progress</v>
      </c>
      <c r="H1505" s="12">
        <f t="shared" ca="1" si="47"/>
        <v>29</v>
      </c>
    </row>
    <row r="1506" spans="1:8" x14ac:dyDescent="0.25">
      <c r="A1506" s="1" t="s">
        <v>2151</v>
      </c>
      <c r="B1506" s="2">
        <v>44682</v>
      </c>
      <c r="D1506" s="13">
        <f t="shared" si="46"/>
        <v>5</v>
      </c>
      <c r="E1506" s="12" t="str" cm="1">
        <f t="array" ref="E1506">_xlfn.IFS(D1506=1,"Audit Period",D1506=2,"End of Fiscal Year",D1506=3,"Start of Fiscal Year",TRUE,"Fiscal Year in Progress")</f>
        <v>Fiscal Year in Progress</v>
      </c>
      <c r="F1506" s="12" t="str" cm="1">
        <f t="array" ref="F1506">_xlfn.IFS(OR(D1506=1,D1506=2),"Period 1",OR(D1506=3,D1506=4),"Period 2",OR(D1506=5,D1506=6),"Period 3",TRUE,"No Hire Period")</f>
        <v>Period 3</v>
      </c>
      <c r="G1506" s="12" t="str" cm="1">
        <f t="array" ref="G1506">_xlfn.IFS(MONTH(B1506)=1,"Audit Period",MONTH(B1506)=2,"End of Fiscal Year",MONTH(B1506)=3,"Start of Fiscal Year",TRUE,"Fiscal Year in Progress")</f>
        <v>Fiscal Year in Progress</v>
      </c>
      <c r="H1506" s="12">
        <f t="shared" ca="1" si="47"/>
        <v>29</v>
      </c>
    </row>
    <row r="1507" spans="1:8" x14ac:dyDescent="0.25">
      <c r="A1507" s="1" t="s">
        <v>2152</v>
      </c>
      <c r="B1507" s="2">
        <v>44682</v>
      </c>
      <c r="D1507" s="13">
        <f t="shared" si="46"/>
        <v>5</v>
      </c>
      <c r="E1507" s="12" t="str" cm="1">
        <f t="array" ref="E1507">_xlfn.IFS(D1507=1,"Audit Period",D1507=2,"End of Fiscal Year",D1507=3,"Start of Fiscal Year",TRUE,"Fiscal Year in Progress")</f>
        <v>Fiscal Year in Progress</v>
      </c>
      <c r="F1507" s="12" t="str" cm="1">
        <f t="array" ref="F1507">_xlfn.IFS(OR(D1507=1,D1507=2),"Period 1",OR(D1507=3,D1507=4),"Period 2",OR(D1507=5,D1507=6),"Period 3",TRUE,"No Hire Period")</f>
        <v>Period 3</v>
      </c>
      <c r="G1507" s="12" t="str" cm="1">
        <f t="array" ref="G1507">_xlfn.IFS(MONTH(B1507)=1,"Audit Period",MONTH(B1507)=2,"End of Fiscal Year",MONTH(B1507)=3,"Start of Fiscal Year",TRUE,"Fiscal Year in Progress")</f>
        <v>Fiscal Year in Progress</v>
      </c>
      <c r="H1507" s="12">
        <f t="shared" ca="1" si="47"/>
        <v>29</v>
      </c>
    </row>
    <row r="1508" spans="1:8" x14ac:dyDescent="0.25">
      <c r="A1508" s="1" t="s">
        <v>25</v>
      </c>
      <c r="B1508" s="2">
        <v>44682</v>
      </c>
      <c r="D1508" s="13">
        <f t="shared" si="46"/>
        <v>5</v>
      </c>
      <c r="E1508" s="12" t="str" cm="1">
        <f t="array" ref="E1508">_xlfn.IFS(D1508=1,"Audit Period",D1508=2,"End of Fiscal Year",D1508=3,"Start of Fiscal Year",TRUE,"Fiscal Year in Progress")</f>
        <v>Fiscal Year in Progress</v>
      </c>
      <c r="F1508" s="12" t="str" cm="1">
        <f t="array" ref="F1508">_xlfn.IFS(OR(D1508=1,D1508=2),"Period 1",OR(D1508=3,D1508=4),"Period 2",OR(D1508=5,D1508=6),"Period 3",TRUE,"No Hire Period")</f>
        <v>Period 3</v>
      </c>
      <c r="G1508" s="12" t="str" cm="1">
        <f t="array" ref="G1508">_xlfn.IFS(MONTH(B1508)=1,"Audit Period",MONTH(B1508)=2,"End of Fiscal Year",MONTH(B1508)=3,"Start of Fiscal Year",TRUE,"Fiscal Year in Progress")</f>
        <v>Fiscal Year in Progress</v>
      </c>
      <c r="H1508" s="12">
        <f t="shared" ca="1" si="47"/>
        <v>29</v>
      </c>
    </row>
    <row r="1509" spans="1:8" x14ac:dyDescent="0.25">
      <c r="A1509" s="1" t="s">
        <v>2153</v>
      </c>
      <c r="B1509" s="2">
        <v>44682</v>
      </c>
      <c r="D1509" s="13">
        <f t="shared" si="46"/>
        <v>5</v>
      </c>
      <c r="E1509" s="12" t="str" cm="1">
        <f t="array" ref="E1509">_xlfn.IFS(D1509=1,"Audit Period",D1509=2,"End of Fiscal Year",D1509=3,"Start of Fiscal Year",TRUE,"Fiscal Year in Progress")</f>
        <v>Fiscal Year in Progress</v>
      </c>
      <c r="F1509" s="12" t="str" cm="1">
        <f t="array" ref="F1509">_xlfn.IFS(OR(D1509=1,D1509=2),"Period 1",OR(D1509=3,D1509=4),"Period 2",OR(D1509=5,D1509=6),"Period 3",TRUE,"No Hire Period")</f>
        <v>Period 3</v>
      </c>
      <c r="G1509" s="12" t="str" cm="1">
        <f t="array" ref="G1509">_xlfn.IFS(MONTH(B1509)=1,"Audit Period",MONTH(B1509)=2,"End of Fiscal Year",MONTH(B1509)=3,"Start of Fiscal Year",TRUE,"Fiscal Year in Progress")</f>
        <v>Fiscal Year in Progress</v>
      </c>
      <c r="H1509" s="12">
        <f t="shared" ca="1" si="47"/>
        <v>29</v>
      </c>
    </row>
    <row r="1510" spans="1:8" x14ac:dyDescent="0.25">
      <c r="A1510" s="1" t="s">
        <v>2154</v>
      </c>
      <c r="B1510" s="2">
        <v>44682</v>
      </c>
      <c r="D1510" s="13">
        <f t="shared" si="46"/>
        <v>5</v>
      </c>
      <c r="E1510" s="12" t="str" cm="1">
        <f t="array" ref="E1510">_xlfn.IFS(D1510=1,"Audit Period",D1510=2,"End of Fiscal Year",D1510=3,"Start of Fiscal Year",TRUE,"Fiscal Year in Progress")</f>
        <v>Fiscal Year in Progress</v>
      </c>
      <c r="F1510" s="12" t="str" cm="1">
        <f t="array" ref="F1510">_xlfn.IFS(OR(D1510=1,D1510=2),"Period 1",OR(D1510=3,D1510=4),"Period 2",OR(D1510=5,D1510=6),"Period 3",TRUE,"No Hire Period")</f>
        <v>Period 3</v>
      </c>
      <c r="G1510" s="12" t="str" cm="1">
        <f t="array" ref="G1510">_xlfn.IFS(MONTH(B1510)=1,"Audit Period",MONTH(B1510)=2,"End of Fiscal Year",MONTH(B1510)=3,"Start of Fiscal Year",TRUE,"Fiscal Year in Progress")</f>
        <v>Fiscal Year in Progress</v>
      </c>
      <c r="H1510" s="12">
        <f t="shared" ca="1" si="47"/>
        <v>29</v>
      </c>
    </row>
    <row r="1511" spans="1:8" x14ac:dyDescent="0.25">
      <c r="A1511" s="1" t="s">
        <v>257</v>
      </c>
      <c r="B1511" s="2">
        <v>44682</v>
      </c>
      <c r="D1511" s="13">
        <f t="shared" si="46"/>
        <v>5</v>
      </c>
      <c r="E1511" s="12" t="str" cm="1">
        <f t="array" ref="E1511">_xlfn.IFS(D1511=1,"Audit Period",D1511=2,"End of Fiscal Year",D1511=3,"Start of Fiscal Year",TRUE,"Fiscal Year in Progress")</f>
        <v>Fiscal Year in Progress</v>
      </c>
      <c r="F1511" s="12" t="str" cm="1">
        <f t="array" ref="F1511">_xlfn.IFS(OR(D1511=1,D1511=2),"Period 1",OR(D1511=3,D1511=4),"Period 2",OR(D1511=5,D1511=6),"Period 3",TRUE,"No Hire Period")</f>
        <v>Period 3</v>
      </c>
      <c r="G1511" s="12" t="str" cm="1">
        <f t="array" ref="G1511">_xlfn.IFS(MONTH(B1511)=1,"Audit Period",MONTH(B1511)=2,"End of Fiscal Year",MONTH(B1511)=3,"Start of Fiscal Year",TRUE,"Fiscal Year in Progress")</f>
        <v>Fiscal Year in Progress</v>
      </c>
      <c r="H1511" s="12">
        <f t="shared" ca="1" si="47"/>
        <v>29</v>
      </c>
    </row>
    <row r="1512" spans="1:8" x14ac:dyDescent="0.25">
      <c r="A1512" s="1" t="s">
        <v>2155</v>
      </c>
      <c r="B1512" s="2">
        <v>44682</v>
      </c>
      <c r="D1512" s="13">
        <f t="shared" si="46"/>
        <v>5</v>
      </c>
      <c r="E1512" s="12" t="str" cm="1">
        <f t="array" ref="E1512">_xlfn.IFS(D1512=1,"Audit Period",D1512=2,"End of Fiscal Year",D1512=3,"Start of Fiscal Year",TRUE,"Fiscal Year in Progress")</f>
        <v>Fiscal Year in Progress</v>
      </c>
      <c r="F1512" s="12" t="str" cm="1">
        <f t="array" ref="F1512">_xlfn.IFS(OR(D1512=1,D1512=2),"Period 1",OR(D1512=3,D1512=4),"Period 2",OR(D1512=5,D1512=6),"Period 3",TRUE,"No Hire Period")</f>
        <v>Period 3</v>
      </c>
      <c r="G1512" s="12" t="str" cm="1">
        <f t="array" ref="G1512">_xlfn.IFS(MONTH(B1512)=1,"Audit Period",MONTH(B1512)=2,"End of Fiscal Year",MONTH(B1512)=3,"Start of Fiscal Year",TRUE,"Fiscal Year in Progress")</f>
        <v>Fiscal Year in Progress</v>
      </c>
      <c r="H1512" s="12">
        <f t="shared" ca="1" si="47"/>
        <v>29</v>
      </c>
    </row>
    <row r="1513" spans="1:8" x14ac:dyDescent="0.25">
      <c r="A1513" s="1" t="s">
        <v>2156</v>
      </c>
      <c r="B1513" s="2">
        <v>44682</v>
      </c>
      <c r="D1513" s="13">
        <f t="shared" si="46"/>
        <v>5</v>
      </c>
      <c r="E1513" s="12" t="str" cm="1">
        <f t="array" ref="E1513">_xlfn.IFS(D1513=1,"Audit Period",D1513=2,"End of Fiscal Year",D1513=3,"Start of Fiscal Year",TRUE,"Fiscal Year in Progress")</f>
        <v>Fiscal Year in Progress</v>
      </c>
      <c r="F1513" s="12" t="str" cm="1">
        <f t="array" ref="F1513">_xlfn.IFS(OR(D1513=1,D1513=2),"Period 1",OR(D1513=3,D1513=4),"Period 2",OR(D1513=5,D1513=6),"Period 3",TRUE,"No Hire Period")</f>
        <v>Period 3</v>
      </c>
      <c r="G1513" s="12" t="str" cm="1">
        <f t="array" ref="G1513">_xlfn.IFS(MONTH(B1513)=1,"Audit Period",MONTH(B1513)=2,"End of Fiscal Year",MONTH(B1513)=3,"Start of Fiscal Year",TRUE,"Fiscal Year in Progress")</f>
        <v>Fiscal Year in Progress</v>
      </c>
      <c r="H1513" s="12">
        <f t="shared" ca="1" si="47"/>
        <v>29</v>
      </c>
    </row>
    <row r="1514" spans="1:8" x14ac:dyDescent="0.25">
      <c r="A1514" s="1" t="s">
        <v>2157</v>
      </c>
      <c r="B1514" s="2">
        <v>44682</v>
      </c>
      <c r="D1514" s="13">
        <f t="shared" si="46"/>
        <v>5</v>
      </c>
      <c r="E1514" s="12" t="str" cm="1">
        <f t="array" ref="E1514">_xlfn.IFS(D1514=1,"Audit Period",D1514=2,"End of Fiscal Year",D1514=3,"Start of Fiscal Year",TRUE,"Fiscal Year in Progress")</f>
        <v>Fiscal Year in Progress</v>
      </c>
      <c r="F1514" s="12" t="str" cm="1">
        <f t="array" ref="F1514">_xlfn.IFS(OR(D1514=1,D1514=2),"Period 1",OR(D1514=3,D1514=4),"Period 2",OR(D1514=5,D1514=6),"Period 3",TRUE,"No Hire Period")</f>
        <v>Period 3</v>
      </c>
      <c r="G1514" s="12" t="str" cm="1">
        <f t="array" ref="G1514">_xlfn.IFS(MONTH(B1514)=1,"Audit Period",MONTH(B1514)=2,"End of Fiscal Year",MONTH(B1514)=3,"Start of Fiscal Year",TRUE,"Fiscal Year in Progress")</f>
        <v>Fiscal Year in Progress</v>
      </c>
      <c r="H1514" s="12">
        <f t="shared" ca="1" si="47"/>
        <v>29</v>
      </c>
    </row>
    <row r="1515" spans="1:8" x14ac:dyDescent="0.25">
      <c r="A1515" s="1" t="s">
        <v>2158</v>
      </c>
      <c r="B1515" s="2">
        <v>44682</v>
      </c>
      <c r="D1515" s="13">
        <f t="shared" si="46"/>
        <v>5</v>
      </c>
      <c r="E1515" s="12" t="str" cm="1">
        <f t="array" ref="E1515">_xlfn.IFS(D1515=1,"Audit Period",D1515=2,"End of Fiscal Year",D1515=3,"Start of Fiscal Year",TRUE,"Fiscal Year in Progress")</f>
        <v>Fiscal Year in Progress</v>
      </c>
      <c r="F1515" s="12" t="str" cm="1">
        <f t="array" ref="F1515">_xlfn.IFS(OR(D1515=1,D1515=2),"Period 1",OR(D1515=3,D1515=4),"Period 2",OR(D1515=5,D1515=6),"Period 3",TRUE,"No Hire Period")</f>
        <v>Period 3</v>
      </c>
      <c r="G1515" s="12" t="str" cm="1">
        <f t="array" ref="G1515">_xlfn.IFS(MONTH(B1515)=1,"Audit Period",MONTH(B1515)=2,"End of Fiscal Year",MONTH(B1515)=3,"Start of Fiscal Year",TRUE,"Fiscal Year in Progress")</f>
        <v>Fiscal Year in Progress</v>
      </c>
      <c r="H1515" s="12">
        <f t="shared" ca="1" si="47"/>
        <v>29</v>
      </c>
    </row>
    <row r="1516" spans="1:8" x14ac:dyDescent="0.25">
      <c r="A1516" s="1" t="s">
        <v>2159</v>
      </c>
      <c r="B1516" s="2">
        <v>44682</v>
      </c>
      <c r="D1516" s="13">
        <f t="shared" si="46"/>
        <v>5</v>
      </c>
      <c r="E1516" s="12" t="str" cm="1">
        <f t="array" ref="E1516">_xlfn.IFS(D1516=1,"Audit Period",D1516=2,"End of Fiscal Year",D1516=3,"Start of Fiscal Year",TRUE,"Fiscal Year in Progress")</f>
        <v>Fiscal Year in Progress</v>
      </c>
      <c r="F1516" s="12" t="str" cm="1">
        <f t="array" ref="F1516">_xlfn.IFS(OR(D1516=1,D1516=2),"Period 1",OR(D1516=3,D1516=4),"Period 2",OR(D1516=5,D1516=6),"Period 3",TRUE,"No Hire Period")</f>
        <v>Period 3</v>
      </c>
      <c r="G1516" s="12" t="str" cm="1">
        <f t="array" ref="G1516">_xlfn.IFS(MONTH(B1516)=1,"Audit Period",MONTH(B1516)=2,"End of Fiscal Year",MONTH(B1516)=3,"Start of Fiscal Year",TRUE,"Fiscal Year in Progress")</f>
        <v>Fiscal Year in Progress</v>
      </c>
      <c r="H1516" s="12">
        <f t="shared" ca="1" si="47"/>
        <v>29</v>
      </c>
    </row>
    <row r="1517" spans="1:8" x14ac:dyDescent="0.25">
      <c r="A1517" s="1" t="s">
        <v>2160</v>
      </c>
      <c r="B1517" s="2">
        <v>44682</v>
      </c>
      <c r="D1517" s="13">
        <f t="shared" si="46"/>
        <v>5</v>
      </c>
      <c r="E1517" s="12" t="str" cm="1">
        <f t="array" ref="E1517">_xlfn.IFS(D1517=1,"Audit Period",D1517=2,"End of Fiscal Year",D1517=3,"Start of Fiscal Year",TRUE,"Fiscal Year in Progress")</f>
        <v>Fiscal Year in Progress</v>
      </c>
      <c r="F1517" s="12" t="str" cm="1">
        <f t="array" ref="F1517">_xlfn.IFS(OR(D1517=1,D1517=2),"Period 1",OR(D1517=3,D1517=4),"Period 2",OR(D1517=5,D1517=6),"Period 3",TRUE,"No Hire Period")</f>
        <v>Period 3</v>
      </c>
      <c r="G1517" s="12" t="str" cm="1">
        <f t="array" ref="G1517">_xlfn.IFS(MONTH(B1517)=1,"Audit Period",MONTH(B1517)=2,"End of Fiscal Year",MONTH(B1517)=3,"Start of Fiscal Year",TRUE,"Fiscal Year in Progress")</f>
        <v>Fiscal Year in Progress</v>
      </c>
      <c r="H1517" s="12">
        <f t="shared" ca="1" si="47"/>
        <v>29</v>
      </c>
    </row>
    <row r="1518" spans="1:8" x14ac:dyDescent="0.25">
      <c r="A1518" s="1" t="s">
        <v>2161</v>
      </c>
      <c r="B1518" s="2">
        <v>44682</v>
      </c>
      <c r="D1518" s="13">
        <f t="shared" si="46"/>
        <v>5</v>
      </c>
      <c r="E1518" s="12" t="str" cm="1">
        <f t="array" ref="E1518">_xlfn.IFS(D1518=1,"Audit Period",D1518=2,"End of Fiscal Year",D1518=3,"Start of Fiscal Year",TRUE,"Fiscal Year in Progress")</f>
        <v>Fiscal Year in Progress</v>
      </c>
      <c r="F1518" s="12" t="str" cm="1">
        <f t="array" ref="F1518">_xlfn.IFS(OR(D1518=1,D1518=2),"Period 1",OR(D1518=3,D1518=4),"Period 2",OR(D1518=5,D1518=6),"Period 3",TRUE,"No Hire Period")</f>
        <v>Period 3</v>
      </c>
      <c r="G1518" s="12" t="str" cm="1">
        <f t="array" ref="G1518">_xlfn.IFS(MONTH(B1518)=1,"Audit Period",MONTH(B1518)=2,"End of Fiscal Year",MONTH(B1518)=3,"Start of Fiscal Year",TRUE,"Fiscal Year in Progress")</f>
        <v>Fiscal Year in Progress</v>
      </c>
      <c r="H1518" s="12">
        <f t="shared" ca="1" si="47"/>
        <v>29</v>
      </c>
    </row>
    <row r="1519" spans="1:8" x14ac:dyDescent="0.25">
      <c r="A1519" s="1" t="s">
        <v>2162</v>
      </c>
      <c r="B1519" s="2">
        <v>44682</v>
      </c>
      <c r="D1519" s="13">
        <f t="shared" si="46"/>
        <v>5</v>
      </c>
      <c r="E1519" s="12" t="str" cm="1">
        <f t="array" ref="E1519">_xlfn.IFS(D1519=1,"Audit Period",D1519=2,"End of Fiscal Year",D1519=3,"Start of Fiscal Year",TRUE,"Fiscal Year in Progress")</f>
        <v>Fiscal Year in Progress</v>
      </c>
      <c r="F1519" s="12" t="str" cm="1">
        <f t="array" ref="F1519">_xlfn.IFS(OR(D1519=1,D1519=2),"Period 1",OR(D1519=3,D1519=4),"Period 2",OR(D1519=5,D1519=6),"Period 3",TRUE,"No Hire Period")</f>
        <v>Period 3</v>
      </c>
      <c r="G1519" s="12" t="str" cm="1">
        <f t="array" ref="G1519">_xlfn.IFS(MONTH(B1519)=1,"Audit Period",MONTH(B1519)=2,"End of Fiscal Year",MONTH(B1519)=3,"Start of Fiscal Year",TRUE,"Fiscal Year in Progress")</f>
        <v>Fiscal Year in Progress</v>
      </c>
      <c r="H1519" s="12">
        <f t="shared" ca="1" si="47"/>
        <v>29</v>
      </c>
    </row>
    <row r="1520" spans="1:8" x14ac:dyDescent="0.25">
      <c r="A1520" s="1" t="s">
        <v>2163</v>
      </c>
      <c r="B1520" s="2">
        <v>44682</v>
      </c>
      <c r="D1520" s="13">
        <f t="shared" si="46"/>
        <v>5</v>
      </c>
      <c r="E1520" s="12" t="str" cm="1">
        <f t="array" ref="E1520">_xlfn.IFS(D1520=1,"Audit Period",D1520=2,"End of Fiscal Year",D1520=3,"Start of Fiscal Year",TRUE,"Fiscal Year in Progress")</f>
        <v>Fiscal Year in Progress</v>
      </c>
      <c r="F1520" s="12" t="str" cm="1">
        <f t="array" ref="F1520">_xlfn.IFS(OR(D1520=1,D1520=2),"Period 1",OR(D1520=3,D1520=4),"Period 2",OR(D1520=5,D1520=6),"Period 3",TRUE,"No Hire Period")</f>
        <v>Period 3</v>
      </c>
      <c r="G1520" s="12" t="str" cm="1">
        <f t="array" ref="G1520">_xlfn.IFS(MONTH(B1520)=1,"Audit Period",MONTH(B1520)=2,"End of Fiscal Year",MONTH(B1520)=3,"Start of Fiscal Year",TRUE,"Fiscal Year in Progress")</f>
        <v>Fiscal Year in Progress</v>
      </c>
      <c r="H1520" s="12">
        <f t="shared" ca="1" si="47"/>
        <v>29</v>
      </c>
    </row>
    <row r="1521" spans="1:8" x14ac:dyDescent="0.25">
      <c r="A1521" s="1" t="s">
        <v>2164</v>
      </c>
      <c r="B1521" s="2">
        <v>44682</v>
      </c>
      <c r="D1521" s="13">
        <f t="shared" si="46"/>
        <v>5</v>
      </c>
      <c r="E1521" s="12" t="str" cm="1">
        <f t="array" ref="E1521">_xlfn.IFS(D1521=1,"Audit Period",D1521=2,"End of Fiscal Year",D1521=3,"Start of Fiscal Year",TRUE,"Fiscal Year in Progress")</f>
        <v>Fiscal Year in Progress</v>
      </c>
      <c r="F1521" s="12" t="str" cm="1">
        <f t="array" ref="F1521">_xlfn.IFS(OR(D1521=1,D1521=2),"Period 1",OR(D1521=3,D1521=4),"Period 2",OR(D1521=5,D1521=6),"Period 3",TRUE,"No Hire Period")</f>
        <v>Period 3</v>
      </c>
      <c r="G1521" s="12" t="str" cm="1">
        <f t="array" ref="G1521">_xlfn.IFS(MONTH(B1521)=1,"Audit Period",MONTH(B1521)=2,"End of Fiscal Year",MONTH(B1521)=3,"Start of Fiscal Year",TRUE,"Fiscal Year in Progress")</f>
        <v>Fiscal Year in Progress</v>
      </c>
      <c r="H1521" s="12">
        <f t="shared" ca="1" si="47"/>
        <v>29</v>
      </c>
    </row>
    <row r="1522" spans="1:8" x14ac:dyDescent="0.25">
      <c r="A1522" s="1" t="s">
        <v>2165</v>
      </c>
      <c r="B1522" s="2">
        <v>44682</v>
      </c>
      <c r="D1522" s="13">
        <f t="shared" si="46"/>
        <v>5</v>
      </c>
      <c r="E1522" s="12" t="str" cm="1">
        <f t="array" ref="E1522">_xlfn.IFS(D1522=1,"Audit Period",D1522=2,"End of Fiscal Year",D1522=3,"Start of Fiscal Year",TRUE,"Fiscal Year in Progress")</f>
        <v>Fiscal Year in Progress</v>
      </c>
      <c r="F1522" s="12" t="str" cm="1">
        <f t="array" ref="F1522">_xlfn.IFS(OR(D1522=1,D1522=2),"Period 1",OR(D1522=3,D1522=4),"Period 2",OR(D1522=5,D1522=6),"Period 3",TRUE,"No Hire Period")</f>
        <v>Period 3</v>
      </c>
      <c r="G1522" s="12" t="str" cm="1">
        <f t="array" ref="G1522">_xlfn.IFS(MONTH(B1522)=1,"Audit Period",MONTH(B1522)=2,"End of Fiscal Year",MONTH(B1522)=3,"Start of Fiscal Year",TRUE,"Fiscal Year in Progress")</f>
        <v>Fiscal Year in Progress</v>
      </c>
      <c r="H1522" s="12">
        <f t="shared" ca="1" si="47"/>
        <v>29</v>
      </c>
    </row>
    <row r="1523" spans="1:8" x14ac:dyDescent="0.25">
      <c r="A1523" s="1" t="s">
        <v>2166</v>
      </c>
      <c r="B1523" s="2">
        <v>44682</v>
      </c>
      <c r="D1523" s="13">
        <f t="shared" si="46"/>
        <v>5</v>
      </c>
      <c r="E1523" s="12" t="str" cm="1">
        <f t="array" ref="E1523">_xlfn.IFS(D1523=1,"Audit Period",D1523=2,"End of Fiscal Year",D1523=3,"Start of Fiscal Year",TRUE,"Fiscal Year in Progress")</f>
        <v>Fiscal Year in Progress</v>
      </c>
      <c r="F1523" s="12" t="str" cm="1">
        <f t="array" ref="F1523">_xlfn.IFS(OR(D1523=1,D1523=2),"Period 1",OR(D1523=3,D1523=4),"Period 2",OR(D1523=5,D1523=6),"Period 3",TRUE,"No Hire Period")</f>
        <v>Period 3</v>
      </c>
      <c r="G1523" s="12" t="str" cm="1">
        <f t="array" ref="G1523">_xlfn.IFS(MONTH(B1523)=1,"Audit Period",MONTH(B1523)=2,"End of Fiscal Year",MONTH(B1523)=3,"Start of Fiscal Year",TRUE,"Fiscal Year in Progress")</f>
        <v>Fiscal Year in Progress</v>
      </c>
      <c r="H1523" s="12">
        <f t="shared" ca="1" si="47"/>
        <v>29</v>
      </c>
    </row>
    <row r="1524" spans="1:8" x14ac:dyDescent="0.25">
      <c r="A1524" s="1" t="s">
        <v>2167</v>
      </c>
      <c r="B1524" s="2">
        <v>44682</v>
      </c>
      <c r="D1524" s="13">
        <f t="shared" si="46"/>
        <v>5</v>
      </c>
      <c r="E1524" s="12" t="str" cm="1">
        <f t="array" ref="E1524">_xlfn.IFS(D1524=1,"Audit Period",D1524=2,"End of Fiscal Year",D1524=3,"Start of Fiscal Year",TRUE,"Fiscal Year in Progress")</f>
        <v>Fiscal Year in Progress</v>
      </c>
      <c r="F1524" s="12" t="str" cm="1">
        <f t="array" ref="F1524">_xlfn.IFS(OR(D1524=1,D1524=2),"Period 1",OR(D1524=3,D1524=4),"Period 2",OR(D1524=5,D1524=6),"Period 3",TRUE,"No Hire Period")</f>
        <v>Period 3</v>
      </c>
      <c r="G1524" s="12" t="str" cm="1">
        <f t="array" ref="G1524">_xlfn.IFS(MONTH(B1524)=1,"Audit Period",MONTH(B1524)=2,"End of Fiscal Year",MONTH(B1524)=3,"Start of Fiscal Year",TRUE,"Fiscal Year in Progress")</f>
        <v>Fiscal Year in Progress</v>
      </c>
      <c r="H1524" s="12">
        <f t="shared" ca="1" si="47"/>
        <v>29</v>
      </c>
    </row>
    <row r="1525" spans="1:8" x14ac:dyDescent="0.25">
      <c r="A1525" s="1" t="s">
        <v>2168</v>
      </c>
      <c r="B1525" s="2">
        <v>44682</v>
      </c>
      <c r="D1525" s="13">
        <f t="shared" si="46"/>
        <v>5</v>
      </c>
      <c r="E1525" s="12" t="str" cm="1">
        <f t="array" ref="E1525">_xlfn.IFS(D1525=1,"Audit Period",D1525=2,"End of Fiscal Year",D1525=3,"Start of Fiscal Year",TRUE,"Fiscal Year in Progress")</f>
        <v>Fiscal Year in Progress</v>
      </c>
      <c r="F1525" s="12" t="str" cm="1">
        <f t="array" ref="F1525">_xlfn.IFS(OR(D1525=1,D1525=2),"Period 1",OR(D1525=3,D1525=4),"Period 2",OR(D1525=5,D1525=6),"Period 3",TRUE,"No Hire Period")</f>
        <v>Period 3</v>
      </c>
      <c r="G1525" s="12" t="str" cm="1">
        <f t="array" ref="G1525">_xlfn.IFS(MONTH(B1525)=1,"Audit Period",MONTH(B1525)=2,"End of Fiscal Year",MONTH(B1525)=3,"Start of Fiscal Year",TRUE,"Fiscal Year in Progress")</f>
        <v>Fiscal Year in Progress</v>
      </c>
      <c r="H1525" s="12">
        <f t="shared" ca="1" si="47"/>
        <v>29</v>
      </c>
    </row>
    <row r="1526" spans="1:8" x14ac:dyDescent="0.25">
      <c r="A1526" s="1" t="s">
        <v>258</v>
      </c>
      <c r="B1526" s="2">
        <v>44682</v>
      </c>
      <c r="D1526" s="13">
        <f t="shared" si="46"/>
        <v>5</v>
      </c>
      <c r="E1526" s="12" t="str" cm="1">
        <f t="array" ref="E1526">_xlfn.IFS(D1526=1,"Audit Period",D1526=2,"End of Fiscal Year",D1526=3,"Start of Fiscal Year",TRUE,"Fiscal Year in Progress")</f>
        <v>Fiscal Year in Progress</v>
      </c>
      <c r="F1526" s="12" t="str" cm="1">
        <f t="array" ref="F1526">_xlfn.IFS(OR(D1526=1,D1526=2),"Period 1",OR(D1526=3,D1526=4),"Period 2",OR(D1526=5,D1526=6),"Period 3",TRUE,"No Hire Period")</f>
        <v>Period 3</v>
      </c>
      <c r="G1526" s="12" t="str" cm="1">
        <f t="array" ref="G1526">_xlfn.IFS(MONTH(B1526)=1,"Audit Period",MONTH(B1526)=2,"End of Fiscal Year",MONTH(B1526)=3,"Start of Fiscal Year",TRUE,"Fiscal Year in Progress")</f>
        <v>Fiscal Year in Progress</v>
      </c>
      <c r="H1526" s="12">
        <f t="shared" ca="1" si="47"/>
        <v>29</v>
      </c>
    </row>
    <row r="1527" spans="1:8" x14ac:dyDescent="0.25">
      <c r="A1527" s="1" t="s">
        <v>2169</v>
      </c>
      <c r="B1527" s="2">
        <v>44682</v>
      </c>
      <c r="D1527" s="13">
        <f t="shared" si="46"/>
        <v>5</v>
      </c>
      <c r="E1527" s="12" t="str" cm="1">
        <f t="array" ref="E1527">_xlfn.IFS(D1527=1,"Audit Period",D1527=2,"End of Fiscal Year",D1527=3,"Start of Fiscal Year",TRUE,"Fiscal Year in Progress")</f>
        <v>Fiscal Year in Progress</v>
      </c>
      <c r="F1527" s="12" t="str" cm="1">
        <f t="array" ref="F1527">_xlfn.IFS(OR(D1527=1,D1527=2),"Period 1",OR(D1527=3,D1527=4),"Period 2",OR(D1527=5,D1527=6),"Period 3",TRUE,"No Hire Period")</f>
        <v>Period 3</v>
      </c>
      <c r="G1527" s="12" t="str" cm="1">
        <f t="array" ref="G1527">_xlfn.IFS(MONTH(B1527)=1,"Audit Period",MONTH(B1527)=2,"End of Fiscal Year",MONTH(B1527)=3,"Start of Fiscal Year",TRUE,"Fiscal Year in Progress")</f>
        <v>Fiscal Year in Progress</v>
      </c>
      <c r="H1527" s="12">
        <f t="shared" ca="1" si="47"/>
        <v>29</v>
      </c>
    </row>
    <row r="1528" spans="1:8" x14ac:dyDescent="0.25">
      <c r="A1528" s="1" t="s">
        <v>2170</v>
      </c>
      <c r="B1528" s="2">
        <v>44682</v>
      </c>
      <c r="D1528" s="13">
        <f t="shared" si="46"/>
        <v>5</v>
      </c>
      <c r="E1528" s="12" t="str" cm="1">
        <f t="array" ref="E1528">_xlfn.IFS(D1528=1,"Audit Period",D1528=2,"End of Fiscal Year",D1528=3,"Start of Fiscal Year",TRUE,"Fiscal Year in Progress")</f>
        <v>Fiscal Year in Progress</v>
      </c>
      <c r="F1528" s="12" t="str" cm="1">
        <f t="array" ref="F1528">_xlfn.IFS(OR(D1528=1,D1528=2),"Period 1",OR(D1528=3,D1528=4),"Period 2",OR(D1528=5,D1528=6),"Period 3",TRUE,"No Hire Period")</f>
        <v>Period 3</v>
      </c>
      <c r="G1528" s="12" t="str" cm="1">
        <f t="array" ref="G1528">_xlfn.IFS(MONTH(B1528)=1,"Audit Period",MONTH(B1528)=2,"End of Fiscal Year",MONTH(B1528)=3,"Start of Fiscal Year",TRUE,"Fiscal Year in Progress")</f>
        <v>Fiscal Year in Progress</v>
      </c>
      <c r="H1528" s="12">
        <f t="shared" ca="1" si="47"/>
        <v>29</v>
      </c>
    </row>
    <row r="1529" spans="1:8" x14ac:dyDescent="0.25">
      <c r="A1529" s="1" t="s">
        <v>2171</v>
      </c>
      <c r="B1529" s="2">
        <v>44682</v>
      </c>
      <c r="D1529" s="13">
        <f t="shared" si="46"/>
        <v>5</v>
      </c>
      <c r="E1529" s="12" t="str" cm="1">
        <f t="array" ref="E1529">_xlfn.IFS(D1529=1,"Audit Period",D1529=2,"End of Fiscal Year",D1529=3,"Start of Fiscal Year",TRUE,"Fiscal Year in Progress")</f>
        <v>Fiscal Year in Progress</v>
      </c>
      <c r="F1529" s="12" t="str" cm="1">
        <f t="array" ref="F1529">_xlfn.IFS(OR(D1529=1,D1529=2),"Period 1",OR(D1529=3,D1529=4),"Period 2",OR(D1529=5,D1529=6),"Period 3",TRUE,"No Hire Period")</f>
        <v>Period 3</v>
      </c>
      <c r="G1529" s="12" t="str" cm="1">
        <f t="array" ref="G1529">_xlfn.IFS(MONTH(B1529)=1,"Audit Period",MONTH(B1529)=2,"End of Fiscal Year",MONTH(B1529)=3,"Start of Fiscal Year",TRUE,"Fiscal Year in Progress")</f>
        <v>Fiscal Year in Progress</v>
      </c>
      <c r="H1529" s="12">
        <f t="shared" ca="1" si="47"/>
        <v>29</v>
      </c>
    </row>
    <row r="1530" spans="1:8" x14ac:dyDescent="0.25">
      <c r="A1530" s="1" t="s">
        <v>2172</v>
      </c>
      <c r="B1530" s="2">
        <v>44682</v>
      </c>
      <c r="D1530" s="13">
        <f t="shared" si="46"/>
        <v>5</v>
      </c>
      <c r="E1530" s="12" t="str" cm="1">
        <f t="array" ref="E1530">_xlfn.IFS(D1530=1,"Audit Period",D1530=2,"End of Fiscal Year",D1530=3,"Start of Fiscal Year",TRUE,"Fiscal Year in Progress")</f>
        <v>Fiscal Year in Progress</v>
      </c>
      <c r="F1530" s="12" t="str" cm="1">
        <f t="array" ref="F1530">_xlfn.IFS(OR(D1530=1,D1530=2),"Period 1",OR(D1530=3,D1530=4),"Period 2",OR(D1530=5,D1530=6),"Period 3",TRUE,"No Hire Period")</f>
        <v>Period 3</v>
      </c>
      <c r="G1530" s="12" t="str" cm="1">
        <f t="array" ref="G1530">_xlfn.IFS(MONTH(B1530)=1,"Audit Period",MONTH(B1530)=2,"End of Fiscal Year",MONTH(B1530)=3,"Start of Fiscal Year",TRUE,"Fiscal Year in Progress")</f>
        <v>Fiscal Year in Progress</v>
      </c>
      <c r="H1530" s="12">
        <f t="shared" ca="1" si="47"/>
        <v>29</v>
      </c>
    </row>
    <row r="1531" spans="1:8" x14ac:dyDescent="0.25">
      <c r="A1531" s="1" t="s">
        <v>2173</v>
      </c>
      <c r="B1531" s="2">
        <v>44682</v>
      </c>
      <c r="D1531" s="13">
        <f t="shared" si="46"/>
        <v>5</v>
      </c>
      <c r="E1531" s="12" t="str" cm="1">
        <f t="array" ref="E1531">_xlfn.IFS(D1531=1,"Audit Period",D1531=2,"End of Fiscal Year",D1531=3,"Start of Fiscal Year",TRUE,"Fiscal Year in Progress")</f>
        <v>Fiscal Year in Progress</v>
      </c>
      <c r="F1531" s="12" t="str" cm="1">
        <f t="array" ref="F1531">_xlfn.IFS(OR(D1531=1,D1531=2),"Period 1",OR(D1531=3,D1531=4),"Period 2",OR(D1531=5,D1531=6),"Period 3",TRUE,"No Hire Period")</f>
        <v>Period 3</v>
      </c>
      <c r="G1531" s="12" t="str" cm="1">
        <f t="array" ref="G1531">_xlfn.IFS(MONTH(B1531)=1,"Audit Period",MONTH(B1531)=2,"End of Fiscal Year",MONTH(B1531)=3,"Start of Fiscal Year",TRUE,"Fiscal Year in Progress")</f>
        <v>Fiscal Year in Progress</v>
      </c>
      <c r="H1531" s="12">
        <f t="shared" ca="1" si="47"/>
        <v>29</v>
      </c>
    </row>
    <row r="1532" spans="1:8" x14ac:dyDescent="0.25">
      <c r="A1532" s="1" t="s">
        <v>2174</v>
      </c>
      <c r="B1532" s="2">
        <v>44682</v>
      </c>
      <c r="D1532" s="13">
        <f t="shared" si="46"/>
        <v>5</v>
      </c>
      <c r="E1532" s="12" t="str" cm="1">
        <f t="array" ref="E1532">_xlfn.IFS(D1532=1,"Audit Period",D1532=2,"End of Fiscal Year",D1532=3,"Start of Fiscal Year",TRUE,"Fiscal Year in Progress")</f>
        <v>Fiscal Year in Progress</v>
      </c>
      <c r="F1532" s="12" t="str" cm="1">
        <f t="array" ref="F1532">_xlfn.IFS(OR(D1532=1,D1532=2),"Period 1",OR(D1532=3,D1532=4),"Period 2",OR(D1532=5,D1532=6),"Period 3",TRUE,"No Hire Period")</f>
        <v>Period 3</v>
      </c>
      <c r="G1532" s="12" t="str" cm="1">
        <f t="array" ref="G1532">_xlfn.IFS(MONTH(B1532)=1,"Audit Period",MONTH(B1532)=2,"End of Fiscal Year",MONTH(B1532)=3,"Start of Fiscal Year",TRUE,"Fiscal Year in Progress")</f>
        <v>Fiscal Year in Progress</v>
      </c>
      <c r="H1532" s="12">
        <f t="shared" ca="1" si="47"/>
        <v>29</v>
      </c>
    </row>
    <row r="1533" spans="1:8" x14ac:dyDescent="0.25">
      <c r="A1533" s="1" t="s">
        <v>2175</v>
      </c>
      <c r="B1533" s="2">
        <v>44682</v>
      </c>
      <c r="D1533" s="13">
        <f t="shared" si="46"/>
        <v>5</v>
      </c>
      <c r="E1533" s="12" t="str" cm="1">
        <f t="array" ref="E1533">_xlfn.IFS(D1533=1,"Audit Period",D1533=2,"End of Fiscal Year",D1533=3,"Start of Fiscal Year",TRUE,"Fiscal Year in Progress")</f>
        <v>Fiscal Year in Progress</v>
      </c>
      <c r="F1533" s="12" t="str" cm="1">
        <f t="array" ref="F1533">_xlfn.IFS(OR(D1533=1,D1533=2),"Period 1",OR(D1533=3,D1533=4),"Period 2",OR(D1533=5,D1533=6),"Period 3",TRUE,"No Hire Period")</f>
        <v>Period 3</v>
      </c>
      <c r="G1533" s="12" t="str" cm="1">
        <f t="array" ref="G1533">_xlfn.IFS(MONTH(B1533)=1,"Audit Period",MONTH(B1533)=2,"End of Fiscal Year",MONTH(B1533)=3,"Start of Fiscal Year",TRUE,"Fiscal Year in Progress")</f>
        <v>Fiscal Year in Progress</v>
      </c>
      <c r="H1533" s="12">
        <f t="shared" ca="1" si="47"/>
        <v>29</v>
      </c>
    </row>
    <row r="1534" spans="1:8" x14ac:dyDescent="0.25">
      <c r="A1534" s="1" t="s">
        <v>259</v>
      </c>
      <c r="B1534" s="2">
        <v>44682</v>
      </c>
      <c r="D1534" s="13">
        <f t="shared" si="46"/>
        <v>5</v>
      </c>
      <c r="E1534" s="12" t="str" cm="1">
        <f t="array" ref="E1534">_xlfn.IFS(D1534=1,"Audit Period",D1534=2,"End of Fiscal Year",D1534=3,"Start of Fiscal Year",TRUE,"Fiscal Year in Progress")</f>
        <v>Fiscal Year in Progress</v>
      </c>
      <c r="F1534" s="12" t="str" cm="1">
        <f t="array" ref="F1534">_xlfn.IFS(OR(D1534=1,D1534=2),"Period 1",OR(D1534=3,D1534=4),"Period 2",OR(D1534=5,D1534=6),"Period 3",TRUE,"No Hire Period")</f>
        <v>Period 3</v>
      </c>
      <c r="G1534" s="12" t="str" cm="1">
        <f t="array" ref="G1534">_xlfn.IFS(MONTH(B1534)=1,"Audit Period",MONTH(B1534)=2,"End of Fiscal Year",MONTH(B1534)=3,"Start of Fiscal Year",TRUE,"Fiscal Year in Progress")</f>
        <v>Fiscal Year in Progress</v>
      </c>
      <c r="H1534" s="12">
        <f t="shared" ca="1" si="47"/>
        <v>29</v>
      </c>
    </row>
    <row r="1535" spans="1:8" x14ac:dyDescent="0.25">
      <c r="A1535" s="1" t="s">
        <v>2176</v>
      </c>
      <c r="B1535" s="2">
        <v>44682</v>
      </c>
      <c r="D1535" s="13">
        <f t="shared" si="46"/>
        <v>5</v>
      </c>
      <c r="E1535" s="12" t="str" cm="1">
        <f t="array" ref="E1535">_xlfn.IFS(D1535=1,"Audit Period",D1535=2,"End of Fiscal Year",D1535=3,"Start of Fiscal Year",TRUE,"Fiscal Year in Progress")</f>
        <v>Fiscal Year in Progress</v>
      </c>
      <c r="F1535" s="12" t="str" cm="1">
        <f t="array" ref="F1535">_xlfn.IFS(OR(D1535=1,D1535=2),"Period 1",OR(D1535=3,D1535=4),"Period 2",OR(D1535=5,D1535=6),"Period 3",TRUE,"No Hire Period")</f>
        <v>Period 3</v>
      </c>
      <c r="G1535" s="12" t="str" cm="1">
        <f t="array" ref="G1535">_xlfn.IFS(MONTH(B1535)=1,"Audit Period",MONTH(B1535)=2,"End of Fiscal Year",MONTH(B1535)=3,"Start of Fiscal Year",TRUE,"Fiscal Year in Progress")</f>
        <v>Fiscal Year in Progress</v>
      </c>
      <c r="H1535" s="12">
        <f t="shared" ca="1" si="47"/>
        <v>29</v>
      </c>
    </row>
    <row r="1536" spans="1:8" x14ac:dyDescent="0.25">
      <c r="A1536" s="1" t="s">
        <v>2177</v>
      </c>
      <c r="B1536" s="2">
        <v>44682</v>
      </c>
      <c r="D1536" s="13">
        <f t="shared" si="46"/>
        <v>5</v>
      </c>
      <c r="E1536" s="12" t="str" cm="1">
        <f t="array" ref="E1536">_xlfn.IFS(D1536=1,"Audit Period",D1536=2,"End of Fiscal Year",D1536=3,"Start of Fiscal Year",TRUE,"Fiscal Year in Progress")</f>
        <v>Fiscal Year in Progress</v>
      </c>
      <c r="F1536" s="12" t="str" cm="1">
        <f t="array" ref="F1536">_xlfn.IFS(OR(D1536=1,D1536=2),"Period 1",OR(D1536=3,D1536=4),"Period 2",OR(D1536=5,D1536=6),"Period 3",TRUE,"No Hire Period")</f>
        <v>Period 3</v>
      </c>
      <c r="G1536" s="12" t="str" cm="1">
        <f t="array" ref="G1536">_xlfn.IFS(MONTH(B1536)=1,"Audit Period",MONTH(B1536)=2,"End of Fiscal Year",MONTH(B1536)=3,"Start of Fiscal Year",TRUE,"Fiscal Year in Progress")</f>
        <v>Fiscal Year in Progress</v>
      </c>
      <c r="H1536" s="12">
        <f t="shared" ca="1" si="47"/>
        <v>29</v>
      </c>
    </row>
    <row r="1537" spans="1:8" x14ac:dyDescent="0.25">
      <c r="A1537" s="1" t="s">
        <v>2178</v>
      </c>
      <c r="B1537" s="2">
        <v>44682</v>
      </c>
      <c r="D1537" s="13">
        <f t="shared" si="46"/>
        <v>5</v>
      </c>
      <c r="E1537" s="12" t="str" cm="1">
        <f t="array" ref="E1537">_xlfn.IFS(D1537=1,"Audit Period",D1537=2,"End of Fiscal Year",D1537=3,"Start of Fiscal Year",TRUE,"Fiscal Year in Progress")</f>
        <v>Fiscal Year in Progress</v>
      </c>
      <c r="F1537" s="12" t="str" cm="1">
        <f t="array" ref="F1537">_xlfn.IFS(OR(D1537=1,D1537=2),"Period 1",OR(D1537=3,D1537=4),"Period 2",OR(D1537=5,D1537=6),"Period 3",TRUE,"No Hire Period")</f>
        <v>Period 3</v>
      </c>
      <c r="G1537" s="12" t="str" cm="1">
        <f t="array" ref="G1537">_xlfn.IFS(MONTH(B1537)=1,"Audit Period",MONTH(B1537)=2,"End of Fiscal Year",MONTH(B1537)=3,"Start of Fiscal Year",TRUE,"Fiscal Year in Progress")</f>
        <v>Fiscal Year in Progress</v>
      </c>
      <c r="H1537" s="12">
        <f t="shared" ca="1" si="47"/>
        <v>29</v>
      </c>
    </row>
    <row r="1538" spans="1:8" x14ac:dyDescent="0.25">
      <c r="A1538" s="1" t="s">
        <v>2179</v>
      </c>
      <c r="B1538" s="2">
        <v>44682</v>
      </c>
      <c r="D1538" s="13">
        <f t="shared" si="46"/>
        <v>5</v>
      </c>
      <c r="E1538" s="12" t="str" cm="1">
        <f t="array" ref="E1538">_xlfn.IFS(D1538=1,"Audit Period",D1538=2,"End of Fiscal Year",D1538=3,"Start of Fiscal Year",TRUE,"Fiscal Year in Progress")</f>
        <v>Fiscal Year in Progress</v>
      </c>
      <c r="F1538" s="12" t="str" cm="1">
        <f t="array" ref="F1538">_xlfn.IFS(OR(D1538=1,D1538=2),"Period 1",OR(D1538=3,D1538=4),"Period 2",OR(D1538=5,D1538=6),"Period 3",TRUE,"No Hire Period")</f>
        <v>Period 3</v>
      </c>
      <c r="G1538" s="12" t="str" cm="1">
        <f t="array" ref="G1538">_xlfn.IFS(MONTH(B1538)=1,"Audit Period",MONTH(B1538)=2,"End of Fiscal Year",MONTH(B1538)=3,"Start of Fiscal Year",TRUE,"Fiscal Year in Progress")</f>
        <v>Fiscal Year in Progress</v>
      </c>
      <c r="H1538" s="12">
        <f t="shared" ca="1" si="47"/>
        <v>29</v>
      </c>
    </row>
    <row r="1539" spans="1:8" x14ac:dyDescent="0.25">
      <c r="A1539" s="1" t="s">
        <v>2180</v>
      </c>
      <c r="B1539" s="2">
        <v>44682</v>
      </c>
      <c r="D1539" s="13">
        <f t="shared" ref="D1539:D1602" si="48">MONTH(B1539)</f>
        <v>5</v>
      </c>
      <c r="E1539" s="12" t="str" cm="1">
        <f t="array" ref="E1539">_xlfn.IFS(D1539=1,"Audit Period",D1539=2,"End of Fiscal Year",D1539=3,"Start of Fiscal Year",TRUE,"Fiscal Year in Progress")</f>
        <v>Fiscal Year in Progress</v>
      </c>
      <c r="F1539" s="12" t="str" cm="1">
        <f t="array" ref="F1539">_xlfn.IFS(OR(D1539=1,D1539=2),"Period 1",OR(D1539=3,D1539=4),"Period 2",OR(D1539=5,D1539=6),"Period 3",TRUE,"No Hire Period")</f>
        <v>Period 3</v>
      </c>
      <c r="G1539" s="12" t="str" cm="1">
        <f t="array" ref="G1539">_xlfn.IFS(MONTH(B1539)=1,"Audit Period",MONTH(B1539)=2,"End of Fiscal Year",MONTH(B1539)=3,"Start of Fiscal Year",TRUE,"Fiscal Year in Progress")</f>
        <v>Fiscal Year in Progress</v>
      </c>
      <c r="H1539" s="12">
        <f t="shared" ref="H1539:H1602" ca="1" si="49">IFERROR(IF(C1539="",DATEDIF(B1539,TODAY(),"m"),DATEDIF(B1539,C1539,"m")),0)</f>
        <v>29</v>
      </c>
    </row>
    <row r="1540" spans="1:8" x14ac:dyDescent="0.25">
      <c r="A1540" s="1" t="s">
        <v>2181</v>
      </c>
      <c r="B1540" s="2">
        <v>44682</v>
      </c>
      <c r="D1540" s="13">
        <f t="shared" si="48"/>
        <v>5</v>
      </c>
      <c r="E1540" s="12" t="str" cm="1">
        <f t="array" ref="E1540">_xlfn.IFS(D1540=1,"Audit Period",D1540=2,"End of Fiscal Year",D1540=3,"Start of Fiscal Year",TRUE,"Fiscal Year in Progress")</f>
        <v>Fiscal Year in Progress</v>
      </c>
      <c r="F1540" s="12" t="str" cm="1">
        <f t="array" ref="F1540">_xlfn.IFS(OR(D1540=1,D1540=2),"Period 1",OR(D1540=3,D1540=4),"Period 2",OR(D1540=5,D1540=6),"Period 3",TRUE,"No Hire Period")</f>
        <v>Period 3</v>
      </c>
      <c r="G1540" s="12" t="str" cm="1">
        <f t="array" ref="G1540">_xlfn.IFS(MONTH(B1540)=1,"Audit Period",MONTH(B1540)=2,"End of Fiscal Year",MONTH(B1540)=3,"Start of Fiscal Year",TRUE,"Fiscal Year in Progress")</f>
        <v>Fiscal Year in Progress</v>
      </c>
      <c r="H1540" s="12">
        <f t="shared" ca="1" si="49"/>
        <v>29</v>
      </c>
    </row>
    <row r="1541" spans="1:8" x14ac:dyDescent="0.25">
      <c r="A1541" s="1" t="s">
        <v>2182</v>
      </c>
      <c r="B1541" s="2">
        <v>44682</v>
      </c>
      <c r="D1541" s="13">
        <f t="shared" si="48"/>
        <v>5</v>
      </c>
      <c r="E1541" s="12" t="str" cm="1">
        <f t="array" ref="E1541">_xlfn.IFS(D1541=1,"Audit Period",D1541=2,"End of Fiscal Year",D1541=3,"Start of Fiscal Year",TRUE,"Fiscal Year in Progress")</f>
        <v>Fiscal Year in Progress</v>
      </c>
      <c r="F1541" s="12" t="str" cm="1">
        <f t="array" ref="F1541">_xlfn.IFS(OR(D1541=1,D1541=2),"Period 1",OR(D1541=3,D1541=4),"Period 2",OR(D1541=5,D1541=6),"Period 3",TRUE,"No Hire Period")</f>
        <v>Period 3</v>
      </c>
      <c r="G1541" s="12" t="str" cm="1">
        <f t="array" ref="G1541">_xlfn.IFS(MONTH(B1541)=1,"Audit Period",MONTH(B1541)=2,"End of Fiscal Year",MONTH(B1541)=3,"Start of Fiscal Year",TRUE,"Fiscal Year in Progress")</f>
        <v>Fiscal Year in Progress</v>
      </c>
      <c r="H1541" s="12">
        <f t="shared" ca="1" si="49"/>
        <v>29</v>
      </c>
    </row>
    <row r="1542" spans="1:8" x14ac:dyDescent="0.25">
      <c r="A1542" s="1" t="s">
        <v>260</v>
      </c>
      <c r="B1542" s="2">
        <v>44682</v>
      </c>
      <c r="D1542" s="13">
        <f t="shared" si="48"/>
        <v>5</v>
      </c>
      <c r="E1542" s="12" t="str" cm="1">
        <f t="array" ref="E1542">_xlfn.IFS(D1542=1,"Audit Period",D1542=2,"End of Fiscal Year",D1542=3,"Start of Fiscal Year",TRUE,"Fiscal Year in Progress")</f>
        <v>Fiscal Year in Progress</v>
      </c>
      <c r="F1542" s="12" t="str" cm="1">
        <f t="array" ref="F1542">_xlfn.IFS(OR(D1542=1,D1542=2),"Period 1",OR(D1542=3,D1542=4),"Period 2",OR(D1542=5,D1542=6),"Period 3",TRUE,"No Hire Period")</f>
        <v>Period 3</v>
      </c>
      <c r="G1542" s="12" t="str" cm="1">
        <f t="array" ref="G1542">_xlfn.IFS(MONTH(B1542)=1,"Audit Period",MONTH(B1542)=2,"End of Fiscal Year",MONTH(B1542)=3,"Start of Fiscal Year",TRUE,"Fiscal Year in Progress")</f>
        <v>Fiscal Year in Progress</v>
      </c>
      <c r="H1542" s="12">
        <f t="shared" ca="1" si="49"/>
        <v>29</v>
      </c>
    </row>
    <row r="1543" spans="1:8" x14ac:dyDescent="0.25">
      <c r="A1543" s="1" t="s">
        <v>2183</v>
      </c>
      <c r="B1543" s="2">
        <v>44682</v>
      </c>
      <c r="D1543" s="13">
        <f t="shared" si="48"/>
        <v>5</v>
      </c>
      <c r="E1543" s="12" t="str" cm="1">
        <f t="array" ref="E1543">_xlfn.IFS(D1543=1,"Audit Period",D1543=2,"End of Fiscal Year",D1543=3,"Start of Fiscal Year",TRUE,"Fiscal Year in Progress")</f>
        <v>Fiscal Year in Progress</v>
      </c>
      <c r="F1543" s="12" t="str" cm="1">
        <f t="array" ref="F1543">_xlfn.IFS(OR(D1543=1,D1543=2),"Period 1",OR(D1543=3,D1543=4),"Period 2",OR(D1543=5,D1543=6),"Period 3",TRUE,"No Hire Period")</f>
        <v>Period 3</v>
      </c>
      <c r="G1543" s="12" t="str" cm="1">
        <f t="array" ref="G1543">_xlfn.IFS(MONTH(B1543)=1,"Audit Period",MONTH(B1543)=2,"End of Fiscal Year",MONTH(B1543)=3,"Start of Fiscal Year",TRUE,"Fiscal Year in Progress")</f>
        <v>Fiscal Year in Progress</v>
      </c>
      <c r="H1543" s="12">
        <f t="shared" ca="1" si="49"/>
        <v>29</v>
      </c>
    </row>
    <row r="1544" spans="1:8" x14ac:dyDescent="0.25">
      <c r="A1544" s="1" t="s">
        <v>2184</v>
      </c>
      <c r="B1544" s="2">
        <v>44682</v>
      </c>
      <c r="D1544" s="13">
        <f t="shared" si="48"/>
        <v>5</v>
      </c>
      <c r="E1544" s="12" t="str" cm="1">
        <f t="array" ref="E1544">_xlfn.IFS(D1544=1,"Audit Period",D1544=2,"End of Fiscal Year",D1544=3,"Start of Fiscal Year",TRUE,"Fiscal Year in Progress")</f>
        <v>Fiscal Year in Progress</v>
      </c>
      <c r="F1544" s="12" t="str" cm="1">
        <f t="array" ref="F1544">_xlfn.IFS(OR(D1544=1,D1544=2),"Period 1",OR(D1544=3,D1544=4),"Period 2",OR(D1544=5,D1544=6),"Period 3",TRUE,"No Hire Period")</f>
        <v>Period 3</v>
      </c>
      <c r="G1544" s="12" t="str" cm="1">
        <f t="array" ref="G1544">_xlfn.IFS(MONTH(B1544)=1,"Audit Period",MONTH(B1544)=2,"End of Fiscal Year",MONTH(B1544)=3,"Start of Fiscal Year",TRUE,"Fiscal Year in Progress")</f>
        <v>Fiscal Year in Progress</v>
      </c>
      <c r="H1544" s="12">
        <f t="shared" ca="1" si="49"/>
        <v>29</v>
      </c>
    </row>
    <row r="1545" spans="1:8" x14ac:dyDescent="0.25">
      <c r="A1545" s="1" t="s">
        <v>2185</v>
      </c>
      <c r="B1545" s="2">
        <v>44682</v>
      </c>
      <c r="D1545" s="13">
        <f t="shared" si="48"/>
        <v>5</v>
      </c>
      <c r="E1545" s="12" t="str" cm="1">
        <f t="array" ref="E1545">_xlfn.IFS(D1545=1,"Audit Period",D1545=2,"End of Fiscal Year",D1545=3,"Start of Fiscal Year",TRUE,"Fiscal Year in Progress")</f>
        <v>Fiscal Year in Progress</v>
      </c>
      <c r="F1545" s="12" t="str" cm="1">
        <f t="array" ref="F1545">_xlfn.IFS(OR(D1545=1,D1545=2),"Period 1",OR(D1545=3,D1545=4),"Period 2",OR(D1545=5,D1545=6),"Period 3",TRUE,"No Hire Period")</f>
        <v>Period 3</v>
      </c>
      <c r="G1545" s="12" t="str" cm="1">
        <f t="array" ref="G1545">_xlfn.IFS(MONTH(B1545)=1,"Audit Period",MONTH(B1545)=2,"End of Fiscal Year",MONTH(B1545)=3,"Start of Fiscal Year",TRUE,"Fiscal Year in Progress")</f>
        <v>Fiscal Year in Progress</v>
      </c>
      <c r="H1545" s="12">
        <f t="shared" ca="1" si="49"/>
        <v>29</v>
      </c>
    </row>
    <row r="1546" spans="1:8" x14ac:dyDescent="0.25">
      <c r="A1546" s="1" t="s">
        <v>2186</v>
      </c>
      <c r="B1546" s="2">
        <v>44682</v>
      </c>
      <c r="D1546" s="13">
        <f t="shared" si="48"/>
        <v>5</v>
      </c>
      <c r="E1546" s="12" t="str" cm="1">
        <f t="array" ref="E1546">_xlfn.IFS(D1546=1,"Audit Period",D1546=2,"End of Fiscal Year",D1546=3,"Start of Fiscal Year",TRUE,"Fiscal Year in Progress")</f>
        <v>Fiscal Year in Progress</v>
      </c>
      <c r="F1546" s="12" t="str" cm="1">
        <f t="array" ref="F1546">_xlfn.IFS(OR(D1546=1,D1546=2),"Period 1",OR(D1546=3,D1546=4),"Period 2",OR(D1546=5,D1546=6),"Period 3",TRUE,"No Hire Period")</f>
        <v>Period 3</v>
      </c>
      <c r="G1546" s="12" t="str" cm="1">
        <f t="array" ref="G1546">_xlfn.IFS(MONTH(B1546)=1,"Audit Period",MONTH(B1546)=2,"End of Fiscal Year",MONTH(B1546)=3,"Start of Fiscal Year",TRUE,"Fiscal Year in Progress")</f>
        <v>Fiscal Year in Progress</v>
      </c>
      <c r="H1546" s="12">
        <f t="shared" ca="1" si="49"/>
        <v>29</v>
      </c>
    </row>
    <row r="1547" spans="1:8" x14ac:dyDescent="0.25">
      <c r="A1547" s="1" t="s">
        <v>2187</v>
      </c>
      <c r="B1547" s="2">
        <v>44682</v>
      </c>
      <c r="D1547" s="13">
        <f t="shared" si="48"/>
        <v>5</v>
      </c>
      <c r="E1547" s="12" t="str" cm="1">
        <f t="array" ref="E1547">_xlfn.IFS(D1547=1,"Audit Period",D1547=2,"End of Fiscal Year",D1547=3,"Start of Fiscal Year",TRUE,"Fiscal Year in Progress")</f>
        <v>Fiscal Year in Progress</v>
      </c>
      <c r="F1547" s="12" t="str" cm="1">
        <f t="array" ref="F1547">_xlfn.IFS(OR(D1547=1,D1547=2),"Period 1",OR(D1547=3,D1547=4),"Period 2",OR(D1547=5,D1547=6),"Period 3",TRUE,"No Hire Period")</f>
        <v>Period 3</v>
      </c>
      <c r="G1547" s="12" t="str" cm="1">
        <f t="array" ref="G1547">_xlfn.IFS(MONTH(B1547)=1,"Audit Period",MONTH(B1547)=2,"End of Fiscal Year",MONTH(B1547)=3,"Start of Fiscal Year",TRUE,"Fiscal Year in Progress")</f>
        <v>Fiscal Year in Progress</v>
      </c>
      <c r="H1547" s="12">
        <f t="shared" ca="1" si="49"/>
        <v>29</v>
      </c>
    </row>
    <row r="1548" spans="1:8" x14ac:dyDescent="0.25">
      <c r="A1548" s="1" t="s">
        <v>2188</v>
      </c>
      <c r="B1548" s="2">
        <v>44682</v>
      </c>
      <c r="D1548" s="13">
        <f t="shared" si="48"/>
        <v>5</v>
      </c>
      <c r="E1548" s="12" t="str" cm="1">
        <f t="array" ref="E1548">_xlfn.IFS(D1548=1,"Audit Period",D1548=2,"End of Fiscal Year",D1548=3,"Start of Fiscal Year",TRUE,"Fiscal Year in Progress")</f>
        <v>Fiscal Year in Progress</v>
      </c>
      <c r="F1548" s="12" t="str" cm="1">
        <f t="array" ref="F1548">_xlfn.IFS(OR(D1548=1,D1548=2),"Period 1",OR(D1548=3,D1548=4),"Period 2",OR(D1548=5,D1548=6),"Period 3",TRUE,"No Hire Period")</f>
        <v>Period 3</v>
      </c>
      <c r="G1548" s="12" t="str" cm="1">
        <f t="array" ref="G1548">_xlfn.IFS(MONTH(B1548)=1,"Audit Period",MONTH(B1548)=2,"End of Fiscal Year",MONTH(B1548)=3,"Start of Fiscal Year",TRUE,"Fiscal Year in Progress")</f>
        <v>Fiscal Year in Progress</v>
      </c>
      <c r="H1548" s="12">
        <f t="shared" ca="1" si="49"/>
        <v>29</v>
      </c>
    </row>
    <row r="1549" spans="1:8" x14ac:dyDescent="0.25">
      <c r="A1549" s="1" t="s">
        <v>2189</v>
      </c>
      <c r="B1549" s="2">
        <v>44682</v>
      </c>
      <c r="D1549" s="13">
        <f t="shared" si="48"/>
        <v>5</v>
      </c>
      <c r="E1549" s="12" t="str" cm="1">
        <f t="array" ref="E1549">_xlfn.IFS(D1549=1,"Audit Period",D1549=2,"End of Fiscal Year",D1549=3,"Start of Fiscal Year",TRUE,"Fiscal Year in Progress")</f>
        <v>Fiscal Year in Progress</v>
      </c>
      <c r="F1549" s="12" t="str" cm="1">
        <f t="array" ref="F1549">_xlfn.IFS(OR(D1549=1,D1549=2),"Period 1",OR(D1549=3,D1549=4),"Period 2",OR(D1549=5,D1549=6),"Period 3",TRUE,"No Hire Period")</f>
        <v>Period 3</v>
      </c>
      <c r="G1549" s="12" t="str" cm="1">
        <f t="array" ref="G1549">_xlfn.IFS(MONTH(B1549)=1,"Audit Period",MONTH(B1549)=2,"End of Fiscal Year",MONTH(B1549)=3,"Start of Fiscal Year",TRUE,"Fiscal Year in Progress")</f>
        <v>Fiscal Year in Progress</v>
      </c>
      <c r="H1549" s="12">
        <f t="shared" ca="1" si="49"/>
        <v>29</v>
      </c>
    </row>
    <row r="1550" spans="1:8" x14ac:dyDescent="0.25">
      <c r="A1550" s="1" t="s">
        <v>261</v>
      </c>
      <c r="B1550" s="2">
        <v>44682</v>
      </c>
      <c r="D1550" s="13">
        <f t="shared" si="48"/>
        <v>5</v>
      </c>
      <c r="E1550" s="12" t="str" cm="1">
        <f t="array" ref="E1550">_xlfn.IFS(D1550=1,"Audit Period",D1550=2,"End of Fiscal Year",D1550=3,"Start of Fiscal Year",TRUE,"Fiscal Year in Progress")</f>
        <v>Fiscal Year in Progress</v>
      </c>
      <c r="F1550" s="12" t="str" cm="1">
        <f t="array" ref="F1550">_xlfn.IFS(OR(D1550=1,D1550=2),"Period 1",OR(D1550=3,D1550=4),"Period 2",OR(D1550=5,D1550=6),"Period 3",TRUE,"No Hire Period")</f>
        <v>Period 3</v>
      </c>
      <c r="G1550" s="12" t="str" cm="1">
        <f t="array" ref="G1550">_xlfn.IFS(MONTH(B1550)=1,"Audit Period",MONTH(B1550)=2,"End of Fiscal Year",MONTH(B1550)=3,"Start of Fiscal Year",TRUE,"Fiscal Year in Progress")</f>
        <v>Fiscal Year in Progress</v>
      </c>
      <c r="H1550" s="12">
        <f t="shared" ca="1" si="49"/>
        <v>29</v>
      </c>
    </row>
    <row r="1551" spans="1:8" x14ac:dyDescent="0.25">
      <c r="A1551" s="1" t="s">
        <v>2190</v>
      </c>
      <c r="B1551" s="2">
        <v>44689</v>
      </c>
      <c r="D1551" s="13">
        <f t="shared" si="48"/>
        <v>5</v>
      </c>
      <c r="E1551" s="12" t="str" cm="1">
        <f t="array" ref="E1551">_xlfn.IFS(D1551=1,"Audit Period",D1551=2,"End of Fiscal Year",D1551=3,"Start of Fiscal Year",TRUE,"Fiscal Year in Progress")</f>
        <v>Fiscal Year in Progress</v>
      </c>
      <c r="F1551" s="12" t="str" cm="1">
        <f t="array" ref="F1551">_xlfn.IFS(OR(D1551=1,D1551=2),"Period 1",OR(D1551=3,D1551=4),"Period 2",OR(D1551=5,D1551=6),"Period 3",TRUE,"No Hire Period")</f>
        <v>Period 3</v>
      </c>
      <c r="G1551" s="12" t="str" cm="1">
        <f t="array" ref="G1551">_xlfn.IFS(MONTH(B1551)=1,"Audit Period",MONTH(B1551)=2,"End of Fiscal Year",MONTH(B1551)=3,"Start of Fiscal Year",TRUE,"Fiscal Year in Progress")</f>
        <v>Fiscal Year in Progress</v>
      </c>
      <c r="H1551" s="12">
        <f t="shared" ca="1" si="49"/>
        <v>28</v>
      </c>
    </row>
    <row r="1552" spans="1:8" x14ac:dyDescent="0.25">
      <c r="A1552" s="1" t="s">
        <v>2191</v>
      </c>
      <c r="B1552" s="2">
        <v>44689</v>
      </c>
      <c r="D1552" s="13">
        <f t="shared" si="48"/>
        <v>5</v>
      </c>
      <c r="E1552" s="12" t="str" cm="1">
        <f t="array" ref="E1552">_xlfn.IFS(D1552=1,"Audit Period",D1552=2,"End of Fiscal Year",D1552=3,"Start of Fiscal Year",TRUE,"Fiscal Year in Progress")</f>
        <v>Fiscal Year in Progress</v>
      </c>
      <c r="F1552" s="12" t="str" cm="1">
        <f t="array" ref="F1552">_xlfn.IFS(OR(D1552=1,D1552=2),"Period 1",OR(D1552=3,D1552=4),"Period 2",OR(D1552=5,D1552=6),"Period 3",TRUE,"No Hire Period")</f>
        <v>Period 3</v>
      </c>
      <c r="G1552" s="12" t="str" cm="1">
        <f t="array" ref="G1552">_xlfn.IFS(MONTH(B1552)=1,"Audit Period",MONTH(B1552)=2,"End of Fiscal Year",MONTH(B1552)=3,"Start of Fiscal Year",TRUE,"Fiscal Year in Progress")</f>
        <v>Fiscal Year in Progress</v>
      </c>
      <c r="H1552" s="12">
        <f t="shared" ca="1" si="49"/>
        <v>28</v>
      </c>
    </row>
    <row r="1553" spans="1:8" x14ac:dyDescent="0.25">
      <c r="A1553" s="1" t="s">
        <v>2192</v>
      </c>
      <c r="B1553" s="2">
        <v>44689</v>
      </c>
      <c r="D1553" s="13">
        <f t="shared" si="48"/>
        <v>5</v>
      </c>
      <c r="E1553" s="12" t="str" cm="1">
        <f t="array" ref="E1553">_xlfn.IFS(D1553=1,"Audit Period",D1553=2,"End of Fiscal Year",D1553=3,"Start of Fiscal Year",TRUE,"Fiscal Year in Progress")</f>
        <v>Fiscal Year in Progress</v>
      </c>
      <c r="F1553" s="12" t="str" cm="1">
        <f t="array" ref="F1553">_xlfn.IFS(OR(D1553=1,D1553=2),"Period 1",OR(D1553=3,D1553=4),"Period 2",OR(D1553=5,D1553=6),"Period 3",TRUE,"No Hire Period")</f>
        <v>Period 3</v>
      </c>
      <c r="G1553" s="12" t="str" cm="1">
        <f t="array" ref="G1553">_xlfn.IFS(MONTH(B1553)=1,"Audit Period",MONTH(B1553)=2,"End of Fiscal Year",MONTH(B1553)=3,"Start of Fiscal Year",TRUE,"Fiscal Year in Progress")</f>
        <v>Fiscal Year in Progress</v>
      </c>
      <c r="H1553" s="12">
        <f t="shared" ca="1" si="49"/>
        <v>28</v>
      </c>
    </row>
    <row r="1554" spans="1:8" x14ac:dyDescent="0.25">
      <c r="A1554" s="1" t="s">
        <v>2193</v>
      </c>
      <c r="B1554" s="2">
        <v>44689</v>
      </c>
      <c r="D1554" s="13">
        <f t="shared" si="48"/>
        <v>5</v>
      </c>
      <c r="E1554" s="12" t="str" cm="1">
        <f t="array" ref="E1554">_xlfn.IFS(D1554=1,"Audit Period",D1554=2,"End of Fiscal Year",D1554=3,"Start of Fiscal Year",TRUE,"Fiscal Year in Progress")</f>
        <v>Fiscal Year in Progress</v>
      </c>
      <c r="F1554" s="12" t="str" cm="1">
        <f t="array" ref="F1554">_xlfn.IFS(OR(D1554=1,D1554=2),"Period 1",OR(D1554=3,D1554=4),"Period 2",OR(D1554=5,D1554=6),"Period 3",TRUE,"No Hire Period")</f>
        <v>Period 3</v>
      </c>
      <c r="G1554" s="12" t="str" cm="1">
        <f t="array" ref="G1554">_xlfn.IFS(MONTH(B1554)=1,"Audit Period",MONTH(B1554)=2,"End of Fiscal Year",MONTH(B1554)=3,"Start of Fiscal Year",TRUE,"Fiscal Year in Progress")</f>
        <v>Fiscal Year in Progress</v>
      </c>
      <c r="H1554" s="12">
        <f t="shared" ca="1" si="49"/>
        <v>28</v>
      </c>
    </row>
    <row r="1555" spans="1:8" x14ac:dyDescent="0.25">
      <c r="A1555" s="1" t="s">
        <v>2194</v>
      </c>
      <c r="B1555" s="2">
        <v>44689</v>
      </c>
      <c r="D1555" s="13">
        <f t="shared" si="48"/>
        <v>5</v>
      </c>
      <c r="E1555" s="12" t="str" cm="1">
        <f t="array" ref="E1555">_xlfn.IFS(D1555=1,"Audit Period",D1555=2,"End of Fiscal Year",D1555=3,"Start of Fiscal Year",TRUE,"Fiscal Year in Progress")</f>
        <v>Fiscal Year in Progress</v>
      </c>
      <c r="F1555" s="12" t="str" cm="1">
        <f t="array" ref="F1555">_xlfn.IFS(OR(D1555=1,D1555=2),"Period 1",OR(D1555=3,D1555=4),"Period 2",OR(D1555=5,D1555=6),"Period 3",TRUE,"No Hire Period")</f>
        <v>Period 3</v>
      </c>
      <c r="G1555" s="12" t="str" cm="1">
        <f t="array" ref="G1555">_xlfn.IFS(MONTH(B1555)=1,"Audit Period",MONTH(B1555)=2,"End of Fiscal Year",MONTH(B1555)=3,"Start of Fiscal Year",TRUE,"Fiscal Year in Progress")</f>
        <v>Fiscal Year in Progress</v>
      </c>
      <c r="H1555" s="12">
        <f t="shared" ca="1" si="49"/>
        <v>28</v>
      </c>
    </row>
    <row r="1556" spans="1:8" x14ac:dyDescent="0.25">
      <c r="A1556" s="1" t="s">
        <v>2195</v>
      </c>
      <c r="B1556" s="2">
        <v>44689</v>
      </c>
      <c r="D1556" s="13">
        <f t="shared" si="48"/>
        <v>5</v>
      </c>
      <c r="E1556" s="12" t="str" cm="1">
        <f t="array" ref="E1556">_xlfn.IFS(D1556=1,"Audit Period",D1556=2,"End of Fiscal Year",D1556=3,"Start of Fiscal Year",TRUE,"Fiscal Year in Progress")</f>
        <v>Fiscal Year in Progress</v>
      </c>
      <c r="F1556" s="12" t="str" cm="1">
        <f t="array" ref="F1556">_xlfn.IFS(OR(D1556=1,D1556=2),"Period 1",OR(D1556=3,D1556=4),"Period 2",OR(D1556=5,D1556=6),"Period 3",TRUE,"No Hire Period")</f>
        <v>Period 3</v>
      </c>
      <c r="G1556" s="12" t="str" cm="1">
        <f t="array" ref="G1556">_xlfn.IFS(MONTH(B1556)=1,"Audit Period",MONTH(B1556)=2,"End of Fiscal Year",MONTH(B1556)=3,"Start of Fiscal Year",TRUE,"Fiscal Year in Progress")</f>
        <v>Fiscal Year in Progress</v>
      </c>
      <c r="H1556" s="12">
        <f t="shared" ca="1" si="49"/>
        <v>28</v>
      </c>
    </row>
    <row r="1557" spans="1:8" x14ac:dyDescent="0.25">
      <c r="A1557" s="1" t="s">
        <v>2196</v>
      </c>
      <c r="B1557" s="2">
        <v>44689</v>
      </c>
      <c r="D1557" s="13">
        <f t="shared" si="48"/>
        <v>5</v>
      </c>
      <c r="E1557" s="12" t="str" cm="1">
        <f t="array" ref="E1557">_xlfn.IFS(D1557=1,"Audit Period",D1557=2,"End of Fiscal Year",D1557=3,"Start of Fiscal Year",TRUE,"Fiscal Year in Progress")</f>
        <v>Fiscal Year in Progress</v>
      </c>
      <c r="F1557" s="12" t="str" cm="1">
        <f t="array" ref="F1557">_xlfn.IFS(OR(D1557=1,D1557=2),"Period 1",OR(D1557=3,D1557=4),"Period 2",OR(D1557=5,D1557=6),"Period 3",TRUE,"No Hire Period")</f>
        <v>Period 3</v>
      </c>
      <c r="G1557" s="12" t="str" cm="1">
        <f t="array" ref="G1557">_xlfn.IFS(MONTH(B1557)=1,"Audit Period",MONTH(B1557)=2,"End of Fiscal Year",MONTH(B1557)=3,"Start of Fiscal Year",TRUE,"Fiscal Year in Progress")</f>
        <v>Fiscal Year in Progress</v>
      </c>
      <c r="H1557" s="12">
        <f t="shared" ca="1" si="49"/>
        <v>28</v>
      </c>
    </row>
    <row r="1558" spans="1:8" x14ac:dyDescent="0.25">
      <c r="A1558" s="1" t="s">
        <v>262</v>
      </c>
      <c r="B1558" s="2">
        <v>44689</v>
      </c>
      <c r="D1558" s="13">
        <f t="shared" si="48"/>
        <v>5</v>
      </c>
      <c r="E1558" s="12" t="str" cm="1">
        <f t="array" ref="E1558">_xlfn.IFS(D1558=1,"Audit Period",D1558=2,"End of Fiscal Year",D1558=3,"Start of Fiscal Year",TRUE,"Fiscal Year in Progress")</f>
        <v>Fiscal Year in Progress</v>
      </c>
      <c r="F1558" s="12" t="str" cm="1">
        <f t="array" ref="F1558">_xlfn.IFS(OR(D1558=1,D1558=2),"Period 1",OR(D1558=3,D1558=4),"Period 2",OR(D1558=5,D1558=6),"Period 3",TRUE,"No Hire Period")</f>
        <v>Period 3</v>
      </c>
      <c r="G1558" s="12" t="str" cm="1">
        <f t="array" ref="G1558">_xlfn.IFS(MONTH(B1558)=1,"Audit Period",MONTH(B1558)=2,"End of Fiscal Year",MONTH(B1558)=3,"Start of Fiscal Year",TRUE,"Fiscal Year in Progress")</f>
        <v>Fiscal Year in Progress</v>
      </c>
      <c r="H1558" s="12">
        <f t="shared" ca="1" si="49"/>
        <v>28</v>
      </c>
    </row>
    <row r="1559" spans="1:8" x14ac:dyDescent="0.25">
      <c r="A1559" s="1" t="s">
        <v>2197</v>
      </c>
      <c r="B1559" s="2">
        <v>44689</v>
      </c>
      <c r="D1559" s="13">
        <f t="shared" si="48"/>
        <v>5</v>
      </c>
      <c r="E1559" s="12" t="str" cm="1">
        <f t="array" ref="E1559">_xlfn.IFS(D1559=1,"Audit Period",D1559=2,"End of Fiscal Year",D1559=3,"Start of Fiscal Year",TRUE,"Fiscal Year in Progress")</f>
        <v>Fiscal Year in Progress</v>
      </c>
      <c r="F1559" s="12" t="str" cm="1">
        <f t="array" ref="F1559">_xlfn.IFS(OR(D1559=1,D1559=2),"Period 1",OR(D1559=3,D1559=4),"Period 2",OR(D1559=5,D1559=6),"Period 3",TRUE,"No Hire Period")</f>
        <v>Period 3</v>
      </c>
      <c r="G1559" s="12" t="str" cm="1">
        <f t="array" ref="G1559">_xlfn.IFS(MONTH(B1559)=1,"Audit Period",MONTH(B1559)=2,"End of Fiscal Year",MONTH(B1559)=3,"Start of Fiscal Year",TRUE,"Fiscal Year in Progress")</f>
        <v>Fiscal Year in Progress</v>
      </c>
      <c r="H1559" s="12">
        <f t="shared" ca="1" si="49"/>
        <v>28</v>
      </c>
    </row>
    <row r="1560" spans="1:8" x14ac:dyDescent="0.25">
      <c r="A1560" s="1" t="s">
        <v>2198</v>
      </c>
      <c r="B1560" s="2">
        <v>44689</v>
      </c>
      <c r="D1560" s="13">
        <f t="shared" si="48"/>
        <v>5</v>
      </c>
      <c r="E1560" s="12" t="str" cm="1">
        <f t="array" ref="E1560">_xlfn.IFS(D1560=1,"Audit Period",D1560=2,"End of Fiscal Year",D1560=3,"Start of Fiscal Year",TRUE,"Fiscal Year in Progress")</f>
        <v>Fiscal Year in Progress</v>
      </c>
      <c r="F1560" s="12" t="str" cm="1">
        <f t="array" ref="F1560">_xlfn.IFS(OR(D1560=1,D1560=2),"Period 1",OR(D1560=3,D1560=4),"Period 2",OR(D1560=5,D1560=6),"Period 3",TRUE,"No Hire Period")</f>
        <v>Period 3</v>
      </c>
      <c r="G1560" s="12" t="str" cm="1">
        <f t="array" ref="G1560">_xlfn.IFS(MONTH(B1560)=1,"Audit Period",MONTH(B1560)=2,"End of Fiscal Year",MONTH(B1560)=3,"Start of Fiscal Year",TRUE,"Fiscal Year in Progress")</f>
        <v>Fiscal Year in Progress</v>
      </c>
      <c r="H1560" s="12">
        <f t="shared" ca="1" si="49"/>
        <v>28</v>
      </c>
    </row>
    <row r="1561" spans="1:8" x14ac:dyDescent="0.25">
      <c r="A1561" s="1" t="s">
        <v>2199</v>
      </c>
      <c r="B1561" s="2">
        <v>44689</v>
      </c>
      <c r="D1561" s="13">
        <f t="shared" si="48"/>
        <v>5</v>
      </c>
      <c r="E1561" s="12" t="str" cm="1">
        <f t="array" ref="E1561">_xlfn.IFS(D1561=1,"Audit Period",D1561=2,"End of Fiscal Year",D1561=3,"Start of Fiscal Year",TRUE,"Fiscal Year in Progress")</f>
        <v>Fiscal Year in Progress</v>
      </c>
      <c r="F1561" s="12" t="str" cm="1">
        <f t="array" ref="F1561">_xlfn.IFS(OR(D1561=1,D1561=2),"Period 1",OR(D1561=3,D1561=4),"Period 2",OR(D1561=5,D1561=6),"Period 3",TRUE,"No Hire Period")</f>
        <v>Period 3</v>
      </c>
      <c r="G1561" s="12" t="str" cm="1">
        <f t="array" ref="G1561">_xlfn.IFS(MONTH(B1561)=1,"Audit Period",MONTH(B1561)=2,"End of Fiscal Year",MONTH(B1561)=3,"Start of Fiscal Year",TRUE,"Fiscal Year in Progress")</f>
        <v>Fiscal Year in Progress</v>
      </c>
      <c r="H1561" s="12">
        <f t="shared" ca="1" si="49"/>
        <v>28</v>
      </c>
    </row>
    <row r="1562" spans="1:8" x14ac:dyDescent="0.25">
      <c r="A1562" s="1" t="s">
        <v>2200</v>
      </c>
      <c r="B1562" s="2">
        <v>44689</v>
      </c>
      <c r="D1562" s="13">
        <f t="shared" si="48"/>
        <v>5</v>
      </c>
      <c r="E1562" s="12" t="str" cm="1">
        <f t="array" ref="E1562">_xlfn.IFS(D1562=1,"Audit Period",D1562=2,"End of Fiscal Year",D1562=3,"Start of Fiscal Year",TRUE,"Fiscal Year in Progress")</f>
        <v>Fiscal Year in Progress</v>
      </c>
      <c r="F1562" s="12" t="str" cm="1">
        <f t="array" ref="F1562">_xlfn.IFS(OR(D1562=1,D1562=2),"Period 1",OR(D1562=3,D1562=4),"Period 2",OR(D1562=5,D1562=6),"Period 3",TRUE,"No Hire Period")</f>
        <v>Period 3</v>
      </c>
      <c r="G1562" s="12" t="str" cm="1">
        <f t="array" ref="G1562">_xlfn.IFS(MONTH(B1562)=1,"Audit Period",MONTH(B1562)=2,"End of Fiscal Year",MONTH(B1562)=3,"Start of Fiscal Year",TRUE,"Fiscal Year in Progress")</f>
        <v>Fiscal Year in Progress</v>
      </c>
      <c r="H1562" s="12">
        <f t="shared" ca="1" si="49"/>
        <v>28</v>
      </c>
    </row>
    <row r="1563" spans="1:8" x14ac:dyDescent="0.25">
      <c r="A1563" s="1" t="s">
        <v>263</v>
      </c>
      <c r="B1563" s="2">
        <v>44689</v>
      </c>
      <c r="D1563" s="13">
        <f t="shared" si="48"/>
        <v>5</v>
      </c>
      <c r="E1563" s="12" t="str" cm="1">
        <f t="array" ref="E1563">_xlfn.IFS(D1563=1,"Audit Period",D1563=2,"End of Fiscal Year",D1563=3,"Start of Fiscal Year",TRUE,"Fiscal Year in Progress")</f>
        <v>Fiscal Year in Progress</v>
      </c>
      <c r="F1563" s="12" t="str" cm="1">
        <f t="array" ref="F1563">_xlfn.IFS(OR(D1563=1,D1563=2),"Period 1",OR(D1563=3,D1563=4),"Period 2",OR(D1563=5,D1563=6),"Period 3",TRUE,"No Hire Period")</f>
        <v>Period 3</v>
      </c>
      <c r="G1563" s="12" t="str" cm="1">
        <f t="array" ref="G1563">_xlfn.IFS(MONTH(B1563)=1,"Audit Period",MONTH(B1563)=2,"End of Fiscal Year",MONTH(B1563)=3,"Start of Fiscal Year",TRUE,"Fiscal Year in Progress")</f>
        <v>Fiscal Year in Progress</v>
      </c>
      <c r="H1563" s="12">
        <f t="shared" ca="1" si="49"/>
        <v>28</v>
      </c>
    </row>
    <row r="1564" spans="1:8" x14ac:dyDescent="0.25">
      <c r="A1564" s="1" t="s">
        <v>2201</v>
      </c>
      <c r="B1564" s="2">
        <v>44689</v>
      </c>
      <c r="D1564" s="13">
        <f t="shared" si="48"/>
        <v>5</v>
      </c>
      <c r="E1564" s="12" t="str" cm="1">
        <f t="array" ref="E1564">_xlfn.IFS(D1564=1,"Audit Period",D1564=2,"End of Fiscal Year",D1564=3,"Start of Fiscal Year",TRUE,"Fiscal Year in Progress")</f>
        <v>Fiscal Year in Progress</v>
      </c>
      <c r="F1564" s="12" t="str" cm="1">
        <f t="array" ref="F1564">_xlfn.IFS(OR(D1564=1,D1564=2),"Period 1",OR(D1564=3,D1564=4),"Period 2",OR(D1564=5,D1564=6),"Period 3",TRUE,"No Hire Period")</f>
        <v>Period 3</v>
      </c>
      <c r="G1564" s="12" t="str" cm="1">
        <f t="array" ref="G1564">_xlfn.IFS(MONTH(B1564)=1,"Audit Period",MONTH(B1564)=2,"End of Fiscal Year",MONTH(B1564)=3,"Start of Fiscal Year",TRUE,"Fiscal Year in Progress")</f>
        <v>Fiscal Year in Progress</v>
      </c>
      <c r="H1564" s="12">
        <f t="shared" ca="1" si="49"/>
        <v>28</v>
      </c>
    </row>
    <row r="1565" spans="1:8" x14ac:dyDescent="0.25">
      <c r="A1565" s="1" t="s">
        <v>2202</v>
      </c>
      <c r="B1565" s="2">
        <v>44689</v>
      </c>
      <c r="D1565" s="13">
        <f t="shared" si="48"/>
        <v>5</v>
      </c>
      <c r="E1565" s="12" t="str" cm="1">
        <f t="array" ref="E1565">_xlfn.IFS(D1565=1,"Audit Period",D1565=2,"End of Fiscal Year",D1565=3,"Start of Fiscal Year",TRUE,"Fiscal Year in Progress")</f>
        <v>Fiscal Year in Progress</v>
      </c>
      <c r="F1565" s="12" t="str" cm="1">
        <f t="array" ref="F1565">_xlfn.IFS(OR(D1565=1,D1565=2),"Period 1",OR(D1565=3,D1565=4),"Period 2",OR(D1565=5,D1565=6),"Period 3",TRUE,"No Hire Period")</f>
        <v>Period 3</v>
      </c>
      <c r="G1565" s="12" t="str" cm="1">
        <f t="array" ref="G1565">_xlfn.IFS(MONTH(B1565)=1,"Audit Period",MONTH(B1565)=2,"End of Fiscal Year",MONTH(B1565)=3,"Start of Fiscal Year",TRUE,"Fiscal Year in Progress")</f>
        <v>Fiscal Year in Progress</v>
      </c>
      <c r="H1565" s="12">
        <f t="shared" ca="1" si="49"/>
        <v>28</v>
      </c>
    </row>
    <row r="1566" spans="1:8" x14ac:dyDescent="0.25">
      <c r="A1566" s="1" t="s">
        <v>2203</v>
      </c>
      <c r="B1566" s="2">
        <v>44689</v>
      </c>
      <c r="D1566" s="13">
        <f t="shared" si="48"/>
        <v>5</v>
      </c>
      <c r="E1566" s="12" t="str" cm="1">
        <f t="array" ref="E1566">_xlfn.IFS(D1566=1,"Audit Period",D1566=2,"End of Fiscal Year",D1566=3,"Start of Fiscal Year",TRUE,"Fiscal Year in Progress")</f>
        <v>Fiscal Year in Progress</v>
      </c>
      <c r="F1566" s="12" t="str" cm="1">
        <f t="array" ref="F1566">_xlfn.IFS(OR(D1566=1,D1566=2),"Period 1",OR(D1566=3,D1566=4),"Period 2",OR(D1566=5,D1566=6),"Period 3",TRUE,"No Hire Period")</f>
        <v>Period 3</v>
      </c>
      <c r="G1566" s="12" t="str" cm="1">
        <f t="array" ref="G1566">_xlfn.IFS(MONTH(B1566)=1,"Audit Period",MONTH(B1566)=2,"End of Fiscal Year",MONTH(B1566)=3,"Start of Fiscal Year",TRUE,"Fiscal Year in Progress")</f>
        <v>Fiscal Year in Progress</v>
      </c>
      <c r="H1566" s="12">
        <f t="shared" ca="1" si="49"/>
        <v>28</v>
      </c>
    </row>
    <row r="1567" spans="1:8" x14ac:dyDescent="0.25">
      <c r="A1567" s="1" t="s">
        <v>2204</v>
      </c>
      <c r="B1567" s="2">
        <v>44689</v>
      </c>
      <c r="D1567" s="13">
        <f t="shared" si="48"/>
        <v>5</v>
      </c>
      <c r="E1567" s="12" t="str" cm="1">
        <f t="array" ref="E1567">_xlfn.IFS(D1567=1,"Audit Period",D1567=2,"End of Fiscal Year",D1567=3,"Start of Fiscal Year",TRUE,"Fiscal Year in Progress")</f>
        <v>Fiscal Year in Progress</v>
      </c>
      <c r="F1567" s="12" t="str" cm="1">
        <f t="array" ref="F1567">_xlfn.IFS(OR(D1567=1,D1567=2),"Period 1",OR(D1567=3,D1567=4),"Period 2",OR(D1567=5,D1567=6),"Period 3",TRUE,"No Hire Period")</f>
        <v>Period 3</v>
      </c>
      <c r="G1567" s="12" t="str" cm="1">
        <f t="array" ref="G1567">_xlfn.IFS(MONTH(B1567)=1,"Audit Period",MONTH(B1567)=2,"End of Fiscal Year",MONTH(B1567)=3,"Start of Fiscal Year",TRUE,"Fiscal Year in Progress")</f>
        <v>Fiscal Year in Progress</v>
      </c>
      <c r="H1567" s="12">
        <f t="shared" ca="1" si="49"/>
        <v>28</v>
      </c>
    </row>
    <row r="1568" spans="1:8" x14ac:dyDescent="0.25">
      <c r="A1568" s="1" t="s">
        <v>2205</v>
      </c>
      <c r="B1568" s="2">
        <v>44689</v>
      </c>
      <c r="D1568" s="13">
        <f t="shared" si="48"/>
        <v>5</v>
      </c>
      <c r="E1568" s="12" t="str" cm="1">
        <f t="array" ref="E1568">_xlfn.IFS(D1568=1,"Audit Period",D1568=2,"End of Fiscal Year",D1568=3,"Start of Fiscal Year",TRUE,"Fiscal Year in Progress")</f>
        <v>Fiscal Year in Progress</v>
      </c>
      <c r="F1568" s="12" t="str" cm="1">
        <f t="array" ref="F1568">_xlfn.IFS(OR(D1568=1,D1568=2),"Period 1",OR(D1568=3,D1568=4),"Period 2",OR(D1568=5,D1568=6),"Period 3",TRUE,"No Hire Period")</f>
        <v>Period 3</v>
      </c>
      <c r="G1568" s="12" t="str" cm="1">
        <f t="array" ref="G1568">_xlfn.IFS(MONTH(B1568)=1,"Audit Period",MONTH(B1568)=2,"End of Fiscal Year",MONTH(B1568)=3,"Start of Fiscal Year",TRUE,"Fiscal Year in Progress")</f>
        <v>Fiscal Year in Progress</v>
      </c>
      <c r="H1568" s="12">
        <f t="shared" ca="1" si="49"/>
        <v>28</v>
      </c>
    </row>
    <row r="1569" spans="1:8" x14ac:dyDescent="0.25">
      <c r="A1569" s="1" t="s">
        <v>2206</v>
      </c>
      <c r="B1569" s="2">
        <v>44689</v>
      </c>
      <c r="D1569" s="13">
        <f t="shared" si="48"/>
        <v>5</v>
      </c>
      <c r="E1569" s="12" t="str" cm="1">
        <f t="array" ref="E1569">_xlfn.IFS(D1569=1,"Audit Period",D1569=2,"End of Fiscal Year",D1569=3,"Start of Fiscal Year",TRUE,"Fiscal Year in Progress")</f>
        <v>Fiscal Year in Progress</v>
      </c>
      <c r="F1569" s="12" t="str" cm="1">
        <f t="array" ref="F1569">_xlfn.IFS(OR(D1569=1,D1569=2),"Period 1",OR(D1569=3,D1569=4),"Period 2",OR(D1569=5,D1569=6),"Period 3",TRUE,"No Hire Period")</f>
        <v>Period 3</v>
      </c>
      <c r="G1569" s="12" t="str" cm="1">
        <f t="array" ref="G1569">_xlfn.IFS(MONTH(B1569)=1,"Audit Period",MONTH(B1569)=2,"End of Fiscal Year",MONTH(B1569)=3,"Start of Fiscal Year",TRUE,"Fiscal Year in Progress")</f>
        <v>Fiscal Year in Progress</v>
      </c>
      <c r="H1569" s="12">
        <f t="shared" ca="1" si="49"/>
        <v>28</v>
      </c>
    </row>
    <row r="1570" spans="1:8" x14ac:dyDescent="0.25">
      <c r="A1570" s="1" t="s">
        <v>2207</v>
      </c>
      <c r="B1570" s="2">
        <v>44689</v>
      </c>
      <c r="D1570" s="13">
        <f t="shared" si="48"/>
        <v>5</v>
      </c>
      <c r="E1570" s="12" t="str" cm="1">
        <f t="array" ref="E1570">_xlfn.IFS(D1570=1,"Audit Period",D1570=2,"End of Fiscal Year",D1570=3,"Start of Fiscal Year",TRUE,"Fiscal Year in Progress")</f>
        <v>Fiscal Year in Progress</v>
      </c>
      <c r="F1570" s="12" t="str" cm="1">
        <f t="array" ref="F1570">_xlfn.IFS(OR(D1570=1,D1570=2),"Period 1",OR(D1570=3,D1570=4),"Period 2",OR(D1570=5,D1570=6),"Period 3",TRUE,"No Hire Period")</f>
        <v>Period 3</v>
      </c>
      <c r="G1570" s="12" t="str" cm="1">
        <f t="array" ref="G1570">_xlfn.IFS(MONTH(B1570)=1,"Audit Period",MONTH(B1570)=2,"End of Fiscal Year",MONTH(B1570)=3,"Start of Fiscal Year",TRUE,"Fiscal Year in Progress")</f>
        <v>Fiscal Year in Progress</v>
      </c>
      <c r="H1570" s="12">
        <f t="shared" ca="1" si="49"/>
        <v>28</v>
      </c>
    </row>
    <row r="1571" spans="1:8" x14ac:dyDescent="0.25">
      <c r="A1571" s="1" t="s">
        <v>2208</v>
      </c>
      <c r="B1571" s="2">
        <v>44689</v>
      </c>
      <c r="D1571" s="13">
        <f t="shared" si="48"/>
        <v>5</v>
      </c>
      <c r="E1571" s="12" t="str" cm="1">
        <f t="array" ref="E1571">_xlfn.IFS(D1571=1,"Audit Period",D1571=2,"End of Fiscal Year",D1571=3,"Start of Fiscal Year",TRUE,"Fiscal Year in Progress")</f>
        <v>Fiscal Year in Progress</v>
      </c>
      <c r="F1571" s="12" t="str" cm="1">
        <f t="array" ref="F1571">_xlfn.IFS(OR(D1571=1,D1571=2),"Period 1",OR(D1571=3,D1571=4),"Period 2",OR(D1571=5,D1571=6),"Period 3",TRUE,"No Hire Period")</f>
        <v>Period 3</v>
      </c>
      <c r="G1571" s="12" t="str" cm="1">
        <f t="array" ref="G1571">_xlfn.IFS(MONTH(B1571)=1,"Audit Period",MONTH(B1571)=2,"End of Fiscal Year",MONTH(B1571)=3,"Start of Fiscal Year",TRUE,"Fiscal Year in Progress")</f>
        <v>Fiscal Year in Progress</v>
      </c>
      <c r="H1571" s="12">
        <f t="shared" ca="1" si="49"/>
        <v>28</v>
      </c>
    </row>
    <row r="1572" spans="1:8" x14ac:dyDescent="0.25">
      <c r="A1572" s="1" t="s">
        <v>264</v>
      </c>
      <c r="B1572" s="2">
        <v>44689</v>
      </c>
      <c r="D1572" s="13">
        <f t="shared" si="48"/>
        <v>5</v>
      </c>
      <c r="E1572" s="12" t="str" cm="1">
        <f t="array" ref="E1572">_xlfn.IFS(D1572=1,"Audit Period",D1572=2,"End of Fiscal Year",D1572=3,"Start of Fiscal Year",TRUE,"Fiscal Year in Progress")</f>
        <v>Fiscal Year in Progress</v>
      </c>
      <c r="F1572" s="12" t="str" cm="1">
        <f t="array" ref="F1572">_xlfn.IFS(OR(D1572=1,D1572=2),"Period 1",OR(D1572=3,D1572=4),"Period 2",OR(D1572=5,D1572=6),"Period 3",TRUE,"No Hire Period")</f>
        <v>Period 3</v>
      </c>
      <c r="G1572" s="12" t="str" cm="1">
        <f t="array" ref="G1572">_xlfn.IFS(MONTH(B1572)=1,"Audit Period",MONTH(B1572)=2,"End of Fiscal Year",MONTH(B1572)=3,"Start of Fiscal Year",TRUE,"Fiscal Year in Progress")</f>
        <v>Fiscal Year in Progress</v>
      </c>
      <c r="H1572" s="12">
        <f t="shared" ca="1" si="49"/>
        <v>28</v>
      </c>
    </row>
    <row r="1573" spans="1:8" x14ac:dyDescent="0.25">
      <c r="A1573" s="1" t="s">
        <v>2209</v>
      </c>
      <c r="B1573" s="2">
        <v>44689</v>
      </c>
      <c r="D1573" s="13">
        <f t="shared" si="48"/>
        <v>5</v>
      </c>
      <c r="E1573" s="12" t="str" cm="1">
        <f t="array" ref="E1573">_xlfn.IFS(D1573=1,"Audit Period",D1573=2,"End of Fiscal Year",D1573=3,"Start of Fiscal Year",TRUE,"Fiscal Year in Progress")</f>
        <v>Fiscal Year in Progress</v>
      </c>
      <c r="F1573" s="12" t="str" cm="1">
        <f t="array" ref="F1573">_xlfn.IFS(OR(D1573=1,D1573=2),"Period 1",OR(D1573=3,D1573=4),"Period 2",OR(D1573=5,D1573=6),"Period 3",TRUE,"No Hire Period")</f>
        <v>Period 3</v>
      </c>
      <c r="G1573" s="12" t="str" cm="1">
        <f t="array" ref="G1573">_xlfn.IFS(MONTH(B1573)=1,"Audit Period",MONTH(B1573)=2,"End of Fiscal Year",MONTH(B1573)=3,"Start of Fiscal Year",TRUE,"Fiscal Year in Progress")</f>
        <v>Fiscal Year in Progress</v>
      </c>
      <c r="H1573" s="12">
        <f t="shared" ca="1" si="49"/>
        <v>28</v>
      </c>
    </row>
    <row r="1574" spans="1:8" x14ac:dyDescent="0.25">
      <c r="A1574" s="1" t="s">
        <v>2210</v>
      </c>
      <c r="B1574" s="2">
        <v>44689</v>
      </c>
      <c r="D1574" s="13">
        <f t="shared" si="48"/>
        <v>5</v>
      </c>
      <c r="E1574" s="12" t="str" cm="1">
        <f t="array" ref="E1574">_xlfn.IFS(D1574=1,"Audit Period",D1574=2,"End of Fiscal Year",D1574=3,"Start of Fiscal Year",TRUE,"Fiscal Year in Progress")</f>
        <v>Fiscal Year in Progress</v>
      </c>
      <c r="F1574" s="12" t="str" cm="1">
        <f t="array" ref="F1574">_xlfn.IFS(OR(D1574=1,D1574=2),"Period 1",OR(D1574=3,D1574=4),"Period 2",OR(D1574=5,D1574=6),"Period 3",TRUE,"No Hire Period")</f>
        <v>Period 3</v>
      </c>
      <c r="G1574" s="12" t="str" cm="1">
        <f t="array" ref="G1574">_xlfn.IFS(MONTH(B1574)=1,"Audit Period",MONTH(B1574)=2,"End of Fiscal Year",MONTH(B1574)=3,"Start of Fiscal Year",TRUE,"Fiscal Year in Progress")</f>
        <v>Fiscal Year in Progress</v>
      </c>
      <c r="H1574" s="12">
        <f t="shared" ca="1" si="49"/>
        <v>28</v>
      </c>
    </row>
    <row r="1575" spans="1:8" x14ac:dyDescent="0.25">
      <c r="A1575" s="1" t="s">
        <v>2211</v>
      </c>
      <c r="B1575" s="2">
        <v>44689</v>
      </c>
      <c r="D1575" s="13">
        <f t="shared" si="48"/>
        <v>5</v>
      </c>
      <c r="E1575" s="12" t="str" cm="1">
        <f t="array" ref="E1575">_xlfn.IFS(D1575=1,"Audit Period",D1575=2,"End of Fiscal Year",D1575=3,"Start of Fiscal Year",TRUE,"Fiscal Year in Progress")</f>
        <v>Fiscal Year in Progress</v>
      </c>
      <c r="F1575" s="12" t="str" cm="1">
        <f t="array" ref="F1575">_xlfn.IFS(OR(D1575=1,D1575=2),"Period 1",OR(D1575=3,D1575=4),"Period 2",OR(D1575=5,D1575=6),"Period 3",TRUE,"No Hire Period")</f>
        <v>Period 3</v>
      </c>
      <c r="G1575" s="12" t="str" cm="1">
        <f t="array" ref="G1575">_xlfn.IFS(MONTH(B1575)=1,"Audit Period",MONTH(B1575)=2,"End of Fiscal Year",MONTH(B1575)=3,"Start of Fiscal Year",TRUE,"Fiscal Year in Progress")</f>
        <v>Fiscal Year in Progress</v>
      </c>
      <c r="H1575" s="12">
        <f t="shared" ca="1" si="49"/>
        <v>28</v>
      </c>
    </row>
    <row r="1576" spans="1:8" x14ac:dyDescent="0.25">
      <c r="A1576" s="1" t="s">
        <v>2212</v>
      </c>
      <c r="B1576" s="2">
        <v>44689</v>
      </c>
      <c r="D1576" s="13">
        <f t="shared" si="48"/>
        <v>5</v>
      </c>
      <c r="E1576" s="12" t="str" cm="1">
        <f t="array" ref="E1576">_xlfn.IFS(D1576=1,"Audit Period",D1576=2,"End of Fiscal Year",D1576=3,"Start of Fiscal Year",TRUE,"Fiscal Year in Progress")</f>
        <v>Fiscal Year in Progress</v>
      </c>
      <c r="F1576" s="12" t="str" cm="1">
        <f t="array" ref="F1576">_xlfn.IFS(OR(D1576=1,D1576=2),"Period 1",OR(D1576=3,D1576=4),"Period 2",OR(D1576=5,D1576=6),"Period 3",TRUE,"No Hire Period")</f>
        <v>Period 3</v>
      </c>
      <c r="G1576" s="12" t="str" cm="1">
        <f t="array" ref="G1576">_xlfn.IFS(MONTH(B1576)=1,"Audit Period",MONTH(B1576)=2,"End of Fiscal Year",MONTH(B1576)=3,"Start of Fiscal Year",TRUE,"Fiscal Year in Progress")</f>
        <v>Fiscal Year in Progress</v>
      </c>
      <c r="H1576" s="12">
        <f t="shared" ca="1" si="49"/>
        <v>28</v>
      </c>
    </row>
    <row r="1577" spans="1:8" x14ac:dyDescent="0.25">
      <c r="A1577" s="1" t="s">
        <v>2213</v>
      </c>
      <c r="B1577" s="2">
        <v>44689</v>
      </c>
      <c r="D1577" s="13">
        <f t="shared" si="48"/>
        <v>5</v>
      </c>
      <c r="E1577" s="12" t="str" cm="1">
        <f t="array" ref="E1577">_xlfn.IFS(D1577=1,"Audit Period",D1577=2,"End of Fiscal Year",D1577=3,"Start of Fiscal Year",TRUE,"Fiscal Year in Progress")</f>
        <v>Fiscal Year in Progress</v>
      </c>
      <c r="F1577" s="12" t="str" cm="1">
        <f t="array" ref="F1577">_xlfn.IFS(OR(D1577=1,D1577=2),"Period 1",OR(D1577=3,D1577=4),"Period 2",OR(D1577=5,D1577=6),"Period 3",TRUE,"No Hire Period")</f>
        <v>Period 3</v>
      </c>
      <c r="G1577" s="12" t="str" cm="1">
        <f t="array" ref="G1577">_xlfn.IFS(MONTH(B1577)=1,"Audit Period",MONTH(B1577)=2,"End of Fiscal Year",MONTH(B1577)=3,"Start of Fiscal Year",TRUE,"Fiscal Year in Progress")</f>
        <v>Fiscal Year in Progress</v>
      </c>
      <c r="H1577" s="12">
        <f t="shared" ca="1" si="49"/>
        <v>28</v>
      </c>
    </row>
    <row r="1578" spans="1:8" x14ac:dyDescent="0.25">
      <c r="A1578" s="1" t="s">
        <v>2214</v>
      </c>
      <c r="B1578" s="2">
        <v>44689</v>
      </c>
      <c r="D1578" s="13">
        <f t="shared" si="48"/>
        <v>5</v>
      </c>
      <c r="E1578" s="12" t="str" cm="1">
        <f t="array" ref="E1578">_xlfn.IFS(D1578=1,"Audit Period",D1578=2,"End of Fiscal Year",D1578=3,"Start of Fiscal Year",TRUE,"Fiscal Year in Progress")</f>
        <v>Fiscal Year in Progress</v>
      </c>
      <c r="F1578" s="12" t="str" cm="1">
        <f t="array" ref="F1578">_xlfn.IFS(OR(D1578=1,D1578=2),"Period 1",OR(D1578=3,D1578=4),"Period 2",OR(D1578=5,D1578=6),"Period 3",TRUE,"No Hire Period")</f>
        <v>Period 3</v>
      </c>
      <c r="G1578" s="12" t="str" cm="1">
        <f t="array" ref="G1578">_xlfn.IFS(MONTH(B1578)=1,"Audit Period",MONTH(B1578)=2,"End of Fiscal Year",MONTH(B1578)=3,"Start of Fiscal Year",TRUE,"Fiscal Year in Progress")</f>
        <v>Fiscal Year in Progress</v>
      </c>
      <c r="H1578" s="12">
        <f t="shared" ca="1" si="49"/>
        <v>28</v>
      </c>
    </row>
    <row r="1579" spans="1:8" x14ac:dyDescent="0.25">
      <c r="A1579" s="1" t="s">
        <v>2215</v>
      </c>
      <c r="B1579" s="2">
        <v>44689</v>
      </c>
      <c r="D1579" s="13">
        <f t="shared" si="48"/>
        <v>5</v>
      </c>
      <c r="E1579" s="12" t="str" cm="1">
        <f t="array" ref="E1579">_xlfn.IFS(D1579=1,"Audit Period",D1579=2,"End of Fiscal Year",D1579=3,"Start of Fiscal Year",TRUE,"Fiscal Year in Progress")</f>
        <v>Fiscal Year in Progress</v>
      </c>
      <c r="F1579" s="12" t="str" cm="1">
        <f t="array" ref="F1579">_xlfn.IFS(OR(D1579=1,D1579=2),"Period 1",OR(D1579=3,D1579=4),"Period 2",OR(D1579=5,D1579=6),"Period 3",TRUE,"No Hire Period")</f>
        <v>Period 3</v>
      </c>
      <c r="G1579" s="12" t="str" cm="1">
        <f t="array" ref="G1579">_xlfn.IFS(MONTH(B1579)=1,"Audit Period",MONTH(B1579)=2,"End of Fiscal Year",MONTH(B1579)=3,"Start of Fiscal Year",TRUE,"Fiscal Year in Progress")</f>
        <v>Fiscal Year in Progress</v>
      </c>
      <c r="H1579" s="12">
        <f t="shared" ca="1" si="49"/>
        <v>28</v>
      </c>
    </row>
    <row r="1580" spans="1:8" x14ac:dyDescent="0.25">
      <c r="A1580" s="1" t="s">
        <v>265</v>
      </c>
      <c r="B1580" s="2">
        <v>44689</v>
      </c>
      <c r="D1580" s="13">
        <f t="shared" si="48"/>
        <v>5</v>
      </c>
      <c r="E1580" s="12" t="str" cm="1">
        <f t="array" ref="E1580">_xlfn.IFS(D1580=1,"Audit Period",D1580=2,"End of Fiscal Year",D1580=3,"Start of Fiscal Year",TRUE,"Fiscal Year in Progress")</f>
        <v>Fiscal Year in Progress</v>
      </c>
      <c r="F1580" s="12" t="str" cm="1">
        <f t="array" ref="F1580">_xlfn.IFS(OR(D1580=1,D1580=2),"Period 1",OR(D1580=3,D1580=4),"Period 2",OR(D1580=5,D1580=6),"Period 3",TRUE,"No Hire Period")</f>
        <v>Period 3</v>
      </c>
      <c r="G1580" s="12" t="str" cm="1">
        <f t="array" ref="G1580">_xlfn.IFS(MONTH(B1580)=1,"Audit Period",MONTH(B1580)=2,"End of Fiscal Year",MONTH(B1580)=3,"Start of Fiscal Year",TRUE,"Fiscal Year in Progress")</f>
        <v>Fiscal Year in Progress</v>
      </c>
      <c r="H1580" s="12">
        <f t="shared" ca="1" si="49"/>
        <v>28</v>
      </c>
    </row>
    <row r="1581" spans="1:8" x14ac:dyDescent="0.25">
      <c r="A1581" s="1" t="s">
        <v>2216</v>
      </c>
      <c r="B1581" s="2">
        <v>44689</v>
      </c>
      <c r="D1581" s="13">
        <f t="shared" si="48"/>
        <v>5</v>
      </c>
      <c r="E1581" s="12" t="str" cm="1">
        <f t="array" ref="E1581">_xlfn.IFS(D1581=1,"Audit Period",D1581=2,"End of Fiscal Year",D1581=3,"Start of Fiscal Year",TRUE,"Fiscal Year in Progress")</f>
        <v>Fiscal Year in Progress</v>
      </c>
      <c r="F1581" s="12" t="str" cm="1">
        <f t="array" ref="F1581">_xlfn.IFS(OR(D1581=1,D1581=2),"Period 1",OR(D1581=3,D1581=4),"Period 2",OR(D1581=5,D1581=6),"Period 3",TRUE,"No Hire Period")</f>
        <v>Period 3</v>
      </c>
      <c r="G1581" s="12" t="str" cm="1">
        <f t="array" ref="G1581">_xlfn.IFS(MONTH(B1581)=1,"Audit Period",MONTH(B1581)=2,"End of Fiscal Year",MONTH(B1581)=3,"Start of Fiscal Year",TRUE,"Fiscal Year in Progress")</f>
        <v>Fiscal Year in Progress</v>
      </c>
      <c r="H1581" s="12">
        <f t="shared" ca="1" si="49"/>
        <v>28</v>
      </c>
    </row>
    <row r="1582" spans="1:8" x14ac:dyDescent="0.25">
      <c r="A1582" s="1" t="s">
        <v>2217</v>
      </c>
      <c r="B1582" s="2">
        <v>44689</v>
      </c>
      <c r="D1582" s="13">
        <f t="shared" si="48"/>
        <v>5</v>
      </c>
      <c r="E1582" s="12" t="str" cm="1">
        <f t="array" ref="E1582">_xlfn.IFS(D1582=1,"Audit Period",D1582=2,"End of Fiscal Year",D1582=3,"Start of Fiscal Year",TRUE,"Fiscal Year in Progress")</f>
        <v>Fiscal Year in Progress</v>
      </c>
      <c r="F1582" s="12" t="str" cm="1">
        <f t="array" ref="F1582">_xlfn.IFS(OR(D1582=1,D1582=2),"Period 1",OR(D1582=3,D1582=4),"Period 2",OR(D1582=5,D1582=6),"Period 3",TRUE,"No Hire Period")</f>
        <v>Period 3</v>
      </c>
      <c r="G1582" s="12" t="str" cm="1">
        <f t="array" ref="G1582">_xlfn.IFS(MONTH(B1582)=1,"Audit Period",MONTH(B1582)=2,"End of Fiscal Year",MONTH(B1582)=3,"Start of Fiscal Year",TRUE,"Fiscal Year in Progress")</f>
        <v>Fiscal Year in Progress</v>
      </c>
      <c r="H1582" s="12">
        <f t="shared" ca="1" si="49"/>
        <v>28</v>
      </c>
    </row>
    <row r="1583" spans="1:8" x14ac:dyDescent="0.25">
      <c r="A1583" s="1" t="s">
        <v>2218</v>
      </c>
      <c r="B1583" s="2">
        <v>44689</v>
      </c>
      <c r="D1583" s="13">
        <f t="shared" si="48"/>
        <v>5</v>
      </c>
      <c r="E1583" s="12" t="str" cm="1">
        <f t="array" ref="E1583">_xlfn.IFS(D1583=1,"Audit Period",D1583=2,"End of Fiscal Year",D1583=3,"Start of Fiscal Year",TRUE,"Fiscal Year in Progress")</f>
        <v>Fiscal Year in Progress</v>
      </c>
      <c r="F1583" s="12" t="str" cm="1">
        <f t="array" ref="F1583">_xlfn.IFS(OR(D1583=1,D1583=2),"Period 1",OR(D1583=3,D1583=4),"Period 2",OR(D1583=5,D1583=6),"Period 3",TRUE,"No Hire Period")</f>
        <v>Period 3</v>
      </c>
      <c r="G1583" s="12" t="str" cm="1">
        <f t="array" ref="G1583">_xlfn.IFS(MONTH(B1583)=1,"Audit Period",MONTH(B1583)=2,"End of Fiscal Year",MONTH(B1583)=3,"Start of Fiscal Year",TRUE,"Fiscal Year in Progress")</f>
        <v>Fiscal Year in Progress</v>
      </c>
      <c r="H1583" s="12">
        <f t="shared" ca="1" si="49"/>
        <v>28</v>
      </c>
    </row>
    <row r="1584" spans="1:8" x14ac:dyDescent="0.25">
      <c r="A1584" s="1" t="s">
        <v>2219</v>
      </c>
      <c r="B1584" s="2">
        <v>44689</v>
      </c>
      <c r="D1584" s="13">
        <f t="shared" si="48"/>
        <v>5</v>
      </c>
      <c r="E1584" s="12" t="str" cm="1">
        <f t="array" ref="E1584">_xlfn.IFS(D1584=1,"Audit Period",D1584=2,"End of Fiscal Year",D1584=3,"Start of Fiscal Year",TRUE,"Fiscal Year in Progress")</f>
        <v>Fiscal Year in Progress</v>
      </c>
      <c r="F1584" s="12" t="str" cm="1">
        <f t="array" ref="F1584">_xlfn.IFS(OR(D1584=1,D1584=2),"Period 1",OR(D1584=3,D1584=4),"Period 2",OR(D1584=5,D1584=6),"Period 3",TRUE,"No Hire Period")</f>
        <v>Period 3</v>
      </c>
      <c r="G1584" s="12" t="str" cm="1">
        <f t="array" ref="G1584">_xlfn.IFS(MONTH(B1584)=1,"Audit Period",MONTH(B1584)=2,"End of Fiscal Year",MONTH(B1584)=3,"Start of Fiscal Year",TRUE,"Fiscal Year in Progress")</f>
        <v>Fiscal Year in Progress</v>
      </c>
      <c r="H1584" s="12">
        <f t="shared" ca="1" si="49"/>
        <v>28</v>
      </c>
    </row>
    <row r="1585" spans="1:8" x14ac:dyDescent="0.25">
      <c r="A1585" s="1" t="s">
        <v>2220</v>
      </c>
      <c r="B1585" s="2">
        <v>44689</v>
      </c>
      <c r="D1585" s="13">
        <f t="shared" si="48"/>
        <v>5</v>
      </c>
      <c r="E1585" s="12" t="str" cm="1">
        <f t="array" ref="E1585">_xlfn.IFS(D1585=1,"Audit Period",D1585=2,"End of Fiscal Year",D1585=3,"Start of Fiscal Year",TRUE,"Fiscal Year in Progress")</f>
        <v>Fiscal Year in Progress</v>
      </c>
      <c r="F1585" s="12" t="str" cm="1">
        <f t="array" ref="F1585">_xlfn.IFS(OR(D1585=1,D1585=2),"Period 1",OR(D1585=3,D1585=4),"Period 2",OR(D1585=5,D1585=6),"Period 3",TRUE,"No Hire Period")</f>
        <v>Period 3</v>
      </c>
      <c r="G1585" s="12" t="str" cm="1">
        <f t="array" ref="G1585">_xlfn.IFS(MONTH(B1585)=1,"Audit Period",MONTH(B1585)=2,"End of Fiscal Year",MONTH(B1585)=3,"Start of Fiscal Year",TRUE,"Fiscal Year in Progress")</f>
        <v>Fiscal Year in Progress</v>
      </c>
      <c r="H1585" s="12">
        <f t="shared" ca="1" si="49"/>
        <v>28</v>
      </c>
    </row>
    <row r="1586" spans="1:8" x14ac:dyDescent="0.25">
      <c r="A1586" s="1" t="s">
        <v>266</v>
      </c>
      <c r="B1586" s="2">
        <v>44689</v>
      </c>
      <c r="D1586" s="13">
        <f t="shared" si="48"/>
        <v>5</v>
      </c>
      <c r="E1586" s="12" t="str" cm="1">
        <f t="array" ref="E1586">_xlfn.IFS(D1586=1,"Audit Period",D1586=2,"End of Fiscal Year",D1586=3,"Start of Fiscal Year",TRUE,"Fiscal Year in Progress")</f>
        <v>Fiscal Year in Progress</v>
      </c>
      <c r="F1586" s="12" t="str" cm="1">
        <f t="array" ref="F1586">_xlfn.IFS(OR(D1586=1,D1586=2),"Period 1",OR(D1586=3,D1586=4),"Period 2",OR(D1586=5,D1586=6),"Period 3",TRUE,"No Hire Period")</f>
        <v>Period 3</v>
      </c>
      <c r="G1586" s="12" t="str" cm="1">
        <f t="array" ref="G1586">_xlfn.IFS(MONTH(B1586)=1,"Audit Period",MONTH(B1586)=2,"End of Fiscal Year",MONTH(B1586)=3,"Start of Fiscal Year",TRUE,"Fiscal Year in Progress")</f>
        <v>Fiscal Year in Progress</v>
      </c>
      <c r="H1586" s="12">
        <f t="shared" ca="1" si="49"/>
        <v>28</v>
      </c>
    </row>
    <row r="1587" spans="1:8" x14ac:dyDescent="0.25">
      <c r="A1587" s="1" t="s">
        <v>26</v>
      </c>
      <c r="B1587" s="2">
        <v>44689</v>
      </c>
      <c r="D1587" s="13">
        <f t="shared" si="48"/>
        <v>5</v>
      </c>
      <c r="E1587" s="12" t="str" cm="1">
        <f t="array" ref="E1587">_xlfn.IFS(D1587=1,"Audit Period",D1587=2,"End of Fiscal Year",D1587=3,"Start of Fiscal Year",TRUE,"Fiscal Year in Progress")</f>
        <v>Fiscal Year in Progress</v>
      </c>
      <c r="F1587" s="12" t="str" cm="1">
        <f t="array" ref="F1587">_xlfn.IFS(OR(D1587=1,D1587=2),"Period 1",OR(D1587=3,D1587=4),"Period 2",OR(D1587=5,D1587=6),"Period 3",TRUE,"No Hire Period")</f>
        <v>Period 3</v>
      </c>
      <c r="G1587" s="12" t="str" cm="1">
        <f t="array" ref="G1587">_xlfn.IFS(MONTH(B1587)=1,"Audit Period",MONTH(B1587)=2,"End of Fiscal Year",MONTH(B1587)=3,"Start of Fiscal Year",TRUE,"Fiscal Year in Progress")</f>
        <v>Fiscal Year in Progress</v>
      </c>
      <c r="H1587" s="12">
        <f t="shared" ca="1" si="49"/>
        <v>28</v>
      </c>
    </row>
    <row r="1588" spans="1:8" x14ac:dyDescent="0.25">
      <c r="A1588" s="1" t="s">
        <v>267</v>
      </c>
      <c r="B1588" s="2">
        <v>44689</v>
      </c>
      <c r="D1588" s="13">
        <f t="shared" si="48"/>
        <v>5</v>
      </c>
      <c r="E1588" s="12" t="str" cm="1">
        <f t="array" ref="E1588">_xlfn.IFS(D1588=1,"Audit Period",D1588=2,"End of Fiscal Year",D1588=3,"Start of Fiscal Year",TRUE,"Fiscal Year in Progress")</f>
        <v>Fiscal Year in Progress</v>
      </c>
      <c r="F1588" s="12" t="str" cm="1">
        <f t="array" ref="F1588">_xlfn.IFS(OR(D1588=1,D1588=2),"Period 1",OR(D1588=3,D1588=4),"Period 2",OR(D1588=5,D1588=6),"Period 3",TRUE,"No Hire Period")</f>
        <v>Period 3</v>
      </c>
      <c r="G1588" s="12" t="str" cm="1">
        <f t="array" ref="G1588">_xlfn.IFS(MONTH(B1588)=1,"Audit Period",MONTH(B1588)=2,"End of Fiscal Year",MONTH(B1588)=3,"Start of Fiscal Year",TRUE,"Fiscal Year in Progress")</f>
        <v>Fiscal Year in Progress</v>
      </c>
      <c r="H1588" s="12">
        <f t="shared" ca="1" si="49"/>
        <v>28</v>
      </c>
    </row>
    <row r="1589" spans="1:8" x14ac:dyDescent="0.25">
      <c r="A1589" s="1" t="s">
        <v>268</v>
      </c>
      <c r="B1589" s="2">
        <v>44689</v>
      </c>
      <c r="D1589" s="13">
        <f t="shared" si="48"/>
        <v>5</v>
      </c>
      <c r="E1589" s="12" t="str" cm="1">
        <f t="array" ref="E1589">_xlfn.IFS(D1589=1,"Audit Period",D1589=2,"End of Fiscal Year",D1589=3,"Start of Fiscal Year",TRUE,"Fiscal Year in Progress")</f>
        <v>Fiscal Year in Progress</v>
      </c>
      <c r="F1589" s="12" t="str" cm="1">
        <f t="array" ref="F1589">_xlfn.IFS(OR(D1589=1,D1589=2),"Period 1",OR(D1589=3,D1589=4),"Period 2",OR(D1589=5,D1589=6),"Period 3",TRUE,"No Hire Period")</f>
        <v>Period 3</v>
      </c>
      <c r="G1589" s="12" t="str" cm="1">
        <f t="array" ref="G1589">_xlfn.IFS(MONTH(B1589)=1,"Audit Period",MONTH(B1589)=2,"End of Fiscal Year",MONTH(B1589)=3,"Start of Fiscal Year",TRUE,"Fiscal Year in Progress")</f>
        <v>Fiscal Year in Progress</v>
      </c>
      <c r="H1589" s="12">
        <f t="shared" ca="1" si="49"/>
        <v>28</v>
      </c>
    </row>
    <row r="1590" spans="1:8" x14ac:dyDescent="0.25">
      <c r="A1590" s="1" t="s">
        <v>269</v>
      </c>
      <c r="B1590" s="2">
        <v>44689</v>
      </c>
      <c r="D1590" s="13">
        <f t="shared" si="48"/>
        <v>5</v>
      </c>
      <c r="E1590" s="12" t="str" cm="1">
        <f t="array" ref="E1590">_xlfn.IFS(D1590=1,"Audit Period",D1590=2,"End of Fiscal Year",D1590=3,"Start of Fiscal Year",TRUE,"Fiscal Year in Progress")</f>
        <v>Fiscal Year in Progress</v>
      </c>
      <c r="F1590" s="12" t="str" cm="1">
        <f t="array" ref="F1590">_xlfn.IFS(OR(D1590=1,D1590=2),"Period 1",OR(D1590=3,D1590=4),"Period 2",OR(D1590=5,D1590=6),"Period 3",TRUE,"No Hire Period")</f>
        <v>Period 3</v>
      </c>
      <c r="G1590" s="12" t="str" cm="1">
        <f t="array" ref="G1590">_xlfn.IFS(MONTH(B1590)=1,"Audit Period",MONTH(B1590)=2,"End of Fiscal Year",MONTH(B1590)=3,"Start of Fiscal Year",TRUE,"Fiscal Year in Progress")</f>
        <v>Fiscal Year in Progress</v>
      </c>
      <c r="H1590" s="12">
        <f t="shared" ca="1" si="49"/>
        <v>28</v>
      </c>
    </row>
    <row r="1591" spans="1:8" x14ac:dyDescent="0.25">
      <c r="A1591" s="1" t="s">
        <v>270</v>
      </c>
      <c r="B1591" s="2">
        <v>44689</v>
      </c>
      <c r="D1591" s="13">
        <f t="shared" si="48"/>
        <v>5</v>
      </c>
      <c r="E1591" s="12" t="str" cm="1">
        <f t="array" ref="E1591">_xlfn.IFS(D1591=1,"Audit Period",D1591=2,"End of Fiscal Year",D1591=3,"Start of Fiscal Year",TRUE,"Fiscal Year in Progress")</f>
        <v>Fiscal Year in Progress</v>
      </c>
      <c r="F1591" s="12" t="str" cm="1">
        <f t="array" ref="F1591">_xlfn.IFS(OR(D1591=1,D1591=2),"Period 1",OR(D1591=3,D1591=4),"Period 2",OR(D1591=5,D1591=6),"Period 3",TRUE,"No Hire Period")</f>
        <v>Period 3</v>
      </c>
      <c r="G1591" s="12" t="str" cm="1">
        <f t="array" ref="G1591">_xlfn.IFS(MONTH(B1591)=1,"Audit Period",MONTH(B1591)=2,"End of Fiscal Year",MONTH(B1591)=3,"Start of Fiscal Year",TRUE,"Fiscal Year in Progress")</f>
        <v>Fiscal Year in Progress</v>
      </c>
      <c r="H1591" s="12">
        <f t="shared" ca="1" si="49"/>
        <v>28</v>
      </c>
    </row>
    <row r="1592" spans="1:8" x14ac:dyDescent="0.25">
      <c r="A1592" s="1" t="s">
        <v>271</v>
      </c>
      <c r="B1592" s="2">
        <v>44689</v>
      </c>
      <c r="D1592" s="13">
        <f t="shared" si="48"/>
        <v>5</v>
      </c>
      <c r="E1592" s="12" t="str" cm="1">
        <f t="array" ref="E1592">_xlfn.IFS(D1592=1,"Audit Period",D1592=2,"End of Fiscal Year",D1592=3,"Start of Fiscal Year",TRUE,"Fiscal Year in Progress")</f>
        <v>Fiscal Year in Progress</v>
      </c>
      <c r="F1592" s="12" t="str" cm="1">
        <f t="array" ref="F1592">_xlfn.IFS(OR(D1592=1,D1592=2),"Period 1",OR(D1592=3,D1592=4),"Period 2",OR(D1592=5,D1592=6),"Period 3",TRUE,"No Hire Period")</f>
        <v>Period 3</v>
      </c>
      <c r="G1592" s="12" t="str" cm="1">
        <f t="array" ref="G1592">_xlfn.IFS(MONTH(B1592)=1,"Audit Period",MONTH(B1592)=2,"End of Fiscal Year",MONTH(B1592)=3,"Start of Fiscal Year",TRUE,"Fiscal Year in Progress")</f>
        <v>Fiscal Year in Progress</v>
      </c>
      <c r="H1592" s="12">
        <f t="shared" ca="1" si="49"/>
        <v>28</v>
      </c>
    </row>
    <row r="1593" spans="1:8" x14ac:dyDescent="0.25">
      <c r="A1593" s="1" t="s">
        <v>272</v>
      </c>
      <c r="B1593" s="2">
        <v>44689</v>
      </c>
      <c r="D1593" s="13">
        <f t="shared" si="48"/>
        <v>5</v>
      </c>
      <c r="E1593" s="12" t="str" cm="1">
        <f t="array" ref="E1593">_xlfn.IFS(D1593=1,"Audit Period",D1593=2,"End of Fiscal Year",D1593=3,"Start of Fiscal Year",TRUE,"Fiscal Year in Progress")</f>
        <v>Fiscal Year in Progress</v>
      </c>
      <c r="F1593" s="12" t="str" cm="1">
        <f t="array" ref="F1593">_xlfn.IFS(OR(D1593=1,D1593=2),"Period 1",OR(D1593=3,D1593=4),"Period 2",OR(D1593=5,D1593=6),"Period 3",TRUE,"No Hire Period")</f>
        <v>Period 3</v>
      </c>
      <c r="G1593" s="12" t="str" cm="1">
        <f t="array" ref="G1593">_xlfn.IFS(MONTH(B1593)=1,"Audit Period",MONTH(B1593)=2,"End of Fiscal Year",MONTH(B1593)=3,"Start of Fiscal Year",TRUE,"Fiscal Year in Progress")</f>
        <v>Fiscal Year in Progress</v>
      </c>
      <c r="H1593" s="12">
        <f t="shared" ca="1" si="49"/>
        <v>28</v>
      </c>
    </row>
    <row r="1594" spans="1:8" x14ac:dyDescent="0.25">
      <c r="A1594" s="1" t="s">
        <v>273</v>
      </c>
      <c r="B1594" s="2">
        <v>44689</v>
      </c>
      <c r="D1594" s="13">
        <f t="shared" si="48"/>
        <v>5</v>
      </c>
      <c r="E1594" s="12" t="str" cm="1">
        <f t="array" ref="E1594">_xlfn.IFS(D1594=1,"Audit Period",D1594=2,"End of Fiscal Year",D1594=3,"Start of Fiscal Year",TRUE,"Fiscal Year in Progress")</f>
        <v>Fiscal Year in Progress</v>
      </c>
      <c r="F1594" s="12" t="str" cm="1">
        <f t="array" ref="F1594">_xlfn.IFS(OR(D1594=1,D1594=2),"Period 1",OR(D1594=3,D1594=4),"Period 2",OR(D1594=5,D1594=6),"Period 3",TRUE,"No Hire Period")</f>
        <v>Period 3</v>
      </c>
      <c r="G1594" s="12" t="str" cm="1">
        <f t="array" ref="G1594">_xlfn.IFS(MONTH(B1594)=1,"Audit Period",MONTH(B1594)=2,"End of Fiscal Year",MONTH(B1594)=3,"Start of Fiscal Year",TRUE,"Fiscal Year in Progress")</f>
        <v>Fiscal Year in Progress</v>
      </c>
      <c r="H1594" s="12">
        <f t="shared" ca="1" si="49"/>
        <v>28</v>
      </c>
    </row>
    <row r="1595" spans="1:8" x14ac:dyDescent="0.25">
      <c r="A1595" s="1" t="s">
        <v>27</v>
      </c>
      <c r="B1595" s="2">
        <v>44689</v>
      </c>
      <c r="D1595" s="13">
        <f t="shared" si="48"/>
        <v>5</v>
      </c>
      <c r="E1595" s="12" t="str" cm="1">
        <f t="array" ref="E1595">_xlfn.IFS(D1595=1,"Audit Period",D1595=2,"End of Fiscal Year",D1595=3,"Start of Fiscal Year",TRUE,"Fiscal Year in Progress")</f>
        <v>Fiscal Year in Progress</v>
      </c>
      <c r="F1595" s="12" t="str" cm="1">
        <f t="array" ref="F1595">_xlfn.IFS(OR(D1595=1,D1595=2),"Period 1",OR(D1595=3,D1595=4),"Period 2",OR(D1595=5,D1595=6),"Period 3",TRUE,"No Hire Period")</f>
        <v>Period 3</v>
      </c>
      <c r="G1595" s="12" t="str" cm="1">
        <f t="array" ref="G1595">_xlfn.IFS(MONTH(B1595)=1,"Audit Period",MONTH(B1595)=2,"End of Fiscal Year",MONTH(B1595)=3,"Start of Fiscal Year",TRUE,"Fiscal Year in Progress")</f>
        <v>Fiscal Year in Progress</v>
      </c>
      <c r="H1595" s="12">
        <f t="shared" ca="1" si="49"/>
        <v>28</v>
      </c>
    </row>
    <row r="1596" spans="1:8" x14ac:dyDescent="0.25">
      <c r="A1596" s="1" t="s">
        <v>274</v>
      </c>
      <c r="B1596" s="2">
        <v>44689</v>
      </c>
      <c r="D1596" s="13">
        <f t="shared" si="48"/>
        <v>5</v>
      </c>
      <c r="E1596" s="12" t="str" cm="1">
        <f t="array" ref="E1596">_xlfn.IFS(D1596=1,"Audit Period",D1596=2,"End of Fiscal Year",D1596=3,"Start of Fiscal Year",TRUE,"Fiscal Year in Progress")</f>
        <v>Fiscal Year in Progress</v>
      </c>
      <c r="F1596" s="12" t="str" cm="1">
        <f t="array" ref="F1596">_xlfn.IFS(OR(D1596=1,D1596=2),"Period 1",OR(D1596=3,D1596=4),"Period 2",OR(D1596=5,D1596=6),"Period 3",TRUE,"No Hire Period")</f>
        <v>Period 3</v>
      </c>
      <c r="G1596" s="12" t="str" cm="1">
        <f t="array" ref="G1596">_xlfn.IFS(MONTH(B1596)=1,"Audit Period",MONTH(B1596)=2,"End of Fiscal Year",MONTH(B1596)=3,"Start of Fiscal Year",TRUE,"Fiscal Year in Progress")</f>
        <v>Fiscal Year in Progress</v>
      </c>
      <c r="H1596" s="12">
        <f t="shared" ca="1" si="49"/>
        <v>28</v>
      </c>
    </row>
    <row r="1597" spans="1:8" x14ac:dyDescent="0.25">
      <c r="A1597" s="1" t="s">
        <v>275</v>
      </c>
      <c r="B1597" s="2">
        <v>44689</v>
      </c>
      <c r="D1597" s="13">
        <f t="shared" si="48"/>
        <v>5</v>
      </c>
      <c r="E1597" s="12" t="str" cm="1">
        <f t="array" ref="E1597">_xlfn.IFS(D1597=1,"Audit Period",D1597=2,"End of Fiscal Year",D1597=3,"Start of Fiscal Year",TRUE,"Fiscal Year in Progress")</f>
        <v>Fiscal Year in Progress</v>
      </c>
      <c r="F1597" s="12" t="str" cm="1">
        <f t="array" ref="F1597">_xlfn.IFS(OR(D1597=1,D1597=2),"Period 1",OR(D1597=3,D1597=4),"Period 2",OR(D1597=5,D1597=6),"Period 3",TRUE,"No Hire Period")</f>
        <v>Period 3</v>
      </c>
      <c r="G1597" s="12" t="str" cm="1">
        <f t="array" ref="G1597">_xlfn.IFS(MONTH(B1597)=1,"Audit Period",MONTH(B1597)=2,"End of Fiscal Year",MONTH(B1597)=3,"Start of Fiscal Year",TRUE,"Fiscal Year in Progress")</f>
        <v>Fiscal Year in Progress</v>
      </c>
      <c r="H1597" s="12">
        <f t="shared" ca="1" si="49"/>
        <v>28</v>
      </c>
    </row>
    <row r="1598" spans="1:8" x14ac:dyDescent="0.25">
      <c r="A1598" s="1" t="s">
        <v>276</v>
      </c>
      <c r="B1598" s="2">
        <v>44689</v>
      </c>
      <c r="D1598" s="13">
        <f t="shared" si="48"/>
        <v>5</v>
      </c>
      <c r="E1598" s="12" t="str" cm="1">
        <f t="array" ref="E1598">_xlfn.IFS(D1598=1,"Audit Period",D1598=2,"End of Fiscal Year",D1598=3,"Start of Fiscal Year",TRUE,"Fiscal Year in Progress")</f>
        <v>Fiscal Year in Progress</v>
      </c>
      <c r="F1598" s="12" t="str" cm="1">
        <f t="array" ref="F1598">_xlfn.IFS(OR(D1598=1,D1598=2),"Period 1",OR(D1598=3,D1598=4),"Period 2",OR(D1598=5,D1598=6),"Period 3",TRUE,"No Hire Period")</f>
        <v>Period 3</v>
      </c>
      <c r="G1598" s="12" t="str" cm="1">
        <f t="array" ref="G1598">_xlfn.IFS(MONTH(B1598)=1,"Audit Period",MONTH(B1598)=2,"End of Fiscal Year",MONTH(B1598)=3,"Start of Fiscal Year",TRUE,"Fiscal Year in Progress")</f>
        <v>Fiscal Year in Progress</v>
      </c>
      <c r="H1598" s="12">
        <f t="shared" ca="1" si="49"/>
        <v>28</v>
      </c>
    </row>
    <row r="1599" spans="1:8" x14ac:dyDescent="0.25">
      <c r="A1599" s="1" t="s">
        <v>277</v>
      </c>
      <c r="B1599" s="2">
        <v>44689</v>
      </c>
      <c r="D1599" s="13">
        <f t="shared" si="48"/>
        <v>5</v>
      </c>
      <c r="E1599" s="12" t="str" cm="1">
        <f t="array" ref="E1599">_xlfn.IFS(D1599=1,"Audit Period",D1599=2,"End of Fiscal Year",D1599=3,"Start of Fiscal Year",TRUE,"Fiscal Year in Progress")</f>
        <v>Fiscal Year in Progress</v>
      </c>
      <c r="F1599" s="12" t="str" cm="1">
        <f t="array" ref="F1599">_xlfn.IFS(OR(D1599=1,D1599=2),"Period 1",OR(D1599=3,D1599=4),"Period 2",OR(D1599=5,D1599=6),"Period 3",TRUE,"No Hire Period")</f>
        <v>Period 3</v>
      </c>
      <c r="G1599" s="12" t="str" cm="1">
        <f t="array" ref="G1599">_xlfn.IFS(MONTH(B1599)=1,"Audit Period",MONTH(B1599)=2,"End of Fiscal Year",MONTH(B1599)=3,"Start of Fiscal Year",TRUE,"Fiscal Year in Progress")</f>
        <v>Fiscal Year in Progress</v>
      </c>
      <c r="H1599" s="12">
        <f t="shared" ca="1" si="49"/>
        <v>28</v>
      </c>
    </row>
    <row r="1600" spans="1:8" x14ac:dyDescent="0.25">
      <c r="A1600" s="1" t="s">
        <v>278</v>
      </c>
      <c r="B1600" s="2">
        <v>44689</v>
      </c>
      <c r="D1600" s="13">
        <f t="shared" si="48"/>
        <v>5</v>
      </c>
      <c r="E1600" s="12" t="str" cm="1">
        <f t="array" ref="E1600">_xlfn.IFS(D1600=1,"Audit Period",D1600=2,"End of Fiscal Year",D1600=3,"Start of Fiscal Year",TRUE,"Fiscal Year in Progress")</f>
        <v>Fiscal Year in Progress</v>
      </c>
      <c r="F1600" s="12" t="str" cm="1">
        <f t="array" ref="F1600">_xlfn.IFS(OR(D1600=1,D1600=2),"Period 1",OR(D1600=3,D1600=4),"Period 2",OR(D1600=5,D1600=6),"Period 3",TRUE,"No Hire Period")</f>
        <v>Period 3</v>
      </c>
      <c r="G1600" s="12" t="str" cm="1">
        <f t="array" ref="G1600">_xlfn.IFS(MONTH(B1600)=1,"Audit Period",MONTH(B1600)=2,"End of Fiscal Year",MONTH(B1600)=3,"Start of Fiscal Year",TRUE,"Fiscal Year in Progress")</f>
        <v>Fiscal Year in Progress</v>
      </c>
      <c r="H1600" s="12">
        <f t="shared" ca="1" si="49"/>
        <v>28</v>
      </c>
    </row>
    <row r="1601" spans="1:8" x14ac:dyDescent="0.25">
      <c r="A1601" s="1" t="s">
        <v>279</v>
      </c>
      <c r="B1601" s="2">
        <v>44689</v>
      </c>
      <c r="D1601" s="13">
        <f t="shared" si="48"/>
        <v>5</v>
      </c>
      <c r="E1601" s="12" t="str" cm="1">
        <f t="array" ref="E1601">_xlfn.IFS(D1601=1,"Audit Period",D1601=2,"End of Fiscal Year",D1601=3,"Start of Fiscal Year",TRUE,"Fiscal Year in Progress")</f>
        <v>Fiscal Year in Progress</v>
      </c>
      <c r="F1601" s="12" t="str" cm="1">
        <f t="array" ref="F1601">_xlfn.IFS(OR(D1601=1,D1601=2),"Period 1",OR(D1601=3,D1601=4),"Period 2",OR(D1601=5,D1601=6),"Period 3",TRUE,"No Hire Period")</f>
        <v>Period 3</v>
      </c>
      <c r="G1601" s="12" t="str" cm="1">
        <f t="array" ref="G1601">_xlfn.IFS(MONTH(B1601)=1,"Audit Period",MONTH(B1601)=2,"End of Fiscal Year",MONTH(B1601)=3,"Start of Fiscal Year",TRUE,"Fiscal Year in Progress")</f>
        <v>Fiscal Year in Progress</v>
      </c>
      <c r="H1601" s="12">
        <f t="shared" ca="1" si="49"/>
        <v>28</v>
      </c>
    </row>
    <row r="1602" spans="1:8" x14ac:dyDescent="0.25">
      <c r="A1602" s="1" t="s">
        <v>280</v>
      </c>
      <c r="B1602" s="2">
        <v>44689</v>
      </c>
      <c r="D1602" s="13">
        <f t="shared" si="48"/>
        <v>5</v>
      </c>
      <c r="E1602" s="12" t="str" cm="1">
        <f t="array" ref="E1602">_xlfn.IFS(D1602=1,"Audit Period",D1602=2,"End of Fiscal Year",D1602=3,"Start of Fiscal Year",TRUE,"Fiscal Year in Progress")</f>
        <v>Fiscal Year in Progress</v>
      </c>
      <c r="F1602" s="12" t="str" cm="1">
        <f t="array" ref="F1602">_xlfn.IFS(OR(D1602=1,D1602=2),"Period 1",OR(D1602=3,D1602=4),"Period 2",OR(D1602=5,D1602=6),"Period 3",TRUE,"No Hire Period")</f>
        <v>Period 3</v>
      </c>
      <c r="G1602" s="12" t="str" cm="1">
        <f t="array" ref="G1602">_xlfn.IFS(MONTH(B1602)=1,"Audit Period",MONTH(B1602)=2,"End of Fiscal Year",MONTH(B1602)=3,"Start of Fiscal Year",TRUE,"Fiscal Year in Progress")</f>
        <v>Fiscal Year in Progress</v>
      </c>
      <c r="H1602" s="12">
        <f t="shared" ca="1" si="49"/>
        <v>28</v>
      </c>
    </row>
    <row r="1603" spans="1:8" x14ac:dyDescent="0.25">
      <c r="A1603" s="1" t="s">
        <v>281</v>
      </c>
      <c r="B1603" s="2">
        <v>44689</v>
      </c>
      <c r="D1603" s="13">
        <f t="shared" ref="D1603:D1666" si="50">MONTH(B1603)</f>
        <v>5</v>
      </c>
      <c r="E1603" s="12" t="str" cm="1">
        <f t="array" ref="E1603">_xlfn.IFS(D1603=1,"Audit Period",D1603=2,"End of Fiscal Year",D1603=3,"Start of Fiscal Year",TRUE,"Fiscal Year in Progress")</f>
        <v>Fiscal Year in Progress</v>
      </c>
      <c r="F1603" s="12" t="str" cm="1">
        <f t="array" ref="F1603">_xlfn.IFS(OR(D1603=1,D1603=2),"Period 1",OR(D1603=3,D1603=4),"Period 2",OR(D1603=5,D1603=6),"Period 3",TRUE,"No Hire Period")</f>
        <v>Period 3</v>
      </c>
      <c r="G1603" s="12" t="str" cm="1">
        <f t="array" ref="G1603">_xlfn.IFS(MONTH(B1603)=1,"Audit Period",MONTH(B1603)=2,"End of Fiscal Year",MONTH(B1603)=3,"Start of Fiscal Year",TRUE,"Fiscal Year in Progress")</f>
        <v>Fiscal Year in Progress</v>
      </c>
      <c r="H1603" s="12">
        <f t="shared" ref="H1603:H1666" ca="1" si="51">IFERROR(IF(C1603="",DATEDIF(B1603,TODAY(),"m"),DATEDIF(B1603,C1603,"m")),0)</f>
        <v>28</v>
      </c>
    </row>
    <row r="1604" spans="1:8" x14ac:dyDescent="0.25">
      <c r="A1604" s="1" t="s">
        <v>28</v>
      </c>
      <c r="B1604" s="2">
        <v>44689</v>
      </c>
      <c r="D1604" s="13">
        <f t="shared" si="50"/>
        <v>5</v>
      </c>
      <c r="E1604" s="12" t="str" cm="1">
        <f t="array" ref="E1604">_xlfn.IFS(D1604=1,"Audit Period",D1604=2,"End of Fiscal Year",D1604=3,"Start of Fiscal Year",TRUE,"Fiscal Year in Progress")</f>
        <v>Fiscal Year in Progress</v>
      </c>
      <c r="F1604" s="12" t="str" cm="1">
        <f t="array" ref="F1604">_xlfn.IFS(OR(D1604=1,D1604=2),"Period 1",OR(D1604=3,D1604=4),"Period 2",OR(D1604=5,D1604=6),"Period 3",TRUE,"No Hire Period")</f>
        <v>Period 3</v>
      </c>
      <c r="G1604" s="12" t="str" cm="1">
        <f t="array" ref="G1604">_xlfn.IFS(MONTH(B1604)=1,"Audit Period",MONTH(B1604)=2,"End of Fiscal Year",MONTH(B1604)=3,"Start of Fiscal Year",TRUE,"Fiscal Year in Progress")</f>
        <v>Fiscal Year in Progress</v>
      </c>
      <c r="H1604" s="12">
        <f t="shared" ca="1" si="51"/>
        <v>28</v>
      </c>
    </row>
    <row r="1605" spans="1:8" x14ac:dyDescent="0.25">
      <c r="A1605" s="1" t="s">
        <v>282</v>
      </c>
      <c r="B1605" s="2">
        <v>44689</v>
      </c>
      <c r="D1605" s="13">
        <f t="shared" si="50"/>
        <v>5</v>
      </c>
      <c r="E1605" s="12" t="str" cm="1">
        <f t="array" ref="E1605">_xlfn.IFS(D1605=1,"Audit Period",D1605=2,"End of Fiscal Year",D1605=3,"Start of Fiscal Year",TRUE,"Fiscal Year in Progress")</f>
        <v>Fiscal Year in Progress</v>
      </c>
      <c r="F1605" s="12" t="str" cm="1">
        <f t="array" ref="F1605">_xlfn.IFS(OR(D1605=1,D1605=2),"Period 1",OR(D1605=3,D1605=4),"Period 2",OR(D1605=5,D1605=6),"Period 3",TRUE,"No Hire Period")</f>
        <v>Period 3</v>
      </c>
      <c r="G1605" s="12" t="str" cm="1">
        <f t="array" ref="G1605">_xlfn.IFS(MONTH(B1605)=1,"Audit Period",MONTH(B1605)=2,"End of Fiscal Year",MONTH(B1605)=3,"Start of Fiscal Year",TRUE,"Fiscal Year in Progress")</f>
        <v>Fiscal Year in Progress</v>
      </c>
      <c r="H1605" s="12">
        <f t="shared" ca="1" si="51"/>
        <v>28</v>
      </c>
    </row>
    <row r="1606" spans="1:8" x14ac:dyDescent="0.25">
      <c r="A1606" s="1" t="s">
        <v>283</v>
      </c>
      <c r="B1606" s="2">
        <v>44689</v>
      </c>
      <c r="D1606" s="13">
        <f t="shared" si="50"/>
        <v>5</v>
      </c>
      <c r="E1606" s="12" t="str" cm="1">
        <f t="array" ref="E1606">_xlfn.IFS(D1606=1,"Audit Period",D1606=2,"End of Fiscal Year",D1606=3,"Start of Fiscal Year",TRUE,"Fiscal Year in Progress")</f>
        <v>Fiscal Year in Progress</v>
      </c>
      <c r="F1606" s="12" t="str" cm="1">
        <f t="array" ref="F1606">_xlfn.IFS(OR(D1606=1,D1606=2),"Period 1",OR(D1606=3,D1606=4),"Period 2",OR(D1606=5,D1606=6),"Period 3",TRUE,"No Hire Period")</f>
        <v>Period 3</v>
      </c>
      <c r="G1606" s="12" t="str" cm="1">
        <f t="array" ref="G1606">_xlfn.IFS(MONTH(B1606)=1,"Audit Period",MONTH(B1606)=2,"End of Fiscal Year",MONTH(B1606)=3,"Start of Fiscal Year",TRUE,"Fiscal Year in Progress")</f>
        <v>Fiscal Year in Progress</v>
      </c>
      <c r="H1606" s="12">
        <f t="shared" ca="1" si="51"/>
        <v>28</v>
      </c>
    </row>
    <row r="1607" spans="1:8" x14ac:dyDescent="0.25">
      <c r="A1607" s="1" t="s">
        <v>284</v>
      </c>
      <c r="B1607" s="2">
        <v>44689</v>
      </c>
      <c r="D1607" s="13">
        <f t="shared" si="50"/>
        <v>5</v>
      </c>
      <c r="E1607" s="12" t="str" cm="1">
        <f t="array" ref="E1607">_xlfn.IFS(D1607=1,"Audit Period",D1607=2,"End of Fiscal Year",D1607=3,"Start of Fiscal Year",TRUE,"Fiscal Year in Progress")</f>
        <v>Fiscal Year in Progress</v>
      </c>
      <c r="F1607" s="12" t="str" cm="1">
        <f t="array" ref="F1607">_xlfn.IFS(OR(D1607=1,D1607=2),"Period 1",OR(D1607=3,D1607=4),"Period 2",OR(D1607=5,D1607=6),"Period 3",TRUE,"No Hire Period")</f>
        <v>Period 3</v>
      </c>
      <c r="G1607" s="12" t="str" cm="1">
        <f t="array" ref="G1607">_xlfn.IFS(MONTH(B1607)=1,"Audit Period",MONTH(B1607)=2,"End of Fiscal Year",MONTH(B1607)=3,"Start of Fiscal Year",TRUE,"Fiscal Year in Progress")</f>
        <v>Fiscal Year in Progress</v>
      </c>
      <c r="H1607" s="12">
        <f t="shared" ca="1" si="51"/>
        <v>28</v>
      </c>
    </row>
    <row r="1608" spans="1:8" x14ac:dyDescent="0.25">
      <c r="A1608" s="1" t="s">
        <v>285</v>
      </c>
      <c r="B1608" s="2">
        <v>44689</v>
      </c>
      <c r="D1608" s="13">
        <f t="shared" si="50"/>
        <v>5</v>
      </c>
      <c r="E1608" s="12" t="str" cm="1">
        <f t="array" ref="E1608">_xlfn.IFS(D1608=1,"Audit Period",D1608=2,"End of Fiscal Year",D1608=3,"Start of Fiscal Year",TRUE,"Fiscal Year in Progress")</f>
        <v>Fiscal Year in Progress</v>
      </c>
      <c r="F1608" s="12" t="str" cm="1">
        <f t="array" ref="F1608">_xlfn.IFS(OR(D1608=1,D1608=2),"Period 1",OR(D1608=3,D1608=4),"Period 2",OR(D1608=5,D1608=6),"Period 3",TRUE,"No Hire Period")</f>
        <v>Period 3</v>
      </c>
      <c r="G1608" s="12" t="str" cm="1">
        <f t="array" ref="G1608">_xlfn.IFS(MONTH(B1608)=1,"Audit Period",MONTH(B1608)=2,"End of Fiscal Year",MONTH(B1608)=3,"Start of Fiscal Year",TRUE,"Fiscal Year in Progress")</f>
        <v>Fiscal Year in Progress</v>
      </c>
      <c r="H1608" s="12">
        <f t="shared" ca="1" si="51"/>
        <v>28</v>
      </c>
    </row>
    <row r="1609" spans="1:8" x14ac:dyDescent="0.25">
      <c r="A1609" s="1" t="s">
        <v>286</v>
      </c>
      <c r="B1609" s="2">
        <v>44689</v>
      </c>
      <c r="D1609" s="13">
        <f t="shared" si="50"/>
        <v>5</v>
      </c>
      <c r="E1609" s="12" t="str" cm="1">
        <f t="array" ref="E1609">_xlfn.IFS(D1609=1,"Audit Period",D1609=2,"End of Fiscal Year",D1609=3,"Start of Fiscal Year",TRUE,"Fiscal Year in Progress")</f>
        <v>Fiscal Year in Progress</v>
      </c>
      <c r="F1609" s="12" t="str" cm="1">
        <f t="array" ref="F1609">_xlfn.IFS(OR(D1609=1,D1609=2),"Period 1",OR(D1609=3,D1609=4),"Period 2",OR(D1609=5,D1609=6),"Period 3",TRUE,"No Hire Period")</f>
        <v>Period 3</v>
      </c>
      <c r="G1609" s="12" t="str" cm="1">
        <f t="array" ref="G1609">_xlfn.IFS(MONTH(B1609)=1,"Audit Period",MONTH(B1609)=2,"End of Fiscal Year",MONTH(B1609)=3,"Start of Fiscal Year",TRUE,"Fiscal Year in Progress")</f>
        <v>Fiscal Year in Progress</v>
      </c>
      <c r="H1609" s="12">
        <f t="shared" ca="1" si="51"/>
        <v>28</v>
      </c>
    </row>
    <row r="1610" spans="1:8" x14ac:dyDescent="0.25">
      <c r="A1610" s="1" t="s">
        <v>287</v>
      </c>
      <c r="B1610" s="2">
        <v>44689</v>
      </c>
      <c r="D1610" s="13">
        <f t="shared" si="50"/>
        <v>5</v>
      </c>
      <c r="E1610" s="12" t="str" cm="1">
        <f t="array" ref="E1610">_xlfn.IFS(D1610=1,"Audit Period",D1610=2,"End of Fiscal Year",D1610=3,"Start of Fiscal Year",TRUE,"Fiscal Year in Progress")</f>
        <v>Fiscal Year in Progress</v>
      </c>
      <c r="F1610" s="12" t="str" cm="1">
        <f t="array" ref="F1610">_xlfn.IFS(OR(D1610=1,D1610=2),"Period 1",OR(D1610=3,D1610=4),"Period 2",OR(D1610=5,D1610=6),"Period 3",TRUE,"No Hire Period")</f>
        <v>Period 3</v>
      </c>
      <c r="G1610" s="12" t="str" cm="1">
        <f t="array" ref="G1610">_xlfn.IFS(MONTH(B1610)=1,"Audit Period",MONTH(B1610)=2,"End of Fiscal Year",MONTH(B1610)=3,"Start of Fiscal Year",TRUE,"Fiscal Year in Progress")</f>
        <v>Fiscal Year in Progress</v>
      </c>
      <c r="H1610" s="12">
        <f t="shared" ca="1" si="51"/>
        <v>28</v>
      </c>
    </row>
    <row r="1611" spans="1:8" x14ac:dyDescent="0.25">
      <c r="A1611" s="1" t="s">
        <v>288</v>
      </c>
      <c r="B1611" s="2">
        <v>44689</v>
      </c>
      <c r="D1611" s="13">
        <f t="shared" si="50"/>
        <v>5</v>
      </c>
      <c r="E1611" s="12" t="str" cm="1">
        <f t="array" ref="E1611">_xlfn.IFS(D1611=1,"Audit Period",D1611=2,"End of Fiscal Year",D1611=3,"Start of Fiscal Year",TRUE,"Fiscal Year in Progress")</f>
        <v>Fiscal Year in Progress</v>
      </c>
      <c r="F1611" s="12" t="str" cm="1">
        <f t="array" ref="F1611">_xlfn.IFS(OR(D1611=1,D1611=2),"Period 1",OR(D1611=3,D1611=4),"Period 2",OR(D1611=5,D1611=6),"Period 3",TRUE,"No Hire Period")</f>
        <v>Period 3</v>
      </c>
      <c r="G1611" s="12" t="str" cm="1">
        <f t="array" ref="G1611">_xlfn.IFS(MONTH(B1611)=1,"Audit Period",MONTH(B1611)=2,"End of Fiscal Year",MONTH(B1611)=3,"Start of Fiscal Year",TRUE,"Fiscal Year in Progress")</f>
        <v>Fiscal Year in Progress</v>
      </c>
      <c r="H1611" s="12">
        <f t="shared" ca="1" si="51"/>
        <v>28</v>
      </c>
    </row>
    <row r="1612" spans="1:8" x14ac:dyDescent="0.25">
      <c r="A1612" s="1" t="s">
        <v>289</v>
      </c>
      <c r="B1612" s="2">
        <v>44689</v>
      </c>
      <c r="D1612" s="13">
        <f t="shared" si="50"/>
        <v>5</v>
      </c>
      <c r="E1612" s="12" t="str" cm="1">
        <f t="array" ref="E1612">_xlfn.IFS(D1612=1,"Audit Period",D1612=2,"End of Fiscal Year",D1612=3,"Start of Fiscal Year",TRUE,"Fiscal Year in Progress")</f>
        <v>Fiscal Year in Progress</v>
      </c>
      <c r="F1612" s="12" t="str" cm="1">
        <f t="array" ref="F1612">_xlfn.IFS(OR(D1612=1,D1612=2),"Period 1",OR(D1612=3,D1612=4),"Period 2",OR(D1612=5,D1612=6),"Period 3",TRUE,"No Hire Period")</f>
        <v>Period 3</v>
      </c>
      <c r="G1612" s="12" t="str" cm="1">
        <f t="array" ref="G1612">_xlfn.IFS(MONTH(B1612)=1,"Audit Period",MONTH(B1612)=2,"End of Fiscal Year",MONTH(B1612)=3,"Start of Fiscal Year",TRUE,"Fiscal Year in Progress")</f>
        <v>Fiscal Year in Progress</v>
      </c>
      <c r="H1612" s="12">
        <f t="shared" ca="1" si="51"/>
        <v>28</v>
      </c>
    </row>
    <row r="1613" spans="1:8" x14ac:dyDescent="0.25">
      <c r="A1613" s="1" t="s">
        <v>29</v>
      </c>
      <c r="B1613" s="2">
        <v>44689</v>
      </c>
      <c r="D1613" s="13">
        <f t="shared" si="50"/>
        <v>5</v>
      </c>
      <c r="E1613" s="12" t="str" cm="1">
        <f t="array" ref="E1613">_xlfn.IFS(D1613=1,"Audit Period",D1613=2,"End of Fiscal Year",D1613=3,"Start of Fiscal Year",TRUE,"Fiscal Year in Progress")</f>
        <v>Fiscal Year in Progress</v>
      </c>
      <c r="F1613" s="12" t="str" cm="1">
        <f t="array" ref="F1613">_xlfn.IFS(OR(D1613=1,D1613=2),"Period 1",OR(D1613=3,D1613=4),"Period 2",OR(D1613=5,D1613=6),"Period 3",TRUE,"No Hire Period")</f>
        <v>Period 3</v>
      </c>
      <c r="G1613" s="12" t="str" cm="1">
        <f t="array" ref="G1613">_xlfn.IFS(MONTH(B1613)=1,"Audit Period",MONTH(B1613)=2,"End of Fiscal Year",MONTH(B1613)=3,"Start of Fiscal Year",TRUE,"Fiscal Year in Progress")</f>
        <v>Fiscal Year in Progress</v>
      </c>
      <c r="H1613" s="12">
        <f t="shared" ca="1" si="51"/>
        <v>28</v>
      </c>
    </row>
    <row r="1614" spans="1:8" x14ac:dyDescent="0.25">
      <c r="A1614" s="1" t="s">
        <v>290</v>
      </c>
      <c r="B1614" s="2">
        <v>44689</v>
      </c>
      <c r="D1614" s="13">
        <f t="shared" si="50"/>
        <v>5</v>
      </c>
      <c r="E1614" s="12" t="str" cm="1">
        <f t="array" ref="E1614">_xlfn.IFS(D1614=1,"Audit Period",D1614=2,"End of Fiscal Year",D1614=3,"Start of Fiscal Year",TRUE,"Fiscal Year in Progress")</f>
        <v>Fiscal Year in Progress</v>
      </c>
      <c r="F1614" s="12" t="str" cm="1">
        <f t="array" ref="F1614">_xlfn.IFS(OR(D1614=1,D1614=2),"Period 1",OR(D1614=3,D1614=4),"Period 2",OR(D1614=5,D1614=6),"Period 3",TRUE,"No Hire Period")</f>
        <v>Period 3</v>
      </c>
      <c r="G1614" s="12" t="str" cm="1">
        <f t="array" ref="G1614">_xlfn.IFS(MONTH(B1614)=1,"Audit Period",MONTH(B1614)=2,"End of Fiscal Year",MONTH(B1614)=3,"Start of Fiscal Year",TRUE,"Fiscal Year in Progress")</f>
        <v>Fiscal Year in Progress</v>
      </c>
      <c r="H1614" s="12">
        <f t="shared" ca="1" si="51"/>
        <v>28</v>
      </c>
    </row>
    <row r="1615" spans="1:8" x14ac:dyDescent="0.25">
      <c r="A1615" s="1" t="s">
        <v>291</v>
      </c>
      <c r="B1615" s="2">
        <v>44689</v>
      </c>
      <c r="D1615" s="13">
        <f t="shared" si="50"/>
        <v>5</v>
      </c>
      <c r="E1615" s="12" t="str" cm="1">
        <f t="array" ref="E1615">_xlfn.IFS(D1615=1,"Audit Period",D1615=2,"End of Fiscal Year",D1615=3,"Start of Fiscal Year",TRUE,"Fiscal Year in Progress")</f>
        <v>Fiscal Year in Progress</v>
      </c>
      <c r="F1615" s="12" t="str" cm="1">
        <f t="array" ref="F1615">_xlfn.IFS(OR(D1615=1,D1615=2),"Period 1",OR(D1615=3,D1615=4),"Period 2",OR(D1615=5,D1615=6),"Period 3",TRUE,"No Hire Period")</f>
        <v>Period 3</v>
      </c>
      <c r="G1615" s="12" t="str" cm="1">
        <f t="array" ref="G1615">_xlfn.IFS(MONTH(B1615)=1,"Audit Period",MONTH(B1615)=2,"End of Fiscal Year",MONTH(B1615)=3,"Start of Fiscal Year",TRUE,"Fiscal Year in Progress")</f>
        <v>Fiscal Year in Progress</v>
      </c>
      <c r="H1615" s="12">
        <f t="shared" ca="1" si="51"/>
        <v>28</v>
      </c>
    </row>
    <row r="1616" spans="1:8" x14ac:dyDescent="0.25">
      <c r="A1616" s="1" t="s">
        <v>292</v>
      </c>
      <c r="B1616" s="2">
        <v>44689</v>
      </c>
      <c r="D1616" s="13">
        <f t="shared" si="50"/>
        <v>5</v>
      </c>
      <c r="E1616" s="12" t="str" cm="1">
        <f t="array" ref="E1616">_xlfn.IFS(D1616=1,"Audit Period",D1616=2,"End of Fiscal Year",D1616=3,"Start of Fiscal Year",TRUE,"Fiscal Year in Progress")</f>
        <v>Fiscal Year in Progress</v>
      </c>
      <c r="F1616" s="12" t="str" cm="1">
        <f t="array" ref="F1616">_xlfn.IFS(OR(D1616=1,D1616=2),"Period 1",OR(D1616=3,D1616=4),"Period 2",OR(D1616=5,D1616=6),"Period 3",TRUE,"No Hire Period")</f>
        <v>Period 3</v>
      </c>
      <c r="G1616" s="12" t="str" cm="1">
        <f t="array" ref="G1616">_xlfn.IFS(MONTH(B1616)=1,"Audit Period",MONTH(B1616)=2,"End of Fiscal Year",MONTH(B1616)=3,"Start of Fiscal Year",TRUE,"Fiscal Year in Progress")</f>
        <v>Fiscal Year in Progress</v>
      </c>
      <c r="H1616" s="12">
        <f t="shared" ca="1" si="51"/>
        <v>28</v>
      </c>
    </row>
    <row r="1617" spans="1:8" x14ac:dyDescent="0.25">
      <c r="A1617" s="1" t="s">
        <v>293</v>
      </c>
      <c r="B1617" s="2">
        <v>44689</v>
      </c>
      <c r="D1617" s="13">
        <f t="shared" si="50"/>
        <v>5</v>
      </c>
      <c r="E1617" s="12" t="str" cm="1">
        <f t="array" ref="E1617">_xlfn.IFS(D1617=1,"Audit Period",D1617=2,"End of Fiscal Year",D1617=3,"Start of Fiscal Year",TRUE,"Fiscal Year in Progress")</f>
        <v>Fiscal Year in Progress</v>
      </c>
      <c r="F1617" s="12" t="str" cm="1">
        <f t="array" ref="F1617">_xlfn.IFS(OR(D1617=1,D1617=2),"Period 1",OR(D1617=3,D1617=4),"Period 2",OR(D1617=5,D1617=6),"Period 3",TRUE,"No Hire Period")</f>
        <v>Period 3</v>
      </c>
      <c r="G1617" s="12" t="str" cm="1">
        <f t="array" ref="G1617">_xlfn.IFS(MONTH(B1617)=1,"Audit Period",MONTH(B1617)=2,"End of Fiscal Year",MONTH(B1617)=3,"Start of Fiscal Year",TRUE,"Fiscal Year in Progress")</f>
        <v>Fiscal Year in Progress</v>
      </c>
      <c r="H1617" s="12">
        <f t="shared" ca="1" si="51"/>
        <v>28</v>
      </c>
    </row>
    <row r="1618" spans="1:8" x14ac:dyDescent="0.25">
      <c r="A1618" s="1" t="s">
        <v>294</v>
      </c>
      <c r="B1618" s="2">
        <v>44689</v>
      </c>
      <c r="D1618" s="13">
        <f t="shared" si="50"/>
        <v>5</v>
      </c>
      <c r="E1618" s="12" t="str" cm="1">
        <f t="array" ref="E1618">_xlfn.IFS(D1618=1,"Audit Period",D1618=2,"End of Fiscal Year",D1618=3,"Start of Fiscal Year",TRUE,"Fiscal Year in Progress")</f>
        <v>Fiscal Year in Progress</v>
      </c>
      <c r="F1618" s="12" t="str" cm="1">
        <f t="array" ref="F1618">_xlfn.IFS(OR(D1618=1,D1618=2),"Period 1",OR(D1618=3,D1618=4),"Period 2",OR(D1618=5,D1618=6),"Period 3",TRUE,"No Hire Period")</f>
        <v>Period 3</v>
      </c>
      <c r="G1618" s="12" t="str" cm="1">
        <f t="array" ref="G1618">_xlfn.IFS(MONTH(B1618)=1,"Audit Period",MONTH(B1618)=2,"End of Fiscal Year",MONTH(B1618)=3,"Start of Fiscal Year",TRUE,"Fiscal Year in Progress")</f>
        <v>Fiscal Year in Progress</v>
      </c>
      <c r="H1618" s="12">
        <f t="shared" ca="1" si="51"/>
        <v>28</v>
      </c>
    </row>
    <row r="1619" spans="1:8" x14ac:dyDescent="0.25">
      <c r="A1619" s="1" t="s">
        <v>295</v>
      </c>
      <c r="B1619" s="2">
        <v>44689</v>
      </c>
      <c r="D1619" s="13">
        <f t="shared" si="50"/>
        <v>5</v>
      </c>
      <c r="E1619" s="12" t="str" cm="1">
        <f t="array" ref="E1619">_xlfn.IFS(D1619=1,"Audit Period",D1619=2,"End of Fiscal Year",D1619=3,"Start of Fiscal Year",TRUE,"Fiscal Year in Progress")</f>
        <v>Fiscal Year in Progress</v>
      </c>
      <c r="F1619" s="12" t="str" cm="1">
        <f t="array" ref="F1619">_xlfn.IFS(OR(D1619=1,D1619=2),"Period 1",OR(D1619=3,D1619=4),"Period 2",OR(D1619=5,D1619=6),"Period 3",TRUE,"No Hire Period")</f>
        <v>Period 3</v>
      </c>
      <c r="G1619" s="12" t="str" cm="1">
        <f t="array" ref="G1619">_xlfn.IFS(MONTH(B1619)=1,"Audit Period",MONTH(B1619)=2,"End of Fiscal Year",MONTH(B1619)=3,"Start of Fiscal Year",TRUE,"Fiscal Year in Progress")</f>
        <v>Fiscal Year in Progress</v>
      </c>
      <c r="H1619" s="12">
        <f t="shared" ca="1" si="51"/>
        <v>28</v>
      </c>
    </row>
    <row r="1620" spans="1:8" x14ac:dyDescent="0.25">
      <c r="A1620" s="1" t="s">
        <v>296</v>
      </c>
      <c r="B1620" s="2">
        <v>44689</v>
      </c>
      <c r="D1620" s="13">
        <f t="shared" si="50"/>
        <v>5</v>
      </c>
      <c r="E1620" s="12" t="str" cm="1">
        <f t="array" ref="E1620">_xlfn.IFS(D1620=1,"Audit Period",D1620=2,"End of Fiscal Year",D1620=3,"Start of Fiscal Year",TRUE,"Fiscal Year in Progress")</f>
        <v>Fiscal Year in Progress</v>
      </c>
      <c r="F1620" s="12" t="str" cm="1">
        <f t="array" ref="F1620">_xlfn.IFS(OR(D1620=1,D1620=2),"Period 1",OR(D1620=3,D1620=4),"Period 2",OR(D1620=5,D1620=6),"Period 3",TRUE,"No Hire Period")</f>
        <v>Period 3</v>
      </c>
      <c r="G1620" s="12" t="str" cm="1">
        <f t="array" ref="G1620">_xlfn.IFS(MONTH(B1620)=1,"Audit Period",MONTH(B1620)=2,"End of Fiscal Year",MONTH(B1620)=3,"Start of Fiscal Year",TRUE,"Fiscal Year in Progress")</f>
        <v>Fiscal Year in Progress</v>
      </c>
      <c r="H1620" s="12">
        <f t="shared" ca="1" si="51"/>
        <v>28</v>
      </c>
    </row>
    <row r="1621" spans="1:8" x14ac:dyDescent="0.25">
      <c r="A1621" s="1" t="s">
        <v>30</v>
      </c>
      <c r="B1621" s="2">
        <v>44689</v>
      </c>
      <c r="D1621" s="13">
        <f t="shared" si="50"/>
        <v>5</v>
      </c>
      <c r="E1621" s="12" t="str" cm="1">
        <f t="array" ref="E1621">_xlfn.IFS(D1621=1,"Audit Period",D1621=2,"End of Fiscal Year",D1621=3,"Start of Fiscal Year",TRUE,"Fiscal Year in Progress")</f>
        <v>Fiscal Year in Progress</v>
      </c>
      <c r="F1621" s="12" t="str" cm="1">
        <f t="array" ref="F1621">_xlfn.IFS(OR(D1621=1,D1621=2),"Period 1",OR(D1621=3,D1621=4),"Period 2",OR(D1621=5,D1621=6),"Period 3",TRUE,"No Hire Period")</f>
        <v>Period 3</v>
      </c>
      <c r="G1621" s="12" t="str" cm="1">
        <f t="array" ref="G1621">_xlfn.IFS(MONTH(B1621)=1,"Audit Period",MONTH(B1621)=2,"End of Fiscal Year",MONTH(B1621)=3,"Start of Fiscal Year",TRUE,"Fiscal Year in Progress")</f>
        <v>Fiscal Year in Progress</v>
      </c>
      <c r="H1621" s="12">
        <f t="shared" ca="1" si="51"/>
        <v>28</v>
      </c>
    </row>
    <row r="1622" spans="1:8" x14ac:dyDescent="0.25">
      <c r="A1622" s="1" t="s">
        <v>297</v>
      </c>
      <c r="B1622" s="2">
        <v>44689</v>
      </c>
      <c r="D1622" s="13">
        <f t="shared" si="50"/>
        <v>5</v>
      </c>
      <c r="E1622" s="12" t="str" cm="1">
        <f t="array" ref="E1622">_xlfn.IFS(D1622=1,"Audit Period",D1622=2,"End of Fiscal Year",D1622=3,"Start of Fiscal Year",TRUE,"Fiscal Year in Progress")</f>
        <v>Fiscal Year in Progress</v>
      </c>
      <c r="F1622" s="12" t="str" cm="1">
        <f t="array" ref="F1622">_xlfn.IFS(OR(D1622=1,D1622=2),"Period 1",OR(D1622=3,D1622=4),"Period 2",OR(D1622=5,D1622=6),"Period 3",TRUE,"No Hire Period")</f>
        <v>Period 3</v>
      </c>
      <c r="G1622" s="12" t="str" cm="1">
        <f t="array" ref="G1622">_xlfn.IFS(MONTH(B1622)=1,"Audit Period",MONTH(B1622)=2,"End of Fiscal Year",MONTH(B1622)=3,"Start of Fiscal Year",TRUE,"Fiscal Year in Progress")</f>
        <v>Fiscal Year in Progress</v>
      </c>
      <c r="H1622" s="12">
        <f t="shared" ca="1" si="51"/>
        <v>28</v>
      </c>
    </row>
    <row r="1623" spans="1:8" x14ac:dyDescent="0.25">
      <c r="A1623" s="1" t="s">
        <v>298</v>
      </c>
      <c r="B1623" s="2">
        <v>44689</v>
      </c>
      <c r="D1623" s="13">
        <f t="shared" si="50"/>
        <v>5</v>
      </c>
      <c r="E1623" s="12" t="str" cm="1">
        <f t="array" ref="E1623">_xlfn.IFS(D1623=1,"Audit Period",D1623=2,"End of Fiscal Year",D1623=3,"Start of Fiscal Year",TRUE,"Fiscal Year in Progress")</f>
        <v>Fiscal Year in Progress</v>
      </c>
      <c r="F1623" s="12" t="str" cm="1">
        <f t="array" ref="F1623">_xlfn.IFS(OR(D1623=1,D1623=2),"Period 1",OR(D1623=3,D1623=4),"Period 2",OR(D1623=5,D1623=6),"Period 3",TRUE,"No Hire Period")</f>
        <v>Period 3</v>
      </c>
      <c r="G1623" s="12" t="str" cm="1">
        <f t="array" ref="G1623">_xlfn.IFS(MONTH(B1623)=1,"Audit Period",MONTH(B1623)=2,"End of Fiscal Year",MONTH(B1623)=3,"Start of Fiscal Year",TRUE,"Fiscal Year in Progress")</f>
        <v>Fiscal Year in Progress</v>
      </c>
      <c r="H1623" s="12">
        <f t="shared" ca="1" si="51"/>
        <v>28</v>
      </c>
    </row>
    <row r="1624" spans="1:8" x14ac:dyDescent="0.25">
      <c r="A1624" s="1" t="s">
        <v>299</v>
      </c>
      <c r="B1624" s="2">
        <v>44689</v>
      </c>
      <c r="D1624" s="13">
        <f t="shared" si="50"/>
        <v>5</v>
      </c>
      <c r="E1624" s="12" t="str" cm="1">
        <f t="array" ref="E1624">_xlfn.IFS(D1624=1,"Audit Period",D1624=2,"End of Fiscal Year",D1624=3,"Start of Fiscal Year",TRUE,"Fiscal Year in Progress")</f>
        <v>Fiscal Year in Progress</v>
      </c>
      <c r="F1624" s="12" t="str" cm="1">
        <f t="array" ref="F1624">_xlfn.IFS(OR(D1624=1,D1624=2),"Period 1",OR(D1624=3,D1624=4),"Period 2",OR(D1624=5,D1624=6),"Period 3",TRUE,"No Hire Period")</f>
        <v>Period 3</v>
      </c>
      <c r="G1624" s="12" t="str" cm="1">
        <f t="array" ref="G1624">_xlfn.IFS(MONTH(B1624)=1,"Audit Period",MONTH(B1624)=2,"End of Fiscal Year",MONTH(B1624)=3,"Start of Fiscal Year",TRUE,"Fiscal Year in Progress")</f>
        <v>Fiscal Year in Progress</v>
      </c>
      <c r="H1624" s="12">
        <f t="shared" ca="1" si="51"/>
        <v>28</v>
      </c>
    </row>
    <row r="1625" spans="1:8" x14ac:dyDescent="0.25">
      <c r="A1625" s="1" t="s">
        <v>300</v>
      </c>
      <c r="B1625" s="2">
        <v>44689</v>
      </c>
      <c r="D1625" s="13">
        <f t="shared" si="50"/>
        <v>5</v>
      </c>
      <c r="E1625" s="12" t="str" cm="1">
        <f t="array" ref="E1625">_xlfn.IFS(D1625=1,"Audit Period",D1625=2,"End of Fiscal Year",D1625=3,"Start of Fiscal Year",TRUE,"Fiscal Year in Progress")</f>
        <v>Fiscal Year in Progress</v>
      </c>
      <c r="F1625" s="12" t="str" cm="1">
        <f t="array" ref="F1625">_xlfn.IFS(OR(D1625=1,D1625=2),"Period 1",OR(D1625=3,D1625=4),"Period 2",OR(D1625=5,D1625=6),"Period 3",TRUE,"No Hire Period")</f>
        <v>Period 3</v>
      </c>
      <c r="G1625" s="12" t="str" cm="1">
        <f t="array" ref="G1625">_xlfn.IFS(MONTH(B1625)=1,"Audit Period",MONTH(B1625)=2,"End of Fiscal Year",MONTH(B1625)=3,"Start of Fiscal Year",TRUE,"Fiscal Year in Progress")</f>
        <v>Fiscal Year in Progress</v>
      </c>
      <c r="H1625" s="12">
        <f t="shared" ca="1" si="51"/>
        <v>28</v>
      </c>
    </row>
    <row r="1626" spans="1:8" x14ac:dyDescent="0.25">
      <c r="A1626" s="1" t="s">
        <v>301</v>
      </c>
      <c r="B1626" s="2">
        <v>44689</v>
      </c>
      <c r="D1626" s="13">
        <f t="shared" si="50"/>
        <v>5</v>
      </c>
      <c r="E1626" s="12" t="str" cm="1">
        <f t="array" ref="E1626">_xlfn.IFS(D1626=1,"Audit Period",D1626=2,"End of Fiscal Year",D1626=3,"Start of Fiscal Year",TRUE,"Fiscal Year in Progress")</f>
        <v>Fiscal Year in Progress</v>
      </c>
      <c r="F1626" s="12" t="str" cm="1">
        <f t="array" ref="F1626">_xlfn.IFS(OR(D1626=1,D1626=2),"Period 1",OR(D1626=3,D1626=4),"Period 2",OR(D1626=5,D1626=6),"Period 3",TRUE,"No Hire Period")</f>
        <v>Period 3</v>
      </c>
      <c r="G1626" s="12" t="str" cm="1">
        <f t="array" ref="G1626">_xlfn.IFS(MONTH(B1626)=1,"Audit Period",MONTH(B1626)=2,"End of Fiscal Year",MONTH(B1626)=3,"Start of Fiscal Year",TRUE,"Fiscal Year in Progress")</f>
        <v>Fiscal Year in Progress</v>
      </c>
      <c r="H1626" s="12">
        <f t="shared" ca="1" si="51"/>
        <v>28</v>
      </c>
    </row>
    <row r="1627" spans="1:8" x14ac:dyDescent="0.25">
      <c r="A1627" s="1" t="s">
        <v>302</v>
      </c>
      <c r="B1627" s="2">
        <v>44689</v>
      </c>
      <c r="D1627" s="13">
        <f t="shared" si="50"/>
        <v>5</v>
      </c>
      <c r="E1627" s="12" t="str" cm="1">
        <f t="array" ref="E1627">_xlfn.IFS(D1627=1,"Audit Period",D1627=2,"End of Fiscal Year",D1627=3,"Start of Fiscal Year",TRUE,"Fiscal Year in Progress")</f>
        <v>Fiscal Year in Progress</v>
      </c>
      <c r="F1627" s="12" t="str" cm="1">
        <f t="array" ref="F1627">_xlfn.IFS(OR(D1627=1,D1627=2),"Period 1",OR(D1627=3,D1627=4),"Period 2",OR(D1627=5,D1627=6),"Period 3",TRUE,"No Hire Period")</f>
        <v>Period 3</v>
      </c>
      <c r="G1627" s="12" t="str" cm="1">
        <f t="array" ref="G1627">_xlfn.IFS(MONTH(B1627)=1,"Audit Period",MONTH(B1627)=2,"End of Fiscal Year",MONTH(B1627)=3,"Start of Fiscal Year",TRUE,"Fiscal Year in Progress")</f>
        <v>Fiscal Year in Progress</v>
      </c>
      <c r="H1627" s="12">
        <f t="shared" ca="1" si="51"/>
        <v>28</v>
      </c>
    </row>
    <row r="1628" spans="1:8" x14ac:dyDescent="0.25">
      <c r="A1628" s="1" t="s">
        <v>303</v>
      </c>
      <c r="B1628" s="2">
        <v>44689</v>
      </c>
      <c r="D1628" s="13">
        <f t="shared" si="50"/>
        <v>5</v>
      </c>
      <c r="E1628" s="12" t="str" cm="1">
        <f t="array" ref="E1628">_xlfn.IFS(D1628=1,"Audit Period",D1628=2,"End of Fiscal Year",D1628=3,"Start of Fiscal Year",TRUE,"Fiscal Year in Progress")</f>
        <v>Fiscal Year in Progress</v>
      </c>
      <c r="F1628" s="12" t="str" cm="1">
        <f t="array" ref="F1628">_xlfn.IFS(OR(D1628=1,D1628=2),"Period 1",OR(D1628=3,D1628=4),"Period 2",OR(D1628=5,D1628=6),"Period 3",TRUE,"No Hire Period")</f>
        <v>Period 3</v>
      </c>
      <c r="G1628" s="12" t="str" cm="1">
        <f t="array" ref="G1628">_xlfn.IFS(MONTH(B1628)=1,"Audit Period",MONTH(B1628)=2,"End of Fiscal Year",MONTH(B1628)=3,"Start of Fiscal Year",TRUE,"Fiscal Year in Progress")</f>
        <v>Fiscal Year in Progress</v>
      </c>
      <c r="H1628" s="12">
        <f t="shared" ca="1" si="51"/>
        <v>28</v>
      </c>
    </row>
    <row r="1629" spans="1:8" x14ac:dyDescent="0.25">
      <c r="A1629" s="1" t="s">
        <v>304</v>
      </c>
      <c r="B1629" s="2">
        <v>44689</v>
      </c>
      <c r="D1629" s="13">
        <f t="shared" si="50"/>
        <v>5</v>
      </c>
      <c r="E1629" s="12" t="str" cm="1">
        <f t="array" ref="E1629">_xlfn.IFS(D1629=1,"Audit Period",D1629=2,"End of Fiscal Year",D1629=3,"Start of Fiscal Year",TRUE,"Fiscal Year in Progress")</f>
        <v>Fiscal Year in Progress</v>
      </c>
      <c r="F1629" s="12" t="str" cm="1">
        <f t="array" ref="F1629">_xlfn.IFS(OR(D1629=1,D1629=2),"Period 1",OR(D1629=3,D1629=4),"Period 2",OR(D1629=5,D1629=6),"Period 3",TRUE,"No Hire Period")</f>
        <v>Period 3</v>
      </c>
      <c r="G1629" s="12" t="str" cm="1">
        <f t="array" ref="G1629">_xlfn.IFS(MONTH(B1629)=1,"Audit Period",MONTH(B1629)=2,"End of Fiscal Year",MONTH(B1629)=3,"Start of Fiscal Year",TRUE,"Fiscal Year in Progress")</f>
        <v>Fiscal Year in Progress</v>
      </c>
      <c r="H1629" s="12">
        <f t="shared" ca="1" si="51"/>
        <v>28</v>
      </c>
    </row>
    <row r="1630" spans="1:8" x14ac:dyDescent="0.25">
      <c r="A1630" s="1" t="s">
        <v>2</v>
      </c>
      <c r="B1630" s="2">
        <v>44689</v>
      </c>
      <c r="D1630" s="13">
        <f t="shared" si="50"/>
        <v>5</v>
      </c>
      <c r="E1630" s="12" t="str" cm="1">
        <f t="array" ref="E1630">_xlfn.IFS(D1630=1,"Audit Period",D1630=2,"End of Fiscal Year",D1630=3,"Start of Fiscal Year",TRUE,"Fiscal Year in Progress")</f>
        <v>Fiscal Year in Progress</v>
      </c>
      <c r="F1630" s="12" t="str" cm="1">
        <f t="array" ref="F1630">_xlfn.IFS(OR(D1630=1,D1630=2),"Period 1",OR(D1630=3,D1630=4),"Period 2",OR(D1630=5,D1630=6),"Period 3",TRUE,"No Hire Period")</f>
        <v>Period 3</v>
      </c>
      <c r="G1630" s="12" t="str" cm="1">
        <f t="array" ref="G1630">_xlfn.IFS(MONTH(B1630)=1,"Audit Period",MONTH(B1630)=2,"End of Fiscal Year",MONTH(B1630)=3,"Start of Fiscal Year",TRUE,"Fiscal Year in Progress")</f>
        <v>Fiscal Year in Progress</v>
      </c>
      <c r="H1630" s="12">
        <f t="shared" ca="1" si="51"/>
        <v>28</v>
      </c>
    </row>
    <row r="1631" spans="1:8" x14ac:dyDescent="0.25">
      <c r="A1631" s="1" t="s">
        <v>305</v>
      </c>
      <c r="B1631" s="2">
        <v>44689</v>
      </c>
      <c r="D1631" s="13">
        <f t="shared" si="50"/>
        <v>5</v>
      </c>
      <c r="E1631" s="12" t="str" cm="1">
        <f t="array" ref="E1631">_xlfn.IFS(D1631=1,"Audit Period",D1631=2,"End of Fiscal Year",D1631=3,"Start of Fiscal Year",TRUE,"Fiscal Year in Progress")</f>
        <v>Fiscal Year in Progress</v>
      </c>
      <c r="F1631" s="12" t="str" cm="1">
        <f t="array" ref="F1631">_xlfn.IFS(OR(D1631=1,D1631=2),"Period 1",OR(D1631=3,D1631=4),"Period 2",OR(D1631=5,D1631=6),"Period 3",TRUE,"No Hire Period")</f>
        <v>Period 3</v>
      </c>
      <c r="G1631" s="12" t="str" cm="1">
        <f t="array" ref="G1631">_xlfn.IFS(MONTH(B1631)=1,"Audit Period",MONTH(B1631)=2,"End of Fiscal Year",MONTH(B1631)=3,"Start of Fiscal Year",TRUE,"Fiscal Year in Progress")</f>
        <v>Fiscal Year in Progress</v>
      </c>
      <c r="H1631" s="12">
        <f t="shared" ca="1" si="51"/>
        <v>28</v>
      </c>
    </row>
    <row r="1632" spans="1:8" x14ac:dyDescent="0.25">
      <c r="A1632" s="1" t="s">
        <v>306</v>
      </c>
      <c r="B1632" s="2">
        <v>44696</v>
      </c>
      <c r="D1632" s="13">
        <f t="shared" si="50"/>
        <v>5</v>
      </c>
      <c r="E1632" s="12" t="str" cm="1">
        <f t="array" ref="E1632">_xlfn.IFS(D1632=1,"Audit Period",D1632=2,"End of Fiscal Year",D1632=3,"Start of Fiscal Year",TRUE,"Fiscal Year in Progress")</f>
        <v>Fiscal Year in Progress</v>
      </c>
      <c r="F1632" s="12" t="str" cm="1">
        <f t="array" ref="F1632">_xlfn.IFS(OR(D1632=1,D1632=2),"Period 1",OR(D1632=3,D1632=4),"Period 2",OR(D1632=5,D1632=6),"Period 3",TRUE,"No Hire Period")</f>
        <v>Period 3</v>
      </c>
      <c r="G1632" s="12" t="str" cm="1">
        <f t="array" ref="G1632">_xlfn.IFS(MONTH(B1632)=1,"Audit Period",MONTH(B1632)=2,"End of Fiscal Year",MONTH(B1632)=3,"Start of Fiscal Year",TRUE,"Fiscal Year in Progress")</f>
        <v>Fiscal Year in Progress</v>
      </c>
      <c r="H1632" s="12">
        <f t="shared" ca="1" si="51"/>
        <v>28</v>
      </c>
    </row>
    <row r="1633" spans="1:8" x14ac:dyDescent="0.25">
      <c r="A1633" s="1" t="s">
        <v>307</v>
      </c>
      <c r="B1633" s="2">
        <v>44696</v>
      </c>
      <c r="D1633" s="13">
        <f t="shared" si="50"/>
        <v>5</v>
      </c>
      <c r="E1633" s="12" t="str" cm="1">
        <f t="array" ref="E1633">_xlfn.IFS(D1633=1,"Audit Period",D1633=2,"End of Fiscal Year",D1633=3,"Start of Fiscal Year",TRUE,"Fiscal Year in Progress")</f>
        <v>Fiscal Year in Progress</v>
      </c>
      <c r="F1633" s="12" t="str" cm="1">
        <f t="array" ref="F1633">_xlfn.IFS(OR(D1633=1,D1633=2),"Period 1",OR(D1633=3,D1633=4),"Period 2",OR(D1633=5,D1633=6),"Period 3",TRUE,"No Hire Period")</f>
        <v>Period 3</v>
      </c>
      <c r="G1633" s="12" t="str" cm="1">
        <f t="array" ref="G1633">_xlfn.IFS(MONTH(B1633)=1,"Audit Period",MONTH(B1633)=2,"End of Fiscal Year",MONTH(B1633)=3,"Start of Fiscal Year",TRUE,"Fiscal Year in Progress")</f>
        <v>Fiscal Year in Progress</v>
      </c>
      <c r="H1633" s="12">
        <f t="shared" ca="1" si="51"/>
        <v>28</v>
      </c>
    </row>
    <row r="1634" spans="1:8" x14ac:dyDescent="0.25">
      <c r="A1634" s="1" t="s">
        <v>308</v>
      </c>
      <c r="B1634" s="2">
        <v>44696</v>
      </c>
      <c r="D1634" s="13">
        <f t="shared" si="50"/>
        <v>5</v>
      </c>
      <c r="E1634" s="12" t="str" cm="1">
        <f t="array" ref="E1634">_xlfn.IFS(D1634=1,"Audit Period",D1634=2,"End of Fiscal Year",D1634=3,"Start of Fiscal Year",TRUE,"Fiscal Year in Progress")</f>
        <v>Fiscal Year in Progress</v>
      </c>
      <c r="F1634" s="12" t="str" cm="1">
        <f t="array" ref="F1634">_xlfn.IFS(OR(D1634=1,D1634=2),"Period 1",OR(D1634=3,D1634=4),"Period 2",OR(D1634=5,D1634=6),"Period 3",TRUE,"No Hire Period")</f>
        <v>Period 3</v>
      </c>
      <c r="G1634" s="12" t="str" cm="1">
        <f t="array" ref="G1634">_xlfn.IFS(MONTH(B1634)=1,"Audit Period",MONTH(B1634)=2,"End of Fiscal Year",MONTH(B1634)=3,"Start of Fiscal Year",TRUE,"Fiscal Year in Progress")</f>
        <v>Fiscal Year in Progress</v>
      </c>
      <c r="H1634" s="12">
        <f t="shared" ca="1" si="51"/>
        <v>28</v>
      </c>
    </row>
    <row r="1635" spans="1:8" x14ac:dyDescent="0.25">
      <c r="A1635" s="1" t="s">
        <v>309</v>
      </c>
      <c r="B1635" s="2">
        <v>44696</v>
      </c>
      <c r="D1635" s="13">
        <f t="shared" si="50"/>
        <v>5</v>
      </c>
      <c r="E1635" s="12" t="str" cm="1">
        <f t="array" ref="E1635">_xlfn.IFS(D1635=1,"Audit Period",D1635=2,"End of Fiscal Year",D1635=3,"Start of Fiscal Year",TRUE,"Fiscal Year in Progress")</f>
        <v>Fiscal Year in Progress</v>
      </c>
      <c r="F1635" s="12" t="str" cm="1">
        <f t="array" ref="F1635">_xlfn.IFS(OR(D1635=1,D1635=2),"Period 1",OR(D1635=3,D1635=4),"Period 2",OR(D1635=5,D1635=6),"Period 3",TRUE,"No Hire Period")</f>
        <v>Period 3</v>
      </c>
      <c r="G1635" s="12" t="str" cm="1">
        <f t="array" ref="G1635">_xlfn.IFS(MONTH(B1635)=1,"Audit Period",MONTH(B1635)=2,"End of Fiscal Year",MONTH(B1635)=3,"Start of Fiscal Year",TRUE,"Fiscal Year in Progress")</f>
        <v>Fiscal Year in Progress</v>
      </c>
      <c r="H1635" s="12">
        <f t="shared" ca="1" si="51"/>
        <v>28</v>
      </c>
    </row>
    <row r="1636" spans="1:8" x14ac:dyDescent="0.25">
      <c r="A1636" s="1" t="s">
        <v>310</v>
      </c>
      <c r="B1636" s="2">
        <v>44696</v>
      </c>
      <c r="D1636" s="13">
        <f t="shared" si="50"/>
        <v>5</v>
      </c>
      <c r="E1636" s="12" t="str" cm="1">
        <f t="array" ref="E1636">_xlfn.IFS(D1636=1,"Audit Period",D1636=2,"End of Fiscal Year",D1636=3,"Start of Fiscal Year",TRUE,"Fiscal Year in Progress")</f>
        <v>Fiscal Year in Progress</v>
      </c>
      <c r="F1636" s="12" t="str" cm="1">
        <f t="array" ref="F1636">_xlfn.IFS(OR(D1636=1,D1636=2),"Period 1",OR(D1636=3,D1636=4),"Period 2",OR(D1636=5,D1636=6),"Period 3",TRUE,"No Hire Period")</f>
        <v>Period 3</v>
      </c>
      <c r="G1636" s="12" t="str" cm="1">
        <f t="array" ref="G1636">_xlfn.IFS(MONTH(B1636)=1,"Audit Period",MONTH(B1636)=2,"End of Fiscal Year",MONTH(B1636)=3,"Start of Fiscal Year",TRUE,"Fiscal Year in Progress")</f>
        <v>Fiscal Year in Progress</v>
      </c>
      <c r="H1636" s="12">
        <f t="shared" ca="1" si="51"/>
        <v>28</v>
      </c>
    </row>
    <row r="1637" spans="1:8" x14ac:dyDescent="0.25">
      <c r="A1637" s="1" t="s">
        <v>311</v>
      </c>
      <c r="B1637" s="2">
        <v>44696</v>
      </c>
      <c r="D1637" s="13">
        <f t="shared" si="50"/>
        <v>5</v>
      </c>
      <c r="E1637" s="12" t="str" cm="1">
        <f t="array" ref="E1637">_xlfn.IFS(D1637=1,"Audit Period",D1637=2,"End of Fiscal Year",D1637=3,"Start of Fiscal Year",TRUE,"Fiscal Year in Progress")</f>
        <v>Fiscal Year in Progress</v>
      </c>
      <c r="F1637" s="12" t="str" cm="1">
        <f t="array" ref="F1637">_xlfn.IFS(OR(D1637=1,D1637=2),"Period 1",OR(D1637=3,D1637=4),"Period 2",OR(D1637=5,D1637=6),"Period 3",TRUE,"No Hire Period")</f>
        <v>Period 3</v>
      </c>
      <c r="G1637" s="12" t="str" cm="1">
        <f t="array" ref="G1637">_xlfn.IFS(MONTH(B1637)=1,"Audit Period",MONTH(B1637)=2,"End of Fiscal Year",MONTH(B1637)=3,"Start of Fiscal Year",TRUE,"Fiscal Year in Progress")</f>
        <v>Fiscal Year in Progress</v>
      </c>
      <c r="H1637" s="12">
        <f t="shared" ca="1" si="51"/>
        <v>28</v>
      </c>
    </row>
    <row r="1638" spans="1:8" x14ac:dyDescent="0.25">
      <c r="A1638" s="1" t="s">
        <v>312</v>
      </c>
      <c r="B1638" s="2">
        <v>44696</v>
      </c>
      <c r="D1638" s="13">
        <f t="shared" si="50"/>
        <v>5</v>
      </c>
      <c r="E1638" s="12" t="str" cm="1">
        <f t="array" ref="E1638">_xlfn.IFS(D1638=1,"Audit Period",D1638=2,"End of Fiscal Year",D1638=3,"Start of Fiscal Year",TRUE,"Fiscal Year in Progress")</f>
        <v>Fiscal Year in Progress</v>
      </c>
      <c r="F1638" s="12" t="str" cm="1">
        <f t="array" ref="F1638">_xlfn.IFS(OR(D1638=1,D1638=2),"Period 1",OR(D1638=3,D1638=4),"Period 2",OR(D1638=5,D1638=6),"Period 3",TRUE,"No Hire Period")</f>
        <v>Period 3</v>
      </c>
      <c r="G1638" s="12" t="str" cm="1">
        <f t="array" ref="G1638">_xlfn.IFS(MONTH(B1638)=1,"Audit Period",MONTH(B1638)=2,"End of Fiscal Year",MONTH(B1638)=3,"Start of Fiscal Year",TRUE,"Fiscal Year in Progress")</f>
        <v>Fiscal Year in Progress</v>
      </c>
      <c r="H1638" s="12">
        <f t="shared" ca="1" si="51"/>
        <v>28</v>
      </c>
    </row>
    <row r="1639" spans="1:8" x14ac:dyDescent="0.25">
      <c r="A1639" s="1" t="s">
        <v>313</v>
      </c>
      <c r="B1639" s="2">
        <v>44696</v>
      </c>
      <c r="D1639" s="13">
        <f t="shared" si="50"/>
        <v>5</v>
      </c>
      <c r="E1639" s="12" t="str" cm="1">
        <f t="array" ref="E1639">_xlfn.IFS(D1639=1,"Audit Period",D1639=2,"End of Fiscal Year",D1639=3,"Start of Fiscal Year",TRUE,"Fiscal Year in Progress")</f>
        <v>Fiscal Year in Progress</v>
      </c>
      <c r="F1639" s="12" t="str" cm="1">
        <f t="array" ref="F1639">_xlfn.IFS(OR(D1639=1,D1639=2),"Period 1",OR(D1639=3,D1639=4),"Period 2",OR(D1639=5,D1639=6),"Period 3",TRUE,"No Hire Period")</f>
        <v>Period 3</v>
      </c>
      <c r="G1639" s="12" t="str" cm="1">
        <f t="array" ref="G1639">_xlfn.IFS(MONTH(B1639)=1,"Audit Period",MONTH(B1639)=2,"End of Fiscal Year",MONTH(B1639)=3,"Start of Fiscal Year",TRUE,"Fiscal Year in Progress")</f>
        <v>Fiscal Year in Progress</v>
      </c>
      <c r="H1639" s="12">
        <f t="shared" ca="1" si="51"/>
        <v>28</v>
      </c>
    </row>
    <row r="1640" spans="1:8" x14ac:dyDescent="0.25">
      <c r="A1640" s="1" t="s">
        <v>314</v>
      </c>
      <c r="B1640" s="2">
        <v>44696</v>
      </c>
      <c r="D1640" s="13">
        <f t="shared" si="50"/>
        <v>5</v>
      </c>
      <c r="E1640" s="12" t="str" cm="1">
        <f t="array" ref="E1640">_xlfn.IFS(D1640=1,"Audit Period",D1640=2,"End of Fiscal Year",D1640=3,"Start of Fiscal Year",TRUE,"Fiscal Year in Progress")</f>
        <v>Fiscal Year in Progress</v>
      </c>
      <c r="F1640" s="12" t="str" cm="1">
        <f t="array" ref="F1640">_xlfn.IFS(OR(D1640=1,D1640=2),"Period 1",OR(D1640=3,D1640=4),"Period 2",OR(D1640=5,D1640=6),"Period 3",TRUE,"No Hire Period")</f>
        <v>Period 3</v>
      </c>
      <c r="G1640" s="12" t="str" cm="1">
        <f t="array" ref="G1640">_xlfn.IFS(MONTH(B1640)=1,"Audit Period",MONTH(B1640)=2,"End of Fiscal Year",MONTH(B1640)=3,"Start of Fiscal Year",TRUE,"Fiscal Year in Progress")</f>
        <v>Fiscal Year in Progress</v>
      </c>
      <c r="H1640" s="12">
        <f t="shared" ca="1" si="51"/>
        <v>28</v>
      </c>
    </row>
    <row r="1641" spans="1:8" x14ac:dyDescent="0.25">
      <c r="A1641" s="1" t="s">
        <v>31</v>
      </c>
      <c r="B1641" s="2">
        <v>44696</v>
      </c>
      <c r="D1641" s="13">
        <f t="shared" si="50"/>
        <v>5</v>
      </c>
      <c r="E1641" s="12" t="str" cm="1">
        <f t="array" ref="E1641">_xlfn.IFS(D1641=1,"Audit Period",D1641=2,"End of Fiscal Year",D1641=3,"Start of Fiscal Year",TRUE,"Fiscal Year in Progress")</f>
        <v>Fiscal Year in Progress</v>
      </c>
      <c r="F1641" s="12" t="str" cm="1">
        <f t="array" ref="F1641">_xlfn.IFS(OR(D1641=1,D1641=2),"Period 1",OR(D1641=3,D1641=4),"Period 2",OR(D1641=5,D1641=6),"Period 3",TRUE,"No Hire Period")</f>
        <v>Period 3</v>
      </c>
      <c r="G1641" s="12" t="str" cm="1">
        <f t="array" ref="G1641">_xlfn.IFS(MONTH(B1641)=1,"Audit Period",MONTH(B1641)=2,"End of Fiscal Year",MONTH(B1641)=3,"Start of Fiscal Year",TRUE,"Fiscal Year in Progress")</f>
        <v>Fiscal Year in Progress</v>
      </c>
      <c r="H1641" s="12">
        <f t="shared" ca="1" si="51"/>
        <v>28</v>
      </c>
    </row>
    <row r="1642" spans="1:8" x14ac:dyDescent="0.25">
      <c r="A1642" s="1" t="s">
        <v>315</v>
      </c>
      <c r="B1642" s="2">
        <v>44696</v>
      </c>
      <c r="D1642" s="13">
        <f t="shared" si="50"/>
        <v>5</v>
      </c>
      <c r="E1642" s="12" t="str" cm="1">
        <f t="array" ref="E1642">_xlfn.IFS(D1642=1,"Audit Period",D1642=2,"End of Fiscal Year",D1642=3,"Start of Fiscal Year",TRUE,"Fiscal Year in Progress")</f>
        <v>Fiscal Year in Progress</v>
      </c>
      <c r="F1642" s="12" t="str" cm="1">
        <f t="array" ref="F1642">_xlfn.IFS(OR(D1642=1,D1642=2),"Period 1",OR(D1642=3,D1642=4),"Period 2",OR(D1642=5,D1642=6),"Period 3",TRUE,"No Hire Period")</f>
        <v>Period 3</v>
      </c>
      <c r="G1642" s="12" t="str" cm="1">
        <f t="array" ref="G1642">_xlfn.IFS(MONTH(B1642)=1,"Audit Period",MONTH(B1642)=2,"End of Fiscal Year",MONTH(B1642)=3,"Start of Fiscal Year",TRUE,"Fiscal Year in Progress")</f>
        <v>Fiscal Year in Progress</v>
      </c>
      <c r="H1642" s="12">
        <f t="shared" ca="1" si="51"/>
        <v>28</v>
      </c>
    </row>
    <row r="1643" spans="1:8" x14ac:dyDescent="0.25">
      <c r="A1643" s="1" t="s">
        <v>316</v>
      </c>
      <c r="B1643" s="2">
        <v>44696</v>
      </c>
      <c r="D1643" s="13">
        <f t="shared" si="50"/>
        <v>5</v>
      </c>
      <c r="E1643" s="12" t="str" cm="1">
        <f t="array" ref="E1643">_xlfn.IFS(D1643=1,"Audit Period",D1643=2,"End of Fiscal Year",D1643=3,"Start of Fiscal Year",TRUE,"Fiscal Year in Progress")</f>
        <v>Fiscal Year in Progress</v>
      </c>
      <c r="F1643" s="12" t="str" cm="1">
        <f t="array" ref="F1643">_xlfn.IFS(OR(D1643=1,D1643=2),"Period 1",OR(D1643=3,D1643=4),"Period 2",OR(D1643=5,D1643=6),"Period 3",TRUE,"No Hire Period")</f>
        <v>Period 3</v>
      </c>
      <c r="G1643" s="12" t="str" cm="1">
        <f t="array" ref="G1643">_xlfn.IFS(MONTH(B1643)=1,"Audit Period",MONTH(B1643)=2,"End of Fiscal Year",MONTH(B1643)=3,"Start of Fiscal Year",TRUE,"Fiscal Year in Progress")</f>
        <v>Fiscal Year in Progress</v>
      </c>
      <c r="H1643" s="12">
        <f t="shared" ca="1" si="51"/>
        <v>28</v>
      </c>
    </row>
    <row r="1644" spans="1:8" x14ac:dyDescent="0.25">
      <c r="A1644" s="1" t="s">
        <v>317</v>
      </c>
      <c r="B1644" s="2">
        <v>44696</v>
      </c>
      <c r="D1644" s="13">
        <f t="shared" si="50"/>
        <v>5</v>
      </c>
      <c r="E1644" s="12" t="str" cm="1">
        <f t="array" ref="E1644">_xlfn.IFS(D1644=1,"Audit Period",D1644=2,"End of Fiscal Year",D1644=3,"Start of Fiscal Year",TRUE,"Fiscal Year in Progress")</f>
        <v>Fiscal Year in Progress</v>
      </c>
      <c r="F1644" s="12" t="str" cm="1">
        <f t="array" ref="F1644">_xlfn.IFS(OR(D1644=1,D1644=2),"Period 1",OR(D1644=3,D1644=4),"Period 2",OR(D1644=5,D1644=6),"Period 3",TRUE,"No Hire Period")</f>
        <v>Period 3</v>
      </c>
      <c r="G1644" s="12" t="str" cm="1">
        <f t="array" ref="G1644">_xlfn.IFS(MONTH(B1644)=1,"Audit Period",MONTH(B1644)=2,"End of Fiscal Year",MONTH(B1644)=3,"Start of Fiscal Year",TRUE,"Fiscal Year in Progress")</f>
        <v>Fiscal Year in Progress</v>
      </c>
      <c r="H1644" s="12">
        <f t="shared" ca="1" si="51"/>
        <v>28</v>
      </c>
    </row>
    <row r="1645" spans="1:8" x14ac:dyDescent="0.25">
      <c r="A1645" s="1" t="s">
        <v>318</v>
      </c>
      <c r="B1645" s="2">
        <v>44696</v>
      </c>
      <c r="D1645" s="13">
        <f t="shared" si="50"/>
        <v>5</v>
      </c>
      <c r="E1645" s="12" t="str" cm="1">
        <f t="array" ref="E1645">_xlfn.IFS(D1645=1,"Audit Period",D1645=2,"End of Fiscal Year",D1645=3,"Start of Fiscal Year",TRUE,"Fiscal Year in Progress")</f>
        <v>Fiscal Year in Progress</v>
      </c>
      <c r="F1645" s="12" t="str" cm="1">
        <f t="array" ref="F1645">_xlfn.IFS(OR(D1645=1,D1645=2),"Period 1",OR(D1645=3,D1645=4),"Period 2",OR(D1645=5,D1645=6),"Period 3",TRUE,"No Hire Period")</f>
        <v>Period 3</v>
      </c>
      <c r="G1645" s="12" t="str" cm="1">
        <f t="array" ref="G1645">_xlfn.IFS(MONTH(B1645)=1,"Audit Period",MONTH(B1645)=2,"End of Fiscal Year",MONTH(B1645)=3,"Start of Fiscal Year",TRUE,"Fiscal Year in Progress")</f>
        <v>Fiscal Year in Progress</v>
      </c>
      <c r="H1645" s="12">
        <f t="shared" ca="1" si="51"/>
        <v>28</v>
      </c>
    </row>
    <row r="1646" spans="1:8" x14ac:dyDescent="0.25">
      <c r="A1646" s="1" t="s">
        <v>319</v>
      </c>
      <c r="B1646" s="2">
        <v>44696</v>
      </c>
      <c r="D1646" s="13">
        <f t="shared" si="50"/>
        <v>5</v>
      </c>
      <c r="E1646" s="12" t="str" cm="1">
        <f t="array" ref="E1646">_xlfn.IFS(D1646=1,"Audit Period",D1646=2,"End of Fiscal Year",D1646=3,"Start of Fiscal Year",TRUE,"Fiscal Year in Progress")</f>
        <v>Fiscal Year in Progress</v>
      </c>
      <c r="F1646" s="12" t="str" cm="1">
        <f t="array" ref="F1646">_xlfn.IFS(OR(D1646=1,D1646=2),"Period 1",OR(D1646=3,D1646=4),"Period 2",OR(D1646=5,D1646=6),"Period 3",TRUE,"No Hire Period")</f>
        <v>Period 3</v>
      </c>
      <c r="G1646" s="12" t="str" cm="1">
        <f t="array" ref="G1646">_xlfn.IFS(MONTH(B1646)=1,"Audit Period",MONTH(B1646)=2,"End of Fiscal Year",MONTH(B1646)=3,"Start of Fiscal Year",TRUE,"Fiscal Year in Progress")</f>
        <v>Fiscal Year in Progress</v>
      </c>
      <c r="H1646" s="12">
        <f t="shared" ca="1" si="51"/>
        <v>28</v>
      </c>
    </row>
    <row r="1647" spans="1:8" x14ac:dyDescent="0.25">
      <c r="A1647" s="1" t="s">
        <v>320</v>
      </c>
      <c r="B1647" s="2">
        <v>44696</v>
      </c>
      <c r="D1647" s="13">
        <f t="shared" si="50"/>
        <v>5</v>
      </c>
      <c r="E1647" s="12" t="str" cm="1">
        <f t="array" ref="E1647">_xlfn.IFS(D1647=1,"Audit Period",D1647=2,"End of Fiscal Year",D1647=3,"Start of Fiscal Year",TRUE,"Fiscal Year in Progress")</f>
        <v>Fiscal Year in Progress</v>
      </c>
      <c r="F1647" s="12" t="str" cm="1">
        <f t="array" ref="F1647">_xlfn.IFS(OR(D1647=1,D1647=2),"Period 1",OR(D1647=3,D1647=4),"Period 2",OR(D1647=5,D1647=6),"Period 3",TRUE,"No Hire Period")</f>
        <v>Period 3</v>
      </c>
      <c r="G1647" s="12" t="str" cm="1">
        <f t="array" ref="G1647">_xlfn.IFS(MONTH(B1647)=1,"Audit Period",MONTH(B1647)=2,"End of Fiscal Year",MONTH(B1647)=3,"Start of Fiscal Year",TRUE,"Fiscal Year in Progress")</f>
        <v>Fiscal Year in Progress</v>
      </c>
      <c r="H1647" s="12">
        <f t="shared" ca="1" si="51"/>
        <v>28</v>
      </c>
    </row>
    <row r="1648" spans="1:8" x14ac:dyDescent="0.25">
      <c r="A1648" s="1" t="s">
        <v>321</v>
      </c>
      <c r="B1648" s="2">
        <v>44696</v>
      </c>
      <c r="D1648" s="13">
        <f t="shared" si="50"/>
        <v>5</v>
      </c>
      <c r="E1648" s="12" t="str" cm="1">
        <f t="array" ref="E1648">_xlfn.IFS(D1648=1,"Audit Period",D1648=2,"End of Fiscal Year",D1648=3,"Start of Fiscal Year",TRUE,"Fiscal Year in Progress")</f>
        <v>Fiscal Year in Progress</v>
      </c>
      <c r="F1648" s="12" t="str" cm="1">
        <f t="array" ref="F1648">_xlfn.IFS(OR(D1648=1,D1648=2),"Period 1",OR(D1648=3,D1648=4),"Period 2",OR(D1648=5,D1648=6),"Period 3",TRUE,"No Hire Period")</f>
        <v>Period 3</v>
      </c>
      <c r="G1648" s="12" t="str" cm="1">
        <f t="array" ref="G1648">_xlfn.IFS(MONTH(B1648)=1,"Audit Period",MONTH(B1648)=2,"End of Fiscal Year",MONTH(B1648)=3,"Start of Fiscal Year",TRUE,"Fiscal Year in Progress")</f>
        <v>Fiscal Year in Progress</v>
      </c>
      <c r="H1648" s="12">
        <f t="shared" ca="1" si="51"/>
        <v>28</v>
      </c>
    </row>
    <row r="1649" spans="1:8" x14ac:dyDescent="0.25">
      <c r="A1649" s="1" t="s">
        <v>32</v>
      </c>
      <c r="B1649" s="2">
        <v>44696</v>
      </c>
      <c r="D1649" s="13">
        <f t="shared" si="50"/>
        <v>5</v>
      </c>
      <c r="E1649" s="12" t="str" cm="1">
        <f t="array" ref="E1649">_xlfn.IFS(D1649=1,"Audit Period",D1649=2,"End of Fiscal Year",D1649=3,"Start of Fiscal Year",TRUE,"Fiscal Year in Progress")</f>
        <v>Fiscal Year in Progress</v>
      </c>
      <c r="F1649" s="12" t="str" cm="1">
        <f t="array" ref="F1649">_xlfn.IFS(OR(D1649=1,D1649=2),"Period 1",OR(D1649=3,D1649=4),"Period 2",OR(D1649=5,D1649=6),"Period 3",TRUE,"No Hire Period")</f>
        <v>Period 3</v>
      </c>
      <c r="G1649" s="12" t="str" cm="1">
        <f t="array" ref="G1649">_xlfn.IFS(MONTH(B1649)=1,"Audit Period",MONTH(B1649)=2,"End of Fiscal Year",MONTH(B1649)=3,"Start of Fiscal Year",TRUE,"Fiscal Year in Progress")</f>
        <v>Fiscal Year in Progress</v>
      </c>
      <c r="H1649" s="12">
        <f t="shared" ca="1" si="51"/>
        <v>28</v>
      </c>
    </row>
    <row r="1650" spans="1:8" x14ac:dyDescent="0.25">
      <c r="A1650" s="1" t="s">
        <v>322</v>
      </c>
      <c r="B1650" s="2">
        <v>44696</v>
      </c>
      <c r="D1650" s="13">
        <f t="shared" si="50"/>
        <v>5</v>
      </c>
      <c r="E1650" s="12" t="str" cm="1">
        <f t="array" ref="E1650">_xlfn.IFS(D1650=1,"Audit Period",D1650=2,"End of Fiscal Year",D1650=3,"Start of Fiscal Year",TRUE,"Fiscal Year in Progress")</f>
        <v>Fiscal Year in Progress</v>
      </c>
      <c r="F1650" s="12" t="str" cm="1">
        <f t="array" ref="F1650">_xlfn.IFS(OR(D1650=1,D1650=2),"Period 1",OR(D1650=3,D1650=4),"Period 2",OR(D1650=5,D1650=6),"Period 3",TRUE,"No Hire Period")</f>
        <v>Period 3</v>
      </c>
      <c r="G1650" s="12" t="str" cm="1">
        <f t="array" ref="G1650">_xlfn.IFS(MONTH(B1650)=1,"Audit Period",MONTH(B1650)=2,"End of Fiscal Year",MONTH(B1650)=3,"Start of Fiscal Year",TRUE,"Fiscal Year in Progress")</f>
        <v>Fiscal Year in Progress</v>
      </c>
      <c r="H1650" s="12">
        <f t="shared" ca="1" si="51"/>
        <v>28</v>
      </c>
    </row>
    <row r="1651" spans="1:8" x14ac:dyDescent="0.25">
      <c r="A1651" s="1" t="s">
        <v>323</v>
      </c>
      <c r="B1651" s="2">
        <v>44696</v>
      </c>
      <c r="D1651" s="13">
        <f t="shared" si="50"/>
        <v>5</v>
      </c>
      <c r="E1651" s="12" t="str" cm="1">
        <f t="array" ref="E1651">_xlfn.IFS(D1651=1,"Audit Period",D1651=2,"End of Fiscal Year",D1651=3,"Start of Fiscal Year",TRUE,"Fiscal Year in Progress")</f>
        <v>Fiscal Year in Progress</v>
      </c>
      <c r="F1651" s="12" t="str" cm="1">
        <f t="array" ref="F1651">_xlfn.IFS(OR(D1651=1,D1651=2),"Period 1",OR(D1651=3,D1651=4),"Period 2",OR(D1651=5,D1651=6),"Period 3",TRUE,"No Hire Period")</f>
        <v>Period 3</v>
      </c>
      <c r="G1651" s="12" t="str" cm="1">
        <f t="array" ref="G1651">_xlfn.IFS(MONTH(B1651)=1,"Audit Period",MONTH(B1651)=2,"End of Fiscal Year",MONTH(B1651)=3,"Start of Fiscal Year",TRUE,"Fiscal Year in Progress")</f>
        <v>Fiscal Year in Progress</v>
      </c>
      <c r="H1651" s="12">
        <f t="shared" ca="1" si="51"/>
        <v>28</v>
      </c>
    </row>
    <row r="1652" spans="1:8" x14ac:dyDescent="0.25">
      <c r="A1652" s="1" t="s">
        <v>324</v>
      </c>
      <c r="B1652" s="2">
        <v>44696</v>
      </c>
      <c r="D1652" s="13">
        <f t="shared" si="50"/>
        <v>5</v>
      </c>
      <c r="E1652" s="12" t="str" cm="1">
        <f t="array" ref="E1652">_xlfn.IFS(D1652=1,"Audit Period",D1652=2,"End of Fiscal Year",D1652=3,"Start of Fiscal Year",TRUE,"Fiscal Year in Progress")</f>
        <v>Fiscal Year in Progress</v>
      </c>
      <c r="F1652" s="12" t="str" cm="1">
        <f t="array" ref="F1652">_xlfn.IFS(OR(D1652=1,D1652=2),"Period 1",OR(D1652=3,D1652=4),"Period 2",OR(D1652=5,D1652=6),"Period 3",TRUE,"No Hire Period")</f>
        <v>Period 3</v>
      </c>
      <c r="G1652" s="12" t="str" cm="1">
        <f t="array" ref="G1652">_xlfn.IFS(MONTH(B1652)=1,"Audit Period",MONTH(B1652)=2,"End of Fiscal Year",MONTH(B1652)=3,"Start of Fiscal Year",TRUE,"Fiscal Year in Progress")</f>
        <v>Fiscal Year in Progress</v>
      </c>
      <c r="H1652" s="12">
        <f t="shared" ca="1" si="51"/>
        <v>28</v>
      </c>
    </row>
    <row r="1653" spans="1:8" x14ac:dyDescent="0.25">
      <c r="A1653" s="1" t="s">
        <v>325</v>
      </c>
      <c r="B1653" s="2">
        <v>44696</v>
      </c>
      <c r="D1653" s="13">
        <f t="shared" si="50"/>
        <v>5</v>
      </c>
      <c r="E1653" s="12" t="str" cm="1">
        <f t="array" ref="E1653">_xlfn.IFS(D1653=1,"Audit Period",D1653=2,"End of Fiscal Year",D1653=3,"Start of Fiscal Year",TRUE,"Fiscal Year in Progress")</f>
        <v>Fiscal Year in Progress</v>
      </c>
      <c r="F1653" s="12" t="str" cm="1">
        <f t="array" ref="F1653">_xlfn.IFS(OR(D1653=1,D1653=2),"Period 1",OR(D1653=3,D1653=4),"Period 2",OR(D1653=5,D1653=6),"Period 3",TRUE,"No Hire Period")</f>
        <v>Period 3</v>
      </c>
      <c r="G1653" s="12" t="str" cm="1">
        <f t="array" ref="G1653">_xlfn.IFS(MONTH(B1653)=1,"Audit Period",MONTH(B1653)=2,"End of Fiscal Year",MONTH(B1653)=3,"Start of Fiscal Year",TRUE,"Fiscal Year in Progress")</f>
        <v>Fiscal Year in Progress</v>
      </c>
      <c r="H1653" s="12">
        <f t="shared" ca="1" si="51"/>
        <v>28</v>
      </c>
    </row>
    <row r="1654" spans="1:8" x14ac:dyDescent="0.25">
      <c r="A1654" s="1" t="s">
        <v>326</v>
      </c>
      <c r="B1654" s="2">
        <v>44696</v>
      </c>
      <c r="D1654" s="13">
        <f t="shared" si="50"/>
        <v>5</v>
      </c>
      <c r="E1654" s="12" t="str" cm="1">
        <f t="array" ref="E1654">_xlfn.IFS(D1654=1,"Audit Period",D1654=2,"End of Fiscal Year",D1654=3,"Start of Fiscal Year",TRUE,"Fiscal Year in Progress")</f>
        <v>Fiscal Year in Progress</v>
      </c>
      <c r="F1654" s="12" t="str" cm="1">
        <f t="array" ref="F1654">_xlfn.IFS(OR(D1654=1,D1654=2),"Period 1",OR(D1654=3,D1654=4),"Period 2",OR(D1654=5,D1654=6),"Period 3",TRUE,"No Hire Period")</f>
        <v>Period 3</v>
      </c>
      <c r="G1654" s="12" t="str" cm="1">
        <f t="array" ref="G1654">_xlfn.IFS(MONTH(B1654)=1,"Audit Period",MONTH(B1654)=2,"End of Fiscal Year",MONTH(B1654)=3,"Start of Fiscal Year",TRUE,"Fiscal Year in Progress")</f>
        <v>Fiscal Year in Progress</v>
      </c>
      <c r="H1654" s="12">
        <f t="shared" ca="1" si="51"/>
        <v>28</v>
      </c>
    </row>
    <row r="1655" spans="1:8" x14ac:dyDescent="0.25">
      <c r="A1655" s="1" t="s">
        <v>327</v>
      </c>
      <c r="B1655" s="2">
        <v>44696</v>
      </c>
      <c r="D1655" s="13">
        <f t="shared" si="50"/>
        <v>5</v>
      </c>
      <c r="E1655" s="12" t="str" cm="1">
        <f t="array" ref="E1655">_xlfn.IFS(D1655=1,"Audit Period",D1655=2,"End of Fiscal Year",D1655=3,"Start of Fiscal Year",TRUE,"Fiscal Year in Progress")</f>
        <v>Fiscal Year in Progress</v>
      </c>
      <c r="F1655" s="12" t="str" cm="1">
        <f t="array" ref="F1655">_xlfn.IFS(OR(D1655=1,D1655=2),"Period 1",OR(D1655=3,D1655=4),"Period 2",OR(D1655=5,D1655=6),"Period 3",TRUE,"No Hire Period")</f>
        <v>Period 3</v>
      </c>
      <c r="G1655" s="12" t="str" cm="1">
        <f t="array" ref="G1655">_xlfn.IFS(MONTH(B1655)=1,"Audit Period",MONTH(B1655)=2,"End of Fiscal Year",MONTH(B1655)=3,"Start of Fiscal Year",TRUE,"Fiscal Year in Progress")</f>
        <v>Fiscal Year in Progress</v>
      </c>
      <c r="H1655" s="12">
        <f t="shared" ca="1" si="51"/>
        <v>28</v>
      </c>
    </row>
    <row r="1656" spans="1:8" x14ac:dyDescent="0.25">
      <c r="A1656" s="1" t="s">
        <v>328</v>
      </c>
      <c r="B1656" s="2">
        <v>44696</v>
      </c>
      <c r="D1656" s="13">
        <f t="shared" si="50"/>
        <v>5</v>
      </c>
      <c r="E1656" s="12" t="str" cm="1">
        <f t="array" ref="E1656">_xlfn.IFS(D1656=1,"Audit Period",D1656=2,"End of Fiscal Year",D1656=3,"Start of Fiscal Year",TRUE,"Fiscal Year in Progress")</f>
        <v>Fiscal Year in Progress</v>
      </c>
      <c r="F1656" s="12" t="str" cm="1">
        <f t="array" ref="F1656">_xlfn.IFS(OR(D1656=1,D1656=2),"Period 1",OR(D1656=3,D1656=4),"Period 2",OR(D1656=5,D1656=6),"Period 3",TRUE,"No Hire Period")</f>
        <v>Period 3</v>
      </c>
      <c r="G1656" s="12" t="str" cm="1">
        <f t="array" ref="G1656">_xlfn.IFS(MONTH(B1656)=1,"Audit Period",MONTH(B1656)=2,"End of Fiscal Year",MONTH(B1656)=3,"Start of Fiscal Year",TRUE,"Fiscal Year in Progress")</f>
        <v>Fiscal Year in Progress</v>
      </c>
      <c r="H1656" s="12">
        <f t="shared" ca="1" si="51"/>
        <v>28</v>
      </c>
    </row>
    <row r="1657" spans="1:8" x14ac:dyDescent="0.25">
      <c r="A1657" s="1" t="s">
        <v>329</v>
      </c>
      <c r="B1657" s="2">
        <v>44696</v>
      </c>
      <c r="D1657" s="13">
        <f t="shared" si="50"/>
        <v>5</v>
      </c>
      <c r="E1657" s="12" t="str" cm="1">
        <f t="array" ref="E1657">_xlfn.IFS(D1657=1,"Audit Period",D1657=2,"End of Fiscal Year",D1657=3,"Start of Fiscal Year",TRUE,"Fiscal Year in Progress")</f>
        <v>Fiscal Year in Progress</v>
      </c>
      <c r="F1657" s="12" t="str" cm="1">
        <f t="array" ref="F1657">_xlfn.IFS(OR(D1657=1,D1657=2),"Period 1",OR(D1657=3,D1657=4),"Period 2",OR(D1657=5,D1657=6),"Period 3",TRUE,"No Hire Period")</f>
        <v>Period 3</v>
      </c>
      <c r="G1657" s="12" t="str" cm="1">
        <f t="array" ref="G1657">_xlfn.IFS(MONTH(B1657)=1,"Audit Period",MONTH(B1657)=2,"End of Fiscal Year",MONTH(B1657)=3,"Start of Fiscal Year",TRUE,"Fiscal Year in Progress")</f>
        <v>Fiscal Year in Progress</v>
      </c>
      <c r="H1657" s="12">
        <f t="shared" ca="1" si="51"/>
        <v>28</v>
      </c>
    </row>
    <row r="1658" spans="1:8" x14ac:dyDescent="0.25">
      <c r="A1658" s="1" t="s">
        <v>330</v>
      </c>
      <c r="B1658" s="2">
        <v>44696</v>
      </c>
      <c r="D1658" s="13">
        <f t="shared" si="50"/>
        <v>5</v>
      </c>
      <c r="E1658" s="12" t="str" cm="1">
        <f t="array" ref="E1658">_xlfn.IFS(D1658=1,"Audit Period",D1658=2,"End of Fiscal Year",D1658=3,"Start of Fiscal Year",TRUE,"Fiscal Year in Progress")</f>
        <v>Fiscal Year in Progress</v>
      </c>
      <c r="F1658" s="12" t="str" cm="1">
        <f t="array" ref="F1658">_xlfn.IFS(OR(D1658=1,D1658=2),"Period 1",OR(D1658=3,D1658=4),"Period 2",OR(D1658=5,D1658=6),"Period 3",TRUE,"No Hire Period")</f>
        <v>Period 3</v>
      </c>
      <c r="G1658" s="12" t="str" cm="1">
        <f t="array" ref="G1658">_xlfn.IFS(MONTH(B1658)=1,"Audit Period",MONTH(B1658)=2,"End of Fiscal Year",MONTH(B1658)=3,"Start of Fiscal Year",TRUE,"Fiscal Year in Progress")</f>
        <v>Fiscal Year in Progress</v>
      </c>
      <c r="H1658" s="12">
        <f t="shared" ca="1" si="51"/>
        <v>28</v>
      </c>
    </row>
    <row r="1659" spans="1:8" x14ac:dyDescent="0.25">
      <c r="A1659" s="1" t="s">
        <v>331</v>
      </c>
      <c r="B1659" s="2">
        <v>44696</v>
      </c>
      <c r="D1659" s="13">
        <f t="shared" si="50"/>
        <v>5</v>
      </c>
      <c r="E1659" s="12" t="str" cm="1">
        <f t="array" ref="E1659">_xlfn.IFS(D1659=1,"Audit Period",D1659=2,"End of Fiscal Year",D1659=3,"Start of Fiscal Year",TRUE,"Fiscal Year in Progress")</f>
        <v>Fiscal Year in Progress</v>
      </c>
      <c r="F1659" s="12" t="str" cm="1">
        <f t="array" ref="F1659">_xlfn.IFS(OR(D1659=1,D1659=2),"Period 1",OR(D1659=3,D1659=4),"Period 2",OR(D1659=5,D1659=6),"Period 3",TRUE,"No Hire Period")</f>
        <v>Period 3</v>
      </c>
      <c r="G1659" s="12" t="str" cm="1">
        <f t="array" ref="G1659">_xlfn.IFS(MONTH(B1659)=1,"Audit Period",MONTH(B1659)=2,"End of Fiscal Year",MONTH(B1659)=3,"Start of Fiscal Year",TRUE,"Fiscal Year in Progress")</f>
        <v>Fiscal Year in Progress</v>
      </c>
      <c r="H1659" s="12">
        <f t="shared" ca="1" si="51"/>
        <v>28</v>
      </c>
    </row>
    <row r="1660" spans="1:8" x14ac:dyDescent="0.25">
      <c r="A1660" s="1" t="s">
        <v>33</v>
      </c>
      <c r="B1660" s="2">
        <v>44696</v>
      </c>
      <c r="D1660" s="13">
        <f t="shared" si="50"/>
        <v>5</v>
      </c>
      <c r="E1660" s="12" t="str" cm="1">
        <f t="array" ref="E1660">_xlfn.IFS(D1660=1,"Audit Period",D1660=2,"End of Fiscal Year",D1660=3,"Start of Fiscal Year",TRUE,"Fiscal Year in Progress")</f>
        <v>Fiscal Year in Progress</v>
      </c>
      <c r="F1660" s="12" t="str" cm="1">
        <f t="array" ref="F1660">_xlfn.IFS(OR(D1660=1,D1660=2),"Period 1",OR(D1660=3,D1660=4),"Period 2",OR(D1660=5,D1660=6),"Period 3",TRUE,"No Hire Period")</f>
        <v>Period 3</v>
      </c>
      <c r="G1660" s="12" t="str" cm="1">
        <f t="array" ref="G1660">_xlfn.IFS(MONTH(B1660)=1,"Audit Period",MONTH(B1660)=2,"End of Fiscal Year",MONTH(B1660)=3,"Start of Fiscal Year",TRUE,"Fiscal Year in Progress")</f>
        <v>Fiscal Year in Progress</v>
      </c>
      <c r="H1660" s="12">
        <f t="shared" ca="1" si="51"/>
        <v>28</v>
      </c>
    </row>
    <row r="1661" spans="1:8" x14ac:dyDescent="0.25">
      <c r="A1661" s="1" t="s">
        <v>332</v>
      </c>
      <c r="B1661" s="2">
        <v>44696</v>
      </c>
      <c r="D1661" s="13">
        <f t="shared" si="50"/>
        <v>5</v>
      </c>
      <c r="E1661" s="12" t="str" cm="1">
        <f t="array" ref="E1661">_xlfn.IFS(D1661=1,"Audit Period",D1661=2,"End of Fiscal Year",D1661=3,"Start of Fiscal Year",TRUE,"Fiscal Year in Progress")</f>
        <v>Fiscal Year in Progress</v>
      </c>
      <c r="F1661" s="12" t="str" cm="1">
        <f t="array" ref="F1661">_xlfn.IFS(OR(D1661=1,D1661=2),"Period 1",OR(D1661=3,D1661=4),"Period 2",OR(D1661=5,D1661=6),"Period 3",TRUE,"No Hire Period")</f>
        <v>Period 3</v>
      </c>
      <c r="G1661" s="12" t="str" cm="1">
        <f t="array" ref="G1661">_xlfn.IFS(MONTH(B1661)=1,"Audit Period",MONTH(B1661)=2,"End of Fiscal Year",MONTH(B1661)=3,"Start of Fiscal Year",TRUE,"Fiscal Year in Progress")</f>
        <v>Fiscal Year in Progress</v>
      </c>
      <c r="H1661" s="12">
        <f t="shared" ca="1" si="51"/>
        <v>28</v>
      </c>
    </row>
    <row r="1662" spans="1:8" x14ac:dyDescent="0.25">
      <c r="A1662" s="1" t="s">
        <v>333</v>
      </c>
      <c r="B1662" s="2">
        <v>44696</v>
      </c>
      <c r="D1662" s="13">
        <f t="shared" si="50"/>
        <v>5</v>
      </c>
      <c r="E1662" s="12" t="str" cm="1">
        <f t="array" ref="E1662">_xlfn.IFS(D1662=1,"Audit Period",D1662=2,"End of Fiscal Year",D1662=3,"Start of Fiscal Year",TRUE,"Fiscal Year in Progress")</f>
        <v>Fiscal Year in Progress</v>
      </c>
      <c r="F1662" s="12" t="str" cm="1">
        <f t="array" ref="F1662">_xlfn.IFS(OR(D1662=1,D1662=2),"Period 1",OR(D1662=3,D1662=4),"Period 2",OR(D1662=5,D1662=6),"Period 3",TRUE,"No Hire Period")</f>
        <v>Period 3</v>
      </c>
      <c r="G1662" s="12" t="str" cm="1">
        <f t="array" ref="G1662">_xlfn.IFS(MONTH(B1662)=1,"Audit Period",MONTH(B1662)=2,"End of Fiscal Year",MONTH(B1662)=3,"Start of Fiscal Year",TRUE,"Fiscal Year in Progress")</f>
        <v>Fiscal Year in Progress</v>
      </c>
      <c r="H1662" s="12">
        <f t="shared" ca="1" si="51"/>
        <v>28</v>
      </c>
    </row>
    <row r="1663" spans="1:8" x14ac:dyDescent="0.25">
      <c r="A1663" s="1" t="s">
        <v>334</v>
      </c>
      <c r="B1663" s="2">
        <v>44696</v>
      </c>
      <c r="D1663" s="13">
        <f t="shared" si="50"/>
        <v>5</v>
      </c>
      <c r="E1663" s="12" t="str" cm="1">
        <f t="array" ref="E1663">_xlfn.IFS(D1663=1,"Audit Period",D1663=2,"End of Fiscal Year",D1663=3,"Start of Fiscal Year",TRUE,"Fiscal Year in Progress")</f>
        <v>Fiscal Year in Progress</v>
      </c>
      <c r="F1663" s="12" t="str" cm="1">
        <f t="array" ref="F1663">_xlfn.IFS(OR(D1663=1,D1663=2),"Period 1",OR(D1663=3,D1663=4),"Period 2",OR(D1663=5,D1663=6),"Period 3",TRUE,"No Hire Period")</f>
        <v>Period 3</v>
      </c>
      <c r="G1663" s="12" t="str" cm="1">
        <f t="array" ref="G1663">_xlfn.IFS(MONTH(B1663)=1,"Audit Period",MONTH(B1663)=2,"End of Fiscal Year",MONTH(B1663)=3,"Start of Fiscal Year",TRUE,"Fiscal Year in Progress")</f>
        <v>Fiscal Year in Progress</v>
      </c>
      <c r="H1663" s="12">
        <f t="shared" ca="1" si="51"/>
        <v>28</v>
      </c>
    </row>
    <row r="1664" spans="1:8" x14ac:dyDescent="0.25">
      <c r="A1664" s="1" t="s">
        <v>335</v>
      </c>
      <c r="B1664" s="2">
        <v>44696</v>
      </c>
      <c r="D1664" s="13">
        <f t="shared" si="50"/>
        <v>5</v>
      </c>
      <c r="E1664" s="12" t="str" cm="1">
        <f t="array" ref="E1664">_xlfn.IFS(D1664=1,"Audit Period",D1664=2,"End of Fiscal Year",D1664=3,"Start of Fiscal Year",TRUE,"Fiscal Year in Progress")</f>
        <v>Fiscal Year in Progress</v>
      </c>
      <c r="F1664" s="12" t="str" cm="1">
        <f t="array" ref="F1664">_xlfn.IFS(OR(D1664=1,D1664=2),"Period 1",OR(D1664=3,D1664=4),"Period 2",OR(D1664=5,D1664=6),"Period 3",TRUE,"No Hire Period")</f>
        <v>Period 3</v>
      </c>
      <c r="G1664" s="12" t="str" cm="1">
        <f t="array" ref="G1664">_xlfn.IFS(MONTH(B1664)=1,"Audit Period",MONTH(B1664)=2,"End of Fiscal Year",MONTH(B1664)=3,"Start of Fiscal Year",TRUE,"Fiscal Year in Progress")</f>
        <v>Fiscal Year in Progress</v>
      </c>
      <c r="H1664" s="12">
        <f t="shared" ca="1" si="51"/>
        <v>28</v>
      </c>
    </row>
    <row r="1665" spans="1:8" x14ac:dyDescent="0.25">
      <c r="A1665" s="1" t="s">
        <v>336</v>
      </c>
      <c r="B1665" s="2">
        <v>44696</v>
      </c>
      <c r="D1665" s="13">
        <f t="shared" si="50"/>
        <v>5</v>
      </c>
      <c r="E1665" s="12" t="str" cm="1">
        <f t="array" ref="E1665">_xlfn.IFS(D1665=1,"Audit Period",D1665=2,"End of Fiscal Year",D1665=3,"Start of Fiscal Year",TRUE,"Fiscal Year in Progress")</f>
        <v>Fiscal Year in Progress</v>
      </c>
      <c r="F1665" s="12" t="str" cm="1">
        <f t="array" ref="F1665">_xlfn.IFS(OR(D1665=1,D1665=2),"Period 1",OR(D1665=3,D1665=4),"Period 2",OR(D1665=5,D1665=6),"Period 3",TRUE,"No Hire Period")</f>
        <v>Period 3</v>
      </c>
      <c r="G1665" s="12" t="str" cm="1">
        <f t="array" ref="G1665">_xlfn.IFS(MONTH(B1665)=1,"Audit Period",MONTH(B1665)=2,"End of Fiscal Year",MONTH(B1665)=3,"Start of Fiscal Year",TRUE,"Fiscal Year in Progress")</f>
        <v>Fiscal Year in Progress</v>
      </c>
      <c r="H1665" s="12">
        <f t="shared" ca="1" si="51"/>
        <v>28</v>
      </c>
    </row>
    <row r="1666" spans="1:8" x14ac:dyDescent="0.25">
      <c r="A1666" s="1" t="s">
        <v>337</v>
      </c>
      <c r="B1666" s="2">
        <v>44696</v>
      </c>
      <c r="D1666" s="13">
        <f t="shared" si="50"/>
        <v>5</v>
      </c>
      <c r="E1666" s="12" t="str" cm="1">
        <f t="array" ref="E1666">_xlfn.IFS(D1666=1,"Audit Period",D1666=2,"End of Fiscal Year",D1666=3,"Start of Fiscal Year",TRUE,"Fiscal Year in Progress")</f>
        <v>Fiscal Year in Progress</v>
      </c>
      <c r="F1666" s="12" t="str" cm="1">
        <f t="array" ref="F1666">_xlfn.IFS(OR(D1666=1,D1666=2),"Period 1",OR(D1666=3,D1666=4),"Period 2",OR(D1666=5,D1666=6),"Period 3",TRUE,"No Hire Period")</f>
        <v>Period 3</v>
      </c>
      <c r="G1666" s="12" t="str" cm="1">
        <f t="array" ref="G1666">_xlfn.IFS(MONTH(B1666)=1,"Audit Period",MONTH(B1666)=2,"End of Fiscal Year",MONTH(B1666)=3,"Start of Fiscal Year",TRUE,"Fiscal Year in Progress")</f>
        <v>Fiscal Year in Progress</v>
      </c>
      <c r="H1666" s="12">
        <f t="shared" ca="1" si="51"/>
        <v>28</v>
      </c>
    </row>
    <row r="1667" spans="1:8" x14ac:dyDescent="0.25">
      <c r="A1667" s="1" t="s">
        <v>338</v>
      </c>
      <c r="B1667" s="2">
        <v>44696</v>
      </c>
      <c r="D1667" s="13">
        <f t="shared" ref="D1667:D1730" si="52">MONTH(B1667)</f>
        <v>5</v>
      </c>
      <c r="E1667" s="12" t="str" cm="1">
        <f t="array" ref="E1667">_xlfn.IFS(D1667=1,"Audit Period",D1667=2,"End of Fiscal Year",D1667=3,"Start of Fiscal Year",TRUE,"Fiscal Year in Progress")</f>
        <v>Fiscal Year in Progress</v>
      </c>
      <c r="F1667" s="12" t="str" cm="1">
        <f t="array" ref="F1667">_xlfn.IFS(OR(D1667=1,D1667=2),"Period 1",OR(D1667=3,D1667=4),"Period 2",OR(D1667=5,D1667=6),"Period 3",TRUE,"No Hire Period")</f>
        <v>Period 3</v>
      </c>
      <c r="G1667" s="12" t="str" cm="1">
        <f t="array" ref="G1667">_xlfn.IFS(MONTH(B1667)=1,"Audit Period",MONTH(B1667)=2,"End of Fiscal Year",MONTH(B1667)=3,"Start of Fiscal Year",TRUE,"Fiscal Year in Progress")</f>
        <v>Fiscal Year in Progress</v>
      </c>
      <c r="H1667" s="12">
        <f t="shared" ref="H1667:H1730" ca="1" si="53">IFERROR(IF(C1667="",DATEDIF(B1667,TODAY(),"m"),DATEDIF(B1667,C1667,"m")),0)</f>
        <v>28</v>
      </c>
    </row>
    <row r="1668" spans="1:8" x14ac:dyDescent="0.25">
      <c r="A1668" s="1" t="s">
        <v>339</v>
      </c>
      <c r="B1668" s="2">
        <v>44696</v>
      </c>
      <c r="D1668" s="13">
        <f t="shared" si="52"/>
        <v>5</v>
      </c>
      <c r="E1668" s="12" t="str" cm="1">
        <f t="array" ref="E1668">_xlfn.IFS(D1668=1,"Audit Period",D1668=2,"End of Fiscal Year",D1668=3,"Start of Fiscal Year",TRUE,"Fiscal Year in Progress")</f>
        <v>Fiscal Year in Progress</v>
      </c>
      <c r="F1668" s="12" t="str" cm="1">
        <f t="array" ref="F1668">_xlfn.IFS(OR(D1668=1,D1668=2),"Period 1",OR(D1668=3,D1668=4),"Period 2",OR(D1668=5,D1668=6),"Period 3",TRUE,"No Hire Period")</f>
        <v>Period 3</v>
      </c>
      <c r="G1668" s="12" t="str" cm="1">
        <f t="array" ref="G1668">_xlfn.IFS(MONTH(B1668)=1,"Audit Period",MONTH(B1668)=2,"End of Fiscal Year",MONTH(B1668)=3,"Start of Fiscal Year",TRUE,"Fiscal Year in Progress")</f>
        <v>Fiscal Year in Progress</v>
      </c>
      <c r="H1668" s="12">
        <f t="shared" ca="1" si="53"/>
        <v>28</v>
      </c>
    </row>
    <row r="1669" spans="1:8" x14ac:dyDescent="0.25">
      <c r="A1669" s="1" t="s">
        <v>340</v>
      </c>
      <c r="B1669" s="2">
        <v>44696</v>
      </c>
      <c r="D1669" s="13">
        <f t="shared" si="52"/>
        <v>5</v>
      </c>
      <c r="E1669" s="12" t="str" cm="1">
        <f t="array" ref="E1669">_xlfn.IFS(D1669=1,"Audit Period",D1669=2,"End of Fiscal Year",D1669=3,"Start of Fiscal Year",TRUE,"Fiscal Year in Progress")</f>
        <v>Fiscal Year in Progress</v>
      </c>
      <c r="F1669" s="12" t="str" cm="1">
        <f t="array" ref="F1669">_xlfn.IFS(OR(D1669=1,D1669=2),"Period 1",OR(D1669=3,D1669=4),"Period 2",OR(D1669=5,D1669=6),"Period 3",TRUE,"No Hire Period")</f>
        <v>Period 3</v>
      </c>
      <c r="G1669" s="12" t="str" cm="1">
        <f t="array" ref="G1669">_xlfn.IFS(MONTH(B1669)=1,"Audit Period",MONTH(B1669)=2,"End of Fiscal Year",MONTH(B1669)=3,"Start of Fiscal Year",TRUE,"Fiscal Year in Progress")</f>
        <v>Fiscal Year in Progress</v>
      </c>
      <c r="H1669" s="12">
        <f t="shared" ca="1" si="53"/>
        <v>28</v>
      </c>
    </row>
    <row r="1670" spans="1:8" x14ac:dyDescent="0.25">
      <c r="A1670" s="1" t="s">
        <v>34</v>
      </c>
      <c r="B1670" s="2">
        <v>44696</v>
      </c>
      <c r="D1670" s="13">
        <f t="shared" si="52"/>
        <v>5</v>
      </c>
      <c r="E1670" s="12" t="str" cm="1">
        <f t="array" ref="E1670">_xlfn.IFS(D1670=1,"Audit Period",D1670=2,"End of Fiscal Year",D1670=3,"Start of Fiscal Year",TRUE,"Fiscal Year in Progress")</f>
        <v>Fiscal Year in Progress</v>
      </c>
      <c r="F1670" s="12" t="str" cm="1">
        <f t="array" ref="F1670">_xlfn.IFS(OR(D1670=1,D1670=2),"Period 1",OR(D1670=3,D1670=4),"Period 2",OR(D1670=5,D1670=6),"Period 3",TRUE,"No Hire Period")</f>
        <v>Period 3</v>
      </c>
      <c r="G1670" s="12" t="str" cm="1">
        <f t="array" ref="G1670">_xlfn.IFS(MONTH(B1670)=1,"Audit Period",MONTH(B1670)=2,"End of Fiscal Year",MONTH(B1670)=3,"Start of Fiscal Year",TRUE,"Fiscal Year in Progress")</f>
        <v>Fiscal Year in Progress</v>
      </c>
      <c r="H1670" s="12">
        <f t="shared" ca="1" si="53"/>
        <v>28</v>
      </c>
    </row>
    <row r="1671" spans="1:8" x14ac:dyDescent="0.25">
      <c r="A1671" s="1" t="s">
        <v>341</v>
      </c>
      <c r="B1671" s="2">
        <v>44696</v>
      </c>
      <c r="D1671" s="13">
        <f t="shared" si="52"/>
        <v>5</v>
      </c>
      <c r="E1671" s="12" t="str" cm="1">
        <f t="array" ref="E1671">_xlfn.IFS(D1671=1,"Audit Period",D1671=2,"End of Fiscal Year",D1671=3,"Start of Fiscal Year",TRUE,"Fiscal Year in Progress")</f>
        <v>Fiscal Year in Progress</v>
      </c>
      <c r="F1671" s="12" t="str" cm="1">
        <f t="array" ref="F1671">_xlfn.IFS(OR(D1671=1,D1671=2),"Period 1",OR(D1671=3,D1671=4),"Period 2",OR(D1671=5,D1671=6),"Period 3",TRUE,"No Hire Period")</f>
        <v>Period 3</v>
      </c>
      <c r="G1671" s="12" t="str" cm="1">
        <f t="array" ref="G1671">_xlfn.IFS(MONTH(B1671)=1,"Audit Period",MONTH(B1671)=2,"End of Fiscal Year",MONTH(B1671)=3,"Start of Fiscal Year",TRUE,"Fiscal Year in Progress")</f>
        <v>Fiscal Year in Progress</v>
      </c>
      <c r="H1671" s="12">
        <f t="shared" ca="1" si="53"/>
        <v>28</v>
      </c>
    </row>
    <row r="1672" spans="1:8" x14ac:dyDescent="0.25">
      <c r="A1672" s="1" t="s">
        <v>342</v>
      </c>
      <c r="B1672" s="2">
        <v>44696</v>
      </c>
      <c r="D1672" s="13">
        <f t="shared" si="52"/>
        <v>5</v>
      </c>
      <c r="E1672" s="12" t="str" cm="1">
        <f t="array" ref="E1672">_xlfn.IFS(D1672=1,"Audit Period",D1672=2,"End of Fiscal Year",D1672=3,"Start of Fiscal Year",TRUE,"Fiscal Year in Progress")</f>
        <v>Fiscal Year in Progress</v>
      </c>
      <c r="F1672" s="12" t="str" cm="1">
        <f t="array" ref="F1672">_xlfn.IFS(OR(D1672=1,D1672=2),"Period 1",OR(D1672=3,D1672=4),"Period 2",OR(D1672=5,D1672=6),"Period 3",TRUE,"No Hire Period")</f>
        <v>Period 3</v>
      </c>
      <c r="G1672" s="12" t="str" cm="1">
        <f t="array" ref="G1672">_xlfn.IFS(MONTH(B1672)=1,"Audit Period",MONTH(B1672)=2,"End of Fiscal Year",MONTH(B1672)=3,"Start of Fiscal Year",TRUE,"Fiscal Year in Progress")</f>
        <v>Fiscal Year in Progress</v>
      </c>
      <c r="H1672" s="12">
        <f t="shared" ca="1" si="53"/>
        <v>28</v>
      </c>
    </row>
    <row r="1673" spans="1:8" x14ac:dyDescent="0.25">
      <c r="A1673" s="1" t="s">
        <v>343</v>
      </c>
      <c r="B1673" s="2">
        <v>44696</v>
      </c>
      <c r="D1673" s="13">
        <f t="shared" si="52"/>
        <v>5</v>
      </c>
      <c r="E1673" s="12" t="str" cm="1">
        <f t="array" ref="E1673">_xlfn.IFS(D1673=1,"Audit Period",D1673=2,"End of Fiscal Year",D1673=3,"Start of Fiscal Year",TRUE,"Fiscal Year in Progress")</f>
        <v>Fiscal Year in Progress</v>
      </c>
      <c r="F1673" s="12" t="str" cm="1">
        <f t="array" ref="F1673">_xlfn.IFS(OR(D1673=1,D1673=2),"Period 1",OR(D1673=3,D1673=4),"Period 2",OR(D1673=5,D1673=6),"Period 3",TRUE,"No Hire Period")</f>
        <v>Period 3</v>
      </c>
      <c r="G1673" s="12" t="str" cm="1">
        <f t="array" ref="G1673">_xlfn.IFS(MONTH(B1673)=1,"Audit Period",MONTH(B1673)=2,"End of Fiscal Year",MONTH(B1673)=3,"Start of Fiscal Year",TRUE,"Fiscal Year in Progress")</f>
        <v>Fiscal Year in Progress</v>
      </c>
      <c r="H1673" s="12">
        <f t="shared" ca="1" si="53"/>
        <v>28</v>
      </c>
    </row>
    <row r="1674" spans="1:8" x14ac:dyDescent="0.25">
      <c r="A1674" s="1" t="s">
        <v>344</v>
      </c>
      <c r="B1674" s="2">
        <v>44696</v>
      </c>
      <c r="D1674" s="13">
        <f t="shared" si="52"/>
        <v>5</v>
      </c>
      <c r="E1674" s="12" t="str" cm="1">
        <f t="array" ref="E1674">_xlfn.IFS(D1674=1,"Audit Period",D1674=2,"End of Fiscal Year",D1674=3,"Start of Fiscal Year",TRUE,"Fiscal Year in Progress")</f>
        <v>Fiscal Year in Progress</v>
      </c>
      <c r="F1674" s="12" t="str" cm="1">
        <f t="array" ref="F1674">_xlfn.IFS(OR(D1674=1,D1674=2),"Period 1",OR(D1674=3,D1674=4),"Period 2",OR(D1674=5,D1674=6),"Period 3",TRUE,"No Hire Period")</f>
        <v>Period 3</v>
      </c>
      <c r="G1674" s="12" t="str" cm="1">
        <f t="array" ref="G1674">_xlfn.IFS(MONTH(B1674)=1,"Audit Period",MONTH(B1674)=2,"End of Fiscal Year",MONTH(B1674)=3,"Start of Fiscal Year",TRUE,"Fiscal Year in Progress")</f>
        <v>Fiscal Year in Progress</v>
      </c>
      <c r="H1674" s="12">
        <f t="shared" ca="1" si="53"/>
        <v>28</v>
      </c>
    </row>
    <row r="1675" spans="1:8" x14ac:dyDescent="0.25">
      <c r="A1675" s="1" t="s">
        <v>345</v>
      </c>
      <c r="B1675" s="2">
        <v>44696</v>
      </c>
      <c r="D1675" s="13">
        <f t="shared" si="52"/>
        <v>5</v>
      </c>
      <c r="E1675" s="12" t="str" cm="1">
        <f t="array" ref="E1675">_xlfn.IFS(D1675=1,"Audit Period",D1675=2,"End of Fiscal Year",D1675=3,"Start of Fiscal Year",TRUE,"Fiscal Year in Progress")</f>
        <v>Fiscal Year in Progress</v>
      </c>
      <c r="F1675" s="12" t="str" cm="1">
        <f t="array" ref="F1675">_xlfn.IFS(OR(D1675=1,D1675=2),"Period 1",OR(D1675=3,D1675=4),"Period 2",OR(D1675=5,D1675=6),"Period 3",TRUE,"No Hire Period")</f>
        <v>Period 3</v>
      </c>
      <c r="G1675" s="12" t="str" cm="1">
        <f t="array" ref="G1675">_xlfn.IFS(MONTH(B1675)=1,"Audit Period",MONTH(B1675)=2,"End of Fiscal Year",MONTH(B1675)=3,"Start of Fiscal Year",TRUE,"Fiscal Year in Progress")</f>
        <v>Fiscal Year in Progress</v>
      </c>
      <c r="H1675" s="12">
        <f t="shared" ca="1" si="53"/>
        <v>28</v>
      </c>
    </row>
    <row r="1676" spans="1:8" x14ac:dyDescent="0.25">
      <c r="A1676" s="1" t="s">
        <v>346</v>
      </c>
      <c r="B1676" s="2">
        <v>44696</v>
      </c>
      <c r="D1676" s="13">
        <f t="shared" si="52"/>
        <v>5</v>
      </c>
      <c r="E1676" s="12" t="str" cm="1">
        <f t="array" ref="E1676">_xlfn.IFS(D1676=1,"Audit Period",D1676=2,"End of Fiscal Year",D1676=3,"Start of Fiscal Year",TRUE,"Fiscal Year in Progress")</f>
        <v>Fiscal Year in Progress</v>
      </c>
      <c r="F1676" s="12" t="str" cm="1">
        <f t="array" ref="F1676">_xlfn.IFS(OR(D1676=1,D1676=2),"Period 1",OR(D1676=3,D1676=4),"Period 2",OR(D1676=5,D1676=6),"Period 3",TRUE,"No Hire Period")</f>
        <v>Period 3</v>
      </c>
      <c r="G1676" s="12" t="str" cm="1">
        <f t="array" ref="G1676">_xlfn.IFS(MONTH(B1676)=1,"Audit Period",MONTH(B1676)=2,"End of Fiscal Year",MONTH(B1676)=3,"Start of Fiscal Year",TRUE,"Fiscal Year in Progress")</f>
        <v>Fiscal Year in Progress</v>
      </c>
      <c r="H1676" s="12">
        <f t="shared" ca="1" si="53"/>
        <v>28</v>
      </c>
    </row>
    <row r="1677" spans="1:8" x14ac:dyDescent="0.25">
      <c r="A1677" s="1" t="s">
        <v>347</v>
      </c>
      <c r="B1677" s="2">
        <v>44696</v>
      </c>
      <c r="D1677" s="13">
        <f t="shared" si="52"/>
        <v>5</v>
      </c>
      <c r="E1677" s="12" t="str" cm="1">
        <f t="array" ref="E1677">_xlfn.IFS(D1677=1,"Audit Period",D1677=2,"End of Fiscal Year",D1677=3,"Start of Fiscal Year",TRUE,"Fiscal Year in Progress")</f>
        <v>Fiscal Year in Progress</v>
      </c>
      <c r="F1677" s="12" t="str" cm="1">
        <f t="array" ref="F1677">_xlfn.IFS(OR(D1677=1,D1677=2),"Period 1",OR(D1677=3,D1677=4),"Period 2",OR(D1677=5,D1677=6),"Period 3",TRUE,"No Hire Period")</f>
        <v>Period 3</v>
      </c>
      <c r="G1677" s="12" t="str" cm="1">
        <f t="array" ref="G1677">_xlfn.IFS(MONTH(B1677)=1,"Audit Period",MONTH(B1677)=2,"End of Fiscal Year",MONTH(B1677)=3,"Start of Fiscal Year",TRUE,"Fiscal Year in Progress")</f>
        <v>Fiscal Year in Progress</v>
      </c>
      <c r="H1677" s="12">
        <f t="shared" ca="1" si="53"/>
        <v>28</v>
      </c>
    </row>
    <row r="1678" spans="1:8" x14ac:dyDescent="0.25">
      <c r="A1678" s="1" t="s">
        <v>348</v>
      </c>
      <c r="B1678" s="2">
        <v>44696</v>
      </c>
      <c r="D1678" s="13">
        <f t="shared" si="52"/>
        <v>5</v>
      </c>
      <c r="E1678" s="12" t="str" cm="1">
        <f t="array" ref="E1678">_xlfn.IFS(D1678=1,"Audit Period",D1678=2,"End of Fiscal Year",D1678=3,"Start of Fiscal Year",TRUE,"Fiscal Year in Progress")</f>
        <v>Fiscal Year in Progress</v>
      </c>
      <c r="F1678" s="12" t="str" cm="1">
        <f t="array" ref="F1678">_xlfn.IFS(OR(D1678=1,D1678=2),"Period 1",OR(D1678=3,D1678=4),"Period 2",OR(D1678=5,D1678=6),"Period 3",TRUE,"No Hire Period")</f>
        <v>Period 3</v>
      </c>
      <c r="G1678" s="12" t="str" cm="1">
        <f t="array" ref="G1678">_xlfn.IFS(MONTH(B1678)=1,"Audit Period",MONTH(B1678)=2,"End of Fiscal Year",MONTH(B1678)=3,"Start of Fiscal Year",TRUE,"Fiscal Year in Progress")</f>
        <v>Fiscal Year in Progress</v>
      </c>
      <c r="H1678" s="12">
        <f t="shared" ca="1" si="53"/>
        <v>28</v>
      </c>
    </row>
    <row r="1679" spans="1:8" x14ac:dyDescent="0.25">
      <c r="A1679" s="1" t="s">
        <v>349</v>
      </c>
      <c r="B1679" s="2">
        <v>44696</v>
      </c>
      <c r="D1679" s="13">
        <f t="shared" si="52"/>
        <v>5</v>
      </c>
      <c r="E1679" s="12" t="str" cm="1">
        <f t="array" ref="E1679">_xlfn.IFS(D1679=1,"Audit Period",D1679=2,"End of Fiscal Year",D1679=3,"Start of Fiscal Year",TRUE,"Fiscal Year in Progress")</f>
        <v>Fiscal Year in Progress</v>
      </c>
      <c r="F1679" s="12" t="str" cm="1">
        <f t="array" ref="F1679">_xlfn.IFS(OR(D1679=1,D1679=2),"Period 1",OR(D1679=3,D1679=4),"Period 2",OR(D1679=5,D1679=6),"Period 3",TRUE,"No Hire Period")</f>
        <v>Period 3</v>
      </c>
      <c r="G1679" s="12" t="str" cm="1">
        <f t="array" ref="G1679">_xlfn.IFS(MONTH(B1679)=1,"Audit Period",MONTH(B1679)=2,"End of Fiscal Year",MONTH(B1679)=3,"Start of Fiscal Year",TRUE,"Fiscal Year in Progress")</f>
        <v>Fiscal Year in Progress</v>
      </c>
      <c r="H1679" s="12">
        <f t="shared" ca="1" si="53"/>
        <v>28</v>
      </c>
    </row>
    <row r="1680" spans="1:8" x14ac:dyDescent="0.25">
      <c r="A1680" s="1" t="s">
        <v>35</v>
      </c>
      <c r="B1680" s="2">
        <v>44696</v>
      </c>
      <c r="D1680" s="13">
        <f t="shared" si="52"/>
        <v>5</v>
      </c>
      <c r="E1680" s="12" t="str" cm="1">
        <f t="array" ref="E1680">_xlfn.IFS(D1680=1,"Audit Period",D1680=2,"End of Fiscal Year",D1680=3,"Start of Fiscal Year",TRUE,"Fiscal Year in Progress")</f>
        <v>Fiscal Year in Progress</v>
      </c>
      <c r="F1680" s="12" t="str" cm="1">
        <f t="array" ref="F1680">_xlfn.IFS(OR(D1680=1,D1680=2),"Period 1",OR(D1680=3,D1680=4),"Period 2",OR(D1680=5,D1680=6),"Period 3",TRUE,"No Hire Period")</f>
        <v>Period 3</v>
      </c>
      <c r="G1680" s="12" t="str" cm="1">
        <f t="array" ref="G1680">_xlfn.IFS(MONTH(B1680)=1,"Audit Period",MONTH(B1680)=2,"End of Fiscal Year",MONTH(B1680)=3,"Start of Fiscal Year",TRUE,"Fiscal Year in Progress")</f>
        <v>Fiscal Year in Progress</v>
      </c>
      <c r="H1680" s="12">
        <f t="shared" ca="1" si="53"/>
        <v>28</v>
      </c>
    </row>
    <row r="1681" spans="1:8" x14ac:dyDescent="0.25">
      <c r="A1681" s="1" t="s">
        <v>350</v>
      </c>
      <c r="B1681" s="2">
        <v>44696</v>
      </c>
      <c r="D1681" s="13">
        <f t="shared" si="52"/>
        <v>5</v>
      </c>
      <c r="E1681" s="12" t="str" cm="1">
        <f t="array" ref="E1681">_xlfn.IFS(D1681=1,"Audit Period",D1681=2,"End of Fiscal Year",D1681=3,"Start of Fiscal Year",TRUE,"Fiscal Year in Progress")</f>
        <v>Fiscal Year in Progress</v>
      </c>
      <c r="F1681" s="12" t="str" cm="1">
        <f t="array" ref="F1681">_xlfn.IFS(OR(D1681=1,D1681=2),"Period 1",OR(D1681=3,D1681=4),"Period 2",OR(D1681=5,D1681=6),"Period 3",TRUE,"No Hire Period")</f>
        <v>Period 3</v>
      </c>
      <c r="G1681" s="12" t="str" cm="1">
        <f t="array" ref="G1681">_xlfn.IFS(MONTH(B1681)=1,"Audit Period",MONTH(B1681)=2,"End of Fiscal Year",MONTH(B1681)=3,"Start of Fiscal Year",TRUE,"Fiscal Year in Progress")</f>
        <v>Fiscal Year in Progress</v>
      </c>
      <c r="H1681" s="12">
        <f t="shared" ca="1" si="53"/>
        <v>28</v>
      </c>
    </row>
    <row r="1682" spans="1:8" x14ac:dyDescent="0.25">
      <c r="A1682" s="1" t="s">
        <v>351</v>
      </c>
      <c r="B1682" s="2">
        <v>44696</v>
      </c>
      <c r="D1682" s="13">
        <f t="shared" si="52"/>
        <v>5</v>
      </c>
      <c r="E1682" s="12" t="str" cm="1">
        <f t="array" ref="E1682">_xlfn.IFS(D1682=1,"Audit Period",D1682=2,"End of Fiscal Year",D1682=3,"Start of Fiscal Year",TRUE,"Fiscal Year in Progress")</f>
        <v>Fiscal Year in Progress</v>
      </c>
      <c r="F1682" s="12" t="str" cm="1">
        <f t="array" ref="F1682">_xlfn.IFS(OR(D1682=1,D1682=2),"Period 1",OR(D1682=3,D1682=4),"Period 2",OR(D1682=5,D1682=6),"Period 3",TRUE,"No Hire Period")</f>
        <v>Period 3</v>
      </c>
      <c r="G1682" s="12" t="str" cm="1">
        <f t="array" ref="G1682">_xlfn.IFS(MONTH(B1682)=1,"Audit Period",MONTH(B1682)=2,"End of Fiscal Year",MONTH(B1682)=3,"Start of Fiscal Year",TRUE,"Fiscal Year in Progress")</f>
        <v>Fiscal Year in Progress</v>
      </c>
      <c r="H1682" s="12">
        <f t="shared" ca="1" si="53"/>
        <v>28</v>
      </c>
    </row>
    <row r="1683" spans="1:8" x14ac:dyDescent="0.25">
      <c r="A1683" s="1" t="s">
        <v>352</v>
      </c>
      <c r="B1683" s="2">
        <v>44696</v>
      </c>
      <c r="D1683" s="13">
        <f t="shared" si="52"/>
        <v>5</v>
      </c>
      <c r="E1683" s="12" t="str" cm="1">
        <f t="array" ref="E1683">_xlfn.IFS(D1683=1,"Audit Period",D1683=2,"End of Fiscal Year",D1683=3,"Start of Fiscal Year",TRUE,"Fiscal Year in Progress")</f>
        <v>Fiscal Year in Progress</v>
      </c>
      <c r="F1683" s="12" t="str" cm="1">
        <f t="array" ref="F1683">_xlfn.IFS(OR(D1683=1,D1683=2),"Period 1",OR(D1683=3,D1683=4),"Period 2",OR(D1683=5,D1683=6),"Period 3",TRUE,"No Hire Period")</f>
        <v>Period 3</v>
      </c>
      <c r="G1683" s="12" t="str" cm="1">
        <f t="array" ref="G1683">_xlfn.IFS(MONTH(B1683)=1,"Audit Period",MONTH(B1683)=2,"End of Fiscal Year",MONTH(B1683)=3,"Start of Fiscal Year",TRUE,"Fiscal Year in Progress")</f>
        <v>Fiscal Year in Progress</v>
      </c>
      <c r="H1683" s="12">
        <f t="shared" ca="1" si="53"/>
        <v>28</v>
      </c>
    </row>
    <row r="1684" spans="1:8" x14ac:dyDescent="0.25">
      <c r="A1684" s="1" t="s">
        <v>353</v>
      </c>
      <c r="B1684" s="2">
        <v>44696</v>
      </c>
      <c r="D1684" s="13">
        <f t="shared" si="52"/>
        <v>5</v>
      </c>
      <c r="E1684" s="12" t="str" cm="1">
        <f t="array" ref="E1684">_xlfn.IFS(D1684=1,"Audit Period",D1684=2,"End of Fiscal Year",D1684=3,"Start of Fiscal Year",TRUE,"Fiscal Year in Progress")</f>
        <v>Fiscal Year in Progress</v>
      </c>
      <c r="F1684" s="12" t="str" cm="1">
        <f t="array" ref="F1684">_xlfn.IFS(OR(D1684=1,D1684=2),"Period 1",OR(D1684=3,D1684=4),"Period 2",OR(D1684=5,D1684=6),"Period 3",TRUE,"No Hire Period")</f>
        <v>Period 3</v>
      </c>
      <c r="G1684" s="12" t="str" cm="1">
        <f t="array" ref="G1684">_xlfn.IFS(MONTH(B1684)=1,"Audit Period",MONTH(B1684)=2,"End of Fiscal Year",MONTH(B1684)=3,"Start of Fiscal Year",TRUE,"Fiscal Year in Progress")</f>
        <v>Fiscal Year in Progress</v>
      </c>
      <c r="H1684" s="12">
        <f t="shared" ca="1" si="53"/>
        <v>28</v>
      </c>
    </row>
    <row r="1685" spans="1:8" x14ac:dyDescent="0.25">
      <c r="A1685" s="1" t="s">
        <v>354</v>
      </c>
      <c r="B1685" s="2">
        <v>44696</v>
      </c>
      <c r="D1685" s="13">
        <f t="shared" si="52"/>
        <v>5</v>
      </c>
      <c r="E1685" s="12" t="str" cm="1">
        <f t="array" ref="E1685">_xlfn.IFS(D1685=1,"Audit Period",D1685=2,"End of Fiscal Year",D1685=3,"Start of Fiscal Year",TRUE,"Fiscal Year in Progress")</f>
        <v>Fiscal Year in Progress</v>
      </c>
      <c r="F1685" s="12" t="str" cm="1">
        <f t="array" ref="F1685">_xlfn.IFS(OR(D1685=1,D1685=2),"Period 1",OR(D1685=3,D1685=4),"Period 2",OR(D1685=5,D1685=6),"Period 3",TRUE,"No Hire Period")</f>
        <v>Period 3</v>
      </c>
      <c r="G1685" s="12" t="str" cm="1">
        <f t="array" ref="G1685">_xlfn.IFS(MONTH(B1685)=1,"Audit Period",MONTH(B1685)=2,"End of Fiscal Year",MONTH(B1685)=3,"Start of Fiscal Year",TRUE,"Fiscal Year in Progress")</f>
        <v>Fiscal Year in Progress</v>
      </c>
      <c r="H1685" s="12">
        <f t="shared" ca="1" si="53"/>
        <v>28</v>
      </c>
    </row>
    <row r="1686" spans="1:8" x14ac:dyDescent="0.25">
      <c r="A1686" s="1" t="s">
        <v>355</v>
      </c>
      <c r="B1686" s="2">
        <v>44696</v>
      </c>
      <c r="D1686" s="13">
        <f t="shared" si="52"/>
        <v>5</v>
      </c>
      <c r="E1686" s="12" t="str" cm="1">
        <f t="array" ref="E1686">_xlfn.IFS(D1686=1,"Audit Period",D1686=2,"End of Fiscal Year",D1686=3,"Start of Fiscal Year",TRUE,"Fiscal Year in Progress")</f>
        <v>Fiscal Year in Progress</v>
      </c>
      <c r="F1686" s="12" t="str" cm="1">
        <f t="array" ref="F1686">_xlfn.IFS(OR(D1686=1,D1686=2),"Period 1",OR(D1686=3,D1686=4),"Period 2",OR(D1686=5,D1686=6),"Period 3",TRUE,"No Hire Period")</f>
        <v>Period 3</v>
      </c>
      <c r="G1686" s="12" t="str" cm="1">
        <f t="array" ref="G1686">_xlfn.IFS(MONTH(B1686)=1,"Audit Period",MONTH(B1686)=2,"End of Fiscal Year",MONTH(B1686)=3,"Start of Fiscal Year",TRUE,"Fiscal Year in Progress")</f>
        <v>Fiscal Year in Progress</v>
      </c>
      <c r="H1686" s="12">
        <f t="shared" ca="1" si="53"/>
        <v>28</v>
      </c>
    </row>
    <row r="1687" spans="1:8" x14ac:dyDescent="0.25">
      <c r="A1687" s="1" t="s">
        <v>356</v>
      </c>
      <c r="B1687" s="2">
        <v>44696</v>
      </c>
      <c r="D1687" s="13">
        <f t="shared" si="52"/>
        <v>5</v>
      </c>
      <c r="E1687" s="12" t="str" cm="1">
        <f t="array" ref="E1687">_xlfn.IFS(D1687=1,"Audit Period",D1687=2,"End of Fiscal Year",D1687=3,"Start of Fiscal Year",TRUE,"Fiscal Year in Progress")</f>
        <v>Fiscal Year in Progress</v>
      </c>
      <c r="F1687" s="12" t="str" cm="1">
        <f t="array" ref="F1687">_xlfn.IFS(OR(D1687=1,D1687=2),"Period 1",OR(D1687=3,D1687=4),"Period 2",OR(D1687=5,D1687=6),"Period 3",TRUE,"No Hire Period")</f>
        <v>Period 3</v>
      </c>
      <c r="G1687" s="12" t="str" cm="1">
        <f t="array" ref="G1687">_xlfn.IFS(MONTH(B1687)=1,"Audit Period",MONTH(B1687)=2,"End of Fiscal Year",MONTH(B1687)=3,"Start of Fiscal Year",TRUE,"Fiscal Year in Progress")</f>
        <v>Fiscal Year in Progress</v>
      </c>
      <c r="H1687" s="12">
        <f t="shared" ca="1" si="53"/>
        <v>28</v>
      </c>
    </row>
    <row r="1688" spans="1:8" x14ac:dyDescent="0.25">
      <c r="A1688" s="1" t="s">
        <v>357</v>
      </c>
      <c r="B1688" s="2">
        <v>44696</v>
      </c>
      <c r="D1688" s="13">
        <f t="shared" si="52"/>
        <v>5</v>
      </c>
      <c r="E1688" s="12" t="str" cm="1">
        <f t="array" ref="E1688">_xlfn.IFS(D1688=1,"Audit Period",D1688=2,"End of Fiscal Year",D1688=3,"Start of Fiscal Year",TRUE,"Fiscal Year in Progress")</f>
        <v>Fiscal Year in Progress</v>
      </c>
      <c r="F1688" s="12" t="str" cm="1">
        <f t="array" ref="F1688">_xlfn.IFS(OR(D1688=1,D1688=2),"Period 1",OR(D1688=3,D1688=4),"Period 2",OR(D1688=5,D1688=6),"Period 3",TRUE,"No Hire Period")</f>
        <v>Period 3</v>
      </c>
      <c r="G1688" s="12" t="str" cm="1">
        <f t="array" ref="G1688">_xlfn.IFS(MONTH(B1688)=1,"Audit Period",MONTH(B1688)=2,"End of Fiscal Year",MONTH(B1688)=3,"Start of Fiscal Year",TRUE,"Fiscal Year in Progress")</f>
        <v>Fiscal Year in Progress</v>
      </c>
      <c r="H1688" s="12">
        <f t="shared" ca="1" si="53"/>
        <v>28</v>
      </c>
    </row>
    <row r="1689" spans="1:8" x14ac:dyDescent="0.25">
      <c r="A1689" s="1" t="s">
        <v>358</v>
      </c>
      <c r="B1689" s="2">
        <v>44696</v>
      </c>
      <c r="D1689" s="13">
        <f t="shared" si="52"/>
        <v>5</v>
      </c>
      <c r="E1689" s="12" t="str" cm="1">
        <f t="array" ref="E1689">_xlfn.IFS(D1689=1,"Audit Period",D1689=2,"End of Fiscal Year",D1689=3,"Start of Fiscal Year",TRUE,"Fiscal Year in Progress")</f>
        <v>Fiscal Year in Progress</v>
      </c>
      <c r="F1689" s="12" t="str" cm="1">
        <f t="array" ref="F1689">_xlfn.IFS(OR(D1689=1,D1689=2),"Period 1",OR(D1689=3,D1689=4),"Period 2",OR(D1689=5,D1689=6),"Period 3",TRUE,"No Hire Period")</f>
        <v>Period 3</v>
      </c>
      <c r="G1689" s="12" t="str" cm="1">
        <f t="array" ref="G1689">_xlfn.IFS(MONTH(B1689)=1,"Audit Period",MONTH(B1689)=2,"End of Fiscal Year",MONTH(B1689)=3,"Start of Fiscal Year",TRUE,"Fiscal Year in Progress")</f>
        <v>Fiscal Year in Progress</v>
      </c>
      <c r="H1689" s="12">
        <f t="shared" ca="1" si="53"/>
        <v>28</v>
      </c>
    </row>
    <row r="1690" spans="1:8" x14ac:dyDescent="0.25">
      <c r="A1690" s="1" t="s">
        <v>36</v>
      </c>
      <c r="B1690" s="2">
        <v>44696</v>
      </c>
      <c r="D1690" s="13">
        <f t="shared" si="52"/>
        <v>5</v>
      </c>
      <c r="E1690" s="12" t="str" cm="1">
        <f t="array" ref="E1690">_xlfn.IFS(D1690=1,"Audit Period",D1690=2,"End of Fiscal Year",D1690=3,"Start of Fiscal Year",TRUE,"Fiscal Year in Progress")</f>
        <v>Fiscal Year in Progress</v>
      </c>
      <c r="F1690" s="12" t="str" cm="1">
        <f t="array" ref="F1690">_xlfn.IFS(OR(D1690=1,D1690=2),"Period 1",OR(D1690=3,D1690=4),"Period 2",OR(D1690=5,D1690=6),"Period 3",TRUE,"No Hire Period")</f>
        <v>Period 3</v>
      </c>
      <c r="G1690" s="12" t="str" cm="1">
        <f t="array" ref="G1690">_xlfn.IFS(MONTH(B1690)=1,"Audit Period",MONTH(B1690)=2,"End of Fiscal Year",MONTH(B1690)=3,"Start of Fiscal Year",TRUE,"Fiscal Year in Progress")</f>
        <v>Fiscal Year in Progress</v>
      </c>
      <c r="H1690" s="12">
        <f t="shared" ca="1" si="53"/>
        <v>28</v>
      </c>
    </row>
    <row r="1691" spans="1:8" x14ac:dyDescent="0.25">
      <c r="A1691" s="1" t="s">
        <v>359</v>
      </c>
      <c r="B1691" s="2">
        <v>44696</v>
      </c>
      <c r="D1691" s="13">
        <f t="shared" si="52"/>
        <v>5</v>
      </c>
      <c r="E1691" s="12" t="str" cm="1">
        <f t="array" ref="E1691">_xlfn.IFS(D1691=1,"Audit Period",D1691=2,"End of Fiscal Year",D1691=3,"Start of Fiscal Year",TRUE,"Fiscal Year in Progress")</f>
        <v>Fiscal Year in Progress</v>
      </c>
      <c r="F1691" s="12" t="str" cm="1">
        <f t="array" ref="F1691">_xlfn.IFS(OR(D1691=1,D1691=2),"Period 1",OR(D1691=3,D1691=4),"Period 2",OR(D1691=5,D1691=6),"Period 3",TRUE,"No Hire Period")</f>
        <v>Period 3</v>
      </c>
      <c r="G1691" s="12" t="str" cm="1">
        <f t="array" ref="G1691">_xlfn.IFS(MONTH(B1691)=1,"Audit Period",MONTH(B1691)=2,"End of Fiscal Year",MONTH(B1691)=3,"Start of Fiscal Year",TRUE,"Fiscal Year in Progress")</f>
        <v>Fiscal Year in Progress</v>
      </c>
      <c r="H1691" s="12">
        <f t="shared" ca="1" si="53"/>
        <v>28</v>
      </c>
    </row>
    <row r="1692" spans="1:8" x14ac:dyDescent="0.25">
      <c r="A1692" s="1" t="s">
        <v>360</v>
      </c>
      <c r="B1692" s="2">
        <v>44696</v>
      </c>
      <c r="D1692" s="13">
        <f t="shared" si="52"/>
        <v>5</v>
      </c>
      <c r="E1692" s="12" t="str" cm="1">
        <f t="array" ref="E1692">_xlfn.IFS(D1692=1,"Audit Period",D1692=2,"End of Fiscal Year",D1692=3,"Start of Fiscal Year",TRUE,"Fiscal Year in Progress")</f>
        <v>Fiscal Year in Progress</v>
      </c>
      <c r="F1692" s="12" t="str" cm="1">
        <f t="array" ref="F1692">_xlfn.IFS(OR(D1692=1,D1692=2),"Period 1",OR(D1692=3,D1692=4),"Period 2",OR(D1692=5,D1692=6),"Period 3",TRUE,"No Hire Period")</f>
        <v>Period 3</v>
      </c>
      <c r="G1692" s="12" t="str" cm="1">
        <f t="array" ref="G1692">_xlfn.IFS(MONTH(B1692)=1,"Audit Period",MONTH(B1692)=2,"End of Fiscal Year",MONTH(B1692)=3,"Start of Fiscal Year",TRUE,"Fiscal Year in Progress")</f>
        <v>Fiscal Year in Progress</v>
      </c>
      <c r="H1692" s="12">
        <f t="shared" ca="1" si="53"/>
        <v>28</v>
      </c>
    </row>
    <row r="1693" spans="1:8" x14ac:dyDescent="0.25">
      <c r="A1693" s="1" t="s">
        <v>361</v>
      </c>
      <c r="B1693" s="2">
        <v>44696</v>
      </c>
      <c r="D1693" s="13">
        <f t="shared" si="52"/>
        <v>5</v>
      </c>
      <c r="E1693" s="12" t="str" cm="1">
        <f t="array" ref="E1693">_xlfn.IFS(D1693=1,"Audit Period",D1693=2,"End of Fiscal Year",D1693=3,"Start of Fiscal Year",TRUE,"Fiscal Year in Progress")</f>
        <v>Fiscal Year in Progress</v>
      </c>
      <c r="F1693" s="12" t="str" cm="1">
        <f t="array" ref="F1693">_xlfn.IFS(OR(D1693=1,D1693=2),"Period 1",OR(D1693=3,D1693=4),"Period 2",OR(D1693=5,D1693=6),"Period 3",TRUE,"No Hire Period")</f>
        <v>Period 3</v>
      </c>
      <c r="G1693" s="12" t="str" cm="1">
        <f t="array" ref="G1693">_xlfn.IFS(MONTH(B1693)=1,"Audit Period",MONTH(B1693)=2,"End of Fiscal Year",MONTH(B1693)=3,"Start of Fiscal Year",TRUE,"Fiscal Year in Progress")</f>
        <v>Fiscal Year in Progress</v>
      </c>
      <c r="H1693" s="12">
        <f t="shared" ca="1" si="53"/>
        <v>28</v>
      </c>
    </row>
    <row r="1694" spans="1:8" x14ac:dyDescent="0.25">
      <c r="A1694" s="1" t="s">
        <v>362</v>
      </c>
      <c r="B1694" s="2">
        <v>44696</v>
      </c>
      <c r="D1694" s="13">
        <f t="shared" si="52"/>
        <v>5</v>
      </c>
      <c r="E1694" s="12" t="str" cm="1">
        <f t="array" ref="E1694">_xlfn.IFS(D1694=1,"Audit Period",D1694=2,"End of Fiscal Year",D1694=3,"Start of Fiscal Year",TRUE,"Fiscal Year in Progress")</f>
        <v>Fiscal Year in Progress</v>
      </c>
      <c r="F1694" s="12" t="str" cm="1">
        <f t="array" ref="F1694">_xlfn.IFS(OR(D1694=1,D1694=2),"Period 1",OR(D1694=3,D1694=4),"Period 2",OR(D1694=5,D1694=6),"Period 3",TRUE,"No Hire Period")</f>
        <v>Period 3</v>
      </c>
      <c r="G1694" s="12" t="str" cm="1">
        <f t="array" ref="G1694">_xlfn.IFS(MONTH(B1694)=1,"Audit Period",MONTH(B1694)=2,"End of Fiscal Year",MONTH(B1694)=3,"Start of Fiscal Year",TRUE,"Fiscal Year in Progress")</f>
        <v>Fiscal Year in Progress</v>
      </c>
      <c r="H1694" s="12">
        <f t="shared" ca="1" si="53"/>
        <v>28</v>
      </c>
    </row>
    <row r="1695" spans="1:8" x14ac:dyDescent="0.25">
      <c r="A1695" s="1" t="s">
        <v>363</v>
      </c>
      <c r="B1695" s="2">
        <v>44696</v>
      </c>
      <c r="D1695" s="13">
        <f t="shared" si="52"/>
        <v>5</v>
      </c>
      <c r="E1695" s="12" t="str" cm="1">
        <f t="array" ref="E1695">_xlfn.IFS(D1695=1,"Audit Period",D1695=2,"End of Fiscal Year",D1695=3,"Start of Fiscal Year",TRUE,"Fiscal Year in Progress")</f>
        <v>Fiscal Year in Progress</v>
      </c>
      <c r="F1695" s="12" t="str" cm="1">
        <f t="array" ref="F1695">_xlfn.IFS(OR(D1695=1,D1695=2),"Period 1",OR(D1695=3,D1695=4),"Period 2",OR(D1695=5,D1695=6),"Period 3",TRUE,"No Hire Period")</f>
        <v>Period 3</v>
      </c>
      <c r="G1695" s="12" t="str" cm="1">
        <f t="array" ref="G1695">_xlfn.IFS(MONTH(B1695)=1,"Audit Period",MONTH(B1695)=2,"End of Fiscal Year",MONTH(B1695)=3,"Start of Fiscal Year",TRUE,"Fiscal Year in Progress")</f>
        <v>Fiscal Year in Progress</v>
      </c>
      <c r="H1695" s="12">
        <f t="shared" ca="1" si="53"/>
        <v>28</v>
      </c>
    </row>
    <row r="1696" spans="1:8" x14ac:dyDescent="0.25">
      <c r="A1696" s="1" t="s">
        <v>364</v>
      </c>
      <c r="B1696" s="2">
        <v>44696</v>
      </c>
      <c r="D1696" s="13">
        <f t="shared" si="52"/>
        <v>5</v>
      </c>
      <c r="E1696" s="12" t="str" cm="1">
        <f t="array" ref="E1696">_xlfn.IFS(D1696=1,"Audit Period",D1696=2,"End of Fiscal Year",D1696=3,"Start of Fiscal Year",TRUE,"Fiscal Year in Progress")</f>
        <v>Fiscal Year in Progress</v>
      </c>
      <c r="F1696" s="12" t="str" cm="1">
        <f t="array" ref="F1696">_xlfn.IFS(OR(D1696=1,D1696=2),"Period 1",OR(D1696=3,D1696=4),"Period 2",OR(D1696=5,D1696=6),"Period 3",TRUE,"No Hire Period")</f>
        <v>Period 3</v>
      </c>
      <c r="G1696" s="12" t="str" cm="1">
        <f t="array" ref="G1696">_xlfn.IFS(MONTH(B1696)=1,"Audit Period",MONTH(B1696)=2,"End of Fiscal Year",MONTH(B1696)=3,"Start of Fiscal Year",TRUE,"Fiscal Year in Progress")</f>
        <v>Fiscal Year in Progress</v>
      </c>
      <c r="H1696" s="12">
        <f t="shared" ca="1" si="53"/>
        <v>28</v>
      </c>
    </row>
    <row r="1697" spans="1:8" x14ac:dyDescent="0.25">
      <c r="A1697" s="1" t="s">
        <v>365</v>
      </c>
      <c r="B1697" s="2">
        <v>44696</v>
      </c>
      <c r="D1697" s="13">
        <f t="shared" si="52"/>
        <v>5</v>
      </c>
      <c r="E1697" s="12" t="str" cm="1">
        <f t="array" ref="E1697">_xlfn.IFS(D1697=1,"Audit Period",D1697=2,"End of Fiscal Year",D1697=3,"Start of Fiscal Year",TRUE,"Fiscal Year in Progress")</f>
        <v>Fiscal Year in Progress</v>
      </c>
      <c r="F1697" s="12" t="str" cm="1">
        <f t="array" ref="F1697">_xlfn.IFS(OR(D1697=1,D1697=2),"Period 1",OR(D1697=3,D1697=4),"Period 2",OR(D1697=5,D1697=6),"Period 3",TRUE,"No Hire Period")</f>
        <v>Period 3</v>
      </c>
      <c r="G1697" s="12" t="str" cm="1">
        <f t="array" ref="G1697">_xlfn.IFS(MONTH(B1697)=1,"Audit Period",MONTH(B1697)=2,"End of Fiscal Year",MONTH(B1697)=3,"Start of Fiscal Year",TRUE,"Fiscal Year in Progress")</f>
        <v>Fiscal Year in Progress</v>
      </c>
      <c r="H1697" s="12">
        <f t="shared" ca="1" si="53"/>
        <v>28</v>
      </c>
    </row>
    <row r="1698" spans="1:8" x14ac:dyDescent="0.25">
      <c r="A1698" s="1" t="s">
        <v>366</v>
      </c>
      <c r="B1698" s="2">
        <v>44696</v>
      </c>
      <c r="D1698" s="13">
        <f t="shared" si="52"/>
        <v>5</v>
      </c>
      <c r="E1698" s="12" t="str" cm="1">
        <f t="array" ref="E1698">_xlfn.IFS(D1698=1,"Audit Period",D1698=2,"End of Fiscal Year",D1698=3,"Start of Fiscal Year",TRUE,"Fiscal Year in Progress")</f>
        <v>Fiscal Year in Progress</v>
      </c>
      <c r="F1698" s="12" t="str" cm="1">
        <f t="array" ref="F1698">_xlfn.IFS(OR(D1698=1,D1698=2),"Period 1",OR(D1698=3,D1698=4),"Period 2",OR(D1698=5,D1698=6),"Period 3",TRUE,"No Hire Period")</f>
        <v>Period 3</v>
      </c>
      <c r="G1698" s="12" t="str" cm="1">
        <f t="array" ref="G1698">_xlfn.IFS(MONTH(B1698)=1,"Audit Period",MONTH(B1698)=2,"End of Fiscal Year",MONTH(B1698)=3,"Start of Fiscal Year",TRUE,"Fiscal Year in Progress")</f>
        <v>Fiscal Year in Progress</v>
      </c>
      <c r="H1698" s="12">
        <f t="shared" ca="1" si="53"/>
        <v>28</v>
      </c>
    </row>
    <row r="1699" spans="1:8" x14ac:dyDescent="0.25">
      <c r="A1699" s="1" t="s">
        <v>37</v>
      </c>
      <c r="B1699" s="2">
        <v>44696</v>
      </c>
      <c r="D1699" s="13">
        <f t="shared" si="52"/>
        <v>5</v>
      </c>
      <c r="E1699" s="12" t="str" cm="1">
        <f t="array" ref="E1699">_xlfn.IFS(D1699=1,"Audit Period",D1699=2,"End of Fiscal Year",D1699=3,"Start of Fiscal Year",TRUE,"Fiscal Year in Progress")</f>
        <v>Fiscal Year in Progress</v>
      </c>
      <c r="F1699" s="12" t="str" cm="1">
        <f t="array" ref="F1699">_xlfn.IFS(OR(D1699=1,D1699=2),"Period 1",OR(D1699=3,D1699=4),"Period 2",OR(D1699=5,D1699=6),"Period 3",TRUE,"No Hire Period")</f>
        <v>Period 3</v>
      </c>
      <c r="G1699" s="12" t="str" cm="1">
        <f t="array" ref="G1699">_xlfn.IFS(MONTH(B1699)=1,"Audit Period",MONTH(B1699)=2,"End of Fiscal Year",MONTH(B1699)=3,"Start of Fiscal Year",TRUE,"Fiscal Year in Progress")</f>
        <v>Fiscal Year in Progress</v>
      </c>
      <c r="H1699" s="12">
        <f t="shared" ca="1" si="53"/>
        <v>28</v>
      </c>
    </row>
    <row r="1700" spans="1:8" x14ac:dyDescent="0.25">
      <c r="A1700" s="1" t="s">
        <v>367</v>
      </c>
      <c r="B1700" s="2">
        <v>44696</v>
      </c>
      <c r="D1700" s="13">
        <f t="shared" si="52"/>
        <v>5</v>
      </c>
      <c r="E1700" s="12" t="str" cm="1">
        <f t="array" ref="E1700">_xlfn.IFS(D1700=1,"Audit Period",D1700=2,"End of Fiscal Year",D1700=3,"Start of Fiscal Year",TRUE,"Fiscal Year in Progress")</f>
        <v>Fiscal Year in Progress</v>
      </c>
      <c r="F1700" s="12" t="str" cm="1">
        <f t="array" ref="F1700">_xlfn.IFS(OR(D1700=1,D1700=2),"Period 1",OR(D1700=3,D1700=4),"Period 2",OR(D1700=5,D1700=6),"Period 3",TRUE,"No Hire Period")</f>
        <v>Period 3</v>
      </c>
      <c r="G1700" s="12" t="str" cm="1">
        <f t="array" ref="G1700">_xlfn.IFS(MONTH(B1700)=1,"Audit Period",MONTH(B1700)=2,"End of Fiscal Year",MONTH(B1700)=3,"Start of Fiscal Year",TRUE,"Fiscal Year in Progress")</f>
        <v>Fiscal Year in Progress</v>
      </c>
      <c r="H1700" s="12">
        <f t="shared" ca="1" si="53"/>
        <v>28</v>
      </c>
    </row>
    <row r="1701" spans="1:8" x14ac:dyDescent="0.25">
      <c r="A1701" s="1" t="s">
        <v>368</v>
      </c>
      <c r="B1701" s="2">
        <v>44696</v>
      </c>
      <c r="D1701" s="13">
        <f t="shared" si="52"/>
        <v>5</v>
      </c>
      <c r="E1701" s="12" t="str" cm="1">
        <f t="array" ref="E1701">_xlfn.IFS(D1701=1,"Audit Period",D1701=2,"End of Fiscal Year",D1701=3,"Start of Fiscal Year",TRUE,"Fiscal Year in Progress")</f>
        <v>Fiscal Year in Progress</v>
      </c>
      <c r="F1701" s="12" t="str" cm="1">
        <f t="array" ref="F1701">_xlfn.IFS(OR(D1701=1,D1701=2),"Period 1",OR(D1701=3,D1701=4),"Period 2",OR(D1701=5,D1701=6),"Period 3",TRUE,"No Hire Period")</f>
        <v>Period 3</v>
      </c>
      <c r="G1701" s="12" t="str" cm="1">
        <f t="array" ref="G1701">_xlfn.IFS(MONTH(B1701)=1,"Audit Period",MONTH(B1701)=2,"End of Fiscal Year",MONTH(B1701)=3,"Start of Fiscal Year",TRUE,"Fiscal Year in Progress")</f>
        <v>Fiscal Year in Progress</v>
      </c>
      <c r="H1701" s="12">
        <f t="shared" ca="1" si="53"/>
        <v>28</v>
      </c>
    </row>
    <row r="1702" spans="1:8" x14ac:dyDescent="0.25">
      <c r="A1702" s="1" t="s">
        <v>369</v>
      </c>
      <c r="B1702" s="2">
        <v>44696</v>
      </c>
      <c r="D1702" s="13">
        <f t="shared" si="52"/>
        <v>5</v>
      </c>
      <c r="E1702" s="12" t="str" cm="1">
        <f t="array" ref="E1702">_xlfn.IFS(D1702=1,"Audit Period",D1702=2,"End of Fiscal Year",D1702=3,"Start of Fiscal Year",TRUE,"Fiscal Year in Progress")</f>
        <v>Fiscal Year in Progress</v>
      </c>
      <c r="F1702" s="12" t="str" cm="1">
        <f t="array" ref="F1702">_xlfn.IFS(OR(D1702=1,D1702=2),"Period 1",OR(D1702=3,D1702=4),"Period 2",OR(D1702=5,D1702=6),"Period 3",TRUE,"No Hire Period")</f>
        <v>Period 3</v>
      </c>
      <c r="G1702" s="12" t="str" cm="1">
        <f t="array" ref="G1702">_xlfn.IFS(MONTH(B1702)=1,"Audit Period",MONTH(B1702)=2,"End of Fiscal Year",MONTH(B1702)=3,"Start of Fiscal Year",TRUE,"Fiscal Year in Progress")</f>
        <v>Fiscal Year in Progress</v>
      </c>
      <c r="H1702" s="12">
        <f t="shared" ca="1" si="53"/>
        <v>28</v>
      </c>
    </row>
    <row r="1703" spans="1:8" x14ac:dyDescent="0.25">
      <c r="A1703" s="1" t="s">
        <v>370</v>
      </c>
      <c r="B1703" s="2">
        <v>44696</v>
      </c>
      <c r="D1703" s="13">
        <f t="shared" si="52"/>
        <v>5</v>
      </c>
      <c r="E1703" s="12" t="str" cm="1">
        <f t="array" ref="E1703">_xlfn.IFS(D1703=1,"Audit Period",D1703=2,"End of Fiscal Year",D1703=3,"Start of Fiscal Year",TRUE,"Fiscal Year in Progress")</f>
        <v>Fiscal Year in Progress</v>
      </c>
      <c r="F1703" s="12" t="str" cm="1">
        <f t="array" ref="F1703">_xlfn.IFS(OR(D1703=1,D1703=2),"Period 1",OR(D1703=3,D1703=4),"Period 2",OR(D1703=5,D1703=6),"Period 3",TRUE,"No Hire Period")</f>
        <v>Period 3</v>
      </c>
      <c r="G1703" s="12" t="str" cm="1">
        <f t="array" ref="G1703">_xlfn.IFS(MONTH(B1703)=1,"Audit Period",MONTH(B1703)=2,"End of Fiscal Year",MONTH(B1703)=3,"Start of Fiscal Year",TRUE,"Fiscal Year in Progress")</f>
        <v>Fiscal Year in Progress</v>
      </c>
      <c r="H1703" s="12">
        <f t="shared" ca="1" si="53"/>
        <v>28</v>
      </c>
    </row>
    <row r="1704" spans="1:8" x14ac:dyDescent="0.25">
      <c r="A1704" s="1" t="s">
        <v>371</v>
      </c>
      <c r="B1704" s="2">
        <v>44696</v>
      </c>
      <c r="D1704" s="13">
        <f t="shared" si="52"/>
        <v>5</v>
      </c>
      <c r="E1704" s="12" t="str" cm="1">
        <f t="array" ref="E1704">_xlfn.IFS(D1704=1,"Audit Period",D1704=2,"End of Fiscal Year",D1704=3,"Start of Fiscal Year",TRUE,"Fiscal Year in Progress")</f>
        <v>Fiscal Year in Progress</v>
      </c>
      <c r="F1704" s="12" t="str" cm="1">
        <f t="array" ref="F1704">_xlfn.IFS(OR(D1704=1,D1704=2),"Period 1",OR(D1704=3,D1704=4),"Period 2",OR(D1704=5,D1704=6),"Period 3",TRUE,"No Hire Period")</f>
        <v>Period 3</v>
      </c>
      <c r="G1704" s="12" t="str" cm="1">
        <f t="array" ref="G1704">_xlfn.IFS(MONTH(B1704)=1,"Audit Period",MONTH(B1704)=2,"End of Fiscal Year",MONTH(B1704)=3,"Start of Fiscal Year",TRUE,"Fiscal Year in Progress")</f>
        <v>Fiscal Year in Progress</v>
      </c>
      <c r="H1704" s="12">
        <f t="shared" ca="1" si="53"/>
        <v>28</v>
      </c>
    </row>
    <row r="1705" spans="1:8" x14ac:dyDescent="0.25">
      <c r="A1705" s="1" t="s">
        <v>372</v>
      </c>
      <c r="B1705" s="2">
        <v>44696</v>
      </c>
      <c r="D1705" s="13">
        <f t="shared" si="52"/>
        <v>5</v>
      </c>
      <c r="E1705" s="12" t="str" cm="1">
        <f t="array" ref="E1705">_xlfn.IFS(D1705=1,"Audit Period",D1705=2,"End of Fiscal Year",D1705=3,"Start of Fiscal Year",TRUE,"Fiscal Year in Progress")</f>
        <v>Fiscal Year in Progress</v>
      </c>
      <c r="F1705" s="12" t="str" cm="1">
        <f t="array" ref="F1705">_xlfn.IFS(OR(D1705=1,D1705=2),"Period 1",OR(D1705=3,D1705=4),"Period 2",OR(D1705=5,D1705=6),"Period 3",TRUE,"No Hire Period")</f>
        <v>Period 3</v>
      </c>
      <c r="G1705" s="12" t="str" cm="1">
        <f t="array" ref="G1705">_xlfn.IFS(MONTH(B1705)=1,"Audit Period",MONTH(B1705)=2,"End of Fiscal Year",MONTH(B1705)=3,"Start of Fiscal Year",TRUE,"Fiscal Year in Progress")</f>
        <v>Fiscal Year in Progress</v>
      </c>
      <c r="H1705" s="12">
        <f t="shared" ca="1" si="53"/>
        <v>28</v>
      </c>
    </row>
    <row r="1706" spans="1:8" x14ac:dyDescent="0.25">
      <c r="A1706" s="1" t="s">
        <v>373</v>
      </c>
      <c r="B1706" s="2">
        <v>44696</v>
      </c>
      <c r="D1706" s="13">
        <f t="shared" si="52"/>
        <v>5</v>
      </c>
      <c r="E1706" s="12" t="str" cm="1">
        <f t="array" ref="E1706">_xlfn.IFS(D1706=1,"Audit Period",D1706=2,"End of Fiscal Year",D1706=3,"Start of Fiscal Year",TRUE,"Fiscal Year in Progress")</f>
        <v>Fiscal Year in Progress</v>
      </c>
      <c r="F1706" s="12" t="str" cm="1">
        <f t="array" ref="F1706">_xlfn.IFS(OR(D1706=1,D1706=2),"Period 1",OR(D1706=3,D1706=4),"Period 2",OR(D1706=5,D1706=6),"Period 3",TRUE,"No Hire Period")</f>
        <v>Period 3</v>
      </c>
      <c r="G1706" s="12" t="str" cm="1">
        <f t="array" ref="G1706">_xlfn.IFS(MONTH(B1706)=1,"Audit Period",MONTH(B1706)=2,"End of Fiscal Year",MONTH(B1706)=3,"Start of Fiscal Year",TRUE,"Fiscal Year in Progress")</f>
        <v>Fiscal Year in Progress</v>
      </c>
      <c r="H1706" s="12">
        <f t="shared" ca="1" si="53"/>
        <v>28</v>
      </c>
    </row>
    <row r="1707" spans="1:8" x14ac:dyDescent="0.25">
      <c r="A1707" s="1" t="s">
        <v>374</v>
      </c>
      <c r="B1707" s="2">
        <v>44696</v>
      </c>
      <c r="D1707" s="13">
        <f t="shared" si="52"/>
        <v>5</v>
      </c>
      <c r="E1707" s="12" t="str" cm="1">
        <f t="array" ref="E1707">_xlfn.IFS(D1707=1,"Audit Period",D1707=2,"End of Fiscal Year",D1707=3,"Start of Fiscal Year",TRUE,"Fiscal Year in Progress")</f>
        <v>Fiscal Year in Progress</v>
      </c>
      <c r="F1707" s="12" t="str" cm="1">
        <f t="array" ref="F1707">_xlfn.IFS(OR(D1707=1,D1707=2),"Period 1",OR(D1707=3,D1707=4),"Period 2",OR(D1707=5,D1707=6),"Period 3",TRUE,"No Hire Period")</f>
        <v>Period 3</v>
      </c>
      <c r="G1707" s="12" t="str" cm="1">
        <f t="array" ref="G1707">_xlfn.IFS(MONTH(B1707)=1,"Audit Period",MONTH(B1707)=2,"End of Fiscal Year",MONTH(B1707)=3,"Start of Fiscal Year",TRUE,"Fiscal Year in Progress")</f>
        <v>Fiscal Year in Progress</v>
      </c>
      <c r="H1707" s="12">
        <f t="shared" ca="1" si="53"/>
        <v>28</v>
      </c>
    </row>
    <row r="1708" spans="1:8" x14ac:dyDescent="0.25">
      <c r="A1708" s="1" t="s">
        <v>375</v>
      </c>
      <c r="B1708" s="2">
        <v>44696</v>
      </c>
      <c r="D1708" s="13">
        <f t="shared" si="52"/>
        <v>5</v>
      </c>
      <c r="E1708" s="12" t="str" cm="1">
        <f t="array" ref="E1708">_xlfn.IFS(D1708=1,"Audit Period",D1708=2,"End of Fiscal Year",D1708=3,"Start of Fiscal Year",TRUE,"Fiscal Year in Progress")</f>
        <v>Fiscal Year in Progress</v>
      </c>
      <c r="F1708" s="12" t="str" cm="1">
        <f t="array" ref="F1708">_xlfn.IFS(OR(D1708=1,D1708=2),"Period 1",OR(D1708=3,D1708=4),"Period 2",OR(D1708=5,D1708=6),"Period 3",TRUE,"No Hire Period")</f>
        <v>Period 3</v>
      </c>
      <c r="G1708" s="12" t="str" cm="1">
        <f t="array" ref="G1708">_xlfn.IFS(MONTH(B1708)=1,"Audit Period",MONTH(B1708)=2,"End of Fiscal Year",MONTH(B1708)=3,"Start of Fiscal Year",TRUE,"Fiscal Year in Progress")</f>
        <v>Fiscal Year in Progress</v>
      </c>
      <c r="H1708" s="12">
        <f t="shared" ca="1" si="53"/>
        <v>28</v>
      </c>
    </row>
    <row r="1709" spans="1:8" x14ac:dyDescent="0.25">
      <c r="A1709" s="1" t="s">
        <v>38</v>
      </c>
      <c r="B1709" s="2">
        <v>44696</v>
      </c>
      <c r="D1709" s="13">
        <f t="shared" si="52"/>
        <v>5</v>
      </c>
      <c r="E1709" s="12" t="str" cm="1">
        <f t="array" ref="E1709">_xlfn.IFS(D1709=1,"Audit Period",D1709=2,"End of Fiscal Year",D1709=3,"Start of Fiscal Year",TRUE,"Fiscal Year in Progress")</f>
        <v>Fiscal Year in Progress</v>
      </c>
      <c r="F1709" s="12" t="str" cm="1">
        <f t="array" ref="F1709">_xlfn.IFS(OR(D1709=1,D1709=2),"Period 1",OR(D1709=3,D1709=4),"Period 2",OR(D1709=5,D1709=6),"Period 3",TRUE,"No Hire Period")</f>
        <v>Period 3</v>
      </c>
      <c r="G1709" s="12" t="str" cm="1">
        <f t="array" ref="G1709">_xlfn.IFS(MONTH(B1709)=1,"Audit Period",MONTH(B1709)=2,"End of Fiscal Year",MONTH(B1709)=3,"Start of Fiscal Year",TRUE,"Fiscal Year in Progress")</f>
        <v>Fiscal Year in Progress</v>
      </c>
      <c r="H1709" s="12">
        <f t="shared" ca="1" si="53"/>
        <v>28</v>
      </c>
    </row>
    <row r="1710" spans="1:8" x14ac:dyDescent="0.25">
      <c r="A1710" s="1" t="s">
        <v>376</v>
      </c>
      <c r="B1710" s="2">
        <v>44696</v>
      </c>
      <c r="D1710" s="13">
        <f t="shared" si="52"/>
        <v>5</v>
      </c>
      <c r="E1710" s="12" t="str" cm="1">
        <f t="array" ref="E1710">_xlfn.IFS(D1710=1,"Audit Period",D1710=2,"End of Fiscal Year",D1710=3,"Start of Fiscal Year",TRUE,"Fiscal Year in Progress")</f>
        <v>Fiscal Year in Progress</v>
      </c>
      <c r="F1710" s="12" t="str" cm="1">
        <f t="array" ref="F1710">_xlfn.IFS(OR(D1710=1,D1710=2),"Period 1",OR(D1710=3,D1710=4),"Period 2",OR(D1710=5,D1710=6),"Period 3",TRUE,"No Hire Period")</f>
        <v>Period 3</v>
      </c>
      <c r="G1710" s="12" t="str" cm="1">
        <f t="array" ref="G1710">_xlfn.IFS(MONTH(B1710)=1,"Audit Period",MONTH(B1710)=2,"End of Fiscal Year",MONTH(B1710)=3,"Start of Fiscal Year",TRUE,"Fiscal Year in Progress")</f>
        <v>Fiscal Year in Progress</v>
      </c>
      <c r="H1710" s="12">
        <f t="shared" ca="1" si="53"/>
        <v>28</v>
      </c>
    </row>
    <row r="1711" spans="1:8" x14ac:dyDescent="0.25">
      <c r="A1711" s="1" t="s">
        <v>377</v>
      </c>
      <c r="B1711" s="2">
        <v>44696</v>
      </c>
      <c r="D1711" s="13">
        <f t="shared" si="52"/>
        <v>5</v>
      </c>
      <c r="E1711" s="12" t="str" cm="1">
        <f t="array" ref="E1711">_xlfn.IFS(D1711=1,"Audit Period",D1711=2,"End of Fiscal Year",D1711=3,"Start of Fiscal Year",TRUE,"Fiscal Year in Progress")</f>
        <v>Fiscal Year in Progress</v>
      </c>
      <c r="F1711" s="12" t="str" cm="1">
        <f t="array" ref="F1711">_xlfn.IFS(OR(D1711=1,D1711=2),"Period 1",OR(D1711=3,D1711=4),"Period 2",OR(D1711=5,D1711=6),"Period 3",TRUE,"No Hire Period")</f>
        <v>Period 3</v>
      </c>
      <c r="G1711" s="12" t="str" cm="1">
        <f t="array" ref="G1711">_xlfn.IFS(MONTH(B1711)=1,"Audit Period",MONTH(B1711)=2,"End of Fiscal Year",MONTH(B1711)=3,"Start of Fiscal Year",TRUE,"Fiscal Year in Progress")</f>
        <v>Fiscal Year in Progress</v>
      </c>
      <c r="H1711" s="12">
        <f t="shared" ca="1" si="53"/>
        <v>28</v>
      </c>
    </row>
    <row r="1712" spans="1:8" x14ac:dyDescent="0.25">
      <c r="A1712" s="1" t="s">
        <v>378</v>
      </c>
      <c r="B1712" s="2">
        <v>44696</v>
      </c>
      <c r="D1712" s="13">
        <f t="shared" si="52"/>
        <v>5</v>
      </c>
      <c r="E1712" s="12" t="str" cm="1">
        <f t="array" ref="E1712">_xlfn.IFS(D1712=1,"Audit Period",D1712=2,"End of Fiscal Year",D1712=3,"Start of Fiscal Year",TRUE,"Fiscal Year in Progress")</f>
        <v>Fiscal Year in Progress</v>
      </c>
      <c r="F1712" s="12" t="str" cm="1">
        <f t="array" ref="F1712">_xlfn.IFS(OR(D1712=1,D1712=2),"Period 1",OR(D1712=3,D1712=4),"Period 2",OR(D1712=5,D1712=6),"Period 3",TRUE,"No Hire Period")</f>
        <v>Period 3</v>
      </c>
      <c r="G1712" s="12" t="str" cm="1">
        <f t="array" ref="G1712">_xlfn.IFS(MONTH(B1712)=1,"Audit Period",MONTH(B1712)=2,"End of Fiscal Year",MONTH(B1712)=3,"Start of Fiscal Year",TRUE,"Fiscal Year in Progress")</f>
        <v>Fiscal Year in Progress</v>
      </c>
      <c r="H1712" s="12">
        <f t="shared" ca="1" si="53"/>
        <v>28</v>
      </c>
    </row>
    <row r="1713" spans="1:8" x14ac:dyDescent="0.25">
      <c r="A1713" s="1" t="s">
        <v>379</v>
      </c>
      <c r="B1713" s="2">
        <v>44696</v>
      </c>
      <c r="D1713" s="13">
        <f t="shared" si="52"/>
        <v>5</v>
      </c>
      <c r="E1713" s="12" t="str" cm="1">
        <f t="array" ref="E1713">_xlfn.IFS(D1713=1,"Audit Period",D1713=2,"End of Fiscal Year",D1713=3,"Start of Fiscal Year",TRUE,"Fiscal Year in Progress")</f>
        <v>Fiscal Year in Progress</v>
      </c>
      <c r="F1713" s="12" t="str" cm="1">
        <f t="array" ref="F1713">_xlfn.IFS(OR(D1713=1,D1713=2),"Period 1",OR(D1713=3,D1713=4),"Period 2",OR(D1713=5,D1713=6),"Period 3",TRUE,"No Hire Period")</f>
        <v>Period 3</v>
      </c>
      <c r="G1713" s="12" t="str" cm="1">
        <f t="array" ref="G1713">_xlfn.IFS(MONTH(B1713)=1,"Audit Period",MONTH(B1713)=2,"End of Fiscal Year",MONTH(B1713)=3,"Start of Fiscal Year",TRUE,"Fiscal Year in Progress")</f>
        <v>Fiscal Year in Progress</v>
      </c>
      <c r="H1713" s="12">
        <f t="shared" ca="1" si="53"/>
        <v>28</v>
      </c>
    </row>
    <row r="1714" spans="1:8" x14ac:dyDescent="0.25">
      <c r="A1714" s="1" t="s">
        <v>380</v>
      </c>
      <c r="B1714" s="2">
        <v>44696</v>
      </c>
      <c r="D1714" s="13">
        <f t="shared" si="52"/>
        <v>5</v>
      </c>
      <c r="E1714" s="12" t="str" cm="1">
        <f t="array" ref="E1714">_xlfn.IFS(D1714=1,"Audit Period",D1714=2,"End of Fiscal Year",D1714=3,"Start of Fiscal Year",TRUE,"Fiscal Year in Progress")</f>
        <v>Fiscal Year in Progress</v>
      </c>
      <c r="F1714" s="12" t="str" cm="1">
        <f t="array" ref="F1714">_xlfn.IFS(OR(D1714=1,D1714=2),"Period 1",OR(D1714=3,D1714=4),"Period 2",OR(D1714=5,D1714=6),"Period 3",TRUE,"No Hire Period")</f>
        <v>Period 3</v>
      </c>
      <c r="G1714" s="12" t="str" cm="1">
        <f t="array" ref="G1714">_xlfn.IFS(MONTH(B1714)=1,"Audit Period",MONTH(B1714)=2,"End of Fiscal Year",MONTH(B1714)=3,"Start of Fiscal Year",TRUE,"Fiscal Year in Progress")</f>
        <v>Fiscal Year in Progress</v>
      </c>
      <c r="H1714" s="12">
        <f t="shared" ca="1" si="53"/>
        <v>28</v>
      </c>
    </row>
    <row r="1715" spans="1:8" x14ac:dyDescent="0.25">
      <c r="A1715" s="1" t="s">
        <v>381</v>
      </c>
      <c r="B1715" s="2">
        <v>44696</v>
      </c>
      <c r="D1715" s="13">
        <f t="shared" si="52"/>
        <v>5</v>
      </c>
      <c r="E1715" s="12" t="str" cm="1">
        <f t="array" ref="E1715">_xlfn.IFS(D1715=1,"Audit Period",D1715=2,"End of Fiscal Year",D1715=3,"Start of Fiscal Year",TRUE,"Fiscal Year in Progress")</f>
        <v>Fiscal Year in Progress</v>
      </c>
      <c r="F1715" s="12" t="str" cm="1">
        <f t="array" ref="F1715">_xlfn.IFS(OR(D1715=1,D1715=2),"Period 1",OR(D1715=3,D1715=4),"Period 2",OR(D1715=5,D1715=6),"Period 3",TRUE,"No Hire Period")</f>
        <v>Period 3</v>
      </c>
      <c r="G1715" s="12" t="str" cm="1">
        <f t="array" ref="G1715">_xlfn.IFS(MONTH(B1715)=1,"Audit Period",MONTH(B1715)=2,"End of Fiscal Year",MONTH(B1715)=3,"Start of Fiscal Year",TRUE,"Fiscal Year in Progress")</f>
        <v>Fiscal Year in Progress</v>
      </c>
      <c r="H1715" s="12">
        <f t="shared" ca="1" si="53"/>
        <v>28</v>
      </c>
    </row>
    <row r="1716" spans="1:8" x14ac:dyDescent="0.25">
      <c r="A1716" s="1" t="s">
        <v>382</v>
      </c>
      <c r="B1716" s="2">
        <v>44696</v>
      </c>
      <c r="D1716" s="13">
        <f t="shared" si="52"/>
        <v>5</v>
      </c>
      <c r="E1716" s="12" t="str" cm="1">
        <f t="array" ref="E1716">_xlfn.IFS(D1716=1,"Audit Period",D1716=2,"End of Fiscal Year",D1716=3,"Start of Fiscal Year",TRUE,"Fiscal Year in Progress")</f>
        <v>Fiscal Year in Progress</v>
      </c>
      <c r="F1716" s="12" t="str" cm="1">
        <f t="array" ref="F1716">_xlfn.IFS(OR(D1716=1,D1716=2),"Period 1",OR(D1716=3,D1716=4),"Period 2",OR(D1716=5,D1716=6),"Period 3",TRUE,"No Hire Period")</f>
        <v>Period 3</v>
      </c>
      <c r="G1716" s="12" t="str" cm="1">
        <f t="array" ref="G1716">_xlfn.IFS(MONTH(B1716)=1,"Audit Period",MONTH(B1716)=2,"End of Fiscal Year",MONTH(B1716)=3,"Start of Fiscal Year",TRUE,"Fiscal Year in Progress")</f>
        <v>Fiscal Year in Progress</v>
      </c>
      <c r="H1716" s="12">
        <f t="shared" ca="1" si="53"/>
        <v>28</v>
      </c>
    </row>
    <row r="1717" spans="1:8" x14ac:dyDescent="0.25">
      <c r="A1717" s="1" t="s">
        <v>383</v>
      </c>
      <c r="B1717" s="2">
        <v>44696</v>
      </c>
      <c r="D1717" s="13">
        <f t="shared" si="52"/>
        <v>5</v>
      </c>
      <c r="E1717" s="12" t="str" cm="1">
        <f t="array" ref="E1717">_xlfn.IFS(D1717=1,"Audit Period",D1717=2,"End of Fiscal Year",D1717=3,"Start of Fiscal Year",TRUE,"Fiscal Year in Progress")</f>
        <v>Fiscal Year in Progress</v>
      </c>
      <c r="F1717" s="12" t="str" cm="1">
        <f t="array" ref="F1717">_xlfn.IFS(OR(D1717=1,D1717=2),"Period 1",OR(D1717=3,D1717=4),"Period 2",OR(D1717=5,D1717=6),"Period 3",TRUE,"No Hire Period")</f>
        <v>Period 3</v>
      </c>
      <c r="G1717" s="12" t="str" cm="1">
        <f t="array" ref="G1717">_xlfn.IFS(MONTH(B1717)=1,"Audit Period",MONTH(B1717)=2,"End of Fiscal Year",MONTH(B1717)=3,"Start of Fiscal Year",TRUE,"Fiscal Year in Progress")</f>
        <v>Fiscal Year in Progress</v>
      </c>
      <c r="H1717" s="12">
        <f t="shared" ca="1" si="53"/>
        <v>28</v>
      </c>
    </row>
    <row r="1718" spans="1:8" x14ac:dyDescent="0.25">
      <c r="A1718" s="1" t="s">
        <v>384</v>
      </c>
      <c r="B1718" s="2">
        <v>44696</v>
      </c>
      <c r="D1718" s="13">
        <f t="shared" si="52"/>
        <v>5</v>
      </c>
      <c r="E1718" s="12" t="str" cm="1">
        <f t="array" ref="E1718">_xlfn.IFS(D1718=1,"Audit Period",D1718=2,"End of Fiscal Year",D1718=3,"Start of Fiscal Year",TRUE,"Fiscal Year in Progress")</f>
        <v>Fiscal Year in Progress</v>
      </c>
      <c r="F1718" s="12" t="str" cm="1">
        <f t="array" ref="F1718">_xlfn.IFS(OR(D1718=1,D1718=2),"Period 1",OR(D1718=3,D1718=4),"Period 2",OR(D1718=5,D1718=6),"Period 3",TRUE,"No Hire Period")</f>
        <v>Period 3</v>
      </c>
      <c r="G1718" s="12" t="str" cm="1">
        <f t="array" ref="G1718">_xlfn.IFS(MONTH(B1718)=1,"Audit Period",MONTH(B1718)=2,"End of Fiscal Year",MONTH(B1718)=3,"Start of Fiscal Year",TRUE,"Fiscal Year in Progress")</f>
        <v>Fiscal Year in Progress</v>
      </c>
      <c r="H1718" s="12">
        <f t="shared" ca="1" si="53"/>
        <v>28</v>
      </c>
    </row>
    <row r="1719" spans="1:8" x14ac:dyDescent="0.25">
      <c r="A1719" s="1" t="s">
        <v>39</v>
      </c>
      <c r="B1719" s="2">
        <v>44703</v>
      </c>
      <c r="D1719" s="13">
        <f t="shared" si="52"/>
        <v>5</v>
      </c>
      <c r="E1719" s="12" t="str" cm="1">
        <f t="array" ref="E1719">_xlfn.IFS(D1719=1,"Audit Period",D1719=2,"End of Fiscal Year",D1719=3,"Start of Fiscal Year",TRUE,"Fiscal Year in Progress")</f>
        <v>Fiscal Year in Progress</v>
      </c>
      <c r="F1719" s="12" t="str" cm="1">
        <f t="array" ref="F1719">_xlfn.IFS(OR(D1719=1,D1719=2),"Period 1",OR(D1719=3,D1719=4),"Period 2",OR(D1719=5,D1719=6),"Period 3",TRUE,"No Hire Period")</f>
        <v>Period 3</v>
      </c>
      <c r="G1719" s="12" t="str" cm="1">
        <f t="array" ref="G1719">_xlfn.IFS(MONTH(B1719)=1,"Audit Period",MONTH(B1719)=2,"End of Fiscal Year",MONTH(B1719)=3,"Start of Fiscal Year",TRUE,"Fiscal Year in Progress")</f>
        <v>Fiscal Year in Progress</v>
      </c>
      <c r="H1719" s="12">
        <f t="shared" ca="1" si="53"/>
        <v>28</v>
      </c>
    </row>
    <row r="1720" spans="1:8" x14ac:dyDescent="0.25">
      <c r="A1720" s="1" t="s">
        <v>385</v>
      </c>
      <c r="B1720" s="2">
        <v>44703</v>
      </c>
      <c r="D1720" s="13">
        <f t="shared" si="52"/>
        <v>5</v>
      </c>
      <c r="E1720" s="12" t="str" cm="1">
        <f t="array" ref="E1720">_xlfn.IFS(D1720=1,"Audit Period",D1720=2,"End of Fiscal Year",D1720=3,"Start of Fiscal Year",TRUE,"Fiscal Year in Progress")</f>
        <v>Fiscal Year in Progress</v>
      </c>
      <c r="F1720" s="12" t="str" cm="1">
        <f t="array" ref="F1720">_xlfn.IFS(OR(D1720=1,D1720=2),"Period 1",OR(D1720=3,D1720=4),"Period 2",OR(D1720=5,D1720=6),"Period 3",TRUE,"No Hire Period")</f>
        <v>Period 3</v>
      </c>
      <c r="G1720" s="12" t="str" cm="1">
        <f t="array" ref="G1720">_xlfn.IFS(MONTH(B1720)=1,"Audit Period",MONTH(B1720)=2,"End of Fiscal Year",MONTH(B1720)=3,"Start of Fiscal Year",TRUE,"Fiscal Year in Progress")</f>
        <v>Fiscal Year in Progress</v>
      </c>
      <c r="H1720" s="12">
        <f t="shared" ca="1" si="53"/>
        <v>28</v>
      </c>
    </row>
    <row r="1721" spans="1:8" x14ac:dyDescent="0.25">
      <c r="A1721" s="1" t="s">
        <v>386</v>
      </c>
      <c r="B1721" s="2">
        <v>44703</v>
      </c>
      <c r="D1721" s="13">
        <f t="shared" si="52"/>
        <v>5</v>
      </c>
      <c r="E1721" s="12" t="str" cm="1">
        <f t="array" ref="E1721">_xlfn.IFS(D1721=1,"Audit Period",D1721=2,"End of Fiscal Year",D1721=3,"Start of Fiscal Year",TRUE,"Fiscal Year in Progress")</f>
        <v>Fiscal Year in Progress</v>
      </c>
      <c r="F1721" s="12" t="str" cm="1">
        <f t="array" ref="F1721">_xlfn.IFS(OR(D1721=1,D1721=2),"Period 1",OR(D1721=3,D1721=4),"Period 2",OR(D1721=5,D1721=6),"Period 3",TRUE,"No Hire Period")</f>
        <v>Period 3</v>
      </c>
      <c r="G1721" s="12" t="str" cm="1">
        <f t="array" ref="G1721">_xlfn.IFS(MONTH(B1721)=1,"Audit Period",MONTH(B1721)=2,"End of Fiscal Year",MONTH(B1721)=3,"Start of Fiscal Year",TRUE,"Fiscal Year in Progress")</f>
        <v>Fiscal Year in Progress</v>
      </c>
      <c r="H1721" s="12">
        <f t="shared" ca="1" si="53"/>
        <v>28</v>
      </c>
    </row>
    <row r="1722" spans="1:8" x14ac:dyDescent="0.25">
      <c r="A1722" s="1" t="s">
        <v>387</v>
      </c>
      <c r="B1722" s="2">
        <v>44703</v>
      </c>
      <c r="D1722" s="13">
        <f t="shared" si="52"/>
        <v>5</v>
      </c>
      <c r="E1722" s="12" t="str" cm="1">
        <f t="array" ref="E1722">_xlfn.IFS(D1722=1,"Audit Period",D1722=2,"End of Fiscal Year",D1722=3,"Start of Fiscal Year",TRUE,"Fiscal Year in Progress")</f>
        <v>Fiscal Year in Progress</v>
      </c>
      <c r="F1722" s="12" t="str" cm="1">
        <f t="array" ref="F1722">_xlfn.IFS(OR(D1722=1,D1722=2),"Period 1",OR(D1722=3,D1722=4),"Period 2",OR(D1722=5,D1722=6),"Period 3",TRUE,"No Hire Period")</f>
        <v>Period 3</v>
      </c>
      <c r="G1722" s="12" t="str" cm="1">
        <f t="array" ref="G1722">_xlfn.IFS(MONTH(B1722)=1,"Audit Period",MONTH(B1722)=2,"End of Fiscal Year",MONTH(B1722)=3,"Start of Fiscal Year",TRUE,"Fiscal Year in Progress")</f>
        <v>Fiscal Year in Progress</v>
      </c>
      <c r="H1722" s="12">
        <f t="shared" ca="1" si="53"/>
        <v>28</v>
      </c>
    </row>
    <row r="1723" spans="1:8" x14ac:dyDescent="0.25">
      <c r="A1723" s="1" t="s">
        <v>388</v>
      </c>
      <c r="B1723" s="2">
        <v>44703</v>
      </c>
      <c r="D1723" s="13">
        <f t="shared" si="52"/>
        <v>5</v>
      </c>
      <c r="E1723" s="12" t="str" cm="1">
        <f t="array" ref="E1723">_xlfn.IFS(D1723=1,"Audit Period",D1723=2,"End of Fiscal Year",D1723=3,"Start of Fiscal Year",TRUE,"Fiscal Year in Progress")</f>
        <v>Fiscal Year in Progress</v>
      </c>
      <c r="F1723" s="12" t="str" cm="1">
        <f t="array" ref="F1723">_xlfn.IFS(OR(D1723=1,D1723=2),"Period 1",OR(D1723=3,D1723=4),"Period 2",OR(D1723=5,D1723=6),"Period 3",TRUE,"No Hire Period")</f>
        <v>Period 3</v>
      </c>
      <c r="G1723" s="12" t="str" cm="1">
        <f t="array" ref="G1723">_xlfn.IFS(MONTH(B1723)=1,"Audit Period",MONTH(B1723)=2,"End of Fiscal Year",MONTH(B1723)=3,"Start of Fiscal Year",TRUE,"Fiscal Year in Progress")</f>
        <v>Fiscal Year in Progress</v>
      </c>
      <c r="H1723" s="12">
        <f t="shared" ca="1" si="53"/>
        <v>28</v>
      </c>
    </row>
    <row r="1724" spans="1:8" x14ac:dyDescent="0.25">
      <c r="A1724" s="1" t="s">
        <v>3</v>
      </c>
      <c r="B1724" s="2">
        <v>44703</v>
      </c>
      <c r="D1724" s="13">
        <f t="shared" si="52"/>
        <v>5</v>
      </c>
      <c r="E1724" s="12" t="str" cm="1">
        <f t="array" ref="E1724">_xlfn.IFS(D1724=1,"Audit Period",D1724=2,"End of Fiscal Year",D1724=3,"Start of Fiscal Year",TRUE,"Fiscal Year in Progress")</f>
        <v>Fiscal Year in Progress</v>
      </c>
      <c r="F1724" s="12" t="str" cm="1">
        <f t="array" ref="F1724">_xlfn.IFS(OR(D1724=1,D1724=2),"Period 1",OR(D1724=3,D1724=4),"Period 2",OR(D1724=5,D1724=6),"Period 3",TRUE,"No Hire Period")</f>
        <v>Period 3</v>
      </c>
      <c r="G1724" s="12" t="str" cm="1">
        <f t="array" ref="G1724">_xlfn.IFS(MONTH(B1724)=1,"Audit Period",MONTH(B1724)=2,"End of Fiscal Year",MONTH(B1724)=3,"Start of Fiscal Year",TRUE,"Fiscal Year in Progress")</f>
        <v>Fiscal Year in Progress</v>
      </c>
      <c r="H1724" s="12">
        <f t="shared" ca="1" si="53"/>
        <v>28</v>
      </c>
    </row>
    <row r="1725" spans="1:8" x14ac:dyDescent="0.25">
      <c r="A1725" s="1" t="s">
        <v>389</v>
      </c>
      <c r="B1725" s="2">
        <v>44703</v>
      </c>
      <c r="D1725" s="13">
        <f t="shared" si="52"/>
        <v>5</v>
      </c>
      <c r="E1725" s="12" t="str" cm="1">
        <f t="array" ref="E1725">_xlfn.IFS(D1725=1,"Audit Period",D1725=2,"End of Fiscal Year",D1725=3,"Start of Fiscal Year",TRUE,"Fiscal Year in Progress")</f>
        <v>Fiscal Year in Progress</v>
      </c>
      <c r="F1725" s="12" t="str" cm="1">
        <f t="array" ref="F1725">_xlfn.IFS(OR(D1725=1,D1725=2),"Period 1",OR(D1725=3,D1725=4),"Period 2",OR(D1725=5,D1725=6),"Period 3",TRUE,"No Hire Period")</f>
        <v>Period 3</v>
      </c>
      <c r="G1725" s="12" t="str" cm="1">
        <f t="array" ref="G1725">_xlfn.IFS(MONTH(B1725)=1,"Audit Period",MONTH(B1725)=2,"End of Fiscal Year",MONTH(B1725)=3,"Start of Fiscal Year",TRUE,"Fiscal Year in Progress")</f>
        <v>Fiscal Year in Progress</v>
      </c>
      <c r="H1725" s="12">
        <f t="shared" ca="1" si="53"/>
        <v>28</v>
      </c>
    </row>
    <row r="1726" spans="1:8" x14ac:dyDescent="0.25">
      <c r="A1726" s="1" t="s">
        <v>390</v>
      </c>
      <c r="B1726" s="2">
        <v>44703</v>
      </c>
      <c r="D1726" s="13">
        <f t="shared" si="52"/>
        <v>5</v>
      </c>
      <c r="E1726" s="12" t="str" cm="1">
        <f t="array" ref="E1726">_xlfn.IFS(D1726=1,"Audit Period",D1726=2,"End of Fiscal Year",D1726=3,"Start of Fiscal Year",TRUE,"Fiscal Year in Progress")</f>
        <v>Fiscal Year in Progress</v>
      </c>
      <c r="F1726" s="12" t="str" cm="1">
        <f t="array" ref="F1726">_xlfn.IFS(OR(D1726=1,D1726=2),"Period 1",OR(D1726=3,D1726=4),"Period 2",OR(D1726=5,D1726=6),"Period 3",TRUE,"No Hire Period")</f>
        <v>Period 3</v>
      </c>
      <c r="G1726" s="12" t="str" cm="1">
        <f t="array" ref="G1726">_xlfn.IFS(MONTH(B1726)=1,"Audit Period",MONTH(B1726)=2,"End of Fiscal Year",MONTH(B1726)=3,"Start of Fiscal Year",TRUE,"Fiscal Year in Progress")</f>
        <v>Fiscal Year in Progress</v>
      </c>
      <c r="H1726" s="12">
        <f t="shared" ca="1" si="53"/>
        <v>28</v>
      </c>
    </row>
    <row r="1727" spans="1:8" x14ac:dyDescent="0.25">
      <c r="A1727" s="1" t="s">
        <v>391</v>
      </c>
      <c r="B1727" s="2">
        <v>44703</v>
      </c>
      <c r="D1727" s="13">
        <f t="shared" si="52"/>
        <v>5</v>
      </c>
      <c r="E1727" s="12" t="str" cm="1">
        <f t="array" ref="E1727">_xlfn.IFS(D1727=1,"Audit Period",D1727=2,"End of Fiscal Year",D1727=3,"Start of Fiscal Year",TRUE,"Fiscal Year in Progress")</f>
        <v>Fiscal Year in Progress</v>
      </c>
      <c r="F1727" s="12" t="str" cm="1">
        <f t="array" ref="F1727">_xlfn.IFS(OR(D1727=1,D1727=2),"Period 1",OR(D1727=3,D1727=4),"Period 2",OR(D1727=5,D1727=6),"Period 3",TRUE,"No Hire Period")</f>
        <v>Period 3</v>
      </c>
      <c r="G1727" s="12" t="str" cm="1">
        <f t="array" ref="G1727">_xlfn.IFS(MONTH(B1727)=1,"Audit Period",MONTH(B1727)=2,"End of Fiscal Year",MONTH(B1727)=3,"Start of Fiscal Year",TRUE,"Fiscal Year in Progress")</f>
        <v>Fiscal Year in Progress</v>
      </c>
      <c r="H1727" s="12">
        <f t="shared" ca="1" si="53"/>
        <v>28</v>
      </c>
    </row>
    <row r="1728" spans="1:8" x14ac:dyDescent="0.25">
      <c r="A1728" s="1" t="s">
        <v>40</v>
      </c>
      <c r="B1728" s="2">
        <v>44703</v>
      </c>
      <c r="D1728" s="13">
        <f t="shared" si="52"/>
        <v>5</v>
      </c>
      <c r="E1728" s="12" t="str" cm="1">
        <f t="array" ref="E1728">_xlfn.IFS(D1728=1,"Audit Period",D1728=2,"End of Fiscal Year",D1728=3,"Start of Fiscal Year",TRUE,"Fiscal Year in Progress")</f>
        <v>Fiscal Year in Progress</v>
      </c>
      <c r="F1728" s="12" t="str" cm="1">
        <f t="array" ref="F1728">_xlfn.IFS(OR(D1728=1,D1728=2),"Period 1",OR(D1728=3,D1728=4),"Period 2",OR(D1728=5,D1728=6),"Period 3",TRUE,"No Hire Period")</f>
        <v>Period 3</v>
      </c>
      <c r="G1728" s="12" t="str" cm="1">
        <f t="array" ref="G1728">_xlfn.IFS(MONTH(B1728)=1,"Audit Period",MONTH(B1728)=2,"End of Fiscal Year",MONTH(B1728)=3,"Start of Fiscal Year",TRUE,"Fiscal Year in Progress")</f>
        <v>Fiscal Year in Progress</v>
      </c>
      <c r="H1728" s="12">
        <f t="shared" ca="1" si="53"/>
        <v>28</v>
      </c>
    </row>
    <row r="1729" spans="1:8" x14ac:dyDescent="0.25">
      <c r="A1729" s="1" t="s">
        <v>392</v>
      </c>
      <c r="B1729" s="2">
        <v>44703</v>
      </c>
      <c r="D1729" s="13">
        <f t="shared" si="52"/>
        <v>5</v>
      </c>
      <c r="E1729" s="12" t="str" cm="1">
        <f t="array" ref="E1729">_xlfn.IFS(D1729=1,"Audit Period",D1729=2,"End of Fiscal Year",D1729=3,"Start of Fiscal Year",TRUE,"Fiscal Year in Progress")</f>
        <v>Fiscal Year in Progress</v>
      </c>
      <c r="F1729" s="12" t="str" cm="1">
        <f t="array" ref="F1729">_xlfn.IFS(OR(D1729=1,D1729=2),"Period 1",OR(D1729=3,D1729=4),"Period 2",OR(D1729=5,D1729=6),"Period 3",TRUE,"No Hire Period")</f>
        <v>Period 3</v>
      </c>
      <c r="G1729" s="12" t="str" cm="1">
        <f t="array" ref="G1729">_xlfn.IFS(MONTH(B1729)=1,"Audit Period",MONTH(B1729)=2,"End of Fiscal Year",MONTH(B1729)=3,"Start of Fiscal Year",TRUE,"Fiscal Year in Progress")</f>
        <v>Fiscal Year in Progress</v>
      </c>
      <c r="H1729" s="12">
        <f t="shared" ca="1" si="53"/>
        <v>28</v>
      </c>
    </row>
    <row r="1730" spans="1:8" x14ac:dyDescent="0.25">
      <c r="A1730" s="1" t="s">
        <v>393</v>
      </c>
      <c r="B1730" s="2">
        <v>44703</v>
      </c>
      <c r="D1730" s="13">
        <f t="shared" si="52"/>
        <v>5</v>
      </c>
      <c r="E1730" s="12" t="str" cm="1">
        <f t="array" ref="E1730">_xlfn.IFS(D1730=1,"Audit Period",D1730=2,"End of Fiscal Year",D1730=3,"Start of Fiscal Year",TRUE,"Fiscal Year in Progress")</f>
        <v>Fiscal Year in Progress</v>
      </c>
      <c r="F1730" s="12" t="str" cm="1">
        <f t="array" ref="F1730">_xlfn.IFS(OR(D1730=1,D1730=2),"Period 1",OR(D1730=3,D1730=4),"Period 2",OR(D1730=5,D1730=6),"Period 3",TRUE,"No Hire Period")</f>
        <v>Period 3</v>
      </c>
      <c r="G1730" s="12" t="str" cm="1">
        <f t="array" ref="G1730">_xlfn.IFS(MONTH(B1730)=1,"Audit Period",MONTH(B1730)=2,"End of Fiscal Year",MONTH(B1730)=3,"Start of Fiscal Year",TRUE,"Fiscal Year in Progress")</f>
        <v>Fiscal Year in Progress</v>
      </c>
      <c r="H1730" s="12">
        <f t="shared" ca="1" si="53"/>
        <v>28</v>
      </c>
    </row>
    <row r="1731" spans="1:8" x14ac:dyDescent="0.25">
      <c r="A1731" s="1" t="s">
        <v>394</v>
      </c>
      <c r="B1731" s="2">
        <v>44703</v>
      </c>
      <c r="D1731" s="13">
        <f t="shared" ref="D1731:D1794" si="54">MONTH(B1731)</f>
        <v>5</v>
      </c>
      <c r="E1731" s="12" t="str" cm="1">
        <f t="array" ref="E1731">_xlfn.IFS(D1731=1,"Audit Period",D1731=2,"End of Fiscal Year",D1731=3,"Start of Fiscal Year",TRUE,"Fiscal Year in Progress")</f>
        <v>Fiscal Year in Progress</v>
      </c>
      <c r="F1731" s="12" t="str" cm="1">
        <f t="array" ref="F1731">_xlfn.IFS(OR(D1731=1,D1731=2),"Period 1",OR(D1731=3,D1731=4),"Period 2",OR(D1731=5,D1731=6),"Period 3",TRUE,"No Hire Period")</f>
        <v>Period 3</v>
      </c>
      <c r="G1731" s="12" t="str" cm="1">
        <f t="array" ref="G1731">_xlfn.IFS(MONTH(B1731)=1,"Audit Period",MONTH(B1731)=2,"End of Fiscal Year",MONTH(B1731)=3,"Start of Fiscal Year",TRUE,"Fiscal Year in Progress")</f>
        <v>Fiscal Year in Progress</v>
      </c>
      <c r="H1731" s="12">
        <f t="shared" ref="H1731:H1794" ca="1" si="55">IFERROR(IF(C1731="",DATEDIF(B1731,TODAY(),"m"),DATEDIF(B1731,C1731,"m")),0)</f>
        <v>28</v>
      </c>
    </row>
    <row r="1732" spans="1:8" x14ac:dyDescent="0.25">
      <c r="A1732" s="1" t="s">
        <v>395</v>
      </c>
      <c r="B1732" s="2">
        <v>44703</v>
      </c>
      <c r="D1732" s="13">
        <f t="shared" si="54"/>
        <v>5</v>
      </c>
      <c r="E1732" s="12" t="str" cm="1">
        <f t="array" ref="E1732">_xlfn.IFS(D1732=1,"Audit Period",D1732=2,"End of Fiscal Year",D1732=3,"Start of Fiscal Year",TRUE,"Fiscal Year in Progress")</f>
        <v>Fiscal Year in Progress</v>
      </c>
      <c r="F1732" s="12" t="str" cm="1">
        <f t="array" ref="F1732">_xlfn.IFS(OR(D1732=1,D1732=2),"Period 1",OR(D1732=3,D1732=4),"Period 2",OR(D1732=5,D1732=6),"Period 3",TRUE,"No Hire Period")</f>
        <v>Period 3</v>
      </c>
      <c r="G1732" s="12" t="str" cm="1">
        <f t="array" ref="G1732">_xlfn.IFS(MONTH(B1732)=1,"Audit Period",MONTH(B1732)=2,"End of Fiscal Year",MONTH(B1732)=3,"Start of Fiscal Year",TRUE,"Fiscal Year in Progress")</f>
        <v>Fiscal Year in Progress</v>
      </c>
      <c r="H1732" s="12">
        <f t="shared" ca="1" si="55"/>
        <v>28</v>
      </c>
    </row>
    <row r="1733" spans="1:8" x14ac:dyDescent="0.25">
      <c r="A1733" s="1" t="s">
        <v>396</v>
      </c>
      <c r="B1733" s="2">
        <v>44703</v>
      </c>
      <c r="D1733" s="13">
        <f t="shared" si="54"/>
        <v>5</v>
      </c>
      <c r="E1733" s="12" t="str" cm="1">
        <f t="array" ref="E1733">_xlfn.IFS(D1733=1,"Audit Period",D1733=2,"End of Fiscal Year",D1733=3,"Start of Fiscal Year",TRUE,"Fiscal Year in Progress")</f>
        <v>Fiscal Year in Progress</v>
      </c>
      <c r="F1733" s="12" t="str" cm="1">
        <f t="array" ref="F1733">_xlfn.IFS(OR(D1733=1,D1733=2),"Period 1",OR(D1733=3,D1733=4),"Period 2",OR(D1733=5,D1733=6),"Period 3",TRUE,"No Hire Period")</f>
        <v>Period 3</v>
      </c>
      <c r="G1733" s="12" t="str" cm="1">
        <f t="array" ref="G1733">_xlfn.IFS(MONTH(B1733)=1,"Audit Period",MONTH(B1733)=2,"End of Fiscal Year",MONTH(B1733)=3,"Start of Fiscal Year",TRUE,"Fiscal Year in Progress")</f>
        <v>Fiscal Year in Progress</v>
      </c>
      <c r="H1733" s="12">
        <f t="shared" ca="1" si="55"/>
        <v>28</v>
      </c>
    </row>
    <row r="1734" spans="1:8" x14ac:dyDescent="0.25">
      <c r="A1734" s="1" t="s">
        <v>397</v>
      </c>
      <c r="B1734" s="2">
        <v>44703</v>
      </c>
      <c r="D1734" s="13">
        <f t="shared" si="54"/>
        <v>5</v>
      </c>
      <c r="E1734" s="12" t="str" cm="1">
        <f t="array" ref="E1734">_xlfn.IFS(D1734=1,"Audit Period",D1734=2,"End of Fiscal Year",D1734=3,"Start of Fiscal Year",TRUE,"Fiscal Year in Progress")</f>
        <v>Fiscal Year in Progress</v>
      </c>
      <c r="F1734" s="12" t="str" cm="1">
        <f t="array" ref="F1734">_xlfn.IFS(OR(D1734=1,D1734=2),"Period 1",OR(D1734=3,D1734=4),"Period 2",OR(D1734=5,D1734=6),"Period 3",TRUE,"No Hire Period")</f>
        <v>Period 3</v>
      </c>
      <c r="G1734" s="12" t="str" cm="1">
        <f t="array" ref="G1734">_xlfn.IFS(MONTH(B1734)=1,"Audit Period",MONTH(B1734)=2,"End of Fiscal Year",MONTH(B1734)=3,"Start of Fiscal Year",TRUE,"Fiscal Year in Progress")</f>
        <v>Fiscal Year in Progress</v>
      </c>
      <c r="H1734" s="12">
        <f t="shared" ca="1" si="55"/>
        <v>28</v>
      </c>
    </row>
    <row r="1735" spans="1:8" x14ac:dyDescent="0.25">
      <c r="A1735" s="1" t="s">
        <v>398</v>
      </c>
      <c r="B1735" s="2">
        <v>44703</v>
      </c>
      <c r="D1735" s="13">
        <f t="shared" si="54"/>
        <v>5</v>
      </c>
      <c r="E1735" s="12" t="str" cm="1">
        <f t="array" ref="E1735">_xlfn.IFS(D1735=1,"Audit Period",D1735=2,"End of Fiscal Year",D1735=3,"Start of Fiscal Year",TRUE,"Fiscal Year in Progress")</f>
        <v>Fiscal Year in Progress</v>
      </c>
      <c r="F1735" s="12" t="str" cm="1">
        <f t="array" ref="F1735">_xlfn.IFS(OR(D1735=1,D1735=2),"Period 1",OR(D1735=3,D1735=4),"Period 2",OR(D1735=5,D1735=6),"Period 3",TRUE,"No Hire Period")</f>
        <v>Period 3</v>
      </c>
      <c r="G1735" s="12" t="str" cm="1">
        <f t="array" ref="G1735">_xlfn.IFS(MONTH(B1735)=1,"Audit Period",MONTH(B1735)=2,"End of Fiscal Year",MONTH(B1735)=3,"Start of Fiscal Year",TRUE,"Fiscal Year in Progress")</f>
        <v>Fiscal Year in Progress</v>
      </c>
      <c r="H1735" s="12">
        <f t="shared" ca="1" si="55"/>
        <v>28</v>
      </c>
    </row>
    <row r="1736" spans="1:8" x14ac:dyDescent="0.25">
      <c r="A1736" s="1" t="s">
        <v>399</v>
      </c>
      <c r="B1736" s="2">
        <v>44703</v>
      </c>
      <c r="D1736" s="13">
        <f t="shared" si="54"/>
        <v>5</v>
      </c>
      <c r="E1736" s="12" t="str" cm="1">
        <f t="array" ref="E1736">_xlfn.IFS(D1736=1,"Audit Period",D1736=2,"End of Fiscal Year",D1736=3,"Start of Fiscal Year",TRUE,"Fiscal Year in Progress")</f>
        <v>Fiscal Year in Progress</v>
      </c>
      <c r="F1736" s="12" t="str" cm="1">
        <f t="array" ref="F1736">_xlfn.IFS(OR(D1736=1,D1736=2),"Period 1",OR(D1736=3,D1736=4),"Period 2",OR(D1736=5,D1736=6),"Period 3",TRUE,"No Hire Period")</f>
        <v>Period 3</v>
      </c>
      <c r="G1736" s="12" t="str" cm="1">
        <f t="array" ref="G1736">_xlfn.IFS(MONTH(B1736)=1,"Audit Period",MONTH(B1736)=2,"End of Fiscal Year",MONTH(B1736)=3,"Start of Fiscal Year",TRUE,"Fiscal Year in Progress")</f>
        <v>Fiscal Year in Progress</v>
      </c>
      <c r="H1736" s="12">
        <f t="shared" ca="1" si="55"/>
        <v>28</v>
      </c>
    </row>
    <row r="1737" spans="1:8" x14ac:dyDescent="0.25">
      <c r="A1737" s="1" t="s">
        <v>41</v>
      </c>
      <c r="B1737" s="2">
        <v>44703</v>
      </c>
      <c r="D1737" s="13">
        <f t="shared" si="54"/>
        <v>5</v>
      </c>
      <c r="E1737" s="12" t="str" cm="1">
        <f t="array" ref="E1737">_xlfn.IFS(D1737=1,"Audit Period",D1737=2,"End of Fiscal Year",D1737=3,"Start of Fiscal Year",TRUE,"Fiscal Year in Progress")</f>
        <v>Fiscal Year in Progress</v>
      </c>
      <c r="F1737" s="12" t="str" cm="1">
        <f t="array" ref="F1737">_xlfn.IFS(OR(D1737=1,D1737=2),"Period 1",OR(D1737=3,D1737=4),"Period 2",OR(D1737=5,D1737=6),"Period 3",TRUE,"No Hire Period")</f>
        <v>Period 3</v>
      </c>
      <c r="G1737" s="12" t="str" cm="1">
        <f t="array" ref="G1737">_xlfn.IFS(MONTH(B1737)=1,"Audit Period",MONTH(B1737)=2,"End of Fiscal Year",MONTH(B1737)=3,"Start of Fiscal Year",TRUE,"Fiscal Year in Progress")</f>
        <v>Fiscal Year in Progress</v>
      </c>
      <c r="H1737" s="12">
        <f t="shared" ca="1" si="55"/>
        <v>28</v>
      </c>
    </row>
    <row r="1738" spans="1:8" x14ac:dyDescent="0.25">
      <c r="A1738" s="1" t="s">
        <v>400</v>
      </c>
      <c r="B1738" s="2">
        <v>44703</v>
      </c>
      <c r="D1738" s="13">
        <f t="shared" si="54"/>
        <v>5</v>
      </c>
      <c r="E1738" s="12" t="str" cm="1">
        <f t="array" ref="E1738">_xlfn.IFS(D1738=1,"Audit Period",D1738=2,"End of Fiscal Year",D1738=3,"Start of Fiscal Year",TRUE,"Fiscal Year in Progress")</f>
        <v>Fiscal Year in Progress</v>
      </c>
      <c r="F1738" s="12" t="str" cm="1">
        <f t="array" ref="F1738">_xlfn.IFS(OR(D1738=1,D1738=2),"Period 1",OR(D1738=3,D1738=4),"Period 2",OR(D1738=5,D1738=6),"Period 3",TRUE,"No Hire Period")</f>
        <v>Period 3</v>
      </c>
      <c r="G1738" s="12" t="str" cm="1">
        <f t="array" ref="G1738">_xlfn.IFS(MONTH(B1738)=1,"Audit Period",MONTH(B1738)=2,"End of Fiscal Year",MONTH(B1738)=3,"Start of Fiscal Year",TRUE,"Fiscal Year in Progress")</f>
        <v>Fiscal Year in Progress</v>
      </c>
      <c r="H1738" s="12">
        <f t="shared" ca="1" si="55"/>
        <v>28</v>
      </c>
    </row>
    <row r="1739" spans="1:8" x14ac:dyDescent="0.25">
      <c r="A1739" s="1" t="s">
        <v>401</v>
      </c>
      <c r="B1739" s="2">
        <v>44703</v>
      </c>
      <c r="D1739" s="13">
        <f t="shared" si="54"/>
        <v>5</v>
      </c>
      <c r="E1739" s="12" t="str" cm="1">
        <f t="array" ref="E1739">_xlfn.IFS(D1739=1,"Audit Period",D1739=2,"End of Fiscal Year",D1739=3,"Start of Fiscal Year",TRUE,"Fiscal Year in Progress")</f>
        <v>Fiscal Year in Progress</v>
      </c>
      <c r="F1739" s="12" t="str" cm="1">
        <f t="array" ref="F1739">_xlfn.IFS(OR(D1739=1,D1739=2),"Period 1",OR(D1739=3,D1739=4),"Period 2",OR(D1739=5,D1739=6),"Period 3",TRUE,"No Hire Period")</f>
        <v>Period 3</v>
      </c>
      <c r="G1739" s="12" t="str" cm="1">
        <f t="array" ref="G1739">_xlfn.IFS(MONTH(B1739)=1,"Audit Period",MONTH(B1739)=2,"End of Fiscal Year",MONTH(B1739)=3,"Start of Fiscal Year",TRUE,"Fiscal Year in Progress")</f>
        <v>Fiscal Year in Progress</v>
      </c>
      <c r="H1739" s="12">
        <f t="shared" ca="1" si="55"/>
        <v>28</v>
      </c>
    </row>
    <row r="1740" spans="1:8" x14ac:dyDescent="0.25">
      <c r="A1740" s="1" t="s">
        <v>402</v>
      </c>
      <c r="B1740" s="2">
        <v>44703</v>
      </c>
      <c r="D1740" s="13">
        <f t="shared" si="54"/>
        <v>5</v>
      </c>
      <c r="E1740" s="12" t="str" cm="1">
        <f t="array" ref="E1740">_xlfn.IFS(D1740=1,"Audit Period",D1740=2,"End of Fiscal Year",D1740=3,"Start of Fiscal Year",TRUE,"Fiscal Year in Progress")</f>
        <v>Fiscal Year in Progress</v>
      </c>
      <c r="F1740" s="12" t="str" cm="1">
        <f t="array" ref="F1740">_xlfn.IFS(OR(D1740=1,D1740=2),"Period 1",OR(D1740=3,D1740=4),"Period 2",OR(D1740=5,D1740=6),"Period 3",TRUE,"No Hire Period")</f>
        <v>Period 3</v>
      </c>
      <c r="G1740" s="12" t="str" cm="1">
        <f t="array" ref="G1740">_xlfn.IFS(MONTH(B1740)=1,"Audit Period",MONTH(B1740)=2,"End of Fiscal Year",MONTH(B1740)=3,"Start of Fiscal Year",TRUE,"Fiscal Year in Progress")</f>
        <v>Fiscal Year in Progress</v>
      </c>
      <c r="H1740" s="12">
        <f t="shared" ca="1" si="55"/>
        <v>28</v>
      </c>
    </row>
    <row r="1741" spans="1:8" x14ac:dyDescent="0.25">
      <c r="A1741" s="1" t="s">
        <v>403</v>
      </c>
      <c r="B1741" s="2">
        <v>44703</v>
      </c>
      <c r="D1741" s="13">
        <f t="shared" si="54"/>
        <v>5</v>
      </c>
      <c r="E1741" s="12" t="str" cm="1">
        <f t="array" ref="E1741">_xlfn.IFS(D1741=1,"Audit Period",D1741=2,"End of Fiscal Year",D1741=3,"Start of Fiscal Year",TRUE,"Fiscal Year in Progress")</f>
        <v>Fiscal Year in Progress</v>
      </c>
      <c r="F1741" s="12" t="str" cm="1">
        <f t="array" ref="F1741">_xlfn.IFS(OR(D1741=1,D1741=2),"Period 1",OR(D1741=3,D1741=4),"Period 2",OR(D1741=5,D1741=6),"Period 3",TRUE,"No Hire Period")</f>
        <v>Period 3</v>
      </c>
      <c r="G1741" s="12" t="str" cm="1">
        <f t="array" ref="G1741">_xlfn.IFS(MONTH(B1741)=1,"Audit Period",MONTH(B1741)=2,"End of Fiscal Year",MONTH(B1741)=3,"Start of Fiscal Year",TRUE,"Fiscal Year in Progress")</f>
        <v>Fiscal Year in Progress</v>
      </c>
      <c r="H1741" s="12">
        <f t="shared" ca="1" si="55"/>
        <v>28</v>
      </c>
    </row>
    <row r="1742" spans="1:8" x14ac:dyDescent="0.25">
      <c r="A1742" s="1" t="s">
        <v>404</v>
      </c>
      <c r="B1742" s="2">
        <v>44703</v>
      </c>
      <c r="D1742" s="13">
        <f t="shared" si="54"/>
        <v>5</v>
      </c>
      <c r="E1742" s="12" t="str" cm="1">
        <f t="array" ref="E1742">_xlfn.IFS(D1742=1,"Audit Period",D1742=2,"End of Fiscal Year",D1742=3,"Start of Fiscal Year",TRUE,"Fiscal Year in Progress")</f>
        <v>Fiscal Year in Progress</v>
      </c>
      <c r="F1742" s="12" t="str" cm="1">
        <f t="array" ref="F1742">_xlfn.IFS(OR(D1742=1,D1742=2),"Period 1",OR(D1742=3,D1742=4),"Period 2",OR(D1742=5,D1742=6),"Period 3",TRUE,"No Hire Period")</f>
        <v>Period 3</v>
      </c>
      <c r="G1742" s="12" t="str" cm="1">
        <f t="array" ref="G1742">_xlfn.IFS(MONTH(B1742)=1,"Audit Period",MONTH(B1742)=2,"End of Fiscal Year",MONTH(B1742)=3,"Start of Fiscal Year",TRUE,"Fiscal Year in Progress")</f>
        <v>Fiscal Year in Progress</v>
      </c>
      <c r="H1742" s="12">
        <f t="shared" ca="1" si="55"/>
        <v>28</v>
      </c>
    </row>
    <row r="1743" spans="1:8" x14ac:dyDescent="0.25">
      <c r="A1743" s="1" t="s">
        <v>405</v>
      </c>
      <c r="B1743" s="2">
        <v>44703</v>
      </c>
      <c r="D1743" s="13">
        <f t="shared" si="54"/>
        <v>5</v>
      </c>
      <c r="E1743" s="12" t="str" cm="1">
        <f t="array" ref="E1743">_xlfn.IFS(D1743=1,"Audit Period",D1743=2,"End of Fiscal Year",D1743=3,"Start of Fiscal Year",TRUE,"Fiscal Year in Progress")</f>
        <v>Fiscal Year in Progress</v>
      </c>
      <c r="F1743" s="12" t="str" cm="1">
        <f t="array" ref="F1743">_xlfn.IFS(OR(D1743=1,D1743=2),"Period 1",OR(D1743=3,D1743=4),"Period 2",OR(D1743=5,D1743=6),"Period 3",TRUE,"No Hire Period")</f>
        <v>Period 3</v>
      </c>
      <c r="G1743" s="12" t="str" cm="1">
        <f t="array" ref="G1743">_xlfn.IFS(MONTH(B1743)=1,"Audit Period",MONTH(B1743)=2,"End of Fiscal Year",MONTH(B1743)=3,"Start of Fiscal Year",TRUE,"Fiscal Year in Progress")</f>
        <v>Fiscal Year in Progress</v>
      </c>
      <c r="H1743" s="12">
        <f t="shared" ca="1" si="55"/>
        <v>28</v>
      </c>
    </row>
    <row r="1744" spans="1:8" x14ac:dyDescent="0.25">
      <c r="A1744" s="1" t="s">
        <v>406</v>
      </c>
      <c r="B1744" s="2">
        <v>44703</v>
      </c>
      <c r="D1744" s="13">
        <f t="shared" si="54"/>
        <v>5</v>
      </c>
      <c r="E1744" s="12" t="str" cm="1">
        <f t="array" ref="E1744">_xlfn.IFS(D1744=1,"Audit Period",D1744=2,"End of Fiscal Year",D1744=3,"Start of Fiscal Year",TRUE,"Fiscal Year in Progress")</f>
        <v>Fiscal Year in Progress</v>
      </c>
      <c r="F1744" s="12" t="str" cm="1">
        <f t="array" ref="F1744">_xlfn.IFS(OR(D1744=1,D1744=2),"Period 1",OR(D1744=3,D1744=4),"Period 2",OR(D1744=5,D1744=6),"Period 3",TRUE,"No Hire Period")</f>
        <v>Period 3</v>
      </c>
      <c r="G1744" s="12" t="str" cm="1">
        <f t="array" ref="G1744">_xlfn.IFS(MONTH(B1744)=1,"Audit Period",MONTH(B1744)=2,"End of Fiscal Year",MONTH(B1744)=3,"Start of Fiscal Year",TRUE,"Fiscal Year in Progress")</f>
        <v>Fiscal Year in Progress</v>
      </c>
      <c r="H1744" s="12">
        <f t="shared" ca="1" si="55"/>
        <v>28</v>
      </c>
    </row>
    <row r="1745" spans="1:8" x14ac:dyDescent="0.25">
      <c r="A1745" s="1" t="s">
        <v>42</v>
      </c>
      <c r="B1745" s="2">
        <v>44703</v>
      </c>
      <c r="D1745" s="13">
        <f t="shared" si="54"/>
        <v>5</v>
      </c>
      <c r="E1745" s="12" t="str" cm="1">
        <f t="array" ref="E1745">_xlfn.IFS(D1745=1,"Audit Period",D1745=2,"End of Fiscal Year",D1745=3,"Start of Fiscal Year",TRUE,"Fiscal Year in Progress")</f>
        <v>Fiscal Year in Progress</v>
      </c>
      <c r="F1745" s="12" t="str" cm="1">
        <f t="array" ref="F1745">_xlfn.IFS(OR(D1745=1,D1745=2),"Period 1",OR(D1745=3,D1745=4),"Period 2",OR(D1745=5,D1745=6),"Period 3",TRUE,"No Hire Period")</f>
        <v>Period 3</v>
      </c>
      <c r="G1745" s="12" t="str" cm="1">
        <f t="array" ref="G1745">_xlfn.IFS(MONTH(B1745)=1,"Audit Period",MONTH(B1745)=2,"End of Fiscal Year",MONTH(B1745)=3,"Start of Fiscal Year",TRUE,"Fiscal Year in Progress")</f>
        <v>Fiscal Year in Progress</v>
      </c>
      <c r="H1745" s="12">
        <f t="shared" ca="1" si="55"/>
        <v>28</v>
      </c>
    </row>
    <row r="1746" spans="1:8" x14ac:dyDescent="0.25">
      <c r="A1746" s="1" t="s">
        <v>407</v>
      </c>
      <c r="B1746" s="2">
        <v>44703</v>
      </c>
      <c r="D1746" s="13">
        <f t="shared" si="54"/>
        <v>5</v>
      </c>
      <c r="E1746" s="12" t="str" cm="1">
        <f t="array" ref="E1746">_xlfn.IFS(D1746=1,"Audit Period",D1746=2,"End of Fiscal Year",D1746=3,"Start of Fiscal Year",TRUE,"Fiscal Year in Progress")</f>
        <v>Fiscal Year in Progress</v>
      </c>
      <c r="F1746" s="12" t="str" cm="1">
        <f t="array" ref="F1746">_xlfn.IFS(OR(D1746=1,D1746=2),"Period 1",OR(D1746=3,D1746=4),"Period 2",OR(D1746=5,D1746=6),"Period 3",TRUE,"No Hire Period")</f>
        <v>Period 3</v>
      </c>
      <c r="G1746" s="12" t="str" cm="1">
        <f t="array" ref="G1746">_xlfn.IFS(MONTH(B1746)=1,"Audit Period",MONTH(B1746)=2,"End of Fiscal Year",MONTH(B1746)=3,"Start of Fiscal Year",TRUE,"Fiscal Year in Progress")</f>
        <v>Fiscal Year in Progress</v>
      </c>
      <c r="H1746" s="12">
        <f t="shared" ca="1" si="55"/>
        <v>28</v>
      </c>
    </row>
    <row r="1747" spans="1:8" x14ac:dyDescent="0.25">
      <c r="A1747" s="1" t="s">
        <v>408</v>
      </c>
      <c r="B1747" s="2">
        <v>44703</v>
      </c>
      <c r="D1747" s="13">
        <f t="shared" si="54"/>
        <v>5</v>
      </c>
      <c r="E1747" s="12" t="str" cm="1">
        <f t="array" ref="E1747">_xlfn.IFS(D1747=1,"Audit Period",D1747=2,"End of Fiscal Year",D1747=3,"Start of Fiscal Year",TRUE,"Fiscal Year in Progress")</f>
        <v>Fiscal Year in Progress</v>
      </c>
      <c r="F1747" s="12" t="str" cm="1">
        <f t="array" ref="F1747">_xlfn.IFS(OR(D1747=1,D1747=2),"Period 1",OR(D1747=3,D1747=4),"Period 2",OR(D1747=5,D1747=6),"Period 3",TRUE,"No Hire Period")</f>
        <v>Period 3</v>
      </c>
      <c r="G1747" s="12" t="str" cm="1">
        <f t="array" ref="G1747">_xlfn.IFS(MONTH(B1747)=1,"Audit Period",MONTH(B1747)=2,"End of Fiscal Year",MONTH(B1747)=3,"Start of Fiscal Year",TRUE,"Fiscal Year in Progress")</f>
        <v>Fiscal Year in Progress</v>
      </c>
      <c r="H1747" s="12">
        <f t="shared" ca="1" si="55"/>
        <v>28</v>
      </c>
    </row>
    <row r="1748" spans="1:8" x14ac:dyDescent="0.25">
      <c r="A1748" s="1" t="s">
        <v>409</v>
      </c>
      <c r="B1748" s="2">
        <v>44703</v>
      </c>
      <c r="D1748" s="13">
        <f t="shared" si="54"/>
        <v>5</v>
      </c>
      <c r="E1748" s="12" t="str" cm="1">
        <f t="array" ref="E1748">_xlfn.IFS(D1748=1,"Audit Period",D1748=2,"End of Fiscal Year",D1748=3,"Start of Fiscal Year",TRUE,"Fiscal Year in Progress")</f>
        <v>Fiscal Year in Progress</v>
      </c>
      <c r="F1748" s="12" t="str" cm="1">
        <f t="array" ref="F1748">_xlfn.IFS(OR(D1748=1,D1748=2),"Period 1",OR(D1748=3,D1748=4),"Period 2",OR(D1748=5,D1748=6),"Period 3",TRUE,"No Hire Period")</f>
        <v>Period 3</v>
      </c>
      <c r="G1748" s="12" t="str" cm="1">
        <f t="array" ref="G1748">_xlfn.IFS(MONTH(B1748)=1,"Audit Period",MONTH(B1748)=2,"End of Fiscal Year",MONTH(B1748)=3,"Start of Fiscal Year",TRUE,"Fiscal Year in Progress")</f>
        <v>Fiscal Year in Progress</v>
      </c>
      <c r="H1748" s="12">
        <f t="shared" ca="1" si="55"/>
        <v>28</v>
      </c>
    </row>
    <row r="1749" spans="1:8" x14ac:dyDescent="0.25">
      <c r="A1749" s="1" t="s">
        <v>410</v>
      </c>
      <c r="B1749" s="2">
        <v>44703</v>
      </c>
      <c r="D1749" s="13">
        <f t="shared" si="54"/>
        <v>5</v>
      </c>
      <c r="E1749" s="12" t="str" cm="1">
        <f t="array" ref="E1749">_xlfn.IFS(D1749=1,"Audit Period",D1749=2,"End of Fiscal Year",D1749=3,"Start of Fiscal Year",TRUE,"Fiscal Year in Progress")</f>
        <v>Fiscal Year in Progress</v>
      </c>
      <c r="F1749" s="12" t="str" cm="1">
        <f t="array" ref="F1749">_xlfn.IFS(OR(D1749=1,D1749=2),"Period 1",OR(D1749=3,D1749=4),"Period 2",OR(D1749=5,D1749=6),"Period 3",TRUE,"No Hire Period")</f>
        <v>Period 3</v>
      </c>
      <c r="G1749" s="12" t="str" cm="1">
        <f t="array" ref="G1749">_xlfn.IFS(MONTH(B1749)=1,"Audit Period",MONTH(B1749)=2,"End of Fiscal Year",MONTH(B1749)=3,"Start of Fiscal Year",TRUE,"Fiscal Year in Progress")</f>
        <v>Fiscal Year in Progress</v>
      </c>
      <c r="H1749" s="12">
        <f t="shared" ca="1" si="55"/>
        <v>28</v>
      </c>
    </row>
    <row r="1750" spans="1:8" x14ac:dyDescent="0.25">
      <c r="A1750" s="1" t="s">
        <v>411</v>
      </c>
      <c r="B1750" s="2">
        <v>44703</v>
      </c>
      <c r="D1750" s="13">
        <f t="shared" si="54"/>
        <v>5</v>
      </c>
      <c r="E1750" s="12" t="str" cm="1">
        <f t="array" ref="E1750">_xlfn.IFS(D1750=1,"Audit Period",D1750=2,"End of Fiscal Year",D1750=3,"Start of Fiscal Year",TRUE,"Fiscal Year in Progress")</f>
        <v>Fiscal Year in Progress</v>
      </c>
      <c r="F1750" s="12" t="str" cm="1">
        <f t="array" ref="F1750">_xlfn.IFS(OR(D1750=1,D1750=2),"Period 1",OR(D1750=3,D1750=4),"Period 2",OR(D1750=5,D1750=6),"Period 3",TRUE,"No Hire Period")</f>
        <v>Period 3</v>
      </c>
      <c r="G1750" s="12" t="str" cm="1">
        <f t="array" ref="G1750">_xlfn.IFS(MONTH(B1750)=1,"Audit Period",MONTH(B1750)=2,"End of Fiscal Year",MONTH(B1750)=3,"Start of Fiscal Year",TRUE,"Fiscal Year in Progress")</f>
        <v>Fiscal Year in Progress</v>
      </c>
      <c r="H1750" s="12">
        <f t="shared" ca="1" si="55"/>
        <v>28</v>
      </c>
    </row>
    <row r="1751" spans="1:8" x14ac:dyDescent="0.25">
      <c r="A1751" s="1" t="s">
        <v>412</v>
      </c>
      <c r="B1751" s="2">
        <v>44703</v>
      </c>
      <c r="D1751" s="13">
        <f t="shared" si="54"/>
        <v>5</v>
      </c>
      <c r="E1751" s="12" t="str" cm="1">
        <f t="array" ref="E1751">_xlfn.IFS(D1751=1,"Audit Period",D1751=2,"End of Fiscal Year",D1751=3,"Start of Fiscal Year",TRUE,"Fiscal Year in Progress")</f>
        <v>Fiscal Year in Progress</v>
      </c>
      <c r="F1751" s="12" t="str" cm="1">
        <f t="array" ref="F1751">_xlfn.IFS(OR(D1751=1,D1751=2),"Period 1",OR(D1751=3,D1751=4),"Period 2",OR(D1751=5,D1751=6),"Period 3",TRUE,"No Hire Period")</f>
        <v>Period 3</v>
      </c>
      <c r="G1751" s="12" t="str" cm="1">
        <f t="array" ref="G1751">_xlfn.IFS(MONTH(B1751)=1,"Audit Period",MONTH(B1751)=2,"End of Fiscal Year",MONTH(B1751)=3,"Start of Fiscal Year",TRUE,"Fiscal Year in Progress")</f>
        <v>Fiscal Year in Progress</v>
      </c>
      <c r="H1751" s="12">
        <f t="shared" ca="1" si="55"/>
        <v>28</v>
      </c>
    </row>
    <row r="1752" spans="1:8" x14ac:dyDescent="0.25">
      <c r="A1752" s="1" t="s">
        <v>413</v>
      </c>
      <c r="B1752" s="2">
        <v>44703</v>
      </c>
      <c r="D1752" s="13">
        <f t="shared" si="54"/>
        <v>5</v>
      </c>
      <c r="E1752" s="12" t="str" cm="1">
        <f t="array" ref="E1752">_xlfn.IFS(D1752=1,"Audit Period",D1752=2,"End of Fiscal Year",D1752=3,"Start of Fiscal Year",TRUE,"Fiscal Year in Progress")</f>
        <v>Fiscal Year in Progress</v>
      </c>
      <c r="F1752" s="12" t="str" cm="1">
        <f t="array" ref="F1752">_xlfn.IFS(OR(D1752=1,D1752=2),"Period 1",OR(D1752=3,D1752=4),"Period 2",OR(D1752=5,D1752=6),"Period 3",TRUE,"No Hire Period")</f>
        <v>Period 3</v>
      </c>
      <c r="G1752" s="12" t="str" cm="1">
        <f t="array" ref="G1752">_xlfn.IFS(MONTH(B1752)=1,"Audit Period",MONTH(B1752)=2,"End of Fiscal Year",MONTH(B1752)=3,"Start of Fiscal Year",TRUE,"Fiscal Year in Progress")</f>
        <v>Fiscal Year in Progress</v>
      </c>
      <c r="H1752" s="12">
        <f t="shared" ca="1" si="55"/>
        <v>28</v>
      </c>
    </row>
    <row r="1753" spans="1:8" x14ac:dyDescent="0.25">
      <c r="A1753" s="1" t="s">
        <v>414</v>
      </c>
      <c r="B1753" s="2">
        <v>44703</v>
      </c>
      <c r="D1753" s="13">
        <f t="shared" si="54"/>
        <v>5</v>
      </c>
      <c r="E1753" s="12" t="str" cm="1">
        <f t="array" ref="E1753">_xlfn.IFS(D1753=1,"Audit Period",D1753=2,"End of Fiscal Year",D1753=3,"Start of Fiscal Year",TRUE,"Fiscal Year in Progress")</f>
        <v>Fiscal Year in Progress</v>
      </c>
      <c r="F1753" s="12" t="str" cm="1">
        <f t="array" ref="F1753">_xlfn.IFS(OR(D1753=1,D1753=2),"Period 1",OR(D1753=3,D1753=4),"Period 2",OR(D1753=5,D1753=6),"Period 3",TRUE,"No Hire Period")</f>
        <v>Period 3</v>
      </c>
      <c r="G1753" s="12" t="str" cm="1">
        <f t="array" ref="G1753">_xlfn.IFS(MONTH(B1753)=1,"Audit Period",MONTH(B1753)=2,"End of Fiscal Year",MONTH(B1753)=3,"Start of Fiscal Year",TRUE,"Fiscal Year in Progress")</f>
        <v>Fiscal Year in Progress</v>
      </c>
      <c r="H1753" s="12">
        <f t="shared" ca="1" si="55"/>
        <v>28</v>
      </c>
    </row>
    <row r="1754" spans="1:8" x14ac:dyDescent="0.25">
      <c r="A1754" s="1" t="s">
        <v>415</v>
      </c>
      <c r="B1754" s="2">
        <v>44703</v>
      </c>
      <c r="D1754" s="13">
        <f t="shared" si="54"/>
        <v>5</v>
      </c>
      <c r="E1754" s="12" t="str" cm="1">
        <f t="array" ref="E1754">_xlfn.IFS(D1754=1,"Audit Period",D1754=2,"End of Fiscal Year",D1754=3,"Start of Fiscal Year",TRUE,"Fiscal Year in Progress")</f>
        <v>Fiscal Year in Progress</v>
      </c>
      <c r="F1754" s="12" t="str" cm="1">
        <f t="array" ref="F1754">_xlfn.IFS(OR(D1754=1,D1754=2),"Period 1",OR(D1754=3,D1754=4),"Period 2",OR(D1754=5,D1754=6),"Period 3",TRUE,"No Hire Period")</f>
        <v>Period 3</v>
      </c>
      <c r="G1754" s="12" t="str" cm="1">
        <f t="array" ref="G1754">_xlfn.IFS(MONTH(B1754)=1,"Audit Period",MONTH(B1754)=2,"End of Fiscal Year",MONTH(B1754)=3,"Start of Fiscal Year",TRUE,"Fiscal Year in Progress")</f>
        <v>Fiscal Year in Progress</v>
      </c>
      <c r="H1754" s="12">
        <f t="shared" ca="1" si="55"/>
        <v>28</v>
      </c>
    </row>
    <row r="1755" spans="1:8" x14ac:dyDescent="0.25">
      <c r="A1755" s="1" t="s">
        <v>416</v>
      </c>
      <c r="B1755" s="2">
        <v>44703</v>
      </c>
      <c r="D1755" s="13">
        <f t="shared" si="54"/>
        <v>5</v>
      </c>
      <c r="E1755" s="12" t="str" cm="1">
        <f t="array" ref="E1755">_xlfn.IFS(D1755=1,"Audit Period",D1755=2,"End of Fiscal Year",D1755=3,"Start of Fiscal Year",TRUE,"Fiscal Year in Progress")</f>
        <v>Fiscal Year in Progress</v>
      </c>
      <c r="F1755" s="12" t="str" cm="1">
        <f t="array" ref="F1755">_xlfn.IFS(OR(D1755=1,D1755=2),"Period 1",OR(D1755=3,D1755=4),"Period 2",OR(D1755=5,D1755=6),"Period 3",TRUE,"No Hire Period")</f>
        <v>Period 3</v>
      </c>
      <c r="G1755" s="12" t="str" cm="1">
        <f t="array" ref="G1755">_xlfn.IFS(MONTH(B1755)=1,"Audit Period",MONTH(B1755)=2,"End of Fiscal Year",MONTH(B1755)=3,"Start of Fiscal Year",TRUE,"Fiscal Year in Progress")</f>
        <v>Fiscal Year in Progress</v>
      </c>
      <c r="H1755" s="12">
        <f t="shared" ca="1" si="55"/>
        <v>28</v>
      </c>
    </row>
    <row r="1756" spans="1:8" x14ac:dyDescent="0.25">
      <c r="A1756" s="1" t="s">
        <v>43</v>
      </c>
      <c r="B1756" s="2">
        <v>44703</v>
      </c>
      <c r="D1756" s="13">
        <f t="shared" si="54"/>
        <v>5</v>
      </c>
      <c r="E1756" s="12" t="str" cm="1">
        <f t="array" ref="E1756">_xlfn.IFS(D1756=1,"Audit Period",D1756=2,"End of Fiscal Year",D1756=3,"Start of Fiscal Year",TRUE,"Fiscal Year in Progress")</f>
        <v>Fiscal Year in Progress</v>
      </c>
      <c r="F1756" s="12" t="str" cm="1">
        <f t="array" ref="F1756">_xlfn.IFS(OR(D1756=1,D1756=2),"Period 1",OR(D1756=3,D1756=4),"Period 2",OR(D1756=5,D1756=6),"Period 3",TRUE,"No Hire Period")</f>
        <v>Period 3</v>
      </c>
      <c r="G1756" s="12" t="str" cm="1">
        <f t="array" ref="G1756">_xlfn.IFS(MONTH(B1756)=1,"Audit Period",MONTH(B1756)=2,"End of Fiscal Year",MONTH(B1756)=3,"Start of Fiscal Year",TRUE,"Fiscal Year in Progress")</f>
        <v>Fiscal Year in Progress</v>
      </c>
      <c r="H1756" s="12">
        <f t="shared" ca="1" si="55"/>
        <v>28</v>
      </c>
    </row>
    <row r="1757" spans="1:8" x14ac:dyDescent="0.25">
      <c r="A1757" s="1" t="s">
        <v>417</v>
      </c>
      <c r="B1757" s="2">
        <v>44703</v>
      </c>
      <c r="D1757" s="13">
        <f t="shared" si="54"/>
        <v>5</v>
      </c>
      <c r="E1757" s="12" t="str" cm="1">
        <f t="array" ref="E1757">_xlfn.IFS(D1757=1,"Audit Period",D1757=2,"End of Fiscal Year",D1757=3,"Start of Fiscal Year",TRUE,"Fiscal Year in Progress")</f>
        <v>Fiscal Year in Progress</v>
      </c>
      <c r="F1757" s="12" t="str" cm="1">
        <f t="array" ref="F1757">_xlfn.IFS(OR(D1757=1,D1757=2),"Period 1",OR(D1757=3,D1757=4),"Period 2",OR(D1757=5,D1757=6),"Period 3",TRUE,"No Hire Period")</f>
        <v>Period 3</v>
      </c>
      <c r="G1757" s="12" t="str" cm="1">
        <f t="array" ref="G1757">_xlfn.IFS(MONTH(B1757)=1,"Audit Period",MONTH(B1757)=2,"End of Fiscal Year",MONTH(B1757)=3,"Start of Fiscal Year",TRUE,"Fiscal Year in Progress")</f>
        <v>Fiscal Year in Progress</v>
      </c>
      <c r="H1757" s="12">
        <f t="shared" ca="1" si="55"/>
        <v>28</v>
      </c>
    </row>
    <row r="1758" spans="1:8" x14ac:dyDescent="0.25">
      <c r="A1758" s="1" t="s">
        <v>418</v>
      </c>
      <c r="B1758" s="2">
        <v>44703</v>
      </c>
      <c r="D1758" s="13">
        <f t="shared" si="54"/>
        <v>5</v>
      </c>
      <c r="E1758" s="12" t="str" cm="1">
        <f t="array" ref="E1758">_xlfn.IFS(D1758=1,"Audit Period",D1758=2,"End of Fiscal Year",D1758=3,"Start of Fiscal Year",TRUE,"Fiscal Year in Progress")</f>
        <v>Fiscal Year in Progress</v>
      </c>
      <c r="F1758" s="12" t="str" cm="1">
        <f t="array" ref="F1758">_xlfn.IFS(OR(D1758=1,D1758=2),"Period 1",OR(D1758=3,D1758=4),"Period 2",OR(D1758=5,D1758=6),"Period 3",TRUE,"No Hire Period")</f>
        <v>Period 3</v>
      </c>
      <c r="G1758" s="12" t="str" cm="1">
        <f t="array" ref="G1758">_xlfn.IFS(MONTH(B1758)=1,"Audit Period",MONTH(B1758)=2,"End of Fiscal Year",MONTH(B1758)=3,"Start of Fiscal Year",TRUE,"Fiscal Year in Progress")</f>
        <v>Fiscal Year in Progress</v>
      </c>
      <c r="H1758" s="12">
        <f t="shared" ca="1" si="55"/>
        <v>28</v>
      </c>
    </row>
    <row r="1759" spans="1:8" x14ac:dyDescent="0.25">
      <c r="A1759" s="1" t="s">
        <v>419</v>
      </c>
      <c r="B1759" s="2">
        <v>44703</v>
      </c>
      <c r="D1759" s="13">
        <f t="shared" si="54"/>
        <v>5</v>
      </c>
      <c r="E1759" s="12" t="str" cm="1">
        <f t="array" ref="E1759">_xlfn.IFS(D1759=1,"Audit Period",D1759=2,"End of Fiscal Year",D1759=3,"Start of Fiscal Year",TRUE,"Fiscal Year in Progress")</f>
        <v>Fiscal Year in Progress</v>
      </c>
      <c r="F1759" s="12" t="str" cm="1">
        <f t="array" ref="F1759">_xlfn.IFS(OR(D1759=1,D1759=2),"Period 1",OR(D1759=3,D1759=4),"Period 2",OR(D1759=5,D1759=6),"Period 3",TRUE,"No Hire Period")</f>
        <v>Period 3</v>
      </c>
      <c r="G1759" s="12" t="str" cm="1">
        <f t="array" ref="G1759">_xlfn.IFS(MONTH(B1759)=1,"Audit Period",MONTH(B1759)=2,"End of Fiscal Year",MONTH(B1759)=3,"Start of Fiscal Year",TRUE,"Fiscal Year in Progress")</f>
        <v>Fiscal Year in Progress</v>
      </c>
      <c r="H1759" s="12">
        <f t="shared" ca="1" si="55"/>
        <v>28</v>
      </c>
    </row>
    <row r="1760" spans="1:8" x14ac:dyDescent="0.25">
      <c r="A1760" s="1" t="s">
        <v>420</v>
      </c>
      <c r="B1760" s="2">
        <v>44703</v>
      </c>
      <c r="D1760" s="13">
        <f t="shared" si="54"/>
        <v>5</v>
      </c>
      <c r="E1760" s="12" t="str" cm="1">
        <f t="array" ref="E1760">_xlfn.IFS(D1760=1,"Audit Period",D1760=2,"End of Fiscal Year",D1760=3,"Start of Fiscal Year",TRUE,"Fiscal Year in Progress")</f>
        <v>Fiscal Year in Progress</v>
      </c>
      <c r="F1760" s="12" t="str" cm="1">
        <f t="array" ref="F1760">_xlfn.IFS(OR(D1760=1,D1760=2),"Period 1",OR(D1760=3,D1760=4),"Period 2",OR(D1760=5,D1760=6),"Period 3",TRUE,"No Hire Period")</f>
        <v>Period 3</v>
      </c>
      <c r="G1760" s="12" t="str" cm="1">
        <f t="array" ref="G1760">_xlfn.IFS(MONTH(B1760)=1,"Audit Period",MONTH(B1760)=2,"End of Fiscal Year",MONTH(B1760)=3,"Start of Fiscal Year",TRUE,"Fiscal Year in Progress")</f>
        <v>Fiscal Year in Progress</v>
      </c>
      <c r="H1760" s="12">
        <f t="shared" ca="1" si="55"/>
        <v>28</v>
      </c>
    </row>
    <row r="1761" spans="1:8" x14ac:dyDescent="0.25">
      <c r="A1761" s="1" t="s">
        <v>421</v>
      </c>
      <c r="B1761" s="2">
        <v>44703</v>
      </c>
      <c r="D1761" s="13">
        <f t="shared" si="54"/>
        <v>5</v>
      </c>
      <c r="E1761" s="12" t="str" cm="1">
        <f t="array" ref="E1761">_xlfn.IFS(D1761=1,"Audit Period",D1761=2,"End of Fiscal Year",D1761=3,"Start of Fiscal Year",TRUE,"Fiscal Year in Progress")</f>
        <v>Fiscal Year in Progress</v>
      </c>
      <c r="F1761" s="12" t="str" cm="1">
        <f t="array" ref="F1761">_xlfn.IFS(OR(D1761=1,D1761=2),"Period 1",OR(D1761=3,D1761=4),"Period 2",OR(D1761=5,D1761=6),"Period 3",TRUE,"No Hire Period")</f>
        <v>Period 3</v>
      </c>
      <c r="G1761" s="12" t="str" cm="1">
        <f t="array" ref="G1761">_xlfn.IFS(MONTH(B1761)=1,"Audit Period",MONTH(B1761)=2,"End of Fiscal Year",MONTH(B1761)=3,"Start of Fiscal Year",TRUE,"Fiscal Year in Progress")</f>
        <v>Fiscal Year in Progress</v>
      </c>
      <c r="H1761" s="12">
        <f t="shared" ca="1" si="55"/>
        <v>28</v>
      </c>
    </row>
    <row r="1762" spans="1:8" x14ac:dyDescent="0.25">
      <c r="A1762" s="1" t="s">
        <v>422</v>
      </c>
      <c r="B1762" s="2">
        <v>44703</v>
      </c>
      <c r="D1762" s="13">
        <f t="shared" si="54"/>
        <v>5</v>
      </c>
      <c r="E1762" s="12" t="str" cm="1">
        <f t="array" ref="E1762">_xlfn.IFS(D1762=1,"Audit Period",D1762=2,"End of Fiscal Year",D1762=3,"Start of Fiscal Year",TRUE,"Fiscal Year in Progress")</f>
        <v>Fiscal Year in Progress</v>
      </c>
      <c r="F1762" s="12" t="str" cm="1">
        <f t="array" ref="F1762">_xlfn.IFS(OR(D1762=1,D1762=2),"Period 1",OR(D1762=3,D1762=4),"Period 2",OR(D1762=5,D1762=6),"Period 3",TRUE,"No Hire Period")</f>
        <v>Period 3</v>
      </c>
      <c r="G1762" s="12" t="str" cm="1">
        <f t="array" ref="G1762">_xlfn.IFS(MONTH(B1762)=1,"Audit Period",MONTH(B1762)=2,"End of Fiscal Year",MONTH(B1762)=3,"Start of Fiscal Year",TRUE,"Fiscal Year in Progress")</f>
        <v>Fiscal Year in Progress</v>
      </c>
      <c r="H1762" s="12">
        <f t="shared" ca="1" si="55"/>
        <v>28</v>
      </c>
    </row>
    <row r="1763" spans="1:8" x14ac:dyDescent="0.25">
      <c r="A1763" s="1" t="s">
        <v>423</v>
      </c>
      <c r="B1763" s="2">
        <v>44703</v>
      </c>
      <c r="D1763" s="13">
        <f t="shared" si="54"/>
        <v>5</v>
      </c>
      <c r="E1763" s="12" t="str" cm="1">
        <f t="array" ref="E1763">_xlfn.IFS(D1763=1,"Audit Period",D1763=2,"End of Fiscal Year",D1763=3,"Start of Fiscal Year",TRUE,"Fiscal Year in Progress")</f>
        <v>Fiscal Year in Progress</v>
      </c>
      <c r="F1763" s="12" t="str" cm="1">
        <f t="array" ref="F1763">_xlfn.IFS(OR(D1763=1,D1763=2),"Period 1",OR(D1763=3,D1763=4),"Period 2",OR(D1763=5,D1763=6),"Period 3",TRUE,"No Hire Period")</f>
        <v>Period 3</v>
      </c>
      <c r="G1763" s="12" t="str" cm="1">
        <f t="array" ref="G1763">_xlfn.IFS(MONTH(B1763)=1,"Audit Period",MONTH(B1763)=2,"End of Fiscal Year",MONTH(B1763)=3,"Start of Fiscal Year",TRUE,"Fiscal Year in Progress")</f>
        <v>Fiscal Year in Progress</v>
      </c>
      <c r="H1763" s="12">
        <f t="shared" ca="1" si="55"/>
        <v>28</v>
      </c>
    </row>
    <row r="1764" spans="1:8" x14ac:dyDescent="0.25">
      <c r="A1764" s="1" t="s">
        <v>44</v>
      </c>
      <c r="B1764" s="2">
        <v>44703</v>
      </c>
      <c r="D1764" s="13">
        <f t="shared" si="54"/>
        <v>5</v>
      </c>
      <c r="E1764" s="12" t="str" cm="1">
        <f t="array" ref="E1764">_xlfn.IFS(D1764=1,"Audit Period",D1764=2,"End of Fiscal Year",D1764=3,"Start of Fiscal Year",TRUE,"Fiscal Year in Progress")</f>
        <v>Fiscal Year in Progress</v>
      </c>
      <c r="F1764" s="12" t="str" cm="1">
        <f t="array" ref="F1764">_xlfn.IFS(OR(D1764=1,D1764=2),"Period 1",OR(D1764=3,D1764=4),"Period 2",OR(D1764=5,D1764=6),"Period 3",TRUE,"No Hire Period")</f>
        <v>Period 3</v>
      </c>
      <c r="G1764" s="12" t="str" cm="1">
        <f t="array" ref="G1764">_xlfn.IFS(MONTH(B1764)=1,"Audit Period",MONTH(B1764)=2,"End of Fiscal Year",MONTH(B1764)=3,"Start of Fiscal Year",TRUE,"Fiscal Year in Progress")</f>
        <v>Fiscal Year in Progress</v>
      </c>
      <c r="H1764" s="12">
        <f t="shared" ca="1" si="55"/>
        <v>28</v>
      </c>
    </row>
    <row r="1765" spans="1:8" x14ac:dyDescent="0.25">
      <c r="A1765" s="1" t="s">
        <v>424</v>
      </c>
      <c r="B1765" s="2">
        <v>44703</v>
      </c>
      <c r="D1765" s="13">
        <f t="shared" si="54"/>
        <v>5</v>
      </c>
      <c r="E1765" s="12" t="str" cm="1">
        <f t="array" ref="E1765">_xlfn.IFS(D1765=1,"Audit Period",D1765=2,"End of Fiscal Year",D1765=3,"Start of Fiscal Year",TRUE,"Fiscal Year in Progress")</f>
        <v>Fiscal Year in Progress</v>
      </c>
      <c r="F1765" s="12" t="str" cm="1">
        <f t="array" ref="F1765">_xlfn.IFS(OR(D1765=1,D1765=2),"Period 1",OR(D1765=3,D1765=4),"Period 2",OR(D1765=5,D1765=6),"Period 3",TRUE,"No Hire Period")</f>
        <v>Period 3</v>
      </c>
      <c r="G1765" s="12" t="str" cm="1">
        <f t="array" ref="G1765">_xlfn.IFS(MONTH(B1765)=1,"Audit Period",MONTH(B1765)=2,"End of Fiscal Year",MONTH(B1765)=3,"Start of Fiscal Year",TRUE,"Fiscal Year in Progress")</f>
        <v>Fiscal Year in Progress</v>
      </c>
      <c r="H1765" s="12">
        <f t="shared" ca="1" si="55"/>
        <v>28</v>
      </c>
    </row>
    <row r="1766" spans="1:8" x14ac:dyDescent="0.25">
      <c r="A1766" s="1" t="s">
        <v>425</v>
      </c>
      <c r="B1766" s="2">
        <v>44703</v>
      </c>
      <c r="D1766" s="13">
        <f t="shared" si="54"/>
        <v>5</v>
      </c>
      <c r="E1766" s="12" t="str" cm="1">
        <f t="array" ref="E1766">_xlfn.IFS(D1766=1,"Audit Period",D1766=2,"End of Fiscal Year",D1766=3,"Start of Fiscal Year",TRUE,"Fiscal Year in Progress")</f>
        <v>Fiscal Year in Progress</v>
      </c>
      <c r="F1766" s="12" t="str" cm="1">
        <f t="array" ref="F1766">_xlfn.IFS(OR(D1766=1,D1766=2),"Period 1",OR(D1766=3,D1766=4),"Period 2",OR(D1766=5,D1766=6),"Period 3",TRUE,"No Hire Period")</f>
        <v>Period 3</v>
      </c>
      <c r="G1766" s="12" t="str" cm="1">
        <f t="array" ref="G1766">_xlfn.IFS(MONTH(B1766)=1,"Audit Period",MONTH(B1766)=2,"End of Fiscal Year",MONTH(B1766)=3,"Start of Fiscal Year",TRUE,"Fiscal Year in Progress")</f>
        <v>Fiscal Year in Progress</v>
      </c>
      <c r="H1766" s="12">
        <f t="shared" ca="1" si="55"/>
        <v>28</v>
      </c>
    </row>
    <row r="1767" spans="1:8" x14ac:dyDescent="0.25">
      <c r="A1767" s="1" t="s">
        <v>426</v>
      </c>
      <c r="B1767" s="2">
        <v>44703</v>
      </c>
      <c r="D1767" s="13">
        <f t="shared" si="54"/>
        <v>5</v>
      </c>
      <c r="E1767" s="12" t="str" cm="1">
        <f t="array" ref="E1767">_xlfn.IFS(D1767=1,"Audit Period",D1767=2,"End of Fiscal Year",D1767=3,"Start of Fiscal Year",TRUE,"Fiscal Year in Progress")</f>
        <v>Fiscal Year in Progress</v>
      </c>
      <c r="F1767" s="12" t="str" cm="1">
        <f t="array" ref="F1767">_xlfn.IFS(OR(D1767=1,D1767=2),"Period 1",OR(D1767=3,D1767=4),"Period 2",OR(D1767=5,D1767=6),"Period 3",TRUE,"No Hire Period")</f>
        <v>Period 3</v>
      </c>
      <c r="G1767" s="12" t="str" cm="1">
        <f t="array" ref="G1767">_xlfn.IFS(MONTH(B1767)=1,"Audit Period",MONTH(B1767)=2,"End of Fiscal Year",MONTH(B1767)=3,"Start of Fiscal Year",TRUE,"Fiscal Year in Progress")</f>
        <v>Fiscal Year in Progress</v>
      </c>
      <c r="H1767" s="12">
        <f t="shared" ca="1" si="55"/>
        <v>28</v>
      </c>
    </row>
    <row r="1768" spans="1:8" x14ac:dyDescent="0.25">
      <c r="A1768" s="1" t="s">
        <v>427</v>
      </c>
      <c r="B1768" s="2">
        <v>44703</v>
      </c>
      <c r="D1768" s="13">
        <f t="shared" si="54"/>
        <v>5</v>
      </c>
      <c r="E1768" s="12" t="str" cm="1">
        <f t="array" ref="E1768">_xlfn.IFS(D1768=1,"Audit Period",D1768=2,"End of Fiscal Year",D1768=3,"Start of Fiscal Year",TRUE,"Fiscal Year in Progress")</f>
        <v>Fiscal Year in Progress</v>
      </c>
      <c r="F1768" s="12" t="str" cm="1">
        <f t="array" ref="F1768">_xlfn.IFS(OR(D1768=1,D1768=2),"Period 1",OR(D1768=3,D1768=4),"Period 2",OR(D1768=5,D1768=6),"Period 3",TRUE,"No Hire Period")</f>
        <v>Period 3</v>
      </c>
      <c r="G1768" s="12" t="str" cm="1">
        <f t="array" ref="G1768">_xlfn.IFS(MONTH(B1768)=1,"Audit Period",MONTH(B1768)=2,"End of Fiscal Year",MONTH(B1768)=3,"Start of Fiscal Year",TRUE,"Fiscal Year in Progress")</f>
        <v>Fiscal Year in Progress</v>
      </c>
      <c r="H1768" s="12">
        <f t="shared" ca="1" si="55"/>
        <v>28</v>
      </c>
    </row>
    <row r="1769" spans="1:8" x14ac:dyDescent="0.25">
      <c r="A1769" s="1" t="s">
        <v>428</v>
      </c>
      <c r="B1769" s="2">
        <v>44703</v>
      </c>
      <c r="D1769" s="13">
        <f t="shared" si="54"/>
        <v>5</v>
      </c>
      <c r="E1769" s="12" t="str" cm="1">
        <f t="array" ref="E1769">_xlfn.IFS(D1769=1,"Audit Period",D1769=2,"End of Fiscal Year",D1769=3,"Start of Fiscal Year",TRUE,"Fiscal Year in Progress")</f>
        <v>Fiscal Year in Progress</v>
      </c>
      <c r="F1769" s="12" t="str" cm="1">
        <f t="array" ref="F1769">_xlfn.IFS(OR(D1769=1,D1769=2),"Period 1",OR(D1769=3,D1769=4),"Period 2",OR(D1769=5,D1769=6),"Period 3",TRUE,"No Hire Period")</f>
        <v>Period 3</v>
      </c>
      <c r="G1769" s="12" t="str" cm="1">
        <f t="array" ref="G1769">_xlfn.IFS(MONTH(B1769)=1,"Audit Period",MONTH(B1769)=2,"End of Fiscal Year",MONTH(B1769)=3,"Start of Fiscal Year",TRUE,"Fiscal Year in Progress")</f>
        <v>Fiscal Year in Progress</v>
      </c>
      <c r="H1769" s="12">
        <f t="shared" ca="1" si="55"/>
        <v>28</v>
      </c>
    </row>
    <row r="1770" spans="1:8" x14ac:dyDescent="0.25">
      <c r="A1770" s="1" t="s">
        <v>429</v>
      </c>
      <c r="B1770" s="2">
        <v>44703</v>
      </c>
      <c r="D1770" s="13">
        <f t="shared" si="54"/>
        <v>5</v>
      </c>
      <c r="E1770" s="12" t="str" cm="1">
        <f t="array" ref="E1770">_xlfn.IFS(D1770=1,"Audit Period",D1770=2,"End of Fiscal Year",D1770=3,"Start of Fiscal Year",TRUE,"Fiscal Year in Progress")</f>
        <v>Fiscal Year in Progress</v>
      </c>
      <c r="F1770" s="12" t="str" cm="1">
        <f t="array" ref="F1770">_xlfn.IFS(OR(D1770=1,D1770=2),"Period 1",OR(D1770=3,D1770=4),"Period 2",OR(D1770=5,D1770=6),"Period 3",TRUE,"No Hire Period")</f>
        <v>Period 3</v>
      </c>
      <c r="G1770" s="12" t="str" cm="1">
        <f t="array" ref="G1770">_xlfn.IFS(MONTH(B1770)=1,"Audit Period",MONTH(B1770)=2,"End of Fiscal Year",MONTH(B1770)=3,"Start of Fiscal Year",TRUE,"Fiscal Year in Progress")</f>
        <v>Fiscal Year in Progress</v>
      </c>
      <c r="H1770" s="12">
        <f t="shared" ca="1" si="55"/>
        <v>28</v>
      </c>
    </row>
    <row r="1771" spans="1:8" x14ac:dyDescent="0.25">
      <c r="A1771" s="1" t="s">
        <v>430</v>
      </c>
      <c r="B1771" s="2">
        <v>44703</v>
      </c>
      <c r="D1771" s="13">
        <f t="shared" si="54"/>
        <v>5</v>
      </c>
      <c r="E1771" s="12" t="str" cm="1">
        <f t="array" ref="E1771">_xlfn.IFS(D1771=1,"Audit Period",D1771=2,"End of Fiscal Year",D1771=3,"Start of Fiscal Year",TRUE,"Fiscal Year in Progress")</f>
        <v>Fiscal Year in Progress</v>
      </c>
      <c r="F1771" s="12" t="str" cm="1">
        <f t="array" ref="F1771">_xlfn.IFS(OR(D1771=1,D1771=2),"Period 1",OR(D1771=3,D1771=4),"Period 2",OR(D1771=5,D1771=6),"Period 3",TRUE,"No Hire Period")</f>
        <v>Period 3</v>
      </c>
      <c r="G1771" s="12" t="str" cm="1">
        <f t="array" ref="G1771">_xlfn.IFS(MONTH(B1771)=1,"Audit Period",MONTH(B1771)=2,"End of Fiscal Year",MONTH(B1771)=3,"Start of Fiscal Year",TRUE,"Fiscal Year in Progress")</f>
        <v>Fiscal Year in Progress</v>
      </c>
      <c r="H1771" s="12">
        <f t="shared" ca="1" si="55"/>
        <v>28</v>
      </c>
    </row>
    <row r="1772" spans="1:8" x14ac:dyDescent="0.25">
      <c r="A1772" s="1" t="s">
        <v>431</v>
      </c>
      <c r="B1772" s="2">
        <v>44703</v>
      </c>
      <c r="D1772" s="13">
        <f t="shared" si="54"/>
        <v>5</v>
      </c>
      <c r="E1772" s="12" t="str" cm="1">
        <f t="array" ref="E1772">_xlfn.IFS(D1772=1,"Audit Period",D1772=2,"End of Fiscal Year",D1772=3,"Start of Fiscal Year",TRUE,"Fiscal Year in Progress")</f>
        <v>Fiscal Year in Progress</v>
      </c>
      <c r="F1772" s="12" t="str" cm="1">
        <f t="array" ref="F1772">_xlfn.IFS(OR(D1772=1,D1772=2),"Period 1",OR(D1772=3,D1772=4),"Period 2",OR(D1772=5,D1772=6),"Period 3",TRUE,"No Hire Period")</f>
        <v>Period 3</v>
      </c>
      <c r="G1772" s="12" t="str" cm="1">
        <f t="array" ref="G1772">_xlfn.IFS(MONTH(B1772)=1,"Audit Period",MONTH(B1772)=2,"End of Fiscal Year",MONTH(B1772)=3,"Start of Fiscal Year",TRUE,"Fiscal Year in Progress")</f>
        <v>Fiscal Year in Progress</v>
      </c>
      <c r="H1772" s="12">
        <f t="shared" ca="1" si="55"/>
        <v>28</v>
      </c>
    </row>
    <row r="1773" spans="1:8" x14ac:dyDescent="0.25">
      <c r="A1773" s="1" t="s">
        <v>432</v>
      </c>
      <c r="B1773" s="2">
        <v>44703</v>
      </c>
      <c r="D1773" s="13">
        <f t="shared" si="54"/>
        <v>5</v>
      </c>
      <c r="E1773" s="12" t="str" cm="1">
        <f t="array" ref="E1773">_xlfn.IFS(D1773=1,"Audit Period",D1773=2,"End of Fiscal Year",D1773=3,"Start of Fiscal Year",TRUE,"Fiscal Year in Progress")</f>
        <v>Fiscal Year in Progress</v>
      </c>
      <c r="F1773" s="12" t="str" cm="1">
        <f t="array" ref="F1773">_xlfn.IFS(OR(D1773=1,D1773=2),"Period 1",OR(D1773=3,D1773=4),"Period 2",OR(D1773=5,D1773=6),"Period 3",TRUE,"No Hire Period")</f>
        <v>Period 3</v>
      </c>
      <c r="G1773" s="12" t="str" cm="1">
        <f t="array" ref="G1773">_xlfn.IFS(MONTH(B1773)=1,"Audit Period",MONTH(B1773)=2,"End of Fiscal Year",MONTH(B1773)=3,"Start of Fiscal Year",TRUE,"Fiscal Year in Progress")</f>
        <v>Fiscal Year in Progress</v>
      </c>
      <c r="H1773" s="12">
        <f t="shared" ca="1" si="55"/>
        <v>28</v>
      </c>
    </row>
    <row r="1774" spans="1:8" x14ac:dyDescent="0.25">
      <c r="A1774" s="1" t="s">
        <v>45</v>
      </c>
      <c r="B1774" s="2">
        <v>44703</v>
      </c>
      <c r="D1774" s="13">
        <f t="shared" si="54"/>
        <v>5</v>
      </c>
      <c r="E1774" s="12" t="str" cm="1">
        <f t="array" ref="E1774">_xlfn.IFS(D1774=1,"Audit Period",D1774=2,"End of Fiscal Year",D1774=3,"Start of Fiscal Year",TRUE,"Fiscal Year in Progress")</f>
        <v>Fiscal Year in Progress</v>
      </c>
      <c r="F1774" s="12" t="str" cm="1">
        <f t="array" ref="F1774">_xlfn.IFS(OR(D1774=1,D1774=2),"Period 1",OR(D1774=3,D1774=4),"Period 2",OR(D1774=5,D1774=6),"Period 3",TRUE,"No Hire Period")</f>
        <v>Period 3</v>
      </c>
      <c r="G1774" s="12" t="str" cm="1">
        <f t="array" ref="G1774">_xlfn.IFS(MONTH(B1774)=1,"Audit Period",MONTH(B1774)=2,"End of Fiscal Year",MONTH(B1774)=3,"Start of Fiscal Year",TRUE,"Fiscal Year in Progress")</f>
        <v>Fiscal Year in Progress</v>
      </c>
      <c r="H1774" s="12">
        <f t="shared" ca="1" si="55"/>
        <v>28</v>
      </c>
    </row>
    <row r="1775" spans="1:8" x14ac:dyDescent="0.25">
      <c r="A1775" s="1" t="s">
        <v>433</v>
      </c>
      <c r="B1775" s="2">
        <v>44703</v>
      </c>
      <c r="D1775" s="13">
        <f t="shared" si="54"/>
        <v>5</v>
      </c>
      <c r="E1775" s="12" t="str" cm="1">
        <f t="array" ref="E1775">_xlfn.IFS(D1775=1,"Audit Period",D1775=2,"End of Fiscal Year",D1775=3,"Start of Fiscal Year",TRUE,"Fiscal Year in Progress")</f>
        <v>Fiscal Year in Progress</v>
      </c>
      <c r="F1775" s="12" t="str" cm="1">
        <f t="array" ref="F1775">_xlfn.IFS(OR(D1775=1,D1775=2),"Period 1",OR(D1775=3,D1775=4),"Period 2",OR(D1775=5,D1775=6),"Period 3",TRUE,"No Hire Period")</f>
        <v>Period 3</v>
      </c>
      <c r="G1775" s="12" t="str" cm="1">
        <f t="array" ref="G1775">_xlfn.IFS(MONTH(B1775)=1,"Audit Period",MONTH(B1775)=2,"End of Fiscal Year",MONTH(B1775)=3,"Start of Fiscal Year",TRUE,"Fiscal Year in Progress")</f>
        <v>Fiscal Year in Progress</v>
      </c>
      <c r="H1775" s="12">
        <f t="shared" ca="1" si="55"/>
        <v>28</v>
      </c>
    </row>
    <row r="1776" spans="1:8" x14ac:dyDescent="0.25">
      <c r="A1776" s="1" t="s">
        <v>434</v>
      </c>
      <c r="B1776" s="2">
        <v>44703</v>
      </c>
      <c r="D1776" s="13">
        <f t="shared" si="54"/>
        <v>5</v>
      </c>
      <c r="E1776" s="12" t="str" cm="1">
        <f t="array" ref="E1776">_xlfn.IFS(D1776=1,"Audit Period",D1776=2,"End of Fiscal Year",D1776=3,"Start of Fiscal Year",TRUE,"Fiscal Year in Progress")</f>
        <v>Fiscal Year in Progress</v>
      </c>
      <c r="F1776" s="12" t="str" cm="1">
        <f t="array" ref="F1776">_xlfn.IFS(OR(D1776=1,D1776=2),"Period 1",OR(D1776=3,D1776=4),"Period 2",OR(D1776=5,D1776=6),"Period 3",TRUE,"No Hire Period")</f>
        <v>Period 3</v>
      </c>
      <c r="G1776" s="12" t="str" cm="1">
        <f t="array" ref="G1776">_xlfn.IFS(MONTH(B1776)=1,"Audit Period",MONTH(B1776)=2,"End of Fiscal Year",MONTH(B1776)=3,"Start of Fiscal Year",TRUE,"Fiscal Year in Progress")</f>
        <v>Fiscal Year in Progress</v>
      </c>
      <c r="H1776" s="12">
        <f t="shared" ca="1" si="55"/>
        <v>28</v>
      </c>
    </row>
    <row r="1777" spans="1:8" x14ac:dyDescent="0.25">
      <c r="A1777" s="1" t="s">
        <v>435</v>
      </c>
      <c r="B1777" s="2">
        <v>44703</v>
      </c>
      <c r="D1777" s="13">
        <f t="shared" si="54"/>
        <v>5</v>
      </c>
      <c r="E1777" s="12" t="str" cm="1">
        <f t="array" ref="E1777">_xlfn.IFS(D1777=1,"Audit Period",D1777=2,"End of Fiscal Year",D1777=3,"Start of Fiscal Year",TRUE,"Fiscal Year in Progress")</f>
        <v>Fiscal Year in Progress</v>
      </c>
      <c r="F1777" s="12" t="str" cm="1">
        <f t="array" ref="F1777">_xlfn.IFS(OR(D1777=1,D1777=2),"Period 1",OR(D1777=3,D1777=4),"Period 2",OR(D1777=5,D1777=6),"Period 3",TRUE,"No Hire Period")</f>
        <v>Period 3</v>
      </c>
      <c r="G1777" s="12" t="str" cm="1">
        <f t="array" ref="G1777">_xlfn.IFS(MONTH(B1777)=1,"Audit Period",MONTH(B1777)=2,"End of Fiscal Year",MONTH(B1777)=3,"Start of Fiscal Year",TRUE,"Fiscal Year in Progress")</f>
        <v>Fiscal Year in Progress</v>
      </c>
      <c r="H1777" s="12">
        <f t="shared" ca="1" si="55"/>
        <v>28</v>
      </c>
    </row>
    <row r="1778" spans="1:8" x14ac:dyDescent="0.25">
      <c r="A1778" s="1" t="s">
        <v>436</v>
      </c>
      <c r="B1778" s="2">
        <v>44703</v>
      </c>
      <c r="D1778" s="13">
        <f t="shared" si="54"/>
        <v>5</v>
      </c>
      <c r="E1778" s="12" t="str" cm="1">
        <f t="array" ref="E1778">_xlfn.IFS(D1778=1,"Audit Period",D1778=2,"End of Fiscal Year",D1778=3,"Start of Fiscal Year",TRUE,"Fiscal Year in Progress")</f>
        <v>Fiscal Year in Progress</v>
      </c>
      <c r="F1778" s="12" t="str" cm="1">
        <f t="array" ref="F1778">_xlfn.IFS(OR(D1778=1,D1778=2),"Period 1",OR(D1778=3,D1778=4),"Period 2",OR(D1778=5,D1778=6),"Period 3",TRUE,"No Hire Period")</f>
        <v>Period 3</v>
      </c>
      <c r="G1778" s="12" t="str" cm="1">
        <f t="array" ref="G1778">_xlfn.IFS(MONTH(B1778)=1,"Audit Period",MONTH(B1778)=2,"End of Fiscal Year",MONTH(B1778)=3,"Start of Fiscal Year",TRUE,"Fiscal Year in Progress")</f>
        <v>Fiscal Year in Progress</v>
      </c>
      <c r="H1778" s="12">
        <f t="shared" ca="1" si="55"/>
        <v>28</v>
      </c>
    </row>
    <row r="1779" spans="1:8" x14ac:dyDescent="0.25">
      <c r="A1779" s="1" t="s">
        <v>437</v>
      </c>
      <c r="B1779" s="2">
        <v>44703</v>
      </c>
      <c r="D1779" s="13">
        <f t="shared" si="54"/>
        <v>5</v>
      </c>
      <c r="E1779" s="12" t="str" cm="1">
        <f t="array" ref="E1779">_xlfn.IFS(D1779=1,"Audit Period",D1779=2,"End of Fiscal Year",D1779=3,"Start of Fiscal Year",TRUE,"Fiscal Year in Progress")</f>
        <v>Fiscal Year in Progress</v>
      </c>
      <c r="F1779" s="12" t="str" cm="1">
        <f t="array" ref="F1779">_xlfn.IFS(OR(D1779=1,D1779=2),"Period 1",OR(D1779=3,D1779=4),"Period 2",OR(D1779=5,D1779=6),"Period 3",TRUE,"No Hire Period")</f>
        <v>Period 3</v>
      </c>
      <c r="G1779" s="12" t="str" cm="1">
        <f t="array" ref="G1779">_xlfn.IFS(MONTH(B1779)=1,"Audit Period",MONTH(B1779)=2,"End of Fiscal Year",MONTH(B1779)=3,"Start of Fiscal Year",TRUE,"Fiscal Year in Progress")</f>
        <v>Fiscal Year in Progress</v>
      </c>
      <c r="H1779" s="12">
        <f t="shared" ca="1" si="55"/>
        <v>28</v>
      </c>
    </row>
    <row r="1780" spans="1:8" x14ac:dyDescent="0.25">
      <c r="A1780" s="1" t="s">
        <v>438</v>
      </c>
      <c r="B1780" s="2">
        <v>44703</v>
      </c>
      <c r="D1780" s="13">
        <f t="shared" si="54"/>
        <v>5</v>
      </c>
      <c r="E1780" s="12" t="str" cm="1">
        <f t="array" ref="E1780">_xlfn.IFS(D1780=1,"Audit Period",D1780=2,"End of Fiscal Year",D1780=3,"Start of Fiscal Year",TRUE,"Fiscal Year in Progress")</f>
        <v>Fiscal Year in Progress</v>
      </c>
      <c r="F1780" s="12" t="str" cm="1">
        <f t="array" ref="F1780">_xlfn.IFS(OR(D1780=1,D1780=2),"Period 1",OR(D1780=3,D1780=4),"Period 2",OR(D1780=5,D1780=6),"Period 3",TRUE,"No Hire Period")</f>
        <v>Period 3</v>
      </c>
      <c r="G1780" s="12" t="str" cm="1">
        <f t="array" ref="G1780">_xlfn.IFS(MONTH(B1780)=1,"Audit Period",MONTH(B1780)=2,"End of Fiscal Year",MONTH(B1780)=3,"Start of Fiscal Year",TRUE,"Fiscal Year in Progress")</f>
        <v>Fiscal Year in Progress</v>
      </c>
      <c r="H1780" s="12">
        <f t="shared" ca="1" si="55"/>
        <v>28</v>
      </c>
    </row>
    <row r="1781" spans="1:8" x14ac:dyDescent="0.25">
      <c r="A1781" s="1" t="s">
        <v>439</v>
      </c>
      <c r="B1781" s="2">
        <v>44703</v>
      </c>
      <c r="D1781" s="13">
        <f t="shared" si="54"/>
        <v>5</v>
      </c>
      <c r="E1781" s="12" t="str" cm="1">
        <f t="array" ref="E1781">_xlfn.IFS(D1781=1,"Audit Period",D1781=2,"End of Fiscal Year",D1781=3,"Start of Fiscal Year",TRUE,"Fiscal Year in Progress")</f>
        <v>Fiscal Year in Progress</v>
      </c>
      <c r="F1781" s="12" t="str" cm="1">
        <f t="array" ref="F1781">_xlfn.IFS(OR(D1781=1,D1781=2),"Period 1",OR(D1781=3,D1781=4),"Period 2",OR(D1781=5,D1781=6),"Period 3",TRUE,"No Hire Period")</f>
        <v>Period 3</v>
      </c>
      <c r="G1781" s="12" t="str" cm="1">
        <f t="array" ref="G1781">_xlfn.IFS(MONTH(B1781)=1,"Audit Period",MONTH(B1781)=2,"End of Fiscal Year",MONTH(B1781)=3,"Start of Fiscal Year",TRUE,"Fiscal Year in Progress")</f>
        <v>Fiscal Year in Progress</v>
      </c>
      <c r="H1781" s="12">
        <f t="shared" ca="1" si="55"/>
        <v>28</v>
      </c>
    </row>
    <row r="1782" spans="1:8" x14ac:dyDescent="0.25">
      <c r="A1782" s="1" t="s">
        <v>440</v>
      </c>
      <c r="B1782" s="2">
        <v>44703</v>
      </c>
      <c r="D1782" s="13">
        <f t="shared" si="54"/>
        <v>5</v>
      </c>
      <c r="E1782" s="12" t="str" cm="1">
        <f t="array" ref="E1782">_xlfn.IFS(D1782=1,"Audit Period",D1782=2,"End of Fiscal Year",D1782=3,"Start of Fiscal Year",TRUE,"Fiscal Year in Progress")</f>
        <v>Fiscal Year in Progress</v>
      </c>
      <c r="F1782" s="12" t="str" cm="1">
        <f t="array" ref="F1782">_xlfn.IFS(OR(D1782=1,D1782=2),"Period 1",OR(D1782=3,D1782=4),"Period 2",OR(D1782=5,D1782=6),"Period 3",TRUE,"No Hire Period")</f>
        <v>Period 3</v>
      </c>
      <c r="G1782" s="12" t="str" cm="1">
        <f t="array" ref="G1782">_xlfn.IFS(MONTH(B1782)=1,"Audit Period",MONTH(B1782)=2,"End of Fiscal Year",MONTH(B1782)=3,"Start of Fiscal Year",TRUE,"Fiscal Year in Progress")</f>
        <v>Fiscal Year in Progress</v>
      </c>
      <c r="H1782" s="12">
        <f t="shared" ca="1" si="55"/>
        <v>28</v>
      </c>
    </row>
    <row r="1783" spans="1:8" x14ac:dyDescent="0.25">
      <c r="A1783" s="1" t="s">
        <v>46</v>
      </c>
      <c r="B1783" s="2">
        <v>44703</v>
      </c>
      <c r="D1783" s="13">
        <f t="shared" si="54"/>
        <v>5</v>
      </c>
      <c r="E1783" s="12" t="str" cm="1">
        <f t="array" ref="E1783">_xlfn.IFS(D1783=1,"Audit Period",D1783=2,"End of Fiscal Year",D1783=3,"Start of Fiscal Year",TRUE,"Fiscal Year in Progress")</f>
        <v>Fiscal Year in Progress</v>
      </c>
      <c r="F1783" s="12" t="str" cm="1">
        <f t="array" ref="F1783">_xlfn.IFS(OR(D1783=1,D1783=2),"Period 1",OR(D1783=3,D1783=4),"Period 2",OR(D1783=5,D1783=6),"Period 3",TRUE,"No Hire Period")</f>
        <v>Period 3</v>
      </c>
      <c r="G1783" s="12" t="str" cm="1">
        <f t="array" ref="G1783">_xlfn.IFS(MONTH(B1783)=1,"Audit Period",MONTH(B1783)=2,"End of Fiscal Year",MONTH(B1783)=3,"Start of Fiscal Year",TRUE,"Fiscal Year in Progress")</f>
        <v>Fiscal Year in Progress</v>
      </c>
      <c r="H1783" s="12">
        <f t="shared" ca="1" si="55"/>
        <v>28</v>
      </c>
    </row>
    <row r="1784" spans="1:8" x14ac:dyDescent="0.25">
      <c r="A1784" s="1" t="s">
        <v>441</v>
      </c>
      <c r="B1784" s="2">
        <v>44703</v>
      </c>
      <c r="D1784" s="13">
        <f t="shared" si="54"/>
        <v>5</v>
      </c>
      <c r="E1784" s="12" t="str" cm="1">
        <f t="array" ref="E1784">_xlfn.IFS(D1784=1,"Audit Period",D1784=2,"End of Fiscal Year",D1784=3,"Start of Fiscal Year",TRUE,"Fiscal Year in Progress")</f>
        <v>Fiscal Year in Progress</v>
      </c>
      <c r="F1784" s="12" t="str" cm="1">
        <f t="array" ref="F1784">_xlfn.IFS(OR(D1784=1,D1784=2),"Period 1",OR(D1784=3,D1784=4),"Period 2",OR(D1784=5,D1784=6),"Period 3",TRUE,"No Hire Period")</f>
        <v>Period 3</v>
      </c>
      <c r="G1784" s="12" t="str" cm="1">
        <f t="array" ref="G1784">_xlfn.IFS(MONTH(B1784)=1,"Audit Period",MONTH(B1784)=2,"End of Fiscal Year",MONTH(B1784)=3,"Start of Fiscal Year",TRUE,"Fiscal Year in Progress")</f>
        <v>Fiscal Year in Progress</v>
      </c>
      <c r="H1784" s="12">
        <f t="shared" ca="1" si="55"/>
        <v>28</v>
      </c>
    </row>
    <row r="1785" spans="1:8" x14ac:dyDescent="0.25">
      <c r="A1785" s="1" t="s">
        <v>442</v>
      </c>
      <c r="B1785" s="2">
        <v>44703</v>
      </c>
      <c r="D1785" s="13">
        <f t="shared" si="54"/>
        <v>5</v>
      </c>
      <c r="E1785" s="12" t="str" cm="1">
        <f t="array" ref="E1785">_xlfn.IFS(D1785=1,"Audit Period",D1785=2,"End of Fiscal Year",D1785=3,"Start of Fiscal Year",TRUE,"Fiscal Year in Progress")</f>
        <v>Fiscal Year in Progress</v>
      </c>
      <c r="F1785" s="12" t="str" cm="1">
        <f t="array" ref="F1785">_xlfn.IFS(OR(D1785=1,D1785=2),"Period 1",OR(D1785=3,D1785=4),"Period 2",OR(D1785=5,D1785=6),"Period 3",TRUE,"No Hire Period")</f>
        <v>Period 3</v>
      </c>
      <c r="G1785" s="12" t="str" cm="1">
        <f t="array" ref="G1785">_xlfn.IFS(MONTH(B1785)=1,"Audit Period",MONTH(B1785)=2,"End of Fiscal Year",MONTH(B1785)=3,"Start of Fiscal Year",TRUE,"Fiscal Year in Progress")</f>
        <v>Fiscal Year in Progress</v>
      </c>
      <c r="H1785" s="12">
        <f t="shared" ca="1" si="55"/>
        <v>28</v>
      </c>
    </row>
    <row r="1786" spans="1:8" x14ac:dyDescent="0.25">
      <c r="A1786" s="1" t="s">
        <v>443</v>
      </c>
      <c r="B1786" s="2">
        <v>44703</v>
      </c>
      <c r="D1786" s="13">
        <f t="shared" si="54"/>
        <v>5</v>
      </c>
      <c r="E1786" s="12" t="str" cm="1">
        <f t="array" ref="E1786">_xlfn.IFS(D1786=1,"Audit Period",D1786=2,"End of Fiscal Year",D1786=3,"Start of Fiscal Year",TRUE,"Fiscal Year in Progress")</f>
        <v>Fiscal Year in Progress</v>
      </c>
      <c r="F1786" s="12" t="str" cm="1">
        <f t="array" ref="F1786">_xlfn.IFS(OR(D1786=1,D1786=2),"Period 1",OR(D1786=3,D1786=4),"Period 2",OR(D1786=5,D1786=6),"Period 3",TRUE,"No Hire Period")</f>
        <v>Period 3</v>
      </c>
      <c r="G1786" s="12" t="str" cm="1">
        <f t="array" ref="G1786">_xlfn.IFS(MONTH(B1786)=1,"Audit Period",MONTH(B1786)=2,"End of Fiscal Year",MONTH(B1786)=3,"Start of Fiscal Year",TRUE,"Fiscal Year in Progress")</f>
        <v>Fiscal Year in Progress</v>
      </c>
      <c r="H1786" s="12">
        <f t="shared" ca="1" si="55"/>
        <v>28</v>
      </c>
    </row>
    <row r="1787" spans="1:8" x14ac:dyDescent="0.25">
      <c r="A1787" s="1" t="s">
        <v>444</v>
      </c>
      <c r="B1787" s="2">
        <v>44703</v>
      </c>
      <c r="D1787" s="13">
        <f t="shared" si="54"/>
        <v>5</v>
      </c>
      <c r="E1787" s="12" t="str" cm="1">
        <f t="array" ref="E1787">_xlfn.IFS(D1787=1,"Audit Period",D1787=2,"End of Fiscal Year",D1787=3,"Start of Fiscal Year",TRUE,"Fiscal Year in Progress")</f>
        <v>Fiscal Year in Progress</v>
      </c>
      <c r="F1787" s="12" t="str" cm="1">
        <f t="array" ref="F1787">_xlfn.IFS(OR(D1787=1,D1787=2),"Period 1",OR(D1787=3,D1787=4),"Period 2",OR(D1787=5,D1787=6),"Period 3",TRUE,"No Hire Period")</f>
        <v>Period 3</v>
      </c>
      <c r="G1787" s="12" t="str" cm="1">
        <f t="array" ref="G1787">_xlfn.IFS(MONTH(B1787)=1,"Audit Period",MONTH(B1787)=2,"End of Fiscal Year",MONTH(B1787)=3,"Start of Fiscal Year",TRUE,"Fiscal Year in Progress")</f>
        <v>Fiscal Year in Progress</v>
      </c>
      <c r="H1787" s="12">
        <f t="shared" ca="1" si="55"/>
        <v>28</v>
      </c>
    </row>
    <row r="1788" spans="1:8" x14ac:dyDescent="0.25">
      <c r="A1788" s="1" t="s">
        <v>445</v>
      </c>
      <c r="B1788" s="2">
        <v>44703</v>
      </c>
      <c r="D1788" s="13">
        <f t="shared" si="54"/>
        <v>5</v>
      </c>
      <c r="E1788" s="12" t="str" cm="1">
        <f t="array" ref="E1788">_xlfn.IFS(D1788=1,"Audit Period",D1788=2,"End of Fiscal Year",D1788=3,"Start of Fiscal Year",TRUE,"Fiscal Year in Progress")</f>
        <v>Fiscal Year in Progress</v>
      </c>
      <c r="F1788" s="12" t="str" cm="1">
        <f t="array" ref="F1788">_xlfn.IFS(OR(D1788=1,D1788=2),"Period 1",OR(D1788=3,D1788=4),"Period 2",OR(D1788=5,D1788=6),"Period 3",TRUE,"No Hire Period")</f>
        <v>Period 3</v>
      </c>
      <c r="G1788" s="12" t="str" cm="1">
        <f t="array" ref="G1788">_xlfn.IFS(MONTH(B1788)=1,"Audit Period",MONTH(B1788)=2,"End of Fiscal Year",MONTH(B1788)=3,"Start of Fiscal Year",TRUE,"Fiscal Year in Progress")</f>
        <v>Fiscal Year in Progress</v>
      </c>
      <c r="H1788" s="12">
        <f t="shared" ca="1" si="55"/>
        <v>28</v>
      </c>
    </row>
    <row r="1789" spans="1:8" x14ac:dyDescent="0.25">
      <c r="A1789" s="1" t="s">
        <v>446</v>
      </c>
      <c r="B1789" s="2">
        <v>44703</v>
      </c>
      <c r="D1789" s="13">
        <f t="shared" si="54"/>
        <v>5</v>
      </c>
      <c r="E1789" s="12" t="str" cm="1">
        <f t="array" ref="E1789">_xlfn.IFS(D1789=1,"Audit Period",D1789=2,"End of Fiscal Year",D1789=3,"Start of Fiscal Year",TRUE,"Fiscal Year in Progress")</f>
        <v>Fiscal Year in Progress</v>
      </c>
      <c r="F1789" s="12" t="str" cm="1">
        <f t="array" ref="F1789">_xlfn.IFS(OR(D1789=1,D1789=2),"Period 1",OR(D1789=3,D1789=4),"Period 2",OR(D1789=5,D1789=6),"Period 3",TRUE,"No Hire Period")</f>
        <v>Period 3</v>
      </c>
      <c r="G1789" s="12" t="str" cm="1">
        <f t="array" ref="G1789">_xlfn.IFS(MONTH(B1789)=1,"Audit Period",MONTH(B1789)=2,"End of Fiscal Year",MONTH(B1789)=3,"Start of Fiscal Year",TRUE,"Fiscal Year in Progress")</f>
        <v>Fiscal Year in Progress</v>
      </c>
      <c r="H1789" s="12">
        <f t="shared" ca="1" si="55"/>
        <v>28</v>
      </c>
    </row>
    <row r="1790" spans="1:8" x14ac:dyDescent="0.25">
      <c r="A1790" s="1" t="s">
        <v>447</v>
      </c>
      <c r="B1790" s="2">
        <v>44703</v>
      </c>
      <c r="D1790" s="13">
        <f t="shared" si="54"/>
        <v>5</v>
      </c>
      <c r="E1790" s="12" t="str" cm="1">
        <f t="array" ref="E1790">_xlfn.IFS(D1790=1,"Audit Period",D1790=2,"End of Fiscal Year",D1790=3,"Start of Fiscal Year",TRUE,"Fiscal Year in Progress")</f>
        <v>Fiscal Year in Progress</v>
      </c>
      <c r="F1790" s="12" t="str" cm="1">
        <f t="array" ref="F1790">_xlfn.IFS(OR(D1790=1,D1790=2),"Period 1",OR(D1790=3,D1790=4),"Period 2",OR(D1790=5,D1790=6),"Period 3",TRUE,"No Hire Period")</f>
        <v>Period 3</v>
      </c>
      <c r="G1790" s="12" t="str" cm="1">
        <f t="array" ref="G1790">_xlfn.IFS(MONTH(B1790)=1,"Audit Period",MONTH(B1790)=2,"End of Fiscal Year",MONTH(B1790)=3,"Start of Fiscal Year",TRUE,"Fiscal Year in Progress")</f>
        <v>Fiscal Year in Progress</v>
      </c>
      <c r="H1790" s="12">
        <f t="shared" ca="1" si="55"/>
        <v>28</v>
      </c>
    </row>
    <row r="1791" spans="1:8" x14ac:dyDescent="0.25">
      <c r="A1791" s="1" t="s">
        <v>448</v>
      </c>
      <c r="B1791" s="2">
        <v>44703</v>
      </c>
      <c r="D1791" s="13">
        <f t="shared" si="54"/>
        <v>5</v>
      </c>
      <c r="E1791" s="12" t="str" cm="1">
        <f t="array" ref="E1791">_xlfn.IFS(D1791=1,"Audit Period",D1791=2,"End of Fiscal Year",D1791=3,"Start of Fiscal Year",TRUE,"Fiscal Year in Progress")</f>
        <v>Fiscal Year in Progress</v>
      </c>
      <c r="F1791" s="12" t="str" cm="1">
        <f t="array" ref="F1791">_xlfn.IFS(OR(D1791=1,D1791=2),"Period 1",OR(D1791=3,D1791=4),"Period 2",OR(D1791=5,D1791=6),"Period 3",TRUE,"No Hire Period")</f>
        <v>Period 3</v>
      </c>
      <c r="G1791" s="12" t="str" cm="1">
        <f t="array" ref="G1791">_xlfn.IFS(MONTH(B1791)=1,"Audit Period",MONTH(B1791)=2,"End of Fiscal Year",MONTH(B1791)=3,"Start of Fiscal Year",TRUE,"Fiscal Year in Progress")</f>
        <v>Fiscal Year in Progress</v>
      </c>
      <c r="H1791" s="12">
        <f t="shared" ca="1" si="55"/>
        <v>28</v>
      </c>
    </row>
    <row r="1792" spans="1:8" x14ac:dyDescent="0.25">
      <c r="A1792" s="1" t="s">
        <v>47</v>
      </c>
      <c r="B1792" s="2">
        <v>44703</v>
      </c>
      <c r="D1792" s="13">
        <f t="shared" si="54"/>
        <v>5</v>
      </c>
      <c r="E1792" s="12" t="str" cm="1">
        <f t="array" ref="E1792">_xlfn.IFS(D1792=1,"Audit Period",D1792=2,"End of Fiscal Year",D1792=3,"Start of Fiscal Year",TRUE,"Fiscal Year in Progress")</f>
        <v>Fiscal Year in Progress</v>
      </c>
      <c r="F1792" s="12" t="str" cm="1">
        <f t="array" ref="F1792">_xlfn.IFS(OR(D1792=1,D1792=2),"Period 1",OR(D1792=3,D1792=4),"Period 2",OR(D1792=5,D1792=6),"Period 3",TRUE,"No Hire Period")</f>
        <v>Period 3</v>
      </c>
      <c r="G1792" s="12" t="str" cm="1">
        <f t="array" ref="G1792">_xlfn.IFS(MONTH(B1792)=1,"Audit Period",MONTH(B1792)=2,"End of Fiscal Year",MONTH(B1792)=3,"Start of Fiscal Year",TRUE,"Fiscal Year in Progress")</f>
        <v>Fiscal Year in Progress</v>
      </c>
      <c r="H1792" s="12">
        <f t="shared" ca="1" si="55"/>
        <v>28</v>
      </c>
    </row>
    <row r="1793" spans="1:8" x14ac:dyDescent="0.25">
      <c r="A1793" s="1" t="s">
        <v>449</v>
      </c>
      <c r="B1793" s="2">
        <v>44703</v>
      </c>
      <c r="D1793" s="13">
        <f t="shared" si="54"/>
        <v>5</v>
      </c>
      <c r="E1793" s="12" t="str" cm="1">
        <f t="array" ref="E1793">_xlfn.IFS(D1793=1,"Audit Period",D1793=2,"End of Fiscal Year",D1793=3,"Start of Fiscal Year",TRUE,"Fiscal Year in Progress")</f>
        <v>Fiscal Year in Progress</v>
      </c>
      <c r="F1793" s="12" t="str" cm="1">
        <f t="array" ref="F1793">_xlfn.IFS(OR(D1793=1,D1793=2),"Period 1",OR(D1793=3,D1793=4),"Period 2",OR(D1793=5,D1793=6),"Period 3",TRUE,"No Hire Period")</f>
        <v>Period 3</v>
      </c>
      <c r="G1793" s="12" t="str" cm="1">
        <f t="array" ref="G1793">_xlfn.IFS(MONTH(B1793)=1,"Audit Period",MONTH(B1793)=2,"End of Fiscal Year",MONTH(B1793)=3,"Start of Fiscal Year",TRUE,"Fiscal Year in Progress")</f>
        <v>Fiscal Year in Progress</v>
      </c>
      <c r="H1793" s="12">
        <f t="shared" ca="1" si="55"/>
        <v>28</v>
      </c>
    </row>
    <row r="1794" spans="1:8" x14ac:dyDescent="0.25">
      <c r="A1794" s="1" t="s">
        <v>450</v>
      </c>
      <c r="B1794" s="2">
        <v>44703</v>
      </c>
      <c r="D1794" s="13">
        <f t="shared" si="54"/>
        <v>5</v>
      </c>
      <c r="E1794" s="12" t="str" cm="1">
        <f t="array" ref="E1794">_xlfn.IFS(D1794=1,"Audit Period",D1794=2,"End of Fiscal Year",D1794=3,"Start of Fiscal Year",TRUE,"Fiscal Year in Progress")</f>
        <v>Fiscal Year in Progress</v>
      </c>
      <c r="F1794" s="12" t="str" cm="1">
        <f t="array" ref="F1794">_xlfn.IFS(OR(D1794=1,D1794=2),"Period 1",OR(D1794=3,D1794=4),"Period 2",OR(D1794=5,D1794=6),"Period 3",TRUE,"No Hire Period")</f>
        <v>Period 3</v>
      </c>
      <c r="G1794" s="12" t="str" cm="1">
        <f t="array" ref="G1794">_xlfn.IFS(MONTH(B1794)=1,"Audit Period",MONTH(B1794)=2,"End of Fiscal Year",MONTH(B1794)=3,"Start of Fiscal Year",TRUE,"Fiscal Year in Progress")</f>
        <v>Fiscal Year in Progress</v>
      </c>
      <c r="H1794" s="12">
        <f t="shared" ca="1" si="55"/>
        <v>28</v>
      </c>
    </row>
    <row r="1795" spans="1:8" x14ac:dyDescent="0.25">
      <c r="A1795" s="1" t="s">
        <v>451</v>
      </c>
      <c r="B1795" s="2">
        <v>44703</v>
      </c>
      <c r="D1795" s="13">
        <f t="shared" ref="D1795:D1858" si="56">MONTH(B1795)</f>
        <v>5</v>
      </c>
      <c r="E1795" s="12" t="str" cm="1">
        <f t="array" ref="E1795">_xlfn.IFS(D1795=1,"Audit Period",D1795=2,"End of Fiscal Year",D1795=3,"Start of Fiscal Year",TRUE,"Fiscal Year in Progress")</f>
        <v>Fiscal Year in Progress</v>
      </c>
      <c r="F1795" s="12" t="str" cm="1">
        <f t="array" ref="F1795">_xlfn.IFS(OR(D1795=1,D1795=2),"Period 1",OR(D1795=3,D1795=4),"Period 2",OR(D1795=5,D1795=6),"Period 3",TRUE,"No Hire Period")</f>
        <v>Period 3</v>
      </c>
      <c r="G1795" s="12" t="str" cm="1">
        <f t="array" ref="G1795">_xlfn.IFS(MONTH(B1795)=1,"Audit Period",MONTH(B1795)=2,"End of Fiscal Year",MONTH(B1795)=3,"Start of Fiscal Year",TRUE,"Fiscal Year in Progress")</f>
        <v>Fiscal Year in Progress</v>
      </c>
      <c r="H1795" s="12">
        <f t="shared" ref="H1795:H1858" ca="1" si="57">IFERROR(IF(C1795="",DATEDIF(B1795,TODAY(),"m"),DATEDIF(B1795,C1795,"m")),0)</f>
        <v>28</v>
      </c>
    </row>
    <row r="1796" spans="1:8" x14ac:dyDescent="0.25">
      <c r="A1796" s="1" t="s">
        <v>452</v>
      </c>
      <c r="B1796" s="2">
        <v>44703</v>
      </c>
      <c r="D1796" s="13">
        <f t="shared" si="56"/>
        <v>5</v>
      </c>
      <c r="E1796" s="12" t="str" cm="1">
        <f t="array" ref="E1796">_xlfn.IFS(D1796=1,"Audit Period",D1796=2,"End of Fiscal Year",D1796=3,"Start of Fiscal Year",TRUE,"Fiscal Year in Progress")</f>
        <v>Fiscal Year in Progress</v>
      </c>
      <c r="F1796" s="12" t="str" cm="1">
        <f t="array" ref="F1796">_xlfn.IFS(OR(D1796=1,D1796=2),"Period 1",OR(D1796=3,D1796=4),"Period 2",OR(D1796=5,D1796=6),"Period 3",TRUE,"No Hire Period")</f>
        <v>Period 3</v>
      </c>
      <c r="G1796" s="12" t="str" cm="1">
        <f t="array" ref="G1796">_xlfn.IFS(MONTH(B1796)=1,"Audit Period",MONTH(B1796)=2,"End of Fiscal Year",MONTH(B1796)=3,"Start of Fiscal Year",TRUE,"Fiscal Year in Progress")</f>
        <v>Fiscal Year in Progress</v>
      </c>
      <c r="H1796" s="12">
        <f t="shared" ca="1" si="57"/>
        <v>28</v>
      </c>
    </row>
    <row r="1797" spans="1:8" x14ac:dyDescent="0.25">
      <c r="A1797" s="1" t="s">
        <v>453</v>
      </c>
      <c r="B1797" s="2">
        <v>44703</v>
      </c>
      <c r="D1797" s="13">
        <f t="shared" si="56"/>
        <v>5</v>
      </c>
      <c r="E1797" s="12" t="str" cm="1">
        <f t="array" ref="E1797">_xlfn.IFS(D1797=1,"Audit Period",D1797=2,"End of Fiscal Year",D1797=3,"Start of Fiscal Year",TRUE,"Fiscal Year in Progress")</f>
        <v>Fiscal Year in Progress</v>
      </c>
      <c r="F1797" s="12" t="str" cm="1">
        <f t="array" ref="F1797">_xlfn.IFS(OR(D1797=1,D1797=2),"Period 1",OR(D1797=3,D1797=4),"Period 2",OR(D1797=5,D1797=6),"Period 3",TRUE,"No Hire Period")</f>
        <v>Period 3</v>
      </c>
      <c r="G1797" s="12" t="str" cm="1">
        <f t="array" ref="G1797">_xlfn.IFS(MONTH(B1797)=1,"Audit Period",MONTH(B1797)=2,"End of Fiscal Year",MONTH(B1797)=3,"Start of Fiscal Year",TRUE,"Fiscal Year in Progress")</f>
        <v>Fiscal Year in Progress</v>
      </c>
      <c r="H1797" s="12">
        <f t="shared" ca="1" si="57"/>
        <v>28</v>
      </c>
    </row>
    <row r="1798" spans="1:8" x14ac:dyDescent="0.25">
      <c r="A1798" s="1" t="s">
        <v>454</v>
      </c>
      <c r="B1798" s="2">
        <v>44703</v>
      </c>
      <c r="D1798" s="13">
        <f t="shared" si="56"/>
        <v>5</v>
      </c>
      <c r="E1798" s="12" t="str" cm="1">
        <f t="array" ref="E1798">_xlfn.IFS(D1798=1,"Audit Period",D1798=2,"End of Fiscal Year",D1798=3,"Start of Fiscal Year",TRUE,"Fiscal Year in Progress")</f>
        <v>Fiscal Year in Progress</v>
      </c>
      <c r="F1798" s="12" t="str" cm="1">
        <f t="array" ref="F1798">_xlfn.IFS(OR(D1798=1,D1798=2),"Period 1",OR(D1798=3,D1798=4),"Period 2",OR(D1798=5,D1798=6),"Period 3",TRUE,"No Hire Period")</f>
        <v>Period 3</v>
      </c>
      <c r="G1798" s="12" t="str" cm="1">
        <f t="array" ref="G1798">_xlfn.IFS(MONTH(B1798)=1,"Audit Period",MONTH(B1798)=2,"End of Fiscal Year",MONTH(B1798)=3,"Start of Fiscal Year",TRUE,"Fiscal Year in Progress")</f>
        <v>Fiscal Year in Progress</v>
      </c>
      <c r="H1798" s="12">
        <f t="shared" ca="1" si="57"/>
        <v>28</v>
      </c>
    </row>
    <row r="1799" spans="1:8" x14ac:dyDescent="0.25">
      <c r="A1799" s="1" t="s">
        <v>455</v>
      </c>
      <c r="B1799" s="2">
        <v>44703</v>
      </c>
      <c r="D1799" s="13">
        <f t="shared" si="56"/>
        <v>5</v>
      </c>
      <c r="E1799" s="12" t="str" cm="1">
        <f t="array" ref="E1799">_xlfn.IFS(D1799=1,"Audit Period",D1799=2,"End of Fiscal Year",D1799=3,"Start of Fiscal Year",TRUE,"Fiscal Year in Progress")</f>
        <v>Fiscal Year in Progress</v>
      </c>
      <c r="F1799" s="12" t="str" cm="1">
        <f t="array" ref="F1799">_xlfn.IFS(OR(D1799=1,D1799=2),"Period 1",OR(D1799=3,D1799=4),"Period 2",OR(D1799=5,D1799=6),"Period 3",TRUE,"No Hire Period")</f>
        <v>Period 3</v>
      </c>
      <c r="G1799" s="12" t="str" cm="1">
        <f t="array" ref="G1799">_xlfn.IFS(MONTH(B1799)=1,"Audit Period",MONTH(B1799)=2,"End of Fiscal Year",MONTH(B1799)=3,"Start of Fiscal Year",TRUE,"Fiscal Year in Progress")</f>
        <v>Fiscal Year in Progress</v>
      </c>
      <c r="H1799" s="12">
        <f t="shared" ca="1" si="57"/>
        <v>28</v>
      </c>
    </row>
    <row r="1800" spans="1:8" x14ac:dyDescent="0.25">
      <c r="A1800" s="1" t="s">
        <v>456</v>
      </c>
      <c r="B1800" s="2">
        <v>44703</v>
      </c>
      <c r="D1800" s="13">
        <f t="shared" si="56"/>
        <v>5</v>
      </c>
      <c r="E1800" s="12" t="str" cm="1">
        <f t="array" ref="E1800">_xlfn.IFS(D1800=1,"Audit Period",D1800=2,"End of Fiscal Year",D1800=3,"Start of Fiscal Year",TRUE,"Fiscal Year in Progress")</f>
        <v>Fiscal Year in Progress</v>
      </c>
      <c r="F1800" s="12" t="str" cm="1">
        <f t="array" ref="F1800">_xlfn.IFS(OR(D1800=1,D1800=2),"Period 1",OR(D1800=3,D1800=4),"Period 2",OR(D1800=5,D1800=6),"Period 3",TRUE,"No Hire Period")</f>
        <v>Period 3</v>
      </c>
      <c r="G1800" s="12" t="str" cm="1">
        <f t="array" ref="G1800">_xlfn.IFS(MONTH(B1800)=1,"Audit Period",MONTH(B1800)=2,"End of Fiscal Year",MONTH(B1800)=3,"Start of Fiscal Year",TRUE,"Fiscal Year in Progress")</f>
        <v>Fiscal Year in Progress</v>
      </c>
      <c r="H1800" s="12">
        <f t="shared" ca="1" si="57"/>
        <v>28</v>
      </c>
    </row>
    <row r="1801" spans="1:8" x14ac:dyDescent="0.25">
      <c r="A1801" s="1" t="s">
        <v>457</v>
      </c>
      <c r="B1801" s="2">
        <v>44703</v>
      </c>
      <c r="D1801" s="13">
        <f t="shared" si="56"/>
        <v>5</v>
      </c>
      <c r="E1801" s="12" t="str" cm="1">
        <f t="array" ref="E1801">_xlfn.IFS(D1801=1,"Audit Period",D1801=2,"End of Fiscal Year",D1801=3,"Start of Fiscal Year",TRUE,"Fiscal Year in Progress")</f>
        <v>Fiscal Year in Progress</v>
      </c>
      <c r="F1801" s="12" t="str" cm="1">
        <f t="array" ref="F1801">_xlfn.IFS(OR(D1801=1,D1801=2),"Period 1",OR(D1801=3,D1801=4),"Period 2",OR(D1801=5,D1801=6),"Period 3",TRUE,"No Hire Period")</f>
        <v>Period 3</v>
      </c>
      <c r="G1801" s="12" t="str" cm="1">
        <f t="array" ref="G1801">_xlfn.IFS(MONTH(B1801)=1,"Audit Period",MONTH(B1801)=2,"End of Fiscal Year",MONTH(B1801)=3,"Start of Fiscal Year",TRUE,"Fiscal Year in Progress")</f>
        <v>Fiscal Year in Progress</v>
      </c>
      <c r="H1801" s="12">
        <f t="shared" ca="1" si="57"/>
        <v>28</v>
      </c>
    </row>
    <row r="1802" spans="1:8" x14ac:dyDescent="0.25">
      <c r="A1802" s="1" t="s">
        <v>458</v>
      </c>
      <c r="B1802" s="2">
        <v>44703</v>
      </c>
      <c r="D1802" s="13">
        <f t="shared" si="56"/>
        <v>5</v>
      </c>
      <c r="E1802" s="12" t="str" cm="1">
        <f t="array" ref="E1802">_xlfn.IFS(D1802=1,"Audit Period",D1802=2,"End of Fiscal Year",D1802=3,"Start of Fiscal Year",TRUE,"Fiscal Year in Progress")</f>
        <v>Fiscal Year in Progress</v>
      </c>
      <c r="F1802" s="12" t="str" cm="1">
        <f t="array" ref="F1802">_xlfn.IFS(OR(D1802=1,D1802=2),"Period 1",OR(D1802=3,D1802=4),"Period 2",OR(D1802=5,D1802=6),"Period 3",TRUE,"No Hire Period")</f>
        <v>Period 3</v>
      </c>
      <c r="G1802" s="12" t="str" cm="1">
        <f t="array" ref="G1802">_xlfn.IFS(MONTH(B1802)=1,"Audit Period",MONTH(B1802)=2,"End of Fiscal Year",MONTH(B1802)=3,"Start of Fiscal Year",TRUE,"Fiscal Year in Progress")</f>
        <v>Fiscal Year in Progress</v>
      </c>
      <c r="H1802" s="12">
        <f t="shared" ca="1" si="57"/>
        <v>28</v>
      </c>
    </row>
    <row r="1803" spans="1:8" x14ac:dyDescent="0.25">
      <c r="A1803" s="1" t="s">
        <v>48</v>
      </c>
      <c r="B1803" s="2">
        <v>44703</v>
      </c>
      <c r="D1803" s="13">
        <f t="shared" si="56"/>
        <v>5</v>
      </c>
      <c r="E1803" s="12" t="str" cm="1">
        <f t="array" ref="E1803">_xlfn.IFS(D1803=1,"Audit Period",D1803=2,"End of Fiscal Year",D1803=3,"Start of Fiscal Year",TRUE,"Fiscal Year in Progress")</f>
        <v>Fiscal Year in Progress</v>
      </c>
      <c r="F1803" s="12" t="str" cm="1">
        <f t="array" ref="F1803">_xlfn.IFS(OR(D1803=1,D1803=2),"Period 1",OR(D1803=3,D1803=4),"Period 2",OR(D1803=5,D1803=6),"Period 3",TRUE,"No Hire Period")</f>
        <v>Period 3</v>
      </c>
      <c r="G1803" s="12" t="str" cm="1">
        <f t="array" ref="G1803">_xlfn.IFS(MONTH(B1803)=1,"Audit Period",MONTH(B1803)=2,"End of Fiscal Year",MONTH(B1803)=3,"Start of Fiscal Year",TRUE,"Fiscal Year in Progress")</f>
        <v>Fiscal Year in Progress</v>
      </c>
      <c r="H1803" s="12">
        <f t="shared" ca="1" si="57"/>
        <v>28</v>
      </c>
    </row>
    <row r="1804" spans="1:8" x14ac:dyDescent="0.25">
      <c r="A1804" s="1" t="s">
        <v>459</v>
      </c>
      <c r="B1804" s="2">
        <v>44703</v>
      </c>
      <c r="D1804" s="13">
        <f t="shared" si="56"/>
        <v>5</v>
      </c>
      <c r="E1804" s="12" t="str" cm="1">
        <f t="array" ref="E1804">_xlfn.IFS(D1804=1,"Audit Period",D1804=2,"End of Fiscal Year",D1804=3,"Start of Fiscal Year",TRUE,"Fiscal Year in Progress")</f>
        <v>Fiscal Year in Progress</v>
      </c>
      <c r="F1804" s="12" t="str" cm="1">
        <f t="array" ref="F1804">_xlfn.IFS(OR(D1804=1,D1804=2),"Period 1",OR(D1804=3,D1804=4),"Period 2",OR(D1804=5,D1804=6),"Period 3",TRUE,"No Hire Period")</f>
        <v>Period 3</v>
      </c>
      <c r="G1804" s="12" t="str" cm="1">
        <f t="array" ref="G1804">_xlfn.IFS(MONTH(B1804)=1,"Audit Period",MONTH(B1804)=2,"End of Fiscal Year",MONTH(B1804)=3,"Start of Fiscal Year",TRUE,"Fiscal Year in Progress")</f>
        <v>Fiscal Year in Progress</v>
      </c>
      <c r="H1804" s="12">
        <f t="shared" ca="1" si="57"/>
        <v>28</v>
      </c>
    </row>
    <row r="1805" spans="1:8" x14ac:dyDescent="0.25">
      <c r="A1805" s="1" t="s">
        <v>460</v>
      </c>
      <c r="B1805" s="2">
        <v>44703</v>
      </c>
      <c r="D1805" s="13">
        <f t="shared" si="56"/>
        <v>5</v>
      </c>
      <c r="E1805" s="12" t="str" cm="1">
        <f t="array" ref="E1805">_xlfn.IFS(D1805=1,"Audit Period",D1805=2,"End of Fiscal Year",D1805=3,"Start of Fiscal Year",TRUE,"Fiscal Year in Progress")</f>
        <v>Fiscal Year in Progress</v>
      </c>
      <c r="F1805" s="12" t="str" cm="1">
        <f t="array" ref="F1805">_xlfn.IFS(OR(D1805=1,D1805=2),"Period 1",OR(D1805=3,D1805=4),"Period 2",OR(D1805=5,D1805=6),"Period 3",TRUE,"No Hire Period")</f>
        <v>Period 3</v>
      </c>
      <c r="G1805" s="12" t="str" cm="1">
        <f t="array" ref="G1805">_xlfn.IFS(MONTH(B1805)=1,"Audit Period",MONTH(B1805)=2,"End of Fiscal Year",MONTH(B1805)=3,"Start of Fiscal Year",TRUE,"Fiscal Year in Progress")</f>
        <v>Fiscal Year in Progress</v>
      </c>
      <c r="H1805" s="12">
        <f t="shared" ca="1" si="57"/>
        <v>28</v>
      </c>
    </row>
    <row r="1806" spans="1:8" x14ac:dyDescent="0.25">
      <c r="A1806" s="1" t="s">
        <v>461</v>
      </c>
      <c r="B1806" s="2">
        <v>44703</v>
      </c>
      <c r="D1806" s="13">
        <f t="shared" si="56"/>
        <v>5</v>
      </c>
      <c r="E1806" s="12" t="str" cm="1">
        <f t="array" ref="E1806">_xlfn.IFS(D1806=1,"Audit Period",D1806=2,"End of Fiscal Year",D1806=3,"Start of Fiscal Year",TRUE,"Fiscal Year in Progress")</f>
        <v>Fiscal Year in Progress</v>
      </c>
      <c r="F1806" s="12" t="str" cm="1">
        <f t="array" ref="F1806">_xlfn.IFS(OR(D1806=1,D1806=2),"Period 1",OR(D1806=3,D1806=4),"Period 2",OR(D1806=5,D1806=6),"Period 3",TRUE,"No Hire Period")</f>
        <v>Period 3</v>
      </c>
      <c r="G1806" s="12" t="str" cm="1">
        <f t="array" ref="G1806">_xlfn.IFS(MONTH(B1806)=1,"Audit Period",MONTH(B1806)=2,"End of Fiscal Year",MONTH(B1806)=3,"Start of Fiscal Year",TRUE,"Fiscal Year in Progress")</f>
        <v>Fiscal Year in Progress</v>
      </c>
      <c r="H1806" s="12">
        <f t="shared" ca="1" si="57"/>
        <v>28</v>
      </c>
    </row>
    <row r="1807" spans="1:8" x14ac:dyDescent="0.25">
      <c r="A1807" s="1" t="s">
        <v>462</v>
      </c>
      <c r="B1807" s="2">
        <v>44703</v>
      </c>
      <c r="D1807" s="13">
        <f t="shared" si="56"/>
        <v>5</v>
      </c>
      <c r="E1807" s="12" t="str" cm="1">
        <f t="array" ref="E1807">_xlfn.IFS(D1807=1,"Audit Period",D1807=2,"End of Fiscal Year",D1807=3,"Start of Fiscal Year",TRUE,"Fiscal Year in Progress")</f>
        <v>Fiscal Year in Progress</v>
      </c>
      <c r="F1807" s="12" t="str" cm="1">
        <f t="array" ref="F1807">_xlfn.IFS(OR(D1807=1,D1807=2),"Period 1",OR(D1807=3,D1807=4),"Period 2",OR(D1807=5,D1807=6),"Period 3",TRUE,"No Hire Period")</f>
        <v>Period 3</v>
      </c>
      <c r="G1807" s="12" t="str" cm="1">
        <f t="array" ref="G1807">_xlfn.IFS(MONTH(B1807)=1,"Audit Period",MONTH(B1807)=2,"End of Fiscal Year",MONTH(B1807)=3,"Start of Fiscal Year",TRUE,"Fiscal Year in Progress")</f>
        <v>Fiscal Year in Progress</v>
      </c>
      <c r="H1807" s="12">
        <f t="shared" ca="1" si="57"/>
        <v>28</v>
      </c>
    </row>
    <row r="1808" spans="1:8" x14ac:dyDescent="0.25">
      <c r="A1808" s="1" t="s">
        <v>463</v>
      </c>
      <c r="B1808" s="2">
        <v>44703</v>
      </c>
      <c r="D1808" s="13">
        <f t="shared" si="56"/>
        <v>5</v>
      </c>
      <c r="E1808" s="12" t="str" cm="1">
        <f t="array" ref="E1808">_xlfn.IFS(D1808=1,"Audit Period",D1808=2,"End of Fiscal Year",D1808=3,"Start of Fiscal Year",TRUE,"Fiscal Year in Progress")</f>
        <v>Fiscal Year in Progress</v>
      </c>
      <c r="F1808" s="12" t="str" cm="1">
        <f t="array" ref="F1808">_xlfn.IFS(OR(D1808=1,D1808=2),"Period 1",OR(D1808=3,D1808=4),"Period 2",OR(D1808=5,D1808=6),"Period 3",TRUE,"No Hire Period")</f>
        <v>Period 3</v>
      </c>
      <c r="G1808" s="12" t="str" cm="1">
        <f t="array" ref="G1808">_xlfn.IFS(MONTH(B1808)=1,"Audit Period",MONTH(B1808)=2,"End of Fiscal Year",MONTH(B1808)=3,"Start of Fiscal Year",TRUE,"Fiscal Year in Progress")</f>
        <v>Fiscal Year in Progress</v>
      </c>
      <c r="H1808" s="12">
        <f t="shared" ca="1" si="57"/>
        <v>28</v>
      </c>
    </row>
    <row r="1809" spans="1:8" x14ac:dyDescent="0.25">
      <c r="A1809" s="1" t="s">
        <v>464</v>
      </c>
      <c r="B1809" s="2">
        <v>44710</v>
      </c>
      <c r="D1809" s="13">
        <f t="shared" si="56"/>
        <v>5</v>
      </c>
      <c r="E1809" s="12" t="str" cm="1">
        <f t="array" ref="E1809">_xlfn.IFS(D1809=1,"Audit Period",D1809=2,"End of Fiscal Year",D1809=3,"Start of Fiscal Year",TRUE,"Fiscal Year in Progress")</f>
        <v>Fiscal Year in Progress</v>
      </c>
      <c r="F1809" s="12" t="str" cm="1">
        <f t="array" ref="F1809">_xlfn.IFS(OR(D1809=1,D1809=2),"Period 1",OR(D1809=3,D1809=4),"Period 2",OR(D1809=5,D1809=6),"Period 3",TRUE,"No Hire Period")</f>
        <v>Period 3</v>
      </c>
      <c r="G1809" s="12" t="str" cm="1">
        <f t="array" ref="G1809">_xlfn.IFS(MONTH(B1809)=1,"Audit Period",MONTH(B1809)=2,"End of Fiscal Year",MONTH(B1809)=3,"Start of Fiscal Year",TRUE,"Fiscal Year in Progress")</f>
        <v>Fiscal Year in Progress</v>
      </c>
      <c r="H1809" s="12">
        <f t="shared" ca="1" si="57"/>
        <v>28</v>
      </c>
    </row>
    <row r="1810" spans="1:8" x14ac:dyDescent="0.25">
      <c r="A1810" s="1" t="s">
        <v>465</v>
      </c>
      <c r="B1810" s="2">
        <v>44710</v>
      </c>
      <c r="D1810" s="13">
        <f t="shared" si="56"/>
        <v>5</v>
      </c>
      <c r="E1810" s="12" t="str" cm="1">
        <f t="array" ref="E1810">_xlfn.IFS(D1810=1,"Audit Period",D1810=2,"End of Fiscal Year",D1810=3,"Start of Fiscal Year",TRUE,"Fiscal Year in Progress")</f>
        <v>Fiscal Year in Progress</v>
      </c>
      <c r="F1810" s="12" t="str" cm="1">
        <f t="array" ref="F1810">_xlfn.IFS(OR(D1810=1,D1810=2),"Period 1",OR(D1810=3,D1810=4),"Period 2",OR(D1810=5,D1810=6),"Period 3",TRUE,"No Hire Period")</f>
        <v>Period 3</v>
      </c>
      <c r="G1810" s="12" t="str" cm="1">
        <f t="array" ref="G1810">_xlfn.IFS(MONTH(B1810)=1,"Audit Period",MONTH(B1810)=2,"End of Fiscal Year",MONTH(B1810)=3,"Start of Fiscal Year",TRUE,"Fiscal Year in Progress")</f>
        <v>Fiscal Year in Progress</v>
      </c>
      <c r="H1810" s="12">
        <f t="shared" ca="1" si="57"/>
        <v>28</v>
      </c>
    </row>
    <row r="1811" spans="1:8" x14ac:dyDescent="0.25">
      <c r="A1811" s="1" t="s">
        <v>49</v>
      </c>
      <c r="B1811" s="2">
        <v>44710</v>
      </c>
      <c r="D1811" s="13">
        <f t="shared" si="56"/>
        <v>5</v>
      </c>
      <c r="E1811" s="12" t="str" cm="1">
        <f t="array" ref="E1811">_xlfn.IFS(D1811=1,"Audit Period",D1811=2,"End of Fiscal Year",D1811=3,"Start of Fiscal Year",TRUE,"Fiscal Year in Progress")</f>
        <v>Fiscal Year in Progress</v>
      </c>
      <c r="F1811" s="12" t="str" cm="1">
        <f t="array" ref="F1811">_xlfn.IFS(OR(D1811=1,D1811=2),"Period 1",OR(D1811=3,D1811=4),"Period 2",OR(D1811=5,D1811=6),"Period 3",TRUE,"No Hire Period")</f>
        <v>Period 3</v>
      </c>
      <c r="G1811" s="12" t="str" cm="1">
        <f t="array" ref="G1811">_xlfn.IFS(MONTH(B1811)=1,"Audit Period",MONTH(B1811)=2,"End of Fiscal Year",MONTH(B1811)=3,"Start of Fiscal Year",TRUE,"Fiscal Year in Progress")</f>
        <v>Fiscal Year in Progress</v>
      </c>
      <c r="H1811" s="12">
        <f t="shared" ca="1" si="57"/>
        <v>28</v>
      </c>
    </row>
    <row r="1812" spans="1:8" x14ac:dyDescent="0.25">
      <c r="A1812" s="1" t="s">
        <v>466</v>
      </c>
      <c r="B1812" s="2">
        <v>44710</v>
      </c>
      <c r="D1812" s="13">
        <f t="shared" si="56"/>
        <v>5</v>
      </c>
      <c r="E1812" s="12" t="str" cm="1">
        <f t="array" ref="E1812">_xlfn.IFS(D1812=1,"Audit Period",D1812=2,"End of Fiscal Year",D1812=3,"Start of Fiscal Year",TRUE,"Fiscal Year in Progress")</f>
        <v>Fiscal Year in Progress</v>
      </c>
      <c r="F1812" s="12" t="str" cm="1">
        <f t="array" ref="F1812">_xlfn.IFS(OR(D1812=1,D1812=2),"Period 1",OR(D1812=3,D1812=4),"Period 2",OR(D1812=5,D1812=6),"Period 3",TRUE,"No Hire Period")</f>
        <v>Period 3</v>
      </c>
      <c r="G1812" s="12" t="str" cm="1">
        <f t="array" ref="G1812">_xlfn.IFS(MONTH(B1812)=1,"Audit Period",MONTH(B1812)=2,"End of Fiscal Year",MONTH(B1812)=3,"Start of Fiscal Year",TRUE,"Fiscal Year in Progress")</f>
        <v>Fiscal Year in Progress</v>
      </c>
      <c r="H1812" s="12">
        <f t="shared" ca="1" si="57"/>
        <v>28</v>
      </c>
    </row>
    <row r="1813" spans="1:8" x14ac:dyDescent="0.25">
      <c r="A1813" s="1" t="s">
        <v>467</v>
      </c>
      <c r="B1813" s="2">
        <v>44710</v>
      </c>
      <c r="D1813" s="13">
        <f t="shared" si="56"/>
        <v>5</v>
      </c>
      <c r="E1813" s="12" t="str" cm="1">
        <f t="array" ref="E1813">_xlfn.IFS(D1813=1,"Audit Period",D1813=2,"End of Fiscal Year",D1813=3,"Start of Fiscal Year",TRUE,"Fiscal Year in Progress")</f>
        <v>Fiscal Year in Progress</v>
      </c>
      <c r="F1813" s="12" t="str" cm="1">
        <f t="array" ref="F1813">_xlfn.IFS(OR(D1813=1,D1813=2),"Period 1",OR(D1813=3,D1813=4),"Period 2",OR(D1813=5,D1813=6),"Period 3",TRUE,"No Hire Period")</f>
        <v>Period 3</v>
      </c>
      <c r="G1813" s="12" t="str" cm="1">
        <f t="array" ref="G1813">_xlfn.IFS(MONTH(B1813)=1,"Audit Period",MONTH(B1813)=2,"End of Fiscal Year",MONTH(B1813)=3,"Start of Fiscal Year",TRUE,"Fiscal Year in Progress")</f>
        <v>Fiscal Year in Progress</v>
      </c>
      <c r="H1813" s="12">
        <f t="shared" ca="1" si="57"/>
        <v>28</v>
      </c>
    </row>
    <row r="1814" spans="1:8" x14ac:dyDescent="0.25">
      <c r="A1814" s="1" t="s">
        <v>468</v>
      </c>
      <c r="B1814" s="2">
        <v>44710</v>
      </c>
      <c r="D1814" s="13">
        <f t="shared" si="56"/>
        <v>5</v>
      </c>
      <c r="E1814" s="12" t="str" cm="1">
        <f t="array" ref="E1814">_xlfn.IFS(D1814=1,"Audit Period",D1814=2,"End of Fiscal Year",D1814=3,"Start of Fiscal Year",TRUE,"Fiscal Year in Progress")</f>
        <v>Fiscal Year in Progress</v>
      </c>
      <c r="F1814" s="12" t="str" cm="1">
        <f t="array" ref="F1814">_xlfn.IFS(OR(D1814=1,D1814=2),"Period 1",OR(D1814=3,D1814=4),"Period 2",OR(D1814=5,D1814=6),"Period 3",TRUE,"No Hire Period")</f>
        <v>Period 3</v>
      </c>
      <c r="G1814" s="12" t="str" cm="1">
        <f t="array" ref="G1814">_xlfn.IFS(MONTH(B1814)=1,"Audit Period",MONTH(B1814)=2,"End of Fiscal Year",MONTH(B1814)=3,"Start of Fiscal Year",TRUE,"Fiscal Year in Progress")</f>
        <v>Fiscal Year in Progress</v>
      </c>
      <c r="H1814" s="12">
        <f t="shared" ca="1" si="57"/>
        <v>28</v>
      </c>
    </row>
    <row r="1815" spans="1:8" x14ac:dyDescent="0.25">
      <c r="A1815" s="1" t="s">
        <v>469</v>
      </c>
      <c r="B1815" s="2">
        <v>44710</v>
      </c>
      <c r="D1815" s="13">
        <f t="shared" si="56"/>
        <v>5</v>
      </c>
      <c r="E1815" s="12" t="str" cm="1">
        <f t="array" ref="E1815">_xlfn.IFS(D1815=1,"Audit Period",D1815=2,"End of Fiscal Year",D1815=3,"Start of Fiscal Year",TRUE,"Fiscal Year in Progress")</f>
        <v>Fiscal Year in Progress</v>
      </c>
      <c r="F1815" s="12" t="str" cm="1">
        <f t="array" ref="F1815">_xlfn.IFS(OR(D1815=1,D1815=2),"Period 1",OR(D1815=3,D1815=4),"Period 2",OR(D1815=5,D1815=6),"Period 3",TRUE,"No Hire Period")</f>
        <v>Period 3</v>
      </c>
      <c r="G1815" s="12" t="str" cm="1">
        <f t="array" ref="G1815">_xlfn.IFS(MONTH(B1815)=1,"Audit Period",MONTH(B1815)=2,"End of Fiscal Year",MONTH(B1815)=3,"Start of Fiscal Year",TRUE,"Fiscal Year in Progress")</f>
        <v>Fiscal Year in Progress</v>
      </c>
      <c r="H1815" s="12">
        <f t="shared" ca="1" si="57"/>
        <v>28</v>
      </c>
    </row>
    <row r="1816" spans="1:8" x14ac:dyDescent="0.25">
      <c r="A1816" s="1" t="s">
        <v>470</v>
      </c>
      <c r="B1816" s="2">
        <v>44710</v>
      </c>
      <c r="D1816" s="13">
        <f t="shared" si="56"/>
        <v>5</v>
      </c>
      <c r="E1816" s="12" t="str" cm="1">
        <f t="array" ref="E1816">_xlfn.IFS(D1816=1,"Audit Period",D1816=2,"End of Fiscal Year",D1816=3,"Start of Fiscal Year",TRUE,"Fiscal Year in Progress")</f>
        <v>Fiscal Year in Progress</v>
      </c>
      <c r="F1816" s="12" t="str" cm="1">
        <f t="array" ref="F1816">_xlfn.IFS(OR(D1816=1,D1816=2),"Period 1",OR(D1816=3,D1816=4),"Period 2",OR(D1816=5,D1816=6),"Period 3",TRUE,"No Hire Period")</f>
        <v>Period 3</v>
      </c>
      <c r="G1816" s="12" t="str" cm="1">
        <f t="array" ref="G1816">_xlfn.IFS(MONTH(B1816)=1,"Audit Period",MONTH(B1816)=2,"End of Fiscal Year",MONTH(B1816)=3,"Start of Fiscal Year",TRUE,"Fiscal Year in Progress")</f>
        <v>Fiscal Year in Progress</v>
      </c>
      <c r="H1816" s="12">
        <f t="shared" ca="1" si="57"/>
        <v>28</v>
      </c>
    </row>
    <row r="1817" spans="1:8" x14ac:dyDescent="0.25">
      <c r="A1817" s="1" t="s">
        <v>471</v>
      </c>
      <c r="B1817" s="2">
        <v>44710</v>
      </c>
      <c r="D1817" s="13">
        <f t="shared" si="56"/>
        <v>5</v>
      </c>
      <c r="E1817" s="12" t="str" cm="1">
        <f t="array" ref="E1817">_xlfn.IFS(D1817=1,"Audit Period",D1817=2,"End of Fiscal Year",D1817=3,"Start of Fiscal Year",TRUE,"Fiscal Year in Progress")</f>
        <v>Fiscal Year in Progress</v>
      </c>
      <c r="F1817" s="12" t="str" cm="1">
        <f t="array" ref="F1817">_xlfn.IFS(OR(D1817=1,D1817=2),"Period 1",OR(D1817=3,D1817=4),"Period 2",OR(D1817=5,D1817=6),"Period 3",TRUE,"No Hire Period")</f>
        <v>Period 3</v>
      </c>
      <c r="G1817" s="12" t="str" cm="1">
        <f t="array" ref="G1817">_xlfn.IFS(MONTH(B1817)=1,"Audit Period",MONTH(B1817)=2,"End of Fiscal Year",MONTH(B1817)=3,"Start of Fiscal Year",TRUE,"Fiscal Year in Progress")</f>
        <v>Fiscal Year in Progress</v>
      </c>
      <c r="H1817" s="12">
        <f t="shared" ca="1" si="57"/>
        <v>28</v>
      </c>
    </row>
    <row r="1818" spans="1:8" x14ac:dyDescent="0.25">
      <c r="A1818" s="1" t="s">
        <v>4</v>
      </c>
      <c r="B1818" s="2">
        <v>44710</v>
      </c>
      <c r="D1818" s="13">
        <f t="shared" si="56"/>
        <v>5</v>
      </c>
      <c r="E1818" s="12" t="str" cm="1">
        <f t="array" ref="E1818">_xlfn.IFS(D1818=1,"Audit Period",D1818=2,"End of Fiscal Year",D1818=3,"Start of Fiscal Year",TRUE,"Fiscal Year in Progress")</f>
        <v>Fiscal Year in Progress</v>
      </c>
      <c r="F1818" s="12" t="str" cm="1">
        <f t="array" ref="F1818">_xlfn.IFS(OR(D1818=1,D1818=2),"Period 1",OR(D1818=3,D1818=4),"Period 2",OR(D1818=5,D1818=6),"Period 3",TRUE,"No Hire Period")</f>
        <v>Period 3</v>
      </c>
      <c r="G1818" s="12" t="str" cm="1">
        <f t="array" ref="G1818">_xlfn.IFS(MONTH(B1818)=1,"Audit Period",MONTH(B1818)=2,"End of Fiscal Year",MONTH(B1818)=3,"Start of Fiscal Year",TRUE,"Fiscal Year in Progress")</f>
        <v>Fiscal Year in Progress</v>
      </c>
      <c r="H1818" s="12">
        <f t="shared" ca="1" si="57"/>
        <v>28</v>
      </c>
    </row>
    <row r="1819" spans="1:8" x14ac:dyDescent="0.25">
      <c r="A1819" s="1" t="s">
        <v>472</v>
      </c>
      <c r="B1819" s="2">
        <v>44710</v>
      </c>
      <c r="D1819" s="13">
        <f t="shared" si="56"/>
        <v>5</v>
      </c>
      <c r="E1819" s="12" t="str" cm="1">
        <f t="array" ref="E1819">_xlfn.IFS(D1819=1,"Audit Period",D1819=2,"End of Fiscal Year",D1819=3,"Start of Fiscal Year",TRUE,"Fiscal Year in Progress")</f>
        <v>Fiscal Year in Progress</v>
      </c>
      <c r="F1819" s="12" t="str" cm="1">
        <f t="array" ref="F1819">_xlfn.IFS(OR(D1819=1,D1819=2),"Period 1",OR(D1819=3,D1819=4),"Period 2",OR(D1819=5,D1819=6),"Period 3",TRUE,"No Hire Period")</f>
        <v>Period 3</v>
      </c>
      <c r="G1819" s="12" t="str" cm="1">
        <f t="array" ref="G1819">_xlfn.IFS(MONTH(B1819)=1,"Audit Period",MONTH(B1819)=2,"End of Fiscal Year",MONTH(B1819)=3,"Start of Fiscal Year",TRUE,"Fiscal Year in Progress")</f>
        <v>Fiscal Year in Progress</v>
      </c>
      <c r="H1819" s="12">
        <f t="shared" ca="1" si="57"/>
        <v>28</v>
      </c>
    </row>
    <row r="1820" spans="1:8" x14ac:dyDescent="0.25">
      <c r="A1820" s="1" t="s">
        <v>473</v>
      </c>
      <c r="B1820" s="2">
        <v>44710</v>
      </c>
      <c r="D1820" s="13">
        <f t="shared" si="56"/>
        <v>5</v>
      </c>
      <c r="E1820" s="12" t="str" cm="1">
        <f t="array" ref="E1820">_xlfn.IFS(D1820=1,"Audit Period",D1820=2,"End of Fiscal Year",D1820=3,"Start of Fiscal Year",TRUE,"Fiscal Year in Progress")</f>
        <v>Fiscal Year in Progress</v>
      </c>
      <c r="F1820" s="12" t="str" cm="1">
        <f t="array" ref="F1820">_xlfn.IFS(OR(D1820=1,D1820=2),"Period 1",OR(D1820=3,D1820=4),"Period 2",OR(D1820=5,D1820=6),"Period 3",TRUE,"No Hire Period")</f>
        <v>Period 3</v>
      </c>
      <c r="G1820" s="12" t="str" cm="1">
        <f t="array" ref="G1820">_xlfn.IFS(MONTH(B1820)=1,"Audit Period",MONTH(B1820)=2,"End of Fiscal Year",MONTH(B1820)=3,"Start of Fiscal Year",TRUE,"Fiscal Year in Progress")</f>
        <v>Fiscal Year in Progress</v>
      </c>
      <c r="H1820" s="12">
        <f t="shared" ca="1" si="57"/>
        <v>28</v>
      </c>
    </row>
    <row r="1821" spans="1:8" x14ac:dyDescent="0.25">
      <c r="A1821" s="1" t="s">
        <v>474</v>
      </c>
      <c r="B1821" s="2">
        <v>44710</v>
      </c>
      <c r="D1821" s="13">
        <f t="shared" si="56"/>
        <v>5</v>
      </c>
      <c r="E1821" s="12" t="str" cm="1">
        <f t="array" ref="E1821">_xlfn.IFS(D1821=1,"Audit Period",D1821=2,"End of Fiscal Year",D1821=3,"Start of Fiscal Year",TRUE,"Fiscal Year in Progress")</f>
        <v>Fiscal Year in Progress</v>
      </c>
      <c r="F1821" s="12" t="str" cm="1">
        <f t="array" ref="F1821">_xlfn.IFS(OR(D1821=1,D1821=2),"Period 1",OR(D1821=3,D1821=4),"Period 2",OR(D1821=5,D1821=6),"Period 3",TRUE,"No Hire Period")</f>
        <v>Period 3</v>
      </c>
      <c r="G1821" s="12" t="str" cm="1">
        <f t="array" ref="G1821">_xlfn.IFS(MONTH(B1821)=1,"Audit Period",MONTH(B1821)=2,"End of Fiscal Year",MONTH(B1821)=3,"Start of Fiscal Year",TRUE,"Fiscal Year in Progress")</f>
        <v>Fiscal Year in Progress</v>
      </c>
      <c r="H1821" s="12">
        <f t="shared" ca="1" si="57"/>
        <v>28</v>
      </c>
    </row>
    <row r="1822" spans="1:8" x14ac:dyDescent="0.25">
      <c r="A1822" s="1" t="s">
        <v>50</v>
      </c>
      <c r="B1822" s="2">
        <v>44710</v>
      </c>
      <c r="D1822" s="13">
        <f t="shared" si="56"/>
        <v>5</v>
      </c>
      <c r="E1822" s="12" t="str" cm="1">
        <f t="array" ref="E1822">_xlfn.IFS(D1822=1,"Audit Period",D1822=2,"End of Fiscal Year",D1822=3,"Start of Fiscal Year",TRUE,"Fiscal Year in Progress")</f>
        <v>Fiscal Year in Progress</v>
      </c>
      <c r="F1822" s="12" t="str" cm="1">
        <f t="array" ref="F1822">_xlfn.IFS(OR(D1822=1,D1822=2),"Period 1",OR(D1822=3,D1822=4),"Period 2",OR(D1822=5,D1822=6),"Period 3",TRUE,"No Hire Period")</f>
        <v>Period 3</v>
      </c>
      <c r="G1822" s="12" t="str" cm="1">
        <f t="array" ref="G1822">_xlfn.IFS(MONTH(B1822)=1,"Audit Period",MONTH(B1822)=2,"End of Fiscal Year",MONTH(B1822)=3,"Start of Fiscal Year",TRUE,"Fiscal Year in Progress")</f>
        <v>Fiscal Year in Progress</v>
      </c>
      <c r="H1822" s="12">
        <f t="shared" ca="1" si="57"/>
        <v>28</v>
      </c>
    </row>
    <row r="1823" spans="1:8" x14ac:dyDescent="0.25">
      <c r="A1823" s="1" t="s">
        <v>475</v>
      </c>
      <c r="B1823" s="2">
        <v>44710</v>
      </c>
      <c r="D1823" s="13">
        <f t="shared" si="56"/>
        <v>5</v>
      </c>
      <c r="E1823" s="12" t="str" cm="1">
        <f t="array" ref="E1823">_xlfn.IFS(D1823=1,"Audit Period",D1823=2,"End of Fiscal Year",D1823=3,"Start of Fiscal Year",TRUE,"Fiscal Year in Progress")</f>
        <v>Fiscal Year in Progress</v>
      </c>
      <c r="F1823" s="12" t="str" cm="1">
        <f t="array" ref="F1823">_xlfn.IFS(OR(D1823=1,D1823=2),"Period 1",OR(D1823=3,D1823=4),"Period 2",OR(D1823=5,D1823=6),"Period 3",TRUE,"No Hire Period")</f>
        <v>Period 3</v>
      </c>
      <c r="G1823" s="12" t="str" cm="1">
        <f t="array" ref="G1823">_xlfn.IFS(MONTH(B1823)=1,"Audit Period",MONTH(B1823)=2,"End of Fiscal Year",MONTH(B1823)=3,"Start of Fiscal Year",TRUE,"Fiscal Year in Progress")</f>
        <v>Fiscal Year in Progress</v>
      </c>
      <c r="H1823" s="12">
        <f t="shared" ca="1" si="57"/>
        <v>28</v>
      </c>
    </row>
    <row r="1824" spans="1:8" x14ac:dyDescent="0.25">
      <c r="A1824" s="1" t="s">
        <v>476</v>
      </c>
      <c r="B1824" s="2">
        <v>44710</v>
      </c>
      <c r="D1824" s="13">
        <f t="shared" si="56"/>
        <v>5</v>
      </c>
      <c r="E1824" s="12" t="str" cm="1">
        <f t="array" ref="E1824">_xlfn.IFS(D1824=1,"Audit Period",D1824=2,"End of Fiscal Year",D1824=3,"Start of Fiscal Year",TRUE,"Fiscal Year in Progress")</f>
        <v>Fiscal Year in Progress</v>
      </c>
      <c r="F1824" s="12" t="str" cm="1">
        <f t="array" ref="F1824">_xlfn.IFS(OR(D1824=1,D1824=2),"Period 1",OR(D1824=3,D1824=4),"Period 2",OR(D1824=5,D1824=6),"Period 3",TRUE,"No Hire Period")</f>
        <v>Period 3</v>
      </c>
      <c r="G1824" s="12" t="str" cm="1">
        <f t="array" ref="G1824">_xlfn.IFS(MONTH(B1824)=1,"Audit Period",MONTH(B1824)=2,"End of Fiscal Year",MONTH(B1824)=3,"Start of Fiscal Year",TRUE,"Fiscal Year in Progress")</f>
        <v>Fiscal Year in Progress</v>
      </c>
      <c r="H1824" s="12">
        <f t="shared" ca="1" si="57"/>
        <v>28</v>
      </c>
    </row>
    <row r="1825" spans="1:8" x14ac:dyDescent="0.25">
      <c r="A1825" s="1" t="s">
        <v>477</v>
      </c>
      <c r="B1825" s="2">
        <v>44710</v>
      </c>
      <c r="D1825" s="13">
        <f t="shared" si="56"/>
        <v>5</v>
      </c>
      <c r="E1825" s="12" t="str" cm="1">
        <f t="array" ref="E1825">_xlfn.IFS(D1825=1,"Audit Period",D1825=2,"End of Fiscal Year",D1825=3,"Start of Fiscal Year",TRUE,"Fiscal Year in Progress")</f>
        <v>Fiscal Year in Progress</v>
      </c>
      <c r="F1825" s="12" t="str" cm="1">
        <f t="array" ref="F1825">_xlfn.IFS(OR(D1825=1,D1825=2),"Period 1",OR(D1825=3,D1825=4),"Period 2",OR(D1825=5,D1825=6),"Period 3",TRUE,"No Hire Period")</f>
        <v>Period 3</v>
      </c>
      <c r="G1825" s="12" t="str" cm="1">
        <f t="array" ref="G1825">_xlfn.IFS(MONTH(B1825)=1,"Audit Period",MONTH(B1825)=2,"End of Fiscal Year",MONTH(B1825)=3,"Start of Fiscal Year",TRUE,"Fiscal Year in Progress")</f>
        <v>Fiscal Year in Progress</v>
      </c>
      <c r="H1825" s="12">
        <f t="shared" ca="1" si="57"/>
        <v>28</v>
      </c>
    </row>
    <row r="1826" spans="1:8" x14ac:dyDescent="0.25">
      <c r="A1826" s="1" t="s">
        <v>478</v>
      </c>
      <c r="B1826" s="2">
        <v>44710</v>
      </c>
      <c r="D1826" s="13">
        <f t="shared" si="56"/>
        <v>5</v>
      </c>
      <c r="E1826" s="12" t="str" cm="1">
        <f t="array" ref="E1826">_xlfn.IFS(D1826=1,"Audit Period",D1826=2,"End of Fiscal Year",D1826=3,"Start of Fiscal Year",TRUE,"Fiscal Year in Progress")</f>
        <v>Fiscal Year in Progress</v>
      </c>
      <c r="F1826" s="12" t="str" cm="1">
        <f t="array" ref="F1826">_xlfn.IFS(OR(D1826=1,D1826=2),"Period 1",OR(D1826=3,D1826=4),"Period 2",OR(D1826=5,D1826=6),"Period 3",TRUE,"No Hire Period")</f>
        <v>Period 3</v>
      </c>
      <c r="G1826" s="12" t="str" cm="1">
        <f t="array" ref="G1826">_xlfn.IFS(MONTH(B1826)=1,"Audit Period",MONTH(B1826)=2,"End of Fiscal Year",MONTH(B1826)=3,"Start of Fiscal Year",TRUE,"Fiscal Year in Progress")</f>
        <v>Fiscal Year in Progress</v>
      </c>
      <c r="H1826" s="12">
        <f t="shared" ca="1" si="57"/>
        <v>28</v>
      </c>
    </row>
    <row r="1827" spans="1:8" x14ac:dyDescent="0.25">
      <c r="A1827" s="1" t="s">
        <v>479</v>
      </c>
      <c r="B1827" s="2">
        <v>44710</v>
      </c>
      <c r="D1827" s="13">
        <f t="shared" si="56"/>
        <v>5</v>
      </c>
      <c r="E1827" s="12" t="str" cm="1">
        <f t="array" ref="E1827">_xlfn.IFS(D1827=1,"Audit Period",D1827=2,"End of Fiscal Year",D1827=3,"Start of Fiscal Year",TRUE,"Fiscal Year in Progress")</f>
        <v>Fiscal Year in Progress</v>
      </c>
      <c r="F1827" s="12" t="str" cm="1">
        <f t="array" ref="F1827">_xlfn.IFS(OR(D1827=1,D1827=2),"Period 1",OR(D1827=3,D1827=4),"Period 2",OR(D1827=5,D1827=6),"Period 3",TRUE,"No Hire Period")</f>
        <v>Period 3</v>
      </c>
      <c r="G1827" s="12" t="str" cm="1">
        <f t="array" ref="G1827">_xlfn.IFS(MONTH(B1827)=1,"Audit Period",MONTH(B1827)=2,"End of Fiscal Year",MONTH(B1827)=3,"Start of Fiscal Year",TRUE,"Fiscal Year in Progress")</f>
        <v>Fiscal Year in Progress</v>
      </c>
      <c r="H1827" s="12">
        <f t="shared" ca="1" si="57"/>
        <v>28</v>
      </c>
    </row>
    <row r="1828" spans="1:8" x14ac:dyDescent="0.25">
      <c r="A1828" s="1" t="s">
        <v>480</v>
      </c>
      <c r="B1828" s="2">
        <v>44710</v>
      </c>
      <c r="D1828" s="13">
        <f t="shared" si="56"/>
        <v>5</v>
      </c>
      <c r="E1828" s="12" t="str" cm="1">
        <f t="array" ref="E1828">_xlfn.IFS(D1828=1,"Audit Period",D1828=2,"End of Fiscal Year",D1828=3,"Start of Fiscal Year",TRUE,"Fiscal Year in Progress")</f>
        <v>Fiscal Year in Progress</v>
      </c>
      <c r="F1828" s="12" t="str" cm="1">
        <f t="array" ref="F1828">_xlfn.IFS(OR(D1828=1,D1828=2),"Period 1",OR(D1828=3,D1828=4),"Period 2",OR(D1828=5,D1828=6),"Period 3",TRUE,"No Hire Period")</f>
        <v>Period 3</v>
      </c>
      <c r="G1828" s="12" t="str" cm="1">
        <f t="array" ref="G1828">_xlfn.IFS(MONTH(B1828)=1,"Audit Period",MONTH(B1828)=2,"End of Fiscal Year",MONTH(B1828)=3,"Start of Fiscal Year",TRUE,"Fiscal Year in Progress")</f>
        <v>Fiscal Year in Progress</v>
      </c>
      <c r="H1828" s="12">
        <f t="shared" ca="1" si="57"/>
        <v>28</v>
      </c>
    </row>
    <row r="1829" spans="1:8" x14ac:dyDescent="0.25">
      <c r="A1829" s="1" t="s">
        <v>481</v>
      </c>
      <c r="B1829" s="2">
        <v>44710</v>
      </c>
      <c r="D1829" s="13">
        <f t="shared" si="56"/>
        <v>5</v>
      </c>
      <c r="E1829" s="12" t="str" cm="1">
        <f t="array" ref="E1829">_xlfn.IFS(D1829=1,"Audit Period",D1829=2,"End of Fiscal Year",D1829=3,"Start of Fiscal Year",TRUE,"Fiscal Year in Progress")</f>
        <v>Fiscal Year in Progress</v>
      </c>
      <c r="F1829" s="12" t="str" cm="1">
        <f t="array" ref="F1829">_xlfn.IFS(OR(D1829=1,D1829=2),"Period 1",OR(D1829=3,D1829=4),"Period 2",OR(D1829=5,D1829=6),"Period 3",TRUE,"No Hire Period")</f>
        <v>Period 3</v>
      </c>
      <c r="G1829" s="12" t="str" cm="1">
        <f t="array" ref="G1829">_xlfn.IFS(MONTH(B1829)=1,"Audit Period",MONTH(B1829)=2,"End of Fiscal Year",MONTH(B1829)=3,"Start of Fiscal Year",TRUE,"Fiscal Year in Progress")</f>
        <v>Fiscal Year in Progress</v>
      </c>
      <c r="H1829" s="12">
        <f t="shared" ca="1" si="57"/>
        <v>28</v>
      </c>
    </row>
    <row r="1830" spans="1:8" x14ac:dyDescent="0.25">
      <c r="A1830" s="1" t="s">
        <v>482</v>
      </c>
      <c r="B1830" s="2">
        <v>44710</v>
      </c>
      <c r="D1830" s="13">
        <f t="shared" si="56"/>
        <v>5</v>
      </c>
      <c r="E1830" s="12" t="str" cm="1">
        <f t="array" ref="E1830">_xlfn.IFS(D1830=1,"Audit Period",D1830=2,"End of Fiscal Year",D1830=3,"Start of Fiscal Year",TRUE,"Fiscal Year in Progress")</f>
        <v>Fiscal Year in Progress</v>
      </c>
      <c r="F1830" s="12" t="str" cm="1">
        <f t="array" ref="F1830">_xlfn.IFS(OR(D1830=1,D1830=2),"Period 1",OR(D1830=3,D1830=4),"Period 2",OR(D1830=5,D1830=6),"Period 3",TRUE,"No Hire Period")</f>
        <v>Period 3</v>
      </c>
      <c r="G1830" s="12" t="str" cm="1">
        <f t="array" ref="G1830">_xlfn.IFS(MONTH(B1830)=1,"Audit Period",MONTH(B1830)=2,"End of Fiscal Year",MONTH(B1830)=3,"Start of Fiscal Year",TRUE,"Fiscal Year in Progress")</f>
        <v>Fiscal Year in Progress</v>
      </c>
      <c r="H1830" s="12">
        <f t="shared" ca="1" si="57"/>
        <v>28</v>
      </c>
    </row>
    <row r="1831" spans="1:8" x14ac:dyDescent="0.25">
      <c r="A1831" s="1" t="s">
        <v>51</v>
      </c>
      <c r="B1831" s="2">
        <v>44710</v>
      </c>
      <c r="D1831" s="13">
        <f t="shared" si="56"/>
        <v>5</v>
      </c>
      <c r="E1831" s="12" t="str" cm="1">
        <f t="array" ref="E1831">_xlfn.IFS(D1831=1,"Audit Period",D1831=2,"End of Fiscal Year",D1831=3,"Start of Fiscal Year",TRUE,"Fiscal Year in Progress")</f>
        <v>Fiscal Year in Progress</v>
      </c>
      <c r="F1831" s="12" t="str" cm="1">
        <f t="array" ref="F1831">_xlfn.IFS(OR(D1831=1,D1831=2),"Period 1",OR(D1831=3,D1831=4),"Period 2",OR(D1831=5,D1831=6),"Period 3",TRUE,"No Hire Period")</f>
        <v>Period 3</v>
      </c>
      <c r="G1831" s="12" t="str" cm="1">
        <f t="array" ref="G1831">_xlfn.IFS(MONTH(B1831)=1,"Audit Period",MONTH(B1831)=2,"End of Fiscal Year",MONTH(B1831)=3,"Start of Fiscal Year",TRUE,"Fiscal Year in Progress")</f>
        <v>Fiscal Year in Progress</v>
      </c>
      <c r="H1831" s="12">
        <f t="shared" ca="1" si="57"/>
        <v>28</v>
      </c>
    </row>
    <row r="1832" spans="1:8" x14ac:dyDescent="0.25">
      <c r="A1832" s="1" t="s">
        <v>483</v>
      </c>
      <c r="B1832" s="2">
        <v>44710</v>
      </c>
      <c r="D1832" s="13">
        <f t="shared" si="56"/>
        <v>5</v>
      </c>
      <c r="E1832" s="12" t="str" cm="1">
        <f t="array" ref="E1832">_xlfn.IFS(D1832=1,"Audit Period",D1832=2,"End of Fiscal Year",D1832=3,"Start of Fiscal Year",TRUE,"Fiscal Year in Progress")</f>
        <v>Fiscal Year in Progress</v>
      </c>
      <c r="F1832" s="12" t="str" cm="1">
        <f t="array" ref="F1832">_xlfn.IFS(OR(D1832=1,D1832=2),"Period 1",OR(D1832=3,D1832=4),"Period 2",OR(D1832=5,D1832=6),"Period 3",TRUE,"No Hire Period")</f>
        <v>Period 3</v>
      </c>
      <c r="G1832" s="12" t="str" cm="1">
        <f t="array" ref="G1832">_xlfn.IFS(MONTH(B1832)=1,"Audit Period",MONTH(B1832)=2,"End of Fiscal Year",MONTH(B1832)=3,"Start of Fiscal Year",TRUE,"Fiscal Year in Progress")</f>
        <v>Fiscal Year in Progress</v>
      </c>
      <c r="H1832" s="12">
        <f t="shared" ca="1" si="57"/>
        <v>28</v>
      </c>
    </row>
    <row r="1833" spans="1:8" x14ac:dyDescent="0.25">
      <c r="A1833" s="1" t="s">
        <v>484</v>
      </c>
      <c r="B1833" s="2">
        <v>44710</v>
      </c>
      <c r="D1833" s="13">
        <f t="shared" si="56"/>
        <v>5</v>
      </c>
      <c r="E1833" s="12" t="str" cm="1">
        <f t="array" ref="E1833">_xlfn.IFS(D1833=1,"Audit Period",D1833=2,"End of Fiscal Year",D1833=3,"Start of Fiscal Year",TRUE,"Fiscal Year in Progress")</f>
        <v>Fiscal Year in Progress</v>
      </c>
      <c r="F1833" s="12" t="str" cm="1">
        <f t="array" ref="F1833">_xlfn.IFS(OR(D1833=1,D1833=2),"Period 1",OR(D1833=3,D1833=4),"Period 2",OR(D1833=5,D1833=6),"Period 3",TRUE,"No Hire Period")</f>
        <v>Period 3</v>
      </c>
      <c r="G1833" s="12" t="str" cm="1">
        <f t="array" ref="G1833">_xlfn.IFS(MONTH(B1833)=1,"Audit Period",MONTH(B1833)=2,"End of Fiscal Year",MONTH(B1833)=3,"Start of Fiscal Year",TRUE,"Fiscal Year in Progress")</f>
        <v>Fiscal Year in Progress</v>
      </c>
      <c r="H1833" s="12">
        <f t="shared" ca="1" si="57"/>
        <v>28</v>
      </c>
    </row>
    <row r="1834" spans="1:8" x14ac:dyDescent="0.25">
      <c r="A1834" s="1" t="s">
        <v>485</v>
      </c>
      <c r="B1834" s="2">
        <v>44710</v>
      </c>
      <c r="D1834" s="13">
        <f t="shared" si="56"/>
        <v>5</v>
      </c>
      <c r="E1834" s="12" t="str" cm="1">
        <f t="array" ref="E1834">_xlfn.IFS(D1834=1,"Audit Period",D1834=2,"End of Fiscal Year",D1834=3,"Start of Fiscal Year",TRUE,"Fiscal Year in Progress")</f>
        <v>Fiscal Year in Progress</v>
      </c>
      <c r="F1834" s="12" t="str" cm="1">
        <f t="array" ref="F1834">_xlfn.IFS(OR(D1834=1,D1834=2),"Period 1",OR(D1834=3,D1834=4),"Period 2",OR(D1834=5,D1834=6),"Period 3",TRUE,"No Hire Period")</f>
        <v>Period 3</v>
      </c>
      <c r="G1834" s="12" t="str" cm="1">
        <f t="array" ref="G1834">_xlfn.IFS(MONTH(B1834)=1,"Audit Period",MONTH(B1834)=2,"End of Fiscal Year",MONTH(B1834)=3,"Start of Fiscal Year",TRUE,"Fiscal Year in Progress")</f>
        <v>Fiscal Year in Progress</v>
      </c>
      <c r="H1834" s="12">
        <f t="shared" ca="1" si="57"/>
        <v>28</v>
      </c>
    </row>
    <row r="1835" spans="1:8" x14ac:dyDescent="0.25">
      <c r="A1835" s="1" t="s">
        <v>486</v>
      </c>
      <c r="B1835" s="2">
        <v>44710</v>
      </c>
      <c r="D1835" s="13">
        <f t="shared" si="56"/>
        <v>5</v>
      </c>
      <c r="E1835" s="12" t="str" cm="1">
        <f t="array" ref="E1835">_xlfn.IFS(D1835=1,"Audit Period",D1835=2,"End of Fiscal Year",D1835=3,"Start of Fiscal Year",TRUE,"Fiscal Year in Progress")</f>
        <v>Fiscal Year in Progress</v>
      </c>
      <c r="F1835" s="12" t="str" cm="1">
        <f t="array" ref="F1835">_xlfn.IFS(OR(D1835=1,D1835=2),"Period 1",OR(D1835=3,D1835=4),"Period 2",OR(D1835=5,D1835=6),"Period 3",TRUE,"No Hire Period")</f>
        <v>Period 3</v>
      </c>
      <c r="G1835" s="12" t="str" cm="1">
        <f t="array" ref="G1835">_xlfn.IFS(MONTH(B1835)=1,"Audit Period",MONTH(B1835)=2,"End of Fiscal Year",MONTH(B1835)=3,"Start of Fiscal Year",TRUE,"Fiscal Year in Progress")</f>
        <v>Fiscal Year in Progress</v>
      </c>
      <c r="H1835" s="12">
        <f t="shared" ca="1" si="57"/>
        <v>28</v>
      </c>
    </row>
    <row r="1836" spans="1:8" x14ac:dyDescent="0.25">
      <c r="A1836" s="1" t="s">
        <v>487</v>
      </c>
      <c r="B1836" s="2">
        <v>44710</v>
      </c>
      <c r="D1836" s="13">
        <f t="shared" si="56"/>
        <v>5</v>
      </c>
      <c r="E1836" s="12" t="str" cm="1">
        <f t="array" ref="E1836">_xlfn.IFS(D1836=1,"Audit Period",D1836=2,"End of Fiscal Year",D1836=3,"Start of Fiscal Year",TRUE,"Fiscal Year in Progress")</f>
        <v>Fiscal Year in Progress</v>
      </c>
      <c r="F1836" s="12" t="str" cm="1">
        <f t="array" ref="F1836">_xlfn.IFS(OR(D1836=1,D1836=2),"Period 1",OR(D1836=3,D1836=4),"Period 2",OR(D1836=5,D1836=6),"Period 3",TRUE,"No Hire Period")</f>
        <v>Period 3</v>
      </c>
      <c r="G1836" s="12" t="str" cm="1">
        <f t="array" ref="G1836">_xlfn.IFS(MONTH(B1836)=1,"Audit Period",MONTH(B1836)=2,"End of Fiscal Year",MONTH(B1836)=3,"Start of Fiscal Year",TRUE,"Fiscal Year in Progress")</f>
        <v>Fiscal Year in Progress</v>
      </c>
      <c r="H1836" s="12">
        <f t="shared" ca="1" si="57"/>
        <v>28</v>
      </c>
    </row>
    <row r="1837" spans="1:8" x14ac:dyDescent="0.25">
      <c r="A1837" s="1" t="s">
        <v>488</v>
      </c>
      <c r="B1837" s="2">
        <v>44710</v>
      </c>
      <c r="D1837" s="13">
        <f t="shared" si="56"/>
        <v>5</v>
      </c>
      <c r="E1837" s="12" t="str" cm="1">
        <f t="array" ref="E1837">_xlfn.IFS(D1837=1,"Audit Period",D1837=2,"End of Fiscal Year",D1837=3,"Start of Fiscal Year",TRUE,"Fiscal Year in Progress")</f>
        <v>Fiscal Year in Progress</v>
      </c>
      <c r="F1837" s="12" t="str" cm="1">
        <f t="array" ref="F1837">_xlfn.IFS(OR(D1837=1,D1837=2),"Period 1",OR(D1837=3,D1837=4),"Period 2",OR(D1837=5,D1837=6),"Period 3",TRUE,"No Hire Period")</f>
        <v>Period 3</v>
      </c>
      <c r="G1837" s="12" t="str" cm="1">
        <f t="array" ref="G1837">_xlfn.IFS(MONTH(B1837)=1,"Audit Period",MONTH(B1837)=2,"End of Fiscal Year",MONTH(B1837)=3,"Start of Fiscal Year",TRUE,"Fiscal Year in Progress")</f>
        <v>Fiscal Year in Progress</v>
      </c>
      <c r="H1837" s="12">
        <f t="shared" ca="1" si="57"/>
        <v>28</v>
      </c>
    </row>
    <row r="1838" spans="1:8" x14ac:dyDescent="0.25">
      <c r="A1838" s="1" t="s">
        <v>489</v>
      </c>
      <c r="B1838" s="2">
        <v>44710</v>
      </c>
      <c r="D1838" s="13">
        <f t="shared" si="56"/>
        <v>5</v>
      </c>
      <c r="E1838" s="12" t="str" cm="1">
        <f t="array" ref="E1838">_xlfn.IFS(D1838=1,"Audit Period",D1838=2,"End of Fiscal Year",D1838=3,"Start of Fiscal Year",TRUE,"Fiscal Year in Progress")</f>
        <v>Fiscal Year in Progress</v>
      </c>
      <c r="F1838" s="12" t="str" cm="1">
        <f t="array" ref="F1838">_xlfn.IFS(OR(D1838=1,D1838=2),"Period 1",OR(D1838=3,D1838=4),"Period 2",OR(D1838=5,D1838=6),"Period 3",TRUE,"No Hire Period")</f>
        <v>Period 3</v>
      </c>
      <c r="G1838" s="12" t="str" cm="1">
        <f t="array" ref="G1838">_xlfn.IFS(MONTH(B1838)=1,"Audit Period",MONTH(B1838)=2,"End of Fiscal Year",MONTH(B1838)=3,"Start of Fiscal Year",TRUE,"Fiscal Year in Progress")</f>
        <v>Fiscal Year in Progress</v>
      </c>
      <c r="H1838" s="12">
        <f t="shared" ca="1" si="57"/>
        <v>28</v>
      </c>
    </row>
    <row r="1839" spans="1:8" x14ac:dyDescent="0.25">
      <c r="A1839" s="1" t="s">
        <v>52</v>
      </c>
      <c r="B1839" s="2">
        <v>44710</v>
      </c>
      <c r="D1839" s="13">
        <f t="shared" si="56"/>
        <v>5</v>
      </c>
      <c r="E1839" s="12" t="str" cm="1">
        <f t="array" ref="E1839">_xlfn.IFS(D1839=1,"Audit Period",D1839=2,"End of Fiscal Year",D1839=3,"Start of Fiscal Year",TRUE,"Fiscal Year in Progress")</f>
        <v>Fiscal Year in Progress</v>
      </c>
      <c r="F1839" s="12" t="str" cm="1">
        <f t="array" ref="F1839">_xlfn.IFS(OR(D1839=1,D1839=2),"Period 1",OR(D1839=3,D1839=4),"Period 2",OR(D1839=5,D1839=6),"Period 3",TRUE,"No Hire Period")</f>
        <v>Period 3</v>
      </c>
      <c r="G1839" s="12" t="str" cm="1">
        <f t="array" ref="G1839">_xlfn.IFS(MONTH(B1839)=1,"Audit Period",MONTH(B1839)=2,"End of Fiscal Year",MONTH(B1839)=3,"Start of Fiscal Year",TRUE,"Fiscal Year in Progress")</f>
        <v>Fiscal Year in Progress</v>
      </c>
      <c r="H1839" s="12">
        <f t="shared" ca="1" si="57"/>
        <v>28</v>
      </c>
    </row>
    <row r="1840" spans="1:8" x14ac:dyDescent="0.25">
      <c r="A1840" s="1" t="s">
        <v>490</v>
      </c>
      <c r="B1840" s="2">
        <v>44710</v>
      </c>
      <c r="D1840" s="13">
        <f t="shared" si="56"/>
        <v>5</v>
      </c>
      <c r="E1840" s="12" t="str" cm="1">
        <f t="array" ref="E1840">_xlfn.IFS(D1840=1,"Audit Period",D1840=2,"End of Fiscal Year",D1840=3,"Start of Fiscal Year",TRUE,"Fiscal Year in Progress")</f>
        <v>Fiscal Year in Progress</v>
      </c>
      <c r="F1840" s="12" t="str" cm="1">
        <f t="array" ref="F1840">_xlfn.IFS(OR(D1840=1,D1840=2),"Period 1",OR(D1840=3,D1840=4),"Period 2",OR(D1840=5,D1840=6),"Period 3",TRUE,"No Hire Period")</f>
        <v>Period 3</v>
      </c>
      <c r="G1840" s="12" t="str" cm="1">
        <f t="array" ref="G1840">_xlfn.IFS(MONTH(B1840)=1,"Audit Period",MONTH(B1840)=2,"End of Fiscal Year",MONTH(B1840)=3,"Start of Fiscal Year",TRUE,"Fiscal Year in Progress")</f>
        <v>Fiscal Year in Progress</v>
      </c>
      <c r="H1840" s="12">
        <f t="shared" ca="1" si="57"/>
        <v>28</v>
      </c>
    </row>
    <row r="1841" spans="1:8" x14ac:dyDescent="0.25">
      <c r="A1841" s="1" t="s">
        <v>491</v>
      </c>
      <c r="B1841" s="2">
        <v>44710</v>
      </c>
      <c r="D1841" s="13">
        <f t="shared" si="56"/>
        <v>5</v>
      </c>
      <c r="E1841" s="12" t="str" cm="1">
        <f t="array" ref="E1841">_xlfn.IFS(D1841=1,"Audit Period",D1841=2,"End of Fiscal Year",D1841=3,"Start of Fiscal Year",TRUE,"Fiscal Year in Progress")</f>
        <v>Fiscal Year in Progress</v>
      </c>
      <c r="F1841" s="12" t="str" cm="1">
        <f t="array" ref="F1841">_xlfn.IFS(OR(D1841=1,D1841=2),"Period 1",OR(D1841=3,D1841=4),"Period 2",OR(D1841=5,D1841=6),"Period 3",TRUE,"No Hire Period")</f>
        <v>Period 3</v>
      </c>
      <c r="G1841" s="12" t="str" cm="1">
        <f t="array" ref="G1841">_xlfn.IFS(MONTH(B1841)=1,"Audit Period",MONTH(B1841)=2,"End of Fiscal Year",MONTH(B1841)=3,"Start of Fiscal Year",TRUE,"Fiscal Year in Progress")</f>
        <v>Fiscal Year in Progress</v>
      </c>
      <c r="H1841" s="12">
        <f t="shared" ca="1" si="57"/>
        <v>28</v>
      </c>
    </row>
    <row r="1842" spans="1:8" x14ac:dyDescent="0.25">
      <c r="A1842" s="1" t="s">
        <v>492</v>
      </c>
      <c r="B1842" s="2">
        <v>44710</v>
      </c>
      <c r="D1842" s="13">
        <f t="shared" si="56"/>
        <v>5</v>
      </c>
      <c r="E1842" s="12" t="str" cm="1">
        <f t="array" ref="E1842">_xlfn.IFS(D1842=1,"Audit Period",D1842=2,"End of Fiscal Year",D1842=3,"Start of Fiscal Year",TRUE,"Fiscal Year in Progress")</f>
        <v>Fiscal Year in Progress</v>
      </c>
      <c r="F1842" s="12" t="str" cm="1">
        <f t="array" ref="F1842">_xlfn.IFS(OR(D1842=1,D1842=2),"Period 1",OR(D1842=3,D1842=4),"Period 2",OR(D1842=5,D1842=6),"Period 3",TRUE,"No Hire Period")</f>
        <v>Period 3</v>
      </c>
      <c r="G1842" s="12" t="str" cm="1">
        <f t="array" ref="G1842">_xlfn.IFS(MONTH(B1842)=1,"Audit Period",MONTH(B1842)=2,"End of Fiscal Year",MONTH(B1842)=3,"Start of Fiscal Year",TRUE,"Fiscal Year in Progress")</f>
        <v>Fiscal Year in Progress</v>
      </c>
      <c r="H1842" s="12">
        <f t="shared" ca="1" si="57"/>
        <v>28</v>
      </c>
    </row>
    <row r="1843" spans="1:8" x14ac:dyDescent="0.25">
      <c r="A1843" s="1" t="s">
        <v>493</v>
      </c>
      <c r="B1843" s="2">
        <v>44710</v>
      </c>
      <c r="D1843" s="13">
        <f t="shared" si="56"/>
        <v>5</v>
      </c>
      <c r="E1843" s="12" t="str" cm="1">
        <f t="array" ref="E1843">_xlfn.IFS(D1843=1,"Audit Period",D1843=2,"End of Fiscal Year",D1843=3,"Start of Fiscal Year",TRUE,"Fiscal Year in Progress")</f>
        <v>Fiscal Year in Progress</v>
      </c>
      <c r="F1843" s="12" t="str" cm="1">
        <f t="array" ref="F1843">_xlfn.IFS(OR(D1843=1,D1843=2),"Period 1",OR(D1843=3,D1843=4),"Period 2",OR(D1843=5,D1843=6),"Period 3",TRUE,"No Hire Period")</f>
        <v>Period 3</v>
      </c>
      <c r="G1843" s="12" t="str" cm="1">
        <f t="array" ref="G1843">_xlfn.IFS(MONTH(B1843)=1,"Audit Period",MONTH(B1843)=2,"End of Fiscal Year",MONTH(B1843)=3,"Start of Fiscal Year",TRUE,"Fiscal Year in Progress")</f>
        <v>Fiscal Year in Progress</v>
      </c>
      <c r="H1843" s="12">
        <f t="shared" ca="1" si="57"/>
        <v>28</v>
      </c>
    </row>
    <row r="1844" spans="1:8" x14ac:dyDescent="0.25">
      <c r="A1844" s="1" t="s">
        <v>494</v>
      </c>
      <c r="B1844" s="2">
        <v>44710</v>
      </c>
      <c r="D1844" s="13">
        <f t="shared" si="56"/>
        <v>5</v>
      </c>
      <c r="E1844" s="12" t="str" cm="1">
        <f t="array" ref="E1844">_xlfn.IFS(D1844=1,"Audit Period",D1844=2,"End of Fiscal Year",D1844=3,"Start of Fiscal Year",TRUE,"Fiscal Year in Progress")</f>
        <v>Fiscal Year in Progress</v>
      </c>
      <c r="F1844" s="12" t="str" cm="1">
        <f t="array" ref="F1844">_xlfn.IFS(OR(D1844=1,D1844=2),"Period 1",OR(D1844=3,D1844=4),"Period 2",OR(D1844=5,D1844=6),"Period 3",TRUE,"No Hire Period")</f>
        <v>Period 3</v>
      </c>
      <c r="G1844" s="12" t="str" cm="1">
        <f t="array" ref="G1844">_xlfn.IFS(MONTH(B1844)=1,"Audit Period",MONTH(B1844)=2,"End of Fiscal Year",MONTH(B1844)=3,"Start of Fiscal Year",TRUE,"Fiscal Year in Progress")</f>
        <v>Fiscal Year in Progress</v>
      </c>
      <c r="H1844" s="12">
        <f t="shared" ca="1" si="57"/>
        <v>28</v>
      </c>
    </row>
    <row r="1845" spans="1:8" x14ac:dyDescent="0.25">
      <c r="A1845" s="1" t="s">
        <v>495</v>
      </c>
      <c r="B1845" s="2">
        <v>44710</v>
      </c>
      <c r="D1845" s="13">
        <f t="shared" si="56"/>
        <v>5</v>
      </c>
      <c r="E1845" s="12" t="str" cm="1">
        <f t="array" ref="E1845">_xlfn.IFS(D1845=1,"Audit Period",D1845=2,"End of Fiscal Year",D1845=3,"Start of Fiscal Year",TRUE,"Fiscal Year in Progress")</f>
        <v>Fiscal Year in Progress</v>
      </c>
      <c r="F1845" s="12" t="str" cm="1">
        <f t="array" ref="F1845">_xlfn.IFS(OR(D1845=1,D1845=2),"Period 1",OR(D1845=3,D1845=4),"Period 2",OR(D1845=5,D1845=6),"Period 3",TRUE,"No Hire Period")</f>
        <v>Period 3</v>
      </c>
      <c r="G1845" s="12" t="str" cm="1">
        <f t="array" ref="G1845">_xlfn.IFS(MONTH(B1845)=1,"Audit Period",MONTH(B1845)=2,"End of Fiscal Year",MONTH(B1845)=3,"Start of Fiscal Year",TRUE,"Fiscal Year in Progress")</f>
        <v>Fiscal Year in Progress</v>
      </c>
      <c r="H1845" s="12">
        <f t="shared" ca="1" si="57"/>
        <v>28</v>
      </c>
    </row>
    <row r="1846" spans="1:8" x14ac:dyDescent="0.25">
      <c r="A1846" s="1" t="s">
        <v>496</v>
      </c>
      <c r="B1846" s="2">
        <v>44710</v>
      </c>
      <c r="D1846" s="13">
        <f t="shared" si="56"/>
        <v>5</v>
      </c>
      <c r="E1846" s="12" t="str" cm="1">
        <f t="array" ref="E1846">_xlfn.IFS(D1846=1,"Audit Period",D1846=2,"End of Fiscal Year",D1846=3,"Start of Fiscal Year",TRUE,"Fiscal Year in Progress")</f>
        <v>Fiscal Year in Progress</v>
      </c>
      <c r="F1846" s="12" t="str" cm="1">
        <f t="array" ref="F1846">_xlfn.IFS(OR(D1846=1,D1846=2),"Period 1",OR(D1846=3,D1846=4),"Period 2",OR(D1846=5,D1846=6),"Period 3",TRUE,"No Hire Period")</f>
        <v>Period 3</v>
      </c>
      <c r="G1846" s="12" t="str" cm="1">
        <f t="array" ref="G1846">_xlfn.IFS(MONTH(B1846)=1,"Audit Period",MONTH(B1846)=2,"End of Fiscal Year",MONTH(B1846)=3,"Start of Fiscal Year",TRUE,"Fiscal Year in Progress")</f>
        <v>Fiscal Year in Progress</v>
      </c>
      <c r="H1846" s="12">
        <f t="shared" ca="1" si="57"/>
        <v>28</v>
      </c>
    </row>
    <row r="1847" spans="1:8" x14ac:dyDescent="0.25">
      <c r="A1847" s="1" t="s">
        <v>497</v>
      </c>
      <c r="B1847" s="2">
        <v>44710</v>
      </c>
      <c r="D1847" s="13">
        <f t="shared" si="56"/>
        <v>5</v>
      </c>
      <c r="E1847" s="12" t="str" cm="1">
        <f t="array" ref="E1847">_xlfn.IFS(D1847=1,"Audit Period",D1847=2,"End of Fiscal Year",D1847=3,"Start of Fiscal Year",TRUE,"Fiscal Year in Progress")</f>
        <v>Fiscal Year in Progress</v>
      </c>
      <c r="F1847" s="12" t="str" cm="1">
        <f t="array" ref="F1847">_xlfn.IFS(OR(D1847=1,D1847=2),"Period 1",OR(D1847=3,D1847=4),"Period 2",OR(D1847=5,D1847=6),"Period 3",TRUE,"No Hire Period")</f>
        <v>Period 3</v>
      </c>
      <c r="G1847" s="12" t="str" cm="1">
        <f t="array" ref="G1847">_xlfn.IFS(MONTH(B1847)=1,"Audit Period",MONTH(B1847)=2,"End of Fiscal Year",MONTH(B1847)=3,"Start of Fiscal Year",TRUE,"Fiscal Year in Progress")</f>
        <v>Fiscal Year in Progress</v>
      </c>
      <c r="H1847" s="12">
        <f t="shared" ca="1" si="57"/>
        <v>28</v>
      </c>
    </row>
    <row r="1848" spans="1:8" x14ac:dyDescent="0.25">
      <c r="A1848" s="1" t="s">
        <v>498</v>
      </c>
      <c r="B1848" s="2">
        <v>44710</v>
      </c>
      <c r="D1848" s="13">
        <f t="shared" si="56"/>
        <v>5</v>
      </c>
      <c r="E1848" s="12" t="str" cm="1">
        <f t="array" ref="E1848">_xlfn.IFS(D1848=1,"Audit Period",D1848=2,"End of Fiscal Year",D1848=3,"Start of Fiscal Year",TRUE,"Fiscal Year in Progress")</f>
        <v>Fiscal Year in Progress</v>
      </c>
      <c r="F1848" s="12" t="str" cm="1">
        <f t="array" ref="F1848">_xlfn.IFS(OR(D1848=1,D1848=2),"Period 1",OR(D1848=3,D1848=4),"Period 2",OR(D1848=5,D1848=6),"Period 3",TRUE,"No Hire Period")</f>
        <v>Period 3</v>
      </c>
      <c r="G1848" s="12" t="str" cm="1">
        <f t="array" ref="G1848">_xlfn.IFS(MONTH(B1848)=1,"Audit Period",MONTH(B1848)=2,"End of Fiscal Year",MONTH(B1848)=3,"Start of Fiscal Year",TRUE,"Fiscal Year in Progress")</f>
        <v>Fiscal Year in Progress</v>
      </c>
      <c r="H1848" s="12">
        <f t="shared" ca="1" si="57"/>
        <v>28</v>
      </c>
    </row>
    <row r="1849" spans="1:8" x14ac:dyDescent="0.25">
      <c r="A1849" s="1" t="s">
        <v>53</v>
      </c>
      <c r="B1849" s="2">
        <v>44710</v>
      </c>
      <c r="D1849" s="13">
        <f t="shared" si="56"/>
        <v>5</v>
      </c>
      <c r="E1849" s="12" t="str" cm="1">
        <f t="array" ref="E1849">_xlfn.IFS(D1849=1,"Audit Period",D1849=2,"End of Fiscal Year",D1849=3,"Start of Fiscal Year",TRUE,"Fiscal Year in Progress")</f>
        <v>Fiscal Year in Progress</v>
      </c>
      <c r="F1849" s="12" t="str" cm="1">
        <f t="array" ref="F1849">_xlfn.IFS(OR(D1849=1,D1849=2),"Period 1",OR(D1849=3,D1849=4),"Period 2",OR(D1849=5,D1849=6),"Period 3",TRUE,"No Hire Period")</f>
        <v>Period 3</v>
      </c>
      <c r="G1849" s="12" t="str" cm="1">
        <f t="array" ref="G1849">_xlfn.IFS(MONTH(B1849)=1,"Audit Period",MONTH(B1849)=2,"End of Fiscal Year",MONTH(B1849)=3,"Start of Fiscal Year",TRUE,"Fiscal Year in Progress")</f>
        <v>Fiscal Year in Progress</v>
      </c>
      <c r="H1849" s="12">
        <f t="shared" ca="1" si="57"/>
        <v>28</v>
      </c>
    </row>
    <row r="1850" spans="1:8" x14ac:dyDescent="0.25">
      <c r="A1850" s="1" t="s">
        <v>499</v>
      </c>
      <c r="B1850" s="2">
        <v>44710</v>
      </c>
      <c r="D1850" s="13">
        <f t="shared" si="56"/>
        <v>5</v>
      </c>
      <c r="E1850" s="12" t="str" cm="1">
        <f t="array" ref="E1850">_xlfn.IFS(D1850=1,"Audit Period",D1850=2,"End of Fiscal Year",D1850=3,"Start of Fiscal Year",TRUE,"Fiscal Year in Progress")</f>
        <v>Fiscal Year in Progress</v>
      </c>
      <c r="F1850" s="12" t="str" cm="1">
        <f t="array" ref="F1850">_xlfn.IFS(OR(D1850=1,D1850=2),"Period 1",OR(D1850=3,D1850=4),"Period 2",OR(D1850=5,D1850=6),"Period 3",TRUE,"No Hire Period")</f>
        <v>Period 3</v>
      </c>
      <c r="G1850" s="12" t="str" cm="1">
        <f t="array" ref="G1850">_xlfn.IFS(MONTH(B1850)=1,"Audit Period",MONTH(B1850)=2,"End of Fiscal Year",MONTH(B1850)=3,"Start of Fiscal Year",TRUE,"Fiscal Year in Progress")</f>
        <v>Fiscal Year in Progress</v>
      </c>
      <c r="H1850" s="12">
        <f t="shared" ca="1" si="57"/>
        <v>28</v>
      </c>
    </row>
    <row r="1851" spans="1:8" x14ac:dyDescent="0.25">
      <c r="A1851" s="1" t="s">
        <v>500</v>
      </c>
      <c r="B1851" s="2">
        <v>44710</v>
      </c>
      <c r="D1851" s="13">
        <f t="shared" si="56"/>
        <v>5</v>
      </c>
      <c r="E1851" s="12" t="str" cm="1">
        <f t="array" ref="E1851">_xlfn.IFS(D1851=1,"Audit Period",D1851=2,"End of Fiscal Year",D1851=3,"Start of Fiscal Year",TRUE,"Fiscal Year in Progress")</f>
        <v>Fiscal Year in Progress</v>
      </c>
      <c r="F1851" s="12" t="str" cm="1">
        <f t="array" ref="F1851">_xlfn.IFS(OR(D1851=1,D1851=2),"Period 1",OR(D1851=3,D1851=4),"Period 2",OR(D1851=5,D1851=6),"Period 3",TRUE,"No Hire Period")</f>
        <v>Period 3</v>
      </c>
      <c r="G1851" s="12" t="str" cm="1">
        <f t="array" ref="G1851">_xlfn.IFS(MONTH(B1851)=1,"Audit Period",MONTH(B1851)=2,"End of Fiscal Year",MONTH(B1851)=3,"Start of Fiscal Year",TRUE,"Fiscal Year in Progress")</f>
        <v>Fiscal Year in Progress</v>
      </c>
      <c r="H1851" s="12">
        <f t="shared" ca="1" si="57"/>
        <v>28</v>
      </c>
    </row>
    <row r="1852" spans="1:8" x14ac:dyDescent="0.25">
      <c r="A1852" s="1" t="s">
        <v>501</v>
      </c>
      <c r="B1852" s="2">
        <v>44710</v>
      </c>
      <c r="D1852" s="13">
        <f t="shared" si="56"/>
        <v>5</v>
      </c>
      <c r="E1852" s="12" t="str" cm="1">
        <f t="array" ref="E1852">_xlfn.IFS(D1852=1,"Audit Period",D1852=2,"End of Fiscal Year",D1852=3,"Start of Fiscal Year",TRUE,"Fiscal Year in Progress")</f>
        <v>Fiscal Year in Progress</v>
      </c>
      <c r="F1852" s="12" t="str" cm="1">
        <f t="array" ref="F1852">_xlfn.IFS(OR(D1852=1,D1852=2),"Period 1",OR(D1852=3,D1852=4),"Period 2",OR(D1852=5,D1852=6),"Period 3",TRUE,"No Hire Period")</f>
        <v>Period 3</v>
      </c>
      <c r="G1852" s="12" t="str" cm="1">
        <f t="array" ref="G1852">_xlfn.IFS(MONTH(B1852)=1,"Audit Period",MONTH(B1852)=2,"End of Fiscal Year",MONTH(B1852)=3,"Start of Fiscal Year",TRUE,"Fiscal Year in Progress")</f>
        <v>Fiscal Year in Progress</v>
      </c>
      <c r="H1852" s="12">
        <f t="shared" ca="1" si="57"/>
        <v>28</v>
      </c>
    </row>
    <row r="1853" spans="1:8" x14ac:dyDescent="0.25">
      <c r="A1853" s="1" t="s">
        <v>502</v>
      </c>
      <c r="B1853" s="2">
        <v>44710</v>
      </c>
      <c r="D1853" s="13">
        <f t="shared" si="56"/>
        <v>5</v>
      </c>
      <c r="E1853" s="12" t="str" cm="1">
        <f t="array" ref="E1853">_xlfn.IFS(D1853=1,"Audit Period",D1853=2,"End of Fiscal Year",D1853=3,"Start of Fiscal Year",TRUE,"Fiscal Year in Progress")</f>
        <v>Fiscal Year in Progress</v>
      </c>
      <c r="F1853" s="12" t="str" cm="1">
        <f t="array" ref="F1853">_xlfn.IFS(OR(D1853=1,D1853=2),"Period 1",OR(D1853=3,D1853=4),"Period 2",OR(D1853=5,D1853=6),"Period 3",TRUE,"No Hire Period")</f>
        <v>Period 3</v>
      </c>
      <c r="G1853" s="12" t="str" cm="1">
        <f t="array" ref="G1853">_xlfn.IFS(MONTH(B1853)=1,"Audit Period",MONTH(B1853)=2,"End of Fiscal Year",MONTH(B1853)=3,"Start of Fiscal Year",TRUE,"Fiscal Year in Progress")</f>
        <v>Fiscal Year in Progress</v>
      </c>
      <c r="H1853" s="12">
        <f t="shared" ca="1" si="57"/>
        <v>28</v>
      </c>
    </row>
    <row r="1854" spans="1:8" x14ac:dyDescent="0.25">
      <c r="A1854" s="1" t="s">
        <v>503</v>
      </c>
      <c r="B1854" s="2">
        <v>44710</v>
      </c>
      <c r="D1854" s="13">
        <f t="shared" si="56"/>
        <v>5</v>
      </c>
      <c r="E1854" s="12" t="str" cm="1">
        <f t="array" ref="E1854">_xlfn.IFS(D1854=1,"Audit Period",D1854=2,"End of Fiscal Year",D1854=3,"Start of Fiscal Year",TRUE,"Fiscal Year in Progress")</f>
        <v>Fiscal Year in Progress</v>
      </c>
      <c r="F1854" s="12" t="str" cm="1">
        <f t="array" ref="F1854">_xlfn.IFS(OR(D1854=1,D1854=2),"Period 1",OR(D1854=3,D1854=4),"Period 2",OR(D1854=5,D1854=6),"Period 3",TRUE,"No Hire Period")</f>
        <v>Period 3</v>
      </c>
      <c r="G1854" s="12" t="str" cm="1">
        <f t="array" ref="G1854">_xlfn.IFS(MONTH(B1854)=1,"Audit Period",MONTH(B1854)=2,"End of Fiscal Year",MONTH(B1854)=3,"Start of Fiscal Year",TRUE,"Fiscal Year in Progress")</f>
        <v>Fiscal Year in Progress</v>
      </c>
      <c r="H1854" s="12">
        <f t="shared" ca="1" si="57"/>
        <v>28</v>
      </c>
    </row>
    <row r="1855" spans="1:8" x14ac:dyDescent="0.25">
      <c r="A1855" s="1" t="s">
        <v>504</v>
      </c>
      <c r="B1855" s="2">
        <v>44710</v>
      </c>
      <c r="D1855" s="13">
        <f t="shared" si="56"/>
        <v>5</v>
      </c>
      <c r="E1855" s="12" t="str" cm="1">
        <f t="array" ref="E1855">_xlfn.IFS(D1855=1,"Audit Period",D1855=2,"End of Fiscal Year",D1855=3,"Start of Fiscal Year",TRUE,"Fiscal Year in Progress")</f>
        <v>Fiscal Year in Progress</v>
      </c>
      <c r="F1855" s="12" t="str" cm="1">
        <f t="array" ref="F1855">_xlfn.IFS(OR(D1855=1,D1855=2),"Period 1",OR(D1855=3,D1855=4),"Period 2",OR(D1855=5,D1855=6),"Period 3",TRUE,"No Hire Period")</f>
        <v>Period 3</v>
      </c>
      <c r="G1855" s="12" t="str" cm="1">
        <f t="array" ref="G1855">_xlfn.IFS(MONTH(B1855)=1,"Audit Period",MONTH(B1855)=2,"End of Fiscal Year",MONTH(B1855)=3,"Start of Fiscal Year",TRUE,"Fiscal Year in Progress")</f>
        <v>Fiscal Year in Progress</v>
      </c>
      <c r="H1855" s="12">
        <f t="shared" ca="1" si="57"/>
        <v>28</v>
      </c>
    </row>
    <row r="1856" spans="1:8" x14ac:dyDescent="0.25">
      <c r="A1856" s="1" t="s">
        <v>505</v>
      </c>
      <c r="B1856" s="2">
        <v>44710</v>
      </c>
      <c r="D1856" s="13">
        <f t="shared" si="56"/>
        <v>5</v>
      </c>
      <c r="E1856" s="12" t="str" cm="1">
        <f t="array" ref="E1856">_xlfn.IFS(D1856=1,"Audit Period",D1856=2,"End of Fiscal Year",D1856=3,"Start of Fiscal Year",TRUE,"Fiscal Year in Progress")</f>
        <v>Fiscal Year in Progress</v>
      </c>
      <c r="F1856" s="12" t="str" cm="1">
        <f t="array" ref="F1856">_xlfn.IFS(OR(D1856=1,D1856=2),"Period 1",OR(D1856=3,D1856=4),"Period 2",OR(D1856=5,D1856=6),"Period 3",TRUE,"No Hire Period")</f>
        <v>Period 3</v>
      </c>
      <c r="G1856" s="12" t="str" cm="1">
        <f t="array" ref="G1856">_xlfn.IFS(MONTH(B1856)=1,"Audit Period",MONTH(B1856)=2,"End of Fiscal Year",MONTH(B1856)=3,"Start of Fiscal Year",TRUE,"Fiscal Year in Progress")</f>
        <v>Fiscal Year in Progress</v>
      </c>
      <c r="H1856" s="12">
        <f t="shared" ca="1" si="57"/>
        <v>28</v>
      </c>
    </row>
    <row r="1857" spans="1:8" x14ac:dyDescent="0.25">
      <c r="A1857" s="1" t="s">
        <v>506</v>
      </c>
      <c r="B1857" s="2">
        <v>44710</v>
      </c>
      <c r="D1857" s="13">
        <f t="shared" si="56"/>
        <v>5</v>
      </c>
      <c r="E1857" s="12" t="str" cm="1">
        <f t="array" ref="E1857">_xlfn.IFS(D1857=1,"Audit Period",D1857=2,"End of Fiscal Year",D1857=3,"Start of Fiscal Year",TRUE,"Fiscal Year in Progress")</f>
        <v>Fiscal Year in Progress</v>
      </c>
      <c r="F1857" s="12" t="str" cm="1">
        <f t="array" ref="F1857">_xlfn.IFS(OR(D1857=1,D1857=2),"Period 1",OR(D1857=3,D1857=4),"Period 2",OR(D1857=5,D1857=6),"Period 3",TRUE,"No Hire Period")</f>
        <v>Period 3</v>
      </c>
      <c r="G1857" s="12" t="str" cm="1">
        <f t="array" ref="G1857">_xlfn.IFS(MONTH(B1857)=1,"Audit Period",MONTH(B1857)=2,"End of Fiscal Year",MONTH(B1857)=3,"Start of Fiscal Year",TRUE,"Fiscal Year in Progress")</f>
        <v>Fiscal Year in Progress</v>
      </c>
      <c r="H1857" s="12">
        <f t="shared" ca="1" si="57"/>
        <v>28</v>
      </c>
    </row>
    <row r="1858" spans="1:8" x14ac:dyDescent="0.25">
      <c r="A1858" s="1" t="s">
        <v>507</v>
      </c>
      <c r="B1858" s="2">
        <v>44710</v>
      </c>
      <c r="D1858" s="13">
        <f t="shared" si="56"/>
        <v>5</v>
      </c>
      <c r="E1858" s="12" t="str" cm="1">
        <f t="array" ref="E1858">_xlfn.IFS(D1858=1,"Audit Period",D1858=2,"End of Fiscal Year",D1858=3,"Start of Fiscal Year",TRUE,"Fiscal Year in Progress")</f>
        <v>Fiscal Year in Progress</v>
      </c>
      <c r="F1858" s="12" t="str" cm="1">
        <f t="array" ref="F1858">_xlfn.IFS(OR(D1858=1,D1858=2),"Period 1",OR(D1858=3,D1858=4),"Period 2",OR(D1858=5,D1858=6),"Period 3",TRUE,"No Hire Period")</f>
        <v>Period 3</v>
      </c>
      <c r="G1858" s="12" t="str" cm="1">
        <f t="array" ref="G1858">_xlfn.IFS(MONTH(B1858)=1,"Audit Period",MONTH(B1858)=2,"End of Fiscal Year",MONTH(B1858)=3,"Start of Fiscal Year",TRUE,"Fiscal Year in Progress")</f>
        <v>Fiscal Year in Progress</v>
      </c>
      <c r="H1858" s="12">
        <f t="shared" ca="1" si="57"/>
        <v>28</v>
      </c>
    </row>
    <row r="1859" spans="1:8" x14ac:dyDescent="0.25">
      <c r="A1859" s="1" t="s">
        <v>54</v>
      </c>
      <c r="B1859" s="2">
        <v>44710</v>
      </c>
      <c r="D1859" s="13">
        <f t="shared" ref="D1859:D1922" si="58">MONTH(B1859)</f>
        <v>5</v>
      </c>
      <c r="E1859" s="12" t="str" cm="1">
        <f t="array" ref="E1859">_xlfn.IFS(D1859=1,"Audit Period",D1859=2,"End of Fiscal Year",D1859=3,"Start of Fiscal Year",TRUE,"Fiscal Year in Progress")</f>
        <v>Fiscal Year in Progress</v>
      </c>
      <c r="F1859" s="12" t="str" cm="1">
        <f t="array" ref="F1859">_xlfn.IFS(OR(D1859=1,D1859=2),"Period 1",OR(D1859=3,D1859=4),"Period 2",OR(D1859=5,D1859=6),"Period 3",TRUE,"No Hire Period")</f>
        <v>Period 3</v>
      </c>
      <c r="G1859" s="12" t="str" cm="1">
        <f t="array" ref="G1859">_xlfn.IFS(MONTH(B1859)=1,"Audit Period",MONTH(B1859)=2,"End of Fiscal Year",MONTH(B1859)=3,"Start of Fiscal Year",TRUE,"Fiscal Year in Progress")</f>
        <v>Fiscal Year in Progress</v>
      </c>
      <c r="H1859" s="12">
        <f t="shared" ref="H1859:H1922" ca="1" si="59">IFERROR(IF(C1859="",DATEDIF(B1859,TODAY(),"m"),DATEDIF(B1859,C1859,"m")),0)</f>
        <v>28</v>
      </c>
    </row>
    <row r="1860" spans="1:8" x14ac:dyDescent="0.25">
      <c r="A1860" s="1" t="s">
        <v>508</v>
      </c>
      <c r="B1860" s="2">
        <v>44710</v>
      </c>
      <c r="D1860" s="13">
        <f t="shared" si="58"/>
        <v>5</v>
      </c>
      <c r="E1860" s="12" t="str" cm="1">
        <f t="array" ref="E1860">_xlfn.IFS(D1860=1,"Audit Period",D1860=2,"End of Fiscal Year",D1860=3,"Start of Fiscal Year",TRUE,"Fiscal Year in Progress")</f>
        <v>Fiscal Year in Progress</v>
      </c>
      <c r="F1860" s="12" t="str" cm="1">
        <f t="array" ref="F1860">_xlfn.IFS(OR(D1860=1,D1860=2),"Period 1",OR(D1860=3,D1860=4),"Period 2",OR(D1860=5,D1860=6),"Period 3",TRUE,"No Hire Period")</f>
        <v>Period 3</v>
      </c>
      <c r="G1860" s="12" t="str" cm="1">
        <f t="array" ref="G1860">_xlfn.IFS(MONTH(B1860)=1,"Audit Period",MONTH(B1860)=2,"End of Fiscal Year",MONTH(B1860)=3,"Start of Fiscal Year",TRUE,"Fiscal Year in Progress")</f>
        <v>Fiscal Year in Progress</v>
      </c>
      <c r="H1860" s="12">
        <f t="shared" ca="1" si="59"/>
        <v>28</v>
      </c>
    </row>
    <row r="1861" spans="1:8" x14ac:dyDescent="0.25">
      <c r="A1861" s="1" t="s">
        <v>509</v>
      </c>
      <c r="B1861" s="2">
        <v>44710</v>
      </c>
      <c r="D1861" s="13">
        <f t="shared" si="58"/>
        <v>5</v>
      </c>
      <c r="E1861" s="12" t="str" cm="1">
        <f t="array" ref="E1861">_xlfn.IFS(D1861=1,"Audit Period",D1861=2,"End of Fiscal Year",D1861=3,"Start of Fiscal Year",TRUE,"Fiscal Year in Progress")</f>
        <v>Fiscal Year in Progress</v>
      </c>
      <c r="F1861" s="12" t="str" cm="1">
        <f t="array" ref="F1861">_xlfn.IFS(OR(D1861=1,D1861=2),"Period 1",OR(D1861=3,D1861=4),"Period 2",OR(D1861=5,D1861=6),"Period 3",TRUE,"No Hire Period")</f>
        <v>Period 3</v>
      </c>
      <c r="G1861" s="12" t="str" cm="1">
        <f t="array" ref="G1861">_xlfn.IFS(MONTH(B1861)=1,"Audit Period",MONTH(B1861)=2,"End of Fiscal Year",MONTH(B1861)=3,"Start of Fiscal Year",TRUE,"Fiscal Year in Progress")</f>
        <v>Fiscal Year in Progress</v>
      </c>
      <c r="H1861" s="12">
        <f t="shared" ca="1" si="59"/>
        <v>28</v>
      </c>
    </row>
    <row r="1862" spans="1:8" x14ac:dyDescent="0.25">
      <c r="A1862" s="1" t="s">
        <v>510</v>
      </c>
      <c r="B1862" s="2">
        <v>44710</v>
      </c>
      <c r="D1862" s="13">
        <f t="shared" si="58"/>
        <v>5</v>
      </c>
      <c r="E1862" s="12" t="str" cm="1">
        <f t="array" ref="E1862">_xlfn.IFS(D1862=1,"Audit Period",D1862=2,"End of Fiscal Year",D1862=3,"Start of Fiscal Year",TRUE,"Fiscal Year in Progress")</f>
        <v>Fiscal Year in Progress</v>
      </c>
      <c r="F1862" s="12" t="str" cm="1">
        <f t="array" ref="F1862">_xlfn.IFS(OR(D1862=1,D1862=2),"Period 1",OR(D1862=3,D1862=4),"Period 2",OR(D1862=5,D1862=6),"Period 3",TRUE,"No Hire Period")</f>
        <v>Period 3</v>
      </c>
      <c r="G1862" s="12" t="str" cm="1">
        <f t="array" ref="G1862">_xlfn.IFS(MONTH(B1862)=1,"Audit Period",MONTH(B1862)=2,"End of Fiscal Year",MONTH(B1862)=3,"Start of Fiscal Year",TRUE,"Fiscal Year in Progress")</f>
        <v>Fiscal Year in Progress</v>
      </c>
      <c r="H1862" s="12">
        <f t="shared" ca="1" si="59"/>
        <v>28</v>
      </c>
    </row>
    <row r="1863" spans="1:8" x14ac:dyDescent="0.25">
      <c r="A1863" s="1" t="s">
        <v>511</v>
      </c>
      <c r="B1863" s="2">
        <v>44710</v>
      </c>
      <c r="D1863" s="13">
        <f t="shared" si="58"/>
        <v>5</v>
      </c>
      <c r="E1863" s="12" t="str" cm="1">
        <f t="array" ref="E1863">_xlfn.IFS(D1863=1,"Audit Period",D1863=2,"End of Fiscal Year",D1863=3,"Start of Fiscal Year",TRUE,"Fiscal Year in Progress")</f>
        <v>Fiscal Year in Progress</v>
      </c>
      <c r="F1863" s="12" t="str" cm="1">
        <f t="array" ref="F1863">_xlfn.IFS(OR(D1863=1,D1863=2),"Period 1",OR(D1863=3,D1863=4),"Period 2",OR(D1863=5,D1863=6),"Period 3",TRUE,"No Hire Period")</f>
        <v>Period 3</v>
      </c>
      <c r="G1863" s="12" t="str" cm="1">
        <f t="array" ref="G1863">_xlfn.IFS(MONTH(B1863)=1,"Audit Period",MONTH(B1863)=2,"End of Fiscal Year",MONTH(B1863)=3,"Start of Fiscal Year",TRUE,"Fiscal Year in Progress")</f>
        <v>Fiscal Year in Progress</v>
      </c>
      <c r="H1863" s="12">
        <f t="shared" ca="1" si="59"/>
        <v>28</v>
      </c>
    </row>
    <row r="1864" spans="1:8" x14ac:dyDescent="0.25">
      <c r="A1864" s="1" t="s">
        <v>512</v>
      </c>
      <c r="B1864" s="2">
        <v>44710</v>
      </c>
      <c r="D1864" s="13">
        <f t="shared" si="58"/>
        <v>5</v>
      </c>
      <c r="E1864" s="12" t="str" cm="1">
        <f t="array" ref="E1864">_xlfn.IFS(D1864=1,"Audit Period",D1864=2,"End of Fiscal Year",D1864=3,"Start of Fiscal Year",TRUE,"Fiscal Year in Progress")</f>
        <v>Fiscal Year in Progress</v>
      </c>
      <c r="F1864" s="12" t="str" cm="1">
        <f t="array" ref="F1864">_xlfn.IFS(OR(D1864=1,D1864=2),"Period 1",OR(D1864=3,D1864=4),"Period 2",OR(D1864=5,D1864=6),"Period 3",TRUE,"No Hire Period")</f>
        <v>Period 3</v>
      </c>
      <c r="G1864" s="12" t="str" cm="1">
        <f t="array" ref="G1864">_xlfn.IFS(MONTH(B1864)=1,"Audit Period",MONTH(B1864)=2,"End of Fiscal Year",MONTH(B1864)=3,"Start of Fiscal Year",TRUE,"Fiscal Year in Progress")</f>
        <v>Fiscal Year in Progress</v>
      </c>
      <c r="H1864" s="12">
        <f t="shared" ca="1" si="59"/>
        <v>28</v>
      </c>
    </row>
    <row r="1865" spans="1:8" x14ac:dyDescent="0.25">
      <c r="A1865" s="1" t="s">
        <v>513</v>
      </c>
      <c r="B1865" s="2">
        <v>44710</v>
      </c>
      <c r="D1865" s="13">
        <f t="shared" si="58"/>
        <v>5</v>
      </c>
      <c r="E1865" s="12" t="str" cm="1">
        <f t="array" ref="E1865">_xlfn.IFS(D1865=1,"Audit Period",D1865=2,"End of Fiscal Year",D1865=3,"Start of Fiscal Year",TRUE,"Fiscal Year in Progress")</f>
        <v>Fiscal Year in Progress</v>
      </c>
      <c r="F1865" s="12" t="str" cm="1">
        <f t="array" ref="F1865">_xlfn.IFS(OR(D1865=1,D1865=2),"Period 1",OR(D1865=3,D1865=4),"Period 2",OR(D1865=5,D1865=6),"Period 3",TRUE,"No Hire Period")</f>
        <v>Period 3</v>
      </c>
      <c r="G1865" s="12" t="str" cm="1">
        <f t="array" ref="G1865">_xlfn.IFS(MONTH(B1865)=1,"Audit Period",MONTH(B1865)=2,"End of Fiscal Year",MONTH(B1865)=3,"Start of Fiscal Year",TRUE,"Fiscal Year in Progress")</f>
        <v>Fiscal Year in Progress</v>
      </c>
      <c r="H1865" s="12">
        <f t="shared" ca="1" si="59"/>
        <v>28</v>
      </c>
    </row>
    <row r="1866" spans="1:8" x14ac:dyDescent="0.25">
      <c r="A1866" s="1" t="s">
        <v>514</v>
      </c>
      <c r="B1866" s="2">
        <v>44710</v>
      </c>
      <c r="D1866" s="13">
        <f t="shared" si="58"/>
        <v>5</v>
      </c>
      <c r="E1866" s="12" t="str" cm="1">
        <f t="array" ref="E1866">_xlfn.IFS(D1866=1,"Audit Period",D1866=2,"End of Fiscal Year",D1866=3,"Start of Fiscal Year",TRUE,"Fiscal Year in Progress")</f>
        <v>Fiscal Year in Progress</v>
      </c>
      <c r="F1866" s="12" t="str" cm="1">
        <f t="array" ref="F1866">_xlfn.IFS(OR(D1866=1,D1866=2),"Period 1",OR(D1866=3,D1866=4),"Period 2",OR(D1866=5,D1866=6),"Period 3",TRUE,"No Hire Period")</f>
        <v>Period 3</v>
      </c>
      <c r="G1866" s="12" t="str" cm="1">
        <f t="array" ref="G1866">_xlfn.IFS(MONTH(B1866)=1,"Audit Period",MONTH(B1866)=2,"End of Fiscal Year",MONTH(B1866)=3,"Start of Fiscal Year",TRUE,"Fiscal Year in Progress")</f>
        <v>Fiscal Year in Progress</v>
      </c>
      <c r="H1866" s="12">
        <f t="shared" ca="1" si="59"/>
        <v>28</v>
      </c>
    </row>
    <row r="1867" spans="1:8" x14ac:dyDescent="0.25">
      <c r="A1867" s="1" t="s">
        <v>515</v>
      </c>
      <c r="B1867" s="2">
        <v>44710</v>
      </c>
      <c r="D1867" s="13">
        <f t="shared" si="58"/>
        <v>5</v>
      </c>
      <c r="E1867" s="12" t="str" cm="1">
        <f t="array" ref="E1867">_xlfn.IFS(D1867=1,"Audit Period",D1867=2,"End of Fiscal Year",D1867=3,"Start of Fiscal Year",TRUE,"Fiscal Year in Progress")</f>
        <v>Fiscal Year in Progress</v>
      </c>
      <c r="F1867" s="12" t="str" cm="1">
        <f t="array" ref="F1867">_xlfn.IFS(OR(D1867=1,D1867=2),"Period 1",OR(D1867=3,D1867=4),"Period 2",OR(D1867=5,D1867=6),"Period 3",TRUE,"No Hire Period")</f>
        <v>Period 3</v>
      </c>
      <c r="G1867" s="12" t="str" cm="1">
        <f t="array" ref="G1867">_xlfn.IFS(MONTH(B1867)=1,"Audit Period",MONTH(B1867)=2,"End of Fiscal Year",MONTH(B1867)=3,"Start of Fiscal Year",TRUE,"Fiscal Year in Progress")</f>
        <v>Fiscal Year in Progress</v>
      </c>
      <c r="H1867" s="12">
        <f t="shared" ca="1" si="59"/>
        <v>28</v>
      </c>
    </row>
    <row r="1868" spans="1:8" x14ac:dyDescent="0.25">
      <c r="A1868" s="1" t="s">
        <v>55</v>
      </c>
      <c r="B1868" s="2">
        <v>44710</v>
      </c>
      <c r="D1868" s="13">
        <f t="shared" si="58"/>
        <v>5</v>
      </c>
      <c r="E1868" s="12" t="str" cm="1">
        <f t="array" ref="E1868">_xlfn.IFS(D1868=1,"Audit Period",D1868=2,"End of Fiscal Year",D1868=3,"Start of Fiscal Year",TRUE,"Fiscal Year in Progress")</f>
        <v>Fiscal Year in Progress</v>
      </c>
      <c r="F1868" s="12" t="str" cm="1">
        <f t="array" ref="F1868">_xlfn.IFS(OR(D1868=1,D1868=2),"Period 1",OR(D1868=3,D1868=4),"Period 2",OR(D1868=5,D1868=6),"Period 3",TRUE,"No Hire Period")</f>
        <v>Period 3</v>
      </c>
      <c r="G1868" s="12" t="str" cm="1">
        <f t="array" ref="G1868">_xlfn.IFS(MONTH(B1868)=1,"Audit Period",MONTH(B1868)=2,"End of Fiscal Year",MONTH(B1868)=3,"Start of Fiscal Year",TRUE,"Fiscal Year in Progress")</f>
        <v>Fiscal Year in Progress</v>
      </c>
      <c r="H1868" s="12">
        <f t="shared" ca="1" si="59"/>
        <v>28</v>
      </c>
    </row>
    <row r="1869" spans="1:8" x14ac:dyDescent="0.25">
      <c r="A1869" s="1" t="s">
        <v>516</v>
      </c>
      <c r="B1869" s="2">
        <v>44710</v>
      </c>
      <c r="D1869" s="13">
        <f t="shared" si="58"/>
        <v>5</v>
      </c>
      <c r="E1869" s="12" t="str" cm="1">
        <f t="array" ref="E1869">_xlfn.IFS(D1869=1,"Audit Period",D1869=2,"End of Fiscal Year",D1869=3,"Start of Fiscal Year",TRUE,"Fiscal Year in Progress")</f>
        <v>Fiscal Year in Progress</v>
      </c>
      <c r="F1869" s="12" t="str" cm="1">
        <f t="array" ref="F1869">_xlfn.IFS(OR(D1869=1,D1869=2),"Period 1",OR(D1869=3,D1869=4),"Period 2",OR(D1869=5,D1869=6),"Period 3",TRUE,"No Hire Period")</f>
        <v>Period 3</v>
      </c>
      <c r="G1869" s="12" t="str" cm="1">
        <f t="array" ref="G1869">_xlfn.IFS(MONTH(B1869)=1,"Audit Period",MONTH(B1869)=2,"End of Fiscal Year",MONTH(B1869)=3,"Start of Fiscal Year",TRUE,"Fiscal Year in Progress")</f>
        <v>Fiscal Year in Progress</v>
      </c>
      <c r="H1869" s="12">
        <f t="shared" ca="1" si="59"/>
        <v>28</v>
      </c>
    </row>
    <row r="1870" spans="1:8" x14ac:dyDescent="0.25">
      <c r="A1870" s="1" t="s">
        <v>517</v>
      </c>
      <c r="B1870" s="2">
        <v>44710</v>
      </c>
      <c r="D1870" s="13">
        <f t="shared" si="58"/>
        <v>5</v>
      </c>
      <c r="E1870" s="12" t="str" cm="1">
        <f t="array" ref="E1870">_xlfn.IFS(D1870=1,"Audit Period",D1870=2,"End of Fiscal Year",D1870=3,"Start of Fiscal Year",TRUE,"Fiscal Year in Progress")</f>
        <v>Fiscal Year in Progress</v>
      </c>
      <c r="F1870" s="12" t="str" cm="1">
        <f t="array" ref="F1870">_xlfn.IFS(OR(D1870=1,D1870=2),"Period 1",OR(D1870=3,D1870=4),"Period 2",OR(D1870=5,D1870=6),"Period 3",TRUE,"No Hire Period")</f>
        <v>Period 3</v>
      </c>
      <c r="G1870" s="12" t="str" cm="1">
        <f t="array" ref="G1870">_xlfn.IFS(MONTH(B1870)=1,"Audit Period",MONTH(B1870)=2,"End of Fiscal Year",MONTH(B1870)=3,"Start of Fiscal Year",TRUE,"Fiscal Year in Progress")</f>
        <v>Fiscal Year in Progress</v>
      </c>
      <c r="H1870" s="12">
        <f t="shared" ca="1" si="59"/>
        <v>28</v>
      </c>
    </row>
    <row r="1871" spans="1:8" x14ac:dyDescent="0.25">
      <c r="A1871" s="1" t="s">
        <v>518</v>
      </c>
      <c r="B1871" s="2">
        <v>44710</v>
      </c>
      <c r="D1871" s="13">
        <f t="shared" si="58"/>
        <v>5</v>
      </c>
      <c r="E1871" s="12" t="str" cm="1">
        <f t="array" ref="E1871">_xlfn.IFS(D1871=1,"Audit Period",D1871=2,"End of Fiscal Year",D1871=3,"Start of Fiscal Year",TRUE,"Fiscal Year in Progress")</f>
        <v>Fiscal Year in Progress</v>
      </c>
      <c r="F1871" s="12" t="str" cm="1">
        <f t="array" ref="F1871">_xlfn.IFS(OR(D1871=1,D1871=2),"Period 1",OR(D1871=3,D1871=4),"Period 2",OR(D1871=5,D1871=6),"Period 3",TRUE,"No Hire Period")</f>
        <v>Period 3</v>
      </c>
      <c r="G1871" s="12" t="str" cm="1">
        <f t="array" ref="G1871">_xlfn.IFS(MONTH(B1871)=1,"Audit Period",MONTH(B1871)=2,"End of Fiscal Year",MONTH(B1871)=3,"Start of Fiscal Year",TRUE,"Fiscal Year in Progress")</f>
        <v>Fiscal Year in Progress</v>
      </c>
      <c r="H1871" s="12">
        <f t="shared" ca="1" si="59"/>
        <v>28</v>
      </c>
    </row>
    <row r="1872" spans="1:8" x14ac:dyDescent="0.25">
      <c r="A1872" s="1" t="s">
        <v>519</v>
      </c>
      <c r="B1872" s="2">
        <v>44710</v>
      </c>
      <c r="D1872" s="13">
        <f t="shared" si="58"/>
        <v>5</v>
      </c>
      <c r="E1872" s="12" t="str" cm="1">
        <f t="array" ref="E1872">_xlfn.IFS(D1872=1,"Audit Period",D1872=2,"End of Fiscal Year",D1872=3,"Start of Fiscal Year",TRUE,"Fiscal Year in Progress")</f>
        <v>Fiscal Year in Progress</v>
      </c>
      <c r="F1872" s="12" t="str" cm="1">
        <f t="array" ref="F1872">_xlfn.IFS(OR(D1872=1,D1872=2),"Period 1",OR(D1872=3,D1872=4),"Period 2",OR(D1872=5,D1872=6),"Period 3",TRUE,"No Hire Period")</f>
        <v>Period 3</v>
      </c>
      <c r="G1872" s="12" t="str" cm="1">
        <f t="array" ref="G1872">_xlfn.IFS(MONTH(B1872)=1,"Audit Period",MONTH(B1872)=2,"End of Fiscal Year",MONTH(B1872)=3,"Start of Fiscal Year",TRUE,"Fiscal Year in Progress")</f>
        <v>Fiscal Year in Progress</v>
      </c>
      <c r="H1872" s="12">
        <f t="shared" ca="1" si="59"/>
        <v>28</v>
      </c>
    </row>
    <row r="1873" spans="1:8" x14ac:dyDescent="0.25">
      <c r="A1873" s="1" t="s">
        <v>520</v>
      </c>
      <c r="B1873" s="2">
        <v>44710</v>
      </c>
      <c r="D1873" s="13">
        <f t="shared" si="58"/>
        <v>5</v>
      </c>
      <c r="E1873" s="12" t="str" cm="1">
        <f t="array" ref="E1873">_xlfn.IFS(D1873=1,"Audit Period",D1873=2,"End of Fiscal Year",D1873=3,"Start of Fiscal Year",TRUE,"Fiscal Year in Progress")</f>
        <v>Fiscal Year in Progress</v>
      </c>
      <c r="F1873" s="12" t="str" cm="1">
        <f t="array" ref="F1873">_xlfn.IFS(OR(D1873=1,D1873=2),"Period 1",OR(D1873=3,D1873=4),"Period 2",OR(D1873=5,D1873=6),"Period 3",TRUE,"No Hire Period")</f>
        <v>Period 3</v>
      </c>
      <c r="G1873" s="12" t="str" cm="1">
        <f t="array" ref="G1873">_xlfn.IFS(MONTH(B1873)=1,"Audit Period",MONTH(B1873)=2,"End of Fiscal Year",MONTH(B1873)=3,"Start of Fiscal Year",TRUE,"Fiscal Year in Progress")</f>
        <v>Fiscal Year in Progress</v>
      </c>
      <c r="H1873" s="12">
        <f t="shared" ca="1" si="59"/>
        <v>28</v>
      </c>
    </row>
    <row r="1874" spans="1:8" x14ac:dyDescent="0.25">
      <c r="A1874" s="1" t="s">
        <v>521</v>
      </c>
      <c r="B1874" s="2">
        <v>44710</v>
      </c>
      <c r="D1874" s="13">
        <f t="shared" si="58"/>
        <v>5</v>
      </c>
      <c r="E1874" s="12" t="str" cm="1">
        <f t="array" ref="E1874">_xlfn.IFS(D1874=1,"Audit Period",D1874=2,"End of Fiscal Year",D1874=3,"Start of Fiscal Year",TRUE,"Fiscal Year in Progress")</f>
        <v>Fiscal Year in Progress</v>
      </c>
      <c r="F1874" s="12" t="str" cm="1">
        <f t="array" ref="F1874">_xlfn.IFS(OR(D1874=1,D1874=2),"Period 1",OR(D1874=3,D1874=4),"Period 2",OR(D1874=5,D1874=6),"Period 3",TRUE,"No Hire Period")</f>
        <v>Period 3</v>
      </c>
      <c r="G1874" s="12" t="str" cm="1">
        <f t="array" ref="G1874">_xlfn.IFS(MONTH(B1874)=1,"Audit Period",MONTH(B1874)=2,"End of Fiscal Year",MONTH(B1874)=3,"Start of Fiscal Year",TRUE,"Fiscal Year in Progress")</f>
        <v>Fiscal Year in Progress</v>
      </c>
      <c r="H1874" s="12">
        <f t="shared" ca="1" si="59"/>
        <v>28</v>
      </c>
    </row>
    <row r="1875" spans="1:8" x14ac:dyDescent="0.25">
      <c r="A1875" s="1" t="s">
        <v>56</v>
      </c>
      <c r="B1875" s="2">
        <v>44710</v>
      </c>
      <c r="D1875" s="13">
        <f t="shared" si="58"/>
        <v>5</v>
      </c>
      <c r="E1875" s="12" t="str" cm="1">
        <f t="array" ref="E1875">_xlfn.IFS(D1875=1,"Audit Period",D1875=2,"End of Fiscal Year",D1875=3,"Start of Fiscal Year",TRUE,"Fiscal Year in Progress")</f>
        <v>Fiscal Year in Progress</v>
      </c>
      <c r="F1875" s="12" t="str" cm="1">
        <f t="array" ref="F1875">_xlfn.IFS(OR(D1875=1,D1875=2),"Period 1",OR(D1875=3,D1875=4),"Period 2",OR(D1875=5,D1875=6),"Period 3",TRUE,"No Hire Period")</f>
        <v>Period 3</v>
      </c>
      <c r="G1875" s="12" t="str" cm="1">
        <f t="array" ref="G1875">_xlfn.IFS(MONTH(B1875)=1,"Audit Period",MONTH(B1875)=2,"End of Fiscal Year",MONTH(B1875)=3,"Start of Fiscal Year",TRUE,"Fiscal Year in Progress")</f>
        <v>Fiscal Year in Progress</v>
      </c>
      <c r="H1875" s="12">
        <f t="shared" ca="1" si="59"/>
        <v>28</v>
      </c>
    </row>
    <row r="1876" spans="1:8" x14ac:dyDescent="0.25">
      <c r="A1876" s="1" t="s">
        <v>522</v>
      </c>
      <c r="B1876" s="2">
        <v>44710</v>
      </c>
      <c r="D1876" s="13">
        <f t="shared" si="58"/>
        <v>5</v>
      </c>
      <c r="E1876" s="12" t="str" cm="1">
        <f t="array" ref="E1876">_xlfn.IFS(D1876=1,"Audit Period",D1876=2,"End of Fiscal Year",D1876=3,"Start of Fiscal Year",TRUE,"Fiscal Year in Progress")</f>
        <v>Fiscal Year in Progress</v>
      </c>
      <c r="F1876" s="12" t="str" cm="1">
        <f t="array" ref="F1876">_xlfn.IFS(OR(D1876=1,D1876=2),"Period 1",OR(D1876=3,D1876=4),"Period 2",OR(D1876=5,D1876=6),"Period 3",TRUE,"No Hire Period")</f>
        <v>Period 3</v>
      </c>
      <c r="G1876" s="12" t="str" cm="1">
        <f t="array" ref="G1876">_xlfn.IFS(MONTH(B1876)=1,"Audit Period",MONTH(B1876)=2,"End of Fiscal Year",MONTH(B1876)=3,"Start of Fiscal Year",TRUE,"Fiscal Year in Progress")</f>
        <v>Fiscal Year in Progress</v>
      </c>
      <c r="H1876" s="12">
        <f t="shared" ca="1" si="59"/>
        <v>28</v>
      </c>
    </row>
    <row r="1877" spans="1:8" x14ac:dyDescent="0.25">
      <c r="A1877" s="1" t="s">
        <v>523</v>
      </c>
      <c r="B1877" s="2">
        <v>44710</v>
      </c>
      <c r="D1877" s="13">
        <f t="shared" si="58"/>
        <v>5</v>
      </c>
      <c r="E1877" s="12" t="str" cm="1">
        <f t="array" ref="E1877">_xlfn.IFS(D1877=1,"Audit Period",D1877=2,"End of Fiscal Year",D1877=3,"Start of Fiscal Year",TRUE,"Fiscal Year in Progress")</f>
        <v>Fiscal Year in Progress</v>
      </c>
      <c r="F1877" s="12" t="str" cm="1">
        <f t="array" ref="F1877">_xlfn.IFS(OR(D1877=1,D1877=2),"Period 1",OR(D1877=3,D1877=4),"Period 2",OR(D1877=5,D1877=6),"Period 3",TRUE,"No Hire Period")</f>
        <v>Period 3</v>
      </c>
      <c r="G1877" s="12" t="str" cm="1">
        <f t="array" ref="G1877">_xlfn.IFS(MONTH(B1877)=1,"Audit Period",MONTH(B1877)=2,"End of Fiscal Year",MONTH(B1877)=3,"Start of Fiscal Year",TRUE,"Fiscal Year in Progress")</f>
        <v>Fiscal Year in Progress</v>
      </c>
      <c r="H1877" s="12">
        <f t="shared" ca="1" si="59"/>
        <v>28</v>
      </c>
    </row>
    <row r="1878" spans="1:8" x14ac:dyDescent="0.25">
      <c r="A1878" s="1" t="s">
        <v>524</v>
      </c>
      <c r="B1878" s="2">
        <v>44710</v>
      </c>
      <c r="D1878" s="13">
        <f t="shared" si="58"/>
        <v>5</v>
      </c>
      <c r="E1878" s="12" t="str" cm="1">
        <f t="array" ref="E1878">_xlfn.IFS(D1878=1,"Audit Period",D1878=2,"End of Fiscal Year",D1878=3,"Start of Fiscal Year",TRUE,"Fiscal Year in Progress")</f>
        <v>Fiscal Year in Progress</v>
      </c>
      <c r="F1878" s="12" t="str" cm="1">
        <f t="array" ref="F1878">_xlfn.IFS(OR(D1878=1,D1878=2),"Period 1",OR(D1878=3,D1878=4),"Period 2",OR(D1878=5,D1878=6),"Period 3",TRUE,"No Hire Period")</f>
        <v>Period 3</v>
      </c>
      <c r="G1878" s="12" t="str" cm="1">
        <f t="array" ref="G1878">_xlfn.IFS(MONTH(B1878)=1,"Audit Period",MONTH(B1878)=2,"End of Fiscal Year",MONTH(B1878)=3,"Start of Fiscal Year",TRUE,"Fiscal Year in Progress")</f>
        <v>Fiscal Year in Progress</v>
      </c>
      <c r="H1878" s="12">
        <f t="shared" ca="1" si="59"/>
        <v>28</v>
      </c>
    </row>
    <row r="1879" spans="1:8" x14ac:dyDescent="0.25">
      <c r="A1879" s="1" t="s">
        <v>525</v>
      </c>
      <c r="B1879" s="2">
        <v>44710</v>
      </c>
      <c r="D1879" s="13">
        <f t="shared" si="58"/>
        <v>5</v>
      </c>
      <c r="E1879" s="12" t="str" cm="1">
        <f t="array" ref="E1879">_xlfn.IFS(D1879=1,"Audit Period",D1879=2,"End of Fiscal Year",D1879=3,"Start of Fiscal Year",TRUE,"Fiscal Year in Progress")</f>
        <v>Fiscal Year in Progress</v>
      </c>
      <c r="F1879" s="12" t="str" cm="1">
        <f t="array" ref="F1879">_xlfn.IFS(OR(D1879=1,D1879=2),"Period 1",OR(D1879=3,D1879=4),"Period 2",OR(D1879=5,D1879=6),"Period 3",TRUE,"No Hire Period")</f>
        <v>Period 3</v>
      </c>
      <c r="G1879" s="12" t="str" cm="1">
        <f t="array" ref="G1879">_xlfn.IFS(MONTH(B1879)=1,"Audit Period",MONTH(B1879)=2,"End of Fiscal Year",MONTH(B1879)=3,"Start of Fiscal Year",TRUE,"Fiscal Year in Progress")</f>
        <v>Fiscal Year in Progress</v>
      </c>
      <c r="H1879" s="12">
        <f t="shared" ca="1" si="59"/>
        <v>28</v>
      </c>
    </row>
    <row r="1880" spans="1:8" x14ac:dyDescent="0.25">
      <c r="A1880" s="1" t="s">
        <v>526</v>
      </c>
      <c r="B1880" s="2">
        <v>44710</v>
      </c>
      <c r="D1880" s="13">
        <f t="shared" si="58"/>
        <v>5</v>
      </c>
      <c r="E1880" s="12" t="str" cm="1">
        <f t="array" ref="E1880">_xlfn.IFS(D1880=1,"Audit Period",D1880=2,"End of Fiscal Year",D1880=3,"Start of Fiscal Year",TRUE,"Fiscal Year in Progress")</f>
        <v>Fiscal Year in Progress</v>
      </c>
      <c r="F1880" s="12" t="str" cm="1">
        <f t="array" ref="F1880">_xlfn.IFS(OR(D1880=1,D1880=2),"Period 1",OR(D1880=3,D1880=4),"Period 2",OR(D1880=5,D1880=6),"Period 3",TRUE,"No Hire Period")</f>
        <v>Period 3</v>
      </c>
      <c r="G1880" s="12" t="str" cm="1">
        <f t="array" ref="G1880">_xlfn.IFS(MONTH(B1880)=1,"Audit Period",MONTH(B1880)=2,"End of Fiscal Year",MONTH(B1880)=3,"Start of Fiscal Year",TRUE,"Fiscal Year in Progress")</f>
        <v>Fiscal Year in Progress</v>
      </c>
      <c r="H1880" s="12">
        <f t="shared" ca="1" si="59"/>
        <v>28</v>
      </c>
    </row>
    <row r="1881" spans="1:8" x14ac:dyDescent="0.25">
      <c r="A1881" s="1" t="s">
        <v>57</v>
      </c>
      <c r="B1881" s="2">
        <v>44710</v>
      </c>
      <c r="D1881" s="13">
        <f t="shared" si="58"/>
        <v>5</v>
      </c>
      <c r="E1881" s="12" t="str" cm="1">
        <f t="array" ref="E1881">_xlfn.IFS(D1881=1,"Audit Period",D1881=2,"End of Fiscal Year",D1881=3,"Start of Fiscal Year",TRUE,"Fiscal Year in Progress")</f>
        <v>Fiscal Year in Progress</v>
      </c>
      <c r="F1881" s="12" t="str" cm="1">
        <f t="array" ref="F1881">_xlfn.IFS(OR(D1881=1,D1881=2),"Period 1",OR(D1881=3,D1881=4),"Period 2",OR(D1881=5,D1881=6),"Period 3",TRUE,"No Hire Period")</f>
        <v>Period 3</v>
      </c>
      <c r="G1881" s="12" t="str" cm="1">
        <f t="array" ref="G1881">_xlfn.IFS(MONTH(B1881)=1,"Audit Period",MONTH(B1881)=2,"End of Fiscal Year",MONTH(B1881)=3,"Start of Fiscal Year",TRUE,"Fiscal Year in Progress")</f>
        <v>Fiscal Year in Progress</v>
      </c>
      <c r="H1881" s="12">
        <f t="shared" ca="1" si="59"/>
        <v>28</v>
      </c>
    </row>
    <row r="1882" spans="1:8" x14ac:dyDescent="0.25">
      <c r="A1882" s="1" t="s">
        <v>527</v>
      </c>
      <c r="B1882" s="2">
        <v>44710</v>
      </c>
      <c r="D1882" s="13">
        <f t="shared" si="58"/>
        <v>5</v>
      </c>
      <c r="E1882" s="12" t="str" cm="1">
        <f t="array" ref="E1882">_xlfn.IFS(D1882=1,"Audit Period",D1882=2,"End of Fiscal Year",D1882=3,"Start of Fiscal Year",TRUE,"Fiscal Year in Progress")</f>
        <v>Fiscal Year in Progress</v>
      </c>
      <c r="F1882" s="12" t="str" cm="1">
        <f t="array" ref="F1882">_xlfn.IFS(OR(D1882=1,D1882=2),"Period 1",OR(D1882=3,D1882=4),"Period 2",OR(D1882=5,D1882=6),"Period 3",TRUE,"No Hire Period")</f>
        <v>Period 3</v>
      </c>
      <c r="G1882" s="12" t="str" cm="1">
        <f t="array" ref="G1882">_xlfn.IFS(MONTH(B1882)=1,"Audit Period",MONTH(B1882)=2,"End of Fiscal Year",MONTH(B1882)=3,"Start of Fiscal Year",TRUE,"Fiscal Year in Progress")</f>
        <v>Fiscal Year in Progress</v>
      </c>
      <c r="H1882" s="12">
        <f t="shared" ca="1" si="59"/>
        <v>28</v>
      </c>
    </row>
    <row r="1883" spans="1:8" x14ac:dyDescent="0.25">
      <c r="A1883" s="1" t="s">
        <v>528</v>
      </c>
      <c r="B1883" s="2">
        <v>44710</v>
      </c>
      <c r="D1883" s="13">
        <f t="shared" si="58"/>
        <v>5</v>
      </c>
      <c r="E1883" s="12" t="str" cm="1">
        <f t="array" ref="E1883">_xlfn.IFS(D1883=1,"Audit Period",D1883=2,"End of Fiscal Year",D1883=3,"Start of Fiscal Year",TRUE,"Fiscal Year in Progress")</f>
        <v>Fiscal Year in Progress</v>
      </c>
      <c r="F1883" s="12" t="str" cm="1">
        <f t="array" ref="F1883">_xlfn.IFS(OR(D1883=1,D1883=2),"Period 1",OR(D1883=3,D1883=4),"Period 2",OR(D1883=5,D1883=6),"Period 3",TRUE,"No Hire Period")</f>
        <v>Period 3</v>
      </c>
      <c r="G1883" s="12" t="str" cm="1">
        <f t="array" ref="G1883">_xlfn.IFS(MONTH(B1883)=1,"Audit Period",MONTH(B1883)=2,"End of Fiscal Year",MONTH(B1883)=3,"Start of Fiscal Year",TRUE,"Fiscal Year in Progress")</f>
        <v>Fiscal Year in Progress</v>
      </c>
      <c r="H1883" s="12">
        <f t="shared" ca="1" si="59"/>
        <v>28</v>
      </c>
    </row>
    <row r="1884" spans="1:8" x14ac:dyDescent="0.25">
      <c r="A1884" s="1" t="s">
        <v>529</v>
      </c>
      <c r="B1884" s="2">
        <v>44710</v>
      </c>
      <c r="D1884" s="13">
        <f t="shared" si="58"/>
        <v>5</v>
      </c>
      <c r="E1884" s="12" t="str" cm="1">
        <f t="array" ref="E1884">_xlfn.IFS(D1884=1,"Audit Period",D1884=2,"End of Fiscal Year",D1884=3,"Start of Fiscal Year",TRUE,"Fiscal Year in Progress")</f>
        <v>Fiscal Year in Progress</v>
      </c>
      <c r="F1884" s="12" t="str" cm="1">
        <f t="array" ref="F1884">_xlfn.IFS(OR(D1884=1,D1884=2),"Period 1",OR(D1884=3,D1884=4),"Period 2",OR(D1884=5,D1884=6),"Period 3",TRUE,"No Hire Period")</f>
        <v>Period 3</v>
      </c>
      <c r="G1884" s="12" t="str" cm="1">
        <f t="array" ref="G1884">_xlfn.IFS(MONTH(B1884)=1,"Audit Period",MONTH(B1884)=2,"End of Fiscal Year",MONTH(B1884)=3,"Start of Fiscal Year",TRUE,"Fiscal Year in Progress")</f>
        <v>Fiscal Year in Progress</v>
      </c>
      <c r="H1884" s="12">
        <f t="shared" ca="1" si="59"/>
        <v>28</v>
      </c>
    </row>
    <row r="1885" spans="1:8" x14ac:dyDescent="0.25">
      <c r="A1885" s="1" t="s">
        <v>530</v>
      </c>
      <c r="B1885" s="2">
        <v>44710</v>
      </c>
      <c r="D1885" s="13">
        <f t="shared" si="58"/>
        <v>5</v>
      </c>
      <c r="E1885" s="12" t="str" cm="1">
        <f t="array" ref="E1885">_xlfn.IFS(D1885=1,"Audit Period",D1885=2,"End of Fiscal Year",D1885=3,"Start of Fiscal Year",TRUE,"Fiscal Year in Progress")</f>
        <v>Fiscal Year in Progress</v>
      </c>
      <c r="F1885" s="12" t="str" cm="1">
        <f t="array" ref="F1885">_xlfn.IFS(OR(D1885=1,D1885=2),"Period 1",OR(D1885=3,D1885=4),"Period 2",OR(D1885=5,D1885=6),"Period 3",TRUE,"No Hire Period")</f>
        <v>Period 3</v>
      </c>
      <c r="G1885" s="12" t="str" cm="1">
        <f t="array" ref="G1885">_xlfn.IFS(MONTH(B1885)=1,"Audit Period",MONTH(B1885)=2,"End of Fiscal Year",MONTH(B1885)=3,"Start of Fiscal Year",TRUE,"Fiscal Year in Progress")</f>
        <v>Fiscal Year in Progress</v>
      </c>
      <c r="H1885" s="12">
        <f t="shared" ca="1" si="59"/>
        <v>28</v>
      </c>
    </row>
    <row r="1886" spans="1:8" x14ac:dyDescent="0.25">
      <c r="A1886" s="1" t="s">
        <v>531</v>
      </c>
      <c r="B1886" s="2">
        <v>44710</v>
      </c>
      <c r="D1886" s="13">
        <f t="shared" si="58"/>
        <v>5</v>
      </c>
      <c r="E1886" s="12" t="str" cm="1">
        <f t="array" ref="E1886">_xlfn.IFS(D1886=1,"Audit Period",D1886=2,"End of Fiscal Year",D1886=3,"Start of Fiscal Year",TRUE,"Fiscal Year in Progress")</f>
        <v>Fiscal Year in Progress</v>
      </c>
      <c r="F1886" s="12" t="str" cm="1">
        <f t="array" ref="F1886">_xlfn.IFS(OR(D1886=1,D1886=2),"Period 1",OR(D1886=3,D1886=4),"Period 2",OR(D1886=5,D1886=6),"Period 3",TRUE,"No Hire Period")</f>
        <v>Period 3</v>
      </c>
      <c r="G1886" s="12" t="str" cm="1">
        <f t="array" ref="G1886">_xlfn.IFS(MONTH(B1886)=1,"Audit Period",MONTH(B1886)=2,"End of Fiscal Year",MONTH(B1886)=3,"Start of Fiscal Year",TRUE,"Fiscal Year in Progress")</f>
        <v>Fiscal Year in Progress</v>
      </c>
      <c r="H1886" s="12">
        <f t="shared" ca="1" si="59"/>
        <v>28</v>
      </c>
    </row>
    <row r="1887" spans="1:8" x14ac:dyDescent="0.25">
      <c r="A1887" s="1" t="s">
        <v>532</v>
      </c>
      <c r="B1887" s="2">
        <v>44710</v>
      </c>
      <c r="D1887" s="13">
        <f t="shared" si="58"/>
        <v>5</v>
      </c>
      <c r="E1887" s="12" t="str" cm="1">
        <f t="array" ref="E1887">_xlfn.IFS(D1887=1,"Audit Period",D1887=2,"End of Fiscal Year",D1887=3,"Start of Fiscal Year",TRUE,"Fiscal Year in Progress")</f>
        <v>Fiscal Year in Progress</v>
      </c>
      <c r="F1887" s="12" t="str" cm="1">
        <f t="array" ref="F1887">_xlfn.IFS(OR(D1887=1,D1887=2),"Period 1",OR(D1887=3,D1887=4),"Period 2",OR(D1887=5,D1887=6),"Period 3",TRUE,"No Hire Period")</f>
        <v>Period 3</v>
      </c>
      <c r="G1887" s="12" t="str" cm="1">
        <f t="array" ref="G1887">_xlfn.IFS(MONTH(B1887)=1,"Audit Period",MONTH(B1887)=2,"End of Fiscal Year",MONTH(B1887)=3,"Start of Fiscal Year",TRUE,"Fiscal Year in Progress")</f>
        <v>Fiscal Year in Progress</v>
      </c>
      <c r="H1887" s="12">
        <f t="shared" ca="1" si="59"/>
        <v>28</v>
      </c>
    </row>
    <row r="1888" spans="1:8" x14ac:dyDescent="0.25">
      <c r="A1888" s="1" t="s">
        <v>533</v>
      </c>
      <c r="B1888" s="2">
        <v>44710</v>
      </c>
      <c r="D1888" s="13">
        <f t="shared" si="58"/>
        <v>5</v>
      </c>
      <c r="E1888" s="12" t="str" cm="1">
        <f t="array" ref="E1888">_xlfn.IFS(D1888=1,"Audit Period",D1888=2,"End of Fiscal Year",D1888=3,"Start of Fiscal Year",TRUE,"Fiscal Year in Progress")</f>
        <v>Fiscal Year in Progress</v>
      </c>
      <c r="F1888" s="12" t="str" cm="1">
        <f t="array" ref="F1888">_xlfn.IFS(OR(D1888=1,D1888=2),"Period 1",OR(D1888=3,D1888=4),"Period 2",OR(D1888=5,D1888=6),"Period 3",TRUE,"No Hire Period")</f>
        <v>Period 3</v>
      </c>
      <c r="G1888" s="12" t="str" cm="1">
        <f t="array" ref="G1888">_xlfn.IFS(MONTH(B1888)=1,"Audit Period",MONTH(B1888)=2,"End of Fiscal Year",MONTH(B1888)=3,"Start of Fiscal Year",TRUE,"Fiscal Year in Progress")</f>
        <v>Fiscal Year in Progress</v>
      </c>
      <c r="H1888" s="12">
        <f t="shared" ca="1" si="59"/>
        <v>28</v>
      </c>
    </row>
    <row r="1889" spans="1:8" x14ac:dyDescent="0.25">
      <c r="A1889" s="1" t="s">
        <v>534</v>
      </c>
      <c r="B1889" s="2">
        <v>44710</v>
      </c>
      <c r="D1889" s="13">
        <f t="shared" si="58"/>
        <v>5</v>
      </c>
      <c r="E1889" s="12" t="str" cm="1">
        <f t="array" ref="E1889">_xlfn.IFS(D1889=1,"Audit Period",D1889=2,"End of Fiscal Year",D1889=3,"Start of Fiscal Year",TRUE,"Fiscal Year in Progress")</f>
        <v>Fiscal Year in Progress</v>
      </c>
      <c r="F1889" s="12" t="str" cm="1">
        <f t="array" ref="F1889">_xlfn.IFS(OR(D1889=1,D1889=2),"Period 1",OR(D1889=3,D1889=4),"Period 2",OR(D1889=5,D1889=6),"Period 3",TRUE,"No Hire Period")</f>
        <v>Period 3</v>
      </c>
      <c r="G1889" s="12" t="str" cm="1">
        <f t="array" ref="G1889">_xlfn.IFS(MONTH(B1889)=1,"Audit Period",MONTH(B1889)=2,"End of Fiscal Year",MONTH(B1889)=3,"Start of Fiscal Year",TRUE,"Fiscal Year in Progress")</f>
        <v>Fiscal Year in Progress</v>
      </c>
      <c r="H1889" s="12">
        <f t="shared" ca="1" si="59"/>
        <v>28</v>
      </c>
    </row>
    <row r="1890" spans="1:8" x14ac:dyDescent="0.25">
      <c r="A1890" s="1" t="s">
        <v>58</v>
      </c>
      <c r="B1890" s="2">
        <v>44710</v>
      </c>
      <c r="D1890" s="13">
        <f t="shared" si="58"/>
        <v>5</v>
      </c>
      <c r="E1890" s="12" t="str" cm="1">
        <f t="array" ref="E1890">_xlfn.IFS(D1890=1,"Audit Period",D1890=2,"End of Fiscal Year",D1890=3,"Start of Fiscal Year",TRUE,"Fiscal Year in Progress")</f>
        <v>Fiscal Year in Progress</v>
      </c>
      <c r="F1890" s="12" t="str" cm="1">
        <f t="array" ref="F1890">_xlfn.IFS(OR(D1890=1,D1890=2),"Period 1",OR(D1890=3,D1890=4),"Period 2",OR(D1890=5,D1890=6),"Period 3",TRUE,"No Hire Period")</f>
        <v>Period 3</v>
      </c>
      <c r="G1890" s="12" t="str" cm="1">
        <f t="array" ref="G1890">_xlfn.IFS(MONTH(B1890)=1,"Audit Period",MONTH(B1890)=2,"End of Fiscal Year",MONTH(B1890)=3,"Start of Fiscal Year",TRUE,"Fiscal Year in Progress")</f>
        <v>Fiscal Year in Progress</v>
      </c>
      <c r="H1890" s="12">
        <f t="shared" ca="1" si="59"/>
        <v>28</v>
      </c>
    </row>
    <row r="1891" spans="1:8" x14ac:dyDescent="0.25">
      <c r="A1891" s="1" t="s">
        <v>535</v>
      </c>
      <c r="B1891" s="2">
        <v>44710</v>
      </c>
      <c r="D1891" s="13">
        <f t="shared" si="58"/>
        <v>5</v>
      </c>
      <c r="E1891" s="12" t="str" cm="1">
        <f t="array" ref="E1891">_xlfn.IFS(D1891=1,"Audit Period",D1891=2,"End of Fiscal Year",D1891=3,"Start of Fiscal Year",TRUE,"Fiscal Year in Progress")</f>
        <v>Fiscal Year in Progress</v>
      </c>
      <c r="F1891" s="12" t="str" cm="1">
        <f t="array" ref="F1891">_xlfn.IFS(OR(D1891=1,D1891=2),"Period 1",OR(D1891=3,D1891=4),"Period 2",OR(D1891=5,D1891=6),"Period 3",TRUE,"No Hire Period")</f>
        <v>Period 3</v>
      </c>
      <c r="G1891" s="12" t="str" cm="1">
        <f t="array" ref="G1891">_xlfn.IFS(MONTH(B1891)=1,"Audit Period",MONTH(B1891)=2,"End of Fiscal Year",MONTH(B1891)=3,"Start of Fiscal Year",TRUE,"Fiscal Year in Progress")</f>
        <v>Fiscal Year in Progress</v>
      </c>
      <c r="H1891" s="12">
        <f t="shared" ca="1" si="59"/>
        <v>28</v>
      </c>
    </row>
    <row r="1892" spans="1:8" x14ac:dyDescent="0.25">
      <c r="A1892" s="1" t="s">
        <v>536</v>
      </c>
      <c r="B1892" s="2">
        <v>44710</v>
      </c>
      <c r="D1892" s="13">
        <f t="shared" si="58"/>
        <v>5</v>
      </c>
      <c r="E1892" s="12" t="str" cm="1">
        <f t="array" ref="E1892">_xlfn.IFS(D1892=1,"Audit Period",D1892=2,"End of Fiscal Year",D1892=3,"Start of Fiscal Year",TRUE,"Fiscal Year in Progress")</f>
        <v>Fiscal Year in Progress</v>
      </c>
      <c r="F1892" s="12" t="str" cm="1">
        <f t="array" ref="F1892">_xlfn.IFS(OR(D1892=1,D1892=2),"Period 1",OR(D1892=3,D1892=4),"Period 2",OR(D1892=5,D1892=6),"Period 3",TRUE,"No Hire Period")</f>
        <v>Period 3</v>
      </c>
      <c r="G1892" s="12" t="str" cm="1">
        <f t="array" ref="G1892">_xlfn.IFS(MONTH(B1892)=1,"Audit Period",MONTH(B1892)=2,"End of Fiscal Year",MONTH(B1892)=3,"Start of Fiscal Year",TRUE,"Fiscal Year in Progress")</f>
        <v>Fiscal Year in Progress</v>
      </c>
      <c r="H1892" s="12">
        <f t="shared" ca="1" si="59"/>
        <v>28</v>
      </c>
    </row>
    <row r="1893" spans="1:8" x14ac:dyDescent="0.25">
      <c r="A1893" s="1" t="s">
        <v>537</v>
      </c>
      <c r="B1893" s="2">
        <v>44710</v>
      </c>
      <c r="D1893" s="13">
        <f t="shared" si="58"/>
        <v>5</v>
      </c>
      <c r="E1893" s="12" t="str" cm="1">
        <f t="array" ref="E1893">_xlfn.IFS(D1893=1,"Audit Period",D1893=2,"End of Fiscal Year",D1893=3,"Start of Fiscal Year",TRUE,"Fiscal Year in Progress")</f>
        <v>Fiscal Year in Progress</v>
      </c>
      <c r="F1893" s="12" t="str" cm="1">
        <f t="array" ref="F1893">_xlfn.IFS(OR(D1893=1,D1893=2),"Period 1",OR(D1893=3,D1893=4),"Period 2",OR(D1893=5,D1893=6),"Period 3",TRUE,"No Hire Period")</f>
        <v>Period 3</v>
      </c>
      <c r="G1893" s="12" t="str" cm="1">
        <f t="array" ref="G1893">_xlfn.IFS(MONTH(B1893)=1,"Audit Period",MONTH(B1893)=2,"End of Fiscal Year",MONTH(B1893)=3,"Start of Fiscal Year",TRUE,"Fiscal Year in Progress")</f>
        <v>Fiscal Year in Progress</v>
      </c>
      <c r="H1893" s="12">
        <f t="shared" ca="1" si="59"/>
        <v>28</v>
      </c>
    </row>
    <row r="1894" spans="1:8" x14ac:dyDescent="0.25">
      <c r="A1894" s="1" t="s">
        <v>538</v>
      </c>
      <c r="B1894" s="2">
        <v>44710</v>
      </c>
      <c r="D1894" s="13">
        <f t="shared" si="58"/>
        <v>5</v>
      </c>
      <c r="E1894" s="12" t="str" cm="1">
        <f t="array" ref="E1894">_xlfn.IFS(D1894=1,"Audit Period",D1894=2,"End of Fiscal Year",D1894=3,"Start of Fiscal Year",TRUE,"Fiscal Year in Progress")</f>
        <v>Fiscal Year in Progress</v>
      </c>
      <c r="F1894" s="12" t="str" cm="1">
        <f t="array" ref="F1894">_xlfn.IFS(OR(D1894=1,D1894=2),"Period 1",OR(D1894=3,D1894=4),"Period 2",OR(D1894=5,D1894=6),"Period 3",TRUE,"No Hire Period")</f>
        <v>Period 3</v>
      </c>
      <c r="G1894" s="12" t="str" cm="1">
        <f t="array" ref="G1894">_xlfn.IFS(MONTH(B1894)=1,"Audit Period",MONTH(B1894)=2,"End of Fiscal Year",MONTH(B1894)=3,"Start of Fiscal Year",TRUE,"Fiscal Year in Progress")</f>
        <v>Fiscal Year in Progress</v>
      </c>
      <c r="H1894" s="12">
        <f t="shared" ca="1" si="59"/>
        <v>28</v>
      </c>
    </row>
    <row r="1895" spans="1:8" x14ac:dyDescent="0.25">
      <c r="A1895" s="1" t="s">
        <v>539</v>
      </c>
      <c r="B1895" s="2">
        <v>44710</v>
      </c>
      <c r="D1895" s="13">
        <f t="shared" si="58"/>
        <v>5</v>
      </c>
      <c r="E1895" s="12" t="str" cm="1">
        <f t="array" ref="E1895">_xlfn.IFS(D1895=1,"Audit Period",D1895=2,"End of Fiscal Year",D1895=3,"Start of Fiscal Year",TRUE,"Fiscal Year in Progress")</f>
        <v>Fiscal Year in Progress</v>
      </c>
      <c r="F1895" s="12" t="str" cm="1">
        <f t="array" ref="F1895">_xlfn.IFS(OR(D1895=1,D1895=2),"Period 1",OR(D1895=3,D1895=4),"Period 2",OR(D1895=5,D1895=6),"Period 3",TRUE,"No Hire Period")</f>
        <v>Period 3</v>
      </c>
      <c r="G1895" s="12" t="str" cm="1">
        <f t="array" ref="G1895">_xlfn.IFS(MONTH(B1895)=1,"Audit Period",MONTH(B1895)=2,"End of Fiscal Year",MONTH(B1895)=3,"Start of Fiscal Year",TRUE,"Fiscal Year in Progress")</f>
        <v>Fiscal Year in Progress</v>
      </c>
      <c r="H1895" s="12">
        <f t="shared" ca="1" si="59"/>
        <v>28</v>
      </c>
    </row>
    <row r="1896" spans="1:8" x14ac:dyDescent="0.25">
      <c r="A1896" s="1" t="s">
        <v>540</v>
      </c>
      <c r="B1896" s="2">
        <v>44717</v>
      </c>
      <c r="D1896" s="13">
        <f t="shared" si="58"/>
        <v>6</v>
      </c>
      <c r="E1896" s="12" t="str" cm="1">
        <f t="array" ref="E1896">_xlfn.IFS(D1896=1,"Audit Period",D1896=2,"End of Fiscal Year",D1896=3,"Start of Fiscal Year",TRUE,"Fiscal Year in Progress")</f>
        <v>Fiscal Year in Progress</v>
      </c>
      <c r="F1896" s="12" t="str" cm="1">
        <f t="array" ref="F1896">_xlfn.IFS(OR(D1896=1,D1896=2),"Period 1",OR(D1896=3,D1896=4),"Period 2",OR(D1896=5,D1896=6),"Period 3",TRUE,"No Hire Period")</f>
        <v>Period 3</v>
      </c>
      <c r="G1896" s="12" t="str" cm="1">
        <f t="array" ref="G1896">_xlfn.IFS(MONTH(B1896)=1,"Audit Period",MONTH(B1896)=2,"End of Fiscal Year",MONTH(B1896)=3,"Start of Fiscal Year",TRUE,"Fiscal Year in Progress")</f>
        <v>Fiscal Year in Progress</v>
      </c>
      <c r="H1896" s="12">
        <f t="shared" ca="1" si="59"/>
        <v>27</v>
      </c>
    </row>
    <row r="1897" spans="1:8" x14ac:dyDescent="0.25">
      <c r="A1897" s="1" t="s">
        <v>541</v>
      </c>
      <c r="B1897" s="2">
        <v>44717</v>
      </c>
      <c r="D1897" s="13">
        <f t="shared" si="58"/>
        <v>6</v>
      </c>
      <c r="E1897" s="12" t="str" cm="1">
        <f t="array" ref="E1897">_xlfn.IFS(D1897=1,"Audit Period",D1897=2,"End of Fiscal Year",D1897=3,"Start of Fiscal Year",TRUE,"Fiscal Year in Progress")</f>
        <v>Fiscal Year in Progress</v>
      </c>
      <c r="F1897" s="12" t="str" cm="1">
        <f t="array" ref="F1897">_xlfn.IFS(OR(D1897=1,D1897=2),"Period 1",OR(D1897=3,D1897=4),"Period 2",OR(D1897=5,D1897=6),"Period 3",TRUE,"No Hire Period")</f>
        <v>Period 3</v>
      </c>
      <c r="G1897" s="12" t="str" cm="1">
        <f t="array" ref="G1897">_xlfn.IFS(MONTH(B1897)=1,"Audit Period",MONTH(B1897)=2,"End of Fiscal Year",MONTH(B1897)=3,"Start of Fiscal Year",TRUE,"Fiscal Year in Progress")</f>
        <v>Fiscal Year in Progress</v>
      </c>
      <c r="H1897" s="12">
        <f t="shared" ca="1" si="59"/>
        <v>27</v>
      </c>
    </row>
    <row r="1898" spans="1:8" x14ac:dyDescent="0.25">
      <c r="A1898" s="1" t="s">
        <v>59</v>
      </c>
      <c r="B1898" s="2">
        <v>44717</v>
      </c>
      <c r="D1898" s="13">
        <f t="shared" si="58"/>
        <v>6</v>
      </c>
      <c r="E1898" s="12" t="str" cm="1">
        <f t="array" ref="E1898">_xlfn.IFS(D1898=1,"Audit Period",D1898=2,"End of Fiscal Year",D1898=3,"Start of Fiscal Year",TRUE,"Fiscal Year in Progress")</f>
        <v>Fiscal Year in Progress</v>
      </c>
      <c r="F1898" s="12" t="str" cm="1">
        <f t="array" ref="F1898">_xlfn.IFS(OR(D1898=1,D1898=2),"Period 1",OR(D1898=3,D1898=4),"Period 2",OR(D1898=5,D1898=6),"Period 3",TRUE,"No Hire Period")</f>
        <v>Period 3</v>
      </c>
      <c r="G1898" s="12" t="str" cm="1">
        <f t="array" ref="G1898">_xlfn.IFS(MONTH(B1898)=1,"Audit Period",MONTH(B1898)=2,"End of Fiscal Year",MONTH(B1898)=3,"Start of Fiscal Year",TRUE,"Fiscal Year in Progress")</f>
        <v>Fiscal Year in Progress</v>
      </c>
      <c r="H1898" s="12">
        <f t="shared" ca="1" si="59"/>
        <v>27</v>
      </c>
    </row>
    <row r="1899" spans="1:8" x14ac:dyDescent="0.25">
      <c r="A1899" s="1" t="s">
        <v>542</v>
      </c>
      <c r="B1899" s="2">
        <v>44717</v>
      </c>
      <c r="D1899" s="13">
        <f t="shared" si="58"/>
        <v>6</v>
      </c>
      <c r="E1899" s="12" t="str" cm="1">
        <f t="array" ref="E1899">_xlfn.IFS(D1899=1,"Audit Period",D1899=2,"End of Fiscal Year",D1899=3,"Start of Fiscal Year",TRUE,"Fiscal Year in Progress")</f>
        <v>Fiscal Year in Progress</v>
      </c>
      <c r="F1899" s="12" t="str" cm="1">
        <f t="array" ref="F1899">_xlfn.IFS(OR(D1899=1,D1899=2),"Period 1",OR(D1899=3,D1899=4),"Period 2",OR(D1899=5,D1899=6),"Period 3",TRUE,"No Hire Period")</f>
        <v>Period 3</v>
      </c>
      <c r="G1899" s="12" t="str" cm="1">
        <f t="array" ref="G1899">_xlfn.IFS(MONTH(B1899)=1,"Audit Period",MONTH(B1899)=2,"End of Fiscal Year",MONTH(B1899)=3,"Start of Fiscal Year",TRUE,"Fiscal Year in Progress")</f>
        <v>Fiscal Year in Progress</v>
      </c>
      <c r="H1899" s="12">
        <f t="shared" ca="1" si="59"/>
        <v>27</v>
      </c>
    </row>
    <row r="1900" spans="1:8" x14ac:dyDescent="0.25">
      <c r="A1900" s="1" t="s">
        <v>543</v>
      </c>
      <c r="B1900" s="2">
        <v>44717</v>
      </c>
      <c r="D1900" s="13">
        <f t="shared" si="58"/>
        <v>6</v>
      </c>
      <c r="E1900" s="12" t="str" cm="1">
        <f t="array" ref="E1900">_xlfn.IFS(D1900=1,"Audit Period",D1900=2,"End of Fiscal Year",D1900=3,"Start of Fiscal Year",TRUE,"Fiscal Year in Progress")</f>
        <v>Fiscal Year in Progress</v>
      </c>
      <c r="F1900" s="12" t="str" cm="1">
        <f t="array" ref="F1900">_xlfn.IFS(OR(D1900=1,D1900=2),"Period 1",OR(D1900=3,D1900=4),"Period 2",OR(D1900=5,D1900=6),"Period 3",TRUE,"No Hire Period")</f>
        <v>Period 3</v>
      </c>
      <c r="G1900" s="12" t="str" cm="1">
        <f t="array" ref="G1900">_xlfn.IFS(MONTH(B1900)=1,"Audit Period",MONTH(B1900)=2,"End of Fiscal Year",MONTH(B1900)=3,"Start of Fiscal Year",TRUE,"Fiscal Year in Progress")</f>
        <v>Fiscal Year in Progress</v>
      </c>
      <c r="H1900" s="12">
        <f t="shared" ca="1" si="59"/>
        <v>27</v>
      </c>
    </row>
    <row r="1901" spans="1:8" x14ac:dyDescent="0.25">
      <c r="A1901" s="1" t="s">
        <v>544</v>
      </c>
      <c r="B1901" s="2">
        <v>44717</v>
      </c>
      <c r="D1901" s="13">
        <f t="shared" si="58"/>
        <v>6</v>
      </c>
      <c r="E1901" s="12" t="str" cm="1">
        <f t="array" ref="E1901">_xlfn.IFS(D1901=1,"Audit Period",D1901=2,"End of Fiscal Year",D1901=3,"Start of Fiscal Year",TRUE,"Fiscal Year in Progress")</f>
        <v>Fiscal Year in Progress</v>
      </c>
      <c r="F1901" s="12" t="str" cm="1">
        <f t="array" ref="F1901">_xlfn.IFS(OR(D1901=1,D1901=2),"Period 1",OR(D1901=3,D1901=4),"Period 2",OR(D1901=5,D1901=6),"Period 3",TRUE,"No Hire Period")</f>
        <v>Period 3</v>
      </c>
      <c r="G1901" s="12" t="str" cm="1">
        <f t="array" ref="G1901">_xlfn.IFS(MONTH(B1901)=1,"Audit Period",MONTH(B1901)=2,"End of Fiscal Year",MONTH(B1901)=3,"Start of Fiscal Year",TRUE,"Fiscal Year in Progress")</f>
        <v>Fiscal Year in Progress</v>
      </c>
      <c r="H1901" s="12">
        <f t="shared" ca="1" si="59"/>
        <v>27</v>
      </c>
    </row>
    <row r="1902" spans="1:8" x14ac:dyDescent="0.25">
      <c r="A1902" s="1" t="s">
        <v>545</v>
      </c>
      <c r="B1902" s="2">
        <v>44717</v>
      </c>
      <c r="D1902" s="13">
        <f t="shared" si="58"/>
        <v>6</v>
      </c>
      <c r="E1902" s="12" t="str" cm="1">
        <f t="array" ref="E1902">_xlfn.IFS(D1902=1,"Audit Period",D1902=2,"End of Fiscal Year",D1902=3,"Start of Fiscal Year",TRUE,"Fiscal Year in Progress")</f>
        <v>Fiscal Year in Progress</v>
      </c>
      <c r="F1902" s="12" t="str" cm="1">
        <f t="array" ref="F1902">_xlfn.IFS(OR(D1902=1,D1902=2),"Period 1",OR(D1902=3,D1902=4),"Period 2",OR(D1902=5,D1902=6),"Period 3",TRUE,"No Hire Period")</f>
        <v>Period 3</v>
      </c>
      <c r="G1902" s="12" t="str" cm="1">
        <f t="array" ref="G1902">_xlfn.IFS(MONTH(B1902)=1,"Audit Period",MONTH(B1902)=2,"End of Fiscal Year",MONTH(B1902)=3,"Start of Fiscal Year",TRUE,"Fiscal Year in Progress")</f>
        <v>Fiscal Year in Progress</v>
      </c>
      <c r="H1902" s="12">
        <f t="shared" ca="1" si="59"/>
        <v>27</v>
      </c>
    </row>
    <row r="1903" spans="1:8" x14ac:dyDescent="0.25">
      <c r="A1903" s="1" t="s">
        <v>546</v>
      </c>
      <c r="B1903" s="2">
        <v>44717</v>
      </c>
      <c r="D1903" s="13">
        <f t="shared" si="58"/>
        <v>6</v>
      </c>
      <c r="E1903" s="12" t="str" cm="1">
        <f t="array" ref="E1903">_xlfn.IFS(D1903=1,"Audit Period",D1903=2,"End of Fiscal Year",D1903=3,"Start of Fiscal Year",TRUE,"Fiscal Year in Progress")</f>
        <v>Fiscal Year in Progress</v>
      </c>
      <c r="F1903" s="12" t="str" cm="1">
        <f t="array" ref="F1903">_xlfn.IFS(OR(D1903=1,D1903=2),"Period 1",OR(D1903=3,D1903=4),"Period 2",OR(D1903=5,D1903=6),"Period 3",TRUE,"No Hire Period")</f>
        <v>Period 3</v>
      </c>
      <c r="G1903" s="12" t="str" cm="1">
        <f t="array" ref="G1903">_xlfn.IFS(MONTH(B1903)=1,"Audit Period",MONTH(B1903)=2,"End of Fiscal Year",MONTH(B1903)=3,"Start of Fiscal Year",TRUE,"Fiscal Year in Progress")</f>
        <v>Fiscal Year in Progress</v>
      </c>
      <c r="H1903" s="12">
        <f t="shared" ca="1" si="59"/>
        <v>27</v>
      </c>
    </row>
    <row r="1904" spans="1:8" x14ac:dyDescent="0.25">
      <c r="A1904" s="1" t="s">
        <v>547</v>
      </c>
      <c r="B1904" s="2">
        <v>44717</v>
      </c>
      <c r="D1904" s="13">
        <f t="shared" si="58"/>
        <v>6</v>
      </c>
      <c r="E1904" s="12" t="str" cm="1">
        <f t="array" ref="E1904">_xlfn.IFS(D1904=1,"Audit Period",D1904=2,"End of Fiscal Year",D1904=3,"Start of Fiscal Year",TRUE,"Fiscal Year in Progress")</f>
        <v>Fiscal Year in Progress</v>
      </c>
      <c r="F1904" s="12" t="str" cm="1">
        <f t="array" ref="F1904">_xlfn.IFS(OR(D1904=1,D1904=2),"Period 1",OR(D1904=3,D1904=4),"Period 2",OR(D1904=5,D1904=6),"Period 3",TRUE,"No Hire Period")</f>
        <v>Period 3</v>
      </c>
      <c r="G1904" s="12" t="str" cm="1">
        <f t="array" ref="G1904">_xlfn.IFS(MONTH(B1904)=1,"Audit Period",MONTH(B1904)=2,"End of Fiscal Year",MONTH(B1904)=3,"Start of Fiscal Year",TRUE,"Fiscal Year in Progress")</f>
        <v>Fiscal Year in Progress</v>
      </c>
      <c r="H1904" s="12">
        <f t="shared" ca="1" si="59"/>
        <v>27</v>
      </c>
    </row>
    <row r="1905" spans="1:8" x14ac:dyDescent="0.25">
      <c r="A1905" s="1" t="s">
        <v>548</v>
      </c>
      <c r="B1905" s="2">
        <v>44717</v>
      </c>
      <c r="D1905" s="13">
        <f t="shared" si="58"/>
        <v>6</v>
      </c>
      <c r="E1905" s="12" t="str" cm="1">
        <f t="array" ref="E1905">_xlfn.IFS(D1905=1,"Audit Period",D1905=2,"End of Fiscal Year",D1905=3,"Start of Fiscal Year",TRUE,"Fiscal Year in Progress")</f>
        <v>Fiscal Year in Progress</v>
      </c>
      <c r="F1905" s="12" t="str" cm="1">
        <f t="array" ref="F1905">_xlfn.IFS(OR(D1905=1,D1905=2),"Period 1",OR(D1905=3,D1905=4),"Period 2",OR(D1905=5,D1905=6),"Period 3",TRUE,"No Hire Period")</f>
        <v>Period 3</v>
      </c>
      <c r="G1905" s="12" t="str" cm="1">
        <f t="array" ref="G1905">_xlfn.IFS(MONTH(B1905)=1,"Audit Period",MONTH(B1905)=2,"End of Fiscal Year",MONTH(B1905)=3,"Start of Fiscal Year",TRUE,"Fiscal Year in Progress")</f>
        <v>Fiscal Year in Progress</v>
      </c>
      <c r="H1905" s="12">
        <f t="shared" ca="1" si="59"/>
        <v>27</v>
      </c>
    </row>
    <row r="1906" spans="1:8" x14ac:dyDescent="0.25">
      <c r="A1906" s="1" t="s">
        <v>5</v>
      </c>
      <c r="B1906" s="2">
        <v>44717</v>
      </c>
      <c r="D1906" s="13">
        <f t="shared" si="58"/>
        <v>6</v>
      </c>
      <c r="E1906" s="12" t="str" cm="1">
        <f t="array" ref="E1906">_xlfn.IFS(D1906=1,"Audit Period",D1906=2,"End of Fiscal Year",D1906=3,"Start of Fiscal Year",TRUE,"Fiscal Year in Progress")</f>
        <v>Fiscal Year in Progress</v>
      </c>
      <c r="F1906" s="12" t="str" cm="1">
        <f t="array" ref="F1906">_xlfn.IFS(OR(D1906=1,D1906=2),"Period 1",OR(D1906=3,D1906=4),"Period 2",OR(D1906=5,D1906=6),"Period 3",TRUE,"No Hire Period")</f>
        <v>Period 3</v>
      </c>
      <c r="G1906" s="12" t="str" cm="1">
        <f t="array" ref="G1906">_xlfn.IFS(MONTH(B1906)=1,"Audit Period",MONTH(B1906)=2,"End of Fiscal Year",MONTH(B1906)=3,"Start of Fiscal Year",TRUE,"Fiscal Year in Progress")</f>
        <v>Fiscal Year in Progress</v>
      </c>
      <c r="H1906" s="12">
        <f t="shared" ca="1" si="59"/>
        <v>27</v>
      </c>
    </row>
    <row r="1907" spans="1:8" x14ac:dyDescent="0.25">
      <c r="A1907" s="1" t="s">
        <v>549</v>
      </c>
      <c r="B1907" s="2">
        <v>44717</v>
      </c>
      <c r="D1907" s="13">
        <f t="shared" si="58"/>
        <v>6</v>
      </c>
      <c r="E1907" s="12" t="str" cm="1">
        <f t="array" ref="E1907">_xlfn.IFS(D1907=1,"Audit Period",D1907=2,"End of Fiscal Year",D1907=3,"Start of Fiscal Year",TRUE,"Fiscal Year in Progress")</f>
        <v>Fiscal Year in Progress</v>
      </c>
      <c r="F1907" s="12" t="str" cm="1">
        <f t="array" ref="F1907">_xlfn.IFS(OR(D1907=1,D1907=2),"Period 1",OR(D1907=3,D1907=4),"Period 2",OR(D1907=5,D1907=6),"Period 3",TRUE,"No Hire Period")</f>
        <v>Period 3</v>
      </c>
      <c r="G1907" s="12" t="str" cm="1">
        <f t="array" ref="G1907">_xlfn.IFS(MONTH(B1907)=1,"Audit Period",MONTH(B1907)=2,"End of Fiscal Year",MONTH(B1907)=3,"Start of Fiscal Year",TRUE,"Fiscal Year in Progress")</f>
        <v>Fiscal Year in Progress</v>
      </c>
      <c r="H1907" s="12">
        <f t="shared" ca="1" si="59"/>
        <v>27</v>
      </c>
    </row>
    <row r="1908" spans="1:8" x14ac:dyDescent="0.25">
      <c r="A1908" s="1" t="s">
        <v>550</v>
      </c>
      <c r="B1908" s="2">
        <v>44717</v>
      </c>
      <c r="D1908" s="13">
        <f t="shared" si="58"/>
        <v>6</v>
      </c>
      <c r="E1908" s="12" t="str" cm="1">
        <f t="array" ref="E1908">_xlfn.IFS(D1908=1,"Audit Period",D1908=2,"End of Fiscal Year",D1908=3,"Start of Fiscal Year",TRUE,"Fiscal Year in Progress")</f>
        <v>Fiscal Year in Progress</v>
      </c>
      <c r="F1908" s="12" t="str" cm="1">
        <f t="array" ref="F1908">_xlfn.IFS(OR(D1908=1,D1908=2),"Period 1",OR(D1908=3,D1908=4),"Period 2",OR(D1908=5,D1908=6),"Period 3",TRUE,"No Hire Period")</f>
        <v>Period 3</v>
      </c>
      <c r="G1908" s="12" t="str" cm="1">
        <f t="array" ref="G1908">_xlfn.IFS(MONTH(B1908)=1,"Audit Period",MONTH(B1908)=2,"End of Fiscal Year",MONTH(B1908)=3,"Start of Fiscal Year",TRUE,"Fiscal Year in Progress")</f>
        <v>Fiscal Year in Progress</v>
      </c>
      <c r="H1908" s="12">
        <f t="shared" ca="1" si="59"/>
        <v>27</v>
      </c>
    </row>
    <row r="1909" spans="1:8" x14ac:dyDescent="0.25">
      <c r="A1909" s="1" t="s">
        <v>551</v>
      </c>
      <c r="B1909" s="2">
        <v>44717</v>
      </c>
      <c r="D1909" s="13">
        <f t="shared" si="58"/>
        <v>6</v>
      </c>
      <c r="E1909" s="12" t="str" cm="1">
        <f t="array" ref="E1909">_xlfn.IFS(D1909=1,"Audit Period",D1909=2,"End of Fiscal Year",D1909=3,"Start of Fiscal Year",TRUE,"Fiscal Year in Progress")</f>
        <v>Fiscal Year in Progress</v>
      </c>
      <c r="F1909" s="12" t="str" cm="1">
        <f t="array" ref="F1909">_xlfn.IFS(OR(D1909=1,D1909=2),"Period 1",OR(D1909=3,D1909=4),"Period 2",OR(D1909=5,D1909=6),"Period 3",TRUE,"No Hire Period")</f>
        <v>Period 3</v>
      </c>
      <c r="G1909" s="12" t="str" cm="1">
        <f t="array" ref="G1909">_xlfn.IFS(MONTH(B1909)=1,"Audit Period",MONTH(B1909)=2,"End of Fiscal Year",MONTH(B1909)=3,"Start of Fiscal Year",TRUE,"Fiscal Year in Progress")</f>
        <v>Fiscal Year in Progress</v>
      </c>
      <c r="H1909" s="12">
        <f t="shared" ca="1" si="59"/>
        <v>27</v>
      </c>
    </row>
    <row r="1910" spans="1:8" x14ac:dyDescent="0.25">
      <c r="A1910" s="1" t="s">
        <v>60</v>
      </c>
      <c r="B1910" s="2">
        <v>44717</v>
      </c>
      <c r="D1910" s="13">
        <f t="shared" si="58"/>
        <v>6</v>
      </c>
      <c r="E1910" s="12" t="str" cm="1">
        <f t="array" ref="E1910">_xlfn.IFS(D1910=1,"Audit Period",D1910=2,"End of Fiscal Year",D1910=3,"Start of Fiscal Year",TRUE,"Fiscal Year in Progress")</f>
        <v>Fiscal Year in Progress</v>
      </c>
      <c r="F1910" s="12" t="str" cm="1">
        <f t="array" ref="F1910">_xlfn.IFS(OR(D1910=1,D1910=2),"Period 1",OR(D1910=3,D1910=4),"Period 2",OR(D1910=5,D1910=6),"Period 3",TRUE,"No Hire Period")</f>
        <v>Period 3</v>
      </c>
      <c r="G1910" s="12" t="str" cm="1">
        <f t="array" ref="G1910">_xlfn.IFS(MONTH(B1910)=1,"Audit Period",MONTH(B1910)=2,"End of Fiscal Year",MONTH(B1910)=3,"Start of Fiscal Year",TRUE,"Fiscal Year in Progress")</f>
        <v>Fiscal Year in Progress</v>
      </c>
      <c r="H1910" s="12">
        <f t="shared" ca="1" si="59"/>
        <v>27</v>
      </c>
    </row>
    <row r="1911" spans="1:8" x14ac:dyDescent="0.25">
      <c r="A1911" s="1" t="s">
        <v>552</v>
      </c>
      <c r="B1911" s="2">
        <v>44717</v>
      </c>
      <c r="D1911" s="13">
        <f t="shared" si="58"/>
        <v>6</v>
      </c>
      <c r="E1911" s="12" t="str" cm="1">
        <f t="array" ref="E1911">_xlfn.IFS(D1911=1,"Audit Period",D1911=2,"End of Fiscal Year",D1911=3,"Start of Fiscal Year",TRUE,"Fiscal Year in Progress")</f>
        <v>Fiscal Year in Progress</v>
      </c>
      <c r="F1911" s="12" t="str" cm="1">
        <f t="array" ref="F1911">_xlfn.IFS(OR(D1911=1,D1911=2),"Period 1",OR(D1911=3,D1911=4),"Period 2",OR(D1911=5,D1911=6),"Period 3",TRUE,"No Hire Period")</f>
        <v>Period 3</v>
      </c>
      <c r="G1911" s="12" t="str" cm="1">
        <f t="array" ref="G1911">_xlfn.IFS(MONTH(B1911)=1,"Audit Period",MONTH(B1911)=2,"End of Fiscal Year",MONTH(B1911)=3,"Start of Fiscal Year",TRUE,"Fiscal Year in Progress")</f>
        <v>Fiscal Year in Progress</v>
      </c>
      <c r="H1911" s="12">
        <f t="shared" ca="1" si="59"/>
        <v>27</v>
      </c>
    </row>
    <row r="1912" spans="1:8" x14ac:dyDescent="0.25">
      <c r="A1912" s="1" t="s">
        <v>553</v>
      </c>
      <c r="B1912" s="2">
        <v>44717</v>
      </c>
      <c r="D1912" s="13">
        <f t="shared" si="58"/>
        <v>6</v>
      </c>
      <c r="E1912" s="12" t="str" cm="1">
        <f t="array" ref="E1912">_xlfn.IFS(D1912=1,"Audit Period",D1912=2,"End of Fiscal Year",D1912=3,"Start of Fiscal Year",TRUE,"Fiscal Year in Progress")</f>
        <v>Fiscal Year in Progress</v>
      </c>
      <c r="F1912" s="12" t="str" cm="1">
        <f t="array" ref="F1912">_xlfn.IFS(OR(D1912=1,D1912=2),"Period 1",OR(D1912=3,D1912=4),"Period 2",OR(D1912=5,D1912=6),"Period 3",TRUE,"No Hire Period")</f>
        <v>Period 3</v>
      </c>
      <c r="G1912" s="12" t="str" cm="1">
        <f t="array" ref="G1912">_xlfn.IFS(MONTH(B1912)=1,"Audit Period",MONTH(B1912)=2,"End of Fiscal Year",MONTH(B1912)=3,"Start of Fiscal Year",TRUE,"Fiscal Year in Progress")</f>
        <v>Fiscal Year in Progress</v>
      </c>
      <c r="H1912" s="12">
        <f t="shared" ca="1" si="59"/>
        <v>27</v>
      </c>
    </row>
    <row r="1913" spans="1:8" x14ac:dyDescent="0.25">
      <c r="A1913" s="1" t="s">
        <v>554</v>
      </c>
      <c r="B1913" s="2">
        <v>44717</v>
      </c>
      <c r="D1913" s="13">
        <f t="shared" si="58"/>
        <v>6</v>
      </c>
      <c r="E1913" s="12" t="str" cm="1">
        <f t="array" ref="E1913">_xlfn.IFS(D1913=1,"Audit Period",D1913=2,"End of Fiscal Year",D1913=3,"Start of Fiscal Year",TRUE,"Fiscal Year in Progress")</f>
        <v>Fiscal Year in Progress</v>
      </c>
      <c r="F1913" s="12" t="str" cm="1">
        <f t="array" ref="F1913">_xlfn.IFS(OR(D1913=1,D1913=2),"Period 1",OR(D1913=3,D1913=4),"Period 2",OR(D1913=5,D1913=6),"Period 3",TRUE,"No Hire Period")</f>
        <v>Period 3</v>
      </c>
      <c r="G1913" s="12" t="str" cm="1">
        <f t="array" ref="G1913">_xlfn.IFS(MONTH(B1913)=1,"Audit Period",MONTH(B1913)=2,"End of Fiscal Year",MONTH(B1913)=3,"Start of Fiscal Year",TRUE,"Fiscal Year in Progress")</f>
        <v>Fiscal Year in Progress</v>
      </c>
      <c r="H1913" s="12">
        <f t="shared" ca="1" si="59"/>
        <v>27</v>
      </c>
    </row>
    <row r="1914" spans="1:8" x14ac:dyDescent="0.25">
      <c r="A1914" s="1" t="s">
        <v>555</v>
      </c>
      <c r="B1914" s="2">
        <v>44717</v>
      </c>
      <c r="D1914" s="13">
        <f t="shared" si="58"/>
        <v>6</v>
      </c>
      <c r="E1914" s="12" t="str" cm="1">
        <f t="array" ref="E1914">_xlfn.IFS(D1914=1,"Audit Period",D1914=2,"End of Fiscal Year",D1914=3,"Start of Fiscal Year",TRUE,"Fiscal Year in Progress")</f>
        <v>Fiscal Year in Progress</v>
      </c>
      <c r="F1914" s="12" t="str" cm="1">
        <f t="array" ref="F1914">_xlfn.IFS(OR(D1914=1,D1914=2),"Period 1",OR(D1914=3,D1914=4),"Period 2",OR(D1914=5,D1914=6),"Period 3",TRUE,"No Hire Period")</f>
        <v>Period 3</v>
      </c>
      <c r="G1914" s="12" t="str" cm="1">
        <f t="array" ref="G1914">_xlfn.IFS(MONTH(B1914)=1,"Audit Period",MONTH(B1914)=2,"End of Fiscal Year",MONTH(B1914)=3,"Start of Fiscal Year",TRUE,"Fiscal Year in Progress")</f>
        <v>Fiscal Year in Progress</v>
      </c>
      <c r="H1914" s="12">
        <f t="shared" ca="1" si="59"/>
        <v>27</v>
      </c>
    </row>
    <row r="1915" spans="1:8" x14ac:dyDescent="0.25">
      <c r="A1915" s="1" t="s">
        <v>556</v>
      </c>
      <c r="B1915" s="2">
        <v>44717</v>
      </c>
      <c r="D1915" s="13">
        <f t="shared" si="58"/>
        <v>6</v>
      </c>
      <c r="E1915" s="12" t="str" cm="1">
        <f t="array" ref="E1915">_xlfn.IFS(D1915=1,"Audit Period",D1915=2,"End of Fiscal Year",D1915=3,"Start of Fiscal Year",TRUE,"Fiscal Year in Progress")</f>
        <v>Fiscal Year in Progress</v>
      </c>
      <c r="F1915" s="12" t="str" cm="1">
        <f t="array" ref="F1915">_xlfn.IFS(OR(D1915=1,D1915=2),"Period 1",OR(D1915=3,D1915=4),"Period 2",OR(D1915=5,D1915=6),"Period 3",TRUE,"No Hire Period")</f>
        <v>Period 3</v>
      </c>
      <c r="G1915" s="12" t="str" cm="1">
        <f t="array" ref="G1915">_xlfn.IFS(MONTH(B1915)=1,"Audit Period",MONTH(B1915)=2,"End of Fiscal Year",MONTH(B1915)=3,"Start of Fiscal Year",TRUE,"Fiscal Year in Progress")</f>
        <v>Fiscal Year in Progress</v>
      </c>
      <c r="H1915" s="12">
        <f t="shared" ca="1" si="59"/>
        <v>27</v>
      </c>
    </row>
    <row r="1916" spans="1:8" x14ac:dyDescent="0.25">
      <c r="A1916" s="1" t="s">
        <v>557</v>
      </c>
      <c r="B1916" s="2">
        <v>44717</v>
      </c>
      <c r="D1916" s="13">
        <f t="shared" si="58"/>
        <v>6</v>
      </c>
      <c r="E1916" s="12" t="str" cm="1">
        <f t="array" ref="E1916">_xlfn.IFS(D1916=1,"Audit Period",D1916=2,"End of Fiscal Year",D1916=3,"Start of Fiscal Year",TRUE,"Fiscal Year in Progress")</f>
        <v>Fiscal Year in Progress</v>
      </c>
      <c r="F1916" s="12" t="str" cm="1">
        <f t="array" ref="F1916">_xlfn.IFS(OR(D1916=1,D1916=2),"Period 1",OR(D1916=3,D1916=4),"Period 2",OR(D1916=5,D1916=6),"Period 3",TRUE,"No Hire Period")</f>
        <v>Period 3</v>
      </c>
      <c r="G1916" s="12" t="str" cm="1">
        <f t="array" ref="G1916">_xlfn.IFS(MONTH(B1916)=1,"Audit Period",MONTH(B1916)=2,"End of Fiscal Year",MONTH(B1916)=3,"Start of Fiscal Year",TRUE,"Fiscal Year in Progress")</f>
        <v>Fiscal Year in Progress</v>
      </c>
      <c r="H1916" s="12">
        <f t="shared" ca="1" si="59"/>
        <v>27</v>
      </c>
    </row>
    <row r="1917" spans="1:8" x14ac:dyDescent="0.25">
      <c r="A1917" s="1" t="s">
        <v>558</v>
      </c>
      <c r="B1917" s="2">
        <v>44717</v>
      </c>
      <c r="D1917" s="13">
        <f t="shared" si="58"/>
        <v>6</v>
      </c>
      <c r="E1917" s="12" t="str" cm="1">
        <f t="array" ref="E1917">_xlfn.IFS(D1917=1,"Audit Period",D1917=2,"End of Fiscal Year",D1917=3,"Start of Fiscal Year",TRUE,"Fiscal Year in Progress")</f>
        <v>Fiscal Year in Progress</v>
      </c>
      <c r="F1917" s="12" t="str" cm="1">
        <f t="array" ref="F1917">_xlfn.IFS(OR(D1917=1,D1917=2),"Period 1",OR(D1917=3,D1917=4),"Period 2",OR(D1917=5,D1917=6),"Period 3",TRUE,"No Hire Period")</f>
        <v>Period 3</v>
      </c>
      <c r="G1917" s="12" t="str" cm="1">
        <f t="array" ref="G1917">_xlfn.IFS(MONTH(B1917)=1,"Audit Period",MONTH(B1917)=2,"End of Fiscal Year",MONTH(B1917)=3,"Start of Fiscal Year",TRUE,"Fiscal Year in Progress")</f>
        <v>Fiscal Year in Progress</v>
      </c>
      <c r="H1917" s="12">
        <f t="shared" ca="1" si="59"/>
        <v>27</v>
      </c>
    </row>
    <row r="1918" spans="1:8" x14ac:dyDescent="0.25">
      <c r="A1918" s="1" t="s">
        <v>559</v>
      </c>
      <c r="B1918" s="2">
        <v>44717</v>
      </c>
      <c r="D1918" s="13">
        <f t="shared" si="58"/>
        <v>6</v>
      </c>
      <c r="E1918" s="12" t="str" cm="1">
        <f t="array" ref="E1918">_xlfn.IFS(D1918=1,"Audit Period",D1918=2,"End of Fiscal Year",D1918=3,"Start of Fiscal Year",TRUE,"Fiscal Year in Progress")</f>
        <v>Fiscal Year in Progress</v>
      </c>
      <c r="F1918" s="12" t="str" cm="1">
        <f t="array" ref="F1918">_xlfn.IFS(OR(D1918=1,D1918=2),"Period 1",OR(D1918=3,D1918=4),"Period 2",OR(D1918=5,D1918=6),"Period 3",TRUE,"No Hire Period")</f>
        <v>Period 3</v>
      </c>
      <c r="G1918" s="12" t="str" cm="1">
        <f t="array" ref="G1918">_xlfn.IFS(MONTH(B1918)=1,"Audit Period",MONTH(B1918)=2,"End of Fiscal Year",MONTH(B1918)=3,"Start of Fiscal Year",TRUE,"Fiscal Year in Progress")</f>
        <v>Fiscal Year in Progress</v>
      </c>
      <c r="H1918" s="12">
        <f t="shared" ca="1" si="59"/>
        <v>27</v>
      </c>
    </row>
    <row r="1919" spans="1:8" x14ac:dyDescent="0.25">
      <c r="A1919" s="1" t="s">
        <v>61</v>
      </c>
      <c r="B1919" s="2">
        <v>44717</v>
      </c>
      <c r="D1919" s="13">
        <f t="shared" si="58"/>
        <v>6</v>
      </c>
      <c r="E1919" s="12" t="str" cm="1">
        <f t="array" ref="E1919">_xlfn.IFS(D1919=1,"Audit Period",D1919=2,"End of Fiscal Year",D1919=3,"Start of Fiscal Year",TRUE,"Fiscal Year in Progress")</f>
        <v>Fiscal Year in Progress</v>
      </c>
      <c r="F1919" s="12" t="str" cm="1">
        <f t="array" ref="F1919">_xlfn.IFS(OR(D1919=1,D1919=2),"Period 1",OR(D1919=3,D1919=4),"Period 2",OR(D1919=5,D1919=6),"Period 3",TRUE,"No Hire Period")</f>
        <v>Period 3</v>
      </c>
      <c r="G1919" s="12" t="str" cm="1">
        <f t="array" ref="G1919">_xlfn.IFS(MONTH(B1919)=1,"Audit Period",MONTH(B1919)=2,"End of Fiscal Year",MONTH(B1919)=3,"Start of Fiscal Year",TRUE,"Fiscal Year in Progress")</f>
        <v>Fiscal Year in Progress</v>
      </c>
      <c r="H1919" s="12">
        <f t="shared" ca="1" si="59"/>
        <v>27</v>
      </c>
    </row>
    <row r="1920" spans="1:8" x14ac:dyDescent="0.25">
      <c r="A1920" s="1" t="s">
        <v>560</v>
      </c>
      <c r="B1920" s="2">
        <v>44717</v>
      </c>
      <c r="D1920" s="13">
        <f t="shared" si="58"/>
        <v>6</v>
      </c>
      <c r="E1920" s="12" t="str" cm="1">
        <f t="array" ref="E1920">_xlfn.IFS(D1920=1,"Audit Period",D1920=2,"End of Fiscal Year",D1920=3,"Start of Fiscal Year",TRUE,"Fiscal Year in Progress")</f>
        <v>Fiscal Year in Progress</v>
      </c>
      <c r="F1920" s="12" t="str" cm="1">
        <f t="array" ref="F1920">_xlfn.IFS(OR(D1920=1,D1920=2),"Period 1",OR(D1920=3,D1920=4),"Period 2",OR(D1920=5,D1920=6),"Period 3",TRUE,"No Hire Period")</f>
        <v>Period 3</v>
      </c>
      <c r="G1920" s="12" t="str" cm="1">
        <f t="array" ref="G1920">_xlfn.IFS(MONTH(B1920)=1,"Audit Period",MONTH(B1920)=2,"End of Fiscal Year",MONTH(B1920)=3,"Start of Fiscal Year",TRUE,"Fiscal Year in Progress")</f>
        <v>Fiscal Year in Progress</v>
      </c>
      <c r="H1920" s="12">
        <f t="shared" ca="1" si="59"/>
        <v>27</v>
      </c>
    </row>
    <row r="1921" spans="1:8" x14ac:dyDescent="0.25">
      <c r="A1921" s="1" t="s">
        <v>561</v>
      </c>
      <c r="B1921" s="2">
        <v>44717</v>
      </c>
      <c r="D1921" s="13">
        <f t="shared" si="58"/>
        <v>6</v>
      </c>
      <c r="E1921" s="12" t="str" cm="1">
        <f t="array" ref="E1921">_xlfn.IFS(D1921=1,"Audit Period",D1921=2,"End of Fiscal Year",D1921=3,"Start of Fiscal Year",TRUE,"Fiscal Year in Progress")</f>
        <v>Fiscal Year in Progress</v>
      </c>
      <c r="F1921" s="12" t="str" cm="1">
        <f t="array" ref="F1921">_xlfn.IFS(OR(D1921=1,D1921=2),"Period 1",OR(D1921=3,D1921=4),"Period 2",OR(D1921=5,D1921=6),"Period 3",TRUE,"No Hire Period")</f>
        <v>Period 3</v>
      </c>
      <c r="G1921" s="12" t="str" cm="1">
        <f t="array" ref="G1921">_xlfn.IFS(MONTH(B1921)=1,"Audit Period",MONTH(B1921)=2,"End of Fiscal Year",MONTH(B1921)=3,"Start of Fiscal Year",TRUE,"Fiscal Year in Progress")</f>
        <v>Fiscal Year in Progress</v>
      </c>
      <c r="H1921" s="12">
        <f t="shared" ca="1" si="59"/>
        <v>27</v>
      </c>
    </row>
    <row r="1922" spans="1:8" x14ac:dyDescent="0.25">
      <c r="A1922" s="1" t="s">
        <v>562</v>
      </c>
      <c r="B1922" s="2">
        <v>44717</v>
      </c>
      <c r="D1922" s="13">
        <f t="shared" si="58"/>
        <v>6</v>
      </c>
      <c r="E1922" s="12" t="str" cm="1">
        <f t="array" ref="E1922">_xlfn.IFS(D1922=1,"Audit Period",D1922=2,"End of Fiscal Year",D1922=3,"Start of Fiscal Year",TRUE,"Fiscal Year in Progress")</f>
        <v>Fiscal Year in Progress</v>
      </c>
      <c r="F1922" s="12" t="str" cm="1">
        <f t="array" ref="F1922">_xlfn.IFS(OR(D1922=1,D1922=2),"Period 1",OR(D1922=3,D1922=4),"Period 2",OR(D1922=5,D1922=6),"Period 3",TRUE,"No Hire Period")</f>
        <v>Period 3</v>
      </c>
      <c r="G1922" s="12" t="str" cm="1">
        <f t="array" ref="G1922">_xlfn.IFS(MONTH(B1922)=1,"Audit Period",MONTH(B1922)=2,"End of Fiscal Year",MONTH(B1922)=3,"Start of Fiscal Year",TRUE,"Fiscal Year in Progress")</f>
        <v>Fiscal Year in Progress</v>
      </c>
      <c r="H1922" s="12">
        <f t="shared" ca="1" si="59"/>
        <v>27</v>
      </c>
    </row>
    <row r="1923" spans="1:8" x14ac:dyDescent="0.25">
      <c r="A1923" s="1" t="s">
        <v>563</v>
      </c>
      <c r="B1923" s="2">
        <v>44717</v>
      </c>
      <c r="D1923" s="13">
        <f t="shared" ref="D1923:D1986" si="60">MONTH(B1923)</f>
        <v>6</v>
      </c>
      <c r="E1923" s="12" t="str" cm="1">
        <f t="array" ref="E1923">_xlfn.IFS(D1923=1,"Audit Period",D1923=2,"End of Fiscal Year",D1923=3,"Start of Fiscal Year",TRUE,"Fiscal Year in Progress")</f>
        <v>Fiscal Year in Progress</v>
      </c>
      <c r="F1923" s="12" t="str" cm="1">
        <f t="array" ref="F1923">_xlfn.IFS(OR(D1923=1,D1923=2),"Period 1",OR(D1923=3,D1923=4),"Period 2",OR(D1923=5,D1923=6),"Period 3",TRUE,"No Hire Period")</f>
        <v>Period 3</v>
      </c>
      <c r="G1923" s="12" t="str" cm="1">
        <f t="array" ref="G1923">_xlfn.IFS(MONTH(B1923)=1,"Audit Period",MONTH(B1923)=2,"End of Fiscal Year",MONTH(B1923)=3,"Start of Fiscal Year",TRUE,"Fiscal Year in Progress")</f>
        <v>Fiscal Year in Progress</v>
      </c>
      <c r="H1923" s="12">
        <f t="shared" ref="H1923:H1986" ca="1" si="61">IFERROR(IF(C1923="",DATEDIF(B1923,TODAY(),"m"),DATEDIF(B1923,C1923,"m")),0)</f>
        <v>27</v>
      </c>
    </row>
    <row r="1924" spans="1:8" x14ac:dyDescent="0.25">
      <c r="A1924" s="1" t="s">
        <v>564</v>
      </c>
      <c r="B1924" s="2">
        <v>44717</v>
      </c>
      <c r="D1924" s="13">
        <f t="shared" si="60"/>
        <v>6</v>
      </c>
      <c r="E1924" s="12" t="str" cm="1">
        <f t="array" ref="E1924">_xlfn.IFS(D1924=1,"Audit Period",D1924=2,"End of Fiscal Year",D1924=3,"Start of Fiscal Year",TRUE,"Fiscal Year in Progress")</f>
        <v>Fiscal Year in Progress</v>
      </c>
      <c r="F1924" s="12" t="str" cm="1">
        <f t="array" ref="F1924">_xlfn.IFS(OR(D1924=1,D1924=2),"Period 1",OR(D1924=3,D1924=4),"Period 2",OR(D1924=5,D1924=6),"Period 3",TRUE,"No Hire Period")</f>
        <v>Period 3</v>
      </c>
      <c r="G1924" s="12" t="str" cm="1">
        <f t="array" ref="G1924">_xlfn.IFS(MONTH(B1924)=1,"Audit Period",MONTH(B1924)=2,"End of Fiscal Year",MONTH(B1924)=3,"Start of Fiscal Year",TRUE,"Fiscal Year in Progress")</f>
        <v>Fiscal Year in Progress</v>
      </c>
      <c r="H1924" s="12">
        <f t="shared" ca="1" si="61"/>
        <v>27</v>
      </c>
    </row>
    <row r="1925" spans="1:8" x14ac:dyDescent="0.25">
      <c r="A1925" s="1" t="s">
        <v>62</v>
      </c>
      <c r="B1925" s="2">
        <v>44717</v>
      </c>
      <c r="D1925" s="13">
        <f t="shared" si="60"/>
        <v>6</v>
      </c>
      <c r="E1925" s="12" t="str" cm="1">
        <f t="array" ref="E1925">_xlfn.IFS(D1925=1,"Audit Period",D1925=2,"End of Fiscal Year",D1925=3,"Start of Fiscal Year",TRUE,"Fiscal Year in Progress")</f>
        <v>Fiscal Year in Progress</v>
      </c>
      <c r="F1925" s="12" t="str" cm="1">
        <f t="array" ref="F1925">_xlfn.IFS(OR(D1925=1,D1925=2),"Period 1",OR(D1925=3,D1925=4),"Period 2",OR(D1925=5,D1925=6),"Period 3",TRUE,"No Hire Period")</f>
        <v>Period 3</v>
      </c>
      <c r="G1925" s="12" t="str" cm="1">
        <f t="array" ref="G1925">_xlfn.IFS(MONTH(B1925)=1,"Audit Period",MONTH(B1925)=2,"End of Fiscal Year",MONTH(B1925)=3,"Start of Fiscal Year",TRUE,"Fiscal Year in Progress")</f>
        <v>Fiscal Year in Progress</v>
      </c>
      <c r="H1925" s="12">
        <f t="shared" ca="1" si="61"/>
        <v>27</v>
      </c>
    </row>
    <row r="1926" spans="1:8" x14ac:dyDescent="0.25">
      <c r="A1926" s="1" t="s">
        <v>565</v>
      </c>
      <c r="B1926" s="2">
        <v>44717</v>
      </c>
      <c r="D1926" s="13">
        <f t="shared" si="60"/>
        <v>6</v>
      </c>
      <c r="E1926" s="12" t="str" cm="1">
        <f t="array" ref="E1926">_xlfn.IFS(D1926=1,"Audit Period",D1926=2,"End of Fiscal Year",D1926=3,"Start of Fiscal Year",TRUE,"Fiscal Year in Progress")</f>
        <v>Fiscal Year in Progress</v>
      </c>
      <c r="F1926" s="12" t="str" cm="1">
        <f t="array" ref="F1926">_xlfn.IFS(OR(D1926=1,D1926=2),"Period 1",OR(D1926=3,D1926=4),"Period 2",OR(D1926=5,D1926=6),"Period 3",TRUE,"No Hire Period")</f>
        <v>Period 3</v>
      </c>
      <c r="G1926" s="12" t="str" cm="1">
        <f t="array" ref="G1926">_xlfn.IFS(MONTH(B1926)=1,"Audit Period",MONTH(B1926)=2,"End of Fiscal Year",MONTH(B1926)=3,"Start of Fiscal Year",TRUE,"Fiscal Year in Progress")</f>
        <v>Fiscal Year in Progress</v>
      </c>
      <c r="H1926" s="12">
        <f t="shared" ca="1" si="61"/>
        <v>27</v>
      </c>
    </row>
    <row r="1927" spans="1:8" x14ac:dyDescent="0.25">
      <c r="A1927" s="1" t="s">
        <v>566</v>
      </c>
      <c r="B1927" s="2">
        <v>44717</v>
      </c>
      <c r="D1927" s="13">
        <f t="shared" si="60"/>
        <v>6</v>
      </c>
      <c r="E1927" s="12" t="str" cm="1">
        <f t="array" ref="E1927">_xlfn.IFS(D1927=1,"Audit Period",D1927=2,"End of Fiscal Year",D1927=3,"Start of Fiscal Year",TRUE,"Fiscal Year in Progress")</f>
        <v>Fiscal Year in Progress</v>
      </c>
      <c r="F1927" s="12" t="str" cm="1">
        <f t="array" ref="F1927">_xlfn.IFS(OR(D1927=1,D1927=2),"Period 1",OR(D1927=3,D1927=4),"Period 2",OR(D1927=5,D1927=6),"Period 3",TRUE,"No Hire Period")</f>
        <v>Period 3</v>
      </c>
      <c r="G1927" s="12" t="str" cm="1">
        <f t="array" ref="G1927">_xlfn.IFS(MONTH(B1927)=1,"Audit Period",MONTH(B1927)=2,"End of Fiscal Year",MONTH(B1927)=3,"Start of Fiscal Year",TRUE,"Fiscal Year in Progress")</f>
        <v>Fiscal Year in Progress</v>
      </c>
      <c r="H1927" s="12">
        <f t="shared" ca="1" si="61"/>
        <v>27</v>
      </c>
    </row>
    <row r="1928" spans="1:8" x14ac:dyDescent="0.25">
      <c r="A1928" s="1" t="s">
        <v>567</v>
      </c>
      <c r="B1928" s="2">
        <v>44717</v>
      </c>
      <c r="D1928" s="13">
        <f t="shared" si="60"/>
        <v>6</v>
      </c>
      <c r="E1928" s="12" t="str" cm="1">
        <f t="array" ref="E1928">_xlfn.IFS(D1928=1,"Audit Period",D1928=2,"End of Fiscal Year",D1928=3,"Start of Fiscal Year",TRUE,"Fiscal Year in Progress")</f>
        <v>Fiscal Year in Progress</v>
      </c>
      <c r="F1928" s="12" t="str" cm="1">
        <f t="array" ref="F1928">_xlfn.IFS(OR(D1928=1,D1928=2),"Period 1",OR(D1928=3,D1928=4),"Period 2",OR(D1928=5,D1928=6),"Period 3",TRUE,"No Hire Period")</f>
        <v>Period 3</v>
      </c>
      <c r="G1928" s="12" t="str" cm="1">
        <f t="array" ref="G1928">_xlfn.IFS(MONTH(B1928)=1,"Audit Period",MONTH(B1928)=2,"End of Fiscal Year",MONTH(B1928)=3,"Start of Fiscal Year",TRUE,"Fiscal Year in Progress")</f>
        <v>Fiscal Year in Progress</v>
      </c>
      <c r="H1928" s="12">
        <f t="shared" ca="1" si="61"/>
        <v>27</v>
      </c>
    </row>
    <row r="1929" spans="1:8" x14ac:dyDescent="0.25">
      <c r="A1929" s="1" t="s">
        <v>568</v>
      </c>
      <c r="B1929" s="2">
        <v>44717</v>
      </c>
      <c r="D1929" s="13">
        <f t="shared" si="60"/>
        <v>6</v>
      </c>
      <c r="E1929" s="12" t="str" cm="1">
        <f t="array" ref="E1929">_xlfn.IFS(D1929=1,"Audit Period",D1929=2,"End of Fiscal Year",D1929=3,"Start of Fiscal Year",TRUE,"Fiscal Year in Progress")</f>
        <v>Fiscal Year in Progress</v>
      </c>
      <c r="F1929" s="12" t="str" cm="1">
        <f t="array" ref="F1929">_xlfn.IFS(OR(D1929=1,D1929=2),"Period 1",OR(D1929=3,D1929=4),"Period 2",OR(D1929=5,D1929=6),"Period 3",TRUE,"No Hire Period")</f>
        <v>Period 3</v>
      </c>
      <c r="G1929" s="12" t="str" cm="1">
        <f t="array" ref="G1929">_xlfn.IFS(MONTH(B1929)=1,"Audit Period",MONTH(B1929)=2,"End of Fiscal Year",MONTH(B1929)=3,"Start of Fiscal Year",TRUE,"Fiscal Year in Progress")</f>
        <v>Fiscal Year in Progress</v>
      </c>
      <c r="H1929" s="12">
        <f t="shared" ca="1" si="61"/>
        <v>27</v>
      </c>
    </row>
    <row r="1930" spans="1:8" x14ac:dyDescent="0.25">
      <c r="A1930" s="1" t="s">
        <v>569</v>
      </c>
      <c r="B1930" s="2">
        <v>44717</v>
      </c>
      <c r="D1930" s="13">
        <f t="shared" si="60"/>
        <v>6</v>
      </c>
      <c r="E1930" s="12" t="str" cm="1">
        <f t="array" ref="E1930">_xlfn.IFS(D1930=1,"Audit Period",D1930=2,"End of Fiscal Year",D1930=3,"Start of Fiscal Year",TRUE,"Fiscal Year in Progress")</f>
        <v>Fiscal Year in Progress</v>
      </c>
      <c r="F1930" s="12" t="str" cm="1">
        <f t="array" ref="F1930">_xlfn.IFS(OR(D1930=1,D1930=2),"Period 1",OR(D1930=3,D1930=4),"Period 2",OR(D1930=5,D1930=6),"Period 3",TRUE,"No Hire Period")</f>
        <v>Period 3</v>
      </c>
      <c r="G1930" s="12" t="str" cm="1">
        <f t="array" ref="G1930">_xlfn.IFS(MONTH(B1930)=1,"Audit Period",MONTH(B1930)=2,"End of Fiscal Year",MONTH(B1930)=3,"Start of Fiscal Year",TRUE,"Fiscal Year in Progress")</f>
        <v>Fiscal Year in Progress</v>
      </c>
      <c r="H1930" s="12">
        <f t="shared" ca="1" si="61"/>
        <v>27</v>
      </c>
    </row>
    <row r="1931" spans="1:8" x14ac:dyDescent="0.25">
      <c r="A1931" s="1" t="s">
        <v>570</v>
      </c>
      <c r="B1931" s="2">
        <v>44717</v>
      </c>
      <c r="D1931" s="13">
        <f t="shared" si="60"/>
        <v>6</v>
      </c>
      <c r="E1931" s="12" t="str" cm="1">
        <f t="array" ref="E1931">_xlfn.IFS(D1931=1,"Audit Period",D1931=2,"End of Fiscal Year",D1931=3,"Start of Fiscal Year",TRUE,"Fiscal Year in Progress")</f>
        <v>Fiscal Year in Progress</v>
      </c>
      <c r="F1931" s="12" t="str" cm="1">
        <f t="array" ref="F1931">_xlfn.IFS(OR(D1931=1,D1931=2),"Period 1",OR(D1931=3,D1931=4),"Period 2",OR(D1931=5,D1931=6),"Period 3",TRUE,"No Hire Period")</f>
        <v>Period 3</v>
      </c>
      <c r="G1931" s="12" t="str" cm="1">
        <f t="array" ref="G1931">_xlfn.IFS(MONTH(B1931)=1,"Audit Period",MONTH(B1931)=2,"End of Fiscal Year",MONTH(B1931)=3,"Start of Fiscal Year",TRUE,"Fiscal Year in Progress")</f>
        <v>Fiscal Year in Progress</v>
      </c>
      <c r="H1931" s="12">
        <f t="shared" ca="1" si="61"/>
        <v>27</v>
      </c>
    </row>
    <row r="1932" spans="1:8" x14ac:dyDescent="0.25">
      <c r="A1932" s="1" t="s">
        <v>571</v>
      </c>
      <c r="B1932" s="2">
        <v>44717</v>
      </c>
      <c r="D1932" s="13">
        <f t="shared" si="60"/>
        <v>6</v>
      </c>
      <c r="E1932" s="12" t="str" cm="1">
        <f t="array" ref="E1932">_xlfn.IFS(D1932=1,"Audit Period",D1932=2,"End of Fiscal Year",D1932=3,"Start of Fiscal Year",TRUE,"Fiscal Year in Progress")</f>
        <v>Fiscal Year in Progress</v>
      </c>
      <c r="F1932" s="12" t="str" cm="1">
        <f t="array" ref="F1932">_xlfn.IFS(OR(D1932=1,D1932=2),"Period 1",OR(D1932=3,D1932=4),"Period 2",OR(D1932=5,D1932=6),"Period 3",TRUE,"No Hire Period")</f>
        <v>Period 3</v>
      </c>
      <c r="G1932" s="12" t="str" cm="1">
        <f t="array" ref="G1932">_xlfn.IFS(MONTH(B1932)=1,"Audit Period",MONTH(B1932)=2,"End of Fiscal Year",MONTH(B1932)=3,"Start of Fiscal Year",TRUE,"Fiscal Year in Progress")</f>
        <v>Fiscal Year in Progress</v>
      </c>
      <c r="H1932" s="12">
        <f t="shared" ca="1" si="61"/>
        <v>27</v>
      </c>
    </row>
    <row r="1933" spans="1:8" x14ac:dyDescent="0.25">
      <c r="A1933" s="1" t="s">
        <v>572</v>
      </c>
      <c r="B1933" s="2">
        <v>44717</v>
      </c>
      <c r="D1933" s="13">
        <f t="shared" si="60"/>
        <v>6</v>
      </c>
      <c r="E1933" s="12" t="str" cm="1">
        <f t="array" ref="E1933">_xlfn.IFS(D1933=1,"Audit Period",D1933=2,"End of Fiscal Year",D1933=3,"Start of Fiscal Year",TRUE,"Fiscal Year in Progress")</f>
        <v>Fiscal Year in Progress</v>
      </c>
      <c r="F1933" s="12" t="str" cm="1">
        <f t="array" ref="F1933">_xlfn.IFS(OR(D1933=1,D1933=2),"Period 1",OR(D1933=3,D1933=4),"Period 2",OR(D1933=5,D1933=6),"Period 3",TRUE,"No Hire Period")</f>
        <v>Period 3</v>
      </c>
      <c r="G1933" s="12" t="str" cm="1">
        <f t="array" ref="G1933">_xlfn.IFS(MONTH(B1933)=1,"Audit Period",MONTH(B1933)=2,"End of Fiscal Year",MONTH(B1933)=3,"Start of Fiscal Year",TRUE,"Fiscal Year in Progress")</f>
        <v>Fiscal Year in Progress</v>
      </c>
      <c r="H1933" s="12">
        <f t="shared" ca="1" si="61"/>
        <v>27</v>
      </c>
    </row>
    <row r="1934" spans="1:8" x14ac:dyDescent="0.25">
      <c r="A1934" s="1" t="s">
        <v>63</v>
      </c>
      <c r="B1934" s="2">
        <v>44717</v>
      </c>
      <c r="D1934" s="13">
        <f t="shared" si="60"/>
        <v>6</v>
      </c>
      <c r="E1934" s="12" t="str" cm="1">
        <f t="array" ref="E1934">_xlfn.IFS(D1934=1,"Audit Period",D1934=2,"End of Fiscal Year",D1934=3,"Start of Fiscal Year",TRUE,"Fiscal Year in Progress")</f>
        <v>Fiscal Year in Progress</v>
      </c>
      <c r="F1934" s="12" t="str" cm="1">
        <f t="array" ref="F1934">_xlfn.IFS(OR(D1934=1,D1934=2),"Period 1",OR(D1934=3,D1934=4),"Period 2",OR(D1934=5,D1934=6),"Period 3",TRUE,"No Hire Period")</f>
        <v>Period 3</v>
      </c>
      <c r="G1934" s="12" t="str" cm="1">
        <f t="array" ref="G1934">_xlfn.IFS(MONTH(B1934)=1,"Audit Period",MONTH(B1934)=2,"End of Fiscal Year",MONTH(B1934)=3,"Start of Fiscal Year",TRUE,"Fiscal Year in Progress")</f>
        <v>Fiscal Year in Progress</v>
      </c>
      <c r="H1934" s="12">
        <f t="shared" ca="1" si="61"/>
        <v>27</v>
      </c>
    </row>
    <row r="1935" spans="1:8" x14ac:dyDescent="0.25">
      <c r="A1935" s="1" t="s">
        <v>573</v>
      </c>
      <c r="B1935" s="2">
        <v>44717</v>
      </c>
      <c r="D1935" s="13">
        <f t="shared" si="60"/>
        <v>6</v>
      </c>
      <c r="E1935" s="12" t="str" cm="1">
        <f t="array" ref="E1935">_xlfn.IFS(D1935=1,"Audit Period",D1935=2,"End of Fiscal Year",D1935=3,"Start of Fiscal Year",TRUE,"Fiscal Year in Progress")</f>
        <v>Fiscal Year in Progress</v>
      </c>
      <c r="F1935" s="12" t="str" cm="1">
        <f t="array" ref="F1935">_xlfn.IFS(OR(D1935=1,D1935=2),"Period 1",OR(D1935=3,D1935=4),"Period 2",OR(D1935=5,D1935=6),"Period 3",TRUE,"No Hire Period")</f>
        <v>Period 3</v>
      </c>
      <c r="G1935" s="12" t="str" cm="1">
        <f t="array" ref="G1935">_xlfn.IFS(MONTH(B1935)=1,"Audit Period",MONTH(B1935)=2,"End of Fiscal Year",MONTH(B1935)=3,"Start of Fiscal Year",TRUE,"Fiscal Year in Progress")</f>
        <v>Fiscal Year in Progress</v>
      </c>
      <c r="H1935" s="12">
        <f t="shared" ca="1" si="61"/>
        <v>27</v>
      </c>
    </row>
    <row r="1936" spans="1:8" x14ac:dyDescent="0.25">
      <c r="A1936" s="1" t="s">
        <v>574</v>
      </c>
      <c r="B1936" s="2">
        <v>44717</v>
      </c>
      <c r="D1936" s="13">
        <f t="shared" si="60"/>
        <v>6</v>
      </c>
      <c r="E1936" s="12" t="str" cm="1">
        <f t="array" ref="E1936">_xlfn.IFS(D1936=1,"Audit Period",D1936=2,"End of Fiscal Year",D1936=3,"Start of Fiscal Year",TRUE,"Fiscal Year in Progress")</f>
        <v>Fiscal Year in Progress</v>
      </c>
      <c r="F1936" s="12" t="str" cm="1">
        <f t="array" ref="F1936">_xlfn.IFS(OR(D1936=1,D1936=2),"Period 1",OR(D1936=3,D1936=4),"Period 2",OR(D1936=5,D1936=6),"Period 3",TRUE,"No Hire Period")</f>
        <v>Period 3</v>
      </c>
      <c r="G1936" s="12" t="str" cm="1">
        <f t="array" ref="G1936">_xlfn.IFS(MONTH(B1936)=1,"Audit Period",MONTH(B1936)=2,"End of Fiscal Year",MONTH(B1936)=3,"Start of Fiscal Year",TRUE,"Fiscal Year in Progress")</f>
        <v>Fiscal Year in Progress</v>
      </c>
      <c r="H1936" s="12">
        <f t="shared" ca="1" si="61"/>
        <v>27</v>
      </c>
    </row>
    <row r="1937" spans="1:8" x14ac:dyDescent="0.25">
      <c r="A1937" s="1" t="s">
        <v>575</v>
      </c>
      <c r="B1937" s="2">
        <v>44717</v>
      </c>
      <c r="D1937" s="13">
        <f t="shared" si="60"/>
        <v>6</v>
      </c>
      <c r="E1937" s="12" t="str" cm="1">
        <f t="array" ref="E1937">_xlfn.IFS(D1937=1,"Audit Period",D1937=2,"End of Fiscal Year",D1937=3,"Start of Fiscal Year",TRUE,"Fiscal Year in Progress")</f>
        <v>Fiscal Year in Progress</v>
      </c>
      <c r="F1937" s="12" t="str" cm="1">
        <f t="array" ref="F1937">_xlfn.IFS(OR(D1937=1,D1937=2),"Period 1",OR(D1937=3,D1937=4),"Period 2",OR(D1937=5,D1937=6),"Period 3",TRUE,"No Hire Period")</f>
        <v>Period 3</v>
      </c>
      <c r="G1937" s="12" t="str" cm="1">
        <f t="array" ref="G1937">_xlfn.IFS(MONTH(B1937)=1,"Audit Period",MONTH(B1937)=2,"End of Fiscal Year",MONTH(B1937)=3,"Start of Fiscal Year",TRUE,"Fiscal Year in Progress")</f>
        <v>Fiscal Year in Progress</v>
      </c>
      <c r="H1937" s="12">
        <f t="shared" ca="1" si="61"/>
        <v>27</v>
      </c>
    </row>
    <row r="1938" spans="1:8" x14ac:dyDescent="0.25">
      <c r="A1938" s="1" t="s">
        <v>576</v>
      </c>
      <c r="B1938" s="2">
        <v>44717</v>
      </c>
      <c r="D1938" s="13">
        <f t="shared" si="60"/>
        <v>6</v>
      </c>
      <c r="E1938" s="12" t="str" cm="1">
        <f t="array" ref="E1938">_xlfn.IFS(D1938=1,"Audit Period",D1938=2,"End of Fiscal Year",D1938=3,"Start of Fiscal Year",TRUE,"Fiscal Year in Progress")</f>
        <v>Fiscal Year in Progress</v>
      </c>
      <c r="F1938" s="12" t="str" cm="1">
        <f t="array" ref="F1938">_xlfn.IFS(OR(D1938=1,D1938=2),"Period 1",OR(D1938=3,D1938=4),"Period 2",OR(D1938=5,D1938=6),"Period 3",TRUE,"No Hire Period")</f>
        <v>Period 3</v>
      </c>
      <c r="G1938" s="12" t="str" cm="1">
        <f t="array" ref="G1938">_xlfn.IFS(MONTH(B1938)=1,"Audit Period",MONTH(B1938)=2,"End of Fiscal Year",MONTH(B1938)=3,"Start of Fiscal Year",TRUE,"Fiscal Year in Progress")</f>
        <v>Fiscal Year in Progress</v>
      </c>
      <c r="H1938" s="12">
        <f t="shared" ca="1" si="61"/>
        <v>27</v>
      </c>
    </row>
    <row r="1939" spans="1:8" x14ac:dyDescent="0.25">
      <c r="A1939" s="1" t="s">
        <v>577</v>
      </c>
      <c r="B1939" s="2">
        <v>44717</v>
      </c>
      <c r="D1939" s="13">
        <f t="shared" si="60"/>
        <v>6</v>
      </c>
      <c r="E1939" s="12" t="str" cm="1">
        <f t="array" ref="E1939">_xlfn.IFS(D1939=1,"Audit Period",D1939=2,"End of Fiscal Year",D1939=3,"Start of Fiscal Year",TRUE,"Fiscal Year in Progress")</f>
        <v>Fiscal Year in Progress</v>
      </c>
      <c r="F1939" s="12" t="str" cm="1">
        <f t="array" ref="F1939">_xlfn.IFS(OR(D1939=1,D1939=2),"Period 1",OR(D1939=3,D1939=4),"Period 2",OR(D1939=5,D1939=6),"Period 3",TRUE,"No Hire Period")</f>
        <v>Period 3</v>
      </c>
      <c r="G1939" s="12" t="str" cm="1">
        <f t="array" ref="G1939">_xlfn.IFS(MONTH(B1939)=1,"Audit Period",MONTH(B1939)=2,"End of Fiscal Year",MONTH(B1939)=3,"Start of Fiscal Year",TRUE,"Fiscal Year in Progress")</f>
        <v>Fiscal Year in Progress</v>
      </c>
      <c r="H1939" s="12">
        <f t="shared" ca="1" si="61"/>
        <v>27</v>
      </c>
    </row>
    <row r="1940" spans="1:8" x14ac:dyDescent="0.25">
      <c r="A1940" s="1" t="s">
        <v>578</v>
      </c>
      <c r="B1940" s="2">
        <v>44717</v>
      </c>
      <c r="D1940" s="13">
        <f t="shared" si="60"/>
        <v>6</v>
      </c>
      <c r="E1940" s="12" t="str" cm="1">
        <f t="array" ref="E1940">_xlfn.IFS(D1940=1,"Audit Period",D1940=2,"End of Fiscal Year",D1940=3,"Start of Fiscal Year",TRUE,"Fiscal Year in Progress")</f>
        <v>Fiscal Year in Progress</v>
      </c>
      <c r="F1940" s="12" t="str" cm="1">
        <f t="array" ref="F1940">_xlfn.IFS(OR(D1940=1,D1940=2),"Period 1",OR(D1940=3,D1940=4),"Period 2",OR(D1940=5,D1940=6),"Period 3",TRUE,"No Hire Period")</f>
        <v>Period 3</v>
      </c>
      <c r="G1940" s="12" t="str" cm="1">
        <f t="array" ref="G1940">_xlfn.IFS(MONTH(B1940)=1,"Audit Period",MONTH(B1940)=2,"End of Fiscal Year",MONTH(B1940)=3,"Start of Fiscal Year",TRUE,"Fiscal Year in Progress")</f>
        <v>Fiscal Year in Progress</v>
      </c>
      <c r="H1940" s="12">
        <f t="shared" ca="1" si="61"/>
        <v>27</v>
      </c>
    </row>
    <row r="1941" spans="1:8" x14ac:dyDescent="0.25">
      <c r="A1941" s="1" t="s">
        <v>579</v>
      </c>
      <c r="B1941" s="2">
        <v>44717</v>
      </c>
      <c r="D1941" s="13">
        <f t="shared" si="60"/>
        <v>6</v>
      </c>
      <c r="E1941" s="12" t="str" cm="1">
        <f t="array" ref="E1941">_xlfn.IFS(D1941=1,"Audit Period",D1941=2,"End of Fiscal Year",D1941=3,"Start of Fiscal Year",TRUE,"Fiscal Year in Progress")</f>
        <v>Fiscal Year in Progress</v>
      </c>
      <c r="F1941" s="12" t="str" cm="1">
        <f t="array" ref="F1941">_xlfn.IFS(OR(D1941=1,D1941=2),"Period 1",OR(D1941=3,D1941=4),"Period 2",OR(D1941=5,D1941=6),"Period 3",TRUE,"No Hire Period")</f>
        <v>Period 3</v>
      </c>
      <c r="G1941" s="12" t="str" cm="1">
        <f t="array" ref="G1941">_xlfn.IFS(MONTH(B1941)=1,"Audit Period",MONTH(B1941)=2,"End of Fiscal Year",MONTH(B1941)=3,"Start of Fiscal Year",TRUE,"Fiscal Year in Progress")</f>
        <v>Fiscal Year in Progress</v>
      </c>
      <c r="H1941" s="12">
        <f t="shared" ca="1" si="61"/>
        <v>27</v>
      </c>
    </row>
    <row r="1942" spans="1:8" x14ac:dyDescent="0.25">
      <c r="A1942" s="1" t="s">
        <v>580</v>
      </c>
      <c r="B1942" s="2">
        <v>44717</v>
      </c>
      <c r="D1942" s="13">
        <f t="shared" si="60"/>
        <v>6</v>
      </c>
      <c r="E1942" s="12" t="str" cm="1">
        <f t="array" ref="E1942">_xlfn.IFS(D1942=1,"Audit Period",D1942=2,"End of Fiscal Year",D1942=3,"Start of Fiscal Year",TRUE,"Fiscal Year in Progress")</f>
        <v>Fiscal Year in Progress</v>
      </c>
      <c r="F1942" s="12" t="str" cm="1">
        <f t="array" ref="F1942">_xlfn.IFS(OR(D1942=1,D1942=2),"Period 1",OR(D1942=3,D1942=4),"Period 2",OR(D1942=5,D1942=6),"Period 3",TRUE,"No Hire Period")</f>
        <v>Period 3</v>
      </c>
      <c r="G1942" s="12" t="str" cm="1">
        <f t="array" ref="G1942">_xlfn.IFS(MONTH(B1942)=1,"Audit Period",MONTH(B1942)=2,"End of Fiscal Year",MONTH(B1942)=3,"Start of Fiscal Year",TRUE,"Fiscal Year in Progress")</f>
        <v>Fiscal Year in Progress</v>
      </c>
      <c r="H1942" s="12">
        <f t="shared" ca="1" si="61"/>
        <v>27</v>
      </c>
    </row>
    <row r="1943" spans="1:8" x14ac:dyDescent="0.25">
      <c r="A1943" s="1" t="s">
        <v>581</v>
      </c>
      <c r="B1943" s="2">
        <v>44717</v>
      </c>
      <c r="D1943" s="13">
        <f t="shared" si="60"/>
        <v>6</v>
      </c>
      <c r="E1943" s="12" t="str" cm="1">
        <f t="array" ref="E1943">_xlfn.IFS(D1943=1,"Audit Period",D1943=2,"End of Fiscal Year",D1943=3,"Start of Fiscal Year",TRUE,"Fiscal Year in Progress")</f>
        <v>Fiscal Year in Progress</v>
      </c>
      <c r="F1943" s="12" t="str" cm="1">
        <f t="array" ref="F1943">_xlfn.IFS(OR(D1943=1,D1943=2),"Period 1",OR(D1943=3,D1943=4),"Period 2",OR(D1943=5,D1943=6),"Period 3",TRUE,"No Hire Period")</f>
        <v>Period 3</v>
      </c>
      <c r="G1943" s="12" t="str" cm="1">
        <f t="array" ref="G1943">_xlfn.IFS(MONTH(B1943)=1,"Audit Period",MONTH(B1943)=2,"End of Fiscal Year",MONTH(B1943)=3,"Start of Fiscal Year",TRUE,"Fiscal Year in Progress")</f>
        <v>Fiscal Year in Progress</v>
      </c>
      <c r="H1943" s="12">
        <f t="shared" ca="1" si="61"/>
        <v>27</v>
      </c>
    </row>
    <row r="1944" spans="1:8" x14ac:dyDescent="0.25">
      <c r="A1944" s="1" t="s">
        <v>64</v>
      </c>
      <c r="B1944" s="2">
        <v>44717</v>
      </c>
      <c r="D1944" s="13">
        <f t="shared" si="60"/>
        <v>6</v>
      </c>
      <c r="E1944" s="12" t="str" cm="1">
        <f t="array" ref="E1944">_xlfn.IFS(D1944=1,"Audit Period",D1944=2,"End of Fiscal Year",D1944=3,"Start of Fiscal Year",TRUE,"Fiscal Year in Progress")</f>
        <v>Fiscal Year in Progress</v>
      </c>
      <c r="F1944" s="12" t="str" cm="1">
        <f t="array" ref="F1944">_xlfn.IFS(OR(D1944=1,D1944=2),"Period 1",OR(D1944=3,D1944=4),"Period 2",OR(D1944=5,D1944=6),"Period 3",TRUE,"No Hire Period")</f>
        <v>Period 3</v>
      </c>
      <c r="G1944" s="12" t="str" cm="1">
        <f t="array" ref="G1944">_xlfn.IFS(MONTH(B1944)=1,"Audit Period",MONTH(B1944)=2,"End of Fiscal Year",MONTH(B1944)=3,"Start of Fiscal Year",TRUE,"Fiscal Year in Progress")</f>
        <v>Fiscal Year in Progress</v>
      </c>
      <c r="H1944" s="12">
        <f t="shared" ca="1" si="61"/>
        <v>27</v>
      </c>
    </row>
    <row r="1945" spans="1:8" x14ac:dyDescent="0.25">
      <c r="A1945" s="1" t="s">
        <v>582</v>
      </c>
      <c r="B1945" s="2">
        <v>44717</v>
      </c>
      <c r="D1945" s="13">
        <f t="shared" si="60"/>
        <v>6</v>
      </c>
      <c r="E1945" s="12" t="str" cm="1">
        <f t="array" ref="E1945">_xlfn.IFS(D1945=1,"Audit Period",D1945=2,"End of Fiscal Year",D1945=3,"Start of Fiscal Year",TRUE,"Fiscal Year in Progress")</f>
        <v>Fiscal Year in Progress</v>
      </c>
      <c r="F1945" s="12" t="str" cm="1">
        <f t="array" ref="F1945">_xlfn.IFS(OR(D1945=1,D1945=2),"Period 1",OR(D1945=3,D1945=4),"Period 2",OR(D1945=5,D1945=6),"Period 3",TRUE,"No Hire Period")</f>
        <v>Period 3</v>
      </c>
      <c r="G1945" s="12" t="str" cm="1">
        <f t="array" ref="G1945">_xlfn.IFS(MONTH(B1945)=1,"Audit Period",MONTH(B1945)=2,"End of Fiscal Year",MONTH(B1945)=3,"Start of Fiscal Year",TRUE,"Fiscal Year in Progress")</f>
        <v>Fiscal Year in Progress</v>
      </c>
      <c r="H1945" s="12">
        <f t="shared" ca="1" si="61"/>
        <v>27</v>
      </c>
    </row>
    <row r="1946" spans="1:8" x14ac:dyDescent="0.25">
      <c r="A1946" s="1" t="s">
        <v>583</v>
      </c>
      <c r="B1946" s="2">
        <v>44717</v>
      </c>
      <c r="D1946" s="13">
        <f t="shared" si="60"/>
        <v>6</v>
      </c>
      <c r="E1946" s="12" t="str" cm="1">
        <f t="array" ref="E1946">_xlfn.IFS(D1946=1,"Audit Period",D1946=2,"End of Fiscal Year",D1946=3,"Start of Fiscal Year",TRUE,"Fiscal Year in Progress")</f>
        <v>Fiscal Year in Progress</v>
      </c>
      <c r="F1946" s="12" t="str" cm="1">
        <f t="array" ref="F1946">_xlfn.IFS(OR(D1946=1,D1946=2),"Period 1",OR(D1946=3,D1946=4),"Period 2",OR(D1946=5,D1946=6),"Period 3",TRUE,"No Hire Period")</f>
        <v>Period 3</v>
      </c>
      <c r="G1946" s="12" t="str" cm="1">
        <f t="array" ref="G1946">_xlfn.IFS(MONTH(B1946)=1,"Audit Period",MONTH(B1946)=2,"End of Fiscal Year",MONTH(B1946)=3,"Start of Fiscal Year",TRUE,"Fiscal Year in Progress")</f>
        <v>Fiscal Year in Progress</v>
      </c>
      <c r="H1946" s="12">
        <f t="shared" ca="1" si="61"/>
        <v>27</v>
      </c>
    </row>
    <row r="1947" spans="1:8" x14ac:dyDescent="0.25">
      <c r="A1947" s="1" t="s">
        <v>584</v>
      </c>
      <c r="B1947" s="2">
        <v>44717</v>
      </c>
      <c r="D1947" s="13">
        <f t="shared" si="60"/>
        <v>6</v>
      </c>
      <c r="E1947" s="12" t="str" cm="1">
        <f t="array" ref="E1947">_xlfn.IFS(D1947=1,"Audit Period",D1947=2,"End of Fiscal Year",D1947=3,"Start of Fiscal Year",TRUE,"Fiscal Year in Progress")</f>
        <v>Fiscal Year in Progress</v>
      </c>
      <c r="F1947" s="12" t="str" cm="1">
        <f t="array" ref="F1947">_xlfn.IFS(OR(D1947=1,D1947=2),"Period 1",OR(D1947=3,D1947=4),"Period 2",OR(D1947=5,D1947=6),"Period 3",TRUE,"No Hire Period")</f>
        <v>Period 3</v>
      </c>
      <c r="G1947" s="12" t="str" cm="1">
        <f t="array" ref="G1947">_xlfn.IFS(MONTH(B1947)=1,"Audit Period",MONTH(B1947)=2,"End of Fiscal Year",MONTH(B1947)=3,"Start of Fiscal Year",TRUE,"Fiscal Year in Progress")</f>
        <v>Fiscal Year in Progress</v>
      </c>
      <c r="H1947" s="12">
        <f t="shared" ca="1" si="61"/>
        <v>27</v>
      </c>
    </row>
    <row r="1948" spans="1:8" x14ac:dyDescent="0.25">
      <c r="A1948" s="1" t="s">
        <v>585</v>
      </c>
      <c r="B1948" s="2">
        <v>44717</v>
      </c>
      <c r="D1948" s="13">
        <f t="shared" si="60"/>
        <v>6</v>
      </c>
      <c r="E1948" s="12" t="str" cm="1">
        <f t="array" ref="E1948">_xlfn.IFS(D1948=1,"Audit Period",D1948=2,"End of Fiscal Year",D1948=3,"Start of Fiscal Year",TRUE,"Fiscal Year in Progress")</f>
        <v>Fiscal Year in Progress</v>
      </c>
      <c r="F1948" s="12" t="str" cm="1">
        <f t="array" ref="F1948">_xlfn.IFS(OR(D1948=1,D1948=2),"Period 1",OR(D1948=3,D1948=4),"Period 2",OR(D1948=5,D1948=6),"Period 3",TRUE,"No Hire Period")</f>
        <v>Period 3</v>
      </c>
      <c r="G1948" s="12" t="str" cm="1">
        <f t="array" ref="G1948">_xlfn.IFS(MONTH(B1948)=1,"Audit Period",MONTH(B1948)=2,"End of Fiscal Year",MONTH(B1948)=3,"Start of Fiscal Year",TRUE,"Fiscal Year in Progress")</f>
        <v>Fiscal Year in Progress</v>
      </c>
      <c r="H1948" s="12">
        <f t="shared" ca="1" si="61"/>
        <v>27</v>
      </c>
    </row>
    <row r="1949" spans="1:8" x14ac:dyDescent="0.25">
      <c r="A1949" s="1" t="s">
        <v>586</v>
      </c>
      <c r="B1949" s="2">
        <v>44717</v>
      </c>
      <c r="D1949" s="13">
        <f t="shared" si="60"/>
        <v>6</v>
      </c>
      <c r="E1949" s="12" t="str" cm="1">
        <f t="array" ref="E1949">_xlfn.IFS(D1949=1,"Audit Period",D1949=2,"End of Fiscal Year",D1949=3,"Start of Fiscal Year",TRUE,"Fiscal Year in Progress")</f>
        <v>Fiscal Year in Progress</v>
      </c>
      <c r="F1949" s="12" t="str" cm="1">
        <f t="array" ref="F1949">_xlfn.IFS(OR(D1949=1,D1949=2),"Period 1",OR(D1949=3,D1949=4),"Period 2",OR(D1949=5,D1949=6),"Period 3",TRUE,"No Hire Period")</f>
        <v>Period 3</v>
      </c>
      <c r="G1949" s="12" t="str" cm="1">
        <f t="array" ref="G1949">_xlfn.IFS(MONTH(B1949)=1,"Audit Period",MONTH(B1949)=2,"End of Fiscal Year",MONTH(B1949)=3,"Start of Fiscal Year",TRUE,"Fiscal Year in Progress")</f>
        <v>Fiscal Year in Progress</v>
      </c>
      <c r="H1949" s="12">
        <f t="shared" ca="1" si="61"/>
        <v>27</v>
      </c>
    </row>
    <row r="1950" spans="1:8" x14ac:dyDescent="0.25">
      <c r="A1950" s="1" t="s">
        <v>587</v>
      </c>
      <c r="B1950" s="2">
        <v>44717</v>
      </c>
      <c r="D1950" s="13">
        <f t="shared" si="60"/>
        <v>6</v>
      </c>
      <c r="E1950" s="12" t="str" cm="1">
        <f t="array" ref="E1950">_xlfn.IFS(D1950=1,"Audit Period",D1950=2,"End of Fiscal Year",D1950=3,"Start of Fiscal Year",TRUE,"Fiscal Year in Progress")</f>
        <v>Fiscal Year in Progress</v>
      </c>
      <c r="F1950" s="12" t="str" cm="1">
        <f t="array" ref="F1950">_xlfn.IFS(OR(D1950=1,D1950=2),"Period 1",OR(D1950=3,D1950=4),"Period 2",OR(D1950=5,D1950=6),"Period 3",TRUE,"No Hire Period")</f>
        <v>Period 3</v>
      </c>
      <c r="G1950" s="12" t="str" cm="1">
        <f t="array" ref="G1950">_xlfn.IFS(MONTH(B1950)=1,"Audit Period",MONTH(B1950)=2,"End of Fiscal Year",MONTH(B1950)=3,"Start of Fiscal Year",TRUE,"Fiscal Year in Progress")</f>
        <v>Fiscal Year in Progress</v>
      </c>
      <c r="H1950" s="12">
        <f t="shared" ca="1" si="61"/>
        <v>27</v>
      </c>
    </row>
    <row r="1951" spans="1:8" x14ac:dyDescent="0.25">
      <c r="A1951" s="1" t="s">
        <v>588</v>
      </c>
      <c r="B1951" s="2">
        <v>44717</v>
      </c>
      <c r="D1951" s="13">
        <f t="shared" si="60"/>
        <v>6</v>
      </c>
      <c r="E1951" s="12" t="str" cm="1">
        <f t="array" ref="E1951">_xlfn.IFS(D1951=1,"Audit Period",D1951=2,"End of Fiscal Year",D1951=3,"Start of Fiscal Year",TRUE,"Fiscal Year in Progress")</f>
        <v>Fiscal Year in Progress</v>
      </c>
      <c r="F1951" s="12" t="str" cm="1">
        <f t="array" ref="F1951">_xlfn.IFS(OR(D1951=1,D1951=2),"Period 1",OR(D1951=3,D1951=4),"Period 2",OR(D1951=5,D1951=6),"Period 3",TRUE,"No Hire Period")</f>
        <v>Period 3</v>
      </c>
      <c r="G1951" s="12" t="str" cm="1">
        <f t="array" ref="G1951">_xlfn.IFS(MONTH(B1951)=1,"Audit Period",MONTH(B1951)=2,"End of Fiscal Year",MONTH(B1951)=3,"Start of Fiscal Year",TRUE,"Fiscal Year in Progress")</f>
        <v>Fiscal Year in Progress</v>
      </c>
      <c r="H1951" s="12">
        <f t="shared" ca="1" si="61"/>
        <v>27</v>
      </c>
    </row>
    <row r="1952" spans="1:8" x14ac:dyDescent="0.25">
      <c r="A1952" s="1" t="s">
        <v>65</v>
      </c>
      <c r="B1952" s="2">
        <v>44717</v>
      </c>
      <c r="D1952" s="13">
        <f t="shared" si="60"/>
        <v>6</v>
      </c>
      <c r="E1952" s="12" t="str" cm="1">
        <f t="array" ref="E1952">_xlfn.IFS(D1952=1,"Audit Period",D1952=2,"End of Fiscal Year",D1952=3,"Start of Fiscal Year",TRUE,"Fiscal Year in Progress")</f>
        <v>Fiscal Year in Progress</v>
      </c>
      <c r="F1952" s="12" t="str" cm="1">
        <f t="array" ref="F1952">_xlfn.IFS(OR(D1952=1,D1952=2),"Period 1",OR(D1952=3,D1952=4),"Period 2",OR(D1952=5,D1952=6),"Period 3",TRUE,"No Hire Period")</f>
        <v>Period 3</v>
      </c>
      <c r="G1952" s="12" t="str" cm="1">
        <f t="array" ref="G1952">_xlfn.IFS(MONTH(B1952)=1,"Audit Period",MONTH(B1952)=2,"End of Fiscal Year",MONTH(B1952)=3,"Start of Fiscal Year",TRUE,"Fiscal Year in Progress")</f>
        <v>Fiscal Year in Progress</v>
      </c>
      <c r="H1952" s="12">
        <f t="shared" ca="1" si="61"/>
        <v>27</v>
      </c>
    </row>
    <row r="1953" spans="1:8" x14ac:dyDescent="0.25">
      <c r="A1953" s="1" t="s">
        <v>589</v>
      </c>
      <c r="B1953" s="2">
        <v>44717</v>
      </c>
      <c r="D1953" s="13">
        <f t="shared" si="60"/>
        <v>6</v>
      </c>
      <c r="E1953" s="12" t="str" cm="1">
        <f t="array" ref="E1953">_xlfn.IFS(D1953=1,"Audit Period",D1953=2,"End of Fiscal Year",D1953=3,"Start of Fiscal Year",TRUE,"Fiscal Year in Progress")</f>
        <v>Fiscal Year in Progress</v>
      </c>
      <c r="F1953" s="12" t="str" cm="1">
        <f t="array" ref="F1953">_xlfn.IFS(OR(D1953=1,D1953=2),"Period 1",OR(D1953=3,D1953=4),"Period 2",OR(D1953=5,D1953=6),"Period 3",TRUE,"No Hire Period")</f>
        <v>Period 3</v>
      </c>
      <c r="G1953" s="12" t="str" cm="1">
        <f t="array" ref="G1953">_xlfn.IFS(MONTH(B1953)=1,"Audit Period",MONTH(B1953)=2,"End of Fiscal Year",MONTH(B1953)=3,"Start of Fiscal Year",TRUE,"Fiscal Year in Progress")</f>
        <v>Fiscal Year in Progress</v>
      </c>
      <c r="H1953" s="12">
        <f t="shared" ca="1" si="61"/>
        <v>27</v>
      </c>
    </row>
    <row r="1954" spans="1:8" x14ac:dyDescent="0.25">
      <c r="A1954" s="1" t="s">
        <v>590</v>
      </c>
      <c r="B1954" s="2">
        <v>44717</v>
      </c>
      <c r="D1954" s="13">
        <f t="shared" si="60"/>
        <v>6</v>
      </c>
      <c r="E1954" s="12" t="str" cm="1">
        <f t="array" ref="E1954">_xlfn.IFS(D1954=1,"Audit Period",D1954=2,"End of Fiscal Year",D1954=3,"Start of Fiscal Year",TRUE,"Fiscal Year in Progress")</f>
        <v>Fiscal Year in Progress</v>
      </c>
      <c r="F1954" s="12" t="str" cm="1">
        <f t="array" ref="F1954">_xlfn.IFS(OR(D1954=1,D1954=2),"Period 1",OR(D1954=3,D1954=4),"Period 2",OR(D1954=5,D1954=6),"Period 3",TRUE,"No Hire Period")</f>
        <v>Period 3</v>
      </c>
      <c r="G1954" s="12" t="str" cm="1">
        <f t="array" ref="G1954">_xlfn.IFS(MONTH(B1954)=1,"Audit Period",MONTH(B1954)=2,"End of Fiscal Year",MONTH(B1954)=3,"Start of Fiscal Year",TRUE,"Fiscal Year in Progress")</f>
        <v>Fiscal Year in Progress</v>
      </c>
      <c r="H1954" s="12">
        <f t="shared" ca="1" si="61"/>
        <v>27</v>
      </c>
    </row>
    <row r="1955" spans="1:8" x14ac:dyDescent="0.25">
      <c r="A1955" s="1" t="s">
        <v>591</v>
      </c>
      <c r="B1955" s="2">
        <v>44717</v>
      </c>
      <c r="D1955" s="13">
        <f t="shared" si="60"/>
        <v>6</v>
      </c>
      <c r="E1955" s="12" t="str" cm="1">
        <f t="array" ref="E1955">_xlfn.IFS(D1955=1,"Audit Period",D1955=2,"End of Fiscal Year",D1955=3,"Start of Fiscal Year",TRUE,"Fiscal Year in Progress")</f>
        <v>Fiscal Year in Progress</v>
      </c>
      <c r="F1955" s="12" t="str" cm="1">
        <f t="array" ref="F1955">_xlfn.IFS(OR(D1955=1,D1955=2),"Period 1",OR(D1955=3,D1955=4),"Period 2",OR(D1955=5,D1955=6),"Period 3",TRUE,"No Hire Period")</f>
        <v>Period 3</v>
      </c>
      <c r="G1955" s="12" t="str" cm="1">
        <f t="array" ref="G1955">_xlfn.IFS(MONTH(B1955)=1,"Audit Period",MONTH(B1955)=2,"End of Fiscal Year",MONTH(B1955)=3,"Start of Fiscal Year",TRUE,"Fiscal Year in Progress")</f>
        <v>Fiscal Year in Progress</v>
      </c>
      <c r="H1955" s="12">
        <f t="shared" ca="1" si="61"/>
        <v>27</v>
      </c>
    </row>
    <row r="1956" spans="1:8" x14ac:dyDescent="0.25">
      <c r="A1956" s="1" t="s">
        <v>592</v>
      </c>
      <c r="B1956" s="2">
        <v>44717</v>
      </c>
      <c r="D1956" s="13">
        <f t="shared" si="60"/>
        <v>6</v>
      </c>
      <c r="E1956" s="12" t="str" cm="1">
        <f t="array" ref="E1956">_xlfn.IFS(D1956=1,"Audit Period",D1956=2,"End of Fiscal Year",D1956=3,"Start of Fiscal Year",TRUE,"Fiscal Year in Progress")</f>
        <v>Fiscal Year in Progress</v>
      </c>
      <c r="F1956" s="12" t="str" cm="1">
        <f t="array" ref="F1956">_xlfn.IFS(OR(D1956=1,D1956=2),"Period 1",OR(D1956=3,D1956=4),"Period 2",OR(D1956=5,D1956=6),"Period 3",TRUE,"No Hire Period")</f>
        <v>Period 3</v>
      </c>
      <c r="G1956" s="12" t="str" cm="1">
        <f t="array" ref="G1956">_xlfn.IFS(MONTH(B1956)=1,"Audit Period",MONTH(B1956)=2,"End of Fiscal Year",MONTH(B1956)=3,"Start of Fiscal Year",TRUE,"Fiscal Year in Progress")</f>
        <v>Fiscal Year in Progress</v>
      </c>
      <c r="H1956" s="12">
        <f t="shared" ca="1" si="61"/>
        <v>27</v>
      </c>
    </row>
    <row r="1957" spans="1:8" x14ac:dyDescent="0.25">
      <c r="A1957" s="1" t="s">
        <v>593</v>
      </c>
      <c r="B1957" s="2">
        <v>44717</v>
      </c>
      <c r="D1957" s="13">
        <f t="shared" si="60"/>
        <v>6</v>
      </c>
      <c r="E1957" s="12" t="str" cm="1">
        <f t="array" ref="E1957">_xlfn.IFS(D1957=1,"Audit Period",D1957=2,"End of Fiscal Year",D1957=3,"Start of Fiscal Year",TRUE,"Fiscal Year in Progress")</f>
        <v>Fiscal Year in Progress</v>
      </c>
      <c r="F1957" s="12" t="str" cm="1">
        <f t="array" ref="F1957">_xlfn.IFS(OR(D1957=1,D1957=2),"Period 1",OR(D1957=3,D1957=4),"Period 2",OR(D1957=5,D1957=6),"Period 3",TRUE,"No Hire Period")</f>
        <v>Period 3</v>
      </c>
      <c r="G1957" s="12" t="str" cm="1">
        <f t="array" ref="G1957">_xlfn.IFS(MONTH(B1957)=1,"Audit Period",MONTH(B1957)=2,"End of Fiscal Year",MONTH(B1957)=3,"Start of Fiscal Year",TRUE,"Fiscal Year in Progress")</f>
        <v>Fiscal Year in Progress</v>
      </c>
      <c r="H1957" s="12">
        <f t="shared" ca="1" si="61"/>
        <v>27</v>
      </c>
    </row>
    <row r="1958" spans="1:8" x14ac:dyDescent="0.25">
      <c r="A1958" s="1" t="s">
        <v>594</v>
      </c>
      <c r="B1958" s="2">
        <v>44717</v>
      </c>
      <c r="D1958" s="13">
        <f t="shared" si="60"/>
        <v>6</v>
      </c>
      <c r="E1958" s="12" t="str" cm="1">
        <f t="array" ref="E1958">_xlfn.IFS(D1958=1,"Audit Period",D1958=2,"End of Fiscal Year",D1958=3,"Start of Fiscal Year",TRUE,"Fiscal Year in Progress")</f>
        <v>Fiscal Year in Progress</v>
      </c>
      <c r="F1958" s="12" t="str" cm="1">
        <f t="array" ref="F1958">_xlfn.IFS(OR(D1958=1,D1958=2),"Period 1",OR(D1958=3,D1958=4),"Period 2",OR(D1958=5,D1958=6),"Period 3",TRUE,"No Hire Period")</f>
        <v>Period 3</v>
      </c>
      <c r="G1958" s="12" t="str" cm="1">
        <f t="array" ref="G1958">_xlfn.IFS(MONTH(B1958)=1,"Audit Period",MONTH(B1958)=2,"End of Fiscal Year",MONTH(B1958)=3,"Start of Fiscal Year",TRUE,"Fiscal Year in Progress")</f>
        <v>Fiscal Year in Progress</v>
      </c>
      <c r="H1958" s="12">
        <f t="shared" ca="1" si="61"/>
        <v>27</v>
      </c>
    </row>
    <row r="1959" spans="1:8" x14ac:dyDescent="0.25">
      <c r="A1959" s="1" t="s">
        <v>595</v>
      </c>
      <c r="B1959" s="2">
        <v>44717</v>
      </c>
      <c r="D1959" s="13">
        <f t="shared" si="60"/>
        <v>6</v>
      </c>
      <c r="E1959" s="12" t="str" cm="1">
        <f t="array" ref="E1959">_xlfn.IFS(D1959=1,"Audit Period",D1959=2,"End of Fiscal Year",D1959=3,"Start of Fiscal Year",TRUE,"Fiscal Year in Progress")</f>
        <v>Fiscal Year in Progress</v>
      </c>
      <c r="F1959" s="12" t="str" cm="1">
        <f t="array" ref="F1959">_xlfn.IFS(OR(D1959=1,D1959=2),"Period 1",OR(D1959=3,D1959=4),"Period 2",OR(D1959=5,D1959=6),"Period 3",TRUE,"No Hire Period")</f>
        <v>Period 3</v>
      </c>
      <c r="G1959" s="12" t="str" cm="1">
        <f t="array" ref="G1959">_xlfn.IFS(MONTH(B1959)=1,"Audit Period",MONTH(B1959)=2,"End of Fiscal Year",MONTH(B1959)=3,"Start of Fiscal Year",TRUE,"Fiscal Year in Progress")</f>
        <v>Fiscal Year in Progress</v>
      </c>
      <c r="H1959" s="12">
        <f t="shared" ca="1" si="61"/>
        <v>27</v>
      </c>
    </row>
    <row r="1960" spans="1:8" x14ac:dyDescent="0.25">
      <c r="A1960" s="1" t="s">
        <v>596</v>
      </c>
      <c r="B1960" s="2">
        <v>44717</v>
      </c>
      <c r="D1960" s="13">
        <f t="shared" si="60"/>
        <v>6</v>
      </c>
      <c r="E1960" s="12" t="str" cm="1">
        <f t="array" ref="E1960">_xlfn.IFS(D1960=1,"Audit Period",D1960=2,"End of Fiscal Year",D1960=3,"Start of Fiscal Year",TRUE,"Fiscal Year in Progress")</f>
        <v>Fiscal Year in Progress</v>
      </c>
      <c r="F1960" s="12" t="str" cm="1">
        <f t="array" ref="F1960">_xlfn.IFS(OR(D1960=1,D1960=2),"Period 1",OR(D1960=3,D1960=4),"Period 2",OR(D1960=5,D1960=6),"Period 3",TRUE,"No Hire Period")</f>
        <v>Period 3</v>
      </c>
      <c r="G1960" s="12" t="str" cm="1">
        <f t="array" ref="G1960">_xlfn.IFS(MONTH(B1960)=1,"Audit Period",MONTH(B1960)=2,"End of Fiscal Year",MONTH(B1960)=3,"Start of Fiscal Year",TRUE,"Fiscal Year in Progress")</f>
        <v>Fiscal Year in Progress</v>
      </c>
      <c r="H1960" s="12">
        <f t="shared" ca="1" si="61"/>
        <v>27</v>
      </c>
    </row>
    <row r="1961" spans="1:8" x14ac:dyDescent="0.25">
      <c r="A1961" s="1" t="s">
        <v>66</v>
      </c>
      <c r="B1961" s="2">
        <v>44717</v>
      </c>
      <c r="D1961" s="13">
        <f t="shared" si="60"/>
        <v>6</v>
      </c>
      <c r="E1961" s="12" t="str" cm="1">
        <f t="array" ref="E1961">_xlfn.IFS(D1961=1,"Audit Period",D1961=2,"End of Fiscal Year",D1961=3,"Start of Fiscal Year",TRUE,"Fiscal Year in Progress")</f>
        <v>Fiscal Year in Progress</v>
      </c>
      <c r="F1961" s="12" t="str" cm="1">
        <f t="array" ref="F1961">_xlfn.IFS(OR(D1961=1,D1961=2),"Period 1",OR(D1961=3,D1961=4),"Period 2",OR(D1961=5,D1961=6),"Period 3",TRUE,"No Hire Period")</f>
        <v>Period 3</v>
      </c>
      <c r="G1961" s="12" t="str" cm="1">
        <f t="array" ref="G1961">_xlfn.IFS(MONTH(B1961)=1,"Audit Period",MONTH(B1961)=2,"End of Fiscal Year",MONTH(B1961)=3,"Start of Fiscal Year",TRUE,"Fiscal Year in Progress")</f>
        <v>Fiscal Year in Progress</v>
      </c>
      <c r="H1961" s="12">
        <f t="shared" ca="1" si="61"/>
        <v>27</v>
      </c>
    </row>
    <row r="1962" spans="1:8" x14ac:dyDescent="0.25">
      <c r="A1962" s="1" t="s">
        <v>597</v>
      </c>
      <c r="B1962" s="2">
        <v>44717</v>
      </c>
      <c r="D1962" s="13">
        <f t="shared" si="60"/>
        <v>6</v>
      </c>
      <c r="E1962" s="12" t="str" cm="1">
        <f t="array" ref="E1962">_xlfn.IFS(D1962=1,"Audit Period",D1962=2,"End of Fiscal Year",D1962=3,"Start of Fiscal Year",TRUE,"Fiscal Year in Progress")</f>
        <v>Fiscal Year in Progress</v>
      </c>
      <c r="F1962" s="12" t="str" cm="1">
        <f t="array" ref="F1962">_xlfn.IFS(OR(D1962=1,D1962=2),"Period 1",OR(D1962=3,D1962=4),"Period 2",OR(D1962=5,D1962=6),"Period 3",TRUE,"No Hire Period")</f>
        <v>Period 3</v>
      </c>
      <c r="G1962" s="12" t="str" cm="1">
        <f t="array" ref="G1962">_xlfn.IFS(MONTH(B1962)=1,"Audit Period",MONTH(B1962)=2,"End of Fiscal Year",MONTH(B1962)=3,"Start of Fiscal Year",TRUE,"Fiscal Year in Progress")</f>
        <v>Fiscal Year in Progress</v>
      </c>
      <c r="H1962" s="12">
        <f t="shared" ca="1" si="61"/>
        <v>27</v>
      </c>
    </row>
    <row r="1963" spans="1:8" x14ac:dyDescent="0.25">
      <c r="A1963" s="1" t="s">
        <v>598</v>
      </c>
      <c r="B1963" s="2">
        <v>44717</v>
      </c>
      <c r="D1963" s="13">
        <f t="shared" si="60"/>
        <v>6</v>
      </c>
      <c r="E1963" s="12" t="str" cm="1">
        <f t="array" ref="E1963">_xlfn.IFS(D1963=1,"Audit Period",D1963=2,"End of Fiscal Year",D1963=3,"Start of Fiscal Year",TRUE,"Fiscal Year in Progress")</f>
        <v>Fiscal Year in Progress</v>
      </c>
      <c r="F1963" s="12" t="str" cm="1">
        <f t="array" ref="F1963">_xlfn.IFS(OR(D1963=1,D1963=2),"Period 1",OR(D1963=3,D1963=4),"Period 2",OR(D1963=5,D1963=6),"Period 3",TRUE,"No Hire Period")</f>
        <v>Period 3</v>
      </c>
      <c r="G1963" s="12" t="str" cm="1">
        <f t="array" ref="G1963">_xlfn.IFS(MONTH(B1963)=1,"Audit Period",MONTH(B1963)=2,"End of Fiscal Year",MONTH(B1963)=3,"Start of Fiscal Year",TRUE,"Fiscal Year in Progress")</f>
        <v>Fiscal Year in Progress</v>
      </c>
      <c r="H1963" s="12">
        <f t="shared" ca="1" si="61"/>
        <v>27</v>
      </c>
    </row>
    <row r="1964" spans="1:8" x14ac:dyDescent="0.25">
      <c r="A1964" s="1" t="s">
        <v>599</v>
      </c>
      <c r="B1964" s="2">
        <v>44717</v>
      </c>
      <c r="D1964" s="13">
        <f t="shared" si="60"/>
        <v>6</v>
      </c>
      <c r="E1964" s="12" t="str" cm="1">
        <f t="array" ref="E1964">_xlfn.IFS(D1964=1,"Audit Period",D1964=2,"End of Fiscal Year",D1964=3,"Start of Fiscal Year",TRUE,"Fiscal Year in Progress")</f>
        <v>Fiscal Year in Progress</v>
      </c>
      <c r="F1964" s="12" t="str" cm="1">
        <f t="array" ref="F1964">_xlfn.IFS(OR(D1964=1,D1964=2),"Period 1",OR(D1964=3,D1964=4),"Period 2",OR(D1964=5,D1964=6),"Period 3",TRUE,"No Hire Period")</f>
        <v>Period 3</v>
      </c>
      <c r="G1964" s="12" t="str" cm="1">
        <f t="array" ref="G1964">_xlfn.IFS(MONTH(B1964)=1,"Audit Period",MONTH(B1964)=2,"End of Fiscal Year",MONTH(B1964)=3,"Start of Fiscal Year",TRUE,"Fiscal Year in Progress")</f>
        <v>Fiscal Year in Progress</v>
      </c>
      <c r="H1964" s="12">
        <f t="shared" ca="1" si="61"/>
        <v>27</v>
      </c>
    </row>
    <row r="1965" spans="1:8" x14ac:dyDescent="0.25">
      <c r="A1965" s="1" t="s">
        <v>600</v>
      </c>
      <c r="B1965" s="2">
        <v>44717</v>
      </c>
      <c r="D1965" s="13">
        <f t="shared" si="60"/>
        <v>6</v>
      </c>
      <c r="E1965" s="12" t="str" cm="1">
        <f t="array" ref="E1965">_xlfn.IFS(D1965=1,"Audit Period",D1965=2,"End of Fiscal Year",D1965=3,"Start of Fiscal Year",TRUE,"Fiscal Year in Progress")</f>
        <v>Fiscal Year in Progress</v>
      </c>
      <c r="F1965" s="12" t="str" cm="1">
        <f t="array" ref="F1965">_xlfn.IFS(OR(D1965=1,D1965=2),"Period 1",OR(D1965=3,D1965=4),"Period 2",OR(D1965=5,D1965=6),"Period 3",TRUE,"No Hire Period")</f>
        <v>Period 3</v>
      </c>
      <c r="G1965" s="12" t="str" cm="1">
        <f t="array" ref="G1965">_xlfn.IFS(MONTH(B1965)=1,"Audit Period",MONTH(B1965)=2,"End of Fiscal Year",MONTH(B1965)=3,"Start of Fiscal Year",TRUE,"Fiscal Year in Progress")</f>
        <v>Fiscal Year in Progress</v>
      </c>
      <c r="H1965" s="12">
        <f t="shared" ca="1" si="61"/>
        <v>27</v>
      </c>
    </row>
    <row r="1966" spans="1:8" x14ac:dyDescent="0.25">
      <c r="A1966" s="1" t="s">
        <v>601</v>
      </c>
      <c r="B1966" s="2">
        <v>44717</v>
      </c>
      <c r="D1966" s="13">
        <f t="shared" si="60"/>
        <v>6</v>
      </c>
      <c r="E1966" s="12" t="str" cm="1">
        <f t="array" ref="E1966">_xlfn.IFS(D1966=1,"Audit Period",D1966=2,"End of Fiscal Year",D1966=3,"Start of Fiscal Year",TRUE,"Fiscal Year in Progress")</f>
        <v>Fiscal Year in Progress</v>
      </c>
      <c r="F1966" s="12" t="str" cm="1">
        <f t="array" ref="F1966">_xlfn.IFS(OR(D1966=1,D1966=2),"Period 1",OR(D1966=3,D1966=4),"Period 2",OR(D1966=5,D1966=6),"Period 3",TRUE,"No Hire Period")</f>
        <v>Period 3</v>
      </c>
      <c r="G1966" s="12" t="str" cm="1">
        <f t="array" ref="G1966">_xlfn.IFS(MONTH(B1966)=1,"Audit Period",MONTH(B1966)=2,"End of Fiscal Year",MONTH(B1966)=3,"Start of Fiscal Year",TRUE,"Fiscal Year in Progress")</f>
        <v>Fiscal Year in Progress</v>
      </c>
      <c r="H1966" s="12">
        <f t="shared" ca="1" si="61"/>
        <v>27</v>
      </c>
    </row>
    <row r="1967" spans="1:8" x14ac:dyDescent="0.25">
      <c r="A1967" s="1" t="s">
        <v>602</v>
      </c>
      <c r="B1967" s="2">
        <v>44717</v>
      </c>
      <c r="D1967" s="13">
        <f t="shared" si="60"/>
        <v>6</v>
      </c>
      <c r="E1967" s="12" t="str" cm="1">
        <f t="array" ref="E1967">_xlfn.IFS(D1967=1,"Audit Period",D1967=2,"End of Fiscal Year",D1967=3,"Start of Fiscal Year",TRUE,"Fiscal Year in Progress")</f>
        <v>Fiscal Year in Progress</v>
      </c>
      <c r="F1967" s="12" t="str" cm="1">
        <f t="array" ref="F1967">_xlfn.IFS(OR(D1967=1,D1967=2),"Period 1",OR(D1967=3,D1967=4),"Period 2",OR(D1967=5,D1967=6),"Period 3",TRUE,"No Hire Period")</f>
        <v>Period 3</v>
      </c>
      <c r="G1967" s="12" t="str" cm="1">
        <f t="array" ref="G1967">_xlfn.IFS(MONTH(B1967)=1,"Audit Period",MONTH(B1967)=2,"End of Fiscal Year",MONTH(B1967)=3,"Start of Fiscal Year",TRUE,"Fiscal Year in Progress")</f>
        <v>Fiscal Year in Progress</v>
      </c>
      <c r="H1967" s="12">
        <f t="shared" ca="1" si="61"/>
        <v>27</v>
      </c>
    </row>
    <row r="1968" spans="1:8" x14ac:dyDescent="0.25">
      <c r="A1968" s="1" t="s">
        <v>603</v>
      </c>
      <c r="B1968" s="2">
        <v>44717</v>
      </c>
      <c r="D1968" s="13">
        <f t="shared" si="60"/>
        <v>6</v>
      </c>
      <c r="E1968" s="12" t="str" cm="1">
        <f t="array" ref="E1968">_xlfn.IFS(D1968=1,"Audit Period",D1968=2,"End of Fiscal Year",D1968=3,"Start of Fiscal Year",TRUE,"Fiscal Year in Progress")</f>
        <v>Fiscal Year in Progress</v>
      </c>
      <c r="F1968" s="12" t="str" cm="1">
        <f t="array" ref="F1968">_xlfn.IFS(OR(D1968=1,D1968=2),"Period 1",OR(D1968=3,D1968=4),"Period 2",OR(D1968=5,D1968=6),"Period 3",TRUE,"No Hire Period")</f>
        <v>Period 3</v>
      </c>
      <c r="G1968" s="12" t="str" cm="1">
        <f t="array" ref="G1968">_xlfn.IFS(MONTH(B1968)=1,"Audit Period",MONTH(B1968)=2,"End of Fiscal Year",MONTH(B1968)=3,"Start of Fiscal Year",TRUE,"Fiscal Year in Progress")</f>
        <v>Fiscal Year in Progress</v>
      </c>
      <c r="H1968" s="12">
        <f t="shared" ca="1" si="61"/>
        <v>27</v>
      </c>
    </row>
    <row r="1969" spans="1:8" x14ac:dyDescent="0.25">
      <c r="A1969" s="1" t="s">
        <v>604</v>
      </c>
      <c r="B1969" s="2">
        <v>44717</v>
      </c>
      <c r="D1969" s="13">
        <f t="shared" si="60"/>
        <v>6</v>
      </c>
      <c r="E1969" s="12" t="str" cm="1">
        <f t="array" ref="E1969">_xlfn.IFS(D1969=1,"Audit Period",D1969=2,"End of Fiscal Year",D1969=3,"Start of Fiscal Year",TRUE,"Fiscal Year in Progress")</f>
        <v>Fiscal Year in Progress</v>
      </c>
      <c r="F1969" s="12" t="str" cm="1">
        <f t="array" ref="F1969">_xlfn.IFS(OR(D1969=1,D1969=2),"Period 1",OR(D1969=3,D1969=4),"Period 2",OR(D1969=5,D1969=6),"Period 3",TRUE,"No Hire Period")</f>
        <v>Period 3</v>
      </c>
      <c r="G1969" s="12" t="str" cm="1">
        <f t="array" ref="G1969">_xlfn.IFS(MONTH(B1969)=1,"Audit Period",MONTH(B1969)=2,"End of Fiscal Year",MONTH(B1969)=3,"Start of Fiscal Year",TRUE,"Fiscal Year in Progress")</f>
        <v>Fiscal Year in Progress</v>
      </c>
      <c r="H1969" s="12">
        <f t="shared" ca="1" si="61"/>
        <v>27</v>
      </c>
    </row>
    <row r="1970" spans="1:8" x14ac:dyDescent="0.25">
      <c r="A1970" s="1" t="s">
        <v>605</v>
      </c>
      <c r="B1970" s="2">
        <v>44717</v>
      </c>
      <c r="D1970" s="13">
        <f t="shared" si="60"/>
        <v>6</v>
      </c>
      <c r="E1970" s="12" t="str" cm="1">
        <f t="array" ref="E1970">_xlfn.IFS(D1970=1,"Audit Period",D1970=2,"End of Fiscal Year",D1970=3,"Start of Fiscal Year",TRUE,"Fiscal Year in Progress")</f>
        <v>Fiscal Year in Progress</v>
      </c>
      <c r="F1970" s="12" t="str" cm="1">
        <f t="array" ref="F1970">_xlfn.IFS(OR(D1970=1,D1970=2),"Period 1",OR(D1970=3,D1970=4),"Period 2",OR(D1970=5,D1970=6),"Period 3",TRUE,"No Hire Period")</f>
        <v>Period 3</v>
      </c>
      <c r="G1970" s="12" t="str" cm="1">
        <f t="array" ref="G1970">_xlfn.IFS(MONTH(B1970)=1,"Audit Period",MONTH(B1970)=2,"End of Fiscal Year",MONTH(B1970)=3,"Start of Fiscal Year",TRUE,"Fiscal Year in Progress")</f>
        <v>Fiscal Year in Progress</v>
      </c>
      <c r="H1970" s="12">
        <f t="shared" ca="1" si="61"/>
        <v>27</v>
      </c>
    </row>
    <row r="1971" spans="1:8" x14ac:dyDescent="0.25">
      <c r="A1971" s="1" t="s">
        <v>67</v>
      </c>
      <c r="B1971" s="2">
        <v>44717</v>
      </c>
      <c r="D1971" s="13">
        <f t="shared" si="60"/>
        <v>6</v>
      </c>
      <c r="E1971" s="12" t="str" cm="1">
        <f t="array" ref="E1971">_xlfn.IFS(D1971=1,"Audit Period",D1971=2,"End of Fiscal Year",D1971=3,"Start of Fiscal Year",TRUE,"Fiscal Year in Progress")</f>
        <v>Fiscal Year in Progress</v>
      </c>
      <c r="F1971" s="12" t="str" cm="1">
        <f t="array" ref="F1971">_xlfn.IFS(OR(D1971=1,D1971=2),"Period 1",OR(D1971=3,D1971=4),"Period 2",OR(D1971=5,D1971=6),"Period 3",TRUE,"No Hire Period")</f>
        <v>Period 3</v>
      </c>
      <c r="G1971" s="12" t="str" cm="1">
        <f t="array" ref="G1971">_xlfn.IFS(MONTH(B1971)=1,"Audit Period",MONTH(B1971)=2,"End of Fiscal Year",MONTH(B1971)=3,"Start of Fiscal Year",TRUE,"Fiscal Year in Progress")</f>
        <v>Fiscal Year in Progress</v>
      </c>
      <c r="H1971" s="12">
        <f t="shared" ca="1" si="61"/>
        <v>27</v>
      </c>
    </row>
    <row r="1972" spans="1:8" x14ac:dyDescent="0.25">
      <c r="A1972" s="1" t="s">
        <v>606</v>
      </c>
      <c r="B1972" s="2">
        <v>44717</v>
      </c>
      <c r="D1972" s="13">
        <f t="shared" si="60"/>
        <v>6</v>
      </c>
      <c r="E1972" s="12" t="str" cm="1">
        <f t="array" ref="E1972">_xlfn.IFS(D1972=1,"Audit Period",D1972=2,"End of Fiscal Year",D1972=3,"Start of Fiscal Year",TRUE,"Fiscal Year in Progress")</f>
        <v>Fiscal Year in Progress</v>
      </c>
      <c r="F1972" s="12" t="str" cm="1">
        <f t="array" ref="F1972">_xlfn.IFS(OR(D1972=1,D1972=2),"Period 1",OR(D1972=3,D1972=4),"Period 2",OR(D1972=5,D1972=6),"Period 3",TRUE,"No Hire Period")</f>
        <v>Period 3</v>
      </c>
      <c r="G1972" s="12" t="str" cm="1">
        <f t="array" ref="G1972">_xlfn.IFS(MONTH(B1972)=1,"Audit Period",MONTH(B1972)=2,"End of Fiscal Year",MONTH(B1972)=3,"Start of Fiscal Year",TRUE,"Fiscal Year in Progress")</f>
        <v>Fiscal Year in Progress</v>
      </c>
      <c r="H1972" s="12">
        <f t="shared" ca="1" si="61"/>
        <v>27</v>
      </c>
    </row>
    <row r="1973" spans="1:8" x14ac:dyDescent="0.25">
      <c r="A1973" s="1" t="s">
        <v>607</v>
      </c>
      <c r="B1973" s="2">
        <v>44717</v>
      </c>
      <c r="D1973" s="13">
        <f t="shared" si="60"/>
        <v>6</v>
      </c>
      <c r="E1973" s="12" t="str" cm="1">
        <f t="array" ref="E1973">_xlfn.IFS(D1973=1,"Audit Period",D1973=2,"End of Fiscal Year",D1973=3,"Start of Fiscal Year",TRUE,"Fiscal Year in Progress")</f>
        <v>Fiscal Year in Progress</v>
      </c>
      <c r="F1973" s="12" t="str" cm="1">
        <f t="array" ref="F1973">_xlfn.IFS(OR(D1973=1,D1973=2),"Period 1",OR(D1973=3,D1973=4),"Period 2",OR(D1973=5,D1973=6),"Period 3",TRUE,"No Hire Period")</f>
        <v>Period 3</v>
      </c>
      <c r="G1973" s="12" t="str" cm="1">
        <f t="array" ref="G1973">_xlfn.IFS(MONTH(B1973)=1,"Audit Period",MONTH(B1973)=2,"End of Fiscal Year",MONTH(B1973)=3,"Start of Fiscal Year",TRUE,"Fiscal Year in Progress")</f>
        <v>Fiscal Year in Progress</v>
      </c>
      <c r="H1973" s="12">
        <f t="shared" ca="1" si="61"/>
        <v>27</v>
      </c>
    </row>
    <row r="1974" spans="1:8" x14ac:dyDescent="0.25">
      <c r="A1974" s="1" t="s">
        <v>608</v>
      </c>
      <c r="B1974" s="2">
        <v>44717</v>
      </c>
      <c r="D1974" s="13">
        <f t="shared" si="60"/>
        <v>6</v>
      </c>
      <c r="E1974" s="12" t="str" cm="1">
        <f t="array" ref="E1974">_xlfn.IFS(D1974=1,"Audit Period",D1974=2,"End of Fiscal Year",D1974=3,"Start of Fiscal Year",TRUE,"Fiscal Year in Progress")</f>
        <v>Fiscal Year in Progress</v>
      </c>
      <c r="F1974" s="12" t="str" cm="1">
        <f t="array" ref="F1974">_xlfn.IFS(OR(D1974=1,D1974=2),"Period 1",OR(D1974=3,D1974=4),"Period 2",OR(D1974=5,D1974=6),"Period 3",TRUE,"No Hire Period")</f>
        <v>Period 3</v>
      </c>
      <c r="G1974" s="12" t="str" cm="1">
        <f t="array" ref="G1974">_xlfn.IFS(MONTH(B1974)=1,"Audit Period",MONTH(B1974)=2,"End of Fiscal Year",MONTH(B1974)=3,"Start of Fiscal Year",TRUE,"Fiscal Year in Progress")</f>
        <v>Fiscal Year in Progress</v>
      </c>
      <c r="H1974" s="12">
        <f t="shared" ca="1" si="61"/>
        <v>27</v>
      </c>
    </row>
    <row r="1975" spans="1:8" x14ac:dyDescent="0.25">
      <c r="A1975" s="1" t="s">
        <v>609</v>
      </c>
      <c r="B1975" s="2">
        <v>44717</v>
      </c>
      <c r="D1975" s="13">
        <f t="shared" si="60"/>
        <v>6</v>
      </c>
      <c r="E1975" s="12" t="str" cm="1">
        <f t="array" ref="E1975">_xlfn.IFS(D1975=1,"Audit Period",D1975=2,"End of Fiscal Year",D1975=3,"Start of Fiscal Year",TRUE,"Fiscal Year in Progress")</f>
        <v>Fiscal Year in Progress</v>
      </c>
      <c r="F1975" s="12" t="str" cm="1">
        <f t="array" ref="F1975">_xlfn.IFS(OR(D1975=1,D1975=2),"Period 1",OR(D1975=3,D1975=4),"Period 2",OR(D1975=5,D1975=6),"Period 3",TRUE,"No Hire Period")</f>
        <v>Period 3</v>
      </c>
      <c r="G1975" s="12" t="str" cm="1">
        <f t="array" ref="G1975">_xlfn.IFS(MONTH(B1975)=1,"Audit Period",MONTH(B1975)=2,"End of Fiscal Year",MONTH(B1975)=3,"Start of Fiscal Year",TRUE,"Fiscal Year in Progress")</f>
        <v>Fiscal Year in Progress</v>
      </c>
      <c r="H1975" s="12">
        <f t="shared" ca="1" si="61"/>
        <v>27</v>
      </c>
    </row>
    <row r="1976" spans="1:8" x14ac:dyDescent="0.25">
      <c r="A1976" s="1" t="s">
        <v>610</v>
      </c>
      <c r="B1976" s="2">
        <v>44724</v>
      </c>
      <c r="D1976" s="13">
        <f t="shared" si="60"/>
        <v>6</v>
      </c>
      <c r="E1976" s="12" t="str" cm="1">
        <f t="array" ref="E1976">_xlfn.IFS(D1976=1,"Audit Period",D1976=2,"End of Fiscal Year",D1976=3,"Start of Fiscal Year",TRUE,"Fiscal Year in Progress")</f>
        <v>Fiscal Year in Progress</v>
      </c>
      <c r="F1976" s="12" t="str" cm="1">
        <f t="array" ref="F1976">_xlfn.IFS(OR(D1976=1,D1976=2),"Period 1",OR(D1976=3,D1976=4),"Period 2",OR(D1976=5,D1976=6),"Period 3",TRUE,"No Hire Period")</f>
        <v>Period 3</v>
      </c>
      <c r="G1976" s="12" t="str" cm="1">
        <f t="array" ref="G1976">_xlfn.IFS(MONTH(B1976)=1,"Audit Period",MONTH(B1976)=2,"End of Fiscal Year",MONTH(B1976)=3,"Start of Fiscal Year",TRUE,"Fiscal Year in Progress")</f>
        <v>Fiscal Year in Progress</v>
      </c>
      <c r="H1976" s="12">
        <f t="shared" ca="1" si="61"/>
        <v>27</v>
      </c>
    </row>
    <row r="1977" spans="1:8" x14ac:dyDescent="0.25">
      <c r="A1977" s="1" t="s">
        <v>611</v>
      </c>
      <c r="B1977" s="2">
        <v>44724</v>
      </c>
      <c r="D1977" s="13">
        <f t="shared" si="60"/>
        <v>6</v>
      </c>
      <c r="E1977" s="12" t="str" cm="1">
        <f t="array" ref="E1977">_xlfn.IFS(D1977=1,"Audit Period",D1977=2,"End of Fiscal Year",D1977=3,"Start of Fiscal Year",TRUE,"Fiscal Year in Progress")</f>
        <v>Fiscal Year in Progress</v>
      </c>
      <c r="F1977" s="12" t="str" cm="1">
        <f t="array" ref="F1977">_xlfn.IFS(OR(D1977=1,D1977=2),"Period 1",OR(D1977=3,D1977=4),"Period 2",OR(D1977=5,D1977=6),"Period 3",TRUE,"No Hire Period")</f>
        <v>Period 3</v>
      </c>
      <c r="G1977" s="12" t="str" cm="1">
        <f t="array" ref="G1977">_xlfn.IFS(MONTH(B1977)=1,"Audit Period",MONTH(B1977)=2,"End of Fiscal Year",MONTH(B1977)=3,"Start of Fiscal Year",TRUE,"Fiscal Year in Progress")</f>
        <v>Fiscal Year in Progress</v>
      </c>
      <c r="H1977" s="12">
        <f t="shared" ca="1" si="61"/>
        <v>27</v>
      </c>
    </row>
    <row r="1978" spans="1:8" x14ac:dyDescent="0.25">
      <c r="A1978" s="1" t="s">
        <v>612</v>
      </c>
      <c r="B1978" s="2">
        <v>44724</v>
      </c>
      <c r="D1978" s="13">
        <f t="shared" si="60"/>
        <v>6</v>
      </c>
      <c r="E1978" s="12" t="str" cm="1">
        <f t="array" ref="E1978">_xlfn.IFS(D1978=1,"Audit Period",D1978=2,"End of Fiscal Year",D1978=3,"Start of Fiscal Year",TRUE,"Fiscal Year in Progress")</f>
        <v>Fiscal Year in Progress</v>
      </c>
      <c r="F1978" s="12" t="str" cm="1">
        <f t="array" ref="F1978">_xlfn.IFS(OR(D1978=1,D1978=2),"Period 1",OR(D1978=3,D1978=4),"Period 2",OR(D1978=5,D1978=6),"Period 3",TRUE,"No Hire Period")</f>
        <v>Period 3</v>
      </c>
      <c r="G1978" s="12" t="str" cm="1">
        <f t="array" ref="G1978">_xlfn.IFS(MONTH(B1978)=1,"Audit Period",MONTH(B1978)=2,"End of Fiscal Year",MONTH(B1978)=3,"Start of Fiscal Year",TRUE,"Fiscal Year in Progress")</f>
        <v>Fiscal Year in Progress</v>
      </c>
      <c r="H1978" s="12">
        <f t="shared" ca="1" si="61"/>
        <v>27</v>
      </c>
    </row>
    <row r="1979" spans="1:8" x14ac:dyDescent="0.25">
      <c r="A1979" s="1" t="s">
        <v>613</v>
      </c>
      <c r="B1979" s="2">
        <v>44724</v>
      </c>
      <c r="D1979" s="13">
        <f t="shared" si="60"/>
        <v>6</v>
      </c>
      <c r="E1979" s="12" t="str" cm="1">
        <f t="array" ref="E1979">_xlfn.IFS(D1979=1,"Audit Period",D1979=2,"End of Fiscal Year",D1979=3,"Start of Fiscal Year",TRUE,"Fiscal Year in Progress")</f>
        <v>Fiscal Year in Progress</v>
      </c>
      <c r="F1979" s="12" t="str" cm="1">
        <f t="array" ref="F1979">_xlfn.IFS(OR(D1979=1,D1979=2),"Period 1",OR(D1979=3,D1979=4),"Period 2",OR(D1979=5,D1979=6),"Period 3",TRUE,"No Hire Period")</f>
        <v>Period 3</v>
      </c>
      <c r="G1979" s="12" t="str" cm="1">
        <f t="array" ref="G1979">_xlfn.IFS(MONTH(B1979)=1,"Audit Period",MONTH(B1979)=2,"End of Fiscal Year",MONTH(B1979)=3,"Start of Fiscal Year",TRUE,"Fiscal Year in Progress")</f>
        <v>Fiscal Year in Progress</v>
      </c>
      <c r="H1979" s="12">
        <f t="shared" ca="1" si="61"/>
        <v>27</v>
      </c>
    </row>
    <row r="1980" spans="1:8" x14ac:dyDescent="0.25">
      <c r="A1980" s="1" t="s">
        <v>68</v>
      </c>
      <c r="B1980" s="2">
        <v>44724</v>
      </c>
      <c r="D1980" s="13">
        <f t="shared" si="60"/>
        <v>6</v>
      </c>
      <c r="E1980" s="12" t="str" cm="1">
        <f t="array" ref="E1980">_xlfn.IFS(D1980=1,"Audit Period",D1980=2,"End of Fiscal Year",D1980=3,"Start of Fiscal Year",TRUE,"Fiscal Year in Progress")</f>
        <v>Fiscal Year in Progress</v>
      </c>
      <c r="F1980" s="12" t="str" cm="1">
        <f t="array" ref="F1980">_xlfn.IFS(OR(D1980=1,D1980=2),"Period 1",OR(D1980=3,D1980=4),"Period 2",OR(D1980=5,D1980=6),"Period 3",TRUE,"No Hire Period")</f>
        <v>Period 3</v>
      </c>
      <c r="G1980" s="12" t="str" cm="1">
        <f t="array" ref="G1980">_xlfn.IFS(MONTH(B1980)=1,"Audit Period",MONTH(B1980)=2,"End of Fiscal Year",MONTH(B1980)=3,"Start of Fiscal Year",TRUE,"Fiscal Year in Progress")</f>
        <v>Fiscal Year in Progress</v>
      </c>
      <c r="H1980" s="12">
        <f t="shared" ca="1" si="61"/>
        <v>27</v>
      </c>
    </row>
    <row r="1981" spans="1:8" x14ac:dyDescent="0.25">
      <c r="A1981" s="1" t="s">
        <v>614</v>
      </c>
      <c r="B1981" s="2">
        <v>44724</v>
      </c>
      <c r="D1981" s="13">
        <f t="shared" si="60"/>
        <v>6</v>
      </c>
      <c r="E1981" s="12" t="str" cm="1">
        <f t="array" ref="E1981">_xlfn.IFS(D1981=1,"Audit Period",D1981=2,"End of Fiscal Year",D1981=3,"Start of Fiscal Year",TRUE,"Fiscal Year in Progress")</f>
        <v>Fiscal Year in Progress</v>
      </c>
      <c r="F1981" s="12" t="str" cm="1">
        <f t="array" ref="F1981">_xlfn.IFS(OR(D1981=1,D1981=2),"Period 1",OR(D1981=3,D1981=4),"Period 2",OR(D1981=5,D1981=6),"Period 3",TRUE,"No Hire Period")</f>
        <v>Period 3</v>
      </c>
      <c r="G1981" s="12" t="str" cm="1">
        <f t="array" ref="G1981">_xlfn.IFS(MONTH(B1981)=1,"Audit Period",MONTH(B1981)=2,"End of Fiscal Year",MONTH(B1981)=3,"Start of Fiscal Year",TRUE,"Fiscal Year in Progress")</f>
        <v>Fiscal Year in Progress</v>
      </c>
      <c r="H1981" s="12">
        <f t="shared" ca="1" si="61"/>
        <v>27</v>
      </c>
    </row>
    <row r="1982" spans="1:8" x14ac:dyDescent="0.25">
      <c r="A1982" s="1" t="s">
        <v>615</v>
      </c>
      <c r="B1982" s="2">
        <v>44724</v>
      </c>
      <c r="D1982" s="13">
        <f t="shared" si="60"/>
        <v>6</v>
      </c>
      <c r="E1982" s="12" t="str" cm="1">
        <f t="array" ref="E1982">_xlfn.IFS(D1982=1,"Audit Period",D1982=2,"End of Fiscal Year",D1982=3,"Start of Fiscal Year",TRUE,"Fiscal Year in Progress")</f>
        <v>Fiscal Year in Progress</v>
      </c>
      <c r="F1982" s="12" t="str" cm="1">
        <f t="array" ref="F1982">_xlfn.IFS(OR(D1982=1,D1982=2),"Period 1",OR(D1982=3,D1982=4),"Period 2",OR(D1982=5,D1982=6),"Period 3",TRUE,"No Hire Period")</f>
        <v>Period 3</v>
      </c>
      <c r="G1982" s="12" t="str" cm="1">
        <f t="array" ref="G1982">_xlfn.IFS(MONTH(B1982)=1,"Audit Period",MONTH(B1982)=2,"End of Fiscal Year",MONTH(B1982)=3,"Start of Fiscal Year",TRUE,"Fiscal Year in Progress")</f>
        <v>Fiscal Year in Progress</v>
      </c>
      <c r="H1982" s="12">
        <f t="shared" ca="1" si="61"/>
        <v>27</v>
      </c>
    </row>
    <row r="1983" spans="1:8" x14ac:dyDescent="0.25">
      <c r="A1983" s="1" t="s">
        <v>616</v>
      </c>
      <c r="B1983" s="2">
        <v>44724</v>
      </c>
      <c r="D1983" s="13">
        <f t="shared" si="60"/>
        <v>6</v>
      </c>
      <c r="E1983" s="12" t="str" cm="1">
        <f t="array" ref="E1983">_xlfn.IFS(D1983=1,"Audit Period",D1983=2,"End of Fiscal Year",D1983=3,"Start of Fiscal Year",TRUE,"Fiscal Year in Progress")</f>
        <v>Fiscal Year in Progress</v>
      </c>
      <c r="F1983" s="12" t="str" cm="1">
        <f t="array" ref="F1983">_xlfn.IFS(OR(D1983=1,D1983=2),"Period 1",OR(D1983=3,D1983=4),"Period 2",OR(D1983=5,D1983=6),"Period 3",TRUE,"No Hire Period")</f>
        <v>Period 3</v>
      </c>
      <c r="G1983" s="12" t="str" cm="1">
        <f t="array" ref="G1983">_xlfn.IFS(MONTH(B1983)=1,"Audit Period",MONTH(B1983)=2,"End of Fiscal Year",MONTH(B1983)=3,"Start of Fiscal Year",TRUE,"Fiscal Year in Progress")</f>
        <v>Fiscal Year in Progress</v>
      </c>
      <c r="H1983" s="12">
        <f t="shared" ca="1" si="61"/>
        <v>27</v>
      </c>
    </row>
    <row r="1984" spans="1:8" x14ac:dyDescent="0.25">
      <c r="A1984" s="1" t="s">
        <v>617</v>
      </c>
      <c r="B1984" s="2">
        <v>44724</v>
      </c>
      <c r="D1984" s="13">
        <f t="shared" si="60"/>
        <v>6</v>
      </c>
      <c r="E1984" s="12" t="str" cm="1">
        <f t="array" ref="E1984">_xlfn.IFS(D1984=1,"Audit Period",D1984=2,"End of Fiscal Year",D1984=3,"Start of Fiscal Year",TRUE,"Fiscal Year in Progress")</f>
        <v>Fiscal Year in Progress</v>
      </c>
      <c r="F1984" s="12" t="str" cm="1">
        <f t="array" ref="F1984">_xlfn.IFS(OR(D1984=1,D1984=2),"Period 1",OR(D1984=3,D1984=4),"Period 2",OR(D1984=5,D1984=6),"Period 3",TRUE,"No Hire Period")</f>
        <v>Period 3</v>
      </c>
      <c r="G1984" s="12" t="str" cm="1">
        <f t="array" ref="G1984">_xlfn.IFS(MONTH(B1984)=1,"Audit Period",MONTH(B1984)=2,"End of Fiscal Year",MONTH(B1984)=3,"Start of Fiscal Year",TRUE,"Fiscal Year in Progress")</f>
        <v>Fiscal Year in Progress</v>
      </c>
      <c r="H1984" s="12">
        <f t="shared" ca="1" si="61"/>
        <v>27</v>
      </c>
    </row>
    <row r="1985" spans="1:8" x14ac:dyDescent="0.25">
      <c r="A1985" s="1" t="s">
        <v>618</v>
      </c>
      <c r="B1985" s="2">
        <v>44724</v>
      </c>
      <c r="D1985" s="13">
        <f t="shared" si="60"/>
        <v>6</v>
      </c>
      <c r="E1985" s="12" t="str" cm="1">
        <f t="array" ref="E1985">_xlfn.IFS(D1985=1,"Audit Period",D1985=2,"End of Fiscal Year",D1985=3,"Start of Fiscal Year",TRUE,"Fiscal Year in Progress")</f>
        <v>Fiscal Year in Progress</v>
      </c>
      <c r="F1985" s="12" t="str" cm="1">
        <f t="array" ref="F1985">_xlfn.IFS(OR(D1985=1,D1985=2),"Period 1",OR(D1985=3,D1985=4),"Period 2",OR(D1985=5,D1985=6),"Period 3",TRUE,"No Hire Period")</f>
        <v>Period 3</v>
      </c>
      <c r="G1985" s="12" t="str" cm="1">
        <f t="array" ref="G1985">_xlfn.IFS(MONTH(B1985)=1,"Audit Period",MONTH(B1985)=2,"End of Fiscal Year",MONTH(B1985)=3,"Start of Fiscal Year",TRUE,"Fiscal Year in Progress")</f>
        <v>Fiscal Year in Progress</v>
      </c>
      <c r="H1985" s="12">
        <f t="shared" ca="1" si="61"/>
        <v>27</v>
      </c>
    </row>
    <row r="1986" spans="1:8" x14ac:dyDescent="0.25">
      <c r="A1986" s="1" t="s">
        <v>619</v>
      </c>
      <c r="B1986" s="2">
        <v>44724</v>
      </c>
      <c r="D1986" s="13">
        <f t="shared" si="60"/>
        <v>6</v>
      </c>
      <c r="E1986" s="12" t="str" cm="1">
        <f t="array" ref="E1986">_xlfn.IFS(D1986=1,"Audit Period",D1986=2,"End of Fiscal Year",D1986=3,"Start of Fiscal Year",TRUE,"Fiscal Year in Progress")</f>
        <v>Fiscal Year in Progress</v>
      </c>
      <c r="F1986" s="12" t="str" cm="1">
        <f t="array" ref="F1986">_xlfn.IFS(OR(D1986=1,D1986=2),"Period 1",OR(D1986=3,D1986=4),"Period 2",OR(D1986=5,D1986=6),"Period 3",TRUE,"No Hire Period")</f>
        <v>Period 3</v>
      </c>
      <c r="G1986" s="12" t="str" cm="1">
        <f t="array" ref="G1986">_xlfn.IFS(MONTH(B1986)=1,"Audit Period",MONTH(B1986)=2,"End of Fiscal Year",MONTH(B1986)=3,"Start of Fiscal Year",TRUE,"Fiscal Year in Progress")</f>
        <v>Fiscal Year in Progress</v>
      </c>
      <c r="H1986" s="12">
        <f t="shared" ca="1" si="61"/>
        <v>27</v>
      </c>
    </row>
    <row r="1987" spans="1:8" x14ac:dyDescent="0.25">
      <c r="A1987" s="1" t="s">
        <v>620</v>
      </c>
      <c r="B1987" s="2">
        <v>44724</v>
      </c>
      <c r="D1987" s="13">
        <f t="shared" ref="D1987:D2050" si="62">MONTH(B1987)</f>
        <v>6</v>
      </c>
      <c r="E1987" s="12" t="str" cm="1">
        <f t="array" ref="E1987">_xlfn.IFS(D1987=1,"Audit Period",D1987=2,"End of Fiscal Year",D1987=3,"Start of Fiscal Year",TRUE,"Fiscal Year in Progress")</f>
        <v>Fiscal Year in Progress</v>
      </c>
      <c r="F1987" s="12" t="str" cm="1">
        <f t="array" ref="F1987">_xlfn.IFS(OR(D1987=1,D1987=2),"Period 1",OR(D1987=3,D1987=4),"Period 2",OR(D1987=5,D1987=6),"Period 3",TRUE,"No Hire Period")</f>
        <v>Period 3</v>
      </c>
      <c r="G1987" s="12" t="str" cm="1">
        <f t="array" ref="G1987">_xlfn.IFS(MONTH(B1987)=1,"Audit Period",MONTH(B1987)=2,"End of Fiscal Year",MONTH(B1987)=3,"Start of Fiscal Year",TRUE,"Fiscal Year in Progress")</f>
        <v>Fiscal Year in Progress</v>
      </c>
      <c r="H1987" s="12">
        <f t="shared" ref="H1987:H2050" ca="1" si="63">IFERROR(IF(C1987="",DATEDIF(B1987,TODAY(),"m"),DATEDIF(B1987,C1987,"m")),0)</f>
        <v>27</v>
      </c>
    </row>
    <row r="1988" spans="1:8" x14ac:dyDescent="0.25">
      <c r="A1988" s="1" t="s">
        <v>621</v>
      </c>
      <c r="B1988" s="2">
        <v>44724</v>
      </c>
      <c r="D1988" s="13">
        <f t="shared" si="62"/>
        <v>6</v>
      </c>
      <c r="E1988" s="12" t="str" cm="1">
        <f t="array" ref="E1988">_xlfn.IFS(D1988=1,"Audit Period",D1988=2,"End of Fiscal Year",D1988=3,"Start of Fiscal Year",TRUE,"Fiscal Year in Progress")</f>
        <v>Fiscal Year in Progress</v>
      </c>
      <c r="F1988" s="12" t="str" cm="1">
        <f t="array" ref="F1988">_xlfn.IFS(OR(D1988=1,D1988=2),"Period 1",OR(D1988=3,D1988=4),"Period 2",OR(D1988=5,D1988=6),"Period 3",TRUE,"No Hire Period")</f>
        <v>Period 3</v>
      </c>
      <c r="G1988" s="12" t="str" cm="1">
        <f t="array" ref="G1988">_xlfn.IFS(MONTH(B1988)=1,"Audit Period",MONTH(B1988)=2,"End of Fiscal Year",MONTH(B1988)=3,"Start of Fiscal Year",TRUE,"Fiscal Year in Progress")</f>
        <v>Fiscal Year in Progress</v>
      </c>
      <c r="H1988" s="12">
        <f t="shared" ca="1" si="63"/>
        <v>27</v>
      </c>
    </row>
    <row r="1989" spans="1:8" x14ac:dyDescent="0.25">
      <c r="A1989" s="1" t="s">
        <v>622</v>
      </c>
      <c r="B1989" s="2">
        <v>44724</v>
      </c>
      <c r="D1989" s="13">
        <f t="shared" si="62"/>
        <v>6</v>
      </c>
      <c r="E1989" s="12" t="str" cm="1">
        <f t="array" ref="E1989">_xlfn.IFS(D1989=1,"Audit Period",D1989=2,"End of Fiscal Year",D1989=3,"Start of Fiscal Year",TRUE,"Fiscal Year in Progress")</f>
        <v>Fiscal Year in Progress</v>
      </c>
      <c r="F1989" s="12" t="str" cm="1">
        <f t="array" ref="F1989">_xlfn.IFS(OR(D1989=1,D1989=2),"Period 1",OR(D1989=3,D1989=4),"Period 2",OR(D1989=5,D1989=6),"Period 3",TRUE,"No Hire Period")</f>
        <v>Period 3</v>
      </c>
      <c r="G1989" s="12" t="str" cm="1">
        <f t="array" ref="G1989">_xlfn.IFS(MONTH(B1989)=1,"Audit Period",MONTH(B1989)=2,"End of Fiscal Year",MONTH(B1989)=3,"Start of Fiscal Year",TRUE,"Fiscal Year in Progress")</f>
        <v>Fiscal Year in Progress</v>
      </c>
      <c r="H1989" s="12">
        <f t="shared" ca="1" si="63"/>
        <v>27</v>
      </c>
    </row>
    <row r="1990" spans="1:8" x14ac:dyDescent="0.25">
      <c r="A1990" s="1" t="s">
        <v>623</v>
      </c>
      <c r="B1990" s="2">
        <v>44724</v>
      </c>
      <c r="D1990" s="13">
        <f t="shared" si="62"/>
        <v>6</v>
      </c>
      <c r="E1990" s="12" t="str" cm="1">
        <f t="array" ref="E1990">_xlfn.IFS(D1990=1,"Audit Period",D1990=2,"End of Fiscal Year",D1990=3,"Start of Fiscal Year",TRUE,"Fiscal Year in Progress")</f>
        <v>Fiscal Year in Progress</v>
      </c>
      <c r="F1990" s="12" t="str" cm="1">
        <f t="array" ref="F1990">_xlfn.IFS(OR(D1990=1,D1990=2),"Period 1",OR(D1990=3,D1990=4),"Period 2",OR(D1990=5,D1990=6),"Period 3",TRUE,"No Hire Period")</f>
        <v>Period 3</v>
      </c>
      <c r="G1990" s="12" t="str" cm="1">
        <f t="array" ref="G1990">_xlfn.IFS(MONTH(B1990)=1,"Audit Period",MONTH(B1990)=2,"End of Fiscal Year",MONTH(B1990)=3,"Start of Fiscal Year",TRUE,"Fiscal Year in Progress")</f>
        <v>Fiscal Year in Progress</v>
      </c>
      <c r="H1990" s="12">
        <f t="shared" ca="1" si="63"/>
        <v>27</v>
      </c>
    </row>
    <row r="1991" spans="1:8" x14ac:dyDescent="0.25">
      <c r="A1991" s="1" t="s">
        <v>69</v>
      </c>
      <c r="B1991" s="2">
        <v>44724</v>
      </c>
      <c r="D1991" s="13">
        <f t="shared" si="62"/>
        <v>6</v>
      </c>
      <c r="E1991" s="12" t="str" cm="1">
        <f t="array" ref="E1991">_xlfn.IFS(D1991=1,"Audit Period",D1991=2,"End of Fiscal Year",D1991=3,"Start of Fiscal Year",TRUE,"Fiscal Year in Progress")</f>
        <v>Fiscal Year in Progress</v>
      </c>
      <c r="F1991" s="12" t="str" cm="1">
        <f t="array" ref="F1991">_xlfn.IFS(OR(D1991=1,D1991=2),"Period 1",OR(D1991=3,D1991=4),"Period 2",OR(D1991=5,D1991=6),"Period 3",TRUE,"No Hire Period")</f>
        <v>Period 3</v>
      </c>
      <c r="G1991" s="12" t="str" cm="1">
        <f t="array" ref="G1991">_xlfn.IFS(MONTH(B1991)=1,"Audit Period",MONTH(B1991)=2,"End of Fiscal Year",MONTH(B1991)=3,"Start of Fiscal Year",TRUE,"Fiscal Year in Progress")</f>
        <v>Fiscal Year in Progress</v>
      </c>
      <c r="H1991" s="12">
        <f t="shared" ca="1" si="63"/>
        <v>27</v>
      </c>
    </row>
    <row r="1992" spans="1:8" x14ac:dyDescent="0.25">
      <c r="A1992" s="1" t="s">
        <v>624</v>
      </c>
      <c r="B1992" s="2">
        <v>44724</v>
      </c>
      <c r="D1992" s="13">
        <f t="shared" si="62"/>
        <v>6</v>
      </c>
      <c r="E1992" s="12" t="str" cm="1">
        <f t="array" ref="E1992">_xlfn.IFS(D1992=1,"Audit Period",D1992=2,"End of Fiscal Year",D1992=3,"Start of Fiscal Year",TRUE,"Fiscal Year in Progress")</f>
        <v>Fiscal Year in Progress</v>
      </c>
      <c r="F1992" s="12" t="str" cm="1">
        <f t="array" ref="F1992">_xlfn.IFS(OR(D1992=1,D1992=2),"Period 1",OR(D1992=3,D1992=4),"Period 2",OR(D1992=5,D1992=6),"Period 3",TRUE,"No Hire Period")</f>
        <v>Period 3</v>
      </c>
      <c r="G1992" s="12" t="str" cm="1">
        <f t="array" ref="G1992">_xlfn.IFS(MONTH(B1992)=1,"Audit Period",MONTH(B1992)=2,"End of Fiscal Year",MONTH(B1992)=3,"Start of Fiscal Year",TRUE,"Fiscal Year in Progress")</f>
        <v>Fiscal Year in Progress</v>
      </c>
      <c r="H1992" s="12">
        <f t="shared" ca="1" si="63"/>
        <v>27</v>
      </c>
    </row>
    <row r="1993" spans="1:8" x14ac:dyDescent="0.25">
      <c r="A1993" s="1" t="s">
        <v>625</v>
      </c>
      <c r="B1993" s="2">
        <v>44724</v>
      </c>
      <c r="D1993" s="13">
        <f t="shared" si="62"/>
        <v>6</v>
      </c>
      <c r="E1993" s="12" t="str" cm="1">
        <f t="array" ref="E1993">_xlfn.IFS(D1993=1,"Audit Period",D1993=2,"End of Fiscal Year",D1993=3,"Start of Fiscal Year",TRUE,"Fiscal Year in Progress")</f>
        <v>Fiscal Year in Progress</v>
      </c>
      <c r="F1993" s="12" t="str" cm="1">
        <f t="array" ref="F1993">_xlfn.IFS(OR(D1993=1,D1993=2),"Period 1",OR(D1993=3,D1993=4),"Period 2",OR(D1993=5,D1993=6),"Period 3",TRUE,"No Hire Period")</f>
        <v>Period 3</v>
      </c>
      <c r="G1993" s="12" t="str" cm="1">
        <f t="array" ref="G1993">_xlfn.IFS(MONTH(B1993)=1,"Audit Period",MONTH(B1993)=2,"End of Fiscal Year",MONTH(B1993)=3,"Start of Fiscal Year",TRUE,"Fiscal Year in Progress")</f>
        <v>Fiscal Year in Progress</v>
      </c>
      <c r="H1993" s="12">
        <f t="shared" ca="1" si="63"/>
        <v>27</v>
      </c>
    </row>
    <row r="1994" spans="1:8" x14ac:dyDescent="0.25">
      <c r="A1994" s="1" t="s">
        <v>626</v>
      </c>
      <c r="B1994" s="2">
        <v>44724</v>
      </c>
      <c r="D1994" s="13">
        <f t="shared" si="62"/>
        <v>6</v>
      </c>
      <c r="E1994" s="12" t="str" cm="1">
        <f t="array" ref="E1994">_xlfn.IFS(D1994=1,"Audit Period",D1994=2,"End of Fiscal Year",D1994=3,"Start of Fiscal Year",TRUE,"Fiscal Year in Progress")</f>
        <v>Fiscal Year in Progress</v>
      </c>
      <c r="F1994" s="12" t="str" cm="1">
        <f t="array" ref="F1994">_xlfn.IFS(OR(D1994=1,D1994=2),"Period 1",OR(D1994=3,D1994=4),"Period 2",OR(D1994=5,D1994=6),"Period 3",TRUE,"No Hire Period")</f>
        <v>Period 3</v>
      </c>
      <c r="G1994" s="12" t="str" cm="1">
        <f t="array" ref="G1994">_xlfn.IFS(MONTH(B1994)=1,"Audit Period",MONTH(B1994)=2,"End of Fiscal Year",MONTH(B1994)=3,"Start of Fiscal Year",TRUE,"Fiscal Year in Progress")</f>
        <v>Fiscal Year in Progress</v>
      </c>
      <c r="H1994" s="12">
        <f t="shared" ca="1" si="63"/>
        <v>27</v>
      </c>
    </row>
    <row r="1995" spans="1:8" x14ac:dyDescent="0.25">
      <c r="A1995" s="1" t="s">
        <v>627</v>
      </c>
      <c r="B1995" s="2">
        <v>44724</v>
      </c>
      <c r="D1995" s="13">
        <f t="shared" si="62"/>
        <v>6</v>
      </c>
      <c r="E1995" s="12" t="str" cm="1">
        <f t="array" ref="E1995">_xlfn.IFS(D1995=1,"Audit Period",D1995=2,"End of Fiscal Year",D1995=3,"Start of Fiscal Year",TRUE,"Fiscal Year in Progress")</f>
        <v>Fiscal Year in Progress</v>
      </c>
      <c r="F1995" s="12" t="str" cm="1">
        <f t="array" ref="F1995">_xlfn.IFS(OR(D1995=1,D1995=2),"Period 1",OR(D1995=3,D1995=4),"Period 2",OR(D1995=5,D1995=6),"Period 3",TRUE,"No Hire Period")</f>
        <v>Period 3</v>
      </c>
      <c r="G1995" s="12" t="str" cm="1">
        <f t="array" ref="G1995">_xlfn.IFS(MONTH(B1995)=1,"Audit Period",MONTH(B1995)=2,"End of Fiscal Year",MONTH(B1995)=3,"Start of Fiscal Year",TRUE,"Fiscal Year in Progress")</f>
        <v>Fiscal Year in Progress</v>
      </c>
      <c r="H1995" s="12">
        <f t="shared" ca="1" si="63"/>
        <v>27</v>
      </c>
    </row>
    <row r="1996" spans="1:8" x14ac:dyDescent="0.25">
      <c r="A1996" s="1" t="s">
        <v>628</v>
      </c>
      <c r="B1996" s="2">
        <v>44724</v>
      </c>
      <c r="D1996" s="13">
        <f t="shared" si="62"/>
        <v>6</v>
      </c>
      <c r="E1996" s="12" t="str" cm="1">
        <f t="array" ref="E1996">_xlfn.IFS(D1996=1,"Audit Period",D1996=2,"End of Fiscal Year",D1996=3,"Start of Fiscal Year",TRUE,"Fiscal Year in Progress")</f>
        <v>Fiscal Year in Progress</v>
      </c>
      <c r="F1996" s="12" t="str" cm="1">
        <f t="array" ref="F1996">_xlfn.IFS(OR(D1996=1,D1996=2),"Period 1",OR(D1996=3,D1996=4),"Period 2",OR(D1996=5,D1996=6),"Period 3",TRUE,"No Hire Period")</f>
        <v>Period 3</v>
      </c>
      <c r="G1996" s="12" t="str" cm="1">
        <f t="array" ref="G1996">_xlfn.IFS(MONTH(B1996)=1,"Audit Period",MONTH(B1996)=2,"End of Fiscal Year",MONTH(B1996)=3,"Start of Fiscal Year",TRUE,"Fiscal Year in Progress")</f>
        <v>Fiscal Year in Progress</v>
      </c>
      <c r="H1996" s="12">
        <f t="shared" ca="1" si="63"/>
        <v>27</v>
      </c>
    </row>
    <row r="1997" spans="1:8" x14ac:dyDescent="0.25">
      <c r="A1997" s="1" t="s">
        <v>629</v>
      </c>
      <c r="B1997" s="2">
        <v>44724</v>
      </c>
      <c r="D1997" s="13">
        <f t="shared" si="62"/>
        <v>6</v>
      </c>
      <c r="E1997" s="12" t="str" cm="1">
        <f t="array" ref="E1997">_xlfn.IFS(D1997=1,"Audit Period",D1997=2,"End of Fiscal Year",D1997=3,"Start of Fiscal Year",TRUE,"Fiscal Year in Progress")</f>
        <v>Fiscal Year in Progress</v>
      </c>
      <c r="F1997" s="12" t="str" cm="1">
        <f t="array" ref="F1997">_xlfn.IFS(OR(D1997=1,D1997=2),"Period 1",OR(D1997=3,D1997=4),"Period 2",OR(D1997=5,D1997=6),"Period 3",TRUE,"No Hire Period")</f>
        <v>Period 3</v>
      </c>
      <c r="G1997" s="12" t="str" cm="1">
        <f t="array" ref="G1997">_xlfn.IFS(MONTH(B1997)=1,"Audit Period",MONTH(B1997)=2,"End of Fiscal Year",MONTH(B1997)=3,"Start of Fiscal Year",TRUE,"Fiscal Year in Progress")</f>
        <v>Fiscal Year in Progress</v>
      </c>
      <c r="H1997" s="12">
        <f t="shared" ca="1" si="63"/>
        <v>27</v>
      </c>
    </row>
    <row r="1998" spans="1:8" x14ac:dyDescent="0.25">
      <c r="A1998" s="1" t="s">
        <v>630</v>
      </c>
      <c r="B1998" s="2">
        <v>44724</v>
      </c>
      <c r="D1998" s="13">
        <f t="shared" si="62"/>
        <v>6</v>
      </c>
      <c r="E1998" s="12" t="str" cm="1">
        <f t="array" ref="E1998">_xlfn.IFS(D1998=1,"Audit Period",D1998=2,"End of Fiscal Year",D1998=3,"Start of Fiscal Year",TRUE,"Fiscal Year in Progress")</f>
        <v>Fiscal Year in Progress</v>
      </c>
      <c r="F1998" s="12" t="str" cm="1">
        <f t="array" ref="F1998">_xlfn.IFS(OR(D1998=1,D1998=2),"Period 1",OR(D1998=3,D1998=4),"Period 2",OR(D1998=5,D1998=6),"Period 3",TRUE,"No Hire Period")</f>
        <v>Period 3</v>
      </c>
      <c r="G1998" s="12" t="str" cm="1">
        <f t="array" ref="G1998">_xlfn.IFS(MONTH(B1998)=1,"Audit Period",MONTH(B1998)=2,"End of Fiscal Year",MONTH(B1998)=3,"Start of Fiscal Year",TRUE,"Fiscal Year in Progress")</f>
        <v>Fiscal Year in Progress</v>
      </c>
      <c r="H1998" s="12">
        <f t="shared" ca="1" si="63"/>
        <v>27</v>
      </c>
    </row>
    <row r="1999" spans="1:8" x14ac:dyDescent="0.25">
      <c r="A1999" s="1" t="s">
        <v>6</v>
      </c>
      <c r="B1999" s="2">
        <v>44724</v>
      </c>
      <c r="D1999" s="13">
        <f t="shared" si="62"/>
        <v>6</v>
      </c>
      <c r="E1999" s="12" t="str" cm="1">
        <f t="array" ref="E1999">_xlfn.IFS(D1999=1,"Audit Period",D1999=2,"End of Fiscal Year",D1999=3,"Start of Fiscal Year",TRUE,"Fiscal Year in Progress")</f>
        <v>Fiscal Year in Progress</v>
      </c>
      <c r="F1999" s="12" t="str" cm="1">
        <f t="array" ref="F1999">_xlfn.IFS(OR(D1999=1,D1999=2),"Period 1",OR(D1999=3,D1999=4),"Period 2",OR(D1999=5,D1999=6),"Period 3",TRUE,"No Hire Period")</f>
        <v>Period 3</v>
      </c>
      <c r="G1999" s="12" t="str" cm="1">
        <f t="array" ref="G1999">_xlfn.IFS(MONTH(B1999)=1,"Audit Period",MONTH(B1999)=2,"End of Fiscal Year",MONTH(B1999)=3,"Start of Fiscal Year",TRUE,"Fiscal Year in Progress")</f>
        <v>Fiscal Year in Progress</v>
      </c>
      <c r="H1999" s="12">
        <f t="shared" ca="1" si="63"/>
        <v>27</v>
      </c>
    </row>
    <row r="2000" spans="1:8" x14ac:dyDescent="0.25">
      <c r="A2000" s="1" t="s">
        <v>631</v>
      </c>
      <c r="B2000" s="2">
        <v>44724</v>
      </c>
      <c r="D2000" s="13">
        <f t="shared" si="62"/>
        <v>6</v>
      </c>
      <c r="E2000" s="12" t="str" cm="1">
        <f t="array" ref="E2000">_xlfn.IFS(D2000=1,"Audit Period",D2000=2,"End of Fiscal Year",D2000=3,"Start of Fiscal Year",TRUE,"Fiscal Year in Progress")</f>
        <v>Fiscal Year in Progress</v>
      </c>
      <c r="F2000" s="12" t="str" cm="1">
        <f t="array" ref="F2000">_xlfn.IFS(OR(D2000=1,D2000=2),"Period 1",OR(D2000=3,D2000=4),"Period 2",OR(D2000=5,D2000=6),"Period 3",TRUE,"No Hire Period")</f>
        <v>Period 3</v>
      </c>
      <c r="G2000" s="12" t="str" cm="1">
        <f t="array" ref="G2000">_xlfn.IFS(MONTH(B2000)=1,"Audit Period",MONTH(B2000)=2,"End of Fiscal Year",MONTH(B2000)=3,"Start of Fiscal Year",TRUE,"Fiscal Year in Progress")</f>
        <v>Fiscal Year in Progress</v>
      </c>
      <c r="H2000" s="12">
        <f t="shared" ca="1" si="63"/>
        <v>27</v>
      </c>
    </row>
    <row r="2001" spans="1:8" x14ac:dyDescent="0.25">
      <c r="A2001" s="1" t="s">
        <v>632</v>
      </c>
      <c r="B2001" s="2">
        <v>44724</v>
      </c>
      <c r="D2001" s="13">
        <f t="shared" si="62"/>
        <v>6</v>
      </c>
      <c r="E2001" s="12" t="str" cm="1">
        <f t="array" ref="E2001">_xlfn.IFS(D2001=1,"Audit Period",D2001=2,"End of Fiscal Year",D2001=3,"Start of Fiscal Year",TRUE,"Fiscal Year in Progress")</f>
        <v>Fiscal Year in Progress</v>
      </c>
      <c r="F2001" s="12" t="str" cm="1">
        <f t="array" ref="F2001">_xlfn.IFS(OR(D2001=1,D2001=2),"Period 1",OR(D2001=3,D2001=4),"Period 2",OR(D2001=5,D2001=6),"Period 3",TRUE,"No Hire Period")</f>
        <v>Period 3</v>
      </c>
      <c r="G2001" s="12" t="str" cm="1">
        <f t="array" ref="G2001">_xlfn.IFS(MONTH(B2001)=1,"Audit Period",MONTH(B2001)=2,"End of Fiscal Year",MONTH(B2001)=3,"Start of Fiscal Year",TRUE,"Fiscal Year in Progress")</f>
        <v>Fiscal Year in Progress</v>
      </c>
      <c r="H2001" s="12">
        <f t="shared" ca="1" si="63"/>
        <v>27</v>
      </c>
    </row>
    <row r="2002" spans="1:8" x14ac:dyDescent="0.25">
      <c r="A2002" s="1" t="s">
        <v>70</v>
      </c>
      <c r="B2002" s="2">
        <v>44724</v>
      </c>
      <c r="D2002" s="13">
        <f t="shared" si="62"/>
        <v>6</v>
      </c>
      <c r="E2002" s="12" t="str" cm="1">
        <f t="array" ref="E2002">_xlfn.IFS(D2002=1,"Audit Period",D2002=2,"End of Fiscal Year",D2002=3,"Start of Fiscal Year",TRUE,"Fiscal Year in Progress")</f>
        <v>Fiscal Year in Progress</v>
      </c>
      <c r="F2002" s="12" t="str" cm="1">
        <f t="array" ref="F2002">_xlfn.IFS(OR(D2002=1,D2002=2),"Period 1",OR(D2002=3,D2002=4),"Period 2",OR(D2002=5,D2002=6),"Period 3",TRUE,"No Hire Period")</f>
        <v>Period 3</v>
      </c>
      <c r="G2002" s="12" t="str" cm="1">
        <f t="array" ref="G2002">_xlfn.IFS(MONTH(B2002)=1,"Audit Period",MONTH(B2002)=2,"End of Fiscal Year",MONTH(B2002)=3,"Start of Fiscal Year",TRUE,"Fiscal Year in Progress")</f>
        <v>Fiscal Year in Progress</v>
      </c>
      <c r="H2002" s="12">
        <f t="shared" ca="1" si="63"/>
        <v>27</v>
      </c>
    </row>
    <row r="2003" spans="1:8" x14ac:dyDescent="0.25">
      <c r="A2003" s="1" t="s">
        <v>633</v>
      </c>
      <c r="B2003" s="2">
        <v>44724</v>
      </c>
      <c r="D2003" s="13">
        <f t="shared" si="62"/>
        <v>6</v>
      </c>
      <c r="E2003" s="12" t="str" cm="1">
        <f t="array" ref="E2003">_xlfn.IFS(D2003=1,"Audit Period",D2003=2,"End of Fiscal Year",D2003=3,"Start of Fiscal Year",TRUE,"Fiscal Year in Progress")</f>
        <v>Fiscal Year in Progress</v>
      </c>
      <c r="F2003" s="12" t="str" cm="1">
        <f t="array" ref="F2003">_xlfn.IFS(OR(D2003=1,D2003=2),"Period 1",OR(D2003=3,D2003=4),"Period 2",OR(D2003=5,D2003=6),"Period 3",TRUE,"No Hire Period")</f>
        <v>Period 3</v>
      </c>
      <c r="G2003" s="12" t="str" cm="1">
        <f t="array" ref="G2003">_xlfn.IFS(MONTH(B2003)=1,"Audit Period",MONTH(B2003)=2,"End of Fiscal Year",MONTH(B2003)=3,"Start of Fiscal Year",TRUE,"Fiscal Year in Progress")</f>
        <v>Fiscal Year in Progress</v>
      </c>
      <c r="H2003" s="12">
        <f t="shared" ca="1" si="63"/>
        <v>27</v>
      </c>
    </row>
    <row r="2004" spans="1:8" x14ac:dyDescent="0.25">
      <c r="A2004" s="1" t="s">
        <v>634</v>
      </c>
      <c r="B2004" s="2">
        <v>44724</v>
      </c>
      <c r="D2004" s="13">
        <f t="shared" si="62"/>
        <v>6</v>
      </c>
      <c r="E2004" s="12" t="str" cm="1">
        <f t="array" ref="E2004">_xlfn.IFS(D2004=1,"Audit Period",D2004=2,"End of Fiscal Year",D2004=3,"Start of Fiscal Year",TRUE,"Fiscal Year in Progress")</f>
        <v>Fiscal Year in Progress</v>
      </c>
      <c r="F2004" s="12" t="str" cm="1">
        <f t="array" ref="F2004">_xlfn.IFS(OR(D2004=1,D2004=2),"Period 1",OR(D2004=3,D2004=4),"Period 2",OR(D2004=5,D2004=6),"Period 3",TRUE,"No Hire Period")</f>
        <v>Period 3</v>
      </c>
      <c r="G2004" s="12" t="str" cm="1">
        <f t="array" ref="G2004">_xlfn.IFS(MONTH(B2004)=1,"Audit Period",MONTH(B2004)=2,"End of Fiscal Year",MONTH(B2004)=3,"Start of Fiscal Year",TRUE,"Fiscal Year in Progress")</f>
        <v>Fiscal Year in Progress</v>
      </c>
      <c r="H2004" s="12">
        <f t="shared" ca="1" si="63"/>
        <v>27</v>
      </c>
    </row>
    <row r="2005" spans="1:8" x14ac:dyDescent="0.25">
      <c r="A2005" s="1" t="s">
        <v>635</v>
      </c>
      <c r="B2005" s="2">
        <v>44724</v>
      </c>
      <c r="D2005" s="13">
        <f t="shared" si="62"/>
        <v>6</v>
      </c>
      <c r="E2005" s="12" t="str" cm="1">
        <f t="array" ref="E2005">_xlfn.IFS(D2005=1,"Audit Period",D2005=2,"End of Fiscal Year",D2005=3,"Start of Fiscal Year",TRUE,"Fiscal Year in Progress")</f>
        <v>Fiscal Year in Progress</v>
      </c>
      <c r="F2005" s="12" t="str" cm="1">
        <f t="array" ref="F2005">_xlfn.IFS(OR(D2005=1,D2005=2),"Period 1",OR(D2005=3,D2005=4),"Period 2",OR(D2005=5,D2005=6),"Period 3",TRUE,"No Hire Period")</f>
        <v>Period 3</v>
      </c>
      <c r="G2005" s="12" t="str" cm="1">
        <f t="array" ref="G2005">_xlfn.IFS(MONTH(B2005)=1,"Audit Period",MONTH(B2005)=2,"End of Fiscal Year",MONTH(B2005)=3,"Start of Fiscal Year",TRUE,"Fiscal Year in Progress")</f>
        <v>Fiscal Year in Progress</v>
      </c>
      <c r="H2005" s="12">
        <f t="shared" ca="1" si="63"/>
        <v>27</v>
      </c>
    </row>
    <row r="2006" spans="1:8" x14ac:dyDescent="0.25">
      <c r="A2006" s="1" t="s">
        <v>636</v>
      </c>
      <c r="B2006" s="2">
        <v>44724</v>
      </c>
      <c r="D2006" s="13">
        <f t="shared" si="62"/>
        <v>6</v>
      </c>
      <c r="E2006" s="12" t="str" cm="1">
        <f t="array" ref="E2006">_xlfn.IFS(D2006=1,"Audit Period",D2006=2,"End of Fiscal Year",D2006=3,"Start of Fiscal Year",TRUE,"Fiscal Year in Progress")</f>
        <v>Fiscal Year in Progress</v>
      </c>
      <c r="F2006" s="12" t="str" cm="1">
        <f t="array" ref="F2006">_xlfn.IFS(OR(D2006=1,D2006=2),"Period 1",OR(D2006=3,D2006=4),"Period 2",OR(D2006=5,D2006=6),"Period 3",TRUE,"No Hire Period")</f>
        <v>Period 3</v>
      </c>
      <c r="G2006" s="12" t="str" cm="1">
        <f t="array" ref="G2006">_xlfn.IFS(MONTH(B2006)=1,"Audit Period",MONTH(B2006)=2,"End of Fiscal Year",MONTH(B2006)=3,"Start of Fiscal Year",TRUE,"Fiscal Year in Progress")</f>
        <v>Fiscal Year in Progress</v>
      </c>
      <c r="H2006" s="12">
        <f t="shared" ca="1" si="63"/>
        <v>27</v>
      </c>
    </row>
    <row r="2007" spans="1:8" x14ac:dyDescent="0.25">
      <c r="A2007" s="1" t="s">
        <v>637</v>
      </c>
      <c r="B2007" s="2">
        <v>44724</v>
      </c>
      <c r="D2007" s="13">
        <f t="shared" si="62"/>
        <v>6</v>
      </c>
      <c r="E2007" s="12" t="str" cm="1">
        <f t="array" ref="E2007">_xlfn.IFS(D2007=1,"Audit Period",D2007=2,"End of Fiscal Year",D2007=3,"Start of Fiscal Year",TRUE,"Fiscal Year in Progress")</f>
        <v>Fiscal Year in Progress</v>
      </c>
      <c r="F2007" s="12" t="str" cm="1">
        <f t="array" ref="F2007">_xlfn.IFS(OR(D2007=1,D2007=2),"Period 1",OR(D2007=3,D2007=4),"Period 2",OR(D2007=5,D2007=6),"Period 3",TRUE,"No Hire Period")</f>
        <v>Period 3</v>
      </c>
      <c r="G2007" s="12" t="str" cm="1">
        <f t="array" ref="G2007">_xlfn.IFS(MONTH(B2007)=1,"Audit Period",MONTH(B2007)=2,"End of Fiscal Year",MONTH(B2007)=3,"Start of Fiscal Year",TRUE,"Fiscal Year in Progress")</f>
        <v>Fiscal Year in Progress</v>
      </c>
      <c r="H2007" s="12">
        <f t="shared" ca="1" si="63"/>
        <v>27</v>
      </c>
    </row>
    <row r="2008" spans="1:8" x14ac:dyDescent="0.25">
      <c r="A2008" s="1" t="s">
        <v>638</v>
      </c>
      <c r="B2008" s="2">
        <v>44724</v>
      </c>
      <c r="D2008" s="13">
        <f t="shared" si="62"/>
        <v>6</v>
      </c>
      <c r="E2008" s="12" t="str" cm="1">
        <f t="array" ref="E2008">_xlfn.IFS(D2008=1,"Audit Period",D2008=2,"End of Fiscal Year",D2008=3,"Start of Fiscal Year",TRUE,"Fiscal Year in Progress")</f>
        <v>Fiscal Year in Progress</v>
      </c>
      <c r="F2008" s="12" t="str" cm="1">
        <f t="array" ref="F2008">_xlfn.IFS(OR(D2008=1,D2008=2),"Period 1",OR(D2008=3,D2008=4),"Period 2",OR(D2008=5,D2008=6),"Period 3",TRUE,"No Hire Period")</f>
        <v>Period 3</v>
      </c>
      <c r="G2008" s="12" t="str" cm="1">
        <f t="array" ref="G2008">_xlfn.IFS(MONTH(B2008)=1,"Audit Period",MONTH(B2008)=2,"End of Fiscal Year",MONTH(B2008)=3,"Start of Fiscal Year",TRUE,"Fiscal Year in Progress")</f>
        <v>Fiscal Year in Progress</v>
      </c>
      <c r="H2008" s="12">
        <f t="shared" ca="1" si="63"/>
        <v>27</v>
      </c>
    </row>
    <row r="2009" spans="1:8" x14ac:dyDescent="0.25">
      <c r="A2009" s="1" t="s">
        <v>639</v>
      </c>
      <c r="B2009" s="2">
        <v>44724</v>
      </c>
      <c r="D2009" s="13">
        <f t="shared" si="62"/>
        <v>6</v>
      </c>
      <c r="E2009" s="12" t="str" cm="1">
        <f t="array" ref="E2009">_xlfn.IFS(D2009=1,"Audit Period",D2009=2,"End of Fiscal Year",D2009=3,"Start of Fiscal Year",TRUE,"Fiscal Year in Progress")</f>
        <v>Fiscal Year in Progress</v>
      </c>
      <c r="F2009" s="12" t="str" cm="1">
        <f t="array" ref="F2009">_xlfn.IFS(OR(D2009=1,D2009=2),"Period 1",OR(D2009=3,D2009=4),"Period 2",OR(D2009=5,D2009=6),"Period 3",TRUE,"No Hire Period")</f>
        <v>Period 3</v>
      </c>
      <c r="G2009" s="12" t="str" cm="1">
        <f t="array" ref="G2009">_xlfn.IFS(MONTH(B2009)=1,"Audit Period",MONTH(B2009)=2,"End of Fiscal Year",MONTH(B2009)=3,"Start of Fiscal Year",TRUE,"Fiscal Year in Progress")</f>
        <v>Fiscal Year in Progress</v>
      </c>
      <c r="H2009" s="12">
        <f t="shared" ca="1" si="63"/>
        <v>27</v>
      </c>
    </row>
    <row r="2010" spans="1:8" x14ac:dyDescent="0.25">
      <c r="A2010" s="1" t="s">
        <v>640</v>
      </c>
      <c r="B2010" s="2">
        <v>44724</v>
      </c>
      <c r="D2010" s="13">
        <f t="shared" si="62"/>
        <v>6</v>
      </c>
      <c r="E2010" s="12" t="str" cm="1">
        <f t="array" ref="E2010">_xlfn.IFS(D2010=1,"Audit Period",D2010=2,"End of Fiscal Year",D2010=3,"Start of Fiscal Year",TRUE,"Fiscal Year in Progress")</f>
        <v>Fiscal Year in Progress</v>
      </c>
      <c r="F2010" s="12" t="str" cm="1">
        <f t="array" ref="F2010">_xlfn.IFS(OR(D2010=1,D2010=2),"Period 1",OR(D2010=3,D2010=4),"Period 2",OR(D2010=5,D2010=6),"Period 3",TRUE,"No Hire Period")</f>
        <v>Period 3</v>
      </c>
      <c r="G2010" s="12" t="str" cm="1">
        <f t="array" ref="G2010">_xlfn.IFS(MONTH(B2010)=1,"Audit Period",MONTH(B2010)=2,"End of Fiscal Year",MONTH(B2010)=3,"Start of Fiscal Year",TRUE,"Fiscal Year in Progress")</f>
        <v>Fiscal Year in Progress</v>
      </c>
      <c r="H2010" s="12">
        <f t="shared" ca="1" si="63"/>
        <v>27</v>
      </c>
    </row>
    <row r="2011" spans="1:8" x14ac:dyDescent="0.25">
      <c r="A2011" s="1" t="s">
        <v>71</v>
      </c>
      <c r="B2011" s="2">
        <v>44724</v>
      </c>
      <c r="D2011" s="13">
        <f t="shared" si="62"/>
        <v>6</v>
      </c>
      <c r="E2011" s="12" t="str" cm="1">
        <f t="array" ref="E2011">_xlfn.IFS(D2011=1,"Audit Period",D2011=2,"End of Fiscal Year",D2011=3,"Start of Fiscal Year",TRUE,"Fiscal Year in Progress")</f>
        <v>Fiscal Year in Progress</v>
      </c>
      <c r="F2011" s="12" t="str" cm="1">
        <f t="array" ref="F2011">_xlfn.IFS(OR(D2011=1,D2011=2),"Period 1",OR(D2011=3,D2011=4),"Period 2",OR(D2011=5,D2011=6),"Period 3",TRUE,"No Hire Period")</f>
        <v>Period 3</v>
      </c>
      <c r="G2011" s="12" t="str" cm="1">
        <f t="array" ref="G2011">_xlfn.IFS(MONTH(B2011)=1,"Audit Period",MONTH(B2011)=2,"End of Fiscal Year",MONTH(B2011)=3,"Start of Fiscal Year",TRUE,"Fiscal Year in Progress")</f>
        <v>Fiscal Year in Progress</v>
      </c>
      <c r="H2011" s="12">
        <f t="shared" ca="1" si="63"/>
        <v>27</v>
      </c>
    </row>
    <row r="2012" spans="1:8" x14ac:dyDescent="0.25">
      <c r="A2012" s="1" t="s">
        <v>641</v>
      </c>
      <c r="B2012" s="2">
        <v>44724</v>
      </c>
      <c r="D2012" s="13">
        <f t="shared" si="62"/>
        <v>6</v>
      </c>
      <c r="E2012" s="12" t="str" cm="1">
        <f t="array" ref="E2012">_xlfn.IFS(D2012=1,"Audit Period",D2012=2,"End of Fiscal Year",D2012=3,"Start of Fiscal Year",TRUE,"Fiscal Year in Progress")</f>
        <v>Fiscal Year in Progress</v>
      </c>
      <c r="F2012" s="12" t="str" cm="1">
        <f t="array" ref="F2012">_xlfn.IFS(OR(D2012=1,D2012=2),"Period 1",OR(D2012=3,D2012=4),"Period 2",OR(D2012=5,D2012=6),"Period 3",TRUE,"No Hire Period")</f>
        <v>Period 3</v>
      </c>
      <c r="G2012" s="12" t="str" cm="1">
        <f t="array" ref="G2012">_xlfn.IFS(MONTH(B2012)=1,"Audit Period",MONTH(B2012)=2,"End of Fiscal Year",MONTH(B2012)=3,"Start of Fiscal Year",TRUE,"Fiscal Year in Progress")</f>
        <v>Fiscal Year in Progress</v>
      </c>
      <c r="H2012" s="12">
        <f t="shared" ca="1" si="63"/>
        <v>27</v>
      </c>
    </row>
    <row r="2013" spans="1:8" x14ac:dyDescent="0.25">
      <c r="A2013" s="1" t="s">
        <v>642</v>
      </c>
      <c r="B2013" s="2">
        <v>44724</v>
      </c>
      <c r="D2013" s="13">
        <f t="shared" si="62"/>
        <v>6</v>
      </c>
      <c r="E2013" s="12" t="str" cm="1">
        <f t="array" ref="E2013">_xlfn.IFS(D2013=1,"Audit Period",D2013=2,"End of Fiscal Year",D2013=3,"Start of Fiscal Year",TRUE,"Fiscal Year in Progress")</f>
        <v>Fiscal Year in Progress</v>
      </c>
      <c r="F2013" s="12" t="str" cm="1">
        <f t="array" ref="F2013">_xlfn.IFS(OR(D2013=1,D2013=2),"Period 1",OR(D2013=3,D2013=4),"Period 2",OR(D2013=5,D2013=6),"Period 3",TRUE,"No Hire Period")</f>
        <v>Period 3</v>
      </c>
      <c r="G2013" s="12" t="str" cm="1">
        <f t="array" ref="G2013">_xlfn.IFS(MONTH(B2013)=1,"Audit Period",MONTH(B2013)=2,"End of Fiscal Year",MONTH(B2013)=3,"Start of Fiscal Year",TRUE,"Fiscal Year in Progress")</f>
        <v>Fiscal Year in Progress</v>
      </c>
      <c r="H2013" s="12">
        <f t="shared" ca="1" si="63"/>
        <v>27</v>
      </c>
    </row>
    <row r="2014" spans="1:8" x14ac:dyDescent="0.25">
      <c r="A2014" s="1" t="s">
        <v>643</v>
      </c>
      <c r="B2014" s="2">
        <v>44724</v>
      </c>
      <c r="D2014" s="13">
        <f t="shared" si="62"/>
        <v>6</v>
      </c>
      <c r="E2014" s="12" t="str" cm="1">
        <f t="array" ref="E2014">_xlfn.IFS(D2014=1,"Audit Period",D2014=2,"End of Fiscal Year",D2014=3,"Start of Fiscal Year",TRUE,"Fiscal Year in Progress")</f>
        <v>Fiscal Year in Progress</v>
      </c>
      <c r="F2014" s="12" t="str" cm="1">
        <f t="array" ref="F2014">_xlfn.IFS(OR(D2014=1,D2014=2),"Period 1",OR(D2014=3,D2014=4),"Period 2",OR(D2014=5,D2014=6),"Period 3",TRUE,"No Hire Period")</f>
        <v>Period 3</v>
      </c>
      <c r="G2014" s="12" t="str" cm="1">
        <f t="array" ref="G2014">_xlfn.IFS(MONTH(B2014)=1,"Audit Period",MONTH(B2014)=2,"End of Fiscal Year",MONTH(B2014)=3,"Start of Fiscal Year",TRUE,"Fiscal Year in Progress")</f>
        <v>Fiscal Year in Progress</v>
      </c>
      <c r="H2014" s="12">
        <f t="shared" ca="1" si="63"/>
        <v>27</v>
      </c>
    </row>
    <row r="2015" spans="1:8" x14ac:dyDescent="0.25">
      <c r="A2015" s="1" t="s">
        <v>644</v>
      </c>
      <c r="B2015" s="2">
        <v>44724</v>
      </c>
      <c r="D2015" s="13">
        <f t="shared" si="62"/>
        <v>6</v>
      </c>
      <c r="E2015" s="12" t="str" cm="1">
        <f t="array" ref="E2015">_xlfn.IFS(D2015=1,"Audit Period",D2015=2,"End of Fiscal Year",D2015=3,"Start of Fiscal Year",TRUE,"Fiscal Year in Progress")</f>
        <v>Fiscal Year in Progress</v>
      </c>
      <c r="F2015" s="12" t="str" cm="1">
        <f t="array" ref="F2015">_xlfn.IFS(OR(D2015=1,D2015=2),"Period 1",OR(D2015=3,D2015=4),"Period 2",OR(D2015=5,D2015=6),"Period 3",TRUE,"No Hire Period")</f>
        <v>Period 3</v>
      </c>
      <c r="G2015" s="12" t="str" cm="1">
        <f t="array" ref="G2015">_xlfn.IFS(MONTH(B2015)=1,"Audit Period",MONTH(B2015)=2,"End of Fiscal Year",MONTH(B2015)=3,"Start of Fiscal Year",TRUE,"Fiscal Year in Progress")</f>
        <v>Fiscal Year in Progress</v>
      </c>
      <c r="H2015" s="12">
        <f t="shared" ca="1" si="63"/>
        <v>27</v>
      </c>
    </row>
    <row r="2016" spans="1:8" x14ac:dyDescent="0.25">
      <c r="A2016" s="1" t="s">
        <v>645</v>
      </c>
      <c r="B2016" s="2">
        <v>44724</v>
      </c>
      <c r="D2016" s="13">
        <f t="shared" si="62"/>
        <v>6</v>
      </c>
      <c r="E2016" s="12" t="str" cm="1">
        <f t="array" ref="E2016">_xlfn.IFS(D2016=1,"Audit Period",D2016=2,"End of Fiscal Year",D2016=3,"Start of Fiscal Year",TRUE,"Fiscal Year in Progress")</f>
        <v>Fiscal Year in Progress</v>
      </c>
      <c r="F2016" s="12" t="str" cm="1">
        <f t="array" ref="F2016">_xlfn.IFS(OR(D2016=1,D2016=2),"Period 1",OR(D2016=3,D2016=4),"Period 2",OR(D2016=5,D2016=6),"Period 3",TRUE,"No Hire Period")</f>
        <v>Period 3</v>
      </c>
      <c r="G2016" s="12" t="str" cm="1">
        <f t="array" ref="G2016">_xlfn.IFS(MONTH(B2016)=1,"Audit Period",MONTH(B2016)=2,"End of Fiscal Year",MONTH(B2016)=3,"Start of Fiscal Year",TRUE,"Fiscal Year in Progress")</f>
        <v>Fiscal Year in Progress</v>
      </c>
      <c r="H2016" s="12">
        <f t="shared" ca="1" si="63"/>
        <v>27</v>
      </c>
    </row>
    <row r="2017" spans="1:8" x14ac:dyDescent="0.25">
      <c r="A2017" s="1" t="s">
        <v>646</v>
      </c>
      <c r="B2017" s="2">
        <v>44724</v>
      </c>
      <c r="D2017" s="13">
        <f t="shared" si="62"/>
        <v>6</v>
      </c>
      <c r="E2017" s="12" t="str" cm="1">
        <f t="array" ref="E2017">_xlfn.IFS(D2017=1,"Audit Period",D2017=2,"End of Fiscal Year",D2017=3,"Start of Fiscal Year",TRUE,"Fiscal Year in Progress")</f>
        <v>Fiscal Year in Progress</v>
      </c>
      <c r="F2017" s="12" t="str" cm="1">
        <f t="array" ref="F2017">_xlfn.IFS(OR(D2017=1,D2017=2),"Period 1",OR(D2017=3,D2017=4),"Period 2",OR(D2017=5,D2017=6),"Period 3",TRUE,"No Hire Period")</f>
        <v>Period 3</v>
      </c>
      <c r="G2017" s="12" t="str" cm="1">
        <f t="array" ref="G2017">_xlfn.IFS(MONTH(B2017)=1,"Audit Period",MONTH(B2017)=2,"End of Fiscal Year",MONTH(B2017)=3,"Start of Fiscal Year",TRUE,"Fiscal Year in Progress")</f>
        <v>Fiscal Year in Progress</v>
      </c>
      <c r="H2017" s="12">
        <f t="shared" ca="1" si="63"/>
        <v>27</v>
      </c>
    </row>
    <row r="2018" spans="1:8" x14ac:dyDescent="0.25">
      <c r="A2018" s="1" t="s">
        <v>647</v>
      </c>
      <c r="B2018" s="2">
        <v>44724</v>
      </c>
      <c r="D2018" s="13">
        <f t="shared" si="62"/>
        <v>6</v>
      </c>
      <c r="E2018" s="12" t="str" cm="1">
        <f t="array" ref="E2018">_xlfn.IFS(D2018=1,"Audit Period",D2018=2,"End of Fiscal Year",D2018=3,"Start of Fiscal Year",TRUE,"Fiscal Year in Progress")</f>
        <v>Fiscal Year in Progress</v>
      </c>
      <c r="F2018" s="12" t="str" cm="1">
        <f t="array" ref="F2018">_xlfn.IFS(OR(D2018=1,D2018=2),"Period 1",OR(D2018=3,D2018=4),"Period 2",OR(D2018=5,D2018=6),"Period 3",TRUE,"No Hire Period")</f>
        <v>Period 3</v>
      </c>
      <c r="G2018" s="12" t="str" cm="1">
        <f t="array" ref="G2018">_xlfn.IFS(MONTH(B2018)=1,"Audit Period",MONTH(B2018)=2,"End of Fiscal Year",MONTH(B2018)=3,"Start of Fiscal Year",TRUE,"Fiscal Year in Progress")</f>
        <v>Fiscal Year in Progress</v>
      </c>
      <c r="H2018" s="12">
        <f t="shared" ca="1" si="63"/>
        <v>27</v>
      </c>
    </row>
    <row r="2019" spans="1:8" x14ac:dyDescent="0.25">
      <c r="A2019" s="1" t="s">
        <v>648</v>
      </c>
      <c r="B2019" s="2">
        <v>44724</v>
      </c>
      <c r="D2019" s="13">
        <f t="shared" si="62"/>
        <v>6</v>
      </c>
      <c r="E2019" s="12" t="str" cm="1">
        <f t="array" ref="E2019">_xlfn.IFS(D2019=1,"Audit Period",D2019=2,"End of Fiscal Year",D2019=3,"Start of Fiscal Year",TRUE,"Fiscal Year in Progress")</f>
        <v>Fiscal Year in Progress</v>
      </c>
      <c r="F2019" s="12" t="str" cm="1">
        <f t="array" ref="F2019">_xlfn.IFS(OR(D2019=1,D2019=2),"Period 1",OR(D2019=3,D2019=4),"Period 2",OR(D2019=5,D2019=6),"Period 3",TRUE,"No Hire Period")</f>
        <v>Period 3</v>
      </c>
      <c r="G2019" s="12" t="str" cm="1">
        <f t="array" ref="G2019">_xlfn.IFS(MONTH(B2019)=1,"Audit Period",MONTH(B2019)=2,"End of Fiscal Year",MONTH(B2019)=3,"Start of Fiscal Year",TRUE,"Fiscal Year in Progress")</f>
        <v>Fiscal Year in Progress</v>
      </c>
      <c r="H2019" s="12">
        <f t="shared" ca="1" si="63"/>
        <v>27</v>
      </c>
    </row>
    <row r="2020" spans="1:8" x14ac:dyDescent="0.25">
      <c r="A2020" s="1" t="s">
        <v>649</v>
      </c>
      <c r="B2020" s="2">
        <v>44724</v>
      </c>
      <c r="D2020" s="13">
        <f t="shared" si="62"/>
        <v>6</v>
      </c>
      <c r="E2020" s="12" t="str" cm="1">
        <f t="array" ref="E2020">_xlfn.IFS(D2020=1,"Audit Period",D2020=2,"End of Fiscal Year",D2020=3,"Start of Fiscal Year",TRUE,"Fiscal Year in Progress")</f>
        <v>Fiscal Year in Progress</v>
      </c>
      <c r="F2020" s="12" t="str" cm="1">
        <f t="array" ref="F2020">_xlfn.IFS(OR(D2020=1,D2020=2),"Period 1",OR(D2020=3,D2020=4),"Period 2",OR(D2020=5,D2020=6),"Period 3",TRUE,"No Hire Period")</f>
        <v>Period 3</v>
      </c>
      <c r="G2020" s="12" t="str" cm="1">
        <f t="array" ref="G2020">_xlfn.IFS(MONTH(B2020)=1,"Audit Period",MONTH(B2020)=2,"End of Fiscal Year",MONTH(B2020)=3,"Start of Fiscal Year",TRUE,"Fiscal Year in Progress")</f>
        <v>Fiscal Year in Progress</v>
      </c>
      <c r="H2020" s="12">
        <f t="shared" ca="1" si="63"/>
        <v>27</v>
      </c>
    </row>
    <row r="2021" spans="1:8" x14ac:dyDescent="0.25">
      <c r="A2021" s="1" t="s">
        <v>650</v>
      </c>
      <c r="B2021" s="2">
        <v>44724</v>
      </c>
      <c r="D2021" s="13">
        <f t="shared" si="62"/>
        <v>6</v>
      </c>
      <c r="E2021" s="12" t="str" cm="1">
        <f t="array" ref="E2021">_xlfn.IFS(D2021=1,"Audit Period",D2021=2,"End of Fiscal Year",D2021=3,"Start of Fiscal Year",TRUE,"Fiscal Year in Progress")</f>
        <v>Fiscal Year in Progress</v>
      </c>
      <c r="F2021" s="12" t="str" cm="1">
        <f t="array" ref="F2021">_xlfn.IFS(OR(D2021=1,D2021=2),"Period 1",OR(D2021=3,D2021=4),"Period 2",OR(D2021=5,D2021=6),"Period 3",TRUE,"No Hire Period")</f>
        <v>Period 3</v>
      </c>
      <c r="G2021" s="12" t="str" cm="1">
        <f t="array" ref="G2021">_xlfn.IFS(MONTH(B2021)=1,"Audit Period",MONTH(B2021)=2,"End of Fiscal Year",MONTH(B2021)=3,"Start of Fiscal Year",TRUE,"Fiscal Year in Progress")</f>
        <v>Fiscal Year in Progress</v>
      </c>
      <c r="H2021" s="12">
        <f t="shared" ca="1" si="63"/>
        <v>27</v>
      </c>
    </row>
    <row r="2022" spans="1:8" x14ac:dyDescent="0.25">
      <c r="A2022" s="1" t="s">
        <v>72</v>
      </c>
      <c r="B2022" s="2">
        <v>44724</v>
      </c>
      <c r="D2022" s="13">
        <f t="shared" si="62"/>
        <v>6</v>
      </c>
      <c r="E2022" s="12" t="str" cm="1">
        <f t="array" ref="E2022">_xlfn.IFS(D2022=1,"Audit Period",D2022=2,"End of Fiscal Year",D2022=3,"Start of Fiscal Year",TRUE,"Fiscal Year in Progress")</f>
        <v>Fiscal Year in Progress</v>
      </c>
      <c r="F2022" s="12" t="str" cm="1">
        <f t="array" ref="F2022">_xlfn.IFS(OR(D2022=1,D2022=2),"Period 1",OR(D2022=3,D2022=4),"Period 2",OR(D2022=5,D2022=6),"Period 3",TRUE,"No Hire Period")</f>
        <v>Period 3</v>
      </c>
      <c r="G2022" s="12" t="str" cm="1">
        <f t="array" ref="G2022">_xlfn.IFS(MONTH(B2022)=1,"Audit Period",MONTH(B2022)=2,"End of Fiscal Year",MONTH(B2022)=3,"Start of Fiscal Year",TRUE,"Fiscal Year in Progress")</f>
        <v>Fiscal Year in Progress</v>
      </c>
      <c r="H2022" s="12">
        <f t="shared" ca="1" si="63"/>
        <v>27</v>
      </c>
    </row>
    <row r="2023" spans="1:8" x14ac:dyDescent="0.25">
      <c r="A2023" s="1" t="s">
        <v>651</v>
      </c>
      <c r="B2023" s="2">
        <v>44724</v>
      </c>
      <c r="D2023" s="13">
        <f t="shared" si="62"/>
        <v>6</v>
      </c>
      <c r="E2023" s="12" t="str" cm="1">
        <f t="array" ref="E2023">_xlfn.IFS(D2023=1,"Audit Period",D2023=2,"End of Fiscal Year",D2023=3,"Start of Fiscal Year",TRUE,"Fiscal Year in Progress")</f>
        <v>Fiscal Year in Progress</v>
      </c>
      <c r="F2023" s="12" t="str" cm="1">
        <f t="array" ref="F2023">_xlfn.IFS(OR(D2023=1,D2023=2),"Period 1",OR(D2023=3,D2023=4),"Period 2",OR(D2023=5,D2023=6),"Period 3",TRUE,"No Hire Period")</f>
        <v>Period 3</v>
      </c>
      <c r="G2023" s="12" t="str" cm="1">
        <f t="array" ref="G2023">_xlfn.IFS(MONTH(B2023)=1,"Audit Period",MONTH(B2023)=2,"End of Fiscal Year",MONTH(B2023)=3,"Start of Fiscal Year",TRUE,"Fiscal Year in Progress")</f>
        <v>Fiscal Year in Progress</v>
      </c>
      <c r="H2023" s="12">
        <f t="shared" ca="1" si="63"/>
        <v>27</v>
      </c>
    </row>
    <row r="2024" spans="1:8" x14ac:dyDescent="0.25">
      <c r="A2024" s="1" t="s">
        <v>652</v>
      </c>
      <c r="B2024" s="2">
        <v>44724</v>
      </c>
      <c r="D2024" s="13">
        <f t="shared" si="62"/>
        <v>6</v>
      </c>
      <c r="E2024" s="12" t="str" cm="1">
        <f t="array" ref="E2024">_xlfn.IFS(D2024=1,"Audit Period",D2024=2,"End of Fiscal Year",D2024=3,"Start of Fiscal Year",TRUE,"Fiscal Year in Progress")</f>
        <v>Fiscal Year in Progress</v>
      </c>
      <c r="F2024" s="12" t="str" cm="1">
        <f t="array" ref="F2024">_xlfn.IFS(OR(D2024=1,D2024=2),"Period 1",OR(D2024=3,D2024=4),"Period 2",OR(D2024=5,D2024=6),"Period 3",TRUE,"No Hire Period")</f>
        <v>Period 3</v>
      </c>
      <c r="G2024" s="12" t="str" cm="1">
        <f t="array" ref="G2024">_xlfn.IFS(MONTH(B2024)=1,"Audit Period",MONTH(B2024)=2,"End of Fiscal Year",MONTH(B2024)=3,"Start of Fiscal Year",TRUE,"Fiscal Year in Progress")</f>
        <v>Fiscal Year in Progress</v>
      </c>
      <c r="H2024" s="12">
        <f t="shared" ca="1" si="63"/>
        <v>27</v>
      </c>
    </row>
    <row r="2025" spans="1:8" x14ac:dyDescent="0.25">
      <c r="A2025" s="1" t="s">
        <v>653</v>
      </c>
      <c r="B2025" s="2">
        <v>44724</v>
      </c>
      <c r="D2025" s="13">
        <f t="shared" si="62"/>
        <v>6</v>
      </c>
      <c r="E2025" s="12" t="str" cm="1">
        <f t="array" ref="E2025">_xlfn.IFS(D2025=1,"Audit Period",D2025=2,"End of Fiscal Year",D2025=3,"Start of Fiscal Year",TRUE,"Fiscal Year in Progress")</f>
        <v>Fiscal Year in Progress</v>
      </c>
      <c r="F2025" s="12" t="str" cm="1">
        <f t="array" ref="F2025">_xlfn.IFS(OR(D2025=1,D2025=2),"Period 1",OR(D2025=3,D2025=4),"Period 2",OR(D2025=5,D2025=6),"Period 3",TRUE,"No Hire Period")</f>
        <v>Period 3</v>
      </c>
      <c r="G2025" s="12" t="str" cm="1">
        <f t="array" ref="G2025">_xlfn.IFS(MONTH(B2025)=1,"Audit Period",MONTH(B2025)=2,"End of Fiscal Year",MONTH(B2025)=3,"Start of Fiscal Year",TRUE,"Fiscal Year in Progress")</f>
        <v>Fiscal Year in Progress</v>
      </c>
      <c r="H2025" s="12">
        <f t="shared" ca="1" si="63"/>
        <v>27</v>
      </c>
    </row>
    <row r="2026" spans="1:8" x14ac:dyDescent="0.25">
      <c r="A2026" s="1" t="s">
        <v>654</v>
      </c>
      <c r="B2026" s="2">
        <v>44724</v>
      </c>
      <c r="D2026" s="13">
        <f t="shared" si="62"/>
        <v>6</v>
      </c>
      <c r="E2026" s="12" t="str" cm="1">
        <f t="array" ref="E2026">_xlfn.IFS(D2026=1,"Audit Period",D2026=2,"End of Fiscal Year",D2026=3,"Start of Fiscal Year",TRUE,"Fiscal Year in Progress")</f>
        <v>Fiscal Year in Progress</v>
      </c>
      <c r="F2026" s="12" t="str" cm="1">
        <f t="array" ref="F2026">_xlfn.IFS(OR(D2026=1,D2026=2),"Period 1",OR(D2026=3,D2026=4),"Period 2",OR(D2026=5,D2026=6),"Period 3",TRUE,"No Hire Period")</f>
        <v>Period 3</v>
      </c>
      <c r="G2026" s="12" t="str" cm="1">
        <f t="array" ref="G2026">_xlfn.IFS(MONTH(B2026)=1,"Audit Period",MONTH(B2026)=2,"End of Fiscal Year",MONTH(B2026)=3,"Start of Fiscal Year",TRUE,"Fiscal Year in Progress")</f>
        <v>Fiscal Year in Progress</v>
      </c>
      <c r="H2026" s="12">
        <f t="shared" ca="1" si="63"/>
        <v>27</v>
      </c>
    </row>
    <row r="2027" spans="1:8" x14ac:dyDescent="0.25">
      <c r="A2027" s="1" t="s">
        <v>655</v>
      </c>
      <c r="B2027" s="2">
        <v>44724</v>
      </c>
      <c r="D2027" s="13">
        <f t="shared" si="62"/>
        <v>6</v>
      </c>
      <c r="E2027" s="12" t="str" cm="1">
        <f t="array" ref="E2027">_xlfn.IFS(D2027=1,"Audit Period",D2027=2,"End of Fiscal Year",D2027=3,"Start of Fiscal Year",TRUE,"Fiscal Year in Progress")</f>
        <v>Fiscal Year in Progress</v>
      </c>
      <c r="F2027" s="12" t="str" cm="1">
        <f t="array" ref="F2027">_xlfn.IFS(OR(D2027=1,D2027=2),"Period 1",OR(D2027=3,D2027=4),"Period 2",OR(D2027=5,D2027=6),"Period 3",TRUE,"No Hire Period")</f>
        <v>Period 3</v>
      </c>
      <c r="G2027" s="12" t="str" cm="1">
        <f t="array" ref="G2027">_xlfn.IFS(MONTH(B2027)=1,"Audit Period",MONTH(B2027)=2,"End of Fiscal Year",MONTH(B2027)=3,"Start of Fiscal Year",TRUE,"Fiscal Year in Progress")</f>
        <v>Fiscal Year in Progress</v>
      </c>
      <c r="H2027" s="12">
        <f t="shared" ca="1" si="63"/>
        <v>27</v>
      </c>
    </row>
    <row r="2028" spans="1:8" x14ac:dyDescent="0.25">
      <c r="A2028" s="1" t="s">
        <v>656</v>
      </c>
      <c r="B2028" s="2">
        <v>44724</v>
      </c>
      <c r="D2028" s="13">
        <f t="shared" si="62"/>
        <v>6</v>
      </c>
      <c r="E2028" s="12" t="str" cm="1">
        <f t="array" ref="E2028">_xlfn.IFS(D2028=1,"Audit Period",D2028=2,"End of Fiscal Year",D2028=3,"Start of Fiscal Year",TRUE,"Fiscal Year in Progress")</f>
        <v>Fiscal Year in Progress</v>
      </c>
      <c r="F2028" s="12" t="str" cm="1">
        <f t="array" ref="F2028">_xlfn.IFS(OR(D2028=1,D2028=2),"Period 1",OR(D2028=3,D2028=4),"Period 2",OR(D2028=5,D2028=6),"Period 3",TRUE,"No Hire Period")</f>
        <v>Period 3</v>
      </c>
      <c r="G2028" s="12" t="str" cm="1">
        <f t="array" ref="G2028">_xlfn.IFS(MONTH(B2028)=1,"Audit Period",MONTH(B2028)=2,"End of Fiscal Year",MONTH(B2028)=3,"Start of Fiscal Year",TRUE,"Fiscal Year in Progress")</f>
        <v>Fiscal Year in Progress</v>
      </c>
      <c r="H2028" s="12">
        <f t="shared" ca="1" si="63"/>
        <v>27</v>
      </c>
    </row>
    <row r="2029" spans="1:8" x14ac:dyDescent="0.25">
      <c r="A2029" s="1" t="s">
        <v>657</v>
      </c>
      <c r="B2029" s="2">
        <v>44724</v>
      </c>
      <c r="D2029" s="13">
        <f t="shared" si="62"/>
        <v>6</v>
      </c>
      <c r="E2029" s="12" t="str" cm="1">
        <f t="array" ref="E2029">_xlfn.IFS(D2029=1,"Audit Period",D2029=2,"End of Fiscal Year",D2029=3,"Start of Fiscal Year",TRUE,"Fiscal Year in Progress")</f>
        <v>Fiscal Year in Progress</v>
      </c>
      <c r="F2029" s="12" t="str" cm="1">
        <f t="array" ref="F2029">_xlfn.IFS(OR(D2029=1,D2029=2),"Period 1",OR(D2029=3,D2029=4),"Period 2",OR(D2029=5,D2029=6),"Period 3",TRUE,"No Hire Period")</f>
        <v>Period 3</v>
      </c>
      <c r="G2029" s="12" t="str" cm="1">
        <f t="array" ref="G2029">_xlfn.IFS(MONTH(B2029)=1,"Audit Period",MONTH(B2029)=2,"End of Fiscal Year",MONTH(B2029)=3,"Start of Fiscal Year",TRUE,"Fiscal Year in Progress")</f>
        <v>Fiscal Year in Progress</v>
      </c>
      <c r="H2029" s="12">
        <f t="shared" ca="1" si="63"/>
        <v>27</v>
      </c>
    </row>
    <row r="2030" spans="1:8" x14ac:dyDescent="0.25">
      <c r="A2030" s="1" t="s">
        <v>73</v>
      </c>
      <c r="B2030" s="2">
        <v>44724</v>
      </c>
      <c r="D2030" s="13">
        <f t="shared" si="62"/>
        <v>6</v>
      </c>
      <c r="E2030" s="12" t="str" cm="1">
        <f t="array" ref="E2030">_xlfn.IFS(D2030=1,"Audit Period",D2030=2,"End of Fiscal Year",D2030=3,"Start of Fiscal Year",TRUE,"Fiscal Year in Progress")</f>
        <v>Fiscal Year in Progress</v>
      </c>
      <c r="F2030" s="12" t="str" cm="1">
        <f t="array" ref="F2030">_xlfn.IFS(OR(D2030=1,D2030=2),"Period 1",OR(D2030=3,D2030=4),"Period 2",OR(D2030=5,D2030=6),"Period 3",TRUE,"No Hire Period")</f>
        <v>Period 3</v>
      </c>
      <c r="G2030" s="12" t="str" cm="1">
        <f t="array" ref="G2030">_xlfn.IFS(MONTH(B2030)=1,"Audit Period",MONTH(B2030)=2,"End of Fiscal Year",MONTH(B2030)=3,"Start of Fiscal Year",TRUE,"Fiscal Year in Progress")</f>
        <v>Fiscal Year in Progress</v>
      </c>
      <c r="H2030" s="12">
        <f t="shared" ca="1" si="63"/>
        <v>27</v>
      </c>
    </row>
    <row r="2031" spans="1:8" x14ac:dyDescent="0.25">
      <c r="A2031" s="1" t="s">
        <v>658</v>
      </c>
      <c r="B2031" s="2">
        <v>44724</v>
      </c>
      <c r="D2031" s="13">
        <f t="shared" si="62"/>
        <v>6</v>
      </c>
      <c r="E2031" s="12" t="str" cm="1">
        <f t="array" ref="E2031">_xlfn.IFS(D2031=1,"Audit Period",D2031=2,"End of Fiscal Year",D2031=3,"Start of Fiscal Year",TRUE,"Fiscal Year in Progress")</f>
        <v>Fiscal Year in Progress</v>
      </c>
      <c r="F2031" s="12" t="str" cm="1">
        <f t="array" ref="F2031">_xlfn.IFS(OR(D2031=1,D2031=2),"Period 1",OR(D2031=3,D2031=4),"Period 2",OR(D2031=5,D2031=6),"Period 3",TRUE,"No Hire Period")</f>
        <v>Period 3</v>
      </c>
      <c r="G2031" s="12" t="str" cm="1">
        <f t="array" ref="G2031">_xlfn.IFS(MONTH(B2031)=1,"Audit Period",MONTH(B2031)=2,"End of Fiscal Year",MONTH(B2031)=3,"Start of Fiscal Year",TRUE,"Fiscal Year in Progress")</f>
        <v>Fiscal Year in Progress</v>
      </c>
      <c r="H2031" s="12">
        <f t="shared" ca="1" si="63"/>
        <v>27</v>
      </c>
    </row>
    <row r="2032" spans="1:8" x14ac:dyDescent="0.25">
      <c r="A2032" s="1" t="s">
        <v>659</v>
      </c>
      <c r="B2032" s="2">
        <v>44724</v>
      </c>
      <c r="D2032" s="13">
        <f t="shared" si="62"/>
        <v>6</v>
      </c>
      <c r="E2032" s="12" t="str" cm="1">
        <f t="array" ref="E2032">_xlfn.IFS(D2032=1,"Audit Period",D2032=2,"End of Fiscal Year",D2032=3,"Start of Fiscal Year",TRUE,"Fiscal Year in Progress")</f>
        <v>Fiscal Year in Progress</v>
      </c>
      <c r="F2032" s="12" t="str" cm="1">
        <f t="array" ref="F2032">_xlfn.IFS(OR(D2032=1,D2032=2),"Period 1",OR(D2032=3,D2032=4),"Period 2",OR(D2032=5,D2032=6),"Period 3",TRUE,"No Hire Period")</f>
        <v>Period 3</v>
      </c>
      <c r="G2032" s="12" t="str" cm="1">
        <f t="array" ref="G2032">_xlfn.IFS(MONTH(B2032)=1,"Audit Period",MONTH(B2032)=2,"End of Fiscal Year",MONTH(B2032)=3,"Start of Fiscal Year",TRUE,"Fiscal Year in Progress")</f>
        <v>Fiscal Year in Progress</v>
      </c>
      <c r="H2032" s="12">
        <f t="shared" ca="1" si="63"/>
        <v>27</v>
      </c>
    </row>
    <row r="2033" spans="1:8" x14ac:dyDescent="0.25">
      <c r="A2033" s="1" t="s">
        <v>660</v>
      </c>
      <c r="B2033" s="2">
        <v>44724</v>
      </c>
      <c r="D2033" s="13">
        <f t="shared" si="62"/>
        <v>6</v>
      </c>
      <c r="E2033" s="12" t="str" cm="1">
        <f t="array" ref="E2033">_xlfn.IFS(D2033=1,"Audit Period",D2033=2,"End of Fiscal Year",D2033=3,"Start of Fiscal Year",TRUE,"Fiscal Year in Progress")</f>
        <v>Fiscal Year in Progress</v>
      </c>
      <c r="F2033" s="12" t="str" cm="1">
        <f t="array" ref="F2033">_xlfn.IFS(OR(D2033=1,D2033=2),"Period 1",OR(D2033=3,D2033=4),"Period 2",OR(D2033=5,D2033=6),"Period 3",TRUE,"No Hire Period")</f>
        <v>Period 3</v>
      </c>
      <c r="G2033" s="12" t="str" cm="1">
        <f t="array" ref="G2033">_xlfn.IFS(MONTH(B2033)=1,"Audit Period",MONTH(B2033)=2,"End of Fiscal Year",MONTH(B2033)=3,"Start of Fiscal Year",TRUE,"Fiscal Year in Progress")</f>
        <v>Fiscal Year in Progress</v>
      </c>
      <c r="H2033" s="12">
        <f t="shared" ca="1" si="63"/>
        <v>27</v>
      </c>
    </row>
    <row r="2034" spans="1:8" x14ac:dyDescent="0.25">
      <c r="A2034" s="1" t="s">
        <v>661</v>
      </c>
      <c r="B2034" s="2">
        <v>44724</v>
      </c>
      <c r="D2034" s="13">
        <f t="shared" si="62"/>
        <v>6</v>
      </c>
      <c r="E2034" s="12" t="str" cm="1">
        <f t="array" ref="E2034">_xlfn.IFS(D2034=1,"Audit Period",D2034=2,"End of Fiscal Year",D2034=3,"Start of Fiscal Year",TRUE,"Fiscal Year in Progress")</f>
        <v>Fiscal Year in Progress</v>
      </c>
      <c r="F2034" s="12" t="str" cm="1">
        <f t="array" ref="F2034">_xlfn.IFS(OR(D2034=1,D2034=2),"Period 1",OR(D2034=3,D2034=4),"Period 2",OR(D2034=5,D2034=6),"Period 3",TRUE,"No Hire Period")</f>
        <v>Period 3</v>
      </c>
      <c r="G2034" s="12" t="str" cm="1">
        <f t="array" ref="G2034">_xlfn.IFS(MONTH(B2034)=1,"Audit Period",MONTH(B2034)=2,"End of Fiscal Year",MONTH(B2034)=3,"Start of Fiscal Year",TRUE,"Fiscal Year in Progress")</f>
        <v>Fiscal Year in Progress</v>
      </c>
      <c r="H2034" s="12">
        <f t="shared" ca="1" si="63"/>
        <v>27</v>
      </c>
    </row>
    <row r="2035" spans="1:8" x14ac:dyDescent="0.25">
      <c r="A2035" s="1" t="s">
        <v>662</v>
      </c>
      <c r="B2035" s="2">
        <v>44724</v>
      </c>
      <c r="D2035" s="13">
        <f t="shared" si="62"/>
        <v>6</v>
      </c>
      <c r="E2035" s="12" t="str" cm="1">
        <f t="array" ref="E2035">_xlfn.IFS(D2035=1,"Audit Period",D2035=2,"End of Fiscal Year",D2035=3,"Start of Fiscal Year",TRUE,"Fiscal Year in Progress")</f>
        <v>Fiscal Year in Progress</v>
      </c>
      <c r="F2035" s="12" t="str" cm="1">
        <f t="array" ref="F2035">_xlfn.IFS(OR(D2035=1,D2035=2),"Period 1",OR(D2035=3,D2035=4),"Period 2",OR(D2035=5,D2035=6),"Period 3",TRUE,"No Hire Period")</f>
        <v>Period 3</v>
      </c>
      <c r="G2035" s="12" t="str" cm="1">
        <f t="array" ref="G2035">_xlfn.IFS(MONTH(B2035)=1,"Audit Period",MONTH(B2035)=2,"End of Fiscal Year",MONTH(B2035)=3,"Start of Fiscal Year",TRUE,"Fiscal Year in Progress")</f>
        <v>Fiscal Year in Progress</v>
      </c>
      <c r="H2035" s="12">
        <f t="shared" ca="1" si="63"/>
        <v>27</v>
      </c>
    </row>
    <row r="2036" spans="1:8" x14ac:dyDescent="0.25">
      <c r="A2036" s="1" t="s">
        <v>663</v>
      </c>
      <c r="B2036" s="2">
        <v>44724</v>
      </c>
      <c r="D2036" s="13">
        <f t="shared" si="62"/>
        <v>6</v>
      </c>
      <c r="E2036" s="12" t="str" cm="1">
        <f t="array" ref="E2036">_xlfn.IFS(D2036=1,"Audit Period",D2036=2,"End of Fiscal Year",D2036=3,"Start of Fiscal Year",TRUE,"Fiscal Year in Progress")</f>
        <v>Fiscal Year in Progress</v>
      </c>
      <c r="F2036" s="12" t="str" cm="1">
        <f t="array" ref="F2036">_xlfn.IFS(OR(D2036=1,D2036=2),"Period 1",OR(D2036=3,D2036=4),"Period 2",OR(D2036=5,D2036=6),"Period 3",TRUE,"No Hire Period")</f>
        <v>Period 3</v>
      </c>
      <c r="G2036" s="12" t="str" cm="1">
        <f t="array" ref="G2036">_xlfn.IFS(MONTH(B2036)=1,"Audit Period",MONTH(B2036)=2,"End of Fiscal Year",MONTH(B2036)=3,"Start of Fiscal Year",TRUE,"Fiscal Year in Progress")</f>
        <v>Fiscal Year in Progress</v>
      </c>
      <c r="H2036" s="12">
        <f t="shared" ca="1" si="63"/>
        <v>27</v>
      </c>
    </row>
    <row r="2037" spans="1:8" x14ac:dyDescent="0.25">
      <c r="A2037" s="1" t="s">
        <v>664</v>
      </c>
      <c r="B2037" s="2">
        <v>44724</v>
      </c>
      <c r="D2037" s="13">
        <f t="shared" si="62"/>
        <v>6</v>
      </c>
      <c r="E2037" s="12" t="str" cm="1">
        <f t="array" ref="E2037">_xlfn.IFS(D2037=1,"Audit Period",D2037=2,"End of Fiscal Year",D2037=3,"Start of Fiscal Year",TRUE,"Fiscal Year in Progress")</f>
        <v>Fiscal Year in Progress</v>
      </c>
      <c r="F2037" s="12" t="str" cm="1">
        <f t="array" ref="F2037">_xlfn.IFS(OR(D2037=1,D2037=2),"Period 1",OR(D2037=3,D2037=4),"Period 2",OR(D2037=5,D2037=6),"Period 3",TRUE,"No Hire Period")</f>
        <v>Period 3</v>
      </c>
      <c r="G2037" s="12" t="str" cm="1">
        <f t="array" ref="G2037">_xlfn.IFS(MONTH(B2037)=1,"Audit Period",MONTH(B2037)=2,"End of Fiscal Year",MONTH(B2037)=3,"Start of Fiscal Year",TRUE,"Fiscal Year in Progress")</f>
        <v>Fiscal Year in Progress</v>
      </c>
      <c r="H2037" s="12">
        <f t="shared" ca="1" si="63"/>
        <v>27</v>
      </c>
    </row>
    <row r="2038" spans="1:8" x14ac:dyDescent="0.25">
      <c r="A2038" s="1" t="s">
        <v>74</v>
      </c>
      <c r="B2038" s="2">
        <v>44724</v>
      </c>
      <c r="D2038" s="13">
        <f t="shared" si="62"/>
        <v>6</v>
      </c>
      <c r="E2038" s="12" t="str" cm="1">
        <f t="array" ref="E2038">_xlfn.IFS(D2038=1,"Audit Period",D2038=2,"End of Fiscal Year",D2038=3,"Start of Fiscal Year",TRUE,"Fiscal Year in Progress")</f>
        <v>Fiscal Year in Progress</v>
      </c>
      <c r="F2038" s="12" t="str" cm="1">
        <f t="array" ref="F2038">_xlfn.IFS(OR(D2038=1,D2038=2),"Period 1",OR(D2038=3,D2038=4),"Period 2",OR(D2038=5,D2038=6),"Period 3",TRUE,"No Hire Period")</f>
        <v>Period 3</v>
      </c>
      <c r="G2038" s="12" t="str" cm="1">
        <f t="array" ref="G2038">_xlfn.IFS(MONTH(B2038)=1,"Audit Period",MONTH(B2038)=2,"End of Fiscal Year",MONTH(B2038)=3,"Start of Fiscal Year",TRUE,"Fiscal Year in Progress")</f>
        <v>Fiscal Year in Progress</v>
      </c>
      <c r="H2038" s="12">
        <f t="shared" ca="1" si="63"/>
        <v>27</v>
      </c>
    </row>
    <row r="2039" spans="1:8" x14ac:dyDescent="0.25">
      <c r="A2039" s="1" t="s">
        <v>665</v>
      </c>
      <c r="B2039" s="2">
        <v>44724</v>
      </c>
      <c r="D2039" s="13">
        <f t="shared" si="62"/>
        <v>6</v>
      </c>
      <c r="E2039" s="12" t="str" cm="1">
        <f t="array" ref="E2039">_xlfn.IFS(D2039=1,"Audit Period",D2039=2,"End of Fiscal Year",D2039=3,"Start of Fiscal Year",TRUE,"Fiscal Year in Progress")</f>
        <v>Fiscal Year in Progress</v>
      </c>
      <c r="F2039" s="12" t="str" cm="1">
        <f t="array" ref="F2039">_xlfn.IFS(OR(D2039=1,D2039=2),"Period 1",OR(D2039=3,D2039=4),"Period 2",OR(D2039=5,D2039=6),"Period 3",TRUE,"No Hire Period")</f>
        <v>Period 3</v>
      </c>
      <c r="G2039" s="12" t="str" cm="1">
        <f t="array" ref="G2039">_xlfn.IFS(MONTH(B2039)=1,"Audit Period",MONTH(B2039)=2,"End of Fiscal Year",MONTH(B2039)=3,"Start of Fiscal Year",TRUE,"Fiscal Year in Progress")</f>
        <v>Fiscal Year in Progress</v>
      </c>
      <c r="H2039" s="12">
        <f t="shared" ca="1" si="63"/>
        <v>27</v>
      </c>
    </row>
    <row r="2040" spans="1:8" x14ac:dyDescent="0.25">
      <c r="A2040" s="1" t="s">
        <v>666</v>
      </c>
      <c r="B2040" s="2">
        <v>44724</v>
      </c>
      <c r="D2040" s="13">
        <f t="shared" si="62"/>
        <v>6</v>
      </c>
      <c r="E2040" s="12" t="str" cm="1">
        <f t="array" ref="E2040">_xlfn.IFS(D2040=1,"Audit Period",D2040=2,"End of Fiscal Year",D2040=3,"Start of Fiscal Year",TRUE,"Fiscal Year in Progress")</f>
        <v>Fiscal Year in Progress</v>
      </c>
      <c r="F2040" s="12" t="str" cm="1">
        <f t="array" ref="F2040">_xlfn.IFS(OR(D2040=1,D2040=2),"Period 1",OR(D2040=3,D2040=4),"Period 2",OR(D2040=5,D2040=6),"Period 3",TRUE,"No Hire Period")</f>
        <v>Period 3</v>
      </c>
      <c r="G2040" s="12" t="str" cm="1">
        <f t="array" ref="G2040">_xlfn.IFS(MONTH(B2040)=1,"Audit Period",MONTH(B2040)=2,"End of Fiscal Year",MONTH(B2040)=3,"Start of Fiscal Year",TRUE,"Fiscal Year in Progress")</f>
        <v>Fiscal Year in Progress</v>
      </c>
      <c r="H2040" s="12">
        <f t="shared" ca="1" si="63"/>
        <v>27</v>
      </c>
    </row>
    <row r="2041" spans="1:8" x14ac:dyDescent="0.25">
      <c r="A2041" s="1" t="s">
        <v>667</v>
      </c>
      <c r="B2041" s="2">
        <v>44724</v>
      </c>
      <c r="D2041" s="13">
        <f t="shared" si="62"/>
        <v>6</v>
      </c>
      <c r="E2041" s="12" t="str" cm="1">
        <f t="array" ref="E2041">_xlfn.IFS(D2041=1,"Audit Period",D2041=2,"End of Fiscal Year",D2041=3,"Start of Fiscal Year",TRUE,"Fiscal Year in Progress")</f>
        <v>Fiscal Year in Progress</v>
      </c>
      <c r="F2041" s="12" t="str" cm="1">
        <f t="array" ref="F2041">_xlfn.IFS(OR(D2041=1,D2041=2),"Period 1",OR(D2041=3,D2041=4),"Period 2",OR(D2041=5,D2041=6),"Period 3",TRUE,"No Hire Period")</f>
        <v>Period 3</v>
      </c>
      <c r="G2041" s="12" t="str" cm="1">
        <f t="array" ref="G2041">_xlfn.IFS(MONTH(B2041)=1,"Audit Period",MONTH(B2041)=2,"End of Fiscal Year",MONTH(B2041)=3,"Start of Fiscal Year",TRUE,"Fiscal Year in Progress")</f>
        <v>Fiscal Year in Progress</v>
      </c>
      <c r="H2041" s="12">
        <f t="shared" ca="1" si="63"/>
        <v>27</v>
      </c>
    </row>
    <row r="2042" spans="1:8" x14ac:dyDescent="0.25">
      <c r="A2042" s="1" t="s">
        <v>668</v>
      </c>
      <c r="B2042" s="2">
        <v>44724</v>
      </c>
      <c r="D2042" s="13">
        <f t="shared" si="62"/>
        <v>6</v>
      </c>
      <c r="E2042" s="12" t="str" cm="1">
        <f t="array" ref="E2042">_xlfn.IFS(D2042=1,"Audit Period",D2042=2,"End of Fiscal Year",D2042=3,"Start of Fiscal Year",TRUE,"Fiscal Year in Progress")</f>
        <v>Fiscal Year in Progress</v>
      </c>
      <c r="F2042" s="12" t="str" cm="1">
        <f t="array" ref="F2042">_xlfn.IFS(OR(D2042=1,D2042=2),"Period 1",OR(D2042=3,D2042=4),"Period 2",OR(D2042=5,D2042=6),"Period 3",TRUE,"No Hire Period")</f>
        <v>Period 3</v>
      </c>
      <c r="G2042" s="12" t="str" cm="1">
        <f t="array" ref="G2042">_xlfn.IFS(MONTH(B2042)=1,"Audit Period",MONTH(B2042)=2,"End of Fiscal Year",MONTH(B2042)=3,"Start of Fiscal Year",TRUE,"Fiscal Year in Progress")</f>
        <v>Fiscal Year in Progress</v>
      </c>
      <c r="H2042" s="12">
        <f t="shared" ca="1" si="63"/>
        <v>27</v>
      </c>
    </row>
    <row r="2043" spans="1:8" x14ac:dyDescent="0.25">
      <c r="A2043" s="1" t="s">
        <v>669</v>
      </c>
      <c r="B2043" s="2">
        <v>44724</v>
      </c>
      <c r="D2043" s="13">
        <f t="shared" si="62"/>
        <v>6</v>
      </c>
      <c r="E2043" s="12" t="str" cm="1">
        <f t="array" ref="E2043">_xlfn.IFS(D2043=1,"Audit Period",D2043=2,"End of Fiscal Year",D2043=3,"Start of Fiscal Year",TRUE,"Fiscal Year in Progress")</f>
        <v>Fiscal Year in Progress</v>
      </c>
      <c r="F2043" s="12" t="str" cm="1">
        <f t="array" ref="F2043">_xlfn.IFS(OR(D2043=1,D2043=2),"Period 1",OR(D2043=3,D2043=4),"Period 2",OR(D2043=5,D2043=6),"Period 3",TRUE,"No Hire Period")</f>
        <v>Period 3</v>
      </c>
      <c r="G2043" s="12" t="str" cm="1">
        <f t="array" ref="G2043">_xlfn.IFS(MONTH(B2043)=1,"Audit Period",MONTH(B2043)=2,"End of Fiscal Year",MONTH(B2043)=3,"Start of Fiscal Year",TRUE,"Fiscal Year in Progress")</f>
        <v>Fiscal Year in Progress</v>
      </c>
      <c r="H2043" s="12">
        <f t="shared" ca="1" si="63"/>
        <v>27</v>
      </c>
    </row>
    <row r="2044" spans="1:8" x14ac:dyDescent="0.25">
      <c r="A2044" s="1" t="s">
        <v>670</v>
      </c>
      <c r="B2044" s="2">
        <v>44724</v>
      </c>
      <c r="D2044" s="13">
        <f t="shared" si="62"/>
        <v>6</v>
      </c>
      <c r="E2044" s="12" t="str" cm="1">
        <f t="array" ref="E2044">_xlfn.IFS(D2044=1,"Audit Period",D2044=2,"End of Fiscal Year",D2044=3,"Start of Fiscal Year",TRUE,"Fiscal Year in Progress")</f>
        <v>Fiscal Year in Progress</v>
      </c>
      <c r="F2044" s="12" t="str" cm="1">
        <f t="array" ref="F2044">_xlfn.IFS(OR(D2044=1,D2044=2),"Period 1",OR(D2044=3,D2044=4),"Period 2",OR(D2044=5,D2044=6),"Period 3",TRUE,"No Hire Period")</f>
        <v>Period 3</v>
      </c>
      <c r="G2044" s="12" t="str" cm="1">
        <f t="array" ref="G2044">_xlfn.IFS(MONTH(B2044)=1,"Audit Period",MONTH(B2044)=2,"End of Fiscal Year",MONTH(B2044)=3,"Start of Fiscal Year",TRUE,"Fiscal Year in Progress")</f>
        <v>Fiscal Year in Progress</v>
      </c>
      <c r="H2044" s="12">
        <f t="shared" ca="1" si="63"/>
        <v>27</v>
      </c>
    </row>
    <row r="2045" spans="1:8" x14ac:dyDescent="0.25">
      <c r="A2045" s="1" t="s">
        <v>671</v>
      </c>
      <c r="B2045" s="2">
        <v>44724</v>
      </c>
      <c r="D2045" s="13">
        <f t="shared" si="62"/>
        <v>6</v>
      </c>
      <c r="E2045" s="12" t="str" cm="1">
        <f t="array" ref="E2045">_xlfn.IFS(D2045=1,"Audit Period",D2045=2,"End of Fiscal Year",D2045=3,"Start of Fiscal Year",TRUE,"Fiscal Year in Progress")</f>
        <v>Fiscal Year in Progress</v>
      </c>
      <c r="F2045" s="12" t="str" cm="1">
        <f t="array" ref="F2045">_xlfn.IFS(OR(D2045=1,D2045=2),"Period 1",OR(D2045=3,D2045=4),"Period 2",OR(D2045=5,D2045=6),"Period 3",TRUE,"No Hire Period")</f>
        <v>Period 3</v>
      </c>
      <c r="G2045" s="12" t="str" cm="1">
        <f t="array" ref="G2045">_xlfn.IFS(MONTH(B2045)=1,"Audit Period",MONTH(B2045)=2,"End of Fiscal Year",MONTH(B2045)=3,"Start of Fiscal Year",TRUE,"Fiscal Year in Progress")</f>
        <v>Fiscal Year in Progress</v>
      </c>
      <c r="H2045" s="12">
        <f t="shared" ca="1" si="63"/>
        <v>27</v>
      </c>
    </row>
    <row r="2046" spans="1:8" x14ac:dyDescent="0.25">
      <c r="A2046" s="1" t="s">
        <v>672</v>
      </c>
      <c r="B2046" s="2">
        <v>44724</v>
      </c>
      <c r="D2046" s="13">
        <f t="shared" si="62"/>
        <v>6</v>
      </c>
      <c r="E2046" s="12" t="str" cm="1">
        <f t="array" ref="E2046">_xlfn.IFS(D2046=1,"Audit Period",D2046=2,"End of Fiscal Year",D2046=3,"Start of Fiscal Year",TRUE,"Fiscal Year in Progress")</f>
        <v>Fiscal Year in Progress</v>
      </c>
      <c r="F2046" s="12" t="str" cm="1">
        <f t="array" ref="F2046">_xlfn.IFS(OR(D2046=1,D2046=2),"Period 1",OR(D2046=3,D2046=4),"Period 2",OR(D2046=5,D2046=6),"Period 3",TRUE,"No Hire Period")</f>
        <v>Period 3</v>
      </c>
      <c r="G2046" s="12" t="str" cm="1">
        <f t="array" ref="G2046">_xlfn.IFS(MONTH(B2046)=1,"Audit Period",MONTH(B2046)=2,"End of Fiscal Year",MONTH(B2046)=3,"Start of Fiscal Year",TRUE,"Fiscal Year in Progress")</f>
        <v>Fiscal Year in Progress</v>
      </c>
      <c r="H2046" s="12">
        <f t="shared" ca="1" si="63"/>
        <v>27</v>
      </c>
    </row>
    <row r="2047" spans="1:8" x14ac:dyDescent="0.25">
      <c r="A2047" s="1" t="s">
        <v>673</v>
      </c>
      <c r="B2047" s="2">
        <v>44724</v>
      </c>
      <c r="D2047" s="13">
        <f t="shared" si="62"/>
        <v>6</v>
      </c>
      <c r="E2047" s="12" t="str" cm="1">
        <f t="array" ref="E2047">_xlfn.IFS(D2047=1,"Audit Period",D2047=2,"End of Fiscal Year",D2047=3,"Start of Fiscal Year",TRUE,"Fiscal Year in Progress")</f>
        <v>Fiscal Year in Progress</v>
      </c>
      <c r="F2047" s="12" t="str" cm="1">
        <f t="array" ref="F2047">_xlfn.IFS(OR(D2047=1,D2047=2),"Period 1",OR(D2047=3,D2047=4),"Period 2",OR(D2047=5,D2047=6),"Period 3",TRUE,"No Hire Period")</f>
        <v>Period 3</v>
      </c>
      <c r="G2047" s="12" t="str" cm="1">
        <f t="array" ref="G2047">_xlfn.IFS(MONTH(B2047)=1,"Audit Period",MONTH(B2047)=2,"End of Fiscal Year",MONTH(B2047)=3,"Start of Fiscal Year",TRUE,"Fiscal Year in Progress")</f>
        <v>Fiscal Year in Progress</v>
      </c>
      <c r="H2047" s="12">
        <f t="shared" ca="1" si="63"/>
        <v>27</v>
      </c>
    </row>
    <row r="2048" spans="1:8" x14ac:dyDescent="0.25">
      <c r="A2048" s="1" t="s">
        <v>674</v>
      </c>
      <c r="B2048" s="2">
        <v>44724</v>
      </c>
      <c r="D2048" s="13">
        <f t="shared" si="62"/>
        <v>6</v>
      </c>
      <c r="E2048" s="12" t="str" cm="1">
        <f t="array" ref="E2048">_xlfn.IFS(D2048=1,"Audit Period",D2048=2,"End of Fiscal Year",D2048=3,"Start of Fiscal Year",TRUE,"Fiscal Year in Progress")</f>
        <v>Fiscal Year in Progress</v>
      </c>
      <c r="F2048" s="12" t="str" cm="1">
        <f t="array" ref="F2048">_xlfn.IFS(OR(D2048=1,D2048=2),"Period 1",OR(D2048=3,D2048=4),"Period 2",OR(D2048=5,D2048=6),"Period 3",TRUE,"No Hire Period")</f>
        <v>Period 3</v>
      </c>
      <c r="G2048" s="12" t="str" cm="1">
        <f t="array" ref="G2048">_xlfn.IFS(MONTH(B2048)=1,"Audit Period",MONTH(B2048)=2,"End of Fiscal Year",MONTH(B2048)=3,"Start of Fiscal Year",TRUE,"Fiscal Year in Progress")</f>
        <v>Fiscal Year in Progress</v>
      </c>
      <c r="H2048" s="12">
        <f t="shared" ca="1" si="63"/>
        <v>27</v>
      </c>
    </row>
    <row r="2049" spans="1:8" x14ac:dyDescent="0.25">
      <c r="A2049" s="1" t="s">
        <v>75</v>
      </c>
      <c r="B2049" s="2">
        <v>44724</v>
      </c>
      <c r="D2049" s="13">
        <f t="shared" si="62"/>
        <v>6</v>
      </c>
      <c r="E2049" s="12" t="str" cm="1">
        <f t="array" ref="E2049">_xlfn.IFS(D2049=1,"Audit Period",D2049=2,"End of Fiscal Year",D2049=3,"Start of Fiscal Year",TRUE,"Fiscal Year in Progress")</f>
        <v>Fiscal Year in Progress</v>
      </c>
      <c r="F2049" s="12" t="str" cm="1">
        <f t="array" ref="F2049">_xlfn.IFS(OR(D2049=1,D2049=2),"Period 1",OR(D2049=3,D2049=4),"Period 2",OR(D2049=5,D2049=6),"Period 3",TRUE,"No Hire Period")</f>
        <v>Period 3</v>
      </c>
      <c r="G2049" s="12" t="str" cm="1">
        <f t="array" ref="G2049">_xlfn.IFS(MONTH(B2049)=1,"Audit Period",MONTH(B2049)=2,"End of Fiscal Year",MONTH(B2049)=3,"Start of Fiscal Year",TRUE,"Fiscal Year in Progress")</f>
        <v>Fiscal Year in Progress</v>
      </c>
      <c r="H2049" s="12">
        <f t="shared" ca="1" si="63"/>
        <v>27</v>
      </c>
    </row>
    <row r="2050" spans="1:8" x14ac:dyDescent="0.25">
      <c r="A2050" s="1" t="s">
        <v>675</v>
      </c>
      <c r="B2050" s="2">
        <v>44724</v>
      </c>
      <c r="D2050" s="13">
        <f t="shared" si="62"/>
        <v>6</v>
      </c>
      <c r="E2050" s="12" t="str" cm="1">
        <f t="array" ref="E2050">_xlfn.IFS(D2050=1,"Audit Period",D2050=2,"End of Fiscal Year",D2050=3,"Start of Fiscal Year",TRUE,"Fiscal Year in Progress")</f>
        <v>Fiscal Year in Progress</v>
      </c>
      <c r="F2050" s="12" t="str" cm="1">
        <f t="array" ref="F2050">_xlfn.IFS(OR(D2050=1,D2050=2),"Period 1",OR(D2050=3,D2050=4),"Period 2",OR(D2050=5,D2050=6),"Period 3",TRUE,"No Hire Period")</f>
        <v>Period 3</v>
      </c>
      <c r="G2050" s="12" t="str" cm="1">
        <f t="array" ref="G2050">_xlfn.IFS(MONTH(B2050)=1,"Audit Period",MONTH(B2050)=2,"End of Fiscal Year",MONTH(B2050)=3,"Start of Fiscal Year",TRUE,"Fiscal Year in Progress")</f>
        <v>Fiscal Year in Progress</v>
      </c>
      <c r="H2050" s="12">
        <f t="shared" ca="1" si="63"/>
        <v>27</v>
      </c>
    </row>
    <row r="2051" spans="1:8" x14ac:dyDescent="0.25">
      <c r="A2051" s="1" t="s">
        <v>676</v>
      </c>
      <c r="B2051" s="2">
        <v>44724</v>
      </c>
      <c r="D2051" s="13">
        <f t="shared" ref="D2051:D2114" si="64">MONTH(B2051)</f>
        <v>6</v>
      </c>
      <c r="E2051" s="12" t="str" cm="1">
        <f t="array" ref="E2051">_xlfn.IFS(D2051=1,"Audit Period",D2051=2,"End of Fiscal Year",D2051=3,"Start of Fiscal Year",TRUE,"Fiscal Year in Progress")</f>
        <v>Fiscal Year in Progress</v>
      </c>
      <c r="F2051" s="12" t="str" cm="1">
        <f t="array" ref="F2051">_xlfn.IFS(OR(D2051=1,D2051=2),"Period 1",OR(D2051=3,D2051=4),"Period 2",OR(D2051=5,D2051=6),"Period 3",TRUE,"No Hire Period")</f>
        <v>Period 3</v>
      </c>
      <c r="G2051" s="12" t="str" cm="1">
        <f t="array" ref="G2051">_xlfn.IFS(MONTH(B2051)=1,"Audit Period",MONTH(B2051)=2,"End of Fiscal Year",MONTH(B2051)=3,"Start of Fiscal Year",TRUE,"Fiscal Year in Progress")</f>
        <v>Fiscal Year in Progress</v>
      </c>
      <c r="H2051" s="12">
        <f t="shared" ref="H2051:H2114" ca="1" si="65">IFERROR(IF(C2051="",DATEDIF(B2051,TODAY(),"m"),DATEDIF(B2051,C2051,"m")),0)</f>
        <v>27</v>
      </c>
    </row>
    <row r="2052" spans="1:8" x14ac:dyDescent="0.25">
      <c r="A2052" s="1" t="s">
        <v>677</v>
      </c>
      <c r="B2052" s="2">
        <v>44724</v>
      </c>
      <c r="D2052" s="13">
        <f t="shared" si="64"/>
        <v>6</v>
      </c>
      <c r="E2052" s="12" t="str" cm="1">
        <f t="array" ref="E2052">_xlfn.IFS(D2052=1,"Audit Period",D2052=2,"End of Fiscal Year",D2052=3,"Start of Fiscal Year",TRUE,"Fiscal Year in Progress")</f>
        <v>Fiscal Year in Progress</v>
      </c>
      <c r="F2052" s="12" t="str" cm="1">
        <f t="array" ref="F2052">_xlfn.IFS(OR(D2052=1,D2052=2),"Period 1",OR(D2052=3,D2052=4),"Period 2",OR(D2052=5,D2052=6),"Period 3",TRUE,"No Hire Period")</f>
        <v>Period 3</v>
      </c>
      <c r="G2052" s="12" t="str" cm="1">
        <f t="array" ref="G2052">_xlfn.IFS(MONTH(B2052)=1,"Audit Period",MONTH(B2052)=2,"End of Fiscal Year",MONTH(B2052)=3,"Start of Fiscal Year",TRUE,"Fiscal Year in Progress")</f>
        <v>Fiscal Year in Progress</v>
      </c>
      <c r="H2052" s="12">
        <f t="shared" ca="1" si="65"/>
        <v>27</v>
      </c>
    </row>
    <row r="2053" spans="1:8" x14ac:dyDescent="0.25">
      <c r="A2053" s="1" t="s">
        <v>678</v>
      </c>
      <c r="B2053" s="2">
        <v>44724</v>
      </c>
      <c r="D2053" s="13">
        <f t="shared" si="64"/>
        <v>6</v>
      </c>
      <c r="E2053" s="12" t="str" cm="1">
        <f t="array" ref="E2053">_xlfn.IFS(D2053=1,"Audit Period",D2053=2,"End of Fiscal Year",D2053=3,"Start of Fiscal Year",TRUE,"Fiscal Year in Progress")</f>
        <v>Fiscal Year in Progress</v>
      </c>
      <c r="F2053" s="12" t="str" cm="1">
        <f t="array" ref="F2053">_xlfn.IFS(OR(D2053=1,D2053=2),"Period 1",OR(D2053=3,D2053=4),"Period 2",OR(D2053=5,D2053=6),"Period 3",TRUE,"No Hire Period")</f>
        <v>Period 3</v>
      </c>
      <c r="G2053" s="12" t="str" cm="1">
        <f t="array" ref="G2053">_xlfn.IFS(MONTH(B2053)=1,"Audit Period",MONTH(B2053)=2,"End of Fiscal Year",MONTH(B2053)=3,"Start of Fiscal Year",TRUE,"Fiscal Year in Progress")</f>
        <v>Fiscal Year in Progress</v>
      </c>
      <c r="H2053" s="12">
        <f t="shared" ca="1" si="65"/>
        <v>27</v>
      </c>
    </row>
    <row r="2054" spans="1:8" x14ac:dyDescent="0.25">
      <c r="A2054" s="1" t="s">
        <v>679</v>
      </c>
      <c r="B2054" s="2">
        <v>44724</v>
      </c>
      <c r="D2054" s="13">
        <f t="shared" si="64"/>
        <v>6</v>
      </c>
      <c r="E2054" s="12" t="str" cm="1">
        <f t="array" ref="E2054">_xlfn.IFS(D2054=1,"Audit Period",D2054=2,"End of Fiscal Year",D2054=3,"Start of Fiscal Year",TRUE,"Fiscal Year in Progress")</f>
        <v>Fiscal Year in Progress</v>
      </c>
      <c r="F2054" s="12" t="str" cm="1">
        <f t="array" ref="F2054">_xlfn.IFS(OR(D2054=1,D2054=2),"Period 1",OR(D2054=3,D2054=4),"Period 2",OR(D2054=5,D2054=6),"Period 3",TRUE,"No Hire Period")</f>
        <v>Period 3</v>
      </c>
      <c r="G2054" s="12" t="str" cm="1">
        <f t="array" ref="G2054">_xlfn.IFS(MONTH(B2054)=1,"Audit Period",MONTH(B2054)=2,"End of Fiscal Year",MONTH(B2054)=3,"Start of Fiscal Year",TRUE,"Fiscal Year in Progress")</f>
        <v>Fiscal Year in Progress</v>
      </c>
      <c r="H2054" s="12">
        <f t="shared" ca="1" si="65"/>
        <v>27</v>
      </c>
    </row>
    <row r="2055" spans="1:8" x14ac:dyDescent="0.25">
      <c r="A2055" s="1" t="s">
        <v>680</v>
      </c>
      <c r="B2055" s="2">
        <v>44731</v>
      </c>
      <c r="D2055" s="13">
        <f t="shared" si="64"/>
        <v>6</v>
      </c>
      <c r="E2055" s="12" t="str" cm="1">
        <f t="array" ref="E2055">_xlfn.IFS(D2055=1,"Audit Period",D2055=2,"End of Fiscal Year",D2055=3,"Start of Fiscal Year",TRUE,"Fiscal Year in Progress")</f>
        <v>Fiscal Year in Progress</v>
      </c>
      <c r="F2055" s="12" t="str" cm="1">
        <f t="array" ref="F2055">_xlfn.IFS(OR(D2055=1,D2055=2),"Period 1",OR(D2055=3,D2055=4),"Period 2",OR(D2055=5,D2055=6),"Period 3",TRUE,"No Hire Period")</f>
        <v>Period 3</v>
      </c>
      <c r="G2055" s="12" t="str" cm="1">
        <f t="array" ref="G2055">_xlfn.IFS(MONTH(B2055)=1,"Audit Period",MONTH(B2055)=2,"End of Fiscal Year",MONTH(B2055)=3,"Start of Fiscal Year",TRUE,"Fiscal Year in Progress")</f>
        <v>Fiscal Year in Progress</v>
      </c>
      <c r="H2055" s="12">
        <f t="shared" ca="1" si="65"/>
        <v>27</v>
      </c>
    </row>
    <row r="2056" spans="1:8" x14ac:dyDescent="0.25">
      <c r="A2056" s="1" t="s">
        <v>681</v>
      </c>
      <c r="B2056" s="2">
        <v>44731</v>
      </c>
      <c r="D2056" s="13">
        <f t="shared" si="64"/>
        <v>6</v>
      </c>
      <c r="E2056" s="12" t="str" cm="1">
        <f t="array" ref="E2056">_xlfn.IFS(D2056=1,"Audit Period",D2056=2,"End of Fiscal Year",D2056=3,"Start of Fiscal Year",TRUE,"Fiscal Year in Progress")</f>
        <v>Fiscal Year in Progress</v>
      </c>
      <c r="F2056" s="12" t="str" cm="1">
        <f t="array" ref="F2056">_xlfn.IFS(OR(D2056=1,D2056=2),"Period 1",OR(D2056=3,D2056=4),"Period 2",OR(D2056=5,D2056=6),"Period 3",TRUE,"No Hire Period")</f>
        <v>Period 3</v>
      </c>
      <c r="G2056" s="12" t="str" cm="1">
        <f t="array" ref="G2056">_xlfn.IFS(MONTH(B2056)=1,"Audit Period",MONTH(B2056)=2,"End of Fiscal Year",MONTH(B2056)=3,"Start of Fiscal Year",TRUE,"Fiscal Year in Progress")</f>
        <v>Fiscal Year in Progress</v>
      </c>
      <c r="H2056" s="12">
        <f t="shared" ca="1" si="65"/>
        <v>27</v>
      </c>
    </row>
    <row r="2057" spans="1:8" x14ac:dyDescent="0.25">
      <c r="A2057" s="1" t="s">
        <v>682</v>
      </c>
      <c r="B2057" s="2">
        <v>44731</v>
      </c>
      <c r="D2057" s="13">
        <f t="shared" si="64"/>
        <v>6</v>
      </c>
      <c r="E2057" s="12" t="str" cm="1">
        <f t="array" ref="E2057">_xlfn.IFS(D2057=1,"Audit Period",D2057=2,"End of Fiscal Year",D2057=3,"Start of Fiscal Year",TRUE,"Fiscal Year in Progress")</f>
        <v>Fiscal Year in Progress</v>
      </c>
      <c r="F2057" s="12" t="str" cm="1">
        <f t="array" ref="F2057">_xlfn.IFS(OR(D2057=1,D2057=2),"Period 1",OR(D2057=3,D2057=4),"Period 2",OR(D2057=5,D2057=6),"Period 3",TRUE,"No Hire Period")</f>
        <v>Period 3</v>
      </c>
      <c r="G2057" s="12" t="str" cm="1">
        <f t="array" ref="G2057">_xlfn.IFS(MONTH(B2057)=1,"Audit Period",MONTH(B2057)=2,"End of Fiscal Year",MONTH(B2057)=3,"Start of Fiscal Year",TRUE,"Fiscal Year in Progress")</f>
        <v>Fiscal Year in Progress</v>
      </c>
      <c r="H2057" s="12">
        <f t="shared" ca="1" si="65"/>
        <v>27</v>
      </c>
    </row>
    <row r="2058" spans="1:8" x14ac:dyDescent="0.25">
      <c r="A2058" s="1" t="s">
        <v>76</v>
      </c>
      <c r="B2058" s="2">
        <v>44731</v>
      </c>
      <c r="D2058" s="13">
        <f t="shared" si="64"/>
        <v>6</v>
      </c>
      <c r="E2058" s="12" t="str" cm="1">
        <f t="array" ref="E2058">_xlfn.IFS(D2058=1,"Audit Period",D2058=2,"End of Fiscal Year",D2058=3,"Start of Fiscal Year",TRUE,"Fiscal Year in Progress")</f>
        <v>Fiscal Year in Progress</v>
      </c>
      <c r="F2058" s="12" t="str" cm="1">
        <f t="array" ref="F2058">_xlfn.IFS(OR(D2058=1,D2058=2),"Period 1",OR(D2058=3,D2058=4),"Period 2",OR(D2058=5,D2058=6),"Period 3",TRUE,"No Hire Period")</f>
        <v>Period 3</v>
      </c>
      <c r="G2058" s="12" t="str" cm="1">
        <f t="array" ref="G2058">_xlfn.IFS(MONTH(B2058)=1,"Audit Period",MONTH(B2058)=2,"End of Fiscal Year",MONTH(B2058)=3,"Start of Fiscal Year",TRUE,"Fiscal Year in Progress")</f>
        <v>Fiscal Year in Progress</v>
      </c>
      <c r="H2058" s="12">
        <f t="shared" ca="1" si="65"/>
        <v>27</v>
      </c>
    </row>
    <row r="2059" spans="1:8" x14ac:dyDescent="0.25">
      <c r="A2059" s="1" t="s">
        <v>683</v>
      </c>
      <c r="B2059" s="2">
        <v>44731</v>
      </c>
      <c r="D2059" s="13">
        <f t="shared" si="64"/>
        <v>6</v>
      </c>
      <c r="E2059" s="12" t="str" cm="1">
        <f t="array" ref="E2059">_xlfn.IFS(D2059=1,"Audit Period",D2059=2,"End of Fiscal Year",D2059=3,"Start of Fiscal Year",TRUE,"Fiscal Year in Progress")</f>
        <v>Fiscal Year in Progress</v>
      </c>
      <c r="F2059" s="12" t="str" cm="1">
        <f t="array" ref="F2059">_xlfn.IFS(OR(D2059=1,D2059=2),"Period 1",OR(D2059=3,D2059=4),"Period 2",OR(D2059=5,D2059=6),"Period 3",TRUE,"No Hire Period")</f>
        <v>Period 3</v>
      </c>
      <c r="G2059" s="12" t="str" cm="1">
        <f t="array" ref="G2059">_xlfn.IFS(MONTH(B2059)=1,"Audit Period",MONTH(B2059)=2,"End of Fiscal Year",MONTH(B2059)=3,"Start of Fiscal Year",TRUE,"Fiscal Year in Progress")</f>
        <v>Fiscal Year in Progress</v>
      </c>
      <c r="H2059" s="12">
        <f t="shared" ca="1" si="65"/>
        <v>27</v>
      </c>
    </row>
    <row r="2060" spans="1:8" x14ac:dyDescent="0.25">
      <c r="A2060" s="1" t="s">
        <v>684</v>
      </c>
      <c r="B2060" s="2">
        <v>44731</v>
      </c>
      <c r="D2060" s="13">
        <f t="shared" si="64"/>
        <v>6</v>
      </c>
      <c r="E2060" s="12" t="str" cm="1">
        <f t="array" ref="E2060">_xlfn.IFS(D2060=1,"Audit Period",D2060=2,"End of Fiscal Year",D2060=3,"Start of Fiscal Year",TRUE,"Fiscal Year in Progress")</f>
        <v>Fiscal Year in Progress</v>
      </c>
      <c r="F2060" s="12" t="str" cm="1">
        <f t="array" ref="F2060">_xlfn.IFS(OR(D2060=1,D2060=2),"Period 1",OR(D2060=3,D2060=4),"Period 2",OR(D2060=5,D2060=6),"Period 3",TRUE,"No Hire Period")</f>
        <v>Period 3</v>
      </c>
      <c r="G2060" s="12" t="str" cm="1">
        <f t="array" ref="G2060">_xlfn.IFS(MONTH(B2060)=1,"Audit Period",MONTH(B2060)=2,"End of Fiscal Year",MONTH(B2060)=3,"Start of Fiscal Year",TRUE,"Fiscal Year in Progress")</f>
        <v>Fiscal Year in Progress</v>
      </c>
      <c r="H2060" s="12">
        <f t="shared" ca="1" si="65"/>
        <v>27</v>
      </c>
    </row>
    <row r="2061" spans="1:8" x14ac:dyDescent="0.25">
      <c r="A2061" s="1" t="s">
        <v>685</v>
      </c>
      <c r="B2061" s="2">
        <v>44731</v>
      </c>
      <c r="D2061" s="13">
        <f t="shared" si="64"/>
        <v>6</v>
      </c>
      <c r="E2061" s="12" t="str" cm="1">
        <f t="array" ref="E2061">_xlfn.IFS(D2061=1,"Audit Period",D2061=2,"End of Fiscal Year",D2061=3,"Start of Fiscal Year",TRUE,"Fiscal Year in Progress")</f>
        <v>Fiscal Year in Progress</v>
      </c>
      <c r="F2061" s="12" t="str" cm="1">
        <f t="array" ref="F2061">_xlfn.IFS(OR(D2061=1,D2061=2),"Period 1",OR(D2061=3,D2061=4),"Period 2",OR(D2061=5,D2061=6),"Period 3",TRUE,"No Hire Period")</f>
        <v>Period 3</v>
      </c>
      <c r="G2061" s="12" t="str" cm="1">
        <f t="array" ref="G2061">_xlfn.IFS(MONTH(B2061)=1,"Audit Period",MONTH(B2061)=2,"End of Fiscal Year",MONTH(B2061)=3,"Start of Fiscal Year",TRUE,"Fiscal Year in Progress")</f>
        <v>Fiscal Year in Progress</v>
      </c>
      <c r="H2061" s="12">
        <f t="shared" ca="1" si="65"/>
        <v>27</v>
      </c>
    </row>
    <row r="2062" spans="1:8" x14ac:dyDescent="0.25">
      <c r="A2062" s="1" t="s">
        <v>686</v>
      </c>
      <c r="B2062" s="2">
        <v>44731</v>
      </c>
      <c r="D2062" s="13">
        <f t="shared" si="64"/>
        <v>6</v>
      </c>
      <c r="E2062" s="12" t="str" cm="1">
        <f t="array" ref="E2062">_xlfn.IFS(D2062=1,"Audit Period",D2062=2,"End of Fiscal Year",D2062=3,"Start of Fiscal Year",TRUE,"Fiscal Year in Progress")</f>
        <v>Fiscal Year in Progress</v>
      </c>
      <c r="F2062" s="12" t="str" cm="1">
        <f t="array" ref="F2062">_xlfn.IFS(OR(D2062=1,D2062=2),"Period 1",OR(D2062=3,D2062=4),"Period 2",OR(D2062=5,D2062=6),"Period 3",TRUE,"No Hire Period")</f>
        <v>Period 3</v>
      </c>
      <c r="G2062" s="12" t="str" cm="1">
        <f t="array" ref="G2062">_xlfn.IFS(MONTH(B2062)=1,"Audit Period",MONTH(B2062)=2,"End of Fiscal Year",MONTH(B2062)=3,"Start of Fiscal Year",TRUE,"Fiscal Year in Progress")</f>
        <v>Fiscal Year in Progress</v>
      </c>
      <c r="H2062" s="12">
        <f t="shared" ca="1" si="65"/>
        <v>27</v>
      </c>
    </row>
    <row r="2063" spans="1:8" x14ac:dyDescent="0.25">
      <c r="A2063" s="1" t="s">
        <v>687</v>
      </c>
      <c r="B2063" s="2">
        <v>44731</v>
      </c>
      <c r="D2063" s="13">
        <f t="shared" si="64"/>
        <v>6</v>
      </c>
      <c r="E2063" s="12" t="str" cm="1">
        <f t="array" ref="E2063">_xlfn.IFS(D2063=1,"Audit Period",D2063=2,"End of Fiscal Year",D2063=3,"Start of Fiscal Year",TRUE,"Fiscal Year in Progress")</f>
        <v>Fiscal Year in Progress</v>
      </c>
      <c r="F2063" s="12" t="str" cm="1">
        <f t="array" ref="F2063">_xlfn.IFS(OR(D2063=1,D2063=2),"Period 1",OR(D2063=3,D2063=4),"Period 2",OR(D2063=5,D2063=6),"Period 3",TRUE,"No Hire Period")</f>
        <v>Period 3</v>
      </c>
      <c r="G2063" s="12" t="str" cm="1">
        <f t="array" ref="G2063">_xlfn.IFS(MONTH(B2063)=1,"Audit Period",MONTH(B2063)=2,"End of Fiscal Year",MONTH(B2063)=3,"Start of Fiscal Year",TRUE,"Fiscal Year in Progress")</f>
        <v>Fiscal Year in Progress</v>
      </c>
      <c r="H2063" s="12">
        <f t="shared" ca="1" si="65"/>
        <v>27</v>
      </c>
    </row>
    <row r="2064" spans="1:8" x14ac:dyDescent="0.25">
      <c r="A2064" s="1" t="s">
        <v>688</v>
      </c>
      <c r="B2064" s="2">
        <v>44731</v>
      </c>
      <c r="D2064" s="13">
        <f t="shared" si="64"/>
        <v>6</v>
      </c>
      <c r="E2064" s="12" t="str" cm="1">
        <f t="array" ref="E2064">_xlfn.IFS(D2064=1,"Audit Period",D2064=2,"End of Fiscal Year",D2064=3,"Start of Fiscal Year",TRUE,"Fiscal Year in Progress")</f>
        <v>Fiscal Year in Progress</v>
      </c>
      <c r="F2064" s="12" t="str" cm="1">
        <f t="array" ref="F2064">_xlfn.IFS(OR(D2064=1,D2064=2),"Period 1",OR(D2064=3,D2064=4),"Period 2",OR(D2064=5,D2064=6),"Period 3",TRUE,"No Hire Period")</f>
        <v>Period 3</v>
      </c>
      <c r="G2064" s="12" t="str" cm="1">
        <f t="array" ref="G2064">_xlfn.IFS(MONTH(B2064)=1,"Audit Period",MONTH(B2064)=2,"End of Fiscal Year",MONTH(B2064)=3,"Start of Fiscal Year",TRUE,"Fiscal Year in Progress")</f>
        <v>Fiscal Year in Progress</v>
      </c>
      <c r="H2064" s="12">
        <f t="shared" ca="1" si="65"/>
        <v>27</v>
      </c>
    </row>
    <row r="2065" spans="1:8" x14ac:dyDescent="0.25">
      <c r="A2065" s="1" t="s">
        <v>689</v>
      </c>
      <c r="B2065" s="2">
        <v>44731</v>
      </c>
      <c r="D2065" s="13">
        <f t="shared" si="64"/>
        <v>6</v>
      </c>
      <c r="E2065" s="12" t="str" cm="1">
        <f t="array" ref="E2065">_xlfn.IFS(D2065=1,"Audit Period",D2065=2,"End of Fiscal Year",D2065=3,"Start of Fiscal Year",TRUE,"Fiscal Year in Progress")</f>
        <v>Fiscal Year in Progress</v>
      </c>
      <c r="F2065" s="12" t="str" cm="1">
        <f t="array" ref="F2065">_xlfn.IFS(OR(D2065=1,D2065=2),"Period 1",OR(D2065=3,D2065=4),"Period 2",OR(D2065=5,D2065=6),"Period 3",TRUE,"No Hire Period")</f>
        <v>Period 3</v>
      </c>
      <c r="G2065" s="12" t="str" cm="1">
        <f t="array" ref="G2065">_xlfn.IFS(MONTH(B2065)=1,"Audit Period",MONTH(B2065)=2,"End of Fiscal Year",MONTH(B2065)=3,"Start of Fiscal Year",TRUE,"Fiscal Year in Progress")</f>
        <v>Fiscal Year in Progress</v>
      </c>
      <c r="H2065" s="12">
        <f t="shared" ca="1" si="65"/>
        <v>27</v>
      </c>
    </row>
    <row r="2066" spans="1:8" x14ac:dyDescent="0.25">
      <c r="A2066" s="1" t="s">
        <v>690</v>
      </c>
      <c r="B2066" s="2">
        <v>44731</v>
      </c>
      <c r="D2066" s="13">
        <f t="shared" si="64"/>
        <v>6</v>
      </c>
      <c r="E2066" s="12" t="str" cm="1">
        <f t="array" ref="E2066">_xlfn.IFS(D2066=1,"Audit Period",D2066=2,"End of Fiscal Year",D2066=3,"Start of Fiscal Year",TRUE,"Fiscal Year in Progress")</f>
        <v>Fiscal Year in Progress</v>
      </c>
      <c r="F2066" s="12" t="str" cm="1">
        <f t="array" ref="F2066">_xlfn.IFS(OR(D2066=1,D2066=2),"Period 1",OR(D2066=3,D2066=4),"Period 2",OR(D2066=5,D2066=6),"Period 3",TRUE,"No Hire Period")</f>
        <v>Period 3</v>
      </c>
      <c r="G2066" s="12" t="str" cm="1">
        <f t="array" ref="G2066">_xlfn.IFS(MONTH(B2066)=1,"Audit Period",MONTH(B2066)=2,"End of Fiscal Year",MONTH(B2066)=3,"Start of Fiscal Year",TRUE,"Fiscal Year in Progress")</f>
        <v>Fiscal Year in Progress</v>
      </c>
      <c r="H2066" s="12">
        <f t="shared" ca="1" si="65"/>
        <v>27</v>
      </c>
    </row>
    <row r="2067" spans="1:8" x14ac:dyDescent="0.25">
      <c r="A2067" s="1" t="s">
        <v>691</v>
      </c>
      <c r="B2067" s="2">
        <v>44731</v>
      </c>
      <c r="D2067" s="13">
        <f t="shared" si="64"/>
        <v>6</v>
      </c>
      <c r="E2067" s="12" t="str" cm="1">
        <f t="array" ref="E2067">_xlfn.IFS(D2067=1,"Audit Period",D2067=2,"End of Fiscal Year",D2067=3,"Start of Fiscal Year",TRUE,"Fiscal Year in Progress")</f>
        <v>Fiscal Year in Progress</v>
      </c>
      <c r="F2067" s="12" t="str" cm="1">
        <f t="array" ref="F2067">_xlfn.IFS(OR(D2067=1,D2067=2),"Period 1",OR(D2067=3,D2067=4),"Period 2",OR(D2067=5,D2067=6),"Period 3",TRUE,"No Hire Period")</f>
        <v>Period 3</v>
      </c>
      <c r="G2067" s="12" t="str" cm="1">
        <f t="array" ref="G2067">_xlfn.IFS(MONTH(B2067)=1,"Audit Period",MONTH(B2067)=2,"End of Fiscal Year",MONTH(B2067)=3,"Start of Fiscal Year",TRUE,"Fiscal Year in Progress")</f>
        <v>Fiscal Year in Progress</v>
      </c>
      <c r="H2067" s="12">
        <f t="shared" ca="1" si="65"/>
        <v>27</v>
      </c>
    </row>
    <row r="2068" spans="1:8" x14ac:dyDescent="0.25">
      <c r="A2068" s="1" t="s">
        <v>77</v>
      </c>
      <c r="B2068" s="2">
        <v>44731</v>
      </c>
      <c r="D2068" s="13">
        <f t="shared" si="64"/>
        <v>6</v>
      </c>
      <c r="E2068" s="12" t="str" cm="1">
        <f t="array" ref="E2068">_xlfn.IFS(D2068=1,"Audit Period",D2068=2,"End of Fiscal Year",D2068=3,"Start of Fiscal Year",TRUE,"Fiscal Year in Progress")</f>
        <v>Fiscal Year in Progress</v>
      </c>
      <c r="F2068" s="12" t="str" cm="1">
        <f t="array" ref="F2068">_xlfn.IFS(OR(D2068=1,D2068=2),"Period 1",OR(D2068=3,D2068=4),"Period 2",OR(D2068=5,D2068=6),"Period 3",TRUE,"No Hire Period")</f>
        <v>Period 3</v>
      </c>
      <c r="G2068" s="12" t="str" cm="1">
        <f t="array" ref="G2068">_xlfn.IFS(MONTH(B2068)=1,"Audit Period",MONTH(B2068)=2,"End of Fiscal Year",MONTH(B2068)=3,"Start of Fiscal Year",TRUE,"Fiscal Year in Progress")</f>
        <v>Fiscal Year in Progress</v>
      </c>
      <c r="H2068" s="12">
        <f t="shared" ca="1" si="65"/>
        <v>27</v>
      </c>
    </row>
    <row r="2069" spans="1:8" x14ac:dyDescent="0.25">
      <c r="A2069" s="1" t="s">
        <v>692</v>
      </c>
      <c r="B2069" s="2">
        <v>44731</v>
      </c>
      <c r="D2069" s="13">
        <f t="shared" si="64"/>
        <v>6</v>
      </c>
      <c r="E2069" s="12" t="str" cm="1">
        <f t="array" ref="E2069">_xlfn.IFS(D2069=1,"Audit Period",D2069=2,"End of Fiscal Year",D2069=3,"Start of Fiscal Year",TRUE,"Fiscal Year in Progress")</f>
        <v>Fiscal Year in Progress</v>
      </c>
      <c r="F2069" s="12" t="str" cm="1">
        <f t="array" ref="F2069">_xlfn.IFS(OR(D2069=1,D2069=2),"Period 1",OR(D2069=3,D2069=4),"Period 2",OR(D2069=5,D2069=6),"Period 3",TRUE,"No Hire Period")</f>
        <v>Period 3</v>
      </c>
      <c r="G2069" s="12" t="str" cm="1">
        <f t="array" ref="G2069">_xlfn.IFS(MONTH(B2069)=1,"Audit Period",MONTH(B2069)=2,"End of Fiscal Year",MONTH(B2069)=3,"Start of Fiscal Year",TRUE,"Fiscal Year in Progress")</f>
        <v>Fiscal Year in Progress</v>
      </c>
      <c r="H2069" s="12">
        <f t="shared" ca="1" si="65"/>
        <v>27</v>
      </c>
    </row>
    <row r="2070" spans="1:8" x14ac:dyDescent="0.25">
      <c r="A2070" s="1" t="s">
        <v>693</v>
      </c>
      <c r="B2070" s="2">
        <v>44731</v>
      </c>
      <c r="D2070" s="13">
        <f t="shared" si="64"/>
        <v>6</v>
      </c>
      <c r="E2070" s="12" t="str" cm="1">
        <f t="array" ref="E2070">_xlfn.IFS(D2070=1,"Audit Period",D2070=2,"End of Fiscal Year",D2070=3,"Start of Fiscal Year",TRUE,"Fiscal Year in Progress")</f>
        <v>Fiscal Year in Progress</v>
      </c>
      <c r="F2070" s="12" t="str" cm="1">
        <f t="array" ref="F2070">_xlfn.IFS(OR(D2070=1,D2070=2),"Period 1",OR(D2070=3,D2070=4),"Period 2",OR(D2070=5,D2070=6),"Period 3",TRUE,"No Hire Period")</f>
        <v>Period 3</v>
      </c>
      <c r="G2070" s="12" t="str" cm="1">
        <f t="array" ref="G2070">_xlfn.IFS(MONTH(B2070)=1,"Audit Period",MONTH(B2070)=2,"End of Fiscal Year",MONTH(B2070)=3,"Start of Fiscal Year",TRUE,"Fiscal Year in Progress")</f>
        <v>Fiscal Year in Progress</v>
      </c>
      <c r="H2070" s="12">
        <f t="shared" ca="1" si="65"/>
        <v>27</v>
      </c>
    </row>
    <row r="2071" spans="1:8" x14ac:dyDescent="0.25">
      <c r="A2071" s="1" t="s">
        <v>694</v>
      </c>
      <c r="B2071" s="2">
        <v>44731</v>
      </c>
      <c r="D2071" s="13">
        <f t="shared" si="64"/>
        <v>6</v>
      </c>
      <c r="E2071" s="12" t="str" cm="1">
        <f t="array" ref="E2071">_xlfn.IFS(D2071=1,"Audit Period",D2071=2,"End of Fiscal Year",D2071=3,"Start of Fiscal Year",TRUE,"Fiscal Year in Progress")</f>
        <v>Fiscal Year in Progress</v>
      </c>
      <c r="F2071" s="12" t="str" cm="1">
        <f t="array" ref="F2071">_xlfn.IFS(OR(D2071=1,D2071=2),"Period 1",OR(D2071=3,D2071=4),"Period 2",OR(D2071=5,D2071=6),"Period 3",TRUE,"No Hire Period")</f>
        <v>Period 3</v>
      </c>
      <c r="G2071" s="12" t="str" cm="1">
        <f t="array" ref="G2071">_xlfn.IFS(MONTH(B2071)=1,"Audit Period",MONTH(B2071)=2,"End of Fiscal Year",MONTH(B2071)=3,"Start of Fiscal Year",TRUE,"Fiscal Year in Progress")</f>
        <v>Fiscal Year in Progress</v>
      </c>
      <c r="H2071" s="12">
        <f t="shared" ca="1" si="65"/>
        <v>27</v>
      </c>
    </row>
    <row r="2072" spans="1:8" x14ac:dyDescent="0.25">
      <c r="A2072" s="1" t="s">
        <v>695</v>
      </c>
      <c r="B2072" s="2">
        <v>44731</v>
      </c>
      <c r="D2072" s="13">
        <f t="shared" si="64"/>
        <v>6</v>
      </c>
      <c r="E2072" s="12" t="str" cm="1">
        <f t="array" ref="E2072">_xlfn.IFS(D2072=1,"Audit Period",D2072=2,"End of Fiscal Year",D2072=3,"Start of Fiscal Year",TRUE,"Fiscal Year in Progress")</f>
        <v>Fiscal Year in Progress</v>
      </c>
      <c r="F2072" s="12" t="str" cm="1">
        <f t="array" ref="F2072">_xlfn.IFS(OR(D2072=1,D2072=2),"Period 1",OR(D2072=3,D2072=4),"Period 2",OR(D2072=5,D2072=6),"Period 3",TRUE,"No Hire Period")</f>
        <v>Period 3</v>
      </c>
      <c r="G2072" s="12" t="str" cm="1">
        <f t="array" ref="G2072">_xlfn.IFS(MONTH(B2072)=1,"Audit Period",MONTH(B2072)=2,"End of Fiscal Year",MONTH(B2072)=3,"Start of Fiscal Year",TRUE,"Fiscal Year in Progress")</f>
        <v>Fiscal Year in Progress</v>
      </c>
      <c r="H2072" s="12">
        <f t="shared" ca="1" si="65"/>
        <v>27</v>
      </c>
    </row>
    <row r="2073" spans="1:8" x14ac:dyDescent="0.25">
      <c r="A2073" s="1" t="s">
        <v>696</v>
      </c>
      <c r="B2073" s="2">
        <v>44731</v>
      </c>
      <c r="D2073" s="13">
        <f t="shared" si="64"/>
        <v>6</v>
      </c>
      <c r="E2073" s="12" t="str" cm="1">
        <f t="array" ref="E2073">_xlfn.IFS(D2073=1,"Audit Period",D2073=2,"End of Fiscal Year",D2073=3,"Start of Fiscal Year",TRUE,"Fiscal Year in Progress")</f>
        <v>Fiscal Year in Progress</v>
      </c>
      <c r="F2073" s="12" t="str" cm="1">
        <f t="array" ref="F2073">_xlfn.IFS(OR(D2073=1,D2073=2),"Period 1",OR(D2073=3,D2073=4),"Period 2",OR(D2073=5,D2073=6),"Period 3",TRUE,"No Hire Period")</f>
        <v>Period 3</v>
      </c>
      <c r="G2073" s="12" t="str" cm="1">
        <f t="array" ref="G2073">_xlfn.IFS(MONTH(B2073)=1,"Audit Period",MONTH(B2073)=2,"End of Fiscal Year",MONTH(B2073)=3,"Start of Fiscal Year",TRUE,"Fiscal Year in Progress")</f>
        <v>Fiscal Year in Progress</v>
      </c>
      <c r="H2073" s="12">
        <f t="shared" ca="1" si="65"/>
        <v>27</v>
      </c>
    </row>
    <row r="2074" spans="1:8" x14ac:dyDescent="0.25">
      <c r="A2074" s="1" t="s">
        <v>697</v>
      </c>
      <c r="B2074" s="2">
        <v>44731</v>
      </c>
      <c r="D2074" s="13">
        <f t="shared" si="64"/>
        <v>6</v>
      </c>
      <c r="E2074" s="12" t="str" cm="1">
        <f t="array" ref="E2074">_xlfn.IFS(D2074=1,"Audit Period",D2074=2,"End of Fiscal Year",D2074=3,"Start of Fiscal Year",TRUE,"Fiscal Year in Progress")</f>
        <v>Fiscal Year in Progress</v>
      </c>
      <c r="F2074" s="12" t="str" cm="1">
        <f t="array" ref="F2074">_xlfn.IFS(OR(D2074=1,D2074=2),"Period 1",OR(D2074=3,D2074=4),"Period 2",OR(D2074=5,D2074=6),"Period 3",TRUE,"No Hire Period")</f>
        <v>Period 3</v>
      </c>
      <c r="G2074" s="12" t="str" cm="1">
        <f t="array" ref="G2074">_xlfn.IFS(MONTH(B2074)=1,"Audit Period",MONTH(B2074)=2,"End of Fiscal Year",MONTH(B2074)=3,"Start of Fiscal Year",TRUE,"Fiscal Year in Progress")</f>
        <v>Fiscal Year in Progress</v>
      </c>
      <c r="H2074" s="12">
        <f t="shared" ca="1" si="65"/>
        <v>27</v>
      </c>
    </row>
    <row r="2075" spans="1:8" x14ac:dyDescent="0.25">
      <c r="A2075" s="1" t="s">
        <v>698</v>
      </c>
      <c r="B2075" s="2">
        <v>44731</v>
      </c>
      <c r="D2075" s="13">
        <f t="shared" si="64"/>
        <v>6</v>
      </c>
      <c r="E2075" s="12" t="str" cm="1">
        <f t="array" ref="E2075">_xlfn.IFS(D2075=1,"Audit Period",D2075=2,"End of Fiscal Year",D2075=3,"Start of Fiscal Year",TRUE,"Fiscal Year in Progress")</f>
        <v>Fiscal Year in Progress</v>
      </c>
      <c r="F2075" s="12" t="str" cm="1">
        <f t="array" ref="F2075">_xlfn.IFS(OR(D2075=1,D2075=2),"Period 1",OR(D2075=3,D2075=4),"Period 2",OR(D2075=5,D2075=6),"Period 3",TRUE,"No Hire Period")</f>
        <v>Period 3</v>
      </c>
      <c r="G2075" s="12" t="str" cm="1">
        <f t="array" ref="G2075">_xlfn.IFS(MONTH(B2075)=1,"Audit Period",MONTH(B2075)=2,"End of Fiscal Year",MONTH(B2075)=3,"Start of Fiscal Year",TRUE,"Fiscal Year in Progress")</f>
        <v>Fiscal Year in Progress</v>
      </c>
      <c r="H2075" s="12">
        <f t="shared" ca="1" si="65"/>
        <v>27</v>
      </c>
    </row>
    <row r="2076" spans="1:8" x14ac:dyDescent="0.25">
      <c r="A2076" s="1" t="s">
        <v>699</v>
      </c>
      <c r="B2076" s="2">
        <v>44731</v>
      </c>
      <c r="D2076" s="13">
        <f t="shared" si="64"/>
        <v>6</v>
      </c>
      <c r="E2076" s="12" t="str" cm="1">
        <f t="array" ref="E2076">_xlfn.IFS(D2076=1,"Audit Period",D2076=2,"End of Fiscal Year",D2076=3,"Start of Fiscal Year",TRUE,"Fiscal Year in Progress")</f>
        <v>Fiscal Year in Progress</v>
      </c>
      <c r="F2076" s="12" t="str" cm="1">
        <f t="array" ref="F2076">_xlfn.IFS(OR(D2076=1,D2076=2),"Period 1",OR(D2076=3,D2076=4),"Period 2",OR(D2076=5,D2076=6),"Period 3",TRUE,"No Hire Period")</f>
        <v>Period 3</v>
      </c>
      <c r="G2076" s="12" t="str" cm="1">
        <f t="array" ref="G2076">_xlfn.IFS(MONTH(B2076)=1,"Audit Period",MONTH(B2076)=2,"End of Fiscal Year",MONTH(B2076)=3,"Start of Fiscal Year",TRUE,"Fiscal Year in Progress")</f>
        <v>Fiscal Year in Progress</v>
      </c>
      <c r="H2076" s="12">
        <f t="shared" ca="1" si="65"/>
        <v>27</v>
      </c>
    </row>
    <row r="2077" spans="1:8" x14ac:dyDescent="0.25">
      <c r="A2077" s="1" t="s">
        <v>78</v>
      </c>
      <c r="B2077" s="2">
        <v>44731</v>
      </c>
      <c r="D2077" s="13">
        <f t="shared" si="64"/>
        <v>6</v>
      </c>
      <c r="E2077" s="12" t="str" cm="1">
        <f t="array" ref="E2077">_xlfn.IFS(D2077=1,"Audit Period",D2077=2,"End of Fiscal Year",D2077=3,"Start of Fiscal Year",TRUE,"Fiscal Year in Progress")</f>
        <v>Fiscal Year in Progress</v>
      </c>
      <c r="F2077" s="12" t="str" cm="1">
        <f t="array" ref="F2077">_xlfn.IFS(OR(D2077=1,D2077=2),"Period 1",OR(D2077=3,D2077=4),"Period 2",OR(D2077=5,D2077=6),"Period 3",TRUE,"No Hire Period")</f>
        <v>Period 3</v>
      </c>
      <c r="G2077" s="12" t="str" cm="1">
        <f t="array" ref="G2077">_xlfn.IFS(MONTH(B2077)=1,"Audit Period",MONTH(B2077)=2,"End of Fiscal Year",MONTH(B2077)=3,"Start of Fiscal Year",TRUE,"Fiscal Year in Progress")</f>
        <v>Fiscal Year in Progress</v>
      </c>
      <c r="H2077" s="12">
        <f t="shared" ca="1" si="65"/>
        <v>27</v>
      </c>
    </row>
    <row r="2078" spans="1:8" x14ac:dyDescent="0.25">
      <c r="A2078" s="1" t="s">
        <v>700</v>
      </c>
      <c r="B2078" s="2">
        <v>44731</v>
      </c>
      <c r="D2078" s="13">
        <f t="shared" si="64"/>
        <v>6</v>
      </c>
      <c r="E2078" s="12" t="str" cm="1">
        <f t="array" ref="E2078">_xlfn.IFS(D2078=1,"Audit Period",D2078=2,"End of Fiscal Year",D2078=3,"Start of Fiscal Year",TRUE,"Fiscal Year in Progress")</f>
        <v>Fiscal Year in Progress</v>
      </c>
      <c r="F2078" s="12" t="str" cm="1">
        <f t="array" ref="F2078">_xlfn.IFS(OR(D2078=1,D2078=2),"Period 1",OR(D2078=3,D2078=4),"Period 2",OR(D2078=5,D2078=6),"Period 3",TRUE,"No Hire Period")</f>
        <v>Period 3</v>
      </c>
      <c r="G2078" s="12" t="str" cm="1">
        <f t="array" ref="G2078">_xlfn.IFS(MONTH(B2078)=1,"Audit Period",MONTH(B2078)=2,"End of Fiscal Year",MONTH(B2078)=3,"Start of Fiscal Year",TRUE,"Fiscal Year in Progress")</f>
        <v>Fiscal Year in Progress</v>
      </c>
      <c r="H2078" s="12">
        <f t="shared" ca="1" si="65"/>
        <v>27</v>
      </c>
    </row>
    <row r="2079" spans="1:8" x14ac:dyDescent="0.25">
      <c r="A2079" s="1" t="s">
        <v>701</v>
      </c>
      <c r="B2079" s="2">
        <v>44731</v>
      </c>
      <c r="D2079" s="13">
        <f t="shared" si="64"/>
        <v>6</v>
      </c>
      <c r="E2079" s="12" t="str" cm="1">
        <f t="array" ref="E2079">_xlfn.IFS(D2079=1,"Audit Period",D2079=2,"End of Fiscal Year",D2079=3,"Start of Fiscal Year",TRUE,"Fiscal Year in Progress")</f>
        <v>Fiscal Year in Progress</v>
      </c>
      <c r="F2079" s="12" t="str" cm="1">
        <f t="array" ref="F2079">_xlfn.IFS(OR(D2079=1,D2079=2),"Period 1",OR(D2079=3,D2079=4),"Period 2",OR(D2079=5,D2079=6),"Period 3",TRUE,"No Hire Period")</f>
        <v>Period 3</v>
      </c>
      <c r="G2079" s="12" t="str" cm="1">
        <f t="array" ref="G2079">_xlfn.IFS(MONTH(B2079)=1,"Audit Period",MONTH(B2079)=2,"End of Fiscal Year",MONTH(B2079)=3,"Start of Fiscal Year",TRUE,"Fiscal Year in Progress")</f>
        <v>Fiscal Year in Progress</v>
      </c>
      <c r="H2079" s="12">
        <f t="shared" ca="1" si="65"/>
        <v>27</v>
      </c>
    </row>
    <row r="2080" spans="1:8" x14ac:dyDescent="0.25">
      <c r="A2080" s="1" t="s">
        <v>702</v>
      </c>
      <c r="B2080" s="2">
        <v>44731</v>
      </c>
      <c r="D2080" s="13">
        <f t="shared" si="64"/>
        <v>6</v>
      </c>
      <c r="E2080" s="12" t="str" cm="1">
        <f t="array" ref="E2080">_xlfn.IFS(D2080=1,"Audit Period",D2080=2,"End of Fiscal Year",D2080=3,"Start of Fiscal Year",TRUE,"Fiscal Year in Progress")</f>
        <v>Fiscal Year in Progress</v>
      </c>
      <c r="F2080" s="12" t="str" cm="1">
        <f t="array" ref="F2080">_xlfn.IFS(OR(D2080=1,D2080=2),"Period 1",OR(D2080=3,D2080=4),"Period 2",OR(D2080=5,D2080=6),"Period 3",TRUE,"No Hire Period")</f>
        <v>Period 3</v>
      </c>
      <c r="G2080" s="12" t="str" cm="1">
        <f t="array" ref="G2080">_xlfn.IFS(MONTH(B2080)=1,"Audit Period",MONTH(B2080)=2,"End of Fiscal Year",MONTH(B2080)=3,"Start of Fiscal Year",TRUE,"Fiscal Year in Progress")</f>
        <v>Fiscal Year in Progress</v>
      </c>
      <c r="H2080" s="12">
        <f t="shared" ca="1" si="65"/>
        <v>27</v>
      </c>
    </row>
    <row r="2081" spans="1:8" x14ac:dyDescent="0.25">
      <c r="A2081" s="1" t="s">
        <v>703</v>
      </c>
      <c r="B2081" s="2">
        <v>44731</v>
      </c>
      <c r="D2081" s="13">
        <f t="shared" si="64"/>
        <v>6</v>
      </c>
      <c r="E2081" s="12" t="str" cm="1">
        <f t="array" ref="E2081">_xlfn.IFS(D2081=1,"Audit Period",D2081=2,"End of Fiscal Year",D2081=3,"Start of Fiscal Year",TRUE,"Fiscal Year in Progress")</f>
        <v>Fiscal Year in Progress</v>
      </c>
      <c r="F2081" s="12" t="str" cm="1">
        <f t="array" ref="F2081">_xlfn.IFS(OR(D2081=1,D2081=2),"Period 1",OR(D2081=3,D2081=4),"Period 2",OR(D2081=5,D2081=6),"Period 3",TRUE,"No Hire Period")</f>
        <v>Period 3</v>
      </c>
      <c r="G2081" s="12" t="str" cm="1">
        <f t="array" ref="G2081">_xlfn.IFS(MONTH(B2081)=1,"Audit Period",MONTH(B2081)=2,"End of Fiscal Year",MONTH(B2081)=3,"Start of Fiscal Year",TRUE,"Fiscal Year in Progress")</f>
        <v>Fiscal Year in Progress</v>
      </c>
      <c r="H2081" s="12">
        <f t="shared" ca="1" si="65"/>
        <v>27</v>
      </c>
    </row>
    <row r="2082" spans="1:8" x14ac:dyDescent="0.25">
      <c r="A2082" s="1" t="s">
        <v>704</v>
      </c>
      <c r="B2082" s="2">
        <v>44731</v>
      </c>
      <c r="D2082" s="13">
        <f t="shared" si="64"/>
        <v>6</v>
      </c>
      <c r="E2082" s="12" t="str" cm="1">
        <f t="array" ref="E2082">_xlfn.IFS(D2082=1,"Audit Period",D2082=2,"End of Fiscal Year",D2082=3,"Start of Fiscal Year",TRUE,"Fiscal Year in Progress")</f>
        <v>Fiscal Year in Progress</v>
      </c>
      <c r="F2082" s="12" t="str" cm="1">
        <f t="array" ref="F2082">_xlfn.IFS(OR(D2082=1,D2082=2),"Period 1",OR(D2082=3,D2082=4),"Period 2",OR(D2082=5,D2082=6),"Period 3",TRUE,"No Hire Period")</f>
        <v>Period 3</v>
      </c>
      <c r="G2082" s="12" t="str" cm="1">
        <f t="array" ref="G2082">_xlfn.IFS(MONTH(B2082)=1,"Audit Period",MONTH(B2082)=2,"End of Fiscal Year",MONTH(B2082)=3,"Start of Fiscal Year",TRUE,"Fiscal Year in Progress")</f>
        <v>Fiscal Year in Progress</v>
      </c>
      <c r="H2082" s="12">
        <f t="shared" ca="1" si="65"/>
        <v>27</v>
      </c>
    </row>
    <row r="2083" spans="1:8" x14ac:dyDescent="0.25">
      <c r="A2083" s="1" t="s">
        <v>705</v>
      </c>
      <c r="B2083" s="2">
        <v>44731</v>
      </c>
      <c r="D2083" s="13">
        <f t="shared" si="64"/>
        <v>6</v>
      </c>
      <c r="E2083" s="12" t="str" cm="1">
        <f t="array" ref="E2083">_xlfn.IFS(D2083=1,"Audit Period",D2083=2,"End of Fiscal Year",D2083=3,"Start of Fiscal Year",TRUE,"Fiscal Year in Progress")</f>
        <v>Fiscal Year in Progress</v>
      </c>
      <c r="F2083" s="12" t="str" cm="1">
        <f t="array" ref="F2083">_xlfn.IFS(OR(D2083=1,D2083=2),"Period 1",OR(D2083=3,D2083=4),"Period 2",OR(D2083=5,D2083=6),"Period 3",TRUE,"No Hire Period")</f>
        <v>Period 3</v>
      </c>
      <c r="G2083" s="12" t="str" cm="1">
        <f t="array" ref="G2083">_xlfn.IFS(MONTH(B2083)=1,"Audit Period",MONTH(B2083)=2,"End of Fiscal Year",MONTH(B2083)=3,"Start of Fiscal Year",TRUE,"Fiscal Year in Progress")</f>
        <v>Fiscal Year in Progress</v>
      </c>
      <c r="H2083" s="12">
        <f t="shared" ca="1" si="65"/>
        <v>27</v>
      </c>
    </row>
    <row r="2084" spans="1:8" x14ac:dyDescent="0.25">
      <c r="A2084" s="1" t="s">
        <v>79</v>
      </c>
      <c r="B2084" s="2">
        <v>44731</v>
      </c>
      <c r="D2084" s="13">
        <f t="shared" si="64"/>
        <v>6</v>
      </c>
      <c r="E2084" s="12" t="str" cm="1">
        <f t="array" ref="E2084">_xlfn.IFS(D2084=1,"Audit Period",D2084=2,"End of Fiscal Year",D2084=3,"Start of Fiscal Year",TRUE,"Fiscal Year in Progress")</f>
        <v>Fiscal Year in Progress</v>
      </c>
      <c r="F2084" s="12" t="str" cm="1">
        <f t="array" ref="F2084">_xlfn.IFS(OR(D2084=1,D2084=2),"Period 1",OR(D2084=3,D2084=4),"Period 2",OR(D2084=5,D2084=6),"Period 3",TRUE,"No Hire Period")</f>
        <v>Period 3</v>
      </c>
      <c r="G2084" s="12" t="str" cm="1">
        <f t="array" ref="G2084">_xlfn.IFS(MONTH(B2084)=1,"Audit Period",MONTH(B2084)=2,"End of Fiscal Year",MONTH(B2084)=3,"Start of Fiscal Year",TRUE,"Fiscal Year in Progress")</f>
        <v>Fiscal Year in Progress</v>
      </c>
      <c r="H2084" s="12">
        <f t="shared" ca="1" si="65"/>
        <v>27</v>
      </c>
    </row>
    <row r="2085" spans="1:8" x14ac:dyDescent="0.25">
      <c r="A2085" s="1" t="s">
        <v>706</v>
      </c>
      <c r="B2085" s="2">
        <v>44731</v>
      </c>
      <c r="D2085" s="13">
        <f t="shared" si="64"/>
        <v>6</v>
      </c>
      <c r="E2085" s="12" t="str" cm="1">
        <f t="array" ref="E2085">_xlfn.IFS(D2085=1,"Audit Period",D2085=2,"End of Fiscal Year",D2085=3,"Start of Fiscal Year",TRUE,"Fiscal Year in Progress")</f>
        <v>Fiscal Year in Progress</v>
      </c>
      <c r="F2085" s="12" t="str" cm="1">
        <f t="array" ref="F2085">_xlfn.IFS(OR(D2085=1,D2085=2),"Period 1",OR(D2085=3,D2085=4),"Period 2",OR(D2085=5,D2085=6),"Period 3",TRUE,"No Hire Period")</f>
        <v>Period 3</v>
      </c>
      <c r="G2085" s="12" t="str" cm="1">
        <f t="array" ref="G2085">_xlfn.IFS(MONTH(B2085)=1,"Audit Period",MONTH(B2085)=2,"End of Fiscal Year",MONTH(B2085)=3,"Start of Fiscal Year",TRUE,"Fiscal Year in Progress")</f>
        <v>Fiscal Year in Progress</v>
      </c>
      <c r="H2085" s="12">
        <f t="shared" ca="1" si="65"/>
        <v>27</v>
      </c>
    </row>
    <row r="2086" spans="1:8" x14ac:dyDescent="0.25">
      <c r="A2086" s="1" t="s">
        <v>7</v>
      </c>
      <c r="B2086" s="2">
        <v>44731</v>
      </c>
      <c r="D2086" s="13">
        <f t="shared" si="64"/>
        <v>6</v>
      </c>
      <c r="E2086" s="12" t="str" cm="1">
        <f t="array" ref="E2086">_xlfn.IFS(D2086=1,"Audit Period",D2086=2,"End of Fiscal Year",D2086=3,"Start of Fiscal Year",TRUE,"Fiscal Year in Progress")</f>
        <v>Fiscal Year in Progress</v>
      </c>
      <c r="F2086" s="12" t="str" cm="1">
        <f t="array" ref="F2086">_xlfn.IFS(OR(D2086=1,D2086=2),"Period 1",OR(D2086=3,D2086=4),"Period 2",OR(D2086=5,D2086=6),"Period 3",TRUE,"No Hire Period")</f>
        <v>Period 3</v>
      </c>
      <c r="G2086" s="12" t="str" cm="1">
        <f t="array" ref="G2086">_xlfn.IFS(MONTH(B2086)=1,"Audit Period",MONTH(B2086)=2,"End of Fiscal Year",MONTH(B2086)=3,"Start of Fiscal Year",TRUE,"Fiscal Year in Progress")</f>
        <v>Fiscal Year in Progress</v>
      </c>
      <c r="H2086" s="12">
        <f t="shared" ca="1" si="65"/>
        <v>27</v>
      </c>
    </row>
    <row r="2087" spans="1:8" x14ac:dyDescent="0.25">
      <c r="A2087" s="1" t="s">
        <v>707</v>
      </c>
      <c r="B2087" s="2">
        <v>44731</v>
      </c>
      <c r="D2087" s="13">
        <f t="shared" si="64"/>
        <v>6</v>
      </c>
      <c r="E2087" s="12" t="str" cm="1">
        <f t="array" ref="E2087">_xlfn.IFS(D2087=1,"Audit Period",D2087=2,"End of Fiscal Year",D2087=3,"Start of Fiscal Year",TRUE,"Fiscal Year in Progress")</f>
        <v>Fiscal Year in Progress</v>
      </c>
      <c r="F2087" s="12" t="str" cm="1">
        <f t="array" ref="F2087">_xlfn.IFS(OR(D2087=1,D2087=2),"Period 1",OR(D2087=3,D2087=4),"Period 2",OR(D2087=5,D2087=6),"Period 3",TRUE,"No Hire Period")</f>
        <v>Period 3</v>
      </c>
      <c r="G2087" s="12" t="str" cm="1">
        <f t="array" ref="G2087">_xlfn.IFS(MONTH(B2087)=1,"Audit Period",MONTH(B2087)=2,"End of Fiscal Year",MONTH(B2087)=3,"Start of Fiscal Year",TRUE,"Fiscal Year in Progress")</f>
        <v>Fiscal Year in Progress</v>
      </c>
      <c r="H2087" s="12">
        <f t="shared" ca="1" si="65"/>
        <v>27</v>
      </c>
    </row>
    <row r="2088" spans="1:8" x14ac:dyDescent="0.25">
      <c r="A2088" s="1" t="s">
        <v>708</v>
      </c>
      <c r="B2088" s="2">
        <v>44731</v>
      </c>
      <c r="D2088" s="13">
        <f t="shared" si="64"/>
        <v>6</v>
      </c>
      <c r="E2088" s="12" t="str" cm="1">
        <f t="array" ref="E2088">_xlfn.IFS(D2088=1,"Audit Period",D2088=2,"End of Fiscal Year",D2088=3,"Start of Fiscal Year",TRUE,"Fiscal Year in Progress")</f>
        <v>Fiscal Year in Progress</v>
      </c>
      <c r="F2088" s="12" t="str" cm="1">
        <f t="array" ref="F2088">_xlfn.IFS(OR(D2088=1,D2088=2),"Period 1",OR(D2088=3,D2088=4),"Period 2",OR(D2088=5,D2088=6),"Period 3",TRUE,"No Hire Period")</f>
        <v>Period 3</v>
      </c>
      <c r="G2088" s="12" t="str" cm="1">
        <f t="array" ref="G2088">_xlfn.IFS(MONTH(B2088)=1,"Audit Period",MONTH(B2088)=2,"End of Fiscal Year",MONTH(B2088)=3,"Start of Fiscal Year",TRUE,"Fiscal Year in Progress")</f>
        <v>Fiscal Year in Progress</v>
      </c>
      <c r="H2088" s="12">
        <f t="shared" ca="1" si="65"/>
        <v>27</v>
      </c>
    </row>
    <row r="2089" spans="1:8" x14ac:dyDescent="0.25">
      <c r="A2089" s="1" t="s">
        <v>709</v>
      </c>
      <c r="B2089" s="2">
        <v>44731</v>
      </c>
      <c r="D2089" s="13">
        <f t="shared" si="64"/>
        <v>6</v>
      </c>
      <c r="E2089" s="12" t="str" cm="1">
        <f t="array" ref="E2089">_xlfn.IFS(D2089=1,"Audit Period",D2089=2,"End of Fiscal Year",D2089=3,"Start of Fiscal Year",TRUE,"Fiscal Year in Progress")</f>
        <v>Fiscal Year in Progress</v>
      </c>
      <c r="F2089" s="12" t="str" cm="1">
        <f t="array" ref="F2089">_xlfn.IFS(OR(D2089=1,D2089=2),"Period 1",OR(D2089=3,D2089=4),"Period 2",OR(D2089=5,D2089=6),"Period 3",TRUE,"No Hire Period")</f>
        <v>Period 3</v>
      </c>
      <c r="G2089" s="12" t="str" cm="1">
        <f t="array" ref="G2089">_xlfn.IFS(MONTH(B2089)=1,"Audit Period",MONTH(B2089)=2,"End of Fiscal Year",MONTH(B2089)=3,"Start of Fiscal Year",TRUE,"Fiscal Year in Progress")</f>
        <v>Fiscal Year in Progress</v>
      </c>
      <c r="H2089" s="12">
        <f t="shared" ca="1" si="65"/>
        <v>27</v>
      </c>
    </row>
    <row r="2090" spans="1:8" x14ac:dyDescent="0.25">
      <c r="A2090" s="1" t="s">
        <v>710</v>
      </c>
      <c r="B2090" s="2">
        <v>44731</v>
      </c>
      <c r="D2090" s="13">
        <f t="shared" si="64"/>
        <v>6</v>
      </c>
      <c r="E2090" s="12" t="str" cm="1">
        <f t="array" ref="E2090">_xlfn.IFS(D2090=1,"Audit Period",D2090=2,"End of Fiscal Year",D2090=3,"Start of Fiscal Year",TRUE,"Fiscal Year in Progress")</f>
        <v>Fiscal Year in Progress</v>
      </c>
      <c r="F2090" s="12" t="str" cm="1">
        <f t="array" ref="F2090">_xlfn.IFS(OR(D2090=1,D2090=2),"Period 1",OR(D2090=3,D2090=4),"Period 2",OR(D2090=5,D2090=6),"Period 3",TRUE,"No Hire Period")</f>
        <v>Period 3</v>
      </c>
      <c r="G2090" s="12" t="str" cm="1">
        <f t="array" ref="G2090">_xlfn.IFS(MONTH(B2090)=1,"Audit Period",MONTH(B2090)=2,"End of Fiscal Year",MONTH(B2090)=3,"Start of Fiscal Year",TRUE,"Fiscal Year in Progress")</f>
        <v>Fiscal Year in Progress</v>
      </c>
      <c r="H2090" s="12">
        <f t="shared" ca="1" si="65"/>
        <v>27</v>
      </c>
    </row>
    <row r="2091" spans="1:8" x14ac:dyDescent="0.25">
      <c r="A2091" s="1" t="s">
        <v>711</v>
      </c>
      <c r="B2091" s="2">
        <v>44731</v>
      </c>
      <c r="D2091" s="13">
        <f t="shared" si="64"/>
        <v>6</v>
      </c>
      <c r="E2091" s="12" t="str" cm="1">
        <f t="array" ref="E2091">_xlfn.IFS(D2091=1,"Audit Period",D2091=2,"End of Fiscal Year",D2091=3,"Start of Fiscal Year",TRUE,"Fiscal Year in Progress")</f>
        <v>Fiscal Year in Progress</v>
      </c>
      <c r="F2091" s="12" t="str" cm="1">
        <f t="array" ref="F2091">_xlfn.IFS(OR(D2091=1,D2091=2),"Period 1",OR(D2091=3,D2091=4),"Period 2",OR(D2091=5,D2091=6),"Period 3",TRUE,"No Hire Period")</f>
        <v>Period 3</v>
      </c>
      <c r="G2091" s="12" t="str" cm="1">
        <f t="array" ref="G2091">_xlfn.IFS(MONTH(B2091)=1,"Audit Period",MONTH(B2091)=2,"End of Fiscal Year",MONTH(B2091)=3,"Start of Fiscal Year",TRUE,"Fiscal Year in Progress")</f>
        <v>Fiscal Year in Progress</v>
      </c>
      <c r="H2091" s="12">
        <f t="shared" ca="1" si="65"/>
        <v>27</v>
      </c>
    </row>
    <row r="2092" spans="1:8" x14ac:dyDescent="0.25">
      <c r="A2092" s="1" t="s">
        <v>712</v>
      </c>
      <c r="B2092" s="2">
        <v>44731</v>
      </c>
      <c r="D2092" s="13">
        <f t="shared" si="64"/>
        <v>6</v>
      </c>
      <c r="E2092" s="12" t="str" cm="1">
        <f t="array" ref="E2092">_xlfn.IFS(D2092=1,"Audit Period",D2092=2,"End of Fiscal Year",D2092=3,"Start of Fiscal Year",TRUE,"Fiscal Year in Progress")</f>
        <v>Fiscal Year in Progress</v>
      </c>
      <c r="F2092" s="12" t="str" cm="1">
        <f t="array" ref="F2092">_xlfn.IFS(OR(D2092=1,D2092=2),"Period 1",OR(D2092=3,D2092=4),"Period 2",OR(D2092=5,D2092=6),"Period 3",TRUE,"No Hire Period")</f>
        <v>Period 3</v>
      </c>
      <c r="G2092" s="12" t="str" cm="1">
        <f t="array" ref="G2092">_xlfn.IFS(MONTH(B2092)=1,"Audit Period",MONTH(B2092)=2,"End of Fiscal Year",MONTH(B2092)=3,"Start of Fiscal Year",TRUE,"Fiscal Year in Progress")</f>
        <v>Fiscal Year in Progress</v>
      </c>
      <c r="H2092" s="12">
        <f t="shared" ca="1" si="65"/>
        <v>27</v>
      </c>
    </row>
    <row r="2093" spans="1:8" x14ac:dyDescent="0.25">
      <c r="A2093" s="1" t="s">
        <v>713</v>
      </c>
      <c r="B2093" s="2">
        <v>44731</v>
      </c>
      <c r="D2093" s="13">
        <f t="shared" si="64"/>
        <v>6</v>
      </c>
      <c r="E2093" s="12" t="str" cm="1">
        <f t="array" ref="E2093">_xlfn.IFS(D2093=1,"Audit Period",D2093=2,"End of Fiscal Year",D2093=3,"Start of Fiscal Year",TRUE,"Fiscal Year in Progress")</f>
        <v>Fiscal Year in Progress</v>
      </c>
      <c r="F2093" s="12" t="str" cm="1">
        <f t="array" ref="F2093">_xlfn.IFS(OR(D2093=1,D2093=2),"Period 1",OR(D2093=3,D2093=4),"Period 2",OR(D2093=5,D2093=6),"Period 3",TRUE,"No Hire Period")</f>
        <v>Period 3</v>
      </c>
      <c r="G2093" s="12" t="str" cm="1">
        <f t="array" ref="G2093">_xlfn.IFS(MONTH(B2093)=1,"Audit Period",MONTH(B2093)=2,"End of Fiscal Year",MONTH(B2093)=3,"Start of Fiscal Year",TRUE,"Fiscal Year in Progress")</f>
        <v>Fiscal Year in Progress</v>
      </c>
      <c r="H2093" s="12">
        <f t="shared" ca="1" si="65"/>
        <v>27</v>
      </c>
    </row>
    <row r="2094" spans="1:8" x14ac:dyDescent="0.25">
      <c r="A2094" s="1" t="s">
        <v>714</v>
      </c>
      <c r="B2094" s="2">
        <v>44731</v>
      </c>
      <c r="D2094" s="13">
        <f t="shared" si="64"/>
        <v>6</v>
      </c>
      <c r="E2094" s="12" t="str" cm="1">
        <f t="array" ref="E2094">_xlfn.IFS(D2094=1,"Audit Period",D2094=2,"End of Fiscal Year",D2094=3,"Start of Fiscal Year",TRUE,"Fiscal Year in Progress")</f>
        <v>Fiscal Year in Progress</v>
      </c>
      <c r="F2094" s="12" t="str" cm="1">
        <f t="array" ref="F2094">_xlfn.IFS(OR(D2094=1,D2094=2),"Period 1",OR(D2094=3,D2094=4),"Period 2",OR(D2094=5,D2094=6),"Period 3",TRUE,"No Hire Period")</f>
        <v>Period 3</v>
      </c>
      <c r="G2094" s="12" t="str" cm="1">
        <f t="array" ref="G2094">_xlfn.IFS(MONTH(B2094)=1,"Audit Period",MONTH(B2094)=2,"End of Fiscal Year",MONTH(B2094)=3,"Start of Fiscal Year",TRUE,"Fiscal Year in Progress")</f>
        <v>Fiscal Year in Progress</v>
      </c>
      <c r="H2094" s="12">
        <f t="shared" ca="1" si="65"/>
        <v>27</v>
      </c>
    </row>
    <row r="2095" spans="1:8" x14ac:dyDescent="0.25">
      <c r="A2095" s="1" t="s">
        <v>80</v>
      </c>
      <c r="B2095" s="2">
        <v>44731</v>
      </c>
      <c r="D2095" s="13">
        <f t="shared" si="64"/>
        <v>6</v>
      </c>
      <c r="E2095" s="12" t="str" cm="1">
        <f t="array" ref="E2095">_xlfn.IFS(D2095=1,"Audit Period",D2095=2,"End of Fiscal Year",D2095=3,"Start of Fiscal Year",TRUE,"Fiscal Year in Progress")</f>
        <v>Fiscal Year in Progress</v>
      </c>
      <c r="F2095" s="12" t="str" cm="1">
        <f t="array" ref="F2095">_xlfn.IFS(OR(D2095=1,D2095=2),"Period 1",OR(D2095=3,D2095=4),"Period 2",OR(D2095=5,D2095=6),"Period 3",TRUE,"No Hire Period")</f>
        <v>Period 3</v>
      </c>
      <c r="G2095" s="12" t="str" cm="1">
        <f t="array" ref="G2095">_xlfn.IFS(MONTH(B2095)=1,"Audit Period",MONTH(B2095)=2,"End of Fiscal Year",MONTH(B2095)=3,"Start of Fiscal Year",TRUE,"Fiscal Year in Progress")</f>
        <v>Fiscal Year in Progress</v>
      </c>
      <c r="H2095" s="12">
        <f t="shared" ca="1" si="65"/>
        <v>27</v>
      </c>
    </row>
    <row r="2096" spans="1:8" x14ac:dyDescent="0.25">
      <c r="A2096" s="1" t="s">
        <v>715</v>
      </c>
      <c r="B2096" s="2">
        <v>44731</v>
      </c>
      <c r="D2096" s="13">
        <f t="shared" si="64"/>
        <v>6</v>
      </c>
      <c r="E2096" s="12" t="str" cm="1">
        <f t="array" ref="E2096">_xlfn.IFS(D2096=1,"Audit Period",D2096=2,"End of Fiscal Year",D2096=3,"Start of Fiscal Year",TRUE,"Fiscal Year in Progress")</f>
        <v>Fiscal Year in Progress</v>
      </c>
      <c r="F2096" s="12" t="str" cm="1">
        <f t="array" ref="F2096">_xlfn.IFS(OR(D2096=1,D2096=2),"Period 1",OR(D2096=3,D2096=4),"Period 2",OR(D2096=5,D2096=6),"Period 3",TRUE,"No Hire Period")</f>
        <v>Period 3</v>
      </c>
      <c r="G2096" s="12" t="str" cm="1">
        <f t="array" ref="G2096">_xlfn.IFS(MONTH(B2096)=1,"Audit Period",MONTH(B2096)=2,"End of Fiscal Year",MONTH(B2096)=3,"Start of Fiscal Year",TRUE,"Fiscal Year in Progress")</f>
        <v>Fiscal Year in Progress</v>
      </c>
      <c r="H2096" s="12">
        <f t="shared" ca="1" si="65"/>
        <v>27</v>
      </c>
    </row>
    <row r="2097" spans="1:8" x14ac:dyDescent="0.25">
      <c r="A2097" s="1" t="s">
        <v>716</v>
      </c>
      <c r="B2097" s="2">
        <v>44731</v>
      </c>
      <c r="D2097" s="13">
        <f t="shared" si="64"/>
        <v>6</v>
      </c>
      <c r="E2097" s="12" t="str" cm="1">
        <f t="array" ref="E2097">_xlfn.IFS(D2097=1,"Audit Period",D2097=2,"End of Fiscal Year",D2097=3,"Start of Fiscal Year",TRUE,"Fiscal Year in Progress")</f>
        <v>Fiscal Year in Progress</v>
      </c>
      <c r="F2097" s="12" t="str" cm="1">
        <f t="array" ref="F2097">_xlfn.IFS(OR(D2097=1,D2097=2),"Period 1",OR(D2097=3,D2097=4),"Period 2",OR(D2097=5,D2097=6),"Period 3",TRUE,"No Hire Period")</f>
        <v>Period 3</v>
      </c>
      <c r="G2097" s="12" t="str" cm="1">
        <f t="array" ref="G2097">_xlfn.IFS(MONTH(B2097)=1,"Audit Period",MONTH(B2097)=2,"End of Fiscal Year",MONTH(B2097)=3,"Start of Fiscal Year",TRUE,"Fiscal Year in Progress")</f>
        <v>Fiscal Year in Progress</v>
      </c>
      <c r="H2097" s="12">
        <f t="shared" ca="1" si="65"/>
        <v>27</v>
      </c>
    </row>
    <row r="2098" spans="1:8" x14ac:dyDescent="0.25">
      <c r="A2098" s="1" t="s">
        <v>717</v>
      </c>
      <c r="B2098" s="2">
        <v>44731</v>
      </c>
      <c r="D2098" s="13">
        <f t="shared" si="64"/>
        <v>6</v>
      </c>
      <c r="E2098" s="12" t="str" cm="1">
        <f t="array" ref="E2098">_xlfn.IFS(D2098=1,"Audit Period",D2098=2,"End of Fiscal Year",D2098=3,"Start of Fiscal Year",TRUE,"Fiscal Year in Progress")</f>
        <v>Fiscal Year in Progress</v>
      </c>
      <c r="F2098" s="12" t="str" cm="1">
        <f t="array" ref="F2098">_xlfn.IFS(OR(D2098=1,D2098=2),"Period 1",OR(D2098=3,D2098=4),"Period 2",OR(D2098=5,D2098=6),"Period 3",TRUE,"No Hire Period")</f>
        <v>Period 3</v>
      </c>
      <c r="G2098" s="12" t="str" cm="1">
        <f t="array" ref="G2098">_xlfn.IFS(MONTH(B2098)=1,"Audit Period",MONTH(B2098)=2,"End of Fiscal Year",MONTH(B2098)=3,"Start of Fiscal Year",TRUE,"Fiscal Year in Progress")</f>
        <v>Fiscal Year in Progress</v>
      </c>
      <c r="H2098" s="12">
        <f t="shared" ca="1" si="65"/>
        <v>27</v>
      </c>
    </row>
    <row r="2099" spans="1:8" x14ac:dyDescent="0.25">
      <c r="A2099" s="1" t="s">
        <v>718</v>
      </c>
      <c r="B2099" s="2">
        <v>44731</v>
      </c>
      <c r="D2099" s="13">
        <f t="shared" si="64"/>
        <v>6</v>
      </c>
      <c r="E2099" s="12" t="str" cm="1">
        <f t="array" ref="E2099">_xlfn.IFS(D2099=1,"Audit Period",D2099=2,"End of Fiscal Year",D2099=3,"Start of Fiscal Year",TRUE,"Fiscal Year in Progress")</f>
        <v>Fiscal Year in Progress</v>
      </c>
      <c r="F2099" s="12" t="str" cm="1">
        <f t="array" ref="F2099">_xlfn.IFS(OR(D2099=1,D2099=2),"Period 1",OR(D2099=3,D2099=4),"Period 2",OR(D2099=5,D2099=6),"Period 3",TRUE,"No Hire Period")</f>
        <v>Period 3</v>
      </c>
      <c r="G2099" s="12" t="str" cm="1">
        <f t="array" ref="G2099">_xlfn.IFS(MONTH(B2099)=1,"Audit Period",MONTH(B2099)=2,"End of Fiscal Year",MONTH(B2099)=3,"Start of Fiscal Year",TRUE,"Fiscal Year in Progress")</f>
        <v>Fiscal Year in Progress</v>
      </c>
      <c r="H2099" s="12">
        <f t="shared" ca="1" si="65"/>
        <v>27</v>
      </c>
    </row>
    <row r="2100" spans="1:8" x14ac:dyDescent="0.25">
      <c r="A2100" s="1" t="s">
        <v>719</v>
      </c>
      <c r="B2100" s="2">
        <v>44731</v>
      </c>
      <c r="D2100" s="13">
        <f t="shared" si="64"/>
        <v>6</v>
      </c>
      <c r="E2100" s="12" t="str" cm="1">
        <f t="array" ref="E2100">_xlfn.IFS(D2100=1,"Audit Period",D2100=2,"End of Fiscal Year",D2100=3,"Start of Fiscal Year",TRUE,"Fiscal Year in Progress")</f>
        <v>Fiscal Year in Progress</v>
      </c>
      <c r="F2100" s="12" t="str" cm="1">
        <f t="array" ref="F2100">_xlfn.IFS(OR(D2100=1,D2100=2),"Period 1",OR(D2100=3,D2100=4),"Period 2",OR(D2100=5,D2100=6),"Period 3",TRUE,"No Hire Period")</f>
        <v>Period 3</v>
      </c>
      <c r="G2100" s="12" t="str" cm="1">
        <f t="array" ref="G2100">_xlfn.IFS(MONTH(B2100)=1,"Audit Period",MONTH(B2100)=2,"End of Fiscal Year",MONTH(B2100)=3,"Start of Fiscal Year",TRUE,"Fiscal Year in Progress")</f>
        <v>Fiscal Year in Progress</v>
      </c>
      <c r="H2100" s="12">
        <f t="shared" ca="1" si="65"/>
        <v>27</v>
      </c>
    </row>
    <row r="2101" spans="1:8" x14ac:dyDescent="0.25">
      <c r="A2101" s="1" t="s">
        <v>720</v>
      </c>
      <c r="B2101" s="2">
        <v>44731</v>
      </c>
      <c r="D2101" s="13">
        <f t="shared" si="64"/>
        <v>6</v>
      </c>
      <c r="E2101" s="12" t="str" cm="1">
        <f t="array" ref="E2101">_xlfn.IFS(D2101=1,"Audit Period",D2101=2,"End of Fiscal Year",D2101=3,"Start of Fiscal Year",TRUE,"Fiscal Year in Progress")</f>
        <v>Fiscal Year in Progress</v>
      </c>
      <c r="F2101" s="12" t="str" cm="1">
        <f t="array" ref="F2101">_xlfn.IFS(OR(D2101=1,D2101=2),"Period 1",OR(D2101=3,D2101=4),"Period 2",OR(D2101=5,D2101=6),"Period 3",TRUE,"No Hire Period")</f>
        <v>Period 3</v>
      </c>
      <c r="G2101" s="12" t="str" cm="1">
        <f t="array" ref="G2101">_xlfn.IFS(MONTH(B2101)=1,"Audit Period",MONTH(B2101)=2,"End of Fiscal Year",MONTH(B2101)=3,"Start of Fiscal Year",TRUE,"Fiscal Year in Progress")</f>
        <v>Fiscal Year in Progress</v>
      </c>
      <c r="H2101" s="12">
        <f t="shared" ca="1" si="65"/>
        <v>27</v>
      </c>
    </row>
    <row r="2102" spans="1:8" x14ac:dyDescent="0.25">
      <c r="A2102" s="1" t="s">
        <v>721</v>
      </c>
      <c r="B2102" s="2">
        <v>44731</v>
      </c>
      <c r="D2102" s="13">
        <f t="shared" si="64"/>
        <v>6</v>
      </c>
      <c r="E2102" s="12" t="str" cm="1">
        <f t="array" ref="E2102">_xlfn.IFS(D2102=1,"Audit Period",D2102=2,"End of Fiscal Year",D2102=3,"Start of Fiscal Year",TRUE,"Fiscal Year in Progress")</f>
        <v>Fiscal Year in Progress</v>
      </c>
      <c r="F2102" s="12" t="str" cm="1">
        <f t="array" ref="F2102">_xlfn.IFS(OR(D2102=1,D2102=2),"Period 1",OR(D2102=3,D2102=4),"Period 2",OR(D2102=5,D2102=6),"Period 3",TRUE,"No Hire Period")</f>
        <v>Period 3</v>
      </c>
      <c r="G2102" s="12" t="str" cm="1">
        <f t="array" ref="G2102">_xlfn.IFS(MONTH(B2102)=1,"Audit Period",MONTH(B2102)=2,"End of Fiscal Year",MONTH(B2102)=3,"Start of Fiscal Year",TRUE,"Fiscal Year in Progress")</f>
        <v>Fiscal Year in Progress</v>
      </c>
      <c r="H2102" s="12">
        <f t="shared" ca="1" si="65"/>
        <v>27</v>
      </c>
    </row>
    <row r="2103" spans="1:8" x14ac:dyDescent="0.25">
      <c r="A2103" s="1" t="s">
        <v>722</v>
      </c>
      <c r="B2103" s="2">
        <v>44731</v>
      </c>
      <c r="D2103" s="13">
        <f t="shared" si="64"/>
        <v>6</v>
      </c>
      <c r="E2103" s="12" t="str" cm="1">
        <f t="array" ref="E2103">_xlfn.IFS(D2103=1,"Audit Period",D2103=2,"End of Fiscal Year",D2103=3,"Start of Fiscal Year",TRUE,"Fiscal Year in Progress")</f>
        <v>Fiscal Year in Progress</v>
      </c>
      <c r="F2103" s="12" t="str" cm="1">
        <f t="array" ref="F2103">_xlfn.IFS(OR(D2103=1,D2103=2),"Period 1",OR(D2103=3,D2103=4),"Period 2",OR(D2103=5,D2103=6),"Period 3",TRUE,"No Hire Period")</f>
        <v>Period 3</v>
      </c>
      <c r="G2103" s="12" t="str" cm="1">
        <f t="array" ref="G2103">_xlfn.IFS(MONTH(B2103)=1,"Audit Period",MONTH(B2103)=2,"End of Fiscal Year",MONTH(B2103)=3,"Start of Fiscal Year",TRUE,"Fiscal Year in Progress")</f>
        <v>Fiscal Year in Progress</v>
      </c>
      <c r="H2103" s="12">
        <f t="shared" ca="1" si="65"/>
        <v>27</v>
      </c>
    </row>
    <row r="2104" spans="1:8" x14ac:dyDescent="0.25">
      <c r="A2104" s="1" t="s">
        <v>81</v>
      </c>
      <c r="B2104" s="2">
        <v>44731</v>
      </c>
      <c r="D2104" s="13">
        <f t="shared" si="64"/>
        <v>6</v>
      </c>
      <c r="E2104" s="12" t="str" cm="1">
        <f t="array" ref="E2104">_xlfn.IFS(D2104=1,"Audit Period",D2104=2,"End of Fiscal Year",D2104=3,"Start of Fiscal Year",TRUE,"Fiscal Year in Progress")</f>
        <v>Fiscal Year in Progress</v>
      </c>
      <c r="F2104" s="12" t="str" cm="1">
        <f t="array" ref="F2104">_xlfn.IFS(OR(D2104=1,D2104=2),"Period 1",OR(D2104=3,D2104=4),"Period 2",OR(D2104=5,D2104=6),"Period 3",TRUE,"No Hire Period")</f>
        <v>Period 3</v>
      </c>
      <c r="G2104" s="12" t="str" cm="1">
        <f t="array" ref="G2104">_xlfn.IFS(MONTH(B2104)=1,"Audit Period",MONTH(B2104)=2,"End of Fiscal Year",MONTH(B2104)=3,"Start of Fiscal Year",TRUE,"Fiscal Year in Progress")</f>
        <v>Fiscal Year in Progress</v>
      </c>
      <c r="H2104" s="12">
        <f t="shared" ca="1" si="65"/>
        <v>27</v>
      </c>
    </row>
    <row r="2105" spans="1:8" x14ac:dyDescent="0.25">
      <c r="A2105" s="1" t="s">
        <v>723</v>
      </c>
      <c r="B2105" s="2">
        <v>44731</v>
      </c>
      <c r="D2105" s="13">
        <f t="shared" si="64"/>
        <v>6</v>
      </c>
      <c r="E2105" s="12" t="str" cm="1">
        <f t="array" ref="E2105">_xlfn.IFS(D2105=1,"Audit Period",D2105=2,"End of Fiscal Year",D2105=3,"Start of Fiscal Year",TRUE,"Fiscal Year in Progress")</f>
        <v>Fiscal Year in Progress</v>
      </c>
      <c r="F2105" s="12" t="str" cm="1">
        <f t="array" ref="F2105">_xlfn.IFS(OR(D2105=1,D2105=2),"Period 1",OR(D2105=3,D2105=4),"Period 2",OR(D2105=5,D2105=6),"Period 3",TRUE,"No Hire Period")</f>
        <v>Period 3</v>
      </c>
      <c r="G2105" s="12" t="str" cm="1">
        <f t="array" ref="G2105">_xlfn.IFS(MONTH(B2105)=1,"Audit Period",MONTH(B2105)=2,"End of Fiscal Year",MONTH(B2105)=3,"Start of Fiscal Year",TRUE,"Fiscal Year in Progress")</f>
        <v>Fiscal Year in Progress</v>
      </c>
      <c r="H2105" s="12">
        <f t="shared" ca="1" si="65"/>
        <v>27</v>
      </c>
    </row>
    <row r="2106" spans="1:8" x14ac:dyDescent="0.25">
      <c r="A2106" s="1" t="s">
        <v>724</v>
      </c>
      <c r="B2106" s="2">
        <v>44731</v>
      </c>
      <c r="D2106" s="13">
        <f t="shared" si="64"/>
        <v>6</v>
      </c>
      <c r="E2106" s="12" t="str" cm="1">
        <f t="array" ref="E2106">_xlfn.IFS(D2106=1,"Audit Period",D2106=2,"End of Fiscal Year",D2106=3,"Start of Fiscal Year",TRUE,"Fiscal Year in Progress")</f>
        <v>Fiscal Year in Progress</v>
      </c>
      <c r="F2106" s="12" t="str" cm="1">
        <f t="array" ref="F2106">_xlfn.IFS(OR(D2106=1,D2106=2),"Period 1",OR(D2106=3,D2106=4),"Period 2",OR(D2106=5,D2106=6),"Period 3",TRUE,"No Hire Period")</f>
        <v>Period 3</v>
      </c>
      <c r="G2106" s="12" t="str" cm="1">
        <f t="array" ref="G2106">_xlfn.IFS(MONTH(B2106)=1,"Audit Period",MONTH(B2106)=2,"End of Fiscal Year",MONTH(B2106)=3,"Start of Fiscal Year",TRUE,"Fiscal Year in Progress")</f>
        <v>Fiscal Year in Progress</v>
      </c>
      <c r="H2106" s="12">
        <f t="shared" ca="1" si="65"/>
        <v>27</v>
      </c>
    </row>
    <row r="2107" spans="1:8" x14ac:dyDescent="0.25">
      <c r="A2107" s="1" t="s">
        <v>725</v>
      </c>
      <c r="B2107" s="2">
        <v>44731</v>
      </c>
      <c r="D2107" s="13">
        <f t="shared" si="64"/>
        <v>6</v>
      </c>
      <c r="E2107" s="12" t="str" cm="1">
        <f t="array" ref="E2107">_xlfn.IFS(D2107=1,"Audit Period",D2107=2,"End of Fiscal Year",D2107=3,"Start of Fiscal Year",TRUE,"Fiscal Year in Progress")</f>
        <v>Fiscal Year in Progress</v>
      </c>
      <c r="F2107" s="12" t="str" cm="1">
        <f t="array" ref="F2107">_xlfn.IFS(OR(D2107=1,D2107=2),"Period 1",OR(D2107=3,D2107=4),"Period 2",OR(D2107=5,D2107=6),"Period 3",TRUE,"No Hire Period")</f>
        <v>Period 3</v>
      </c>
      <c r="G2107" s="12" t="str" cm="1">
        <f t="array" ref="G2107">_xlfn.IFS(MONTH(B2107)=1,"Audit Period",MONTH(B2107)=2,"End of Fiscal Year",MONTH(B2107)=3,"Start of Fiscal Year",TRUE,"Fiscal Year in Progress")</f>
        <v>Fiscal Year in Progress</v>
      </c>
      <c r="H2107" s="12">
        <f t="shared" ca="1" si="65"/>
        <v>27</v>
      </c>
    </row>
    <row r="2108" spans="1:8" x14ac:dyDescent="0.25">
      <c r="A2108" s="1" t="s">
        <v>726</v>
      </c>
      <c r="B2108" s="2">
        <v>44731</v>
      </c>
      <c r="D2108" s="13">
        <f t="shared" si="64"/>
        <v>6</v>
      </c>
      <c r="E2108" s="12" t="str" cm="1">
        <f t="array" ref="E2108">_xlfn.IFS(D2108=1,"Audit Period",D2108=2,"End of Fiscal Year",D2108=3,"Start of Fiscal Year",TRUE,"Fiscal Year in Progress")</f>
        <v>Fiscal Year in Progress</v>
      </c>
      <c r="F2108" s="12" t="str" cm="1">
        <f t="array" ref="F2108">_xlfn.IFS(OR(D2108=1,D2108=2),"Period 1",OR(D2108=3,D2108=4),"Period 2",OR(D2108=5,D2108=6),"Period 3",TRUE,"No Hire Period")</f>
        <v>Period 3</v>
      </c>
      <c r="G2108" s="12" t="str" cm="1">
        <f t="array" ref="G2108">_xlfn.IFS(MONTH(B2108)=1,"Audit Period",MONTH(B2108)=2,"End of Fiscal Year",MONTH(B2108)=3,"Start of Fiscal Year",TRUE,"Fiscal Year in Progress")</f>
        <v>Fiscal Year in Progress</v>
      </c>
      <c r="H2108" s="12">
        <f t="shared" ca="1" si="65"/>
        <v>27</v>
      </c>
    </row>
    <row r="2109" spans="1:8" x14ac:dyDescent="0.25">
      <c r="A2109" s="1" t="s">
        <v>727</v>
      </c>
      <c r="B2109" s="2">
        <v>44731</v>
      </c>
      <c r="D2109" s="13">
        <f t="shared" si="64"/>
        <v>6</v>
      </c>
      <c r="E2109" s="12" t="str" cm="1">
        <f t="array" ref="E2109">_xlfn.IFS(D2109=1,"Audit Period",D2109=2,"End of Fiscal Year",D2109=3,"Start of Fiscal Year",TRUE,"Fiscal Year in Progress")</f>
        <v>Fiscal Year in Progress</v>
      </c>
      <c r="F2109" s="12" t="str" cm="1">
        <f t="array" ref="F2109">_xlfn.IFS(OR(D2109=1,D2109=2),"Period 1",OR(D2109=3,D2109=4),"Period 2",OR(D2109=5,D2109=6),"Period 3",TRUE,"No Hire Period")</f>
        <v>Period 3</v>
      </c>
      <c r="G2109" s="12" t="str" cm="1">
        <f t="array" ref="G2109">_xlfn.IFS(MONTH(B2109)=1,"Audit Period",MONTH(B2109)=2,"End of Fiscal Year",MONTH(B2109)=3,"Start of Fiscal Year",TRUE,"Fiscal Year in Progress")</f>
        <v>Fiscal Year in Progress</v>
      </c>
      <c r="H2109" s="12">
        <f t="shared" ca="1" si="65"/>
        <v>27</v>
      </c>
    </row>
    <row r="2110" spans="1:8" x14ac:dyDescent="0.25">
      <c r="A2110" s="1" t="s">
        <v>728</v>
      </c>
      <c r="B2110" s="2">
        <v>44731</v>
      </c>
      <c r="D2110" s="13">
        <f t="shared" si="64"/>
        <v>6</v>
      </c>
      <c r="E2110" s="12" t="str" cm="1">
        <f t="array" ref="E2110">_xlfn.IFS(D2110=1,"Audit Period",D2110=2,"End of Fiscal Year",D2110=3,"Start of Fiscal Year",TRUE,"Fiscal Year in Progress")</f>
        <v>Fiscal Year in Progress</v>
      </c>
      <c r="F2110" s="12" t="str" cm="1">
        <f t="array" ref="F2110">_xlfn.IFS(OR(D2110=1,D2110=2),"Period 1",OR(D2110=3,D2110=4),"Period 2",OR(D2110=5,D2110=6),"Period 3",TRUE,"No Hire Period")</f>
        <v>Period 3</v>
      </c>
      <c r="G2110" s="12" t="str" cm="1">
        <f t="array" ref="G2110">_xlfn.IFS(MONTH(B2110)=1,"Audit Period",MONTH(B2110)=2,"End of Fiscal Year",MONTH(B2110)=3,"Start of Fiscal Year",TRUE,"Fiscal Year in Progress")</f>
        <v>Fiscal Year in Progress</v>
      </c>
      <c r="H2110" s="12">
        <f t="shared" ca="1" si="65"/>
        <v>27</v>
      </c>
    </row>
    <row r="2111" spans="1:8" x14ac:dyDescent="0.25">
      <c r="A2111" s="1" t="s">
        <v>729</v>
      </c>
      <c r="B2111" s="2">
        <v>44731</v>
      </c>
      <c r="D2111" s="13">
        <f t="shared" si="64"/>
        <v>6</v>
      </c>
      <c r="E2111" s="12" t="str" cm="1">
        <f t="array" ref="E2111">_xlfn.IFS(D2111=1,"Audit Period",D2111=2,"End of Fiscal Year",D2111=3,"Start of Fiscal Year",TRUE,"Fiscal Year in Progress")</f>
        <v>Fiscal Year in Progress</v>
      </c>
      <c r="F2111" s="12" t="str" cm="1">
        <f t="array" ref="F2111">_xlfn.IFS(OR(D2111=1,D2111=2),"Period 1",OR(D2111=3,D2111=4),"Period 2",OR(D2111=5,D2111=6),"Period 3",TRUE,"No Hire Period")</f>
        <v>Period 3</v>
      </c>
      <c r="G2111" s="12" t="str" cm="1">
        <f t="array" ref="G2111">_xlfn.IFS(MONTH(B2111)=1,"Audit Period",MONTH(B2111)=2,"End of Fiscal Year",MONTH(B2111)=3,"Start of Fiscal Year",TRUE,"Fiscal Year in Progress")</f>
        <v>Fiscal Year in Progress</v>
      </c>
      <c r="H2111" s="12">
        <f t="shared" ca="1" si="65"/>
        <v>27</v>
      </c>
    </row>
    <row r="2112" spans="1:8" x14ac:dyDescent="0.25">
      <c r="A2112" s="1" t="s">
        <v>82</v>
      </c>
      <c r="B2112" s="2">
        <v>44731</v>
      </c>
      <c r="D2112" s="13">
        <f t="shared" si="64"/>
        <v>6</v>
      </c>
      <c r="E2112" s="12" t="str" cm="1">
        <f t="array" ref="E2112">_xlfn.IFS(D2112=1,"Audit Period",D2112=2,"End of Fiscal Year",D2112=3,"Start of Fiscal Year",TRUE,"Fiscal Year in Progress")</f>
        <v>Fiscal Year in Progress</v>
      </c>
      <c r="F2112" s="12" t="str" cm="1">
        <f t="array" ref="F2112">_xlfn.IFS(OR(D2112=1,D2112=2),"Period 1",OR(D2112=3,D2112=4),"Period 2",OR(D2112=5,D2112=6),"Period 3",TRUE,"No Hire Period")</f>
        <v>Period 3</v>
      </c>
      <c r="G2112" s="12" t="str" cm="1">
        <f t="array" ref="G2112">_xlfn.IFS(MONTH(B2112)=1,"Audit Period",MONTH(B2112)=2,"End of Fiscal Year",MONTH(B2112)=3,"Start of Fiscal Year",TRUE,"Fiscal Year in Progress")</f>
        <v>Fiscal Year in Progress</v>
      </c>
      <c r="H2112" s="12">
        <f t="shared" ca="1" si="65"/>
        <v>27</v>
      </c>
    </row>
    <row r="2113" spans="1:8" x14ac:dyDescent="0.25">
      <c r="A2113" s="1" t="s">
        <v>730</v>
      </c>
      <c r="B2113" s="2">
        <v>44731</v>
      </c>
      <c r="D2113" s="13">
        <f t="shared" si="64"/>
        <v>6</v>
      </c>
      <c r="E2113" s="12" t="str" cm="1">
        <f t="array" ref="E2113">_xlfn.IFS(D2113=1,"Audit Period",D2113=2,"End of Fiscal Year",D2113=3,"Start of Fiscal Year",TRUE,"Fiscal Year in Progress")</f>
        <v>Fiscal Year in Progress</v>
      </c>
      <c r="F2113" s="12" t="str" cm="1">
        <f t="array" ref="F2113">_xlfn.IFS(OR(D2113=1,D2113=2),"Period 1",OR(D2113=3,D2113=4),"Period 2",OR(D2113=5,D2113=6),"Period 3",TRUE,"No Hire Period")</f>
        <v>Period 3</v>
      </c>
      <c r="G2113" s="12" t="str" cm="1">
        <f t="array" ref="G2113">_xlfn.IFS(MONTH(B2113)=1,"Audit Period",MONTH(B2113)=2,"End of Fiscal Year",MONTH(B2113)=3,"Start of Fiscal Year",TRUE,"Fiscal Year in Progress")</f>
        <v>Fiscal Year in Progress</v>
      </c>
      <c r="H2113" s="12">
        <f t="shared" ca="1" si="65"/>
        <v>27</v>
      </c>
    </row>
    <row r="2114" spans="1:8" x14ac:dyDescent="0.25">
      <c r="A2114" s="1" t="s">
        <v>731</v>
      </c>
      <c r="B2114" s="2">
        <v>44731</v>
      </c>
      <c r="D2114" s="13">
        <f t="shared" si="64"/>
        <v>6</v>
      </c>
      <c r="E2114" s="12" t="str" cm="1">
        <f t="array" ref="E2114">_xlfn.IFS(D2114=1,"Audit Period",D2114=2,"End of Fiscal Year",D2114=3,"Start of Fiscal Year",TRUE,"Fiscal Year in Progress")</f>
        <v>Fiscal Year in Progress</v>
      </c>
      <c r="F2114" s="12" t="str" cm="1">
        <f t="array" ref="F2114">_xlfn.IFS(OR(D2114=1,D2114=2),"Period 1",OR(D2114=3,D2114=4),"Period 2",OR(D2114=5,D2114=6),"Period 3",TRUE,"No Hire Period")</f>
        <v>Period 3</v>
      </c>
      <c r="G2114" s="12" t="str" cm="1">
        <f t="array" ref="G2114">_xlfn.IFS(MONTH(B2114)=1,"Audit Period",MONTH(B2114)=2,"End of Fiscal Year",MONTH(B2114)=3,"Start of Fiscal Year",TRUE,"Fiscal Year in Progress")</f>
        <v>Fiscal Year in Progress</v>
      </c>
      <c r="H2114" s="12">
        <f t="shared" ca="1" si="65"/>
        <v>27</v>
      </c>
    </row>
    <row r="2115" spans="1:8" x14ac:dyDescent="0.25">
      <c r="A2115" s="1" t="s">
        <v>732</v>
      </c>
      <c r="B2115" s="2">
        <v>44731</v>
      </c>
      <c r="D2115" s="13">
        <f t="shared" ref="D2115:D2178" si="66">MONTH(B2115)</f>
        <v>6</v>
      </c>
      <c r="E2115" s="12" t="str" cm="1">
        <f t="array" ref="E2115">_xlfn.IFS(D2115=1,"Audit Period",D2115=2,"End of Fiscal Year",D2115=3,"Start of Fiscal Year",TRUE,"Fiscal Year in Progress")</f>
        <v>Fiscal Year in Progress</v>
      </c>
      <c r="F2115" s="12" t="str" cm="1">
        <f t="array" ref="F2115">_xlfn.IFS(OR(D2115=1,D2115=2),"Period 1",OR(D2115=3,D2115=4),"Period 2",OR(D2115=5,D2115=6),"Period 3",TRUE,"No Hire Period")</f>
        <v>Period 3</v>
      </c>
      <c r="G2115" s="12" t="str" cm="1">
        <f t="array" ref="G2115">_xlfn.IFS(MONTH(B2115)=1,"Audit Period",MONTH(B2115)=2,"End of Fiscal Year",MONTH(B2115)=3,"Start of Fiscal Year",TRUE,"Fiscal Year in Progress")</f>
        <v>Fiscal Year in Progress</v>
      </c>
      <c r="H2115" s="12">
        <f t="shared" ref="H2115:H2178" ca="1" si="67">IFERROR(IF(C2115="",DATEDIF(B2115,TODAY(),"m"),DATEDIF(B2115,C2115,"m")),0)</f>
        <v>27</v>
      </c>
    </row>
    <row r="2116" spans="1:8" x14ac:dyDescent="0.25">
      <c r="A2116" s="1" t="s">
        <v>733</v>
      </c>
      <c r="B2116" s="2">
        <v>44731</v>
      </c>
      <c r="D2116" s="13">
        <f t="shared" si="66"/>
        <v>6</v>
      </c>
      <c r="E2116" s="12" t="str" cm="1">
        <f t="array" ref="E2116">_xlfn.IFS(D2116=1,"Audit Period",D2116=2,"End of Fiscal Year",D2116=3,"Start of Fiscal Year",TRUE,"Fiscal Year in Progress")</f>
        <v>Fiscal Year in Progress</v>
      </c>
      <c r="F2116" s="12" t="str" cm="1">
        <f t="array" ref="F2116">_xlfn.IFS(OR(D2116=1,D2116=2),"Period 1",OR(D2116=3,D2116=4),"Period 2",OR(D2116=5,D2116=6),"Period 3",TRUE,"No Hire Period")</f>
        <v>Period 3</v>
      </c>
      <c r="G2116" s="12" t="str" cm="1">
        <f t="array" ref="G2116">_xlfn.IFS(MONTH(B2116)=1,"Audit Period",MONTH(B2116)=2,"End of Fiscal Year",MONTH(B2116)=3,"Start of Fiscal Year",TRUE,"Fiscal Year in Progress")</f>
        <v>Fiscal Year in Progress</v>
      </c>
      <c r="H2116" s="12">
        <f t="shared" ca="1" si="67"/>
        <v>27</v>
      </c>
    </row>
    <row r="2117" spans="1:8" x14ac:dyDescent="0.25">
      <c r="A2117" s="1" t="s">
        <v>734</v>
      </c>
      <c r="B2117" s="2">
        <v>44731</v>
      </c>
      <c r="D2117" s="13">
        <f t="shared" si="66"/>
        <v>6</v>
      </c>
      <c r="E2117" s="12" t="str" cm="1">
        <f t="array" ref="E2117">_xlfn.IFS(D2117=1,"Audit Period",D2117=2,"End of Fiscal Year",D2117=3,"Start of Fiscal Year",TRUE,"Fiscal Year in Progress")</f>
        <v>Fiscal Year in Progress</v>
      </c>
      <c r="F2117" s="12" t="str" cm="1">
        <f t="array" ref="F2117">_xlfn.IFS(OR(D2117=1,D2117=2),"Period 1",OR(D2117=3,D2117=4),"Period 2",OR(D2117=5,D2117=6),"Period 3",TRUE,"No Hire Period")</f>
        <v>Period 3</v>
      </c>
      <c r="G2117" s="12" t="str" cm="1">
        <f t="array" ref="G2117">_xlfn.IFS(MONTH(B2117)=1,"Audit Period",MONTH(B2117)=2,"End of Fiscal Year",MONTH(B2117)=3,"Start of Fiscal Year",TRUE,"Fiscal Year in Progress")</f>
        <v>Fiscal Year in Progress</v>
      </c>
      <c r="H2117" s="12">
        <f t="shared" ca="1" si="67"/>
        <v>27</v>
      </c>
    </row>
    <row r="2118" spans="1:8" x14ac:dyDescent="0.25">
      <c r="A2118" s="1" t="s">
        <v>735</v>
      </c>
      <c r="B2118" s="2">
        <v>44731</v>
      </c>
      <c r="D2118" s="13">
        <f t="shared" si="66"/>
        <v>6</v>
      </c>
      <c r="E2118" s="12" t="str" cm="1">
        <f t="array" ref="E2118">_xlfn.IFS(D2118=1,"Audit Period",D2118=2,"End of Fiscal Year",D2118=3,"Start of Fiscal Year",TRUE,"Fiscal Year in Progress")</f>
        <v>Fiscal Year in Progress</v>
      </c>
      <c r="F2118" s="12" t="str" cm="1">
        <f t="array" ref="F2118">_xlfn.IFS(OR(D2118=1,D2118=2),"Period 1",OR(D2118=3,D2118=4),"Period 2",OR(D2118=5,D2118=6),"Period 3",TRUE,"No Hire Period")</f>
        <v>Period 3</v>
      </c>
      <c r="G2118" s="12" t="str" cm="1">
        <f t="array" ref="G2118">_xlfn.IFS(MONTH(B2118)=1,"Audit Period",MONTH(B2118)=2,"End of Fiscal Year",MONTH(B2118)=3,"Start of Fiscal Year",TRUE,"Fiscal Year in Progress")</f>
        <v>Fiscal Year in Progress</v>
      </c>
      <c r="H2118" s="12">
        <f t="shared" ca="1" si="67"/>
        <v>27</v>
      </c>
    </row>
    <row r="2119" spans="1:8" x14ac:dyDescent="0.25">
      <c r="A2119" s="1" t="s">
        <v>736</v>
      </c>
      <c r="B2119" s="2">
        <v>44731</v>
      </c>
      <c r="D2119" s="13">
        <f t="shared" si="66"/>
        <v>6</v>
      </c>
      <c r="E2119" s="12" t="str" cm="1">
        <f t="array" ref="E2119">_xlfn.IFS(D2119=1,"Audit Period",D2119=2,"End of Fiscal Year",D2119=3,"Start of Fiscal Year",TRUE,"Fiscal Year in Progress")</f>
        <v>Fiscal Year in Progress</v>
      </c>
      <c r="F2119" s="12" t="str" cm="1">
        <f t="array" ref="F2119">_xlfn.IFS(OR(D2119=1,D2119=2),"Period 1",OR(D2119=3,D2119=4),"Period 2",OR(D2119=5,D2119=6),"Period 3",TRUE,"No Hire Period")</f>
        <v>Period 3</v>
      </c>
      <c r="G2119" s="12" t="str" cm="1">
        <f t="array" ref="G2119">_xlfn.IFS(MONTH(B2119)=1,"Audit Period",MONTH(B2119)=2,"End of Fiscal Year",MONTH(B2119)=3,"Start of Fiscal Year",TRUE,"Fiscal Year in Progress")</f>
        <v>Fiscal Year in Progress</v>
      </c>
      <c r="H2119" s="12">
        <f t="shared" ca="1" si="67"/>
        <v>27</v>
      </c>
    </row>
    <row r="2120" spans="1:8" x14ac:dyDescent="0.25">
      <c r="A2120" s="1" t="s">
        <v>737</v>
      </c>
      <c r="B2120" s="2">
        <v>44731</v>
      </c>
      <c r="D2120" s="13">
        <f t="shared" si="66"/>
        <v>6</v>
      </c>
      <c r="E2120" s="12" t="str" cm="1">
        <f t="array" ref="E2120">_xlfn.IFS(D2120=1,"Audit Period",D2120=2,"End of Fiscal Year",D2120=3,"Start of Fiscal Year",TRUE,"Fiscal Year in Progress")</f>
        <v>Fiscal Year in Progress</v>
      </c>
      <c r="F2120" s="12" t="str" cm="1">
        <f t="array" ref="F2120">_xlfn.IFS(OR(D2120=1,D2120=2),"Period 1",OR(D2120=3,D2120=4),"Period 2",OR(D2120=5,D2120=6),"Period 3",TRUE,"No Hire Period")</f>
        <v>Period 3</v>
      </c>
      <c r="G2120" s="12" t="str" cm="1">
        <f t="array" ref="G2120">_xlfn.IFS(MONTH(B2120)=1,"Audit Period",MONTH(B2120)=2,"End of Fiscal Year",MONTH(B2120)=3,"Start of Fiscal Year",TRUE,"Fiscal Year in Progress")</f>
        <v>Fiscal Year in Progress</v>
      </c>
      <c r="H2120" s="12">
        <f t="shared" ca="1" si="67"/>
        <v>27</v>
      </c>
    </row>
    <row r="2121" spans="1:8" x14ac:dyDescent="0.25">
      <c r="A2121" s="1" t="s">
        <v>738</v>
      </c>
      <c r="B2121" s="2">
        <v>44731</v>
      </c>
      <c r="D2121" s="13">
        <f t="shared" si="66"/>
        <v>6</v>
      </c>
      <c r="E2121" s="12" t="str" cm="1">
        <f t="array" ref="E2121">_xlfn.IFS(D2121=1,"Audit Period",D2121=2,"End of Fiscal Year",D2121=3,"Start of Fiscal Year",TRUE,"Fiscal Year in Progress")</f>
        <v>Fiscal Year in Progress</v>
      </c>
      <c r="F2121" s="12" t="str" cm="1">
        <f t="array" ref="F2121">_xlfn.IFS(OR(D2121=1,D2121=2),"Period 1",OR(D2121=3,D2121=4),"Period 2",OR(D2121=5,D2121=6),"Period 3",TRUE,"No Hire Period")</f>
        <v>Period 3</v>
      </c>
      <c r="G2121" s="12" t="str" cm="1">
        <f t="array" ref="G2121">_xlfn.IFS(MONTH(B2121)=1,"Audit Period",MONTH(B2121)=2,"End of Fiscal Year",MONTH(B2121)=3,"Start of Fiscal Year",TRUE,"Fiscal Year in Progress")</f>
        <v>Fiscal Year in Progress</v>
      </c>
      <c r="H2121" s="12">
        <f t="shared" ca="1" si="67"/>
        <v>27</v>
      </c>
    </row>
    <row r="2122" spans="1:8" x14ac:dyDescent="0.25">
      <c r="A2122" s="1" t="s">
        <v>739</v>
      </c>
      <c r="B2122" s="2">
        <v>44731</v>
      </c>
      <c r="D2122" s="13">
        <f t="shared" si="66"/>
        <v>6</v>
      </c>
      <c r="E2122" s="12" t="str" cm="1">
        <f t="array" ref="E2122">_xlfn.IFS(D2122=1,"Audit Period",D2122=2,"End of Fiscal Year",D2122=3,"Start of Fiscal Year",TRUE,"Fiscal Year in Progress")</f>
        <v>Fiscal Year in Progress</v>
      </c>
      <c r="F2122" s="12" t="str" cm="1">
        <f t="array" ref="F2122">_xlfn.IFS(OR(D2122=1,D2122=2),"Period 1",OR(D2122=3,D2122=4),"Period 2",OR(D2122=5,D2122=6),"Period 3",TRUE,"No Hire Period")</f>
        <v>Period 3</v>
      </c>
      <c r="G2122" s="12" t="str" cm="1">
        <f t="array" ref="G2122">_xlfn.IFS(MONTH(B2122)=1,"Audit Period",MONTH(B2122)=2,"End of Fiscal Year",MONTH(B2122)=3,"Start of Fiscal Year",TRUE,"Fiscal Year in Progress")</f>
        <v>Fiscal Year in Progress</v>
      </c>
      <c r="H2122" s="12">
        <f t="shared" ca="1" si="67"/>
        <v>27</v>
      </c>
    </row>
    <row r="2123" spans="1:8" x14ac:dyDescent="0.25">
      <c r="A2123" s="1" t="s">
        <v>740</v>
      </c>
      <c r="B2123" s="2">
        <v>44731</v>
      </c>
      <c r="D2123" s="13">
        <f t="shared" si="66"/>
        <v>6</v>
      </c>
      <c r="E2123" s="12" t="str" cm="1">
        <f t="array" ref="E2123">_xlfn.IFS(D2123=1,"Audit Period",D2123=2,"End of Fiscal Year",D2123=3,"Start of Fiscal Year",TRUE,"Fiscal Year in Progress")</f>
        <v>Fiscal Year in Progress</v>
      </c>
      <c r="F2123" s="12" t="str" cm="1">
        <f t="array" ref="F2123">_xlfn.IFS(OR(D2123=1,D2123=2),"Period 1",OR(D2123=3,D2123=4),"Period 2",OR(D2123=5,D2123=6),"Period 3",TRUE,"No Hire Period")</f>
        <v>Period 3</v>
      </c>
      <c r="G2123" s="12" t="str" cm="1">
        <f t="array" ref="G2123">_xlfn.IFS(MONTH(B2123)=1,"Audit Period",MONTH(B2123)=2,"End of Fiscal Year",MONTH(B2123)=3,"Start of Fiscal Year",TRUE,"Fiscal Year in Progress")</f>
        <v>Fiscal Year in Progress</v>
      </c>
      <c r="H2123" s="12">
        <f t="shared" ca="1" si="67"/>
        <v>27</v>
      </c>
    </row>
    <row r="2124" spans="1:8" x14ac:dyDescent="0.25">
      <c r="A2124" s="1" t="s">
        <v>741</v>
      </c>
      <c r="B2124" s="2">
        <v>44731</v>
      </c>
      <c r="D2124" s="13">
        <f t="shared" si="66"/>
        <v>6</v>
      </c>
      <c r="E2124" s="12" t="str" cm="1">
        <f t="array" ref="E2124">_xlfn.IFS(D2124=1,"Audit Period",D2124=2,"End of Fiscal Year",D2124=3,"Start of Fiscal Year",TRUE,"Fiscal Year in Progress")</f>
        <v>Fiscal Year in Progress</v>
      </c>
      <c r="F2124" s="12" t="str" cm="1">
        <f t="array" ref="F2124">_xlfn.IFS(OR(D2124=1,D2124=2),"Period 1",OR(D2124=3,D2124=4),"Period 2",OR(D2124=5,D2124=6),"Period 3",TRUE,"No Hire Period")</f>
        <v>Period 3</v>
      </c>
      <c r="G2124" s="12" t="str" cm="1">
        <f t="array" ref="G2124">_xlfn.IFS(MONTH(B2124)=1,"Audit Period",MONTH(B2124)=2,"End of Fiscal Year",MONTH(B2124)=3,"Start of Fiscal Year",TRUE,"Fiscal Year in Progress")</f>
        <v>Fiscal Year in Progress</v>
      </c>
      <c r="H2124" s="12">
        <f t="shared" ca="1" si="67"/>
        <v>27</v>
      </c>
    </row>
    <row r="2125" spans="1:8" x14ac:dyDescent="0.25">
      <c r="A2125" s="1" t="s">
        <v>742</v>
      </c>
      <c r="B2125" s="2">
        <v>44731</v>
      </c>
      <c r="D2125" s="13">
        <f t="shared" si="66"/>
        <v>6</v>
      </c>
      <c r="E2125" s="12" t="str" cm="1">
        <f t="array" ref="E2125">_xlfn.IFS(D2125=1,"Audit Period",D2125=2,"End of Fiscal Year",D2125=3,"Start of Fiscal Year",TRUE,"Fiscal Year in Progress")</f>
        <v>Fiscal Year in Progress</v>
      </c>
      <c r="F2125" s="12" t="str" cm="1">
        <f t="array" ref="F2125">_xlfn.IFS(OR(D2125=1,D2125=2),"Period 1",OR(D2125=3,D2125=4),"Period 2",OR(D2125=5,D2125=6),"Period 3",TRUE,"No Hire Period")</f>
        <v>Period 3</v>
      </c>
      <c r="G2125" s="12" t="str" cm="1">
        <f t="array" ref="G2125">_xlfn.IFS(MONTH(B2125)=1,"Audit Period",MONTH(B2125)=2,"End of Fiscal Year",MONTH(B2125)=3,"Start of Fiscal Year",TRUE,"Fiscal Year in Progress")</f>
        <v>Fiscal Year in Progress</v>
      </c>
      <c r="H2125" s="12">
        <f t="shared" ca="1" si="67"/>
        <v>27</v>
      </c>
    </row>
    <row r="2126" spans="1:8" x14ac:dyDescent="0.25">
      <c r="A2126" s="1" t="s">
        <v>743</v>
      </c>
      <c r="B2126" s="2">
        <v>44731</v>
      </c>
      <c r="D2126" s="13">
        <f t="shared" si="66"/>
        <v>6</v>
      </c>
      <c r="E2126" s="12" t="str" cm="1">
        <f t="array" ref="E2126">_xlfn.IFS(D2126=1,"Audit Period",D2126=2,"End of Fiscal Year",D2126=3,"Start of Fiscal Year",TRUE,"Fiscal Year in Progress")</f>
        <v>Fiscal Year in Progress</v>
      </c>
      <c r="F2126" s="12" t="str" cm="1">
        <f t="array" ref="F2126">_xlfn.IFS(OR(D2126=1,D2126=2),"Period 1",OR(D2126=3,D2126=4),"Period 2",OR(D2126=5,D2126=6),"Period 3",TRUE,"No Hire Period")</f>
        <v>Period 3</v>
      </c>
      <c r="G2126" s="12" t="str" cm="1">
        <f t="array" ref="G2126">_xlfn.IFS(MONTH(B2126)=1,"Audit Period",MONTH(B2126)=2,"End of Fiscal Year",MONTH(B2126)=3,"Start of Fiscal Year",TRUE,"Fiscal Year in Progress")</f>
        <v>Fiscal Year in Progress</v>
      </c>
      <c r="H2126" s="12">
        <f t="shared" ca="1" si="67"/>
        <v>27</v>
      </c>
    </row>
    <row r="2127" spans="1:8" x14ac:dyDescent="0.25">
      <c r="A2127" s="1" t="s">
        <v>744</v>
      </c>
      <c r="B2127" s="2">
        <v>44731</v>
      </c>
      <c r="D2127" s="13">
        <f t="shared" si="66"/>
        <v>6</v>
      </c>
      <c r="E2127" s="12" t="str" cm="1">
        <f t="array" ref="E2127">_xlfn.IFS(D2127=1,"Audit Period",D2127=2,"End of Fiscal Year",D2127=3,"Start of Fiscal Year",TRUE,"Fiscal Year in Progress")</f>
        <v>Fiscal Year in Progress</v>
      </c>
      <c r="F2127" s="12" t="str" cm="1">
        <f t="array" ref="F2127">_xlfn.IFS(OR(D2127=1,D2127=2),"Period 1",OR(D2127=3,D2127=4),"Period 2",OR(D2127=5,D2127=6),"Period 3",TRUE,"No Hire Period")</f>
        <v>Period 3</v>
      </c>
      <c r="G2127" s="12" t="str" cm="1">
        <f t="array" ref="G2127">_xlfn.IFS(MONTH(B2127)=1,"Audit Period",MONTH(B2127)=2,"End of Fiscal Year",MONTH(B2127)=3,"Start of Fiscal Year",TRUE,"Fiscal Year in Progress")</f>
        <v>Fiscal Year in Progress</v>
      </c>
      <c r="H2127" s="12">
        <f t="shared" ca="1" si="67"/>
        <v>27</v>
      </c>
    </row>
    <row r="2128" spans="1:8" x14ac:dyDescent="0.25">
      <c r="A2128" s="1" t="s">
        <v>745</v>
      </c>
      <c r="B2128" s="2">
        <v>44731</v>
      </c>
      <c r="D2128" s="13">
        <f t="shared" si="66"/>
        <v>6</v>
      </c>
      <c r="E2128" s="12" t="str" cm="1">
        <f t="array" ref="E2128">_xlfn.IFS(D2128=1,"Audit Period",D2128=2,"End of Fiscal Year",D2128=3,"Start of Fiscal Year",TRUE,"Fiscal Year in Progress")</f>
        <v>Fiscal Year in Progress</v>
      </c>
      <c r="F2128" s="12" t="str" cm="1">
        <f t="array" ref="F2128">_xlfn.IFS(OR(D2128=1,D2128=2),"Period 1",OR(D2128=3,D2128=4),"Period 2",OR(D2128=5,D2128=6),"Period 3",TRUE,"No Hire Period")</f>
        <v>Period 3</v>
      </c>
      <c r="G2128" s="12" t="str" cm="1">
        <f t="array" ref="G2128">_xlfn.IFS(MONTH(B2128)=1,"Audit Period",MONTH(B2128)=2,"End of Fiscal Year",MONTH(B2128)=3,"Start of Fiscal Year",TRUE,"Fiscal Year in Progress")</f>
        <v>Fiscal Year in Progress</v>
      </c>
      <c r="H2128" s="12">
        <f t="shared" ca="1" si="67"/>
        <v>27</v>
      </c>
    </row>
    <row r="2129" spans="1:8" x14ac:dyDescent="0.25">
      <c r="A2129" s="1" t="s">
        <v>746</v>
      </c>
      <c r="B2129" s="2">
        <v>44731</v>
      </c>
      <c r="D2129" s="13">
        <f t="shared" si="66"/>
        <v>6</v>
      </c>
      <c r="E2129" s="12" t="str" cm="1">
        <f t="array" ref="E2129">_xlfn.IFS(D2129=1,"Audit Period",D2129=2,"End of Fiscal Year",D2129=3,"Start of Fiscal Year",TRUE,"Fiscal Year in Progress")</f>
        <v>Fiscal Year in Progress</v>
      </c>
      <c r="F2129" s="12" t="str" cm="1">
        <f t="array" ref="F2129">_xlfn.IFS(OR(D2129=1,D2129=2),"Period 1",OR(D2129=3,D2129=4),"Period 2",OR(D2129=5,D2129=6),"Period 3",TRUE,"No Hire Period")</f>
        <v>Period 3</v>
      </c>
      <c r="G2129" s="12" t="str" cm="1">
        <f t="array" ref="G2129">_xlfn.IFS(MONTH(B2129)=1,"Audit Period",MONTH(B2129)=2,"End of Fiscal Year",MONTH(B2129)=3,"Start of Fiscal Year",TRUE,"Fiscal Year in Progress")</f>
        <v>Fiscal Year in Progress</v>
      </c>
      <c r="H2129" s="12">
        <f t="shared" ca="1" si="67"/>
        <v>27</v>
      </c>
    </row>
    <row r="2130" spans="1:8" x14ac:dyDescent="0.25">
      <c r="A2130" s="1" t="s">
        <v>747</v>
      </c>
      <c r="B2130" s="2">
        <v>44731</v>
      </c>
      <c r="D2130" s="13">
        <f t="shared" si="66"/>
        <v>6</v>
      </c>
      <c r="E2130" s="12" t="str" cm="1">
        <f t="array" ref="E2130">_xlfn.IFS(D2130=1,"Audit Period",D2130=2,"End of Fiscal Year",D2130=3,"Start of Fiscal Year",TRUE,"Fiscal Year in Progress")</f>
        <v>Fiscal Year in Progress</v>
      </c>
      <c r="F2130" s="12" t="str" cm="1">
        <f t="array" ref="F2130">_xlfn.IFS(OR(D2130=1,D2130=2),"Period 1",OR(D2130=3,D2130=4),"Period 2",OR(D2130=5,D2130=6),"Period 3",TRUE,"No Hire Period")</f>
        <v>Period 3</v>
      </c>
      <c r="G2130" s="12" t="str" cm="1">
        <f t="array" ref="G2130">_xlfn.IFS(MONTH(B2130)=1,"Audit Period",MONTH(B2130)=2,"End of Fiscal Year",MONTH(B2130)=3,"Start of Fiscal Year",TRUE,"Fiscal Year in Progress")</f>
        <v>Fiscal Year in Progress</v>
      </c>
      <c r="H2130" s="12">
        <f t="shared" ca="1" si="67"/>
        <v>27</v>
      </c>
    </row>
    <row r="2131" spans="1:8" x14ac:dyDescent="0.25">
      <c r="A2131" s="1" t="s">
        <v>83</v>
      </c>
      <c r="B2131" s="2">
        <v>44731</v>
      </c>
      <c r="D2131" s="13">
        <f t="shared" si="66"/>
        <v>6</v>
      </c>
      <c r="E2131" s="12" t="str" cm="1">
        <f t="array" ref="E2131">_xlfn.IFS(D2131=1,"Audit Period",D2131=2,"End of Fiscal Year",D2131=3,"Start of Fiscal Year",TRUE,"Fiscal Year in Progress")</f>
        <v>Fiscal Year in Progress</v>
      </c>
      <c r="F2131" s="12" t="str" cm="1">
        <f t="array" ref="F2131">_xlfn.IFS(OR(D2131=1,D2131=2),"Period 1",OR(D2131=3,D2131=4),"Period 2",OR(D2131=5,D2131=6),"Period 3",TRUE,"No Hire Period")</f>
        <v>Period 3</v>
      </c>
      <c r="G2131" s="12" t="str" cm="1">
        <f t="array" ref="G2131">_xlfn.IFS(MONTH(B2131)=1,"Audit Period",MONTH(B2131)=2,"End of Fiscal Year",MONTH(B2131)=3,"Start of Fiscal Year",TRUE,"Fiscal Year in Progress")</f>
        <v>Fiscal Year in Progress</v>
      </c>
      <c r="H2131" s="12">
        <f t="shared" ca="1" si="67"/>
        <v>27</v>
      </c>
    </row>
    <row r="2132" spans="1:8" x14ac:dyDescent="0.25">
      <c r="A2132" s="1" t="s">
        <v>748</v>
      </c>
      <c r="B2132" s="2">
        <v>44731</v>
      </c>
      <c r="D2132" s="13">
        <f t="shared" si="66"/>
        <v>6</v>
      </c>
      <c r="E2132" s="12" t="str" cm="1">
        <f t="array" ref="E2132">_xlfn.IFS(D2132=1,"Audit Period",D2132=2,"End of Fiscal Year",D2132=3,"Start of Fiscal Year",TRUE,"Fiscal Year in Progress")</f>
        <v>Fiscal Year in Progress</v>
      </c>
      <c r="F2132" s="12" t="str" cm="1">
        <f t="array" ref="F2132">_xlfn.IFS(OR(D2132=1,D2132=2),"Period 1",OR(D2132=3,D2132=4),"Period 2",OR(D2132=5,D2132=6),"Period 3",TRUE,"No Hire Period")</f>
        <v>Period 3</v>
      </c>
      <c r="G2132" s="12" t="str" cm="1">
        <f t="array" ref="G2132">_xlfn.IFS(MONTH(B2132)=1,"Audit Period",MONTH(B2132)=2,"End of Fiscal Year",MONTH(B2132)=3,"Start of Fiscal Year",TRUE,"Fiscal Year in Progress")</f>
        <v>Fiscal Year in Progress</v>
      </c>
      <c r="H2132" s="12">
        <f t="shared" ca="1" si="67"/>
        <v>27</v>
      </c>
    </row>
    <row r="2133" spans="1:8" x14ac:dyDescent="0.25">
      <c r="A2133" s="1" t="s">
        <v>749</v>
      </c>
      <c r="B2133" s="2">
        <v>44731</v>
      </c>
      <c r="D2133" s="13">
        <f t="shared" si="66"/>
        <v>6</v>
      </c>
      <c r="E2133" s="12" t="str" cm="1">
        <f t="array" ref="E2133">_xlfn.IFS(D2133=1,"Audit Period",D2133=2,"End of Fiscal Year",D2133=3,"Start of Fiscal Year",TRUE,"Fiscal Year in Progress")</f>
        <v>Fiscal Year in Progress</v>
      </c>
      <c r="F2133" s="12" t="str" cm="1">
        <f t="array" ref="F2133">_xlfn.IFS(OR(D2133=1,D2133=2),"Period 1",OR(D2133=3,D2133=4),"Period 2",OR(D2133=5,D2133=6),"Period 3",TRUE,"No Hire Period")</f>
        <v>Period 3</v>
      </c>
      <c r="G2133" s="12" t="str" cm="1">
        <f t="array" ref="G2133">_xlfn.IFS(MONTH(B2133)=1,"Audit Period",MONTH(B2133)=2,"End of Fiscal Year",MONTH(B2133)=3,"Start of Fiscal Year",TRUE,"Fiscal Year in Progress")</f>
        <v>Fiscal Year in Progress</v>
      </c>
      <c r="H2133" s="12">
        <f t="shared" ca="1" si="67"/>
        <v>27</v>
      </c>
    </row>
    <row r="2134" spans="1:8" x14ac:dyDescent="0.25">
      <c r="A2134" s="1" t="s">
        <v>750</v>
      </c>
      <c r="B2134" s="2">
        <v>44731</v>
      </c>
      <c r="D2134" s="13">
        <f t="shared" si="66"/>
        <v>6</v>
      </c>
      <c r="E2134" s="12" t="str" cm="1">
        <f t="array" ref="E2134">_xlfn.IFS(D2134=1,"Audit Period",D2134=2,"End of Fiscal Year",D2134=3,"Start of Fiscal Year",TRUE,"Fiscal Year in Progress")</f>
        <v>Fiscal Year in Progress</v>
      </c>
      <c r="F2134" s="12" t="str" cm="1">
        <f t="array" ref="F2134">_xlfn.IFS(OR(D2134=1,D2134=2),"Period 1",OR(D2134=3,D2134=4),"Period 2",OR(D2134=5,D2134=6),"Period 3",TRUE,"No Hire Period")</f>
        <v>Period 3</v>
      </c>
      <c r="G2134" s="12" t="str" cm="1">
        <f t="array" ref="G2134">_xlfn.IFS(MONTH(B2134)=1,"Audit Period",MONTH(B2134)=2,"End of Fiscal Year",MONTH(B2134)=3,"Start of Fiscal Year",TRUE,"Fiscal Year in Progress")</f>
        <v>Fiscal Year in Progress</v>
      </c>
      <c r="H2134" s="12">
        <f t="shared" ca="1" si="67"/>
        <v>27</v>
      </c>
    </row>
    <row r="2135" spans="1:8" x14ac:dyDescent="0.25">
      <c r="A2135" s="1" t="s">
        <v>751</v>
      </c>
      <c r="B2135" s="2">
        <v>44731</v>
      </c>
      <c r="D2135" s="13">
        <f t="shared" si="66"/>
        <v>6</v>
      </c>
      <c r="E2135" s="12" t="str" cm="1">
        <f t="array" ref="E2135">_xlfn.IFS(D2135=1,"Audit Period",D2135=2,"End of Fiscal Year",D2135=3,"Start of Fiscal Year",TRUE,"Fiscal Year in Progress")</f>
        <v>Fiscal Year in Progress</v>
      </c>
      <c r="F2135" s="12" t="str" cm="1">
        <f t="array" ref="F2135">_xlfn.IFS(OR(D2135=1,D2135=2),"Period 1",OR(D2135=3,D2135=4),"Period 2",OR(D2135=5,D2135=6),"Period 3",TRUE,"No Hire Period")</f>
        <v>Period 3</v>
      </c>
      <c r="G2135" s="12" t="str" cm="1">
        <f t="array" ref="G2135">_xlfn.IFS(MONTH(B2135)=1,"Audit Period",MONTH(B2135)=2,"End of Fiscal Year",MONTH(B2135)=3,"Start of Fiscal Year",TRUE,"Fiscal Year in Progress")</f>
        <v>Fiscal Year in Progress</v>
      </c>
      <c r="H2135" s="12">
        <f t="shared" ca="1" si="67"/>
        <v>27</v>
      </c>
    </row>
    <row r="2136" spans="1:8" x14ac:dyDescent="0.25">
      <c r="A2136" s="1" t="s">
        <v>752</v>
      </c>
      <c r="B2136" s="2">
        <v>44731</v>
      </c>
      <c r="D2136" s="13">
        <f t="shared" si="66"/>
        <v>6</v>
      </c>
      <c r="E2136" s="12" t="str" cm="1">
        <f t="array" ref="E2136">_xlfn.IFS(D2136=1,"Audit Period",D2136=2,"End of Fiscal Year",D2136=3,"Start of Fiscal Year",TRUE,"Fiscal Year in Progress")</f>
        <v>Fiscal Year in Progress</v>
      </c>
      <c r="F2136" s="12" t="str" cm="1">
        <f t="array" ref="F2136">_xlfn.IFS(OR(D2136=1,D2136=2),"Period 1",OR(D2136=3,D2136=4),"Period 2",OR(D2136=5,D2136=6),"Period 3",TRUE,"No Hire Period")</f>
        <v>Period 3</v>
      </c>
      <c r="G2136" s="12" t="str" cm="1">
        <f t="array" ref="G2136">_xlfn.IFS(MONTH(B2136)=1,"Audit Period",MONTH(B2136)=2,"End of Fiscal Year",MONTH(B2136)=3,"Start of Fiscal Year",TRUE,"Fiscal Year in Progress")</f>
        <v>Fiscal Year in Progress</v>
      </c>
      <c r="H2136" s="12">
        <f t="shared" ca="1" si="67"/>
        <v>27</v>
      </c>
    </row>
    <row r="2137" spans="1:8" x14ac:dyDescent="0.25">
      <c r="A2137" s="1" t="s">
        <v>753</v>
      </c>
      <c r="B2137" s="2">
        <v>44731</v>
      </c>
      <c r="D2137" s="13">
        <f t="shared" si="66"/>
        <v>6</v>
      </c>
      <c r="E2137" s="12" t="str" cm="1">
        <f t="array" ref="E2137">_xlfn.IFS(D2137=1,"Audit Period",D2137=2,"End of Fiscal Year",D2137=3,"Start of Fiscal Year",TRUE,"Fiscal Year in Progress")</f>
        <v>Fiscal Year in Progress</v>
      </c>
      <c r="F2137" s="12" t="str" cm="1">
        <f t="array" ref="F2137">_xlfn.IFS(OR(D2137=1,D2137=2),"Period 1",OR(D2137=3,D2137=4),"Period 2",OR(D2137=5,D2137=6),"Period 3",TRUE,"No Hire Period")</f>
        <v>Period 3</v>
      </c>
      <c r="G2137" s="12" t="str" cm="1">
        <f t="array" ref="G2137">_xlfn.IFS(MONTH(B2137)=1,"Audit Period",MONTH(B2137)=2,"End of Fiscal Year",MONTH(B2137)=3,"Start of Fiscal Year",TRUE,"Fiscal Year in Progress")</f>
        <v>Fiscal Year in Progress</v>
      </c>
      <c r="H2137" s="12">
        <f t="shared" ca="1" si="67"/>
        <v>27</v>
      </c>
    </row>
    <row r="2138" spans="1:8" x14ac:dyDescent="0.25">
      <c r="A2138" s="1" t="s">
        <v>754</v>
      </c>
      <c r="B2138" s="2">
        <v>44731</v>
      </c>
      <c r="D2138" s="13">
        <f t="shared" si="66"/>
        <v>6</v>
      </c>
      <c r="E2138" s="12" t="str" cm="1">
        <f t="array" ref="E2138">_xlfn.IFS(D2138=1,"Audit Period",D2138=2,"End of Fiscal Year",D2138=3,"Start of Fiscal Year",TRUE,"Fiscal Year in Progress")</f>
        <v>Fiscal Year in Progress</v>
      </c>
      <c r="F2138" s="12" t="str" cm="1">
        <f t="array" ref="F2138">_xlfn.IFS(OR(D2138=1,D2138=2),"Period 1",OR(D2138=3,D2138=4),"Period 2",OR(D2138=5,D2138=6),"Period 3",TRUE,"No Hire Period")</f>
        <v>Period 3</v>
      </c>
      <c r="G2138" s="12" t="str" cm="1">
        <f t="array" ref="G2138">_xlfn.IFS(MONTH(B2138)=1,"Audit Period",MONTH(B2138)=2,"End of Fiscal Year",MONTH(B2138)=3,"Start of Fiscal Year",TRUE,"Fiscal Year in Progress")</f>
        <v>Fiscal Year in Progress</v>
      </c>
      <c r="H2138" s="12">
        <f t="shared" ca="1" si="67"/>
        <v>27</v>
      </c>
    </row>
    <row r="2139" spans="1:8" x14ac:dyDescent="0.25">
      <c r="A2139" s="1" t="s">
        <v>755</v>
      </c>
      <c r="B2139" s="2">
        <v>44731</v>
      </c>
      <c r="D2139" s="13">
        <f t="shared" si="66"/>
        <v>6</v>
      </c>
      <c r="E2139" s="12" t="str" cm="1">
        <f t="array" ref="E2139">_xlfn.IFS(D2139=1,"Audit Period",D2139=2,"End of Fiscal Year",D2139=3,"Start of Fiscal Year",TRUE,"Fiscal Year in Progress")</f>
        <v>Fiscal Year in Progress</v>
      </c>
      <c r="F2139" s="12" t="str" cm="1">
        <f t="array" ref="F2139">_xlfn.IFS(OR(D2139=1,D2139=2),"Period 1",OR(D2139=3,D2139=4),"Period 2",OR(D2139=5,D2139=6),"Period 3",TRUE,"No Hire Period")</f>
        <v>Period 3</v>
      </c>
      <c r="G2139" s="12" t="str" cm="1">
        <f t="array" ref="G2139">_xlfn.IFS(MONTH(B2139)=1,"Audit Period",MONTH(B2139)=2,"End of Fiscal Year",MONTH(B2139)=3,"Start of Fiscal Year",TRUE,"Fiscal Year in Progress")</f>
        <v>Fiscal Year in Progress</v>
      </c>
      <c r="H2139" s="12">
        <f t="shared" ca="1" si="67"/>
        <v>27</v>
      </c>
    </row>
    <row r="2140" spans="1:8" x14ac:dyDescent="0.25">
      <c r="A2140" s="1" t="s">
        <v>84</v>
      </c>
      <c r="B2140" s="2">
        <v>44738</v>
      </c>
      <c r="D2140" s="13">
        <f t="shared" si="66"/>
        <v>6</v>
      </c>
      <c r="E2140" s="12" t="str" cm="1">
        <f t="array" ref="E2140">_xlfn.IFS(D2140=1,"Audit Period",D2140=2,"End of Fiscal Year",D2140=3,"Start of Fiscal Year",TRUE,"Fiscal Year in Progress")</f>
        <v>Fiscal Year in Progress</v>
      </c>
      <c r="F2140" s="12" t="str" cm="1">
        <f t="array" ref="F2140">_xlfn.IFS(OR(D2140=1,D2140=2),"Period 1",OR(D2140=3,D2140=4),"Period 2",OR(D2140=5,D2140=6),"Period 3",TRUE,"No Hire Period")</f>
        <v>Period 3</v>
      </c>
      <c r="G2140" s="12" t="str" cm="1">
        <f t="array" ref="G2140">_xlfn.IFS(MONTH(B2140)=1,"Audit Period",MONTH(B2140)=2,"End of Fiscal Year",MONTH(B2140)=3,"Start of Fiscal Year",TRUE,"Fiscal Year in Progress")</f>
        <v>Fiscal Year in Progress</v>
      </c>
      <c r="H2140" s="12">
        <f t="shared" ca="1" si="67"/>
        <v>27</v>
      </c>
    </row>
    <row r="2141" spans="1:8" x14ac:dyDescent="0.25">
      <c r="A2141" s="1" t="s">
        <v>756</v>
      </c>
      <c r="B2141" s="2">
        <v>44738</v>
      </c>
      <c r="D2141" s="13">
        <f t="shared" si="66"/>
        <v>6</v>
      </c>
      <c r="E2141" s="12" t="str" cm="1">
        <f t="array" ref="E2141">_xlfn.IFS(D2141=1,"Audit Period",D2141=2,"End of Fiscal Year",D2141=3,"Start of Fiscal Year",TRUE,"Fiscal Year in Progress")</f>
        <v>Fiscal Year in Progress</v>
      </c>
      <c r="F2141" s="12" t="str" cm="1">
        <f t="array" ref="F2141">_xlfn.IFS(OR(D2141=1,D2141=2),"Period 1",OR(D2141=3,D2141=4),"Period 2",OR(D2141=5,D2141=6),"Period 3",TRUE,"No Hire Period")</f>
        <v>Period 3</v>
      </c>
      <c r="G2141" s="12" t="str" cm="1">
        <f t="array" ref="G2141">_xlfn.IFS(MONTH(B2141)=1,"Audit Period",MONTH(B2141)=2,"End of Fiscal Year",MONTH(B2141)=3,"Start of Fiscal Year",TRUE,"Fiscal Year in Progress")</f>
        <v>Fiscal Year in Progress</v>
      </c>
      <c r="H2141" s="12">
        <f t="shared" ca="1" si="67"/>
        <v>27</v>
      </c>
    </row>
    <row r="2142" spans="1:8" x14ac:dyDescent="0.25">
      <c r="A2142" s="1" t="s">
        <v>757</v>
      </c>
      <c r="B2142" s="2">
        <v>44738</v>
      </c>
      <c r="D2142" s="13">
        <f t="shared" si="66"/>
        <v>6</v>
      </c>
      <c r="E2142" s="12" t="str" cm="1">
        <f t="array" ref="E2142">_xlfn.IFS(D2142=1,"Audit Period",D2142=2,"End of Fiscal Year",D2142=3,"Start of Fiscal Year",TRUE,"Fiscal Year in Progress")</f>
        <v>Fiscal Year in Progress</v>
      </c>
      <c r="F2142" s="12" t="str" cm="1">
        <f t="array" ref="F2142">_xlfn.IFS(OR(D2142=1,D2142=2),"Period 1",OR(D2142=3,D2142=4),"Period 2",OR(D2142=5,D2142=6),"Period 3",TRUE,"No Hire Period")</f>
        <v>Period 3</v>
      </c>
      <c r="G2142" s="12" t="str" cm="1">
        <f t="array" ref="G2142">_xlfn.IFS(MONTH(B2142)=1,"Audit Period",MONTH(B2142)=2,"End of Fiscal Year",MONTH(B2142)=3,"Start of Fiscal Year",TRUE,"Fiscal Year in Progress")</f>
        <v>Fiscal Year in Progress</v>
      </c>
      <c r="H2142" s="12">
        <f t="shared" ca="1" si="67"/>
        <v>27</v>
      </c>
    </row>
    <row r="2143" spans="1:8" x14ac:dyDescent="0.25">
      <c r="A2143" s="1" t="s">
        <v>758</v>
      </c>
      <c r="B2143" s="2">
        <v>44738</v>
      </c>
      <c r="D2143" s="13">
        <f t="shared" si="66"/>
        <v>6</v>
      </c>
      <c r="E2143" s="12" t="str" cm="1">
        <f t="array" ref="E2143">_xlfn.IFS(D2143=1,"Audit Period",D2143=2,"End of Fiscal Year",D2143=3,"Start of Fiscal Year",TRUE,"Fiscal Year in Progress")</f>
        <v>Fiscal Year in Progress</v>
      </c>
      <c r="F2143" s="12" t="str" cm="1">
        <f t="array" ref="F2143">_xlfn.IFS(OR(D2143=1,D2143=2),"Period 1",OR(D2143=3,D2143=4),"Period 2",OR(D2143=5,D2143=6),"Period 3",TRUE,"No Hire Period")</f>
        <v>Period 3</v>
      </c>
      <c r="G2143" s="12" t="str" cm="1">
        <f t="array" ref="G2143">_xlfn.IFS(MONTH(B2143)=1,"Audit Period",MONTH(B2143)=2,"End of Fiscal Year",MONTH(B2143)=3,"Start of Fiscal Year",TRUE,"Fiscal Year in Progress")</f>
        <v>Fiscal Year in Progress</v>
      </c>
      <c r="H2143" s="12">
        <f t="shared" ca="1" si="67"/>
        <v>27</v>
      </c>
    </row>
    <row r="2144" spans="1:8" x14ac:dyDescent="0.25">
      <c r="A2144" s="1" t="s">
        <v>759</v>
      </c>
      <c r="B2144" s="2">
        <v>44738</v>
      </c>
      <c r="D2144" s="13">
        <f t="shared" si="66"/>
        <v>6</v>
      </c>
      <c r="E2144" s="12" t="str" cm="1">
        <f t="array" ref="E2144">_xlfn.IFS(D2144=1,"Audit Period",D2144=2,"End of Fiscal Year",D2144=3,"Start of Fiscal Year",TRUE,"Fiscal Year in Progress")</f>
        <v>Fiscal Year in Progress</v>
      </c>
      <c r="F2144" s="12" t="str" cm="1">
        <f t="array" ref="F2144">_xlfn.IFS(OR(D2144=1,D2144=2),"Period 1",OR(D2144=3,D2144=4),"Period 2",OR(D2144=5,D2144=6),"Period 3",TRUE,"No Hire Period")</f>
        <v>Period 3</v>
      </c>
      <c r="G2144" s="12" t="str" cm="1">
        <f t="array" ref="G2144">_xlfn.IFS(MONTH(B2144)=1,"Audit Period",MONTH(B2144)=2,"End of Fiscal Year",MONTH(B2144)=3,"Start of Fiscal Year",TRUE,"Fiscal Year in Progress")</f>
        <v>Fiscal Year in Progress</v>
      </c>
      <c r="H2144" s="12">
        <f t="shared" ca="1" si="67"/>
        <v>27</v>
      </c>
    </row>
    <row r="2145" spans="1:8" x14ac:dyDescent="0.25">
      <c r="A2145" s="1" t="s">
        <v>760</v>
      </c>
      <c r="B2145" s="2">
        <v>44738</v>
      </c>
      <c r="D2145" s="13">
        <f t="shared" si="66"/>
        <v>6</v>
      </c>
      <c r="E2145" s="12" t="str" cm="1">
        <f t="array" ref="E2145">_xlfn.IFS(D2145=1,"Audit Period",D2145=2,"End of Fiscal Year",D2145=3,"Start of Fiscal Year",TRUE,"Fiscal Year in Progress")</f>
        <v>Fiscal Year in Progress</v>
      </c>
      <c r="F2145" s="12" t="str" cm="1">
        <f t="array" ref="F2145">_xlfn.IFS(OR(D2145=1,D2145=2),"Period 1",OR(D2145=3,D2145=4),"Period 2",OR(D2145=5,D2145=6),"Period 3",TRUE,"No Hire Period")</f>
        <v>Period 3</v>
      </c>
      <c r="G2145" s="12" t="str" cm="1">
        <f t="array" ref="G2145">_xlfn.IFS(MONTH(B2145)=1,"Audit Period",MONTH(B2145)=2,"End of Fiscal Year",MONTH(B2145)=3,"Start of Fiscal Year",TRUE,"Fiscal Year in Progress")</f>
        <v>Fiscal Year in Progress</v>
      </c>
      <c r="H2145" s="12">
        <f t="shared" ca="1" si="67"/>
        <v>27</v>
      </c>
    </row>
    <row r="2146" spans="1:8" x14ac:dyDescent="0.25">
      <c r="A2146" s="1" t="s">
        <v>761</v>
      </c>
      <c r="B2146" s="2">
        <v>44738</v>
      </c>
      <c r="D2146" s="13">
        <f t="shared" si="66"/>
        <v>6</v>
      </c>
      <c r="E2146" s="12" t="str" cm="1">
        <f t="array" ref="E2146">_xlfn.IFS(D2146=1,"Audit Period",D2146=2,"End of Fiscal Year",D2146=3,"Start of Fiscal Year",TRUE,"Fiscal Year in Progress")</f>
        <v>Fiscal Year in Progress</v>
      </c>
      <c r="F2146" s="12" t="str" cm="1">
        <f t="array" ref="F2146">_xlfn.IFS(OR(D2146=1,D2146=2),"Period 1",OR(D2146=3,D2146=4),"Period 2",OR(D2146=5,D2146=6),"Period 3",TRUE,"No Hire Period")</f>
        <v>Period 3</v>
      </c>
      <c r="G2146" s="12" t="str" cm="1">
        <f t="array" ref="G2146">_xlfn.IFS(MONTH(B2146)=1,"Audit Period",MONTH(B2146)=2,"End of Fiscal Year",MONTH(B2146)=3,"Start of Fiscal Year",TRUE,"Fiscal Year in Progress")</f>
        <v>Fiscal Year in Progress</v>
      </c>
      <c r="H2146" s="12">
        <f t="shared" ca="1" si="67"/>
        <v>27</v>
      </c>
    </row>
    <row r="2147" spans="1:8" x14ac:dyDescent="0.25">
      <c r="A2147" s="1" t="s">
        <v>762</v>
      </c>
      <c r="B2147" s="2">
        <v>44738</v>
      </c>
      <c r="D2147" s="13">
        <f t="shared" si="66"/>
        <v>6</v>
      </c>
      <c r="E2147" s="12" t="str" cm="1">
        <f t="array" ref="E2147">_xlfn.IFS(D2147=1,"Audit Period",D2147=2,"End of Fiscal Year",D2147=3,"Start of Fiscal Year",TRUE,"Fiscal Year in Progress")</f>
        <v>Fiscal Year in Progress</v>
      </c>
      <c r="F2147" s="12" t="str" cm="1">
        <f t="array" ref="F2147">_xlfn.IFS(OR(D2147=1,D2147=2),"Period 1",OR(D2147=3,D2147=4),"Period 2",OR(D2147=5,D2147=6),"Period 3",TRUE,"No Hire Period")</f>
        <v>Period 3</v>
      </c>
      <c r="G2147" s="12" t="str" cm="1">
        <f t="array" ref="G2147">_xlfn.IFS(MONTH(B2147)=1,"Audit Period",MONTH(B2147)=2,"End of Fiscal Year",MONTH(B2147)=3,"Start of Fiscal Year",TRUE,"Fiscal Year in Progress")</f>
        <v>Fiscal Year in Progress</v>
      </c>
      <c r="H2147" s="12">
        <f t="shared" ca="1" si="67"/>
        <v>27</v>
      </c>
    </row>
    <row r="2148" spans="1:8" x14ac:dyDescent="0.25">
      <c r="A2148" s="1" t="s">
        <v>763</v>
      </c>
      <c r="B2148" s="2">
        <v>44738</v>
      </c>
      <c r="D2148" s="13">
        <f t="shared" si="66"/>
        <v>6</v>
      </c>
      <c r="E2148" s="12" t="str" cm="1">
        <f t="array" ref="E2148">_xlfn.IFS(D2148=1,"Audit Period",D2148=2,"End of Fiscal Year",D2148=3,"Start of Fiscal Year",TRUE,"Fiscal Year in Progress")</f>
        <v>Fiscal Year in Progress</v>
      </c>
      <c r="F2148" s="12" t="str" cm="1">
        <f t="array" ref="F2148">_xlfn.IFS(OR(D2148=1,D2148=2),"Period 1",OR(D2148=3,D2148=4),"Period 2",OR(D2148=5,D2148=6),"Period 3",TRUE,"No Hire Period")</f>
        <v>Period 3</v>
      </c>
      <c r="G2148" s="12" t="str" cm="1">
        <f t="array" ref="G2148">_xlfn.IFS(MONTH(B2148)=1,"Audit Period",MONTH(B2148)=2,"End of Fiscal Year",MONTH(B2148)=3,"Start of Fiscal Year",TRUE,"Fiscal Year in Progress")</f>
        <v>Fiscal Year in Progress</v>
      </c>
      <c r="H2148" s="12">
        <f t="shared" ca="1" si="67"/>
        <v>27</v>
      </c>
    </row>
    <row r="2149" spans="1:8" x14ac:dyDescent="0.25">
      <c r="A2149" s="1" t="s">
        <v>764</v>
      </c>
      <c r="B2149" s="2">
        <v>44738</v>
      </c>
      <c r="D2149" s="13">
        <f t="shared" si="66"/>
        <v>6</v>
      </c>
      <c r="E2149" s="12" t="str" cm="1">
        <f t="array" ref="E2149">_xlfn.IFS(D2149=1,"Audit Period",D2149=2,"End of Fiscal Year",D2149=3,"Start of Fiscal Year",TRUE,"Fiscal Year in Progress")</f>
        <v>Fiscal Year in Progress</v>
      </c>
      <c r="F2149" s="12" t="str" cm="1">
        <f t="array" ref="F2149">_xlfn.IFS(OR(D2149=1,D2149=2),"Period 1",OR(D2149=3,D2149=4),"Period 2",OR(D2149=5,D2149=6),"Period 3",TRUE,"No Hire Period")</f>
        <v>Period 3</v>
      </c>
      <c r="G2149" s="12" t="str" cm="1">
        <f t="array" ref="G2149">_xlfn.IFS(MONTH(B2149)=1,"Audit Period",MONTH(B2149)=2,"End of Fiscal Year",MONTH(B2149)=3,"Start of Fiscal Year",TRUE,"Fiscal Year in Progress")</f>
        <v>Fiscal Year in Progress</v>
      </c>
      <c r="H2149" s="12">
        <f t="shared" ca="1" si="67"/>
        <v>27</v>
      </c>
    </row>
    <row r="2150" spans="1:8" x14ac:dyDescent="0.25">
      <c r="A2150" s="1" t="s">
        <v>85</v>
      </c>
      <c r="B2150" s="2">
        <v>44738</v>
      </c>
      <c r="D2150" s="13">
        <f t="shared" si="66"/>
        <v>6</v>
      </c>
      <c r="E2150" s="12" t="str" cm="1">
        <f t="array" ref="E2150">_xlfn.IFS(D2150=1,"Audit Period",D2150=2,"End of Fiscal Year",D2150=3,"Start of Fiscal Year",TRUE,"Fiscal Year in Progress")</f>
        <v>Fiscal Year in Progress</v>
      </c>
      <c r="F2150" s="12" t="str" cm="1">
        <f t="array" ref="F2150">_xlfn.IFS(OR(D2150=1,D2150=2),"Period 1",OR(D2150=3,D2150=4),"Period 2",OR(D2150=5,D2150=6),"Period 3",TRUE,"No Hire Period")</f>
        <v>Period 3</v>
      </c>
      <c r="G2150" s="12" t="str" cm="1">
        <f t="array" ref="G2150">_xlfn.IFS(MONTH(B2150)=1,"Audit Period",MONTH(B2150)=2,"End of Fiscal Year",MONTH(B2150)=3,"Start of Fiscal Year",TRUE,"Fiscal Year in Progress")</f>
        <v>Fiscal Year in Progress</v>
      </c>
      <c r="H2150" s="12">
        <f t="shared" ca="1" si="67"/>
        <v>27</v>
      </c>
    </row>
    <row r="2151" spans="1:8" x14ac:dyDescent="0.25">
      <c r="A2151" s="1" t="s">
        <v>765</v>
      </c>
      <c r="B2151" s="2">
        <v>44738</v>
      </c>
      <c r="D2151" s="13">
        <f t="shared" si="66"/>
        <v>6</v>
      </c>
      <c r="E2151" s="12" t="str" cm="1">
        <f t="array" ref="E2151">_xlfn.IFS(D2151=1,"Audit Period",D2151=2,"End of Fiscal Year",D2151=3,"Start of Fiscal Year",TRUE,"Fiscal Year in Progress")</f>
        <v>Fiscal Year in Progress</v>
      </c>
      <c r="F2151" s="12" t="str" cm="1">
        <f t="array" ref="F2151">_xlfn.IFS(OR(D2151=1,D2151=2),"Period 1",OR(D2151=3,D2151=4),"Period 2",OR(D2151=5,D2151=6),"Period 3",TRUE,"No Hire Period")</f>
        <v>Period 3</v>
      </c>
      <c r="G2151" s="12" t="str" cm="1">
        <f t="array" ref="G2151">_xlfn.IFS(MONTH(B2151)=1,"Audit Period",MONTH(B2151)=2,"End of Fiscal Year",MONTH(B2151)=3,"Start of Fiscal Year",TRUE,"Fiscal Year in Progress")</f>
        <v>Fiscal Year in Progress</v>
      </c>
      <c r="H2151" s="12">
        <f t="shared" ca="1" si="67"/>
        <v>27</v>
      </c>
    </row>
    <row r="2152" spans="1:8" x14ac:dyDescent="0.25">
      <c r="A2152" s="1" t="s">
        <v>766</v>
      </c>
      <c r="B2152" s="2">
        <v>44738</v>
      </c>
      <c r="D2152" s="13">
        <f t="shared" si="66"/>
        <v>6</v>
      </c>
      <c r="E2152" s="12" t="str" cm="1">
        <f t="array" ref="E2152">_xlfn.IFS(D2152=1,"Audit Period",D2152=2,"End of Fiscal Year",D2152=3,"Start of Fiscal Year",TRUE,"Fiscal Year in Progress")</f>
        <v>Fiscal Year in Progress</v>
      </c>
      <c r="F2152" s="12" t="str" cm="1">
        <f t="array" ref="F2152">_xlfn.IFS(OR(D2152=1,D2152=2),"Period 1",OR(D2152=3,D2152=4),"Period 2",OR(D2152=5,D2152=6),"Period 3",TRUE,"No Hire Period")</f>
        <v>Period 3</v>
      </c>
      <c r="G2152" s="12" t="str" cm="1">
        <f t="array" ref="G2152">_xlfn.IFS(MONTH(B2152)=1,"Audit Period",MONTH(B2152)=2,"End of Fiscal Year",MONTH(B2152)=3,"Start of Fiscal Year",TRUE,"Fiscal Year in Progress")</f>
        <v>Fiscal Year in Progress</v>
      </c>
      <c r="H2152" s="12">
        <f t="shared" ca="1" si="67"/>
        <v>27</v>
      </c>
    </row>
    <row r="2153" spans="1:8" x14ac:dyDescent="0.25">
      <c r="A2153" s="1" t="s">
        <v>767</v>
      </c>
      <c r="B2153" s="2">
        <v>44738</v>
      </c>
      <c r="D2153" s="13">
        <f t="shared" si="66"/>
        <v>6</v>
      </c>
      <c r="E2153" s="12" t="str" cm="1">
        <f t="array" ref="E2153">_xlfn.IFS(D2153=1,"Audit Period",D2153=2,"End of Fiscal Year",D2153=3,"Start of Fiscal Year",TRUE,"Fiscal Year in Progress")</f>
        <v>Fiscal Year in Progress</v>
      </c>
      <c r="F2153" s="12" t="str" cm="1">
        <f t="array" ref="F2153">_xlfn.IFS(OR(D2153=1,D2153=2),"Period 1",OR(D2153=3,D2153=4),"Period 2",OR(D2153=5,D2153=6),"Period 3",TRUE,"No Hire Period")</f>
        <v>Period 3</v>
      </c>
      <c r="G2153" s="12" t="str" cm="1">
        <f t="array" ref="G2153">_xlfn.IFS(MONTH(B2153)=1,"Audit Period",MONTH(B2153)=2,"End of Fiscal Year",MONTH(B2153)=3,"Start of Fiscal Year",TRUE,"Fiscal Year in Progress")</f>
        <v>Fiscal Year in Progress</v>
      </c>
      <c r="H2153" s="12">
        <f t="shared" ca="1" si="67"/>
        <v>27</v>
      </c>
    </row>
    <row r="2154" spans="1:8" x14ac:dyDescent="0.25">
      <c r="A2154" s="1" t="s">
        <v>768</v>
      </c>
      <c r="B2154" s="2">
        <v>44738</v>
      </c>
      <c r="D2154" s="13">
        <f t="shared" si="66"/>
        <v>6</v>
      </c>
      <c r="E2154" s="12" t="str" cm="1">
        <f t="array" ref="E2154">_xlfn.IFS(D2154=1,"Audit Period",D2154=2,"End of Fiscal Year",D2154=3,"Start of Fiscal Year",TRUE,"Fiscal Year in Progress")</f>
        <v>Fiscal Year in Progress</v>
      </c>
      <c r="F2154" s="12" t="str" cm="1">
        <f t="array" ref="F2154">_xlfn.IFS(OR(D2154=1,D2154=2),"Period 1",OR(D2154=3,D2154=4),"Period 2",OR(D2154=5,D2154=6),"Period 3",TRUE,"No Hire Period")</f>
        <v>Period 3</v>
      </c>
      <c r="G2154" s="12" t="str" cm="1">
        <f t="array" ref="G2154">_xlfn.IFS(MONTH(B2154)=1,"Audit Period",MONTH(B2154)=2,"End of Fiscal Year",MONTH(B2154)=3,"Start of Fiscal Year",TRUE,"Fiscal Year in Progress")</f>
        <v>Fiscal Year in Progress</v>
      </c>
      <c r="H2154" s="12">
        <f t="shared" ca="1" si="67"/>
        <v>27</v>
      </c>
    </row>
    <row r="2155" spans="1:8" x14ac:dyDescent="0.25">
      <c r="A2155" s="1" t="s">
        <v>769</v>
      </c>
      <c r="B2155" s="2">
        <v>44738</v>
      </c>
      <c r="D2155" s="13">
        <f t="shared" si="66"/>
        <v>6</v>
      </c>
      <c r="E2155" s="12" t="str" cm="1">
        <f t="array" ref="E2155">_xlfn.IFS(D2155=1,"Audit Period",D2155=2,"End of Fiscal Year",D2155=3,"Start of Fiscal Year",TRUE,"Fiscal Year in Progress")</f>
        <v>Fiscal Year in Progress</v>
      </c>
      <c r="F2155" s="12" t="str" cm="1">
        <f t="array" ref="F2155">_xlfn.IFS(OR(D2155=1,D2155=2),"Period 1",OR(D2155=3,D2155=4),"Period 2",OR(D2155=5,D2155=6),"Period 3",TRUE,"No Hire Period")</f>
        <v>Period 3</v>
      </c>
      <c r="G2155" s="12" t="str" cm="1">
        <f t="array" ref="G2155">_xlfn.IFS(MONTH(B2155)=1,"Audit Period",MONTH(B2155)=2,"End of Fiscal Year",MONTH(B2155)=3,"Start of Fiscal Year",TRUE,"Fiscal Year in Progress")</f>
        <v>Fiscal Year in Progress</v>
      </c>
      <c r="H2155" s="12">
        <f t="shared" ca="1" si="67"/>
        <v>27</v>
      </c>
    </row>
    <row r="2156" spans="1:8" x14ac:dyDescent="0.25">
      <c r="A2156" s="1" t="s">
        <v>770</v>
      </c>
      <c r="B2156" s="2">
        <v>44738</v>
      </c>
      <c r="D2156" s="13">
        <f t="shared" si="66"/>
        <v>6</v>
      </c>
      <c r="E2156" s="12" t="str" cm="1">
        <f t="array" ref="E2156">_xlfn.IFS(D2156=1,"Audit Period",D2156=2,"End of Fiscal Year",D2156=3,"Start of Fiscal Year",TRUE,"Fiscal Year in Progress")</f>
        <v>Fiscal Year in Progress</v>
      </c>
      <c r="F2156" s="12" t="str" cm="1">
        <f t="array" ref="F2156">_xlfn.IFS(OR(D2156=1,D2156=2),"Period 1",OR(D2156=3,D2156=4),"Period 2",OR(D2156=5,D2156=6),"Period 3",TRUE,"No Hire Period")</f>
        <v>Period 3</v>
      </c>
      <c r="G2156" s="12" t="str" cm="1">
        <f t="array" ref="G2156">_xlfn.IFS(MONTH(B2156)=1,"Audit Period",MONTH(B2156)=2,"End of Fiscal Year",MONTH(B2156)=3,"Start of Fiscal Year",TRUE,"Fiscal Year in Progress")</f>
        <v>Fiscal Year in Progress</v>
      </c>
      <c r="H2156" s="12">
        <f t="shared" ca="1" si="67"/>
        <v>27</v>
      </c>
    </row>
    <row r="2157" spans="1:8" x14ac:dyDescent="0.25">
      <c r="A2157" s="1" t="s">
        <v>771</v>
      </c>
      <c r="B2157" s="2">
        <v>44738</v>
      </c>
      <c r="D2157" s="13">
        <f t="shared" si="66"/>
        <v>6</v>
      </c>
      <c r="E2157" s="12" t="str" cm="1">
        <f t="array" ref="E2157">_xlfn.IFS(D2157=1,"Audit Period",D2157=2,"End of Fiscal Year",D2157=3,"Start of Fiscal Year",TRUE,"Fiscal Year in Progress")</f>
        <v>Fiscal Year in Progress</v>
      </c>
      <c r="F2157" s="12" t="str" cm="1">
        <f t="array" ref="F2157">_xlfn.IFS(OR(D2157=1,D2157=2),"Period 1",OR(D2157=3,D2157=4),"Period 2",OR(D2157=5,D2157=6),"Period 3",TRUE,"No Hire Period")</f>
        <v>Period 3</v>
      </c>
      <c r="G2157" s="12" t="str" cm="1">
        <f t="array" ref="G2157">_xlfn.IFS(MONTH(B2157)=1,"Audit Period",MONTH(B2157)=2,"End of Fiscal Year",MONTH(B2157)=3,"Start of Fiscal Year",TRUE,"Fiscal Year in Progress")</f>
        <v>Fiscal Year in Progress</v>
      </c>
      <c r="H2157" s="12">
        <f t="shared" ca="1" si="67"/>
        <v>27</v>
      </c>
    </row>
    <row r="2158" spans="1:8" x14ac:dyDescent="0.25">
      <c r="A2158" s="1" t="s">
        <v>86</v>
      </c>
      <c r="B2158" s="2">
        <v>44738</v>
      </c>
      <c r="D2158" s="13">
        <f t="shared" si="66"/>
        <v>6</v>
      </c>
      <c r="E2158" s="12" t="str" cm="1">
        <f t="array" ref="E2158">_xlfn.IFS(D2158=1,"Audit Period",D2158=2,"End of Fiscal Year",D2158=3,"Start of Fiscal Year",TRUE,"Fiscal Year in Progress")</f>
        <v>Fiscal Year in Progress</v>
      </c>
      <c r="F2158" s="12" t="str" cm="1">
        <f t="array" ref="F2158">_xlfn.IFS(OR(D2158=1,D2158=2),"Period 1",OR(D2158=3,D2158=4),"Period 2",OR(D2158=5,D2158=6),"Period 3",TRUE,"No Hire Period")</f>
        <v>Period 3</v>
      </c>
      <c r="G2158" s="12" t="str" cm="1">
        <f t="array" ref="G2158">_xlfn.IFS(MONTH(B2158)=1,"Audit Period",MONTH(B2158)=2,"End of Fiscal Year",MONTH(B2158)=3,"Start of Fiscal Year",TRUE,"Fiscal Year in Progress")</f>
        <v>Fiscal Year in Progress</v>
      </c>
      <c r="H2158" s="12">
        <f t="shared" ca="1" si="67"/>
        <v>27</v>
      </c>
    </row>
    <row r="2159" spans="1:8" x14ac:dyDescent="0.25">
      <c r="A2159" s="1" t="s">
        <v>772</v>
      </c>
      <c r="B2159" s="2">
        <v>44738</v>
      </c>
      <c r="D2159" s="13">
        <f t="shared" si="66"/>
        <v>6</v>
      </c>
      <c r="E2159" s="12" t="str" cm="1">
        <f t="array" ref="E2159">_xlfn.IFS(D2159=1,"Audit Period",D2159=2,"End of Fiscal Year",D2159=3,"Start of Fiscal Year",TRUE,"Fiscal Year in Progress")</f>
        <v>Fiscal Year in Progress</v>
      </c>
      <c r="F2159" s="12" t="str" cm="1">
        <f t="array" ref="F2159">_xlfn.IFS(OR(D2159=1,D2159=2),"Period 1",OR(D2159=3,D2159=4),"Period 2",OR(D2159=5,D2159=6),"Period 3",TRUE,"No Hire Period")</f>
        <v>Period 3</v>
      </c>
      <c r="G2159" s="12" t="str" cm="1">
        <f t="array" ref="G2159">_xlfn.IFS(MONTH(B2159)=1,"Audit Period",MONTH(B2159)=2,"End of Fiscal Year",MONTH(B2159)=3,"Start of Fiscal Year",TRUE,"Fiscal Year in Progress")</f>
        <v>Fiscal Year in Progress</v>
      </c>
      <c r="H2159" s="12">
        <f t="shared" ca="1" si="67"/>
        <v>27</v>
      </c>
    </row>
    <row r="2160" spans="1:8" x14ac:dyDescent="0.25">
      <c r="A2160" s="1" t="s">
        <v>773</v>
      </c>
      <c r="B2160" s="2">
        <v>44738</v>
      </c>
      <c r="D2160" s="13">
        <f t="shared" si="66"/>
        <v>6</v>
      </c>
      <c r="E2160" s="12" t="str" cm="1">
        <f t="array" ref="E2160">_xlfn.IFS(D2160=1,"Audit Period",D2160=2,"End of Fiscal Year",D2160=3,"Start of Fiscal Year",TRUE,"Fiscal Year in Progress")</f>
        <v>Fiscal Year in Progress</v>
      </c>
      <c r="F2160" s="12" t="str" cm="1">
        <f t="array" ref="F2160">_xlfn.IFS(OR(D2160=1,D2160=2),"Period 1",OR(D2160=3,D2160=4),"Period 2",OR(D2160=5,D2160=6),"Period 3",TRUE,"No Hire Period")</f>
        <v>Period 3</v>
      </c>
      <c r="G2160" s="12" t="str" cm="1">
        <f t="array" ref="G2160">_xlfn.IFS(MONTH(B2160)=1,"Audit Period",MONTH(B2160)=2,"End of Fiscal Year",MONTH(B2160)=3,"Start of Fiscal Year",TRUE,"Fiscal Year in Progress")</f>
        <v>Fiscal Year in Progress</v>
      </c>
      <c r="H2160" s="12">
        <f t="shared" ca="1" si="67"/>
        <v>27</v>
      </c>
    </row>
    <row r="2161" spans="1:8" x14ac:dyDescent="0.25">
      <c r="A2161" s="1" t="s">
        <v>774</v>
      </c>
      <c r="B2161" s="2">
        <v>44738</v>
      </c>
      <c r="D2161" s="13">
        <f t="shared" si="66"/>
        <v>6</v>
      </c>
      <c r="E2161" s="12" t="str" cm="1">
        <f t="array" ref="E2161">_xlfn.IFS(D2161=1,"Audit Period",D2161=2,"End of Fiscal Year",D2161=3,"Start of Fiscal Year",TRUE,"Fiscal Year in Progress")</f>
        <v>Fiscal Year in Progress</v>
      </c>
      <c r="F2161" s="12" t="str" cm="1">
        <f t="array" ref="F2161">_xlfn.IFS(OR(D2161=1,D2161=2),"Period 1",OR(D2161=3,D2161=4),"Period 2",OR(D2161=5,D2161=6),"Period 3",TRUE,"No Hire Period")</f>
        <v>Period 3</v>
      </c>
      <c r="G2161" s="12" t="str" cm="1">
        <f t="array" ref="G2161">_xlfn.IFS(MONTH(B2161)=1,"Audit Period",MONTH(B2161)=2,"End of Fiscal Year",MONTH(B2161)=3,"Start of Fiscal Year",TRUE,"Fiscal Year in Progress")</f>
        <v>Fiscal Year in Progress</v>
      </c>
      <c r="H2161" s="12">
        <f t="shared" ca="1" si="67"/>
        <v>27</v>
      </c>
    </row>
    <row r="2162" spans="1:8" x14ac:dyDescent="0.25">
      <c r="A2162" s="1" t="s">
        <v>775</v>
      </c>
      <c r="B2162" s="2">
        <v>44738</v>
      </c>
      <c r="D2162" s="13">
        <f t="shared" si="66"/>
        <v>6</v>
      </c>
      <c r="E2162" s="12" t="str" cm="1">
        <f t="array" ref="E2162">_xlfn.IFS(D2162=1,"Audit Period",D2162=2,"End of Fiscal Year",D2162=3,"Start of Fiscal Year",TRUE,"Fiscal Year in Progress")</f>
        <v>Fiscal Year in Progress</v>
      </c>
      <c r="F2162" s="12" t="str" cm="1">
        <f t="array" ref="F2162">_xlfn.IFS(OR(D2162=1,D2162=2),"Period 1",OR(D2162=3,D2162=4),"Period 2",OR(D2162=5,D2162=6),"Period 3",TRUE,"No Hire Period")</f>
        <v>Period 3</v>
      </c>
      <c r="G2162" s="12" t="str" cm="1">
        <f t="array" ref="G2162">_xlfn.IFS(MONTH(B2162)=1,"Audit Period",MONTH(B2162)=2,"End of Fiscal Year",MONTH(B2162)=3,"Start of Fiscal Year",TRUE,"Fiscal Year in Progress")</f>
        <v>Fiscal Year in Progress</v>
      </c>
      <c r="H2162" s="12">
        <f t="shared" ca="1" si="67"/>
        <v>27</v>
      </c>
    </row>
    <row r="2163" spans="1:8" x14ac:dyDescent="0.25">
      <c r="A2163" s="1" t="s">
        <v>776</v>
      </c>
      <c r="B2163" s="2">
        <v>44738</v>
      </c>
      <c r="D2163" s="13">
        <f t="shared" si="66"/>
        <v>6</v>
      </c>
      <c r="E2163" s="12" t="str" cm="1">
        <f t="array" ref="E2163">_xlfn.IFS(D2163=1,"Audit Period",D2163=2,"End of Fiscal Year",D2163=3,"Start of Fiscal Year",TRUE,"Fiscal Year in Progress")</f>
        <v>Fiscal Year in Progress</v>
      </c>
      <c r="F2163" s="12" t="str" cm="1">
        <f t="array" ref="F2163">_xlfn.IFS(OR(D2163=1,D2163=2),"Period 1",OR(D2163=3,D2163=4),"Period 2",OR(D2163=5,D2163=6),"Period 3",TRUE,"No Hire Period")</f>
        <v>Period 3</v>
      </c>
      <c r="G2163" s="12" t="str" cm="1">
        <f t="array" ref="G2163">_xlfn.IFS(MONTH(B2163)=1,"Audit Period",MONTH(B2163)=2,"End of Fiscal Year",MONTH(B2163)=3,"Start of Fiscal Year",TRUE,"Fiscal Year in Progress")</f>
        <v>Fiscal Year in Progress</v>
      </c>
      <c r="H2163" s="12">
        <f t="shared" ca="1" si="67"/>
        <v>27</v>
      </c>
    </row>
    <row r="2164" spans="1:8" x14ac:dyDescent="0.25">
      <c r="A2164" s="1" t="s">
        <v>777</v>
      </c>
      <c r="B2164" s="2">
        <v>44738</v>
      </c>
      <c r="D2164" s="13">
        <f t="shared" si="66"/>
        <v>6</v>
      </c>
      <c r="E2164" s="12" t="str" cm="1">
        <f t="array" ref="E2164">_xlfn.IFS(D2164=1,"Audit Period",D2164=2,"End of Fiscal Year",D2164=3,"Start of Fiscal Year",TRUE,"Fiscal Year in Progress")</f>
        <v>Fiscal Year in Progress</v>
      </c>
      <c r="F2164" s="12" t="str" cm="1">
        <f t="array" ref="F2164">_xlfn.IFS(OR(D2164=1,D2164=2),"Period 1",OR(D2164=3,D2164=4),"Period 2",OR(D2164=5,D2164=6),"Period 3",TRUE,"No Hire Period")</f>
        <v>Period 3</v>
      </c>
      <c r="G2164" s="12" t="str" cm="1">
        <f t="array" ref="G2164">_xlfn.IFS(MONTH(B2164)=1,"Audit Period",MONTH(B2164)=2,"End of Fiscal Year",MONTH(B2164)=3,"Start of Fiscal Year",TRUE,"Fiscal Year in Progress")</f>
        <v>Fiscal Year in Progress</v>
      </c>
      <c r="H2164" s="12">
        <f t="shared" ca="1" si="67"/>
        <v>27</v>
      </c>
    </row>
    <row r="2165" spans="1:8" x14ac:dyDescent="0.25">
      <c r="A2165" s="1" t="s">
        <v>87</v>
      </c>
      <c r="B2165" s="2">
        <v>44738</v>
      </c>
      <c r="D2165" s="13">
        <f t="shared" si="66"/>
        <v>6</v>
      </c>
      <c r="E2165" s="12" t="str" cm="1">
        <f t="array" ref="E2165">_xlfn.IFS(D2165=1,"Audit Period",D2165=2,"End of Fiscal Year",D2165=3,"Start of Fiscal Year",TRUE,"Fiscal Year in Progress")</f>
        <v>Fiscal Year in Progress</v>
      </c>
      <c r="F2165" s="12" t="str" cm="1">
        <f t="array" ref="F2165">_xlfn.IFS(OR(D2165=1,D2165=2),"Period 1",OR(D2165=3,D2165=4),"Period 2",OR(D2165=5,D2165=6),"Period 3",TRUE,"No Hire Period")</f>
        <v>Period 3</v>
      </c>
      <c r="G2165" s="12" t="str" cm="1">
        <f t="array" ref="G2165">_xlfn.IFS(MONTH(B2165)=1,"Audit Period",MONTH(B2165)=2,"End of Fiscal Year",MONTH(B2165)=3,"Start of Fiscal Year",TRUE,"Fiscal Year in Progress")</f>
        <v>Fiscal Year in Progress</v>
      </c>
      <c r="H2165" s="12">
        <f t="shared" ca="1" si="67"/>
        <v>27</v>
      </c>
    </row>
    <row r="2166" spans="1:8" x14ac:dyDescent="0.25">
      <c r="A2166" s="1" t="s">
        <v>778</v>
      </c>
      <c r="B2166" s="2">
        <v>44738</v>
      </c>
      <c r="D2166" s="13">
        <f t="shared" si="66"/>
        <v>6</v>
      </c>
      <c r="E2166" s="12" t="str" cm="1">
        <f t="array" ref="E2166">_xlfn.IFS(D2166=1,"Audit Period",D2166=2,"End of Fiscal Year",D2166=3,"Start of Fiscal Year",TRUE,"Fiscal Year in Progress")</f>
        <v>Fiscal Year in Progress</v>
      </c>
      <c r="F2166" s="12" t="str" cm="1">
        <f t="array" ref="F2166">_xlfn.IFS(OR(D2166=1,D2166=2),"Period 1",OR(D2166=3,D2166=4),"Period 2",OR(D2166=5,D2166=6),"Period 3",TRUE,"No Hire Period")</f>
        <v>Period 3</v>
      </c>
      <c r="G2166" s="12" t="str" cm="1">
        <f t="array" ref="G2166">_xlfn.IFS(MONTH(B2166)=1,"Audit Period",MONTH(B2166)=2,"End of Fiscal Year",MONTH(B2166)=3,"Start of Fiscal Year",TRUE,"Fiscal Year in Progress")</f>
        <v>Fiscal Year in Progress</v>
      </c>
      <c r="H2166" s="12">
        <f t="shared" ca="1" si="67"/>
        <v>27</v>
      </c>
    </row>
    <row r="2167" spans="1:8" x14ac:dyDescent="0.25">
      <c r="A2167" s="1" t="s">
        <v>779</v>
      </c>
      <c r="B2167" s="2">
        <v>44738</v>
      </c>
      <c r="D2167" s="13">
        <f t="shared" si="66"/>
        <v>6</v>
      </c>
      <c r="E2167" s="12" t="str" cm="1">
        <f t="array" ref="E2167">_xlfn.IFS(D2167=1,"Audit Period",D2167=2,"End of Fiscal Year",D2167=3,"Start of Fiscal Year",TRUE,"Fiscal Year in Progress")</f>
        <v>Fiscal Year in Progress</v>
      </c>
      <c r="F2167" s="12" t="str" cm="1">
        <f t="array" ref="F2167">_xlfn.IFS(OR(D2167=1,D2167=2),"Period 1",OR(D2167=3,D2167=4),"Period 2",OR(D2167=5,D2167=6),"Period 3",TRUE,"No Hire Period")</f>
        <v>Period 3</v>
      </c>
      <c r="G2167" s="12" t="str" cm="1">
        <f t="array" ref="G2167">_xlfn.IFS(MONTH(B2167)=1,"Audit Period",MONTH(B2167)=2,"End of Fiscal Year",MONTH(B2167)=3,"Start of Fiscal Year",TRUE,"Fiscal Year in Progress")</f>
        <v>Fiscal Year in Progress</v>
      </c>
      <c r="H2167" s="12">
        <f t="shared" ca="1" si="67"/>
        <v>27</v>
      </c>
    </row>
    <row r="2168" spans="1:8" x14ac:dyDescent="0.25">
      <c r="A2168" s="1" t="s">
        <v>780</v>
      </c>
      <c r="B2168" s="2">
        <v>44738</v>
      </c>
      <c r="D2168" s="13">
        <f t="shared" si="66"/>
        <v>6</v>
      </c>
      <c r="E2168" s="12" t="str" cm="1">
        <f t="array" ref="E2168">_xlfn.IFS(D2168=1,"Audit Period",D2168=2,"End of Fiscal Year",D2168=3,"Start of Fiscal Year",TRUE,"Fiscal Year in Progress")</f>
        <v>Fiscal Year in Progress</v>
      </c>
      <c r="F2168" s="12" t="str" cm="1">
        <f t="array" ref="F2168">_xlfn.IFS(OR(D2168=1,D2168=2),"Period 1",OR(D2168=3,D2168=4),"Period 2",OR(D2168=5,D2168=6),"Period 3",TRUE,"No Hire Period")</f>
        <v>Period 3</v>
      </c>
      <c r="G2168" s="12" t="str" cm="1">
        <f t="array" ref="G2168">_xlfn.IFS(MONTH(B2168)=1,"Audit Period",MONTH(B2168)=2,"End of Fiscal Year",MONTH(B2168)=3,"Start of Fiscal Year",TRUE,"Fiscal Year in Progress")</f>
        <v>Fiscal Year in Progress</v>
      </c>
      <c r="H2168" s="12">
        <f t="shared" ca="1" si="67"/>
        <v>27</v>
      </c>
    </row>
    <row r="2169" spans="1:8" x14ac:dyDescent="0.25">
      <c r="A2169" s="1" t="s">
        <v>781</v>
      </c>
      <c r="B2169" s="2">
        <v>44738</v>
      </c>
      <c r="D2169" s="13">
        <f t="shared" si="66"/>
        <v>6</v>
      </c>
      <c r="E2169" s="12" t="str" cm="1">
        <f t="array" ref="E2169">_xlfn.IFS(D2169=1,"Audit Period",D2169=2,"End of Fiscal Year",D2169=3,"Start of Fiscal Year",TRUE,"Fiscal Year in Progress")</f>
        <v>Fiscal Year in Progress</v>
      </c>
      <c r="F2169" s="12" t="str" cm="1">
        <f t="array" ref="F2169">_xlfn.IFS(OR(D2169=1,D2169=2),"Period 1",OR(D2169=3,D2169=4),"Period 2",OR(D2169=5,D2169=6),"Period 3",TRUE,"No Hire Period")</f>
        <v>Period 3</v>
      </c>
      <c r="G2169" s="12" t="str" cm="1">
        <f t="array" ref="G2169">_xlfn.IFS(MONTH(B2169)=1,"Audit Period",MONTH(B2169)=2,"End of Fiscal Year",MONTH(B2169)=3,"Start of Fiscal Year",TRUE,"Fiscal Year in Progress")</f>
        <v>Fiscal Year in Progress</v>
      </c>
      <c r="H2169" s="12">
        <f t="shared" ca="1" si="67"/>
        <v>27</v>
      </c>
    </row>
    <row r="2170" spans="1:8" x14ac:dyDescent="0.25">
      <c r="A2170" s="1" t="s">
        <v>782</v>
      </c>
      <c r="B2170" s="2">
        <v>44738</v>
      </c>
      <c r="D2170" s="13">
        <f t="shared" si="66"/>
        <v>6</v>
      </c>
      <c r="E2170" s="12" t="str" cm="1">
        <f t="array" ref="E2170">_xlfn.IFS(D2170=1,"Audit Period",D2170=2,"End of Fiscal Year",D2170=3,"Start of Fiscal Year",TRUE,"Fiscal Year in Progress")</f>
        <v>Fiscal Year in Progress</v>
      </c>
      <c r="F2170" s="12" t="str" cm="1">
        <f t="array" ref="F2170">_xlfn.IFS(OR(D2170=1,D2170=2),"Period 1",OR(D2170=3,D2170=4),"Period 2",OR(D2170=5,D2170=6),"Period 3",TRUE,"No Hire Period")</f>
        <v>Period 3</v>
      </c>
      <c r="G2170" s="12" t="str" cm="1">
        <f t="array" ref="G2170">_xlfn.IFS(MONTH(B2170)=1,"Audit Period",MONTH(B2170)=2,"End of Fiscal Year",MONTH(B2170)=3,"Start of Fiscal Year",TRUE,"Fiscal Year in Progress")</f>
        <v>Fiscal Year in Progress</v>
      </c>
      <c r="H2170" s="12">
        <f t="shared" ca="1" si="67"/>
        <v>27</v>
      </c>
    </row>
    <row r="2171" spans="1:8" x14ac:dyDescent="0.25">
      <c r="A2171" s="1" t="s">
        <v>783</v>
      </c>
      <c r="B2171" s="2">
        <v>44738</v>
      </c>
      <c r="D2171" s="13">
        <f t="shared" si="66"/>
        <v>6</v>
      </c>
      <c r="E2171" s="12" t="str" cm="1">
        <f t="array" ref="E2171">_xlfn.IFS(D2171=1,"Audit Period",D2171=2,"End of Fiscal Year",D2171=3,"Start of Fiscal Year",TRUE,"Fiscal Year in Progress")</f>
        <v>Fiscal Year in Progress</v>
      </c>
      <c r="F2171" s="12" t="str" cm="1">
        <f t="array" ref="F2171">_xlfn.IFS(OR(D2171=1,D2171=2),"Period 1",OR(D2171=3,D2171=4),"Period 2",OR(D2171=5,D2171=6),"Period 3",TRUE,"No Hire Period")</f>
        <v>Period 3</v>
      </c>
      <c r="G2171" s="12" t="str" cm="1">
        <f t="array" ref="G2171">_xlfn.IFS(MONTH(B2171)=1,"Audit Period",MONTH(B2171)=2,"End of Fiscal Year",MONTH(B2171)=3,"Start of Fiscal Year",TRUE,"Fiscal Year in Progress")</f>
        <v>Fiscal Year in Progress</v>
      </c>
      <c r="H2171" s="12">
        <f t="shared" ca="1" si="67"/>
        <v>27</v>
      </c>
    </row>
    <row r="2172" spans="1:8" x14ac:dyDescent="0.25">
      <c r="A2172" s="1" t="s">
        <v>784</v>
      </c>
      <c r="B2172" s="2">
        <v>44738</v>
      </c>
      <c r="D2172" s="13">
        <f t="shared" si="66"/>
        <v>6</v>
      </c>
      <c r="E2172" s="12" t="str" cm="1">
        <f t="array" ref="E2172">_xlfn.IFS(D2172=1,"Audit Period",D2172=2,"End of Fiscal Year",D2172=3,"Start of Fiscal Year",TRUE,"Fiscal Year in Progress")</f>
        <v>Fiscal Year in Progress</v>
      </c>
      <c r="F2172" s="12" t="str" cm="1">
        <f t="array" ref="F2172">_xlfn.IFS(OR(D2172=1,D2172=2),"Period 1",OR(D2172=3,D2172=4),"Period 2",OR(D2172=5,D2172=6),"Period 3",TRUE,"No Hire Period")</f>
        <v>Period 3</v>
      </c>
      <c r="G2172" s="12" t="str" cm="1">
        <f t="array" ref="G2172">_xlfn.IFS(MONTH(B2172)=1,"Audit Period",MONTH(B2172)=2,"End of Fiscal Year",MONTH(B2172)=3,"Start of Fiscal Year",TRUE,"Fiscal Year in Progress")</f>
        <v>Fiscal Year in Progress</v>
      </c>
      <c r="H2172" s="12">
        <f t="shared" ca="1" si="67"/>
        <v>27</v>
      </c>
    </row>
    <row r="2173" spans="1:8" x14ac:dyDescent="0.25">
      <c r="A2173" s="1" t="s">
        <v>88</v>
      </c>
      <c r="B2173" s="2">
        <v>44738</v>
      </c>
      <c r="D2173" s="13">
        <f t="shared" si="66"/>
        <v>6</v>
      </c>
      <c r="E2173" s="12" t="str" cm="1">
        <f t="array" ref="E2173">_xlfn.IFS(D2173=1,"Audit Period",D2173=2,"End of Fiscal Year",D2173=3,"Start of Fiscal Year",TRUE,"Fiscal Year in Progress")</f>
        <v>Fiscal Year in Progress</v>
      </c>
      <c r="F2173" s="12" t="str" cm="1">
        <f t="array" ref="F2173">_xlfn.IFS(OR(D2173=1,D2173=2),"Period 1",OR(D2173=3,D2173=4),"Period 2",OR(D2173=5,D2173=6),"Period 3",TRUE,"No Hire Period")</f>
        <v>Period 3</v>
      </c>
      <c r="G2173" s="12" t="str" cm="1">
        <f t="array" ref="G2173">_xlfn.IFS(MONTH(B2173)=1,"Audit Period",MONTH(B2173)=2,"End of Fiscal Year",MONTH(B2173)=3,"Start of Fiscal Year",TRUE,"Fiscal Year in Progress")</f>
        <v>Fiscal Year in Progress</v>
      </c>
      <c r="H2173" s="12">
        <f t="shared" ca="1" si="67"/>
        <v>27</v>
      </c>
    </row>
    <row r="2174" spans="1:8" x14ac:dyDescent="0.25">
      <c r="A2174" s="1" t="s">
        <v>785</v>
      </c>
      <c r="B2174" s="2">
        <v>44738</v>
      </c>
      <c r="D2174" s="13">
        <f t="shared" si="66"/>
        <v>6</v>
      </c>
      <c r="E2174" s="12" t="str" cm="1">
        <f t="array" ref="E2174">_xlfn.IFS(D2174=1,"Audit Period",D2174=2,"End of Fiscal Year",D2174=3,"Start of Fiscal Year",TRUE,"Fiscal Year in Progress")</f>
        <v>Fiscal Year in Progress</v>
      </c>
      <c r="F2174" s="12" t="str" cm="1">
        <f t="array" ref="F2174">_xlfn.IFS(OR(D2174=1,D2174=2),"Period 1",OR(D2174=3,D2174=4),"Period 2",OR(D2174=5,D2174=6),"Period 3",TRUE,"No Hire Period")</f>
        <v>Period 3</v>
      </c>
      <c r="G2174" s="12" t="str" cm="1">
        <f t="array" ref="G2174">_xlfn.IFS(MONTH(B2174)=1,"Audit Period",MONTH(B2174)=2,"End of Fiscal Year",MONTH(B2174)=3,"Start of Fiscal Year",TRUE,"Fiscal Year in Progress")</f>
        <v>Fiscal Year in Progress</v>
      </c>
      <c r="H2174" s="12">
        <f t="shared" ca="1" si="67"/>
        <v>27</v>
      </c>
    </row>
    <row r="2175" spans="1:8" x14ac:dyDescent="0.25">
      <c r="A2175" s="1" t="s">
        <v>786</v>
      </c>
      <c r="B2175" s="2">
        <v>44738</v>
      </c>
      <c r="D2175" s="13">
        <f t="shared" si="66"/>
        <v>6</v>
      </c>
      <c r="E2175" s="12" t="str" cm="1">
        <f t="array" ref="E2175">_xlfn.IFS(D2175=1,"Audit Period",D2175=2,"End of Fiscal Year",D2175=3,"Start of Fiscal Year",TRUE,"Fiscal Year in Progress")</f>
        <v>Fiscal Year in Progress</v>
      </c>
      <c r="F2175" s="12" t="str" cm="1">
        <f t="array" ref="F2175">_xlfn.IFS(OR(D2175=1,D2175=2),"Period 1",OR(D2175=3,D2175=4),"Period 2",OR(D2175=5,D2175=6),"Period 3",TRUE,"No Hire Period")</f>
        <v>Period 3</v>
      </c>
      <c r="G2175" s="12" t="str" cm="1">
        <f t="array" ref="G2175">_xlfn.IFS(MONTH(B2175)=1,"Audit Period",MONTH(B2175)=2,"End of Fiscal Year",MONTH(B2175)=3,"Start of Fiscal Year",TRUE,"Fiscal Year in Progress")</f>
        <v>Fiscal Year in Progress</v>
      </c>
      <c r="H2175" s="12">
        <f t="shared" ca="1" si="67"/>
        <v>27</v>
      </c>
    </row>
    <row r="2176" spans="1:8" x14ac:dyDescent="0.25">
      <c r="A2176" s="1" t="s">
        <v>787</v>
      </c>
      <c r="B2176" s="2">
        <v>44738</v>
      </c>
      <c r="D2176" s="13">
        <f t="shared" si="66"/>
        <v>6</v>
      </c>
      <c r="E2176" s="12" t="str" cm="1">
        <f t="array" ref="E2176">_xlfn.IFS(D2176=1,"Audit Period",D2176=2,"End of Fiscal Year",D2176=3,"Start of Fiscal Year",TRUE,"Fiscal Year in Progress")</f>
        <v>Fiscal Year in Progress</v>
      </c>
      <c r="F2176" s="12" t="str" cm="1">
        <f t="array" ref="F2176">_xlfn.IFS(OR(D2176=1,D2176=2),"Period 1",OR(D2176=3,D2176=4),"Period 2",OR(D2176=5,D2176=6),"Period 3",TRUE,"No Hire Period")</f>
        <v>Period 3</v>
      </c>
      <c r="G2176" s="12" t="str" cm="1">
        <f t="array" ref="G2176">_xlfn.IFS(MONTH(B2176)=1,"Audit Period",MONTH(B2176)=2,"End of Fiscal Year",MONTH(B2176)=3,"Start of Fiscal Year",TRUE,"Fiscal Year in Progress")</f>
        <v>Fiscal Year in Progress</v>
      </c>
      <c r="H2176" s="12">
        <f t="shared" ca="1" si="67"/>
        <v>27</v>
      </c>
    </row>
    <row r="2177" spans="1:8" x14ac:dyDescent="0.25">
      <c r="A2177" s="1" t="s">
        <v>788</v>
      </c>
      <c r="B2177" s="2">
        <v>44738</v>
      </c>
      <c r="D2177" s="13">
        <f t="shared" si="66"/>
        <v>6</v>
      </c>
      <c r="E2177" s="12" t="str" cm="1">
        <f t="array" ref="E2177">_xlfn.IFS(D2177=1,"Audit Period",D2177=2,"End of Fiscal Year",D2177=3,"Start of Fiscal Year",TRUE,"Fiscal Year in Progress")</f>
        <v>Fiscal Year in Progress</v>
      </c>
      <c r="F2177" s="12" t="str" cm="1">
        <f t="array" ref="F2177">_xlfn.IFS(OR(D2177=1,D2177=2),"Period 1",OR(D2177=3,D2177=4),"Period 2",OR(D2177=5,D2177=6),"Period 3",TRUE,"No Hire Period")</f>
        <v>Period 3</v>
      </c>
      <c r="G2177" s="12" t="str" cm="1">
        <f t="array" ref="G2177">_xlfn.IFS(MONTH(B2177)=1,"Audit Period",MONTH(B2177)=2,"End of Fiscal Year",MONTH(B2177)=3,"Start of Fiscal Year",TRUE,"Fiscal Year in Progress")</f>
        <v>Fiscal Year in Progress</v>
      </c>
      <c r="H2177" s="12">
        <f t="shared" ca="1" si="67"/>
        <v>27</v>
      </c>
    </row>
    <row r="2178" spans="1:8" x14ac:dyDescent="0.25">
      <c r="A2178" s="1" t="s">
        <v>8</v>
      </c>
      <c r="B2178" s="2">
        <v>44738</v>
      </c>
      <c r="D2178" s="13">
        <f t="shared" si="66"/>
        <v>6</v>
      </c>
      <c r="E2178" s="12" t="str" cm="1">
        <f t="array" ref="E2178">_xlfn.IFS(D2178=1,"Audit Period",D2178=2,"End of Fiscal Year",D2178=3,"Start of Fiscal Year",TRUE,"Fiscal Year in Progress")</f>
        <v>Fiscal Year in Progress</v>
      </c>
      <c r="F2178" s="12" t="str" cm="1">
        <f t="array" ref="F2178">_xlfn.IFS(OR(D2178=1,D2178=2),"Period 1",OR(D2178=3,D2178=4),"Period 2",OR(D2178=5,D2178=6),"Period 3",TRUE,"No Hire Period")</f>
        <v>Period 3</v>
      </c>
      <c r="G2178" s="12" t="str" cm="1">
        <f t="array" ref="G2178">_xlfn.IFS(MONTH(B2178)=1,"Audit Period",MONTH(B2178)=2,"End of Fiscal Year",MONTH(B2178)=3,"Start of Fiscal Year",TRUE,"Fiscal Year in Progress")</f>
        <v>Fiscal Year in Progress</v>
      </c>
      <c r="H2178" s="12">
        <f t="shared" ca="1" si="67"/>
        <v>27</v>
      </c>
    </row>
    <row r="2179" spans="1:8" x14ac:dyDescent="0.25">
      <c r="A2179" s="1" t="s">
        <v>789</v>
      </c>
      <c r="B2179" s="2">
        <v>44738</v>
      </c>
      <c r="D2179" s="13">
        <f t="shared" ref="D2179:D2222" si="68">MONTH(B2179)</f>
        <v>6</v>
      </c>
      <c r="E2179" s="12" t="str" cm="1">
        <f t="array" ref="E2179">_xlfn.IFS(D2179=1,"Audit Period",D2179=2,"End of Fiscal Year",D2179=3,"Start of Fiscal Year",TRUE,"Fiscal Year in Progress")</f>
        <v>Fiscal Year in Progress</v>
      </c>
      <c r="F2179" s="12" t="str" cm="1">
        <f t="array" ref="F2179">_xlfn.IFS(OR(D2179=1,D2179=2),"Period 1",OR(D2179=3,D2179=4),"Period 2",OR(D2179=5,D2179=6),"Period 3",TRUE,"No Hire Period")</f>
        <v>Period 3</v>
      </c>
      <c r="G2179" s="12" t="str" cm="1">
        <f t="array" ref="G2179">_xlfn.IFS(MONTH(B2179)=1,"Audit Period",MONTH(B2179)=2,"End of Fiscal Year",MONTH(B2179)=3,"Start of Fiscal Year",TRUE,"Fiscal Year in Progress")</f>
        <v>Fiscal Year in Progress</v>
      </c>
      <c r="H2179" s="12">
        <f t="shared" ref="H2179:H2222" ca="1" si="69">IFERROR(IF(C2179="",DATEDIF(B2179,TODAY(),"m"),DATEDIF(B2179,C2179,"m")),0)</f>
        <v>27</v>
      </c>
    </row>
    <row r="2180" spans="1:8" x14ac:dyDescent="0.25">
      <c r="A2180" s="1" t="s">
        <v>790</v>
      </c>
      <c r="B2180" s="2">
        <v>44738</v>
      </c>
      <c r="D2180" s="13">
        <f t="shared" si="68"/>
        <v>6</v>
      </c>
      <c r="E2180" s="12" t="str" cm="1">
        <f t="array" ref="E2180">_xlfn.IFS(D2180=1,"Audit Period",D2180=2,"End of Fiscal Year",D2180=3,"Start of Fiscal Year",TRUE,"Fiscal Year in Progress")</f>
        <v>Fiscal Year in Progress</v>
      </c>
      <c r="F2180" s="12" t="str" cm="1">
        <f t="array" ref="F2180">_xlfn.IFS(OR(D2180=1,D2180=2),"Period 1",OR(D2180=3,D2180=4),"Period 2",OR(D2180=5,D2180=6),"Period 3",TRUE,"No Hire Period")</f>
        <v>Period 3</v>
      </c>
      <c r="G2180" s="12" t="str" cm="1">
        <f t="array" ref="G2180">_xlfn.IFS(MONTH(B2180)=1,"Audit Period",MONTH(B2180)=2,"End of Fiscal Year",MONTH(B2180)=3,"Start of Fiscal Year",TRUE,"Fiscal Year in Progress")</f>
        <v>Fiscal Year in Progress</v>
      </c>
      <c r="H2180" s="12">
        <f t="shared" ca="1" si="69"/>
        <v>27</v>
      </c>
    </row>
    <row r="2181" spans="1:8" x14ac:dyDescent="0.25">
      <c r="A2181" s="1" t="s">
        <v>89</v>
      </c>
      <c r="B2181" s="2">
        <v>44738</v>
      </c>
      <c r="D2181" s="13">
        <f t="shared" si="68"/>
        <v>6</v>
      </c>
      <c r="E2181" s="12" t="str" cm="1">
        <f t="array" ref="E2181">_xlfn.IFS(D2181=1,"Audit Period",D2181=2,"End of Fiscal Year",D2181=3,"Start of Fiscal Year",TRUE,"Fiscal Year in Progress")</f>
        <v>Fiscal Year in Progress</v>
      </c>
      <c r="F2181" s="12" t="str" cm="1">
        <f t="array" ref="F2181">_xlfn.IFS(OR(D2181=1,D2181=2),"Period 1",OR(D2181=3,D2181=4),"Period 2",OR(D2181=5,D2181=6),"Period 3",TRUE,"No Hire Period")</f>
        <v>Period 3</v>
      </c>
      <c r="G2181" s="12" t="str" cm="1">
        <f t="array" ref="G2181">_xlfn.IFS(MONTH(B2181)=1,"Audit Period",MONTH(B2181)=2,"End of Fiscal Year",MONTH(B2181)=3,"Start of Fiscal Year",TRUE,"Fiscal Year in Progress")</f>
        <v>Fiscal Year in Progress</v>
      </c>
      <c r="H2181" s="12">
        <f t="shared" ca="1" si="69"/>
        <v>27</v>
      </c>
    </row>
    <row r="2182" spans="1:8" x14ac:dyDescent="0.25">
      <c r="A2182" s="1" t="s">
        <v>791</v>
      </c>
      <c r="B2182" s="2">
        <v>44738</v>
      </c>
      <c r="D2182" s="13">
        <f t="shared" si="68"/>
        <v>6</v>
      </c>
      <c r="E2182" s="12" t="str" cm="1">
        <f t="array" ref="E2182">_xlfn.IFS(D2182=1,"Audit Period",D2182=2,"End of Fiscal Year",D2182=3,"Start of Fiscal Year",TRUE,"Fiscal Year in Progress")</f>
        <v>Fiscal Year in Progress</v>
      </c>
      <c r="F2182" s="12" t="str" cm="1">
        <f t="array" ref="F2182">_xlfn.IFS(OR(D2182=1,D2182=2),"Period 1",OR(D2182=3,D2182=4),"Period 2",OR(D2182=5,D2182=6),"Period 3",TRUE,"No Hire Period")</f>
        <v>Period 3</v>
      </c>
      <c r="G2182" s="12" t="str" cm="1">
        <f t="array" ref="G2182">_xlfn.IFS(MONTH(B2182)=1,"Audit Period",MONTH(B2182)=2,"End of Fiscal Year",MONTH(B2182)=3,"Start of Fiscal Year",TRUE,"Fiscal Year in Progress")</f>
        <v>Fiscal Year in Progress</v>
      </c>
      <c r="H2182" s="12">
        <f t="shared" ca="1" si="69"/>
        <v>27</v>
      </c>
    </row>
    <row r="2183" spans="1:8" x14ac:dyDescent="0.25">
      <c r="A2183" s="1" t="s">
        <v>792</v>
      </c>
      <c r="B2183" s="2">
        <v>44738</v>
      </c>
      <c r="D2183" s="13">
        <f t="shared" si="68"/>
        <v>6</v>
      </c>
      <c r="E2183" s="12" t="str" cm="1">
        <f t="array" ref="E2183">_xlfn.IFS(D2183=1,"Audit Period",D2183=2,"End of Fiscal Year",D2183=3,"Start of Fiscal Year",TRUE,"Fiscal Year in Progress")</f>
        <v>Fiscal Year in Progress</v>
      </c>
      <c r="F2183" s="12" t="str" cm="1">
        <f t="array" ref="F2183">_xlfn.IFS(OR(D2183=1,D2183=2),"Period 1",OR(D2183=3,D2183=4),"Period 2",OR(D2183=5,D2183=6),"Period 3",TRUE,"No Hire Period")</f>
        <v>Period 3</v>
      </c>
      <c r="G2183" s="12" t="str" cm="1">
        <f t="array" ref="G2183">_xlfn.IFS(MONTH(B2183)=1,"Audit Period",MONTH(B2183)=2,"End of Fiscal Year",MONTH(B2183)=3,"Start of Fiscal Year",TRUE,"Fiscal Year in Progress")</f>
        <v>Fiscal Year in Progress</v>
      </c>
      <c r="H2183" s="12">
        <f t="shared" ca="1" si="69"/>
        <v>27</v>
      </c>
    </row>
    <row r="2184" spans="1:8" x14ac:dyDescent="0.25">
      <c r="A2184" s="1" t="s">
        <v>793</v>
      </c>
      <c r="B2184" s="2">
        <v>44738</v>
      </c>
      <c r="D2184" s="13">
        <f t="shared" si="68"/>
        <v>6</v>
      </c>
      <c r="E2184" s="12" t="str" cm="1">
        <f t="array" ref="E2184">_xlfn.IFS(D2184=1,"Audit Period",D2184=2,"End of Fiscal Year",D2184=3,"Start of Fiscal Year",TRUE,"Fiscal Year in Progress")</f>
        <v>Fiscal Year in Progress</v>
      </c>
      <c r="F2184" s="12" t="str" cm="1">
        <f t="array" ref="F2184">_xlfn.IFS(OR(D2184=1,D2184=2),"Period 1",OR(D2184=3,D2184=4),"Period 2",OR(D2184=5,D2184=6),"Period 3",TRUE,"No Hire Period")</f>
        <v>Period 3</v>
      </c>
      <c r="G2184" s="12" t="str" cm="1">
        <f t="array" ref="G2184">_xlfn.IFS(MONTH(B2184)=1,"Audit Period",MONTH(B2184)=2,"End of Fiscal Year",MONTH(B2184)=3,"Start of Fiscal Year",TRUE,"Fiscal Year in Progress")</f>
        <v>Fiscal Year in Progress</v>
      </c>
      <c r="H2184" s="12">
        <f t="shared" ca="1" si="69"/>
        <v>27</v>
      </c>
    </row>
    <row r="2185" spans="1:8" x14ac:dyDescent="0.25">
      <c r="A2185" s="1" t="s">
        <v>794</v>
      </c>
      <c r="B2185" s="2">
        <v>44738</v>
      </c>
      <c r="D2185" s="13">
        <f t="shared" si="68"/>
        <v>6</v>
      </c>
      <c r="E2185" s="12" t="str" cm="1">
        <f t="array" ref="E2185">_xlfn.IFS(D2185=1,"Audit Period",D2185=2,"End of Fiscal Year",D2185=3,"Start of Fiscal Year",TRUE,"Fiscal Year in Progress")</f>
        <v>Fiscal Year in Progress</v>
      </c>
      <c r="F2185" s="12" t="str" cm="1">
        <f t="array" ref="F2185">_xlfn.IFS(OR(D2185=1,D2185=2),"Period 1",OR(D2185=3,D2185=4),"Period 2",OR(D2185=5,D2185=6),"Period 3",TRUE,"No Hire Period")</f>
        <v>Period 3</v>
      </c>
      <c r="G2185" s="12" t="str" cm="1">
        <f t="array" ref="G2185">_xlfn.IFS(MONTH(B2185)=1,"Audit Period",MONTH(B2185)=2,"End of Fiscal Year",MONTH(B2185)=3,"Start of Fiscal Year",TRUE,"Fiscal Year in Progress")</f>
        <v>Fiscal Year in Progress</v>
      </c>
      <c r="H2185" s="12">
        <f t="shared" ca="1" si="69"/>
        <v>27</v>
      </c>
    </row>
    <row r="2186" spans="1:8" x14ac:dyDescent="0.25">
      <c r="A2186" s="1" t="s">
        <v>795</v>
      </c>
      <c r="B2186" s="2">
        <v>44738</v>
      </c>
      <c r="D2186" s="13">
        <f t="shared" si="68"/>
        <v>6</v>
      </c>
      <c r="E2186" s="12" t="str" cm="1">
        <f t="array" ref="E2186">_xlfn.IFS(D2186=1,"Audit Period",D2186=2,"End of Fiscal Year",D2186=3,"Start of Fiscal Year",TRUE,"Fiscal Year in Progress")</f>
        <v>Fiscal Year in Progress</v>
      </c>
      <c r="F2186" s="12" t="str" cm="1">
        <f t="array" ref="F2186">_xlfn.IFS(OR(D2186=1,D2186=2),"Period 1",OR(D2186=3,D2186=4),"Period 2",OR(D2186=5,D2186=6),"Period 3",TRUE,"No Hire Period")</f>
        <v>Period 3</v>
      </c>
      <c r="G2186" s="12" t="str" cm="1">
        <f t="array" ref="G2186">_xlfn.IFS(MONTH(B2186)=1,"Audit Period",MONTH(B2186)=2,"End of Fiscal Year",MONTH(B2186)=3,"Start of Fiscal Year",TRUE,"Fiscal Year in Progress")</f>
        <v>Fiscal Year in Progress</v>
      </c>
      <c r="H2186" s="12">
        <f t="shared" ca="1" si="69"/>
        <v>27</v>
      </c>
    </row>
    <row r="2187" spans="1:8" x14ac:dyDescent="0.25">
      <c r="A2187" s="1" t="s">
        <v>90</v>
      </c>
      <c r="B2187" s="2">
        <v>44738</v>
      </c>
      <c r="D2187" s="13">
        <f t="shared" si="68"/>
        <v>6</v>
      </c>
      <c r="E2187" s="12" t="str" cm="1">
        <f t="array" ref="E2187">_xlfn.IFS(D2187=1,"Audit Period",D2187=2,"End of Fiscal Year",D2187=3,"Start of Fiscal Year",TRUE,"Fiscal Year in Progress")</f>
        <v>Fiscal Year in Progress</v>
      </c>
      <c r="F2187" s="12" t="str" cm="1">
        <f t="array" ref="F2187">_xlfn.IFS(OR(D2187=1,D2187=2),"Period 1",OR(D2187=3,D2187=4),"Period 2",OR(D2187=5,D2187=6),"Period 3",TRUE,"No Hire Period")</f>
        <v>Period 3</v>
      </c>
      <c r="G2187" s="12" t="str" cm="1">
        <f t="array" ref="G2187">_xlfn.IFS(MONTH(B2187)=1,"Audit Period",MONTH(B2187)=2,"End of Fiscal Year",MONTH(B2187)=3,"Start of Fiscal Year",TRUE,"Fiscal Year in Progress")</f>
        <v>Fiscal Year in Progress</v>
      </c>
      <c r="H2187" s="12">
        <f t="shared" ca="1" si="69"/>
        <v>27</v>
      </c>
    </row>
    <row r="2188" spans="1:8" x14ac:dyDescent="0.25">
      <c r="A2188" s="1" t="s">
        <v>796</v>
      </c>
      <c r="B2188" s="2">
        <v>44738</v>
      </c>
      <c r="D2188" s="13">
        <f t="shared" si="68"/>
        <v>6</v>
      </c>
      <c r="E2188" s="12" t="str" cm="1">
        <f t="array" ref="E2188">_xlfn.IFS(D2188=1,"Audit Period",D2188=2,"End of Fiscal Year",D2188=3,"Start of Fiscal Year",TRUE,"Fiscal Year in Progress")</f>
        <v>Fiscal Year in Progress</v>
      </c>
      <c r="F2188" s="12" t="str" cm="1">
        <f t="array" ref="F2188">_xlfn.IFS(OR(D2188=1,D2188=2),"Period 1",OR(D2188=3,D2188=4),"Period 2",OR(D2188=5,D2188=6),"Period 3",TRUE,"No Hire Period")</f>
        <v>Period 3</v>
      </c>
      <c r="G2188" s="12" t="str" cm="1">
        <f t="array" ref="G2188">_xlfn.IFS(MONTH(B2188)=1,"Audit Period",MONTH(B2188)=2,"End of Fiscal Year",MONTH(B2188)=3,"Start of Fiscal Year",TRUE,"Fiscal Year in Progress")</f>
        <v>Fiscal Year in Progress</v>
      </c>
      <c r="H2188" s="12">
        <f t="shared" ca="1" si="69"/>
        <v>27</v>
      </c>
    </row>
    <row r="2189" spans="1:8" x14ac:dyDescent="0.25">
      <c r="A2189" s="1" t="s">
        <v>797</v>
      </c>
      <c r="B2189" s="2">
        <v>44738</v>
      </c>
      <c r="D2189" s="13">
        <f t="shared" si="68"/>
        <v>6</v>
      </c>
      <c r="E2189" s="12" t="str" cm="1">
        <f t="array" ref="E2189">_xlfn.IFS(D2189=1,"Audit Period",D2189=2,"End of Fiscal Year",D2189=3,"Start of Fiscal Year",TRUE,"Fiscal Year in Progress")</f>
        <v>Fiscal Year in Progress</v>
      </c>
      <c r="F2189" s="12" t="str" cm="1">
        <f t="array" ref="F2189">_xlfn.IFS(OR(D2189=1,D2189=2),"Period 1",OR(D2189=3,D2189=4),"Period 2",OR(D2189=5,D2189=6),"Period 3",TRUE,"No Hire Period")</f>
        <v>Period 3</v>
      </c>
      <c r="G2189" s="12" t="str" cm="1">
        <f t="array" ref="G2189">_xlfn.IFS(MONTH(B2189)=1,"Audit Period",MONTH(B2189)=2,"End of Fiscal Year",MONTH(B2189)=3,"Start of Fiscal Year",TRUE,"Fiscal Year in Progress")</f>
        <v>Fiscal Year in Progress</v>
      </c>
      <c r="H2189" s="12">
        <f t="shared" ca="1" si="69"/>
        <v>27</v>
      </c>
    </row>
    <row r="2190" spans="1:8" x14ac:dyDescent="0.25">
      <c r="A2190" s="1" t="s">
        <v>798</v>
      </c>
      <c r="B2190" s="2">
        <v>44738</v>
      </c>
      <c r="D2190" s="13">
        <f t="shared" si="68"/>
        <v>6</v>
      </c>
      <c r="E2190" s="12" t="str" cm="1">
        <f t="array" ref="E2190">_xlfn.IFS(D2190=1,"Audit Period",D2190=2,"End of Fiscal Year",D2190=3,"Start of Fiscal Year",TRUE,"Fiscal Year in Progress")</f>
        <v>Fiscal Year in Progress</v>
      </c>
      <c r="F2190" s="12" t="str" cm="1">
        <f t="array" ref="F2190">_xlfn.IFS(OR(D2190=1,D2190=2),"Period 1",OR(D2190=3,D2190=4),"Period 2",OR(D2190=5,D2190=6),"Period 3",TRUE,"No Hire Period")</f>
        <v>Period 3</v>
      </c>
      <c r="G2190" s="12" t="str" cm="1">
        <f t="array" ref="G2190">_xlfn.IFS(MONTH(B2190)=1,"Audit Period",MONTH(B2190)=2,"End of Fiscal Year",MONTH(B2190)=3,"Start of Fiscal Year",TRUE,"Fiscal Year in Progress")</f>
        <v>Fiscal Year in Progress</v>
      </c>
      <c r="H2190" s="12">
        <f t="shared" ca="1" si="69"/>
        <v>27</v>
      </c>
    </row>
    <row r="2191" spans="1:8" x14ac:dyDescent="0.25">
      <c r="A2191" s="1" t="s">
        <v>799</v>
      </c>
      <c r="B2191" s="2">
        <v>44738</v>
      </c>
      <c r="D2191" s="13">
        <f t="shared" si="68"/>
        <v>6</v>
      </c>
      <c r="E2191" s="12" t="str" cm="1">
        <f t="array" ref="E2191">_xlfn.IFS(D2191=1,"Audit Period",D2191=2,"End of Fiscal Year",D2191=3,"Start of Fiscal Year",TRUE,"Fiscal Year in Progress")</f>
        <v>Fiscal Year in Progress</v>
      </c>
      <c r="F2191" s="12" t="str" cm="1">
        <f t="array" ref="F2191">_xlfn.IFS(OR(D2191=1,D2191=2),"Period 1",OR(D2191=3,D2191=4),"Period 2",OR(D2191=5,D2191=6),"Period 3",TRUE,"No Hire Period")</f>
        <v>Period 3</v>
      </c>
      <c r="G2191" s="12" t="str" cm="1">
        <f t="array" ref="G2191">_xlfn.IFS(MONTH(B2191)=1,"Audit Period",MONTH(B2191)=2,"End of Fiscal Year",MONTH(B2191)=3,"Start of Fiscal Year",TRUE,"Fiscal Year in Progress")</f>
        <v>Fiscal Year in Progress</v>
      </c>
      <c r="H2191" s="12">
        <f t="shared" ca="1" si="69"/>
        <v>27</v>
      </c>
    </row>
    <row r="2192" spans="1:8" x14ac:dyDescent="0.25">
      <c r="A2192" s="1" t="s">
        <v>800</v>
      </c>
      <c r="B2192" s="2">
        <v>44738</v>
      </c>
      <c r="D2192" s="13">
        <f t="shared" si="68"/>
        <v>6</v>
      </c>
      <c r="E2192" s="12" t="str" cm="1">
        <f t="array" ref="E2192">_xlfn.IFS(D2192=1,"Audit Period",D2192=2,"End of Fiscal Year",D2192=3,"Start of Fiscal Year",TRUE,"Fiscal Year in Progress")</f>
        <v>Fiscal Year in Progress</v>
      </c>
      <c r="F2192" s="12" t="str" cm="1">
        <f t="array" ref="F2192">_xlfn.IFS(OR(D2192=1,D2192=2),"Period 1",OR(D2192=3,D2192=4),"Period 2",OR(D2192=5,D2192=6),"Period 3",TRUE,"No Hire Period")</f>
        <v>Period 3</v>
      </c>
      <c r="G2192" s="12" t="str" cm="1">
        <f t="array" ref="G2192">_xlfn.IFS(MONTH(B2192)=1,"Audit Period",MONTH(B2192)=2,"End of Fiscal Year",MONTH(B2192)=3,"Start of Fiscal Year",TRUE,"Fiscal Year in Progress")</f>
        <v>Fiscal Year in Progress</v>
      </c>
      <c r="H2192" s="12">
        <f t="shared" ca="1" si="69"/>
        <v>27</v>
      </c>
    </row>
    <row r="2193" spans="1:8" x14ac:dyDescent="0.25">
      <c r="A2193" s="1" t="s">
        <v>801</v>
      </c>
      <c r="B2193" s="2">
        <v>44738</v>
      </c>
      <c r="D2193" s="13">
        <f t="shared" si="68"/>
        <v>6</v>
      </c>
      <c r="E2193" s="12" t="str" cm="1">
        <f t="array" ref="E2193">_xlfn.IFS(D2193=1,"Audit Period",D2193=2,"End of Fiscal Year",D2193=3,"Start of Fiscal Year",TRUE,"Fiscal Year in Progress")</f>
        <v>Fiscal Year in Progress</v>
      </c>
      <c r="F2193" s="12" t="str" cm="1">
        <f t="array" ref="F2193">_xlfn.IFS(OR(D2193=1,D2193=2),"Period 1",OR(D2193=3,D2193=4),"Period 2",OR(D2193=5,D2193=6),"Period 3",TRUE,"No Hire Period")</f>
        <v>Period 3</v>
      </c>
      <c r="G2193" s="12" t="str" cm="1">
        <f t="array" ref="G2193">_xlfn.IFS(MONTH(B2193)=1,"Audit Period",MONTH(B2193)=2,"End of Fiscal Year",MONTH(B2193)=3,"Start of Fiscal Year",TRUE,"Fiscal Year in Progress")</f>
        <v>Fiscal Year in Progress</v>
      </c>
      <c r="H2193" s="12">
        <f t="shared" ca="1" si="69"/>
        <v>27</v>
      </c>
    </row>
    <row r="2194" spans="1:8" x14ac:dyDescent="0.25">
      <c r="A2194" s="1" t="s">
        <v>91</v>
      </c>
      <c r="B2194" s="2">
        <v>44738</v>
      </c>
      <c r="D2194" s="13">
        <f t="shared" si="68"/>
        <v>6</v>
      </c>
      <c r="E2194" s="12" t="str" cm="1">
        <f t="array" ref="E2194">_xlfn.IFS(D2194=1,"Audit Period",D2194=2,"End of Fiscal Year",D2194=3,"Start of Fiscal Year",TRUE,"Fiscal Year in Progress")</f>
        <v>Fiscal Year in Progress</v>
      </c>
      <c r="F2194" s="12" t="str" cm="1">
        <f t="array" ref="F2194">_xlfn.IFS(OR(D2194=1,D2194=2),"Period 1",OR(D2194=3,D2194=4),"Period 2",OR(D2194=5,D2194=6),"Period 3",TRUE,"No Hire Period")</f>
        <v>Period 3</v>
      </c>
      <c r="G2194" s="12" t="str" cm="1">
        <f t="array" ref="G2194">_xlfn.IFS(MONTH(B2194)=1,"Audit Period",MONTH(B2194)=2,"End of Fiscal Year",MONTH(B2194)=3,"Start of Fiscal Year",TRUE,"Fiscal Year in Progress")</f>
        <v>Fiscal Year in Progress</v>
      </c>
      <c r="H2194" s="12">
        <f t="shared" ca="1" si="69"/>
        <v>27</v>
      </c>
    </row>
    <row r="2195" spans="1:8" x14ac:dyDescent="0.25">
      <c r="A2195" s="1" t="s">
        <v>802</v>
      </c>
      <c r="B2195" s="2">
        <v>44738</v>
      </c>
      <c r="D2195" s="13">
        <f t="shared" si="68"/>
        <v>6</v>
      </c>
      <c r="E2195" s="12" t="str" cm="1">
        <f t="array" ref="E2195">_xlfn.IFS(D2195=1,"Audit Period",D2195=2,"End of Fiscal Year",D2195=3,"Start of Fiscal Year",TRUE,"Fiscal Year in Progress")</f>
        <v>Fiscal Year in Progress</v>
      </c>
      <c r="F2195" s="12" t="str" cm="1">
        <f t="array" ref="F2195">_xlfn.IFS(OR(D2195=1,D2195=2),"Period 1",OR(D2195=3,D2195=4),"Period 2",OR(D2195=5,D2195=6),"Period 3",TRUE,"No Hire Period")</f>
        <v>Period 3</v>
      </c>
      <c r="G2195" s="12" t="str" cm="1">
        <f t="array" ref="G2195">_xlfn.IFS(MONTH(B2195)=1,"Audit Period",MONTH(B2195)=2,"End of Fiscal Year",MONTH(B2195)=3,"Start of Fiscal Year",TRUE,"Fiscal Year in Progress")</f>
        <v>Fiscal Year in Progress</v>
      </c>
      <c r="H2195" s="12">
        <f t="shared" ca="1" si="69"/>
        <v>27</v>
      </c>
    </row>
    <row r="2196" spans="1:8" x14ac:dyDescent="0.25">
      <c r="A2196" s="1" t="s">
        <v>803</v>
      </c>
      <c r="B2196" s="2">
        <v>44738</v>
      </c>
      <c r="D2196" s="13">
        <f t="shared" si="68"/>
        <v>6</v>
      </c>
      <c r="E2196" s="12" t="str" cm="1">
        <f t="array" ref="E2196">_xlfn.IFS(D2196=1,"Audit Period",D2196=2,"End of Fiscal Year",D2196=3,"Start of Fiscal Year",TRUE,"Fiscal Year in Progress")</f>
        <v>Fiscal Year in Progress</v>
      </c>
      <c r="F2196" s="12" t="str" cm="1">
        <f t="array" ref="F2196">_xlfn.IFS(OR(D2196=1,D2196=2),"Period 1",OR(D2196=3,D2196=4),"Period 2",OR(D2196=5,D2196=6),"Period 3",TRUE,"No Hire Period")</f>
        <v>Period 3</v>
      </c>
      <c r="G2196" s="12" t="str" cm="1">
        <f t="array" ref="G2196">_xlfn.IFS(MONTH(B2196)=1,"Audit Period",MONTH(B2196)=2,"End of Fiscal Year",MONTH(B2196)=3,"Start of Fiscal Year",TRUE,"Fiscal Year in Progress")</f>
        <v>Fiscal Year in Progress</v>
      </c>
      <c r="H2196" s="12">
        <f t="shared" ca="1" si="69"/>
        <v>27</v>
      </c>
    </row>
    <row r="2197" spans="1:8" x14ac:dyDescent="0.25">
      <c r="A2197" s="1" t="s">
        <v>804</v>
      </c>
      <c r="B2197" s="2">
        <v>44738</v>
      </c>
      <c r="D2197" s="13">
        <f t="shared" si="68"/>
        <v>6</v>
      </c>
      <c r="E2197" s="12" t="str" cm="1">
        <f t="array" ref="E2197">_xlfn.IFS(D2197=1,"Audit Period",D2197=2,"End of Fiscal Year",D2197=3,"Start of Fiscal Year",TRUE,"Fiscal Year in Progress")</f>
        <v>Fiscal Year in Progress</v>
      </c>
      <c r="F2197" s="12" t="str" cm="1">
        <f t="array" ref="F2197">_xlfn.IFS(OR(D2197=1,D2197=2),"Period 1",OR(D2197=3,D2197=4),"Period 2",OR(D2197=5,D2197=6),"Period 3",TRUE,"No Hire Period")</f>
        <v>Period 3</v>
      </c>
      <c r="G2197" s="12" t="str" cm="1">
        <f t="array" ref="G2197">_xlfn.IFS(MONTH(B2197)=1,"Audit Period",MONTH(B2197)=2,"End of Fiscal Year",MONTH(B2197)=3,"Start of Fiscal Year",TRUE,"Fiscal Year in Progress")</f>
        <v>Fiscal Year in Progress</v>
      </c>
      <c r="H2197" s="12">
        <f t="shared" ca="1" si="69"/>
        <v>27</v>
      </c>
    </row>
    <row r="2198" spans="1:8" x14ac:dyDescent="0.25">
      <c r="A2198" s="1" t="s">
        <v>805</v>
      </c>
      <c r="B2198" s="2">
        <v>44738</v>
      </c>
      <c r="D2198" s="13">
        <f t="shared" si="68"/>
        <v>6</v>
      </c>
      <c r="E2198" s="12" t="str" cm="1">
        <f t="array" ref="E2198">_xlfn.IFS(D2198=1,"Audit Period",D2198=2,"End of Fiscal Year",D2198=3,"Start of Fiscal Year",TRUE,"Fiscal Year in Progress")</f>
        <v>Fiscal Year in Progress</v>
      </c>
      <c r="F2198" s="12" t="str" cm="1">
        <f t="array" ref="F2198">_xlfn.IFS(OR(D2198=1,D2198=2),"Period 1",OR(D2198=3,D2198=4),"Period 2",OR(D2198=5,D2198=6),"Period 3",TRUE,"No Hire Period")</f>
        <v>Period 3</v>
      </c>
      <c r="G2198" s="12" t="str" cm="1">
        <f t="array" ref="G2198">_xlfn.IFS(MONTH(B2198)=1,"Audit Period",MONTH(B2198)=2,"End of Fiscal Year",MONTH(B2198)=3,"Start of Fiscal Year",TRUE,"Fiscal Year in Progress")</f>
        <v>Fiscal Year in Progress</v>
      </c>
      <c r="H2198" s="12">
        <f t="shared" ca="1" si="69"/>
        <v>27</v>
      </c>
    </row>
    <row r="2199" spans="1:8" x14ac:dyDescent="0.25">
      <c r="A2199" s="1" t="s">
        <v>806</v>
      </c>
      <c r="B2199" s="2">
        <v>44738</v>
      </c>
      <c r="D2199" s="13">
        <f t="shared" si="68"/>
        <v>6</v>
      </c>
      <c r="E2199" s="12" t="str" cm="1">
        <f t="array" ref="E2199">_xlfn.IFS(D2199=1,"Audit Period",D2199=2,"End of Fiscal Year",D2199=3,"Start of Fiscal Year",TRUE,"Fiscal Year in Progress")</f>
        <v>Fiscal Year in Progress</v>
      </c>
      <c r="F2199" s="12" t="str" cm="1">
        <f t="array" ref="F2199">_xlfn.IFS(OR(D2199=1,D2199=2),"Period 1",OR(D2199=3,D2199=4),"Period 2",OR(D2199=5,D2199=6),"Period 3",TRUE,"No Hire Period")</f>
        <v>Period 3</v>
      </c>
      <c r="G2199" s="12" t="str" cm="1">
        <f t="array" ref="G2199">_xlfn.IFS(MONTH(B2199)=1,"Audit Period",MONTH(B2199)=2,"End of Fiscal Year",MONTH(B2199)=3,"Start of Fiscal Year",TRUE,"Fiscal Year in Progress")</f>
        <v>Fiscal Year in Progress</v>
      </c>
      <c r="H2199" s="12">
        <f t="shared" ca="1" si="69"/>
        <v>27</v>
      </c>
    </row>
    <row r="2200" spans="1:8" x14ac:dyDescent="0.25">
      <c r="A2200" s="1" t="s">
        <v>92</v>
      </c>
      <c r="B2200" s="2">
        <v>44738</v>
      </c>
      <c r="D2200" s="13">
        <f t="shared" si="68"/>
        <v>6</v>
      </c>
      <c r="E2200" s="12" t="str" cm="1">
        <f t="array" ref="E2200">_xlfn.IFS(D2200=1,"Audit Period",D2200=2,"End of Fiscal Year",D2200=3,"Start of Fiscal Year",TRUE,"Fiscal Year in Progress")</f>
        <v>Fiscal Year in Progress</v>
      </c>
      <c r="F2200" s="12" t="str" cm="1">
        <f t="array" ref="F2200">_xlfn.IFS(OR(D2200=1,D2200=2),"Period 1",OR(D2200=3,D2200=4),"Period 2",OR(D2200=5,D2200=6),"Period 3",TRUE,"No Hire Period")</f>
        <v>Period 3</v>
      </c>
      <c r="G2200" s="12" t="str" cm="1">
        <f t="array" ref="G2200">_xlfn.IFS(MONTH(B2200)=1,"Audit Period",MONTH(B2200)=2,"End of Fiscal Year",MONTH(B2200)=3,"Start of Fiscal Year",TRUE,"Fiscal Year in Progress")</f>
        <v>Fiscal Year in Progress</v>
      </c>
      <c r="H2200" s="12">
        <f t="shared" ca="1" si="69"/>
        <v>27</v>
      </c>
    </row>
    <row r="2201" spans="1:8" x14ac:dyDescent="0.25">
      <c r="A2201" s="1" t="s">
        <v>807</v>
      </c>
      <c r="B2201" s="2">
        <v>44738</v>
      </c>
      <c r="D2201" s="13">
        <f t="shared" si="68"/>
        <v>6</v>
      </c>
      <c r="E2201" s="12" t="str" cm="1">
        <f t="array" ref="E2201">_xlfn.IFS(D2201=1,"Audit Period",D2201=2,"End of Fiscal Year",D2201=3,"Start of Fiscal Year",TRUE,"Fiscal Year in Progress")</f>
        <v>Fiscal Year in Progress</v>
      </c>
      <c r="F2201" s="12" t="str" cm="1">
        <f t="array" ref="F2201">_xlfn.IFS(OR(D2201=1,D2201=2),"Period 1",OR(D2201=3,D2201=4),"Period 2",OR(D2201=5,D2201=6),"Period 3",TRUE,"No Hire Period")</f>
        <v>Period 3</v>
      </c>
      <c r="G2201" s="12" t="str" cm="1">
        <f t="array" ref="G2201">_xlfn.IFS(MONTH(B2201)=1,"Audit Period",MONTH(B2201)=2,"End of Fiscal Year",MONTH(B2201)=3,"Start of Fiscal Year",TRUE,"Fiscal Year in Progress")</f>
        <v>Fiscal Year in Progress</v>
      </c>
      <c r="H2201" s="12">
        <f t="shared" ca="1" si="69"/>
        <v>27</v>
      </c>
    </row>
    <row r="2202" spans="1:8" x14ac:dyDescent="0.25">
      <c r="A2202" s="1" t="s">
        <v>808</v>
      </c>
      <c r="B2202" s="2">
        <v>44738</v>
      </c>
      <c r="D2202" s="13">
        <f t="shared" si="68"/>
        <v>6</v>
      </c>
      <c r="E2202" s="12" t="str" cm="1">
        <f t="array" ref="E2202">_xlfn.IFS(D2202=1,"Audit Period",D2202=2,"End of Fiscal Year",D2202=3,"Start of Fiscal Year",TRUE,"Fiscal Year in Progress")</f>
        <v>Fiscal Year in Progress</v>
      </c>
      <c r="F2202" s="12" t="str" cm="1">
        <f t="array" ref="F2202">_xlfn.IFS(OR(D2202=1,D2202=2),"Period 1",OR(D2202=3,D2202=4),"Period 2",OR(D2202=5,D2202=6),"Period 3",TRUE,"No Hire Period")</f>
        <v>Period 3</v>
      </c>
      <c r="G2202" s="12" t="str" cm="1">
        <f t="array" ref="G2202">_xlfn.IFS(MONTH(B2202)=1,"Audit Period",MONTH(B2202)=2,"End of Fiscal Year",MONTH(B2202)=3,"Start of Fiscal Year",TRUE,"Fiscal Year in Progress")</f>
        <v>Fiscal Year in Progress</v>
      </c>
      <c r="H2202" s="12">
        <f t="shared" ca="1" si="69"/>
        <v>27</v>
      </c>
    </row>
    <row r="2203" spans="1:8" x14ac:dyDescent="0.25">
      <c r="A2203" s="1" t="s">
        <v>809</v>
      </c>
      <c r="B2203" s="2">
        <v>44738</v>
      </c>
      <c r="D2203" s="13">
        <f t="shared" si="68"/>
        <v>6</v>
      </c>
      <c r="E2203" s="12" t="str" cm="1">
        <f t="array" ref="E2203">_xlfn.IFS(D2203=1,"Audit Period",D2203=2,"End of Fiscal Year",D2203=3,"Start of Fiscal Year",TRUE,"Fiscal Year in Progress")</f>
        <v>Fiscal Year in Progress</v>
      </c>
      <c r="F2203" s="12" t="str" cm="1">
        <f t="array" ref="F2203">_xlfn.IFS(OR(D2203=1,D2203=2),"Period 1",OR(D2203=3,D2203=4),"Period 2",OR(D2203=5,D2203=6),"Period 3",TRUE,"No Hire Period")</f>
        <v>Period 3</v>
      </c>
      <c r="G2203" s="12" t="str" cm="1">
        <f t="array" ref="G2203">_xlfn.IFS(MONTH(B2203)=1,"Audit Period",MONTH(B2203)=2,"End of Fiscal Year",MONTH(B2203)=3,"Start of Fiscal Year",TRUE,"Fiscal Year in Progress")</f>
        <v>Fiscal Year in Progress</v>
      </c>
      <c r="H2203" s="12">
        <f t="shared" ca="1" si="69"/>
        <v>27</v>
      </c>
    </row>
    <row r="2204" spans="1:8" x14ac:dyDescent="0.25">
      <c r="A2204" s="1" t="s">
        <v>810</v>
      </c>
      <c r="B2204" s="2">
        <v>44738</v>
      </c>
      <c r="D2204" s="13">
        <f t="shared" si="68"/>
        <v>6</v>
      </c>
      <c r="E2204" s="12" t="str" cm="1">
        <f t="array" ref="E2204">_xlfn.IFS(D2204=1,"Audit Period",D2204=2,"End of Fiscal Year",D2204=3,"Start of Fiscal Year",TRUE,"Fiscal Year in Progress")</f>
        <v>Fiscal Year in Progress</v>
      </c>
      <c r="F2204" s="12" t="str" cm="1">
        <f t="array" ref="F2204">_xlfn.IFS(OR(D2204=1,D2204=2),"Period 1",OR(D2204=3,D2204=4),"Period 2",OR(D2204=5,D2204=6),"Period 3",TRUE,"No Hire Period")</f>
        <v>Period 3</v>
      </c>
      <c r="G2204" s="12" t="str" cm="1">
        <f t="array" ref="G2204">_xlfn.IFS(MONTH(B2204)=1,"Audit Period",MONTH(B2204)=2,"End of Fiscal Year",MONTH(B2204)=3,"Start of Fiscal Year",TRUE,"Fiscal Year in Progress")</f>
        <v>Fiscal Year in Progress</v>
      </c>
      <c r="H2204" s="12">
        <f t="shared" ca="1" si="69"/>
        <v>27</v>
      </c>
    </row>
    <row r="2205" spans="1:8" x14ac:dyDescent="0.25">
      <c r="A2205" s="1" t="s">
        <v>811</v>
      </c>
      <c r="B2205" s="2">
        <v>44738</v>
      </c>
      <c r="D2205" s="13">
        <f t="shared" si="68"/>
        <v>6</v>
      </c>
      <c r="E2205" s="12" t="str" cm="1">
        <f t="array" ref="E2205">_xlfn.IFS(D2205=1,"Audit Period",D2205=2,"End of Fiscal Year",D2205=3,"Start of Fiscal Year",TRUE,"Fiscal Year in Progress")</f>
        <v>Fiscal Year in Progress</v>
      </c>
      <c r="F2205" s="12" t="str" cm="1">
        <f t="array" ref="F2205">_xlfn.IFS(OR(D2205=1,D2205=2),"Period 1",OR(D2205=3,D2205=4),"Period 2",OR(D2205=5,D2205=6),"Period 3",TRUE,"No Hire Period")</f>
        <v>Period 3</v>
      </c>
      <c r="G2205" s="12" t="str" cm="1">
        <f t="array" ref="G2205">_xlfn.IFS(MONTH(B2205)=1,"Audit Period",MONTH(B2205)=2,"End of Fiscal Year",MONTH(B2205)=3,"Start of Fiscal Year",TRUE,"Fiscal Year in Progress")</f>
        <v>Fiscal Year in Progress</v>
      </c>
      <c r="H2205" s="12">
        <f t="shared" ca="1" si="69"/>
        <v>27</v>
      </c>
    </row>
    <row r="2206" spans="1:8" x14ac:dyDescent="0.25">
      <c r="A2206" s="1" t="s">
        <v>812</v>
      </c>
      <c r="B2206" s="2">
        <v>44738</v>
      </c>
      <c r="D2206" s="13">
        <f t="shared" si="68"/>
        <v>6</v>
      </c>
      <c r="E2206" s="12" t="str" cm="1">
        <f t="array" ref="E2206">_xlfn.IFS(D2206=1,"Audit Period",D2206=2,"End of Fiscal Year",D2206=3,"Start of Fiscal Year",TRUE,"Fiscal Year in Progress")</f>
        <v>Fiscal Year in Progress</v>
      </c>
      <c r="F2206" s="12" t="str" cm="1">
        <f t="array" ref="F2206">_xlfn.IFS(OR(D2206=1,D2206=2),"Period 1",OR(D2206=3,D2206=4),"Period 2",OR(D2206=5,D2206=6),"Period 3",TRUE,"No Hire Period")</f>
        <v>Period 3</v>
      </c>
      <c r="G2206" s="12" t="str" cm="1">
        <f t="array" ref="G2206">_xlfn.IFS(MONTH(B2206)=1,"Audit Period",MONTH(B2206)=2,"End of Fiscal Year",MONTH(B2206)=3,"Start of Fiscal Year",TRUE,"Fiscal Year in Progress")</f>
        <v>Fiscal Year in Progress</v>
      </c>
      <c r="H2206" s="12">
        <f t="shared" ca="1" si="69"/>
        <v>27</v>
      </c>
    </row>
    <row r="2207" spans="1:8" x14ac:dyDescent="0.25">
      <c r="A2207" s="1" t="s">
        <v>813</v>
      </c>
      <c r="B2207" s="2">
        <v>44738</v>
      </c>
      <c r="D2207" s="13">
        <f t="shared" si="68"/>
        <v>6</v>
      </c>
      <c r="E2207" s="12" t="str" cm="1">
        <f t="array" ref="E2207">_xlfn.IFS(D2207=1,"Audit Period",D2207=2,"End of Fiscal Year",D2207=3,"Start of Fiscal Year",TRUE,"Fiscal Year in Progress")</f>
        <v>Fiscal Year in Progress</v>
      </c>
      <c r="F2207" s="12" t="str" cm="1">
        <f t="array" ref="F2207">_xlfn.IFS(OR(D2207=1,D2207=2),"Period 1",OR(D2207=3,D2207=4),"Period 2",OR(D2207=5,D2207=6),"Period 3",TRUE,"No Hire Period")</f>
        <v>Period 3</v>
      </c>
      <c r="G2207" s="12" t="str" cm="1">
        <f t="array" ref="G2207">_xlfn.IFS(MONTH(B2207)=1,"Audit Period",MONTH(B2207)=2,"End of Fiscal Year",MONTH(B2207)=3,"Start of Fiscal Year",TRUE,"Fiscal Year in Progress")</f>
        <v>Fiscal Year in Progress</v>
      </c>
      <c r="H2207" s="12">
        <f t="shared" ca="1" si="69"/>
        <v>27</v>
      </c>
    </row>
    <row r="2208" spans="1:8" x14ac:dyDescent="0.25">
      <c r="A2208" s="1" t="s">
        <v>814</v>
      </c>
      <c r="B2208" s="2">
        <v>44738</v>
      </c>
      <c r="D2208" s="13">
        <f t="shared" si="68"/>
        <v>6</v>
      </c>
      <c r="E2208" s="12" t="str" cm="1">
        <f t="array" ref="E2208">_xlfn.IFS(D2208=1,"Audit Period",D2208=2,"End of Fiscal Year",D2208=3,"Start of Fiscal Year",TRUE,"Fiscal Year in Progress")</f>
        <v>Fiscal Year in Progress</v>
      </c>
      <c r="F2208" s="12" t="str" cm="1">
        <f t="array" ref="F2208">_xlfn.IFS(OR(D2208=1,D2208=2),"Period 1",OR(D2208=3,D2208=4),"Period 2",OR(D2208=5,D2208=6),"Period 3",TRUE,"No Hire Period")</f>
        <v>Period 3</v>
      </c>
      <c r="G2208" s="12" t="str" cm="1">
        <f t="array" ref="G2208">_xlfn.IFS(MONTH(B2208)=1,"Audit Period",MONTH(B2208)=2,"End of Fiscal Year",MONTH(B2208)=3,"Start of Fiscal Year",TRUE,"Fiscal Year in Progress")</f>
        <v>Fiscal Year in Progress</v>
      </c>
      <c r="H2208" s="12">
        <f t="shared" ca="1" si="69"/>
        <v>27</v>
      </c>
    </row>
    <row r="2209" spans="1:8" x14ac:dyDescent="0.25">
      <c r="A2209" s="1" t="s">
        <v>93</v>
      </c>
      <c r="B2209" s="2">
        <v>44738</v>
      </c>
      <c r="D2209" s="13">
        <f t="shared" si="68"/>
        <v>6</v>
      </c>
      <c r="E2209" s="12" t="str" cm="1">
        <f t="array" ref="E2209">_xlfn.IFS(D2209=1,"Audit Period",D2209=2,"End of Fiscal Year",D2209=3,"Start of Fiscal Year",TRUE,"Fiscal Year in Progress")</f>
        <v>Fiscal Year in Progress</v>
      </c>
      <c r="F2209" s="12" t="str" cm="1">
        <f t="array" ref="F2209">_xlfn.IFS(OR(D2209=1,D2209=2),"Period 1",OR(D2209=3,D2209=4),"Period 2",OR(D2209=5,D2209=6),"Period 3",TRUE,"No Hire Period")</f>
        <v>Period 3</v>
      </c>
      <c r="G2209" s="12" t="str" cm="1">
        <f t="array" ref="G2209">_xlfn.IFS(MONTH(B2209)=1,"Audit Period",MONTH(B2209)=2,"End of Fiscal Year",MONTH(B2209)=3,"Start of Fiscal Year",TRUE,"Fiscal Year in Progress")</f>
        <v>Fiscal Year in Progress</v>
      </c>
      <c r="H2209" s="12">
        <f t="shared" ca="1" si="69"/>
        <v>27</v>
      </c>
    </row>
    <row r="2210" spans="1:8" x14ac:dyDescent="0.25">
      <c r="A2210" s="1" t="s">
        <v>815</v>
      </c>
      <c r="B2210" s="2">
        <v>44738</v>
      </c>
      <c r="D2210" s="13">
        <f t="shared" si="68"/>
        <v>6</v>
      </c>
      <c r="E2210" s="12" t="str" cm="1">
        <f t="array" ref="E2210">_xlfn.IFS(D2210=1,"Audit Period",D2210=2,"End of Fiscal Year",D2210=3,"Start of Fiscal Year",TRUE,"Fiscal Year in Progress")</f>
        <v>Fiscal Year in Progress</v>
      </c>
      <c r="F2210" s="12" t="str" cm="1">
        <f t="array" ref="F2210">_xlfn.IFS(OR(D2210=1,D2210=2),"Period 1",OR(D2210=3,D2210=4),"Period 2",OR(D2210=5,D2210=6),"Period 3",TRUE,"No Hire Period")</f>
        <v>Period 3</v>
      </c>
      <c r="G2210" s="12" t="str" cm="1">
        <f t="array" ref="G2210">_xlfn.IFS(MONTH(B2210)=1,"Audit Period",MONTH(B2210)=2,"End of Fiscal Year",MONTH(B2210)=3,"Start of Fiscal Year",TRUE,"Fiscal Year in Progress")</f>
        <v>Fiscal Year in Progress</v>
      </c>
      <c r="H2210" s="12">
        <f t="shared" ca="1" si="69"/>
        <v>27</v>
      </c>
    </row>
    <row r="2211" spans="1:8" x14ac:dyDescent="0.25">
      <c r="A2211" s="1" t="s">
        <v>816</v>
      </c>
      <c r="B2211" s="2">
        <v>44738</v>
      </c>
      <c r="D2211" s="13">
        <f t="shared" si="68"/>
        <v>6</v>
      </c>
      <c r="E2211" s="12" t="str" cm="1">
        <f t="array" ref="E2211">_xlfn.IFS(D2211=1,"Audit Period",D2211=2,"End of Fiscal Year",D2211=3,"Start of Fiscal Year",TRUE,"Fiscal Year in Progress")</f>
        <v>Fiscal Year in Progress</v>
      </c>
      <c r="F2211" s="12" t="str" cm="1">
        <f t="array" ref="F2211">_xlfn.IFS(OR(D2211=1,D2211=2),"Period 1",OR(D2211=3,D2211=4),"Period 2",OR(D2211=5,D2211=6),"Period 3",TRUE,"No Hire Period")</f>
        <v>Period 3</v>
      </c>
      <c r="G2211" s="12" t="str" cm="1">
        <f t="array" ref="G2211">_xlfn.IFS(MONTH(B2211)=1,"Audit Period",MONTH(B2211)=2,"End of Fiscal Year",MONTH(B2211)=3,"Start of Fiscal Year",TRUE,"Fiscal Year in Progress")</f>
        <v>Fiscal Year in Progress</v>
      </c>
      <c r="H2211" s="12">
        <f t="shared" ca="1" si="69"/>
        <v>27</v>
      </c>
    </row>
    <row r="2212" spans="1:8" x14ac:dyDescent="0.25">
      <c r="A2212" s="1" t="s">
        <v>817</v>
      </c>
      <c r="B2212" s="2">
        <v>44738</v>
      </c>
      <c r="D2212" s="13">
        <f t="shared" si="68"/>
        <v>6</v>
      </c>
      <c r="E2212" s="12" t="str" cm="1">
        <f t="array" ref="E2212">_xlfn.IFS(D2212=1,"Audit Period",D2212=2,"End of Fiscal Year",D2212=3,"Start of Fiscal Year",TRUE,"Fiscal Year in Progress")</f>
        <v>Fiscal Year in Progress</v>
      </c>
      <c r="F2212" s="12" t="str" cm="1">
        <f t="array" ref="F2212">_xlfn.IFS(OR(D2212=1,D2212=2),"Period 1",OR(D2212=3,D2212=4),"Period 2",OR(D2212=5,D2212=6),"Period 3",TRUE,"No Hire Period")</f>
        <v>Period 3</v>
      </c>
      <c r="G2212" s="12" t="str" cm="1">
        <f t="array" ref="G2212">_xlfn.IFS(MONTH(B2212)=1,"Audit Period",MONTH(B2212)=2,"End of Fiscal Year",MONTH(B2212)=3,"Start of Fiscal Year",TRUE,"Fiscal Year in Progress")</f>
        <v>Fiscal Year in Progress</v>
      </c>
      <c r="H2212" s="12">
        <f t="shared" ca="1" si="69"/>
        <v>27</v>
      </c>
    </row>
    <row r="2213" spans="1:8" x14ac:dyDescent="0.25">
      <c r="A2213" s="1" t="s">
        <v>818</v>
      </c>
      <c r="B2213" s="2">
        <v>44738</v>
      </c>
      <c r="D2213" s="13">
        <f t="shared" si="68"/>
        <v>6</v>
      </c>
      <c r="E2213" s="12" t="str" cm="1">
        <f t="array" ref="E2213">_xlfn.IFS(D2213=1,"Audit Period",D2213=2,"End of Fiscal Year",D2213=3,"Start of Fiscal Year",TRUE,"Fiscal Year in Progress")</f>
        <v>Fiscal Year in Progress</v>
      </c>
      <c r="F2213" s="12" t="str" cm="1">
        <f t="array" ref="F2213">_xlfn.IFS(OR(D2213=1,D2213=2),"Period 1",OR(D2213=3,D2213=4),"Period 2",OR(D2213=5,D2213=6),"Period 3",TRUE,"No Hire Period")</f>
        <v>Period 3</v>
      </c>
      <c r="G2213" s="12" t="str" cm="1">
        <f t="array" ref="G2213">_xlfn.IFS(MONTH(B2213)=1,"Audit Period",MONTH(B2213)=2,"End of Fiscal Year",MONTH(B2213)=3,"Start of Fiscal Year",TRUE,"Fiscal Year in Progress")</f>
        <v>Fiscal Year in Progress</v>
      </c>
      <c r="H2213" s="12">
        <f t="shared" ca="1" si="69"/>
        <v>27</v>
      </c>
    </row>
    <row r="2214" spans="1:8" x14ac:dyDescent="0.25">
      <c r="A2214" s="1" t="s">
        <v>819</v>
      </c>
      <c r="B2214" s="2">
        <v>44738</v>
      </c>
      <c r="D2214" s="13">
        <f t="shared" si="68"/>
        <v>6</v>
      </c>
      <c r="E2214" s="12" t="str" cm="1">
        <f t="array" ref="E2214">_xlfn.IFS(D2214=1,"Audit Period",D2214=2,"End of Fiscal Year",D2214=3,"Start of Fiscal Year",TRUE,"Fiscal Year in Progress")</f>
        <v>Fiscal Year in Progress</v>
      </c>
      <c r="F2214" s="12" t="str" cm="1">
        <f t="array" ref="F2214">_xlfn.IFS(OR(D2214=1,D2214=2),"Period 1",OR(D2214=3,D2214=4),"Period 2",OR(D2214=5,D2214=6),"Period 3",TRUE,"No Hire Period")</f>
        <v>Period 3</v>
      </c>
      <c r="G2214" s="12" t="str" cm="1">
        <f t="array" ref="G2214">_xlfn.IFS(MONTH(B2214)=1,"Audit Period",MONTH(B2214)=2,"End of Fiscal Year",MONTH(B2214)=3,"Start of Fiscal Year",TRUE,"Fiscal Year in Progress")</f>
        <v>Fiscal Year in Progress</v>
      </c>
      <c r="H2214" s="12">
        <f t="shared" ca="1" si="69"/>
        <v>27</v>
      </c>
    </row>
    <row r="2215" spans="1:8" x14ac:dyDescent="0.25">
      <c r="A2215" s="1" t="s">
        <v>820</v>
      </c>
      <c r="B2215" s="2">
        <v>44738</v>
      </c>
      <c r="D2215" s="13">
        <f t="shared" si="68"/>
        <v>6</v>
      </c>
      <c r="E2215" s="12" t="str" cm="1">
        <f t="array" ref="E2215">_xlfn.IFS(D2215=1,"Audit Period",D2215=2,"End of Fiscal Year",D2215=3,"Start of Fiscal Year",TRUE,"Fiscal Year in Progress")</f>
        <v>Fiscal Year in Progress</v>
      </c>
      <c r="F2215" s="12" t="str" cm="1">
        <f t="array" ref="F2215">_xlfn.IFS(OR(D2215=1,D2215=2),"Period 1",OR(D2215=3,D2215=4),"Period 2",OR(D2215=5,D2215=6),"Period 3",TRUE,"No Hire Period")</f>
        <v>Period 3</v>
      </c>
      <c r="G2215" s="12" t="str" cm="1">
        <f t="array" ref="G2215">_xlfn.IFS(MONTH(B2215)=1,"Audit Period",MONTH(B2215)=2,"End of Fiscal Year",MONTH(B2215)=3,"Start of Fiscal Year",TRUE,"Fiscal Year in Progress")</f>
        <v>Fiscal Year in Progress</v>
      </c>
      <c r="H2215" s="12">
        <f t="shared" ca="1" si="69"/>
        <v>27</v>
      </c>
    </row>
    <row r="2216" spans="1:8" x14ac:dyDescent="0.25">
      <c r="A2216" s="1" t="s">
        <v>821</v>
      </c>
      <c r="B2216" s="2">
        <v>44738</v>
      </c>
      <c r="D2216" s="13">
        <f t="shared" si="68"/>
        <v>6</v>
      </c>
      <c r="E2216" s="12" t="str" cm="1">
        <f t="array" ref="E2216">_xlfn.IFS(D2216=1,"Audit Period",D2216=2,"End of Fiscal Year",D2216=3,"Start of Fiscal Year",TRUE,"Fiscal Year in Progress")</f>
        <v>Fiscal Year in Progress</v>
      </c>
      <c r="F2216" s="12" t="str" cm="1">
        <f t="array" ref="F2216">_xlfn.IFS(OR(D2216=1,D2216=2),"Period 1",OR(D2216=3,D2216=4),"Period 2",OR(D2216=5,D2216=6),"Period 3",TRUE,"No Hire Period")</f>
        <v>Period 3</v>
      </c>
      <c r="G2216" s="12" t="str" cm="1">
        <f t="array" ref="G2216">_xlfn.IFS(MONTH(B2216)=1,"Audit Period",MONTH(B2216)=2,"End of Fiscal Year",MONTH(B2216)=3,"Start of Fiscal Year",TRUE,"Fiscal Year in Progress")</f>
        <v>Fiscal Year in Progress</v>
      </c>
      <c r="H2216" s="12">
        <f t="shared" ca="1" si="69"/>
        <v>27</v>
      </c>
    </row>
    <row r="2217" spans="1:8" x14ac:dyDescent="0.25">
      <c r="A2217" s="1" t="s">
        <v>822</v>
      </c>
      <c r="B2217" s="2">
        <v>44738</v>
      </c>
      <c r="D2217" s="13">
        <f t="shared" si="68"/>
        <v>6</v>
      </c>
      <c r="E2217" s="12" t="str" cm="1">
        <f t="array" ref="E2217">_xlfn.IFS(D2217=1,"Audit Period",D2217=2,"End of Fiscal Year",D2217=3,"Start of Fiscal Year",TRUE,"Fiscal Year in Progress")</f>
        <v>Fiscal Year in Progress</v>
      </c>
      <c r="F2217" s="12" t="str" cm="1">
        <f t="array" ref="F2217">_xlfn.IFS(OR(D2217=1,D2217=2),"Period 1",OR(D2217=3,D2217=4),"Period 2",OR(D2217=5,D2217=6),"Period 3",TRUE,"No Hire Period")</f>
        <v>Period 3</v>
      </c>
      <c r="G2217" s="12" t="str" cm="1">
        <f t="array" ref="G2217">_xlfn.IFS(MONTH(B2217)=1,"Audit Period",MONTH(B2217)=2,"End of Fiscal Year",MONTH(B2217)=3,"Start of Fiscal Year",TRUE,"Fiscal Year in Progress")</f>
        <v>Fiscal Year in Progress</v>
      </c>
      <c r="H2217" s="12">
        <f t="shared" ca="1" si="69"/>
        <v>27</v>
      </c>
    </row>
    <row r="2218" spans="1:8" x14ac:dyDescent="0.25">
      <c r="A2218" s="1" t="s">
        <v>94</v>
      </c>
      <c r="B2218" s="2">
        <v>44738</v>
      </c>
      <c r="D2218" s="13">
        <f t="shared" si="68"/>
        <v>6</v>
      </c>
      <c r="E2218" s="12" t="str" cm="1">
        <f t="array" ref="E2218">_xlfn.IFS(D2218=1,"Audit Period",D2218=2,"End of Fiscal Year",D2218=3,"Start of Fiscal Year",TRUE,"Fiscal Year in Progress")</f>
        <v>Fiscal Year in Progress</v>
      </c>
      <c r="F2218" s="12" t="str" cm="1">
        <f t="array" ref="F2218">_xlfn.IFS(OR(D2218=1,D2218=2),"Period 1",OR(D2218=3,D2218=4),"Period 2",OR(D2218=5,D2218=6),"Period 3",TRUE,"No Hire Period")</f>
        <v>Period 3</v>
      </c>
      <c r="G2218" s="12" t="str" cm="1">
        <f t="array" ref="G2218">_xlfn.IFS(MONTH(B2218)=1,"Audit Period",MONTH(B2218)=2,"End of Fiscal Year",MONTH(B2218)=3,"Start of Fiscal Year",TRUE,"Fiscal Year in Progress")</f>
        <v>Fiscal Year in Progress</v>
      </c>
      <c r="H2218" s="12">
        <f t="shared" ca="1" si="69"/>
        <v>27</v>
      </c>
    </row>
    <row r="2219" spans="1:8" x14ac:dyDescent="0.25">
      <c r="A2219" s="1" t="s">
        <v>823</v>
      </c>
      <c r="B2219" s="2">
        <v>44738</v>
      </c>
      <c r="D2219" s="13">
        <f t="shared" si="68"/>
        <v>6</v>
      </c>
      <c r="E2219" s="12" t="str" cm="1">
        <f t="array" ref="E2219">_xlfn.IFS(D2219=1,"Audit Period",D2219=2,"End of Fiscal Year",D2219=3,"Start of Fiscal Year",TRUE,"Fiscal Year in Progress")</f>
        <v>Fiscal Year in Progress</v>
      </c>
      <c r="F2219" s="12" t="str" cm="1">
        <f t="array" ref="F2219">_xlfn.IFS(OR(D2219=1,D2219=2),"Period 1",OR(D2219=3,D2219=4),"Period 2",OR(D2219=5,D2219=6),"Period 3",TRUE,"No Hire Period")</f>
        <v>Period 3</v>
      </c>
      <c r="G2219" s="12" t="str" cm="1">
        <f t="array" ref="G2219">_xlfn.IFS(MONTH(B2219)=1,"Audit Period",MONTH(B2219)=2,"End of Fiscal Year",MONTH(B2219)=3,"Start of Fiscal Year",TRUE,"Fiscal Year in Progress")</f>
        <v>Fiscal Year in Progress</v>
      </c>
      <c r="H2219" s="12">
        <f t="shared" ca="1" si="69"/>
        <v>27</v>
      </c>
    </row>
    <row r="2220" spans="1:8" x14ac:dyDescent="0.25">
      <c r="A2220" s="1" t="s">
        <v>824</v>
      </c>
      <c r="B2220" s="2">
        <v>44738</v>
      </c>
      <c r="D2220" s="13">
        <f t="shared" si="68"/>
        <v>6</v>
      </c>
      <c r="E2220" s="12" t="str" cm="1">
        <f t="array" ref="E2220">_xlfn.IFS(D2220=1,"Audit Period",D2220=2,"End of Fiscal Year",D2220=3,"Start of Fiscal Year",TRUE,"Fiscal Year in Progress")</f>
        <v>Fiscal Year in Progress</v>
      </c>
      <c r="F2220" s="12" t="str" cm="1">
        <f t="array" ref="F2220">_xlfn.IFS(OR(D2220=1,D2220=2),"Period 1",OR(D2220=3,D2220=4),"Period 2",OR(D2220=5,D2220=6),"Period 3",TRUE,"No Hire Period")</f>
        <v>Period 3</v>
      </c>
      <c r="G2220" s="12" t="str" cm="1">
        <f t="array" ref="G2220">_xlfn.IFS(MONTH(B2220)=1,"Audit Period",MONTH(B2220)=2,"End of Fiscal Year",MONTH(B2220)=3,"Start of Fiscal Year",TRUE,"Fiscal Year in Progress")</f>
        <v>Fiscal Year in Progress</v>
      </c>
      <c r="H2220" s="12">
        <f t="shared" ca="1" si="69"/>
        <v>27</v>
      </c>
    </row>
    <row r="2221" spans="1:8" x14ac:dyDescent="0.25">
      <c r="A2221" s="1" t="s">
        <v>825</v>
      </c>
      <c r="B2221" s="2">
        <v>44738</v>
      </c>
      <c r="D2221" s="13">
        <f t="shared" si="68"/>
        <v>6</v>
      </c>
      <c r="E2221" s="12" t="str" cm="1">
        <f t="array" ref="E2221">_xlfn.IFS(D2221=1,"Audit Period",D2221=2,"End of Fiscal Year",D2221=3,"Start of Fiscal Year",TRUE,"Fiscal Year in Progress")</f>
        <v>Fiscal Year in Progress</v>
      </c>
      <c r="F2221" s="12" t="str" cm="1">
        <f t="array" ref="F2221">_xlfn.IFS(OR(D2221=1,D2221=2),"Period 1",OR(D2221=3,D2221=4),"Period 2",OR(D2221=5,D2221=6),"Period 3",TRUE,"No Hire Period")</f>
        <v>Period 3</v>
      </c>
      <c r="G2221" s="12" t="str" cm="1">
        <f t="array" ref="G2221">_xlfn.IFS(MONTH(B2221)=1,"Audit Period",MONTH(B2221)=2,"End of Fiscal Year",MONTH(B2221)=3,"Start of Fiscal Year",TRUE,"Fiscal Year in Progress")</f>
        <v>Fiscal Year in Progress</v>
      </c>
      <c r="H2221" s="12">
        <f t="shared" ca="1" si="69"/>
        <v>27</v>
      </c>
    </row>
    <row r="2222" spans="1:8" x14ac:dyDescent="0.25">
      <c r="A2222" s="1" t="s">
        <v>826</v>
      </c>
      <c r="B2222" s="2">
        <v>44738</v>
      </c>
      <c r="D2222" s="13">
        <f t="shared" si="68"/>
        <v>6</v>
      </c>
      <c r="E2222" s="12" t="str" cm="1">
        <f t="array" ref="E2222">_xlfn.IFS(D2222=1,"Audit Period",D2222=2,"End of Fiscal Year",D2222=3,"Start of Fiscal Year",TRUE,"Fiscal Year in Progress")</f>
        <v>Fiscal Year in Progress</v>
      </c>
      <c r="F2222" s="12" t="str" cm="1">
        <f t="array" ref="F2222">_xlfn.IFS(OR(D2222=1,D2222=2),"Period 1",OR(D2222=3,D2222=4),"Period 2",OR(D2222=5,D2222=6),"Period 3",TRUE,"No Hire Period")</f>
        <v>Period 3</v>
      </c>
      <c r="G2222" s="12" t="str" cm="1">
        <f t="array" ref="G2222">_xlfn.IFS(MONTH(B2222)=1,"Audit Period",MONTH(B2222)=2,"End of Fiscal Year",MONTH(B2222)=3,"Start of Fiscal Year",TRUE,"Fiscal Year in Progress")</f>
        <v>Fiscal Year in Progress</v>
      </c>
      <c r="H2222" s="12">
        <f t="shared" ca="1" si="69"/>
        <v>27</v>
      </c>
    </row>
  </sheetData>
  <autoFilter ref="A1:B2222" xr:uid="{350DD2B2-8150-4343-BE12-A5053E9C8CBD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CFE5A-E823-4CC0-8280-F06698C531D7}">
  <dimension ref="A1:D2222"/>
  <sheetViews>
    <sheetView zoomScale="200" zoomScaleNormal="200" workbookViewId="0">
      <selection activeCell="D2" sqref="D2"/>
    </sheetView>
  </sheetViews>
  <sheetFormatPr defaultRowHeight="13.8" x14ac:dyDescent="0.25"/>
  <cols>
    <col min="1" max="1" width="38" style="1" bestFit="1" customWidth="1"/>
    <col min="2" max="2" width="12.77734375" style="2" bestFit="1" customWidth="1"/>
    <col min="3" max="3" width="11.6640625" style="1" bestFit="1" customWidth="1"/>
    <col min="4" max="4" width="22" style="12" bestFit="1" customWidth="1"/>
    <col min="5" max="16384" width="8.88671875" style="1"/>
  </cols>
  <sheetData>
    <row r="1" spans="1:4" x14ac:dyDescent="0.25">
      <c r="A1" s="3" t="s">
        <v>4762</v>
      </c>
      <c r="B1" s="4" t="s">
        <v>4767</v>
      </c>
      <c r="C1" s="3" t="s">
        <v>9812</v>
      </c>
      <c r="D1" s="11" t="s">
        <v>9818</v>
      </c>
    </row>
    <row r="2" spans="1:4" x14ac:dyDescent="0.25">
      <c r="A2" s="1" t="s">
        <v>827</v>
      </c>
      <c r="B2" s="2">
        <v>44570</v>
      </c>
      <c r="C2" s="2">
        <v>44559</v>
      </c>
      <c r="D2" s="12" t="str" cm="1">
        <f t="array" ref="D2">_xlfn.IFS(MONTH(B2)=1,"Audit Period",MONTH(B2)=2,"End of Fiscal Year",MONTH(B2)=3,"Start of Fiscal Year",TRUE,"Fiscal Year in Progress")</f>
        <v>Audit Period</v>
      </c>
    </row>
    <row r="3" spans="1:4" x14ac:dyDescent="0.25">
      <c r="A3" s="1" t="s">
        <v>828</v>
      </c>
      <c r="B3" s="2">
        <v>44570</v>
      </c>
      <c r="D3" s="12" t="str" cm="1">
        <f t="array" ref="D3">_xlfn.IFS(MONTH(B3)=1,"Audit Period",MONTH(B3)=2,"End of Fiscal Year",MONTH(B3)=3,"Start of Fiscal Year",TRUE,"Fiscal Year in Progress")</f>
        <v>Audit Period</v>
      </c>
    </row>
    <row r="4" spans="1:4" x14ac:dyDescent="0.25">
      <c r="A4" s="1" t="s">
        <v>829</v>
      </c>
      <c r="B4" s="2">
        <v>44570</v>
      </c>
      <c r="D4" s="12" t="str" cm="1">
        <f t="array" ref="D4">_xlfn.IFS(MONTH(B4)=1,"Audit Period",MONTH(B4)=2,"End of Fiscal Year",MONTH(B4)=3,"Start of Fiscal Year",TRUE,"Fiscal Year in Progress")</f>
        <v>Audit Period</v>
      </c>
    </row>
    <row r="5" spans="1:4" x14ac:dyDescent="0.25">
      <c r="A5" s="1" t="s">
        <v>95</v>
      </c>
      <c r="B5" s="2">
        <v>44570</v>
      </c>
      <c r="D5" s="12" t="str" cm="1">
        <f t="array" ref="D5">_xlfn.IFS(MONTH(B5)=1,"Audit Period",MONTH(B5)=2,"End of Fiscal Year",MONTH(B5)=3,"Start of Fiscal Year",TRUE,"Fiscal Year in Progress")</f>
        <v>Audit Period</v>
      </c>
    </row>
    <row r="6" spans="1:4" x14ac:dyDescent="0.25">
      <c r="A6" s="1" t="s">
        <v>830</v>
      </c>
      <c r="B6" s="2">
        <v>44570</v>
      </c>
      <c r="D6" s="12" t="str" cm="1">
        <f t="array" ref="D6">_xlfn.IFS(MONTH(B6)=1,"Audit Period",MONTH(B6)=2,"End of Fiscal Year",MONTH(B6)=3,"Start of Fiscal Year",TRUE,"Fiscal Year in Progress")</f>
        <v>Audit Period</v>
      </c>
    </row>
    <row r="7" spans="1:4" x14ac:dyDescent="0.25">
      <c r="A7" s="1" t="s">
        <v>831</v>
      </c>
      <c r="B7" s="2">
        <v>44570</v>
      </c>
      <c r="D7" s="12" t="str" cm="1">
        <f t="array" ref="D7">_xlfn.IFS(MONTH(B7)=1,"Audit Period",MONTH(B7)=2,"End of Fiscal Year",MONTH(B7)=3,"Start of Fiscal Year",TRUE,"Fiscal Year in Progress")</f>
        <v>Audit Period</v>
      </c>
    </row>
    <row r="8" spans="1:4" x14ac:dyDescent="0.25">
      <c r="A8" s="1" t="s">
        <v>832</v>
      </c>
      <c r="B8" s="2">
        <v>44570</v>
      </c>
      <c r="D8" s="12" t="str" cm="1">
        <f t="array" ref="D8">_xlfn.IFS(MONTH(B8)=1,"Audit Period",MONTH(B8)=2,"End of Fiscal Year",MONTH(B8)=3,"Start of Fiscal Year",TRUE,"Fiscal Year in Progress")</f>
        <v>Audit Period</v>
      </c>
    </row>
    <row r="9" spans="1:4" x14ac:dyDescent="0.25">
      <c r="A9" s="1" t="s">
        <v>833</v>
      </c>
      <c r="B9" s="2">
        <v>44570</v>
      </c>
      <c r="D9" s="12" t="str" cm="1">
        <f t="array" ref="D9">_xlfn.IFS(MONTH(B9)=1,"Audit Period",MONTH(B9)=2,"End of Fiscal Year",MONTH(B9)=3,"Start of Fiscal Year",TRUE,"Fiscal Year in Progress")</f>
        <v>Audit Period</v>
      </c>
    </row>
    <row r="10" spans="1:4" x14ac:dyDescent="0.25">
      <c r="A10" s="1" t="s">
        <v>834</v>
      </c>
      <c r="B10" s="2">
        <v>44570</v>
      </c>
      <c r="D10" s="12" t="str" cm="1">
        <f t="array" ref="D10">_xlfn.IFS(MONTH(B10)=1,"Audit Period",MONTH(B10)=2,"End of Fiscal Year",MONTH(B10)=3,"Start of Fiscal Year",TRUE,"Fiscal Year in Progress")</f>
        <v>Audit Period</v>
      </c>
    </row>
    <row r="11" spans="1:4" x14ac:dyDescent="0.25">
      <c r="A11" s="1" t="s">
        <v>835</v>
      </c>
      <c r="B11" s="2">
        <v>44570</v>
      </c>
      <c r="C11" s="2">
        <v>44700</v>
      </c>
      <c r="D11" s="12" t="str" cm="1">
        <f t="array" ref="D11">_xlfn.IFS(MONTH(B11)=1,"Audit Period",MONTH(B11)=2,"End of Fiscal Year",MONTH(B11)=3,"Start of Fiscal Year",TRUE,"Fiscal Year in Progress")</f>
        <v>Audit Period</v>
      </c>
    </row>
    <row r="12" spans="1:4" x14ac:dyDescent="0.25">
      <c r="A12" s="1" t="s">
        <v>836</v>
      </c>
      <c r="B12" s="2">
        <v>44570</v>
      </c>
      <c r="D12" s="12" t="str" cm="1">
        <f t="array" ref="D12">_xlfn.IFS(MONTH(B12)=1,"Audit Period",MONTH(B12)=2,"End of Fiscal Year",MONTH(B12)=3,"Start of Fiscal Year",TRUE,"Fiscal Year in Progress")</f>
        <v>Audit Period</v>
      </c>
    </row>
    <row r="13" spans="1:4" x14ac:dyDescent="0.25">
      <c r="A13" s="1" t="s">
        <v>837</v>
      </c>
      <c r="B13" s="2">
        <v>44570</v>
      </c>
      <c r="D13" s="12" t="str" cm="1">
        <f t="array" ref="D13">_xlfn.IFS(MONTH(B13)=1,"Audit Period",MONTH(B13)=2,"End of Fiscal Year",MONTH(B13)=3,"Start of Fiscal Year",TRUE,"Fiscal Year in Progress")</f>
        <v>Audit Period</v>
      </c>
    </row>
    <row r="14" spans="1:4" x14ac:dyDescent="0.25">
      <c r="A14" s="1" t="s">
        <v>96</v>
      </c>
      <c r="B14" s="2">
        <v>44570</v>
      </c>
      <c r="C14" s="2">
        <v>44560</v>
      </c>
      <c r="D14" s="12" t="str" cm="1">
        <f t="array" ref="D14">_xlfn.IFS(MONTH(B14)=1,"Audit Period",MONTH(B14)=2,"End of Fiscal Year",MONTH(B14)=3,"Start of Fiscal Year",TRUE,"Fiscal Year in Progress")</f>
        <v>Audit Period</v>
      </c>
    </row>
    <row r="15" spans="1:4" x14ac:dyDescent="0.25">
      <c r="A15" s="1" t="s">
        <v>838</v>
      </c>
      <c r="B15" s="2">
        <v>44570</v>
      </c>
      <c r="D15" s="12" t="str" cm="1">
        <f t="array" ref="D15">_xlfn.IFS(MONTH(B15)=1,"Audit Period",MONTH(B15)=2,"End of Fiscal Year",MONTH(B15)=3,"Start of Fiscal Year",TRUE,"Fiscal Year in Progress")</f>
        <v>Audit Period</v>
      </c>
    </row>
    <row r="16" spans="1:4" x14ac:dyDescent="0.25">
      <c r="A16" s="1" t="s">
        <v>839</v>
      </c>
      <c r="B16" s="2">
        <v>44570</v>
      </c>
      <c r="D16" s="12" t="str" cm="1">
        <f t="array" ref="D16">_xlfn.IFS(MONTH(B16)=1,"Audit Period",MONTH(B16)=2,"End of Fiscal Year",MONTH(B16)=3,"Start of Fiscal Year",TRUE,"Fiscal Year in Progress")</f>
        <v>Audit Period</v>
      </c>
    </row>
    <row r="17" spans="1:4" x14ac:dyDescent="0.25">
      <c r="A17" s="1" t="s">
        <v>840</v>
      </c>
      <c r="B17" s="2">
        <v>44570</v>
      </c>
      <c r="C17" s="2">
        <v>44561</v>
      </c>
      <c r="D17" s="12" t="str" cm="1">
        <f t="array" ref="D17">_xlfn.IFS(MONTH(B17)=1,"Audit Period",MONTH(B17)=2,"End of Fiscal Year",MONTH(B17)=3,"Start of Fiscal Year",TRUE,"Fiscal Year in Progress")</f>
        <v>Audit Period</v>
      </c>
    </row>
    <row r="18" spans="1:4" x14ac:dyDescent="0.25">
      <c r="A18" s="1" t="s">
        <v>841</v>
      </c>
      <c r="B18" s="2">
        <v>44570</v>
      </c>
      <c r="D18" s="12" t="str" cm="1">
        <f t="array" ref="D18">_xlfn.IFS(MONTH(B18)=1,"Audit Period",MONTH(B18)=2,"End of Fiscal Year",MONTH(B18)=3,"Start of Fiscal Year",TRUE,"Fiscal Year in Progress")</f>
        <v>Audit Period</v>
      </c>
    </row>
    <row r="19" spans="1:4" x14ac:dyDescent="0.25">
      <c r="A19" s="1" t="s">
        <v>842</v>
      </c>
      <c r="B19" s="2">
        <v>44570</v>
      </c>
      <c r="D19" s="12" t="str" cm="1">
        <f t="array" ref="D19">_xlfn.IFS(MONTH(B19)=1,"Audit Period",MONTH(B19)=2,"End of Fiscal Year",MONTH(B19)=3,"Start of Fiscal Year",TRUE,"Fiscal Year in Progress")</f>
        <v>Audit Period</v>
      </c>
    </row>
    <row r="20" spans="1:4" x14ac:dyDescent="0.25">
      <c r="A20" s="1" t="s">
        <v>843</v>
      </c>
      <c r="B20" s="2">
        <v>44570</v>
      </c>
      <c r="D20" s="12" t="str" cm="1">
        <f t="array" ref="D20">_xlfn.IFS(MONTH(B20)=1,"Audit Period",MONTH(B20)=2,"End of Fiscal Year",MONTH(B20)=3,"Start of Fiscal Year",TRUE,"Fiscal Year in Progress")</f>
        <v>Audit Period</v>
      </c>
    </row>
    <row r="21" spans="1:4" x14ac:dyDescent="0.25">
      <c r="A21" s="1" t="s">
        <v>844</v>
      </c>
      <c r="B21" s="2">
        <v>44570</v>
      </c>
      <c r="C21" s="2">
        <v>44931</v>
      </c>
      <c r="D21" s="12" t="str" cm="1">
        <f t="array" ref="D21">_xlfn.IFS(MONTH(B21)=1,"Audit Period",MONTH(B21)=2,"End of Fiscal Year",MONTH(B21)=3,"Start of Fiscal Year",TRUE,"Fiscal Year in Progress")</f>
        <v>Audit Period</v>
      </c>
    </row>
    <row r="22" spans="1:4" x14ac:dyDescent="0.25">
      <c r="A22" s="1" t="s">
        <v>845</v>
      </c>
      <c r="B22" s="2">
        <v>44570</v>
      </c>
      <c r="D22" s="12" t="str" cm="1">
        <f t="array" ref="D22">_xlfn.IFS(MONTH(B22)=1,"Audit Period",MONTH(B22)=2,"End of Fiscal Year",MONTH(B22)=3,"Start of Fiscal Year",TRUE,"Fiscal Year in Progress")</f>
        <v>Audit Period</v>
      </c>
    </row>
    <row r="23" spans="1:4" x14ac:dyDescent="0.25">
      <c r="A23" s="1" t="s">
        <v>97</v>
      </c>
      <c r="B23" s="2">
        <v>44570</v>
      </c>
      <c r="D23" s="12" t="str" cm="1">
        <f t="array" ref="D23">_xlfn.IFS(MONTH(B23)=1,"Audit Period",MONTH(B23)=2,"End of Fiscal Year",MONTH(B23)=3,"Start of Fiscal Year",TRUE,"Fiscal Year in Progress")</f>
        <v>Audit Period</v>
      </c>
    </row>
    <row r="24" spans="1:4" x14ac:dyDescent="0.25">
      <c r="A24" s="1" t="s">
        <v>846</v>
      </c>
      <c r="B24" s="2">
        <v>44570</v>
      </c>
      <c r="D24" s="12" t="str" cm="1">
        <f t="array" ref="D24">_xlfn.IFS(MONTH(B24)=1,"Audit Period",MONTH(B24)=2,"End of Fiscal Year",MONTH(B24)=3,"Start of Fiscal Year",TRUE,"Fiscal Year in Progress")</f>
        <v>Audit Period</v>
      </c>
    </row>
    <row r="25" spans="1:4" x14ac:dyDescent="0.25">
      <c r="A25" s="1" t="s">
        <v>847</v>
      </c>
      <c r="B25" s="2">
        <v>44570</v>
      </c>
      <c r="D25" s="12" t="str" cm="1">
        <f t="array" ref="D25">_xlfn.IFS(MONTH(B25)=1,"Audit Period",MONTH(B25)=2,"End of Fiscal Year",MONTH(B25)=3,"Start of Fiscal Year",TRUE,"Fiscal Year in Progress")</f>
        <v>Audit Period</v>
      </c>
    </row>
    <row r="26" spans="1:4" x14ac:dyDescent="0.25">
      <c r="A26" s="1" t="s">
        <v>848</v>
      </c>
      <c r="B26" s="2">
        <v>44570</v>
      </c>
      <c r="C26" s="2">
        <v>44568</v>
      </c>
      <c r="D26" s="12" t="str" cm="1">
        <f t="array" ref="D26">_xlfn.IFS(MONTH(B26)=1,"Audit Period",MONTH(B26)=2,"End of Fiscal Year",MONTH(B26)=3,"Start of Fiscal Year",TRUE,"Fiscal Year in Progress")</f>
        <v>Audit Period</v>
      </c>
    </row>
    <row r="27" spans="1:4" x14ac:dyDescent="0.25">
      <c r="A27" s="1" t="s">
        <v>849</v>
      </c>
      <c r="B27" s="2">
        <v>44570</v>
      </c>
      <c r="D27" s="12" t="str" cm="1">
        <f t="array" ref="D27">_xlfn.IFS(MONTH(B27)=1,"Audit Period",MONTH(B27)=2,"End of Fiscal Year",MONTH(B27)=3,"Start of Fiscal Year",TRUE,"Fiscal Year in Progress")</f>
        <v>Audit Period</v>
      </c>
    </row>
    <row r="28" spans="1:4" x14ac:dyDescent="0.25">
      <c r="A28" s="1" t="s">
        <v>850</v>
      </c>
      <c r="B28" s="2">
        <v>44570</v>
      </c>
      <c r="C28" s="2">
        <v>45245</v>
      </c>
      <c r="D28" s="12" t="str" cm="1">
        <f t="array" ref="D28">_xlfn.IFS(MONTH(B28)=1,"Audit Period",MONTH(B28)=2,"End of Fiscal Year",MONTH(B28)=3,"Start of Fiscal Year",TRUE,"Fiscal Year in Progress")</f>
        <v>Audit Period</v>
      </c>
    </row>
    <row r="29" spans="1:4" x14ac:dyDescent="0.25">
      <c r="A29" s="1" t="s">
        <v>851</v>
      </c>
      <c r="B29" s="2">
        <v>44570</v>
      </c>
      <c r="D29" s="12" t="str" cm="1">
        <f t="array" ref="D29">_xlfn.IFS(MONTH(B29)=1,"Audit Period",MONTH(B29)=2,"End of Fiscal Year",MONTH(B29)=3,"Start of Fiscal Year",TRUE,"Fiscal Year in Progress")</f>
        <v>Audit Period</v>
      </c>
    </row>
    <row r="30" spans="1:4" x14ac:dyDescent="0.25">
      <c r="A30" s="1" t="s">
        <v>852</v>
      </c>
      <c r="B30" s="2">
        <v>44570</v>
      </c>
      <c r="D30" s="12" t="str" cm="1">
        <f t="array" ref="D30">_xlfn.IFS(MONTH(B30)=1,"Audit Period",MONTH(B30)=2,"End of Fiscal Year",MONTH(B30)=3,"Start of Fiscal Year",TRUE,"Fiscal Year in Progress")</f>
        <v>Audit Period</v>
      </c>
    </row>
    <row r="31" spans="1:4" x14ac:dyDescent="0.25">
      <c r="A31" s="1" t="s">
        <v>853</v>
      </c>
      <c r="B31" s="2">
        <v>44570</v>
      </c>
      <c r="D31" s="12" t="str" cm="1">
        <f t="array" ref="D31">_xlfn.IFS(MONTH(B31)=1,"Audit Period",MONTH(B31)=2,"End of Fiscal Year",MONTH(B31)=3,"Start of Fiscal Year",TRUE,"Fiscal Year in Progress")</f>
        <v>Audit Period</v>
      </c>
    </row>
    <row r="32" spans="1:4" x14ac:dyDescent="0.25">
      <c r="A32" s="1" t="s">
        <v>854</v>
      </c>
      <c r="B32" s="2">
        <v>44570</v>
      </c>
      <c r="D32" s="12" t="str" cm="1">
        <f t="array" ref="D32">_xlfn.IFS(MONTH(B32)=1,"Audit Period",MONTH(B32)=2,"End of Fiscal Year",MONTH(B32)=3,"Start of Fiscal Year",TRUE,"Fiscal Year in Progress")</f>
        <v>Audit Period</v>
      </c>
    </row>
    <row r="33" spans="1:4" x14ac:dyDescent="0.25">
      <c r="A33" s="1" t="s">
        <v>855</v>
      </c>
      <c r="B33" s="2">
        <v>44570</v>
      </c>
      <c r="D33" s="12" t="str" cm="1">
        <f t="array" ref="D33">_xlfn.IFS(MONTH(B33)=1,"Audit Period",MONTH(B33)=2,"End of Fiscal Year",MONTH(B33)=3,"Start of Fiscal Year",TRUE,"Fiscal Year in Progress")</f>
        <v>Audit Period</v>
      </c>
    </row>
    <row r="34" spans="1:4" x14ac:dyDescent="0.25">
      <c r="A34" s="1" t="s">
        <v>9</v>
      </c>
      <c r="B34" s="2">
        <v>44570</v>
      </c>
      <c r="D34" s="12" t="str" cm="1">
        <f t="array" ref="D34">_xlfn.IFS(MONTH(B34)=1,"Audit Period",MONTH(B34)=2,"End of Fiscal Year",MONTH(B34)=3,"Start of Fiscal Year",TRUE,"Fiscal Year in Progress")</f>
        <v>Audit Period</v>
      </c>
    </row>
    <row r="35" spans="1:4" x14ac:dyDescent="0.25">
      <c r="A35" s="1" t="s">
        <v>856</v>
      </c>
      <c r="B35" s="2">
        <v>44570</v>
      </c>
      <c r="D35" s="12" t="str" cm="1">
        <f t="array" ref="D35">_xlfn.IFS(MONTH(B35)=1,"Audit Period",MONTH(B35)=2,"End of Fiscal Year",MONTH(B35)=3,"Start of Fiscal Year",TRUE,"Fiscal Year in Progress")</f>
        <v>Audit Period</v>
      </c>
    </row>
    <row r="36" spans="1:4" x14ac:dyDescent="0.25">
      <c r="A36" s="1" t="s">
        <v>857</v>
      </c>
      <c r="B36" s="2">
        <v>44570</v>
      </c>
      <c r="D36" s="12" t="str" cm="1">
        <f t="array" ref="D36">_xlfn.IFS(MONTH(B36)=1,"Audit Period",MONTH(B36)=2,"End of Fiscal Year",MONTH(B36)=3,"Start of Fiscal Year",TRUE,"Fiscal Year in Progress")</f>
        <v>Audit Period</v>
      </c>
    </row>
    <row r="37" spans="1:4" x14ac:dyDescent="0.25">
      <c r="A37" s="1" t="s">
        <v>98</v>
      </c>
      <c r="B37" s="2">
        <v>44570</v>
      </c>
      <c r="D37" s="12" t="str" cm="1">
        <f t="array" ref="D37">_xlfn.IFS(MONTH(B37)=1,"Audit Period",MONTH(B37)=2,"End of Fiscal Year",MONTH(B37)=3,"Start of Fiscal Year",TRUE,"Fiscal Year in Progress")</f>
        <v>Audit Period</v>
      </c>
    </row>
    <row r="38" spans="1:4" x14ac:dyDescent="0.25">
      <c r="A38" s="1" t="s">
        <v>858</v>
      </c>
      <c r="B38" s="2">
        <v>44570</v>
      </c>
      <c r="D38" s="12" t="str" cm="1">
        <f t="array" ref="D38">_xlfn.IFS(MONTH(B38)=1,"Audit Period",MONTH(B38)=2,"End of Fiscal Year",MONTH(B38)=3,"Start of Fiscal Year",TRUE,"Fiscal Year in Progress")</f>
        <v>Audit Period</v>
      </c>
    </row>
    <row r="39" spans="1:4" x14ac:dyDescent="0.25">
      <c r="A39" s="1" t="s">
        <v>859</v>
      </c>
      <c r="B39" s="2">
        <v>44570</v>
      </c>
      <c r="D39" s="12" t="str" cm="1">
        <f t="array" ref="D39">_xlfn.IFS(MONTH(B39)=1,"Audit Period",MONTH(B39)=2,"End of Fiscal Year",MONTH(B39)=3,"Start of Fiscal Year",TRUE,"Fiscal Year in Progress")</f>
        <v>Audit Period</v>
      </c>
    </row>
    <row r="40" spans="1:4" x14ac:dyDescent="0.25">
      <c r="A40" s="1" t="s">
        <v>860</v>
      </c>
      <c r="B40" s="2">
        <v>44570</v>
      </c>
      <c r="D40" s="12" t="str" cm="1">
        <f t="array" ref="D40">_xlfn.IFS(MONTH(B40)=1,"Audit Period",MONTH(B40)=2,"End of Fiscal Year",MONTH(B40)=3,"Start of Fiscal Year",TRUE,"Fiscal Year in Progress")</f>
        <v>Audit Period</v>
      </c>
    </row>
    <row r="41" spans="1:4" x14ac:dyDescent="0.25">
      <c r="A41" s="1" t="s">
        <v>861</v>
      </c>
      <c r="B41" s="2">
        <v>44570</v>
      </c>
      <c r="D41" s="12" t="str" cm="1">
        <f t="array" ref="D41">_xlfn.IFS(MONTH(B41)=1,"Audit Period",MONTH(B41)=2,"End of Fiscal Year",MONTH(B41)=3,"Start of Fiscal Year",TRUE,"Fiscal Year in Progress")</f>
        <v>Audit Period</v>
      </c>
    </row>
    <row r="42" spans="1:4" x14ac:dyDescent="0.25">
      <c r="A42" s="1" t="s">
        <v>862</v>
      </c>
      <c r="B42" s="2">
        <v>44570</v>
      </c>
      <c r="D42" s="12" t="str" cm="1">
        <f t="array" ref="D42">_xlfn.IFS(MONTH(B42)=1,"Audit Period",MONTH(B42)=2,"End of Fiscal Year",MONTH(B42)=3,"Start of Fiscal Year",TRUE,"Fiscal Year in Progress")</f>
        <v>Audit Period</v>
      </c>
    </row>
    <row r="43" spans="1:4" x14ac:dyDescent="0.25">
      <c r="A43" s="1" t="s">
        <v>863</v>
      </c>
      <c r="B43" s="2">
        <v>44570</v>
      </c>
      <c r="D43" s="12" t="str" cm="1">
        <f t="array" ref="D43">_xlfn.IFS(MONTH(B43)=1,"Audit Period",MONTH(B43)=2,"End of Fiscal Year",MONTH(B43)=3,"Start of Fiscal Year",TRUE,"Fiscal Year in Progress")</f>
        <v>Audit Period</v>
      </c>
    </row>
    <row r="44" spans="1:4" x14ac:dyDescent="0.25">
      <c r="A44" s="1" t="s">
        <v>864</v>
      </c>
      <c r="B44" s="2">
        <v>44570</v>
      </c>
      <c r="C44" s="2">
        <v>45505</v>
      </c>
      <c r="D44" s="12" t="str" cm="1">
        <f t="array" ref="D44">_xlfn.IFS(MONTH(B44)=1,"Audit Period",MONTH(B44)=2,"End of Fiscal Year",MONTH(B44)=3,"Start of Fiscal Year",TRUE,"Fiscal Year in Progress")</f>
        <v>Audit Period</v>
      </c>
    </row>
    <row r="45" spans="1:4" x14ac:dyDescent="0.25">
      <c r="A45" s="1" t="s">
        <v>865</v>
      </c>
      <c r="B45" s="2">
        <v>44570</v>
      </c>
      <c r="D45" s="12" t="str" cm="1">
        <f t="array" ref="D45">_xlfn.IFS(MONTH(B45)=1,"Audit Period",MONTH(B45)=2,"End of Fiscal Year",MONTH(B45)=3,"Start of Fiscal Year",TRUE,"Fiscal Year in Progress")</f>
        <v>Audit Period</v>
      </c>
    </row>
    <row r="46" spans="1:4" x14ac:dyDescent="0.25">
      <c r="A46" s="1" t="s">
        <v>99</v>
      </c>
      <c r="B46" s="2">
        <v>44570</v>
      </c>
      <c r="D46" s="12" t="str" cm="1">
        <f t="array" ref="D46">_xlfn.IFS(MONTH(B46)=1,"Audit Period",MONTH(B46)=2,"End of Fiscal Year",MONTH(B46)=3,"Start of Fiscal Year",TRUE,"Fiscal Year in Progress")</f>
        <v>Audit Period</v>
      </c>
    </row>
    <row r="47" spans="1:4" x14ac:dyDescent="0.25">
      <c r="A47" s="1" t="s">
        <v>866</v>
      </c>
      <c r="B47" s="2">
        <v>44570</v>
      </c>
      <c r="D47" s="12" t="str" cm="1">
        <f t="array" ref="D47">_xlfn.IFS(MONTH(B47)=1,"Audit Period",MONTH(B47)=2,"End of Fiscal Year",MONTH(B47)=3,"Start of Fiscal Year",TRUE,"Fiscal Year in Progress")</f>
        <v>Audit Period</v>
      </c>
    </row>
    <row r="48" spans="1:4" x14ac:dyDescent="0.25">
      <c r="A48" s="1" t="s">
        <v>867</v>
      </c>
      <c r="B48" s="2">
        <v>44570</v>
      </c>
      <c r="D48" s="12" t="str" cm="1">
        <f t="array" ref="D48">_xlfn.IFS(MONTH(B48)=1,"Audit Period",MONTH(B48)=2,"End of Fiscal Year",MONTH(B48)=3,"Start of Fiscal Year",TRUE,"Fiscal Year in Progress")</f>
        <v>Audit Period</v>
      </c>
    </row>
    <row r="49" spans="1:4" x14ac:dyDescent="0.25">
      <c r="A49" s="1" t="s">
        <v>868</v>
      </c>
      <c r="B49" s="2">
        <v>44570</v>
      </c>
      <c r="D49" s="12" t="str" cm="1">
        <f t="array" ref="D49">_xlfn.IFS(MONTH(B49)=1,"Audit Period",MONTH(B49)=2,"End of Fiscal Year",MONTH(B49)=3,"Start of Fiscal Year",TRUE,"Fiscal Year in Progress")</f>
        <v>Audit Period</v>
      </c>
    </row>
    <row r="50" spans="1:4" x14ac:dyDescent="0.25">
      <c r="A50" s="1" t="s">
        <v>869</v>
      </c>
      <c r="B50" s="2">
        <v>44570</v>
      </c>
      <c r="D50" s="12" t="str" cm="1">
        <f t="array" ref="D50">_xlfn.IFS(MONTH(B50)=1,"Audit Period",MONTH(B50)=2,"End of Fiscal Year",MONTH(B50)=3,"Start of Fiscal Year",TRUE,"Fiscal Year in Progress")</f>
        <v>Audit Period</v>
      </c>
    </row>
    <row r="51" spans="1:4" x14ac:dyDescent="0.25">
      <c r="A51" s="1" t="s">
        <v>870</v>
      </c>
      <c r="B51" s="2">
        <v>44570</v>
      </c>
      <c r="D51" s="12" t="str" cm="1">
        <f t="array" ref="D51">_xlfn.IFS(MONTH(B51)=1,"Audit Period",MONTH(B51)=2,"End of Fiscal Year",MONTH(B51)=3,"Start of Fiscal Year",TRUE,"Fiscal Year in Progress")</f>
        <v>Audit Period</v>
      </c>
    </row>
    <row r="52" spans="1:4" x14ac:dyDescent="0.25">
      <c r="A52" s="1" t="s">
        <v>100</v>
      </c>
      <c r="B52" s="2">
        <v>44570</v>
      </c>
      <c r="C52" s="2">
        <v>44564</v>
      </c>
      <c r="D52" s="12" t="str" cm="1">
        <f t="array" ref="D52">_xlfn.IFS(MONTH(B52)=1,"Audit Period",MONTH(B52)=2,"End of Fiscal Year",MONTH(B52)=3,"Start of Fiscal Year",TRUE,"Fiscal Year in Progress")</f>
        <v>Audit Period</v>
      </c>
    </row>
    <row r="53" spans="1:4" x14ac:dyDescent="0.25">
      <c r="A53" s="1" t="s">
        <v>871</v>
      </c>
      <c r="B53" s="2">
        <v>44570</v>
      </c>
      <c r="D53" s="12" t="str" cm="1">
        <f t="array" ref="D53">_xlfn.IFS(MONTH(B53)=1,"Audit Period",MONTH(B53)=2,"End of Fiscal Year",MONTH(B53)=3,"Start of Fiscal Year",TRUE,"Fiscal Year in Progress")</f>
        <v>Audit Period</v>
      </c>
    </row>
    <row r="54" spans="1:4" x14ac:dyDescent="0.25">
      <c r="A54" s="1" t="s">
        <v>872</v>
      </c>
      <c r="B54" s="2">
        <v>44570</v>
      </c>
      <c r="C54" s="2">
        <v>44822</v>
      </c>
      <c r="D54" s="12" t="str" cm="1">
        <f t="array" ref="D54">_xlfn.IFS(MONTH(B54)=1,"Audit Period",MONTH(B54)=2,"End of Fiscal Year",MONTH(B54)=3,"Start of Fiscal Year",TRUE,"Fiscal Year in Progress")</f>
        <v>Audit Period</v>
      </c>
    </row>
    <row r="55" spans="1:4" x14ac:dyDescent="0.25">
      <c r="A55" s="1" t="s">
        <v>873</v>
      </c>
      <c r="B55" s="2">
        <v>44570</v>
      </c>
      <c r="D55" s="12" t="str" cm="1">
        <f t="array" ref="D55">_xlfn.IFS(MONTH(B55)=1,"Audit Period",MONTH(B55)=2,"End of Fiscal Year",MONTH(B55)=3,"Start of Fiscal Year",TRUE,"Fiscal Year in Progress")</f>
        <v>Audit Period</v>
      </c>
    </row>
    <row r="56" spans="1:4" x14ac:dyDescent="0.25">
      <c r="A56" s="1" t="s">
        <v>874</v>
      </c>
      <c r="B56" s="2">
        <v>44570</v>
      </c>
      <c r="D56" s="12" t="str" cm="1">
        <f t="array" ref="D56">_xlfn.IFS(MONTH(B56)=1,"Audit Period",MONTH(B56)=2,"End of Fiscal Year",MONTH(B56)=3,"Start of Fiscal Year",TRUE,"Fiscal Year in Progress")</f>
        <v>Audit Period</v>
      </c>
    </row>
    <row r="57" spans="1:4" x14ac:dyDescent="0.25">
      <c r="A57" s="1" t="s">
        <v>875</v>
      </c>
      <c r="B57" s="2">
        <v>44570</v>
      </c>
      <c r="D57" s="12" t="str" cm="1">
        <f t="array" ref="D57">_xlfn.IFS(MONTH(B57)=1,"Audit Period",MONTH(B57)=2,"End of Fiscal Year",MONTH(B57)=3,"Start of Fiscal Year",TRUE,"Fiscal Year in Progress")</f>
        <v>Audit Period</v>
      </c>
    </row>
    <row r="58" spans="1:4" x14ac:dyDescent="0.25">
      <c r="A58" s="1" t="s">
        <v>876</v>
      </c>
      <c r="B58" s="2">
        <v>44570</v>
      </c>
      <c r="D58" s="12" t="str" cm="1">
        <f t="array" ref="D58">_xlfn.IFS(MONTH(B58)=1,"Audit Period",MONTH(B58)=2,"End of Fiscal Year",MONTH(B58)=3,"Start of Fiscal Year",TRUE,"Fiscal Year in Progress")</f>
        <v>Audit Period</v>
      </c>
    </row>
    <row r="59" spans="1:4" x14ac:dyDescent="0.25">
      <c r="A59" s="1" t="s">
        <v>877</v>
      </c>
      <c r="B59" s="2">
        <v>44570</v>
      </c>
      <c r="D59" s="12" t="str" cm="1">
        <f t="array" ref="D59">_xlfn.IFS(MONTH(B59)=1,"Audit Period",MONTH(B59)=2,"End of Fiscal Year",MONTH(B59)=3,"Start of Fiscal Year",TRUE,"Fiscal Year in Progress")</f>
        <v>Audit Period</v>
      </c>
    </row>
    <row r="60" spans="1:4" x14ac:dyDescent="0.25">
      <c r="A60" s="1" t="s">
        <v>101</v>
      </c>
      <c r="B60" s="2">
        <v>44570</v>
      </c>
      <c r="D60" s="12" t="str" cm="1">
        <f t="array" ref="D60">_xlfn.IFS(MONTH(B60)=1,"Audit Period",MONTH(B60)=2,"End of Fiscal Year",MONTH(B60)=3,"Start of Fiscal Year",TRUE,"Fiscal Year in Progress")</f>
        <v>Audit Period</v>
      </c>
    </row>
    <row r="61" spans="1:4" x14ac:dyDescent="0.25">
      <c r="A61" s="1" t="s">
        <v>878</v>
      </c>
      <c r="B61" s="2">
        <v>44570</v>
      </c>
      <c r="D61" s="12" t="str" cm="1">
        <f t="array" ref="D61">_xlfn.IFS(MONTH(B61)=1,"Audit Period",MONTH(B61)=2,"End of Fiscal Year",MONTH(B61)=3,"Start of Fiscal Year",TRUE,"Fiscal Year in Progress")</f>
        <v>Audit Period</v>
      </c>
    </row>
    <row r="62" spans="1:4" x14ac:dyDescent="0.25">
      <c r="A62" s="1" t="s">
        <v>879</v>
      </c>
      <c r="B62" s="2">
        <v>44570</v>
      </c>
      <c r="D62" s="12" t="str" cm="1">
        <f t="array" ref="D62">_xlfn.IFS(MONTH(B62)=1,"Audit Period",MONTH(B62)=2,"End of Fiscal Year",MONTH(B62)=3,"Start of Fiscal Year",TRUE,"Fiscal Year in Progress")</f>
        <v>Audit Period</v>
      </c>
    </row>
    <row r="63" spans="1:4" x14ac:dyDescent="0.25">
      <c r="A63" s="1" t="s">
        <v>880</v>
      </c>
      <c r="B63" s="2">
        <v>44570</v>
      </c>
      <c r="D63" s="12" t="str" cm="1">
        <f t="array" ref="D63">_xlfn.IFS(MONTH(B63)=1,"Audit Period",MONTH(B63)=2,"End of Fiscal Year",MONTH(B63)=3,"Start of Fiscal Year",TRUE,"Fiscal Year in Progress")</f>
        <v>Audit Period</v>
      </c>
    </row>
    <row r="64" spans="1:4" x14ac:dyDescent="0.25">
      <c r="A64" s="1" t="s">
        <v>881</v>
      </c>
      <c r="B64" s="2">
        <v>44570</v>
      </c>
      <c r="D64" s="12" t="str" cm="1">
        <f t="array" ref="D64">_xlfn.IFS(MONTH(B64)=1,"Audit Period",MONTH(B64)=2,"End of Fiscal Year",MONTH(B64)=3,"Start of Fiscal Year",TRUE,"Fiscal Year in Progress")</f>
        <v>Audit Period</v>
      </c>
    </row>
    <row r="65" spans="1:4" x14ac:dyDescent="0.25">
      <c r="A65" s="1" t="s">
        <v>882</v>
      </c>
      <c r="B65" s="2">
        <v>44570</v>
      </c>
      <c r="C65" s="2">
        <v>45265</v>
      </c>
      <c r="D65" s="12" t="str" cm="1">
        <f t="array" ref="D65">_xlfn.IFS(MONTH(B65)=1,"Audit Period",MONTH(B65)=2,"End of Fiscal Year",MONTH(B65)=3,"Start of Fiscal Year",TRUE,"Fiscal Year in Progress")</f>
        <v>Audit Period</v>
      </c>
    </row>
    <row r="66" spans="1:4" x14ac:dyDescent="0.25">
      <c r="A66" s="1" t="s">
        <v>883</v>
      </c>
      <c r="B66" s="2">
        <v>44570</v>
      </c>
      <c r="D66" s="12" t="str" cm="1">
        <f t="array" ref="D66">_xlfn.IFS(MONTH(B66)=1,"Audit Period",MONTH(B66)=2,"End of Fiscal Year",MONTH(B66)=3,"Start of Fiscal Year",TRUE,"Fiscal Year in Progress")</f>
        <v>Audit Period</v>
      </c>
    </row>
    <row r="67" spans="1:4" x14ac:dyDescent="0.25">
      <c r="A67" s="1" t="s">
        <v>884</v>
      </c>
      <c r="B67" s="2">
        <v>44570</v>
      </c>
      <c r="D67" s="12" t="str" cm="1">
        <f t="array" ref="D67">_xlfn.IFS(MONTH(B67)=1,"Audit Period",MONTH(B67)=2,"End of Fiscal Year",MONTH(B67)=3,"Start of Fiscal Year",TRUE,"Fiscal Year in Progress")</f>
        <v>Audit Period</v>
      </c>
    </row>
    <row r="68" spans="1:4" x14ac:dyDescent="0.25">
      <c r="A68" s="1" t="s">
        <v>102</v>
      </c>
      <c r="B68" s="2">
        <v>44570</v>
      </c>
      <c r="D68" s="12" t="str" cm="1">
        <f t="array" ref="D68">_xlfn.IFS(MONTH(B68)=1,"Audit Period",MONTH(B68)=2,"End of Fiscal Year",MONTH(B68)=3,"Start of Fiscal Year",TRUE,"Fiscal Year in Progress")</f>
        <v>Audit Period</v>
      </c>
    </row>
    <row r="69" spans="1:4" x14ac:dyDescent="0.25">
      <c r="A69" s="1" t="s">
        <v>885</v>
      </c>
      <c r="B69" s="2">
        <v>44570</v>
      </c>
      <c r="D69" s="12" t="str" cm="1">
        <f t="array" ref="D69">_xlfn.IFS(MONTH(B69)=1,"Audit Period",MONTH(B69)=2,"End of Fiscal Year",MONTH(B69)=3,"Start of Fiscal Year",TRUE,"Fiscal Year in Progress")</f>
        <v>Audit Period</v>
      </c>
    </row>
    <row r="70" spans="1:4" x14ac:dyDescent="0.25">
      <c r="A70" s="1" t="s">
        <v>886</v>
      </c>
      <c r="B70" s="2">
        <v>44570</v>
      </c>
      <c r="D70" s="12" t="str" cm="1">
        <f t="array" ref="D70">_xlfn.IFS(MONTH(B70)=1,"Audit Period",MONTH(B70)=2,"End of Fiscal Year",MONTH(B70)=3,"Start of Fiscal Year",TRUE,"Fiscal Year in Progress")</f>
        <v>Audit Period</v>
      </c>
    </row>
    <row r="71" spans="1:4" x14ac:dyDescent="0.25">
      <c r="A71" s="1" t="s">
        <v>887</v>
      </c>
      <c r="B71" s="2">
        <v>44570</v>
      </c>
      <c r="D71" s="12" t="str" cm="1">
        <f t="array" ref="D71">_xlfn.IFS(MONTH(B71)=1,"Audit Period",MONTH(B71)=2,"End of Fiscal Year",MONTH(B71)=3,"Start of Fiscal Year",TRUE,"Fiscal Year in Progress")</f>
        <v>Audit Period</v>
      </c>
    </row>
    <row r="72" spans="1:4" x14ac:dyDescent="0.25">
      <c r="A72" s="1" t="s">
        <v>888</v>
      </c>
      <c r="B72" s="2">
        <v>44570</v>
      </c>
      <c r="D72" s="12" t="str" cm="1">
        <f t="array" ref="D72">_xlfn.IFS(MONTH(B72)=1,"Audit Period",MONTH(B72)=2,"End of Fiscal Year",MONTH(B72)=3,"Start of Fiscal Year",TRUE,"Fiscal Year in Progress")</f>
        <v>Audit Period</v>
      </c>
    </row>
    <row r="73" spans="1:4" x14ac:dyDescent="0.25">
      <c r="A73" s="1" t="s">
        <v>889</v>
      </c>
      <c r="B73" s="2">
        <v>44570</v>
      </c>
      <c r="D73" s="12" t="str" cm="1">
        <f t="array" ref="D73">_xlfn.IFS(MONTH(B73)=1,"Audit Period",MONTH(B73)=2,"End of Fiscal Year",MONTH(B73)=3,"Start of Fiscal Year",TRUE,"Fiscal Year in Progress")</f>
        <v>Audit Period</v>
      </c>
    </row>
    <row r="74" spans="1:4" x14ac:dyDescent="0.25">
      <c r="A74" s="1" t="s">
        <v>890</v>
      </c>
      <c r="B74" s="2">
        <v>44570</v>
      </c>
      <c r="D74" s="12" t="str" cm="1">
        <f t="array" ref="D74">_xlfn.IFS(MONTH(B74)=1,"Audit Period",MONTH(B74)=2,"End of Fiscal Year",MONTH(B74)=3,"Start of Fiscal Year",TRUE,"Fiscal Year in Progress")</f>
        <v>Audit Period</v>
      </c>
    </row>
    <row r="75" spans="1:4" x14ac:dyDescent="0.25">
      <c r="A75" s="1" t="s">
        <v>891</v>
      </c>
      <c r="B75" s="2">
        <v>44570</v>
      </c>
      <c r="D75" s="12" t="str" cm="1">
        <f t="array" ref="D75">_xlfn.IFS(MONTH(B75)=1,"Audit Period",MONTH(B75)=2,"End of Fiscal Year",MONTH(B75)=3,"Start of Fiscal Year",TRUE,"Fiscal Year in Progress")</f>
        <v>Audit Period</v>
      </c>
    </row>
    <row r="76" spans="1:4" x14ac:dyDescent="0.25">
      <c r="A76" s="1" t="s">
        <v>892</v>
      </c>
      <c r="B76" s="2">
        <v>44570</v>
      </c>
      <c r="D76" s="12" t="str" cm="1">
        <f t="array" ref="D76">_xlfn.IFS(MONTH(B76)=1,"Audit Period",MONTH(B76)=2,"End of Fiscal Year",MONTH(B76)=3,"Start of Fiscal Year",TRUE,"Fiscal Year in Progress")</f>
        <v>Audit Period</v>
      </c>
    </row>
    <row r="77" spans="1:4" x14ac:dyDescent="0.25">
      <c r="A77" s="1" t="s">
        <v>103</v>
      </c>
      <c r="B77" s="2">
        <v>44570</v>
      </c>
      <c r="D77" s="12" t="str" cm="1">
        <f t="array" ref="D77">_xlfn.IFS(MONTH(B77)=1,"Audit Period",MONTH(B77)=2,"End of Fiscal Year",MONTH(B77)=3,"Start of Fiscal Year",TRUE,"Fiscal Year in Progress")</f>
        <v>Audit Period</v>
      </c>
    </row>
    <row r="78" spans="1:4" x14ac:dyDescent="0.25">
      <c r="A78" s="1" t="s">
        <v>893</v>
      </c>
      <c r="B78" s="2">
        <v>44570</v>
      </c>
      <c r="D78" s="12" t="str" cm="1">
        <f t="array" ref="D78">_xlfn.IFS(MONTH(B78)=1,"Audit Period",MONTH(B78)=2,"End of Fiscal Year",MONTH(B78)=3,"Start of Fiscal Year",TRUE,"Fiscal Year in Progress")</f>
        <v>Audit Period</v>
      </c>
    </row>
    <row r="79" spans="1:4" x14ac:dyDescent="0.25">
      <c r="A79" s="1" t="s">
        <v>894</v>
      </c>
      <c r="B79" s="2">
        <v>44570</v>
      </c>
      <c r="D79" s="12" t="str" cm="1">
        <f t="array" ref="D79">_xlfn.IFS(MONTH(B79)=1,"Audit Period",MONTH(B79)=2,"End of Fiscal Year",MONTH(B79)=3,"Start of Fiscal Year",TRUE,"Fiscal Year in Progress")</f>
        <v>Audit Period</v>
      </c>
    </row>
    <row r="80" spans="1:4" x14ac:dyDescent="0.25">
      <c r="A80" s="1" t="s">
        <v>895</v>
      </c>
      <c r="B80" s="2">
        <v>44570</v>
      </c>
      <c r="D80" s="12" t="str" cm="1">
        <f t="array" ref="D80">_xlfn.IFS(MONTH(B80)=1,"Audit Period",MONTH(B80)=2,"End of Fiscal Year",MONTH(B80)=3,"Start of Fiscal Year",TRUE,"Fiscal Year in Progress")</f>
        <v>Audit Period</v>
      </c>
    </row>
    <row r="81" spans="1:4" x14ac:dyDescent="0.25">
      <c r="A81" s="1" t="s">
        <v>896</v>
      </c>
      <c r="B81" s="2">
        <v>44570</v>
      </c>
      <c r="C81" s="2">
        <v>45564</v>
      </c>
      <c r="D81" s="12" t="str" cm="1">
        <f t="array" ref="D81">_xlfn.IFS(MONTH(B81)=1,"Audit Period",MONTH(B81)=2,"End of Fiscal Year",MONTH(B81)=3,"Start of Fiscal Year",TRUE,"Fiscal Year in Progress")</f>
        <v>Audit Period</v>
      </c>
    </row>
    <row r="82" spans="1:4" x14ac:dyDescent="0.25">
      <c r="A82" s="1" t="s">
        <v>897</v>
      </c>
      <c r="B82" s="2">
        <v>44570</v>
      </c>
      <c r="D82" s="12" t="str" cm="1">
        <f t="array" ref="D82">_xlfn.IFS(MONTH(B82)=1,"Audit Period",MONTH(B82)=2,"End of Fiscal Year",MONTH(B82)=3,"Start of Fiscal Year",TRUE,"Fiscal Year in Progress")</f>
        <v>Audit Period</v>
      </c>
    </row>
    <row r="83" spans="1:4" x14ac:dyDescent="0.25">
      <c r="A83" s="1" t="s">
        <v>898</v>
      </c>
      <c r="B83" s="2">
        <v>44570</v>
      </c>
      <c r="D83" s="12" t="str" cm="1">
        <f t="array" ref="D83">_xlfn.IFS(MONTH(B83)=1,"Audit Period",MONTH(B83)=2,"End of Fiscal Year",MONTH(B83)=3,"Start of Fiscal Year",TRUE,"Fiscal Year in Progress")</f>
        <v>Audit Period</v>
      </c>
    </row>
    <row r="84" spans="1:4" x14ac:dyDescent="0.25">
      <c r="A84" s="1" t="s">
        <v>104</v>
      </c>
      <c r="B84" s="2">
        <v>44570</v>
      </c>
      <c r="D84" s="12" t="str" cm="1">
        <f t="array" ref="D84">_xlfn.IFS(MONTH(B84)=1,"Audit Period",MONTH(B84)=2,"End of Fiscal Year",MONTH(B84)=3,"Start of Fiscal Year",TRUE,"Fiscal Year in Progress")</f>
        <v>Audit Period</v>
      </c>
    </row>
    <row r="85" spans="1:4" x14ac:dyDescent="0.25">
      <c r="A85" s="1" t="s">
        <v>899</v>
      </c>
      <c r="B85" s="2">
        <v>44570</v>
      </c>
      <c r="D85" s="12" t="str" cm="1">
        <f t="array" ref="D85">_xlfn.IFS(MONTH(B85)=1,"Audit Period",MONTH(B85)=2,"End of Fiscal Year",MONTH(B85)=3,"Start of Fiscal Year",TRUE,"Fiscal Year in Progress")</f>
        <v>Audit Period</v>
      </c>
    </row>
    <row r="86" spans="1:4" x14ac:dyDescent="0.25">
      <c r="A86" s="1" t="s">
        <v>900</v>
      </c>
      <c r="B86" s="2">
        <v>44570</v>
      </c>
      <c r="D86" s="12" t="str" cm="1">
        <f t="array" ref="D86">_xlfn.IFS(MONTH(B86)=1,"Audit Period",MONTH(B86)=2,"End of Fiscal Year",MONTH(B86)=3,"Start of Fiscal Year",TRUE,"Fiscal Year in Progress")</f>
        <v>Audit Period</v>
      </c>
    </row>
    <row r="87" spans="1:4" x14ac:dyDescent="0.25">
      <c r="A87" s="1" t="s">
        <v>901</v>
      </c>
      <c r="B87" s="2">
        <v>44570</v>
      </c>
      <c r="D87" s="12" t="str" cm="1">
        <f t="array" ref="D87">_xlfn.IFS(MONTH(B87)=1,"Audit Period",MONTH(B87)=2,"End of Fiscal Year",MONTH(B87)=3,"Start of Fiscal Year",TRUE,"Fiscal Year in Progress")</f>
        <v>Audit Period</v>
      </c>
    </row>
    <row r="88" spans="1:4" x14ac:dyDescent="0.25">
      <c r="A88" s="1" t="s">
        <v>902</v>
      </c>
      <c r="B88" s="2">
        <v>44570</v>
      </c>
      <c r="D88" s="12" t="str" cm="1">
        <f t="array" ref="D88">_xlfn.IFS(MONTH(B88)=1,"Audit Period",MONTH(B88)=2,"End of Fiscal Year",MONTH(B88)=3,"Start of Fiscal Year",TRUE,"Fiscal Year in Progress")</f>
        <v>Audit Period</v>
      </c>
    </row>
    <row r="89" spans="1:4" x14ac:dyDescent="0.25">
      <c r="A89" s="1" t="s">
        <v>903</v>
      </c>
      <c r="B89" s="2">
        <v>44570</v>
      </c>
      <c r="D89" s="12" t="str" cm="1">
        <f t="array" ref="D89">_xlfn.IFS(MONTH(B89)=1,"Audit Period",MONTH(B89)=2,"End of Fiscal Year",MONTH(B89)=3,"Start of Fiscal Year",TRUE,"Fiscal Year in Progress")</f>
        <v>Audit Period</v>
      </c>
    </row>
    <row r="90" spans="1:4" x14ac:dyDescent="0.25">
      <c r="A90" s="1" t="s">
        <v>904</v>
      </c>
      <c r="B90" s="2">
        <v>44570</v>
      </c>
      <c r="D90" s="12" t="str" cm="1">
        <f t="array" ref="D90">_xlfn.IFS(MONTH(B90)=1,"Audit Period",MONTH(B90)=2,"End of Fiscal Year",MONTH(B90)=3,"Start of Fiscal Year",TRUE,"Fiscal Year in Progress")</f>
        <v>Audit Period</v>
      </c>
    </row>
    <row r="91" spans="1:4" x14ac:dyDescent="0.25">
      <c r="A91" s="1" t="s">
        <v>905</v>
      </c>
      <c r="B91" s="2">
        <v>44570</v>
      </c>
      <c r="D91" s="12" t="str" cm="1">
        <f t="array" ref="D91">_xlfn.IFS(MONTH(B91)=1,"Audit Period",MONTH(B91)=2,"End of Fiscal Year",MONTH(B91)=3,"Start of Fiscal Year",TRUE,"Fiscal Year in Progress")</f>
        <v>Audit Period</v>
      </c>
    </row>
    <row r="92" spans="1:4" x14ac:dyDescent="0.25">
      <c r="A92" s="1" t="s">
        <v>906</v>
      </c>
      <c r="B92" s="2">
        <v>44570</v>
      </c>
      <c r="D92" s="12" t="str" cm="1">
        <f t="array" ref="D92">_xlfn.IFS(MONTH(B92)=1,"Audit Period",MONTH(B92)=2,"End of Fiscal Year",MONTH(B92)=3,"Start of Fiscal Year",TRUE,"Fiscal Year in Progress")</f>
        <v>Audit Period</v>
      </c>
    </row>
    <row r="93" spans="1:4" x14ac:dyDescent="0.25">
      <c r="A93" s="1" t="s">
        <v>907</v>
      </c>
      <c r="B93" s="2">
        <v>44570</v>
      </c>
      <c r="D93" s="12" t="str" cm="1">
        <f t="array" ref="D93">_xlfn.IFS(MONTH(B93)=1,"Audit Period",MONTH(B93)=2,"End of Fiscal Year",MONTH(B93)=3,"Start of Fiscal Year",TRUE,"Fiscal Year in Progress")</f>
        <v>Audit Period</v>
      </c>
    </row>
    <row r="94" spans="1:4" x14ac:dyDescent="0.25">
      <c r="A94" s="1" t="s">
        <v>908</v>
      </c>
      <c r="B94" s="2">
        <v>44570</v>
      </c>
      <c r="D94" s="12" t="str" cm="1">
        <f t="array" ref="D94">_xlfn.IFS(MONTH(B94)=1,"Audit Period",MONTH(B94)=2,"End of Fiscal Year",MONTH(B94)=3,"Start of Fiscal Year",TRUE,"Fiscal Year in Progress")</f>
        <v>Audit Period</v>
      </c>
    </row>
    <row r="95" spans="1:4" x14ac:dyDescent="0.25">
      <c r="A95" s="1" t="s">
        <v>909</v>
      </c>
      <c r="B95" s="2">
        <v>44570</v>
      </c>
      <c r="D95" s="12" t="str" cm="1">
        <f t="array" ref="D95">_xlfn.IFS(MONTH(B95)=1,"Audit Period",MONTH(B95)=2,"End of Fiscal Year",MONTH(B95)=3,"Start of Fiscal Year",TRUE,"Fiscal Year in Progress")</f>
        <v>Audit Period</v>
      </c>
    </row>
    <row r="96" spans="1:4" x14ac:dyDescent="0.25">
      <c r="A96" s="1" t="s">
        <v>910</v>
      </c>
      <c r="B96" s="2">
        <v>44570</v>
      </c>
      <c r="D96" s="12" t="str" cm="1">
        <f t="array" ref="D96">_xlfn.IFS(MONTH(B96)=1,"Audit Period",MONTH(B96)=2,"End of Fiscal Year",MONTH(B96)=3,"Start of Fiscal Year",TRUE,"Fiscal Year in Progress")</f>
        <v>Audit Period</v>
      </c>
    </row>
    <row r="97" spans="1:4" x14ac:dyDescent="0.25">
      <c r="A97" s="1" t="s">
        <v>911</v>
      </c>
      <c r="B97" s="2">
        <v>44577</v>
      </c>
      <c r="D97" s="12" t="str" cm="1">
        <f t="array" ref="D97">_xlfn.IFS(MONTH(B97)=1,"Audit Period",MONTH(B97)=2,"End of Fiscal Year",MONTH(B97)=3,"Start of Fiscal Year",TRUE,"Fiscal Year in Progress")</f>
        <v>Audit Period</v>
      </c>
    </row>
    <row r="98" spans="1:4" x14ac:dyDescent="0.25">
      <c r="A98" s="1" t="s">
        <v>912</v>
      </c>
      <c r="B98" s="2">
        <v>44577</v>
      </c>
      <c r="D98" s="12" t="str" cm="1">
        <f t="array" ref="D98">_xlfn.IFS(MONTH(B98)=1,"Audit Period",MONTH(B98)=2,"End of Fiscal Year",MONTH(B98)=3,"Start of Fiscal Year",TRUE,"Fiscal Year in Progress")</f>
        <v>Audit Period</v>
      </c>
    </row>
    <row r="99" spans="1:4" x14ac:dyDescent="0.25">
      <c r="A99" s="1" t="s">
        <v>913</v>
      </c>
      <c r="B99" s="2">
        <v>44577</v>
      </c>
      <c r="D99" s="12" t="str" cm="1">
        <f t="array" ref="D99">_xlfn.IFS(MONTH(B99)=1,"Audit Period",MONTH(B99)=2,"End of Fiscal Year",MONTH(B99)=3,"Start of Fiscal Year",TRUE,"Fiscal Year in Progress")</f>
        <v>Audit Period</v>
      </c>
    </row>
    <row r="100" spans="1:4" x14ac:dyDescent="0.25">
      <c r="A100" s="1" t="s">
        <v>914</v>
      </c>
      <c r="B100" s="2">
        <v>44577</v>
      </c>
      <c r="D100" s="12" t="str" cm="1">
        <f t="array" ref="D100">_xlfn.IFS(MONTH(B100)=1,"Audit Period",MONTH(B100)=2,"End of Fiscal Year",MONTH(B100)=3,"Start of Fiscal Year",TRUE,"Fiscal Year in Progress")</f>
        <v>Audit Period</v>
      </c>
    </row>
    <row r="101" spans="1:4" x14ac:dyDescent="0.25">
      <c r="A101" s="1" t="s">
        <v>105</v>
      </c>
      <c r="B101" s="2">
        <v>44577</v>
      </c>
      <c r="D101" s="12" t="str" cm="1">
        <f t="array" ref="D101">_xlfn.IFS(MONTH(B101)=1,"Audit Period",MONTH(B101)=2,"End of Fiscal Year",MONTH(B101)=3,"Start of Fiscal Year",TRUE,"Fiscal Year in Progress")</f>
        <v>Audit Period</v>
      </c>
    </row>
    <row r="102" spans="1:4" x14ac:dyDescent="0.25">
      <c r="A102" s="1" t="s">
        <v>915</v>
      </c>
      <c r="B102" s="2">
        <v>44577</v>
      </c>
      <c r="D102" s="12" t="str" cm="1">
        <f t="array" ref="D102">_xlfn.IFS(MONTH(B102)=1,"Audit Period",MONTH(B102)=2,"End of Fiscal Year",MONTH(B102)=3,"Start of Fiscal Year",TRUE,"Fiscal Year in Progress")</f>
        <v>Audit Period</v>
      </c>
    </row>
    <row r="103" spans="1:4" x14ac:dyDescent="0.25">
      <c r="A103" s="1" t="s">
        <v>916</v>
      </c>
      <c r="B103" s="2">
        <v>44577</v>
      </c>
      <c r="D103" s="12" t="str" cm="1">
        <f t="array" ref="D103">_xlfn.IFS(MONTH(B103)=1,"Audit Period",MONTH(B103)=2,"End of Fiscal Year",MONTH(B103)=3,"Start of Fiscal Year",TRUE,"Fiscal Year in Progress")</f>
        <v>Audit Period</v>
      </c>
    </row>
    <row r="104" spans="1:4" x14ac:dyDescent="0.25">
      <c r="A104" s="1" t="s">
        <v>917</v>
      </c>
      <c r="B104" s="2">
        <v>44577</v>
      </c>
      <c r="D104" s="12" t="str" cm="1">
        <f t="array" ref="D104">_xlfn.IFS(MONTH(B104)=1,"Audit Period",MONTH(B104)=2,"End of Fiscal Year",MONTH(B104)=3,"Start of Fiscal Year",TRUE,"Fiscal Year in Progress")</f>
        <v>Audit Period</v>
      </c>
    </row>
    <row r="105" spans="1:4" x14ac:dyDescent="0.25">
      <c r="A105" s="1" t="s">
        <v>918</v>
      </c>
      <c r="B105" s="2">
        <v>44577</v>
      </c>
      <c r="D105" s="12" t="str" cm="1">
        <f t="array" ref="D105">_xlfn.IFS(MONTH(B105)=1,"Audit Period",MONTH(B105)=2,"End of Fiscal Year",MONTH(B105)=3,"Start of Fiscal Year",TRUE,"Fiscal Year in Progress")</f>
        <v>Audit Period</v>
      </c>
    </row>
    <row r="106" spans="1:4" x14ac:dyDescent="0.25">
      <c r="A106" s="1" t="s">
        <v>919</v>
      </c>
      <c r="B106" s="2">
        <v>44577</v>
      </c>
      <c r="D106" s="12" t="str" cm="1">
        <f t="array" ref="D106">_xlfn.IFS(MONTH(B106)=1,"Audit Period",MONTH(B106)=2,"End of Fiscal Year",MONTH(B106)=3,"Start of Fiscal Year",TRUE,"Fiscal Year in Progress")</f>
        <v>Audit Period</v>
      </c>
    </row>
    <row r="107" spans="1:4" x14ac:dyDescent="0.25">
      <c r="A107" s="1" t="s">
        <v>920</v>
      </c>
      <c r="B107" s="2">
        <v>44577</v>
      </c>
      <c r="D107" s="12" t="str" cm="1">
        <f t="array" ref="D107">_xlfn.IFS(MONTH(B107)=1,"Audit Period",MONTH(B107)=2,"End of Fiscal Year",MONTH(B107)=3,"Start of Fiscal Year",TRUE,"Fiscal Year in Progress")</f>
        <v>Audit Period</v>
      </c>
    </row>
    <row r="108" spans="1:4" x14ac:dyDescent="0.25">
      <c r="A108" s="1" t="s">
        <v>921</v>
      </c>
      <c r="B108" s="2">
        <v>44577</v>
      </c>
      <c r="D108" s="12" t="str" cm="1">
        <f t="array" ref="D108">_xlfn.IFS(MONTH(B108)=1,"Audit Period",MONTH(B108)=2,"End of Fiscal Year",MONTH(B108)=3,"Start of Fiscal Year",TRUE,"Fiscal Year in Progress")</f>
        <v>Audit Period</v>
      </c>
    </row>
    <row r="109" spans="1:4" x14ac:dyDescent="0.25">
      <c r="A109" s="1" t="s">
        <v>922</v>
      </c>
      <c r="B109" s="2">
        <v>44577</v>
      </c>
      <c r="D109" s="12" t="str" cm="1">
        <f t="array" ref="D109">_xlfn.IFS(MONTH(B109)=1,"Audit Period",MONTH(B109)=2,"End of Fiscal Year",MONTH(B109)=3,"Start of Fiscal Year",TRUE,"Fiscal Year in Progress")</f>
        <v>Audit Period</v>
      </c>
    </row>
    <row r="110" spans="1:4" x14ac:dyDescent="0.25">
      <c r="A110" s="1" t="s">
        <v>106</v>
      </c>
      <c r="B110" s="2">
        <v>44577</v>
      </c>
      <c r="D110" s="12" t="str" cm="1">
        <f t="array" ref="D110">_xlfn.IFS(MONTH(B110)=1,"Audit Period",MONTH(B110)=2,"End of Fiscal Year",MONTH(B110)=3,"Start of Fiscal Year",TRUE,"Fiscal Year in Progress")</f>
        <v>Audit Period</v>
      </c>
    </row>
    <row r="111" spans="1:4" x14ac:dyDescent="0.25">
      <c r="A111" s="1" t="s">
        <v>923</v>
      </c>
      <c r="B111" s="2">
        <v>44577</v>
      </c>
      <c r="D111" s="12" t="str" cm="1">
        <f t="array" ref="D111">_xlfn.IFS(MONTH(B111)=1,"Audit Period",MONTH(B111)=2,"End of Fiscal Year",MONTH(B111)=3,"Start of Fiscal Year",TRUE,"Fiscal Year in Progress")</f>
        <v>Audit Period</v>
      </c>
    </row>
    <row r="112" spans="1:4" x14ac:dyDescent="0.25">
      <c r="A112" s="1" t="s">
        <v>924</v>
      </c>
      <c r="B112" s="2">
        <v>44577</v>
      </c>
      <c r="D112" s="12" t="str" cm="1">
        <f t="array" ref="D112">_xlfn.IFS(MONTH(B112)=1,"Audit Period",MONTH(B112)=2,"End of Fiscal Year",MONTH(B112)=3,"Start of Fiscal Year",TRUE,"Fiscal Year in Progress")</f>
        <v>Audit Period</v>
      </c>
    </row>
    <row r="113" spans="1:4" x14ac:dyDescent="0.25">
      <c r="A113" s="1" t="s">
        <v>925</v>
      </c>
      <c r="B113" s="2">
        <v>44577</v>
      </c>
      <c r="D113" s="12" t="str" cm="1">
        <f t="array" ref="D113">_xlfn.IFS(MONTH(B113)=1,"Audit Period",MONTH(B113)=2,"End of Fiscal Year",MONTH(B113)=3,"Start of Fiscal Year",TRUE,"Fiscal Year in Progress")</f>
        <v>Audit Period</v>
      </c>
    </row>
    <row r="114" spans="1:4" x14ac:dyDescent="0.25">
      <c r="A114" s="1" t="s">
        <v>926</v>
      </c>
      <c r="B114" s="2">
        <v>44577</v>
      </c>
      <c r="D114" s="12" t="str" cm="1">
        <f t="array" ref="D114">_xlfn.IFS(MONTH(B114)=1,"Audit Period",MONTH(B114)=2,"End of Fiscal Year",MONTH(B114)=3,"Start of Fiscal Year",TRUE,"Fiscal Year in Progress")</f>
        <v>Audit Period</v>
      </c>
    </row>
    <row r="115" spans="1:4" x14ac:dyDescent="0.25">
      <c r="A115" s="1" t="s">
        <v>927</v>
      </c>
      <c r="B115" s="2">
        <v>44577</v>
      </c>
      <c r="D115" s="12" t="str" cm="1">
        <f t="array" ref="D115">_xlfn.IFS(MONTH(B115)=1,"Audit Period",MONTH(B115)=2,"End of Fiscal Year",MONTH(B115)=3,"Start of Fiscal Year",TRUE,"Fiscal Year in Progress")</f>
        <v>Audit Period</v>
      </c>
    </row>
    <row r="116" spans="1:4" x14ac:dyDescent="0.25">
      <c r="A116" s="1" t="s">
        <v>928</v>
      </c>
      <c r="B116" s="2">
        <v>44577</v>
      </c>
      <c r="D116" s="12" t="str" cm="1">
        <f t="array" ref="D116">_xlfn.IFS(MONTH(B116)=1,"Audit Period",MONTH(B116)=2,"End of Fiscal Year",MONTH(B116)=3,"Start of Fiscal Year",TRUE,"Fiscal Year in Progress")</f>
        <v>Audit Period</v>
      </c>
    </row>
    <row r="117" spans="1:4" x14ac:dyDescent="0.25">
      <c r="A117" s="1" t="s">
        <v>10</v>
      </c>
      <c r="B117" s="2">
        <v>44577</v>
      </c>
      <c r="D117" s="12" t="str" cm="1">
        <f t="array" ref="D117">_xlfn.IFS(MONTH(B117)=1,"Audit Period",MONTH(B117)=2,"End of Fiscal Year",MONTH(B117)=3,"Start of Fiscal Year",TRUE,"Fiscal Year in Progress")</f>
        <v>Audit Period</v>
      </c>
    </row>
    <row r="118" spans="1:4" x14ac:dyDescent="0.25">
      <c r="A118" s="1" t="s">
        <v>929</v>
      </c>
      <c r="B118" s="2">
        <v>44577</v>
      </c>
      <c r="D118" s="12" t="str" cm="1">
        <f t="array" ref="D118">_xlfn.IFS(MONTH(B118)=1,"Audit Period",MONTH(B118)=2,"End of Fiscal Year",MONTH(B118)=3,"Start of Fiscal Year",TRUE,"Fiscal Year in Progress")</f>
        <v>Audit Period</v>
      </c>
    </row>
    <row r="119" spans="1:4" x14ac:dyDescent="0.25">
      <c r="A119" s="1" t="s">
        <v>107</v>
      </c>
      <c r="B119" s="2">
        <v>44577</v>
      </c>
      <c r="D119" s="12" t="str" cm="1">
        <f t="array" ref="D119">_xlfn.IFS(MONTH(B119)=1,"Audit Period",MONTH(B119)=2,"End of Fiscal Year",MONTH(B119)=3,"Start of Fiscal Year",TRUE,"Fiscal Year in Progress")</f>
        <v>Audit Period</v>
      </c>
    </row>
    <row r="120" spans="1:4" x14ac:dyDescent="0.25">
      <c r="A120" s="1" t="s">
        <v>930</v>
      </c>
      <c r="B120" s="2">
        <v>44577</v>
      </c>
      <c r="D120" s="12" t="str" cm="1">
        <f t="array" ref="D120">_xlfn.IFS(MONTH(B120)=1,"Audit Period",MONTH(B120)=2,"End of Fiscal Year",MONTH(B120)=3,"Start of Fiscal Year",TRUE,"Fiscal Year in Progress")</f>
        <v>Audit Period</v>
      </c>
    </row>
    <row r="121" spans="1:4" x14ac:dyDescent="0.25">
      <c r="A121" s="1" t="s">
        <v>931</v>
      </c>
      <c r="B121" s="2">
        <v>44577</v>
      </c>
      <c r="D121" s="12" t="str" cm="1">
        <f t="array" ref="D121">_xlfn.IFS(MONTH(B121)=1,"Audit Period",MONTH(B121)=2,"End of Fiscal Year",MONTH(B121)=3,"Start of Fiscal Year",TRUE,"Fiscal Year in Progress")</f>
        <v>Audit Period</v>
      </c>
    </row>
    <row r="122" spans="1:4" x14ac:dyDescent="0.25">
      <c r="A122" s="1" t="s">
        <v>932</v>
      </c>
      <c r="B122" s="2">
        <v>44577</v>
      </c>
      <c r="D122" s="12" t="str" cm="1">
        <f t="array" ref="D122">_xlfn.IFS(MONTH(B122)=1,"Audit Period",MONTH(B122)=2,"End of Fiscal Year",MONTH(B122)=3,"Start of Fiscal Year",TRUE,"Fiscal Year in Progress")</f>
        <v>Audit Period</v>
      </c>
    </row>
    <row r="123" spans="1:4" x14ac:dyDescent="0.25">
      <c r="A123" s="1" t="s">
        <v>933</v>
      </c>
      <c r="B123" s="2">
        <v>44577</v>
      </c>
      <c r="D123" s="12" t="str" cm="1">
        <f t="array" ref="D123">_xlfn.IFS(MONTH(B123)=1,"Audit Period",MONTH(B123)=2,"End of Fiscal Year",MONTH(B123)=3,"Start of Fiscal Year",TRUE,"Fiscal Year in Progress")</f>
        <v>Audit Period</v>
      </c>
    </row>
    <row r="124" spans="1:4" x14ac:dyDescent="0.25">
      <c r="A124" s="1" t="s">
        <v>934</v>
      </c>
      <c r="B124" s="2">
        <v>44577</v>
      </c>
      <c r="D124" s="12" t="str" cm="1">
        <f t="array" ref="D124">_xlfn.IFS(MONTH(B124)=1,"Audit Period",MONTH(B124)=2,"End of Fiscal Year",MONTH(B124)=3,"Start of Fiscal Year",TRUE,"Fiscal Year in Progress")</f>
        <v>Audit Period</v>
      </c>
    </row>
    <row r="125" spans="1:4" x14ac:dyDescent="0.25">
      <c r="A125" s="1" t="s">
        <v>935</v>
      </c>
      <c r="B125" s="2">
        <v>44577</v>
      </c>
      <c r="D125" s="12" t="str" cm="1">
        <f t="array" ref="D125">_xlfn.IFS(MONTH(B125)=1,"Audit Period",MONTH(B125)=2,"End of Fiscal Year",MONTH(B125)=3,"Start of Fiscal Year",TRUE,"Fiscal Year in Progress")</f>
        <v>Audit Period</v>
      </c>
    </row>
    <row r="126" spans="1:4" x14ac:dyDescent="0.25">
      <c r="A126" s="1" t="s">
        <v>936</v>
      </c>
      <c r="B126" s="2">
        <v>44577</v>
      </c>
      <c r="D126" s="12" t="str" cm="1">
        <f t="array" ref="D126">_xlfn.IFS(MONTH(B126)=1,"Audit Period",MONTH(B126)=2,"End of Fiscal Year",MONTH(B126)=3,"Start of Fiscal Year",TRUE,"Fiscal Year in Progress")</f>
        <v>Audit Period</v>
      </c>
    </row>
    <row r="127" spans="1:4" x14ac:dyDescent="0.25">
      <c r="A127" s="1" t="s">
        <v>937</v>
      </c>
      <c r="B127" s="2">
        <v>44577</v>
      </c>
      <c r="D127" s="12" t="str" cm="1">
        <f t="array" ref="D127">_xlfn.IFS(MONTH(B127)=1,"Audit Period",MONTH(B127)=2,"End of Fiscal Year",MONTH(B127)=3,"Start of Fiscal Year",TRUE,"Fiscal Year in Progress")</f>
        <v>Audit Period</v>
      </c>
    </row>
    <row r="128" spans="1:4" x14ac:dyDescent="0.25">
      <c r="A128" s="1" t="s">
        <v>938</v>
      </c>
      <c r="B128" s="2">
        <v>44577</v>
      </c>
      <c r="D128" s="12" t="str" cm="1">
        <f t="array" ref="D128">_xlfn.IFS(MONTH(B128)=1,"Audit Period",MONTH(B128)=2,"End of Fiscal Year",MONTH(B128)=3,"Start of Fiscal Year",TRUE,"Fiscal Year in Progress")</f>
        <v>Audit Period</v>
      </c>
    </row>
    <row r="129" spans="1:4" x14ac:dyDescent="0.25">
      <c r="A129" s="1" t="s">
        <v>939</v>
      </c>
      <c r="B129" s="2">
        <v>44577</v>
      </c>
      <c r="D129" s="12" t="str" cm="1">
        <f t="array" ref="D129">_xlfn.IFS(MONTH(B129)=1,"Audit Period",MONTH(B129)=2,"End of Fiscal Year",MONTH(B129)=3,"Start of Fiscal Year",TRUE,"Fiscal Year in Progress")</f>
        <v>Audit Period</v>
      </c>
    </row>
    <row r="130" spans="1:4" x14ac:dyDescent="0.25">
      <c r="A130" s="1" t="s">
        <v>108</v>
      </c>
      <c r="B130" s="2">
        <v>44577</v>
      </c>
      <c r="D130" s="12" t="str" cm="1">
        <f t="array" ref="D130">_xlfn.IFS(MONTH(B130)=1,"Audit Period",MONTH(B130)=2,"End of Fiscal Year",MONTH(B130)=3,"Start of Fiscal Year",TRUE,"Fiscal Year in Progress")</f>
        <v>Audit Period</v>
      </c>
    </row>
    <row r="131" spans="1:4" x14ac:dyDescent="0.25">
      <c r="A131" s="1" t="s">
        <v>940</v>
      </c>
      <c r="B131" s="2">
        <v>44577</v>
      </c>
      <c r="D131" s="12" t="str" cm="1">
        <f t="array" ref="D131">_xlfn.IFS(MONTH(B131)=1,"Audit Period",MONTH(B131)=2,"End of Fiscal Year",MONTH(B131)=3,"Start of Fiscal Year",TRUE,"Fiscal Year in Progress")</f>
        <v>Audit Period</v>
      </c>
    </row>
    <row r="132" spans="1:4" x14ac:dyDescent="0.25">
      <c r="A132" s="1" t="s">
        <v>941</v>
      </c>
      <c r="B132" s="2">
        <v>44577</v>
      </c>
      <c r="D132" s="12" t="str" cm="1">
        <f t="array" ref="D132">_xlfn.IFS(MONTH(B132)=1,"Audit Period",MONTH(B132)=2,"End of Fiscal Year",MONTH(B132)=3,"Start of Fiscal Year",TRUE,"Fiscal Year in Progress")</f>
        <v>Audit Period</v>
      </c>
    </row>
    <row r="133" spans="1:4" x14ac:dyDescent="0.25">
      <c r="A133" s="1" t="s">
        <v>942</v>
      </c>
      <c r="B133" s="2">
        <v>44577</v>
      </c>
      <c r="D133" s="12" t="str" cm="1">
        <f t="array" ref="D133">_xlfn.IFS(MONTH(B133)=1,"Audit Period",MONTH(B133)=2,"End of Fiscal Year",MONTH(B133)=3,"Start of Fiscal Year",TRUE,"Fiscal Year in Progress")</f>
        <v>Audit Period</v>
      </c>
    </row>
    <row r="134" spans="1:4" x14ac:dyDescent="0.25">
      <c r="A134" s="1" t="s">
        <v>943</v>
      </c>
      <c r="B134" s="2">
        <v>44577</v>
      </c>
      <c r="D134" s="12" t="str" cm="1">
        <f t="array" ref="D134">_xlfn.IFS(MONTH(B134)=1,"Audit Period",MONTH(B134)=2,"End of Fiscal Year",MONTH(B134)=3,"Start of Fiscal Year",TRUE,"Fiscal Year in Progress")</f>
        <v>Audit Period</v>
      </c>
    </row>
    <row r="135" spans="1:4" x14ac:dyDescent="0.25">
      <c r="A135" s="1" t="s">
        <v>944</v>
      </c>
      <c r="B135" s="2">
        <v>44577</v>
      </c>
      <c r="D135" s="12" t="str" cm="1">
        <f t="array" ref="D135">_xlfn.IFS(MONTH(B135)=1,"Audit Period",MONTH(B135)=2,"End of Fiscal Year",MONTH(B135)=3,"Start of Fiscal Year",TRUE,"Fiscal Year in Progress")</f>
        <v>Audit Period</v>
      </c>
    </row>
    <row r="136" spans="1:4" x14ac:dyDescent="0.25">
      <c r="A136" s="1" t="s">
        <v>945</v>
      </c>
      <c r="B136" s="2">
        <v>44577</v>
      </c>
      <c r="D136" s="12" t="str" cm="1">
        <f t="array" ref="D136">_xlfn.IFS(MONTH(B136)=1,"Audit Period",MONTH(B136)=2,"End of Fiscal Year",MONTH(B136)=3,"Start of Fiscal Year",TRUE,"Fiscal Year in Progress")</f>
        <v>Audit Period</v>
      </c>
    </row>
    <row r="137" spans="1:4" x14ac:dyDescent="0.25">
      <c r="A137" s="1" t="s">
        <v>109</v>
      </c>
      <c r="B137" s="2">
        <v>44577</v>
      </c>
      <c r="D137" s="12" t="str" cm="1">
        <f t="array" ref="D137">_xlfn.IFS(MONTH(B137)=1,"Audit Period",MONTH(B137)=2,"End of Fiscal Year",MONTH(B137)=3,"Start of Fiscal Year",TRUE,"Fiscal Year in Progress")</f>
        <v>Audit Period</v>
      </c>
    </row>
    <row r="138" spans="1:4" x14ac:dyDescent="0.25">
      <c r="A138" s="1" t="s">
        <v>946</v>
      </c>
      <c r="B138" s="2">
        <v>44577</v>
      </c>
      <c r="D138" s="12" t="str" cm="1">
        <f t="array" ref="D138">_xlfn.IFS(MONTH(B138)=1,"Audit Period",MONTH(B138)=2,"End of Fiscal Year",MONTH(B138)=3,"Start of Fiscal Year",TRUE,"Fiscal Year in Progress")</f>
        <v>Audit Period</v>
      </c>
    </row>
    <row r="139" spans="1:4" x14ac:dyDescent="0.25">
      <c r="A139" s="1" t="s">
        <v>947</v>
      </c>
      <c r="B139" s="2">
        <v>44577</v>
      </c>
      <c r="D139" s="12" t="str" cm="1">
        <f t="array" ref="D139">_xlfn.IFS(MONTH(B139)=1,"Audit Period",MONTH(B139)=2,"End of Fiscal Year",MONTH(B139)=3,"Start of Fiscal Year",TRUE,"Fiscal Year in Progress")</f>
        <v>Audit Period</v>
      </c>
    </row>
    <row r="140" spans="1:4" x14ac:dyDescent="0.25">
      <c r="A140" s="1" t="s">
        <v>948</v>
      </c>
      <c r="B140" s="2">
        <v>44577</v>
      </c>
      <c r="D140" s="12" t="str" cm="1">
        <f t="array" ref="D140">_xlfn.IFS(MONTH(B140)=1,"Audit Period",MONTH(B140)=2,"End of Fiscal Year",MONTH(B140)=3,"Start of Fiscal Year",TRUE,"Fiscal Year in Progress")</f>
        <v>Audit Period</v>
      </c>
    </row>
    <row r="141" spans="1:4" x14ac:dyDescent="0.25">
      <c r="A141" s="1" t="s">
        <v>949</v>
      </c>
      <c r="B141" s="2">
        <v>44577</v>
      </c>
      <c r="D141" s="12" t="str" cm="1">
        <f t="array" ref="D141">_xlfn.IFS(MONTH(B141)=1,"Audit Period",MONTH(B141)=2,"End of Fiscal Year",MONTH(B141)=3,"Start of Fiscal Year",TRUE,"Fiscal Year in Progress")</f>
        <v>Audit Period</v>
      </c>
    </row>
    <row r="142" spans="1:4" x14ac:dyDescent="0.25">
      <c r="A142" s="1" t="s">
        <v>950</v>
      </c>
      <c r="B142" s="2">
        <v>44577</v>
      </c>
      <c r="D142" s="12" t="str" cm="1">
        <f t="array" ref="D142">_xlfn.IFS(MONTH(B142)=1,"Audit Period",MONTH(B142)=2,"End of Fiscal Year",MONTH(B142)=3,"Start of Fiscal Year",TRUE,"Fiscal Year in Progress")</f>
        <v>Audit Period</v>
      </c>
    </row>
    <row r="143" spans="1:4" x14ac:dyDescent="0.25">
      <c r="A143" s="1" t="s">
        <v>951</v>
      </c>
      <c r="B143" s="2">
        <v>44577</v>
      </c>
      <c r="D143" s="12" t="str" cm="1">
        <f t="array" ref="D143">_xlfn.IFS(MONTH(B143)=1,"Audit Period",MONTH(B143)=2,"End of Fiscal Year",MONTH(B143)=3,"Start of Fiscal Year",TRUE,"Fiscal Year in Progress")</f>
        <v>Audit Period</v>
      </c>
    </row>
    <row r="144" spans="1:4" x14ac:dyDescent="0.25">
      <c r="A144" s="1" t="s">
        <v>110</v>
      </c>
      <c r="B144" s="2">
        <v>44577</v>
      </c>
      <c r="D144" s="12" t="str" cm="1">
        <f t="array" ref="D144">_xlfn.IFS(MONTH(B144)=1,"Audit Period",MONTH(B144)=2,"End of Fiscal Year",MONTH(B144)=3,"Start of Fiscal Year",TRUE,"Fiscal Year in Progress")</f>
        <v>Audit Period</v>
      </c>
    </row>
    <row r="145" spans="1:4" x14ac:dyDescent="0.25">
      <c r="A145" s="1" t="s">
        <v>952</v>
      </c>
      <c r="B145" s="2">
        <v>44577</v>
      </c>
      <c r="D145" s="12" t="str" cm="1">
        <f t="array" ref="D145">_xlfn.IFS(MONTH(B145)=1,"Audit Period",MONTH(B145)=2,"End of Fiscal Year",MONTH(B145)=3,"Start of Fiscal Year",TRUE,"Fiscal Year in Progress")</f>
        <v>Audit Period</v>
      </c>
    </row>
    <row r="146" spans="1:4" x14ac:dyDescent="0.25">
      <c r="A146" s="1" t="s">
        <v>953</v>
      </c>
      <c r="B146" s="2">
        <v>44577</v>
      </c>
      <c r="D146" s="12" t="str" cm="1">
        <f t="array" ref="D146">_xlfn.IFS(MONTH(B146)=1,"Audit Period",MONTH(B146)=2,"End of Fiscal Year",MONTH(B146)=3,"Start of Fiscal Year",TRUE,"Fiscal Year in Progress")</f>
        <v>Audit Period</v>
      </c>
    </row>
    <row r="147" spans="1:4" x14ac:dyDescent="0.25">
      <c r="A147" s="1" t="s">
        <v>954</v>
      </c>
      <c r="B147" s="2">
        <v>44577</v>
      </c>
      <c r="D147" s="12" t="str" cm="1">
        <f t="array" ref="D147">_xlfn.IFS(MONTH(B147)=1,"Audit Period",MONTH(B147)=2,"End of Fiscal Year",MONTH(B147)=3,"Start of Fiscal Year",TRUE,"Fiscal Year in Progress")</f>
        <v>Audit Period</v>
      </c>
    </row>
    <row r="148" spans="1:4" x14ac:dyDescent="0.25">
      <c r="A148" s="1" t="s">
        <v>955</v>
      </c>
      <c r="B148" s="2">
        <v>44577</v>
      </c>
      <c r="D148" s="12" t="str" cm="1">
        <f t="array" ref="D148">_xlfn.IFS(MONTH(B148)=1,"Audit Period",MONTH(B148)=2,"End of Fiscal Year",MONTH(B148)=3,"Start of Fiscal Year",TRUE,"Fiscal Year in Progress")</f>
        <v>Audit Period</v>
      </c>
    </row>
    <row r="149" spans="1:4" x14ac:dyDescent="0.25">
      <c r="A149" s="1" t="s">
        <v>956</v>
      </c>
      <c r="B149" s="2">
        <v>44577</v>
      </c>
      <c r="D149" s="12" t="str" cm="1">
        <f t="array" ref="D149">_xlfn.IFS(MONTH(B149)=1,"Audit Period",MONTH(B149)=2,"End of Fiscal Year",MONTH(B149)=3,"Start of Fiscal Year",TRUE,"Fiscal Year in Progress")</f>
        <v>Audit Period</v>
      </c>
    </row>
    <row r="150" spans="1:4" x14ac:dyDescent="0.25">
      <c r="A150" s="1" t="s">
        <v>957</v>
      </c>
      <c r="B150" s="2">
        <v>44577</v>
      </c>
      <c r="D150" s="12" t="str" cm="1">
        <f t="array" ref="D150">_xlfn.IFS(MONTH(B150)=1,"Audit Period",MONTH(B150)=2,"End of Fiscal Year",MONTH(B150)=3,"Start of Fiscal Year",TRUE,"Fiscal Year in Progress")</f>
        <v>Audit Period</v>
      </c>
    </row>
    <row r="151" spans="1:4" x14ac:dyDescent="0.25">
      <c r="A151" s="1" t="s">
        <v>958</v>
      </c>
      <c r="B151" s="2">
        <v>44577</v>
      </c>
      <c r="D151" s="12" t="str" cm="1">
        <f t="array" ref="D151">_xlfn.IFS(MONTH(B151)=1,"Audit Period",MONTH(B151)=2,"End of Fiscal Year",MONTH(B151)=3,"Start of Fiscal Year",TRUE,"Fiscal Year in Progress")</f>
        <v>Audit Period</v>
      </c>
    </row>
    <row r="152" spans="1:4" x14ac:dyDescent="0.25">
      <c r="A152" s="1" t="s">
        <v>959</v>
      </c>
      <c r="B152" s="2">
        <v>44577</v>
      </c>
      <c r="D152" s="12" t="str" cm="1">
        <f t="array" ref="D152">_xlfn.IFS(MONTH(B152)=1,"Audit Period",MONTH(B152)=2,"End of Fiscal Year",MONTH(B152)=3,"Start of Fiscal Year",TRUE,"Fiscal Year in Progress")</f>
        <v>Audit Period</v>
      </c>
    </row>
    <row r="153" spans="1:4" x14ac:dyDescent="0.25">
      <c r="A153" s="1" t="s">
        <v>960</v>
      </c>
      <c r="B153" s="2">
        <v>44577</v>
      </c>
      <c r="D153" s="12" t="str" cm="1">
        <f t="array" ref="D153">_xlfn.IFS(MONTH(B153)=1,"Audit Period",MONTH(B153)=2,"End of Fiscal Year",MONTH(B153)=3,"Start of Fiscal Year",TRUE,"Fiscal Year in Progress")</f>
        <v>Audit Period</v>
      </c>
    </row>
    <row r="154" spans="1:4" x14ac:dyDescent="0.25">
      <c r="A154" s="1" t="s">
        <v>961</v>
      </c>
      <c r="B154" s="2">
        <v>44577</v>
      </c>
      <c r="D154" s="12" t="str" cm="1">
        <f t="array" ref="D154">_xlfn.IFS(MONTH(B154)=1,"Audit Period",MONTH(B154)=2,"End of Fiscal Year",MONTH(B154)=3,"Start of Fiscal Year",TRUE,"Fiscal Year in Progress")</f>
        <v>Audit Period</v>
      </c>
    </row>
    <row r="155" spans="1:4" x14ac:dyDescent="0.25">
      <c r="A155" s="1" t="s">
        <v>962</v>
      </c>
      <c r="B155" s="2">
        <v>44577</v>
      </c>
      <c r="D155" s="12" t="str" cm="1">
        <f t="array" ref="D155">_xlfn.IFS(MONTH(B155)=1,"Audit Period",MONTH(B155)=2,"End of Fiscal Year",MONTH(B155)=3,"Start of Fiscal Year",TRUE,"Fiscal Year in Progress")</f>
        <v>Audit Period</v>
      </c>
    </row>
    <row r="156" spans="1:4" x14ac:dyDescent="0.25">
      <c r="A156" s="1" t="s">
        <v>963</v>
      </c>
      <c r="B156" s="2">
        <v>44577</v>
      </c>
      <c r="D156" s="12" t="str" cm="1">
        <f t="array" ref="D156">_xlfn.IFS(MONTH(B156)=1,"Audit Period",MONTH(B156)=2,"End of Fiscal Year",MONTH(B156)=3,"Start of Fiscal Year",TRUE,"Fiscal Year in Progress")</f>
        <v>Audit Period</v>
      </c>
    </row>
    <row r="157" spans="1:4" x14ac:dyDescent="0.25">
      <c r="A157" s="1" t="s">
        <v>964</v>
      </c>
      <c r="B157" s="2">
        <v>44577</v>
      </c>
      <c r="D157" s="12" t="str" cm="1">
        <f t="array" ref="D157">_xlfn.IFS(MONTH(B157)=1,"Audit Period",MONTH(B157)=2,"End of Fiscal Year",MONTH(B157)=3,"Start of Fiscal Year",TRUE,"Fiscal Year in Progress")</f>
        <v>Audit Period</v>
      </c>
    </row>
    <row r="158" spans="1:4" x14ac:dyDescent="0.25">
      <c r="A158" s="1" t="s">
        <v>965</v>
      </c>
      <c r="B158" s="2">
        <v>44577</v>
      </c>
      <c r="D158" s="12" t="str" cm="1">
        <f t="array" ref="D158">_xlfn.IFS(MONTH(B158)=1,"Audit Period",MONTH(B158)=2,"End of Fiscal Year",MONTH(B158)=3,"Start of Fiscal Year",TRUE,"Fiscal Year in Progress")</f>
        <v>Audit Period</v>
      </c>
    </row>
    <row r="159" spans="1:4" x14ac:dyDescent="0.25">
      <c r="A159" s="1" t="s">
        <v>966</v>
      </c>
      <c r="B159" s="2">
        <v>44577</v>
      </c>
      <c r="D159" s="12" t="str" cm="1">
        <f t="array" ref="D159">_xlfn.IFS(MONTH(B159)=1,"Audit Period",MONTH(B159)=2,"End of Fiscal Year",MONTH(B159)=3,"Start of Fiscal Year",TRUE,"Fiscal Year in Progress")</f>
        <v>Audit Period</v>
      </c>
    </row>
    <row r="160" spans="1:4" x14ac:dyDescent="0.25">
      <c r="A160" s="1" t="s">
        <v>967</v>
      </c>
      <c r="B160" s="2">
        <v>44577</v>
      </c>
      <c r="D160" s="12" t="str" cm="1">
        <f t="array" ref="D160">_xlfn.IFS(MONTH(B160)=1,"Audit Period",MONTH(B160)=2,"End of Fiscal Year",MONTH(B160)=3,"Start of Fiscal Year",TRUE,"Fiscal Year in Progress")</f>
        <v>Audit Period</v>
      </c>
    </row>
    <row r="161" spans="1:4" x14ac:dyDescent="0.25">
      <c r="A161" s="1" t="s">
        <v>968</v>
      </c>
      <c r="B161" s="2">
        <v>44577</v>
      </c>
      <c r="D161" s="12" t="str" cm="1">
        <f t="array" ref="D161">_xlfn.IFS(MONTH(B161)=1,"Audit Period",MONTH(B161)=2,"End of Fiscal Year",MONTH(B161)=3,"Start of Fiscal Year",TRUE,"Fiscal Year in Progress")</f>
        <v>Audit Period</v>
      </c>
    </row>
    <row r="162" spans="1:4" x14ac:dyDescent="0.25">
      <c r="A162" s="1" t="s">
        <v>969</v>
      </c>
      <c r="B162" s="2">
        <v>44577</v>
      </c>
      <c r="D162" s="12" t="str" cm="1">
        <f t="array" ref="D162">_xlfn.IFS(MONTH(B162)=1,"Audit Period",MONTH(B162)=2,"End of Fiscal Year",MONTH(B162)=3,"Start of Fiscal Year",TRUE,"Fiscal Year in Progress")</f>
        <v>Audit Period</v>
      </c>
    </row>
    <row r="163" spans="1:4" x14ac:dyDescent="0.25">
      <c r="A163" s="1" t="s">
        <v>970</v>
      </c>
      <c r="B163" s="2">
        <v>44577</v>
      </c>
      <c r="D163" s="12" t="str" cm="1">
        <f t="array" ref="D163">_xlfn.IFS(MONTH(B163)=1,"Audit Period",MONTH(B163)=2,"End of Fiscal Year",MONTH(B163)=3,"Start of Fiscal Year",TRUE,"Fiscal Year in Progress")</f>
        <v>Audit Period</v>
      </c>
    </row>
    <row r="164" spans="1:4" x14ac:dyDescent="0.25">
      <c r="A164" s="1" t="s">
        <v>971</v>
      </c>
      <c r="B164" s="2">
        <v>44577</v>
      </c>
      <c r="D164" s="12" t="str" cm="1">
        <f t="array" ref="D164">_xlfn.IFS(MONTH(B164)=1,"Audit Period",MONTH(B164)=2,"End of Fiscal Year",MONTH(B164)=3,"Start of Fiscal Year",TRUE,"Fiscal Year in Progress")</f>
        <v>Audit Period</v>
      </c>
    </row>
    <row r="165" spans="1:4" x14ac:dyDescent="0.25">
      <c r="A165" s="1" t="s">
        <v>972</v>
      </c>
      <c r="B165" s="2">
        <v>44577</v>
      </c>
      <c r="D165" s="12" t="str" cm="1">
        <f t="array" ref="D165">_xlfn.IFS(MONTH(B165)=1,"Audit Period",MONTH(B165)=2,"End of Fiscal Year",MONTH(B165)=3,"Start of Fiscal Year",TRUE,"Fiscal Year in Progress")</f>
        <v>Audit Period</v>
      </c>
    </row>
    <row r="166" spans="1:4" x14ac:dyDescent="0.25">
      <c r="A166" s="1" t="s">
        <v>973</v>
      </c>
      <c r="B166" s="2">
        <v>44577</v>
      </c>
      <c r="D166" s="12" t="str" cm="1">
        <f t="array" ref="D166">_xlfn.IFS(MONTH(B166)=1,"Audit Period",MONTH(B166)=2,"End of Fiscal Year",MONTH(B166)=3,"Start of Fiscal Year",TRUE,"Fiscal Year in Progress")</f>
        <v>Audit Period</v>
      </c>
    </row>
    <row r="167" spans="1:4" x14ac:dyDescent="0.25">
      <c r="A167" s="1" t="s">
        <v>111</v>
      </c>
      <c r="B167" s="2">
        <v>44577</v>
      </c>
      <c r="D167" s="12" t="str" cm="1">
        <f t="array" ref="D167">_xlfn.IFS(MONTH(B167)=1,"Audit Period",MONTH(B167)=2,"End of Fiscal Year",MONTH(B167)=3,"Start of Fiscal Year",TRUE,"Fiscal Year in Progress")</f>
        <v>Audit Period</v>
      </c>
    </row>
    <row r="168" spans="1:4" x14ac:dyDescent="0.25">
      <c r="A168" s="1" t="s">
        <v>974</v>
      </c>
      <c r="B168" s="2">
        <v>44577</v>
      </c>
      <c r="D168" s="12" t="str" cm="1">
        <f t="array" ref="D168">_xlfn.IFS(MONTH(B168)=1,"Audit Period",MONTH(B168)=2,"End of Fiscal Year",MONTH(B168)=3,"Start of Fiscal Year",TRUE,"Fiscal Year in Progress")</f>
        <v>Audit Period</v>
      </c>
    </row>
    <row r="169" spans="1:4" x14ac:dyDescent="0.25">
      <c r="A169" s="1" t="s">
        <v>975</v>
      </c>
      <c r="B169" s="2">
        <v>44577</v>
      </c>
      <c r="D169" s="12" t="str" cm="1">
        <f t="array" ref="D169">_xlfn.IFS(MONTH(B169)=1,"Audit Period",MONTH(B169)=2,"End of Fiscal Year",MONTH(B169)=3,"Start of Fiscal Year",TRUE,"Fiscal Year in Progress")</f>
        <v>Audit Period</v>
      </c>
    </row>
    <row r="170" spans="1:4" x14ac:dyDescent="0.25">
      <c r="A170" s="1" t="s">
        <v>976</v>
      </c>
      <c r="B170" s="2">
        <v>44577</v>
      </c>
      <c r="D170" s="12" t="str" cm="1">
        <f t="array" ref="D170">_xlfn.IFS(MONTH(B170)=1,"Audit Period",MONTH(B170)=2,"End of Fiscal Year",MONTH(B170)=3,"Start of Fiscal Year",TRUE,"Fiscal Year in Progress")</f>
        <v>Audit Period</v>
      </c>
    </row>
    <row r="171" spans="1:4" x14ac:dyDescent="0.25">
      <c r="A171" s="1" t="s">
        <v>977</v>
      </c>
      <c r="B171" s="2">
        <v>44577</v>
      </c>
      <c r="D171" s="12" t="str" cm="1">
        <f t="array" ref="D171">_xlfn.IFS(MONTH(B171)=1,"Audit Period",MONTH(B171)=2,"End of Fiscal Year",MONTH(B171)=3,"Start of Fiscal Year",TRUE,"Fiscal Year in Progress")</f>
        <v>Audit Period</v>
      </c>
    </row>
    <row r="172" spans="1:4" x14ac:dyDescent="0.25">
      <c r="A172" s="1" t="s">
        <v>978</v>
      </c>
      <c r="B172" s="2">
        <v>44577</v>
      </c>
      <c r="D172" s="12" t="str" cm="1">
        <f t="array" ref="D172">_xlfn.IFS(MONTH(B172)=1,"Audit Period",MONTH(B172)=2,"End of Fiscal Year",MONTH(B172)=3,"Start of Fiscal Year",TRUE,"Fiscal Year in Progress")</f>
        <v>Audit Period</v>
      </c>
    </row>
    <row r="173" spans="1:4" x14ac:dyDescent="0.25">
      <c r="A173" s="1" t="s">
        <v>979</v>
      </c>
      <c r="B173" s="2">
        <v>44577</v>
      </c>
      <c r="D173" s="12" t="str" cm="1">
        <f t="array" ref="D173">_xlfn.IFS(MONTH(B173)=1,"Audit Period",MONTH(B173)=2,"End of Fiscal Year",MONTH(B173)=3,"Start of Fiscal Year",TRUE,"Fiscal Year in Progress")</f>
        <v>Audit Period</v>
      </c>
    </row>
    <row r="174" spans="1:4" x14ac:dyDescent="0.25">
      <c r="A174" s="1" t="s">
        <v>980</v>
      </c>
      <c r="B174" s="2">
        <v>44577</v>
      </c>
      <c r="D174" s="12" t="str" cm="1">
        <f t="array" ref="D174">_xlfn.IFS(MONTH(B174)=1,"Audit Period",MONTH(B174)=2,"End of Fiscal Year",MONTH(B174)=3,"Start of Fiscal Year",TRUE,"Fiscal Year in Progress")</f>
        <v>Audit Period</v>
      </c>
    </row>
    <row r="175" spans="1:4" x14ac:dyDescent="0.25">
      <c r="A175" s="1" t="s">
        <v>112</v>
      </c>
      <c r="B175" s="2">
        <v>44577</v>
      </c>
      <c r="D175" s="12" t="str" cm="1">
        <f t="array" ref="D175">_xlfn.IFS(MONTH(B175)=1,"Audit Period",MONTH(B175)=2,"End of Fiscal Year",MONTH(B175)=3,"Start of Fiscal Year",TRUE,"Fiscal Year in Progress")</f>
        <v>Audit Period</v>
      </c>
    </row>
    <row r="176" spans="1:4" x14ac:dyDescent="0.25">
      <c r="A176" s="1" t="s">
        <v>981</v>
      </c>
      <c r="B176" s="2">
        <v>44577</v>
      </c>
      <c r="D176" s="12" t="str" cm="1">
        <f t="array" ref="D176">_xlfn.IFS(MONTH(B176)=1,"Audit Period",MONTH(B176)=2,"End of Fiscal Year",MONTH(B176)=3,"Start of Fiscal Year",TRUE,"Fiscal Year in Progress")</f>
        <v>Audit Period</v>
      </c>
    </row>
    <row r="177" spans="1:4" x14ac:dyDescent="0.25">
      <c r="A177" s="1" t="s">
        <v>982</v>
      </c>
      <c r="B177" s="2">
        <v>44577</v>
      </c>
      <c r="D177" s="12" t="str" cm="1">
        <f t="array" ref="D177">_xlfn.IFS(MONTH(B177)=1,"Audit Period",MONTH(B177)=2,"End of Fiscal Year",MONTH(B177)=3,"Start of Fiscal Year",TRUE,"Fiscal Year in Progress")</f>
        <v>Audit Period</v>
      </c>
    </row>
    <row r="178" spans="1:4" x14ac:dyDescent="0.25">
      <c r="A178" s="1" t="s">
        <v>983</v>
      </c>
      <c r="B178" s="2">
        <v>44577</v>
      </c>
      <c r="D178" s="12" t="str" cm="1">
        <f t="array" ref="D178">_xlfn.IFS(MONTH(B178)=1,"Audit Period",MONTH(B178)=2,"End of Fiscal Year",MONTH(B178)=3,"Start of Fiscal Year",TRUE,"Fiscal Year in Progress")</f>
        <v>Audit Period</v>
      </c>
    </row>
    <row r="179" spans="1:4" x14ac:dyDescent="0.25">
      <c r="A179" s="1" t="s">
        <v>984</v>
      </c>
      <c r="B179" s="2">
        <v>44577</v>
      </c>
      <c r="D179" s="12" t="str" cm="1">
        <f t="array" ref="D179">_xlfn.IFS(MONTH(B179)=1,"Audit Period",MONTH(B179)=2,"End of Fiscal Year",MONTH(B179)=3,"Start of Fiscal Year",TRUE,"Fiscal Year in Progress")</f>
        <v>Audit Period</v>
      </c>
    </row>
    <row r="180" spans="1:4" x14ac:dyDescent="0.25">
      <c r="A180" s="1" t="s">
        <v>985</v>
      </c>
      <c r="B180" s="2">
        <v>44577</v>
      </c>
      <c r="D180" s="12" t="str" cm="1">
        <f t="array" ref="D180">_xlfn.IFS(MONTH(B180)=1,"Audit Period",MONTH(B180)=2,"End of Fiscal Year",MONTH(B180)=3,"Start of Fiscal Year",TRUE,"Fiscal Year in Progress")</f>
        <v>Audit Period</v>
      </c>
    </row>
    <row r="181" spans="1:4" x14ac:dyDescent="0.25">
      <c r="A181" s="1" t="s">
        <v>986</v>
      </c>
      <c r="B181" s="2">
        <v>44577</v>
      </c>
      <c r="D181" s="12" t="str" cm="1">
        <f t="array" ref="D181">_xlfn.IFS(MONTH(B181)=1,"Audit Period",MONTH(B181)=2,"End of Fiscal Year",MONTH(B181)=3,"Start of Fiscal Year",TRUE,"Fiscal Year in Progress")</f>
        <v>Audit Period</v>
      </c>
    </row>
    <row r="182" spans="1:4" x14ac:dyDescent="0.25">
      <c r="A182" s="1" t="s">
        <v>987</v>
      </c>
      <c r="B182" s="2">
        <v>44577</v>
      </c>
      <c r="D182" s="12" t="str" cm="1">
        <f t="array" ref="D182">_xlfn.IFS(MONTH(B182)=1,"Audit Period",MONTH(B182)=2,"End of Fiscal Year",MONTH(B182)=3,"Start of Fiscal Year",TRUE,"Fiscal Year in Progress")</f>
        <v>Audit Period</v>
      </c>
    </row>
    <row r="183" spans="1:4" x14ac:dyDescent="0.25">
      <c r="A183" s="1" t="s">
        <v>988</v>
      </c>
      <c r="B183" s="2">
        <v>44577</v>
      </c>
      <c r="D183" s="12" t="str" cm="1">
        <f t="array" ref="D183">_xlfn.IFS(MONTH(B183)=1,"Audit Period",MONTH(B183)=2,"End of Fiscal Year",MONTH(B183)=3,"Start of Fiscal Year",TRUE,"Fiscal Year in Progress")</f>
        <v>Audit Period</v>
      </c>
    </row>
    <row r="184" spans="1:4" x14ac:dyDescent="0.25">
      <c r="A184" s="1" t="s">
        <v>989</v>
      </c>
      <c r="B184" s="2">
        <v>44577</v>
      </c>
      <c r="D184" s="12" t="str" cm="1">
        <f t="array" ref="D184">_xlfn.IFS(MONTH(B184)=1,"Audit Period",MONTH(B184)=2,"End of Fiscal Year",MONTH(B184)=3,"Start of Fiscal Year",TRUE,"Fiscal Year in Progress")</f>
        <v>Audit Period</v>
      </c>
    </row>
    <row r="185" spans="1:4" x14ac:dyDescent="0.25">
      <c r="A185" s="1" t="s">
        <v>990</v>
      </c>
      <c r="B185" s="2">
        <v>44577</v>
      </c>
      <c r="D185" s="12" t="str" cm="1">
        <f t="array" ref="D185">_xlfn.IFS(MONTH(B185)=1,"Audit Period",MONTH(B185)=2,"End of Fiscal Year",MONTH(B185)=3,"Start of Fiscal Year",TRUE,"Fiscal Year in Progress")</f>
        <v>Audit Period</v>
      </c>
    </row>
    <row r="186" spans="1:4" x14ac:dyDescent="0.25">
      <c r="A186" s="1" t="s">
        <v>991</v>
      </c>
      <c r="B186" s="2">
        <v>44577</v>
      </c>
      <c r="D186" s="12" t="str" cm="1">
        <f t="array" ref="D186">_xlfn.IFS(MONTH(B186)=1,"Audit Period",MONTH(B186)=2,"End of Fiscal Year",MONTH(B186)=3,"Start of Fiscal Year",TRUE,"Fiscal Year in Progress")</f>
        <v>Audit Period</v>
      </c>
    </row>
    <row r="187" spans="1:4" x14ac:dyDescent="0.25">
      <c r="A187" s="1" t="s">
        <v>992</v>
      </c>
      <c r="B187" s="2">
        <v>44577</v>
      </c>
      <c r="D187" s="12" t="str" cm="1">
        <f t="array" ref="D187">_xlfn.IFS(MONTH(B187)=1,"Audit Period",MONTH(B187)=2,"End of Fiscal Year",MONTH(B187)=3,"Start of Fiscal Year",TRUE,"Fiscal Year in Progress")</f>
        <v>Audit Period</v>
      </c>
    </row>
    <row r="188" spans="1:4" x14ac:dyDescent="0.25">
      <c r="A188" s="1" t="s">
        <v>993</v>
      </c>
      <c r="B188" s="2">
        <v>44577</v>
      </c>
      <c r="D188" s="12" t="str" cm="1">
        <f t="array" ref="D188">_xlfn.IFS(MONTH(B188)=1,"Audit Period",MONTH(B188)=2,"End of Fiscal Year",MONTH(B188)=3,"Start of Fiscal Year",TRUE,"Fiscal Year in Progress")</f>
        <v>Audit Period</v>
      </c>
    </row>
    <row r="189" spans="1:4" x14ac:dyDescent="0.25">
      <c r="A189" s="1" t="s">
        <v>113</v>
      </c>
      <c r="B189" s="2">
        <v>44577</v>
      </c>
      <c r="D189" s="12" t="str" cm="1">
        <f t="array" ref="D189">_xlfn.IFS(MONTH(B189)=1,"Audit Period",MONTH(B189)=2,"End of Fiscal Year",MONTH(B189)=3,"Start of Fiscal Year",TRUE,"Fiscal Year in Progress")</f>
        <v>Audit Period</v>
      </c>
    </row>
    <row r="190" spans="1:4" x14ac:dyDescent="0.25">
      <c r="A190" s="1" t="s">
        <v>994</v>
      </c>
      <c r="B190" s="2">
        <v>44584</v>
      </c>
      <c r="D190" s="12" t="str" cm="1">
        <f t="array" ref="D190">_xlfn.IFS(MONTH(B190)=1,"Audit Period",MONTH(B190)=2,"End of Fiscal Year",MONTH(B190)=3,"Start of Fiscal Year",TRUE,"Fiscal Year in Progress")</f>
        <v>Audit Period</v>
      </c>
    </row>
    <row r="191" spans="1:4" x14ac:dyDescent="0.25">
      <c r="A191" s="1" t="s">
        <v>995</v>
      </c>
      <c r="B191" s="2">
        <v>44584</v>
      </c>
      <c r="D191" s="12" t="str" cm="1">
        <f t="array" ref="D191">_xlfn.IFS(MONTH(B191)=1,"Audit Period",MONTH(B191)=2,"End of Fiscal Year",MONTH(B191)=3,"Start of Fiscal Year",TRUE,"Fiscal Year in Progress")</f>
        <v>Audit Period</v>
      </c>
    </row>
    <row r="192" spans="1:4" x14ac:dyDescent="0.25">
      <c r="A192" s="1" t="s">
        <v>996</v>
      </c>
      <c r="B192" s="2">
        <v>44584</v>
      </c>
      <c r="D192" s="12" t="str" cm="1">
        <f t="array" ref="D192">_xlfn.IFS(MONTH(B192)=1,"Audit Period",MONTH(B192)=2,"End of Fiscal Year",MONTH(B192)=3,"Start of Fiscal Year",TRUE,"Fiscal Year in Progress")</f>
        <v>Audit Period</v>
      </c>
    </row>
    <row r="193" spans="1:4" x14ac:dyDescent="0.25">
      <c r="A193" s="1" t="s">
        <v>997</v>
      </c>
      <c r="B193" s="2">
        <v>44584</v>
      </c>
      <c r="D193" s="12" t="str" cm="1">
        <f t="array" ref="D193">_xlfn.IFS(MONTH(B193)=1,"Audit Period",MONTH(B193)=2,"End of Fiscal Year",MONTH(B193)=3,"Start of Fiscal Year",TRUE,"Fiscal Year in Progress")</f>
        <v>Audit Period</v>
      </c>
    </row>
    <row r="194" spans="1:4" x14ac:dyDescent="0.25">
      <c r="A194" s="1" t="s">
        <v>998</v>
      </c>
      <c r="B194" s="2">
        <v>44584</v>
      </c>
      <c r="D194" s="12" t="str" cm="1">
        <f t="array" ref="D194">_xlfn.IFS(MONTH(B194)=1,"Audit Period",MONTH(B194)=2,"End of Fiscal Year",MONTH(B194)=3,"Start of Fiscal Year",TRUE,"Fiscal Year in Progress")</f>
        <v>Audit Period</v>
      </c>
    </row>
    <row r="195" spans="1:4" x14ac:dyDescent="0.25">
      <c r="A195" s="1" t="s">
        <v>999</v>
      </c>
      <c r="B195" s="2">
        <v>44584</v>
      </c>
      <c r="D195" s="12" t="str" cm="1">
        <f t="array" ref="D195">_xlfn.IFS(MONTH(B195)=1,"Audit Period",MONTH(B195)=2,"End of Fiscal Year",MONTH(B195)=3,"Start of Fiscal Year",TRUE,"Fiscal Year in Progress")</f>
        <v>Audit Period</v>
      </c>
    </row>
    <row r="196" spans="1:4" x14ac:dyDescent="0.25">
      <c r="A196" s="1" t="s">
        <v>1000</v>
      </c>
      <c r="B196" s="2">
        <v>44584</v>
      </c>
      <c r="D196" s="12" t="str" cm="1">
        <f t="array" ref="D196">_xlfn.IFS(MONTH(B196)=1,"Audit Period",MONTH(B196)=2,"End of Fiscal Year",MONTH(B196)=3,"Start of Fiscal Year",TRUE,"Fiscal Year in Progress")</f>
        <v>Audit Period</v>
      </c>
    </row>
    <row r="197" spans="1:4" x14ac:dyDescent="0.25">
      <c r="A197" s="1" t="s">
        <v>114</v>
      </c>
      <c r="B197" s="2">
        <v>44584</v>
      </c>
      <c r="D197" s="12" t="str" cm="1">
        <f t="array" ref="D197">_xlfn.IFS(MONTH(B197)=1,"Audit Period",MONTH(B197)=2,"End of Fiscal Year",MONTH(B197)=3,"Start of Fiscal Year",TRUE,"Fiscal Year in Progress")</f>
        <v>Audit Period</v>
      </c>
    </row>
    <row r="198" spans="1:4" x14ac:dyDescent="0.25">
      <c r="A198" s="1" t="s">
        <v>1001</v>
      </c>
      <c r="B198" s="2">
        <v>44584</v>
      </c>
      <c r="D198" s="12" t="str" cm="1">
        <f t="array" ref="D198">_xlfn.IFS(MONTH(B198)=1,"Audit Period",MONTH(B198)=2,"End of Fiscal Year",MONTH(B198)=3,"Start of Fiscal Year",TRUE,"Fiscal Year in Progress")</f>
        <v>Audit Period</v>
      </c>
    </row>
    <row r="199" spans="1:4" x14ac:dyDescent="0.25">
      <c r="A199" s="1" t="s">
        <v>1002</v>
      </c>
      <c r="B199" s="2">
        <v>44584</v>
      </c>
      <c r="D199" s="12" t="str" cm="1">
        <f t="array" ref="D199">_xlfn.IFS(MONTH(B199)=1,"Audit Period",MONTH(B199)=2,"End of Fiscal Year",MONTH(B199)=3,"Start of Fiscal Year",TRUE,"Fiscal Year in Progress")</f>
        <v>Audit Period</v>
      </c>
    </row>
    <row r="200" spans="1:4" x14ac:dyDescent="0.25">
      <c r="A200" s="1" t="s">
        <v>1003</v>
      </c>
      <c r="B200" s="2">
        <v>44584</v>
      </c>
      <c r="D200" s="12" t="str" cm="1">
        <f t="array" ref="D200">_xlfn.IFS(MONTH(B200)=1,"Audit Period",MONTH(B200)=2,"End of Fiscal Year",MONTH(B200)=3,"Start of Fiscal Year",TRUE,"Fiscal Year in Progress")</f>
        <v>Audit Period</v>
      </c>
    </row>
    <row r="201" spans="1:4" x14ac:dyDescent="0.25">
      <c r="A201" s="1" t="s">
        <v>1004</v>
      </c>
      <c r="B201" s="2">
        <v>44584</v>
      </c>
      <c r="D201" s="12" t="str" cm="1">
        <f t="array" ref="D201">_xlfn.IFS(MONTH(B201)=1,"Audit Period",MONTH(B201)=2,"End of Fiscal Year",MONTH(B201)=3,"Start of Fiscal Year",TRUE,"Fiscal Year in Progress")</f>
        <v>Audit Period</v>
      </c>
    </row>
    <row r="202" spans="1:4" x14ac:dyDescent="0.25">
      <c r="A202" s="1" t="s">
        <v>1005</v>
      </c>
      <c r="B202" s="2">
        <v>44584</v>
      </c>
      <c r="D202" s="12" t="str" cm="1">
        <f t="array" ref="D202">_xlfn.IFS(MONTH(B202)=1,"Audit Period",MONTH(B202)=2,"End of Fiscal Year",MONTH(B202)=3,"Start of Fiscal Year",TRUE,"Fiscal Year in Progress")</f>
        <v>Audit Period</v>
      </c>
    </row>
    <row r="203" spans="1:4" x14ac:dyDescent="0.25">
      <c r="A203" s="1" t="s">
        <v>1006</v>
      </c>
      <c r="B203" s="2">
        <v>44584</v>
      </c>
      <c r="D203" s="12" t="str" cm="1">
        <f t="array" ref="D203">_xlfn.IFS(MONTH(B203)=1,"Audit Period",MONTH(B203)=2,"End of Fiscal Year",MONTH(B203)=3,"Start of Fiscal Year",TRUE,"Fiscal Year in Progress")</f>
        <v>Audit Period</v>
      </c>
    </row>
    <row r="204" spans="1:4" x14ac:dyDescent="0.25">
      <c r="A204" s="1" t="s">
        <v>1007</v>
      </c>
      <c r="B204" s="2">
        <v>44584</v>
      </c>
      <c r="D204" s="12" t="str" cm="1">
        <f t="array" ref="D204">_xlfn.IFS(MONTH(B204)=1,"Audit Period",MONTH(B204)=2,"End of Fiscal Year",MONTH(B204)=3,"Start of Fiscal Year",TRUE,"Fiscal Year in Progress")</f>
        <v>Audit Period</v>
      </c>
    </row>
    <row r="205" spans="1:4" x14ac:dyDescent="0.25">
      <c r="A205" s="1" t="s">
        <v>115</v>
      </c>
      <c r="B205" s="2">
        <v>44584</v>
      </c>
      <c r="D205" s="12" t="str" cm="1">
        <f t="array" ref="D205">_xlfn.IFS(MONTH(B205)=1,"Audit Period",MONTH(B205)=2,"End of Fiscal Year",MONTH(B205)=3,"Start of Fiscal Year",TRUE,"Fiscal Year in Progress")</f>
        <v>Audit Period</v>
      </c>
    </row>
    <row r="206" spans="1:4" x14ac:dyDescent="0.25">
      <c r="A206" s="1" t="s">
        <v>1008</v>
      </c>
      <c r="B206" s="2">
        <v>44584</v>
      </c>
      <c r="D206" s="12" t="str" cm="1">
        <f t="array" ref="D206">_xlfn.IFS(MONTH(B206)=1,"Audit Period",MONTH(B206)=2,"End of Fiscal Year",MONTH(B206)=3,"Start of Fiscal Year",TRUE,"Fiscal Year in Progress")</f>
        <v>Audit Period</v>
      </c>
    </row>
    <row r="207" spans="1:4" x14ac:dyDescent="0.25">
      <c r="A207" s="1" t="s">
        <v>1009</v>
      </c>
      <c r="B207" s="2">
        <v>44584</v>
      </c>
      <c r="D207" s="12" t="str" cm="1">
        <f t="array" ref="D207">_xlfn.IFS(MONTH(B207)=1,"Audit Period",MONTH(B207)=2,"End of Fiscal Year",MONTH(B207)=3,"Start of Fiscal Year",TRUE,"Fiscal Year in Progress")</f>
        <v>Audit Period</v>
      </c>
    </row>
    <row r="208" spans="1:4" x14ac:dyDescent="0.25">
      <c r="A208" s="1" t="s">
        <v>1010</v>
      </c>
      <c r="B208" s="2">
        <v>44584</v>
      </c>
      <c r="D208" s="12" t="str" cm="1">
        <f t="array" ref="D208">_xlfn.IFS(MONTH(B208)=1,"Audit Period",MONTH(B208)=2,"End of Fiscal Year",MONTH(B208)=3,"Start of Fiscal Year",TRUE,"Fiscal Year in Progress")</f>
        <v>Audit Period</v>
      </c>
    </row>
    <row r="209" spans="1:4" x14ac:dyDescent="0.25">
      <c r="A209" s="1" t="s">
        <v>1011</v>
      </c>
      <c r="B209" s="2">
        <v>44584</v>
      </c>
      <c r="D209" s="12" t="str" cm="1">
        <f t="array" ref="D209">_xlfn.IFS(MONTH(B209)=1,"Audit Period",MONTH(B209)=2,"End of Fiscal Year",MONTH(B209)=3,"Start of Fiscal Year",TRUE,"Fiscal Year in Progress")</f>
        <v>Audit Period</v>
      </c>
    </row>
    <row r="210" spans="1:4" x14ac:dyDescent="0.25">
      <c r="A210" s="1" t="s">
        <v>1012</v>
      </c>
      <c r="B210" s="2">
        <v>44584</v>
      </c>
      <c r="D210" s="12" t="str" cm="1">
        <f t="array" ref="D210">_xlfn.IFS(MONTH(B210)=1,"Audit Period",MONTH(B210)=2,"End of Fiscal Year",MONTH(B210)=3,"Start of Fiscal Year",TRUE,"Fiscal Year in Progress")</f>
        <v>Audit Period</v>
      </c>
    </row>
    <row r="211" spans="1:4" x14ac:dyDescent="0.25">
      <c r="A211" s="1" t="s">
        <v>1013</v>
      </c>
      <c r="B211" s="2">
        <v>44584</v>
      </c>
      <c r="D211" s="12" t="str" cm="1">
        <f t="array" ref="D211">_xlfn.IFS(MONTH(B211)=1,"Audit Period",MONTH(B211)=2,"End of Fiscal Year",MONTH(B211)=3,"Start of Fiscal Year",TRUE,"Fiscal Year in Progress")</f>
        <v>Audit Period</v>
      </c>
    </row>
    <row r="212" spans="1:4" x14ac:dyDescent="0.25">
      <c r="A212" s="1" t="s">
        <v>1014</v>
      </c>
      <c r="B212" s="2">
        <v>44584</v>
      </c>
      <c r="D212" s="12" t="str" cm="1">
        <f t="array" ref="D212">_xlfn.IFS(MONTH(B212)=1,"Audit Period",MONTH(B212)=2,"End of Fiscal Year",MONTH(B212)=3,"Start of Fiscal Year",TRUE,"Fiscal Year in Progress")</f>
        <v>Audit Period</v>
      </c>
    </row>
    <row r="213" spans="1:4" x14ac:dyDescent="0.25">
      <c r="A213" s="1" t="s">
        <v>1015</v>
      </c>
      <c r="B213" s="2">
        <v>44584</v>
      </c>
      <c r="D213" s="12" t="str" cm="1">
        <f t="array" ref="D213">_xlfn.IFS(MONTH(B213)=1,"Audit Period",MONTH(B213)=2,"End of Fiscal Year",MONTH(B213)=3,"Start of Fiscal Year",TRUE,"Fiscal Year in Progress")</f>
        <v>Audit Period</v>
      </c>
    </row>
    <row r="214" spans="1:4" x14ac:dyDescent="0.25">
      <c r="A214" s="1" t="s">
        <v>116</v>
      </c>
      <c r="B214" s="2">
        <v>44584</v>
      </c>
      <c r="D214" s="12" t="str" cm="1">
        <f t="array" ref="D214">_xlfn.IFS(MONTH(B214)=1,"Audit Period",MONTH(B214)=2,"End of Fiscal Year",MONTH(B214)=3,"Start of Fiscal Year",TRUE,"Fiscal Year in Progress")</f>
        <v>Audit Period</v>
      </c>
    </row>
    <row r="215" spans="1:4" x14ac:dyDescent="0.25">
      <c r="A215" s="1" t="s">
        <v>1016</v>
      </c>
      <c r="B215" s="2">
        <v>44584</v>
      </c>
      <c r="D215" s="12" t="str" cm="1">
        <f t="array" ref="D215">_xlfn.IFS(MONTH(B215)=1,"Audit Period",MONTH(B215)=2,"End of Fiscal Year",MONTH(B215)=3,"Start of Fiscal Year",TRUE,"Fiscal Year in Progress")</f>
        <v>Audit Period</v>
      </c>
    </row>
    <row r="216" spans="1:4" x14ac:dyDescent="0.25">
      <c r="A216" s="1" t="s">
        <v>1017</v>
      </c>
      <c r="B216" s="2">
        <v>44584</v>
      </c>
      <c r="D216" s="12" t="str" cm="1">
        <f t="array" ref="D216">_xlfn.IFS(MONTH(B216)=1,"Audit Period",MONTH(B216)=2,"End of Fiscal Year",MONTH(B216)=3,"Start of Fiscal Year",TRUE,"Fiscal Year in Progress")</f>
        <v>Audit Period</v>
      </c>
    </row>
    <row r="217" spans="1:4" x14ac:dyDescent="0.25">
      <c r="A217" s="1" t="s">
        <v>1018</v>
      </c>
      <c r="B217" s="2">
        <v>44584</v>
      </c>
      <c r="D217" s="12" t="str" cm="1">
        <f t="array" ref="D217">_xlfn.IFS(MONTH(B217)=1,"Audit Period",MONTH(B217)=2,"End of Fiscal Year",MONTH(B217)=3,"Start of Fiscal Year",TRUE,"Fiscal Year in Progress")</f>
        <v>Audit Period</v>
      </c>
    </row>
    <row r="218" spans="1:4" x14ac:dyDescent="0.25">
      <c r="A218" s="1" t="s">
        <v>1019</v>
      </c>
      <c r="B218" s="2">
        <v>44584</v>
      </c>
      <c r="D218" s="12" t="str" cm="1">
        <f t="array" ref="D218">_xlfn.IFS(MONTH(B218)=1,"Audit Period",MONTH(B218)=2,"End of Fiscal Year",MONTH(B218)=3,"Start of Fiscal Year",TRUE,"Fiscal Year in Progress")</f>
        <v>Audit Period</v>
      </c>
    </row>
    <row r="219" spans="1:4" x14ac:dyDescent="0.25">
      <c r="A219" s="1" t="s">
        <v>1020</v>
      </c>
      <c r="B219" s="2">
        <v>44584</v>
      </c>
      <c r="D219" s="12" t="str" cm="1">
        <f t="array" ref="D219">_xlfn.IFS(MONTH(B219)=1,"Audit Period",MONTH(B219)=2,"End of Fiscal Year",MONTH(B219)=3,"Start of Fiscal Year",TRUE,"Fiscal Year in Progress")</f>
        <v>Audit Period</v>
      </c>
    </row>
    <row r="220" spans="1:4" x14ac:dyDescent="0.25">
      <c r="A220" s="1" t="s">
        <v>1021</v>
      </c>
      <c r="B220" s="2">
        <v>44584</v>
      </c>
      <c r="D220" s="12" t="str" cm="1">
        <f t="array" ref="D220">_xlfn.IFS(MONTH(B220)=1,"Audit Period",MONTH(B220)=2,"End of Fiscal Year",MONTH(B220)=3,"Start of Fiscal Year",TRUE,"Fiscal Year in Progress")</f>
        <v>Audit Period</v>
      </c>
    </row>
    <row r="221" spans="1:4" x14ac:dyDescent="0.25">
      <c r="A221" s="1" t="s">
        <v>1022</v>
      </c>
      <c r="B221" s="2">
        <v>44584</v>
      </c>
      <c r="D221" s="12" t="str" cm="1">
        <f t="array" ref="D221">_xlfn.IFS(MONTH(B221)=1,"Audit Period",MONTH(B221)=2,"End of Fiscal Year",MONTH(B221)=3,"Start of Fiscal Year",TRUE,"Fiscal Year in Progress")</f>
        <v>Audit Period</v>
      </c>
    </row>
    <row r="222" spans="1:4" x14ac:dyDescent="0.25">
      <c r="A222" s="1" t="s">
        <v>117</v>
      </c>
      <c r="B222" s="2">
        <v>44584</v>
      </c>
      <c r="D222" s="12" t="str" cm="1">
        <f t="array" ref="D222">_xlfn.IFS(MONTH(B222)=1,"Audit Period",MONTH(B222)=2,"End of Fiscal Year",MONTH(B222)=3,"Start of Fiscal Year",TRUE,"Fiscal Year in Progress")</f>
        <v>Audit Period</v>
      </c>
    </row>
    <row r="223" spans="1:4" x14ac:dyDescent="0.25">
      <c r="A223" s="1" t="s">
        <v>1023</v>
      </c>
      <c r="B223" s="2">
        <v>44584</v>
      </c>
      <c r="D223" s="12" t="str" cm="1">
        <f t="array" ref="D223">_xlfn.IFS(MONTH(B223)=1,"Audit Period",MONTH(B223)=2,"End of Fiscal Year",MONTH(B223)=3,"Start of Fiscal Year",TRUE,"Fiscal Year in Progress")</f>
        <v>Audit Period</v>
      </c>
    </row>
    <row r="224" spans="1:4" x14ac:dyDescent="0.25">
      <c r="A224" s="1" t="s">
        <v>1024</v>
      </c>
      <c r="B224" s="2">
        <v>44584</v>
      </c>
      <c r="D224" s="12" t="str" cm="1">
        <f t="array" ref="D224">_xlfn.IFS(MONTH(B224)=1,"Audit Period",MONTH(B224)=2,"End of Fiscal Year",MONTH(B224)=3,"Start of Fiscal Year",TRUE,"Fiscal Year in Progress")</f>
        <v>Audit Period</v>
      </c>
    </row>
    <row r="225" spans="1:4" x14ac:dyDescent="0.25">
      <c r="A225" s="1" t="s">
        <v>1025</v>
      </c>
      <c r="B225" s="2">
        <v>44584</v>
      </c>
      <c r="D225" s="12" t="str" cm="1">
        <f t="array" ref="D225">_xlfn.IFS(MONTH(B225)=1,"Audit Period",MONTH(B225)=2,"End of Fiscal Year",MONTH(B225)=3,"Start of Fiscal Year",TRUE,"Fiscal Year in Progress")</f>
        <v>Audit Period</v>
      </c>
    </row>
    <row r="226" spans="1:4" x14ac:dyDescent="0.25">
      <c r="A226" s="1" t="s">
        <v>1026</v>
      </c>
      <c r="B226" s="2">
        <v>44584</v>
      </c>
      <c r="D226" s="12" t="str" cm="1">
        <f t="array" ref="D226">_xlfn.IFS(MONTH(B226)=1,"Audit Period",MONTH(B226)=2,"End of Fiscal Year",MONTH(B226)=3,"Start of Fiscal Year",TRUE,"Fiscal Year in Progress")</f>
        <v>Audit Period</v>
      </c>
    </row>
    <row r="227" spans="1:4" x14ac:dyDescent="0.25">
      <c r="A227" s="1" t="s">
        <v>1027</v>
      </c>
      <c r="B227" s="2">
        <v>44584</v>
      </c>
      <c r="D227" s="12" t="str" cm="1">
        <f t="array" ref="D227">_xlfn.IFS(MONTH(B227)=1,"Audit Period",MONTH(B227)=2,"End of Fiscal Year",MONTH(B227)=3,"Start of Fiscal Year",TRUE,"Fiscal Year in Progress")</f>
        <v>Audit Period</v>
      </c>
    </row>
    <row r="228" spans="1:4" x14ac:dyDescent="0.25">
      <c r="A228" s="1" t="s">
        <v>1028</v>
      </c>
      <c r="B228" s="2">
        <v>44584</v>
      </c>
      <c r="D228" s="12" t="str" cm="1">
        <f t="array" ref="D228">_xlfn.IFS(MONTH(B228)=1,"Audit Period",MONTH(B228)=2,"End of Fiscal Year",MONTH(B228)=3,"Start of Fiscal Year",TRUE,"Fiscal Year in Progress")</f>
        <v>Audit Period</v>
      </c>
    </row>
    <row r="229" spans="1:4" x14ac:dyDescent="0.25">
      <c r="A229" s="1" t="s">
        <v>1029</v>
      </c>
      <c r="B229" s="2">
        <v>44584</v>
      </c>
      <c r="D229" s="12" t="str" cm="1">
        <f t="array" ref="D229">_xlfn.IFS(MONTH(B229)=1,"Audit Period",MONTH(B229)=2,"End of Fiscal Year",MONTH(B229)=3,"Start of Fiscal Year",TRUE,"Fiscal Year in Progress")</f>
        <v>Audit Period</v>
      </c>
    </row>
    <row r="230" spans="1:4" x14ac:dyDescent="0.25">
      <c r="A230" s="1" t="s">
        <v>1030</v>
      </c>
      <c r="B230" s="2">
        <v>44584</v>
      </c>
      <c r="D230" s="12" t="str" cm="1">
        <f t="array" ref="D230">_xlfn.IFS(MONTH(B230)=1,"Audit Period",MONTH(B230)=2,"End of Fiscal Year",MONTH(B230)=3,"Start of Fiscal Year",TRUE,"Fiscal Year in Progress")</f>
        <v>Audit Period</v>
      </c>
    </row>
    <row r="231" spans="1:4" x14ac:dyDescent="0.25">
      <c r="A231" s="1" t="s">
        <v>118</v>
      </c>
      <c r="B231" s="2">
        <v>44584</v>
      </c>
      <c r="D231" s="12" t="str" cm="1">
        <f t="array" ref="D231">_xlfn.IFS(MONTH(B231)=1,"Audit Period",MONTH(B231)=2,"End of Fiscal Year",MONTH(B231)=3,"Start of Fiscal Year",TRUE,"Fiscal Year in Progress")</f>
        <v>Audit Period</v>
      </c>
    </row>
    <row r="232" spans="1:4" x14ac:dyDescent="0.25">
      <c r="A232" s="1" t="s">
        <v>1031</v>
      </c>
      <c r="B232" s="2">
        <v>44584</v>
      </c>
      <c r="D232" s="12" t="str" cm="1">
        <f t="array" ref="D232">_xlfn.IFS(MONTH(B232)=1,"Audit Period",MONTH(B232)=2,"End of Fiscal Year",MONTH(B232)=3,"Start of Fiscal Year",TRUE,"Fiscal Year in Progress")</f>
        <v>Audit Period</v>
      </c>
    </row>
    <row r="233" spans="1:4" x14ac:dyDescent="0.25">
      <c r="A233" s="1" t="s">
        <v>1032</v>
      </c>
      <c r="B233" s="2">
        <v>44584</v>
      </c>
      <c r="D233" s="12" t="str" cm="1">
        <f t="array" ref="D233">_xlfn.IFS(MONTH(B233)=1,"Audit Period",MONTH(B233)=2,"End of Fiscal Year",MONTH(B233)=3,"Start of Fiscal Year",TRUE,"Fiscal Year in Progress")</f>
        <v>Audit Period</v>
      </c>
    </row>
    <row r="234" spans="1:4" x14ac:dyDescent="0.25">
      <c r="A234" s="1" t="s">
        <v>1033</v>
      </c>
      <c r="B234" s="2">
        <v>44584</v>
      </c>
      <c r="D234" s="12" t="str" cm="1">
        <f t="array" ref="D234">_xlfn.IFS(MONTH(B234)=1,"Audit Period",MONTH(B234)=2,"End of Fiscal Year",MONTH(B234)=3,"Start of Fiscal Year",TRUE,"Fiscal Year in Progress")</f>
        <v>Audit Period</v>
      </c>
    </row>
    <row r="235" spans="1:4" x14ac:dyDescent="0.25">
      <c r="A235" s="1" t="s">
        <v>1034</v>
      </c>
      <c r="B235" s="2">
        <v>44584</v>
      </c>
      <c r="D235" s="12" t="str" cm="1">
        <f t="array" ref="D235">_xlfn.IFS(MONTH(B235)=1,"Audit Period",MONTH(B235)=2,"End of Fiscal Year",MONTH(B235)=3,"Start of Fiscal Year",TRUE,"Fiscal Year in Progress")</f>
        <v>Audit Period</v>
      </c>
    </row>
    <row r="236" spans="1:4" x14ac:dyDescent="0.25">
      <c r="A236" s="1" t="s">
        <v>1035</v>
      </c>
      <c r="B236" s="2">
        <v>44584</v>
      </c>
      <c r="D236" s="12" t="str" cm="1">
        <f t="array" ref="D236">_xlfn.IFS(MONTH(B236)=1,"Audit Period",MONTH(B236)=2,"End of Fiscal Year",MONTH(B236)=3,"Start of Fiscal Year",TRUE,"Fiscal Year in Progress")</f>
        <v>Audit Period</v>
      </c>
    </row>
    <row r="237" spans="1:4" x14ac:dyDescent="0.25">
      <c r="A237" s="1" t="s">
        <v>1036</v>
      </c>
      <c r="B237" s="2">
        <v>44584</v>
      </c>
      <c r="D237" s="12" t="str" cm="1">
        <f t="array" ref="D237">_xlfn.IFS(MONTH(B237)=1,"Audit Period",MONTH(B237)=2,"End of Fiscal Year",MONTH(B237)=3,"Start of Fiscal Year",TRUE,"Fiscal Year in Progress")</f>
        <v>Audit Period</v>
      </c>
    </row>
    <row r="238" spans="1:4" x14ac:dyDescent="0.25">
      <c r="A238" s="1" t="s">
        <v>1037</v>
      </c>
      <c r="B238" s="2">
        <v>44584</v>
      </c>
      <c r="D238" s="12" t="str" cm="1">
        <f t="array" ref="D238">_xlfn.IFS(MONTH(B238)=1,"Audit Period",MONTH(B238)=2,"End of Fiscal Year",MONTH(B238)=3,"Start of Fiscal Year",TRUE,"Fiscal Year in Progress")</f>
        <v>Audit Period</v>
      </c>
    </row>
    <row r="239" spans="1:4" x14ac:dyDescent="0.25">
      <c r="A239" s="1" t="s">
        <v>1038</v>
      </c>
      <c r="B239" s="2">
        <v>44584</v>
      </c>
      <c r="D239" s="12" t="str" cm="1">
        <f t="array" ref="D239">_xlfn.IFS(MONTH(B239)=1,"Audit Period",MONTH(B239)=2,"End of Fiscal Year",MONTH(B239)=3,"Start of Fiscal Year",TRUE,"Fiscal Year in Progress")</f>
        <v>Audit Period</v>
      </c>
    </row>
    <row r="240" spans="1:4" x14ac:dyDescent="0.25">
      <c r="A240" s="1" t="s">
        <v>1039</v>
      </c>
      <c r="B240" s="2">
        <v>44584</v>
      </c>
      <c r="D240" s="12" t="str" cm="1">
        <f t="array" ref="D240">_xlfn.IFS(MONTH(B240)=1,"Audit Period",MONTH(B240)=2,"End of Fiscal Year",MONTH(B240)=3,"Start of Fiscal Year",TRUE,"Fiscal Year in Progress")</f>
        <v>Audit Period</v>
      </c>
    </row>
    <row r="241" spans="1:4" x14ac:dyDescent="0.25">
      <c r="A241" s="1" t="s">
        <v>1040</v>
      </c>
      <c r="B241" s="2">
        <v>44584</v>
      </c>
      <c r="D241" s="12" t="str" cm="1">
        <f t="array" ref="D241">_xlfn.IFS(MONTH(B241)=1,"Audit Period",MONTH(B241)=2,"End of Fiscal Year",MONTH(B241)=3,"Start of Fiscal Year",TRUE,"Fiscal Year in Progress")</f>
        <v>Audit Period</v>
      </c>
    </row>
    <row r="242" spans="1:4" x14ac:dyDescent="0.25">
      <c r="A242" s="1" t="s">
        <v>1041</v>
      </c>
      <c r="B242" s="2">
        <v>44584</v>
      </c>
      <c r="D242" s="12" t="str" cm="1">
        <f t="array" ref="D242">_xlfn.IFS(MONTH(B242)=1,"Audit Period",MONTH(B242)=2,"End of Fiscal Year",MONTH(B242)=3,"Start of Fiscal Year",TRUE,"Fiscal Year in Progress")</f>
        <v>Audit Period</v>
      </c>
    </row>
    <row r="243" spans="1:4" x14ac:dyDescent="0.25">
      <c r="A243" s="1" t="s">
        <v>1042</v>
      </c>
      <c r="B243" s="2">
        <v>44584</v>
      </c>
      <c r="D243" s="12" t="str" cm="1">
        <f t="array" ref="D243">_xlfn.IFS(MONTH(B243)=1,"Audit Period",MONTH(B243)=2,"End of Fiscal Year",MONTH(B243)=3,"Start of Fiscal Year",TRUE,"Fiscal Year in Progress")</f>
        <v>Audit Period</v>
      </c>
    </row>
    <row r="244" spans="1:4" x14ac:dyDescent="0.25">
      <c r="A244" s="1" t="s">
        <v>1043</v>
      </c>
      <c r="B244" s="2">
        <v>44584</v>
      </c>
      <c r="D244" s="12" t="str" cm="1">
        <f t="array" ref="D244">_xlfn.IFS(MONTH(B244)=1,"Audit Period",MONTH(B244)=2,"End of Fiscal Year",MONTH(B244)=3,"Start of Fiscal Year",TRUE,"Fiscal Year in Progress")</f>
        <v>Audit Period</v>
      </c>
    </row>
    <row r="245" spans="1:4" x14ac:dyDescent="0.25">
      <c r="A245" s="1" t="s">
        <v>0</v>
      </c>
      <c r="B245" s="2">
        <v>44584</v>
      </c>
      <c r="D245" s="12" t="str" cm="1">
        <f t="array" ref="D245">_xlfn.IFS(MONTH(B245)=1,"Audit Period",MONTH(B245)=2,"End of Fiscal Year",MONTH(B245)=3,"Start of Fiscal Year",TRUE,"Fiscal Year in Progress")</f>
        <v>Audit Period</v>
      </c>
    </row>
    <row r="246" spans="1:4" x14ac:dyDescent="0.25">
      <c r="A246" s="1" t="s">
        <v>1044</v>
      </c>
      <c r="B246" s="2">
        <v>44584</v>
      </c>
      <c r="C246" s="2">
        <v>44578</v>
      </c>
      <c r="D246" s="12" t="str" cm="1">
        <f t="array" ref="D246">_xlfn.IFS(MONTH(B246)=1,"Audit Period",MONTH(B246)=2,"End of Fiscal Year",MONTH(B246)=3,"Start of Fiscal Year",TRUE,"Fiscal Year in Progress")</f>
        <v>Audit Period</v>
      </c>
    </row>
    <row r="247" spans="1:4" x14ac:dyDescent="0.25">
      <c r="A247" s="1" t="s">
        <v>119</v>
      </c>
      <c r="B247" s="2">
        <v>44584</v>
      </c>
      <c r="D247" s="12" t="str" cm="1">
        <f t="array" ref="D247">_xlfn.IFS(MONTH(B247)=1,"Audit Period",MONTH(B247)=2,"End of Fiscal Year",MONTH(B247)=3,"Start of Fiscal Year",TRUE,"Fiscal Year in Progress")</f>
        <v>Audit Period</v>
      </c>
    </row>
    <row r="248" spans="1:4" x14ac:dyDescent="0.25">
      <c r="A248" s="1" t="s">
        <v>1045</v>
      </c>
      <c r="B248" s="2">
        <v>44584</v>
      </c>
      <c r="D248" s="12" t="str" cm="1">
        <f t="array" ref="D248">_xlfn.IFS(MONTH(B248)=1,"Audit Period",MONTH(B248)=2,"End of Fiscal Year",MONTH(B248)=3,"Start of Fiscal Year",TRUE,"Fiscal Year in Progress")</f>
        <v>Audit Period</v>
      </c>
    </row>
    <row r="249" spans="1:4" x14ac:dyDescent="0.25">
      <c r="A249" s="1" t="s">
        <v>1046</v>
      </c>
      <c r="B249" s="2">
        <v>44584</v>
      </c>
      <c r="D249" s="12" t="str" cm="1">
        <f t="array" ref="D249">_xlfn.IFS(MONTH(B249)=1,"Audit Period",MONTH(B249)=2,"End of Fiscal Year",MONTH(B249)=3,"Start of Fiscal Year",TRUE,"Fiscal Year in Progress")</f>
        <v>Audit Period</v>
      </c>
    </row>
    <row r="250" spans="1:4" x14ac:dyDescent="0.25">
      <c r="A250" s="1" t="s">
        <v>1047</v>
      </c>
      <c r="B250" s="2">
        <v>44584</v>
      </c>
      <c r="D250" s="12" t="str" cm="1">
        <f t="array" ref="D250">_xlfn.IFS(MONTH(B250)=1,"Audit Period",MONTH(B250)=2,"End of Fiscal Year",MONTH(B250)=3,"Start of Fiscal Year",TRUE,"Fiscal Year in Progress")</f>
        <v>Audit Period</v>
      </c>
    </row>
    <row r="251" spans="1:4" x14ac:dyDescent="0.25">
      <c r="A251" s="1" t="s">
        <v>1048</v>
      </c>
      <c r="B251" s="2">
        <v>44584</v>
      </c>
      <c r="D251" s="12" t="str" cm="1">
        <f t="array" ref="D251">_xlfn.IFS(MONTH(B251)=1,"Audit Period",MONTH(B251)=2,"End of Fiscal Year",MONTH(B251)=3,"Start of Fiscal Year",TRUE,"Fiscal Year in Progress")</f>
        <v>Audit Period</v>
      </c>
    </row>
    <row r="252" spans="1:4" x14ac:dyDescent="0.25">
      <c r="A252" s="1" t="s">
        <v>1049</v>
      </c>
      <c r="B252" s="2">
        <v>44584</v>
      </c>
      <c r="D252" s="12" t="str" cm="1">
        <f t="array" ref="D252">_xlfn.IFS(MONTH(B252)=1,"Audit Period",MONTH(B252)=2,"End of Fiscal Year",MONTH(B252)=3,"Start of Fiscal Year",TRUE,"Fiscal Year in Progress")</f>
        <v>Audit Period</v>
      </c>
    </row>
    <row r="253" spans="1:4" x14ac:dyDescent="0.25">
      <c r="A253" s="1" t="s">
        <v>120</v>
      </c>
      <c r="B253" s="2">
        <v>44584</v>
      </c>
      <c r="D253" s="12" t="str" cm="1">
        <f t="array" ref="D253">_xlfn.IFS(MONTH(B253)=1,"Audit Period",MONTH(B253)=2,"End of Fiscal Year",MONTH(B253)=3,"Start of Fiscal Year",TRUE,"Fiscal Year in Progress")</f>
        <v>Audit Period</v>
      </c>
    </row>
    <row r="254" spans="1:4" x14ac:dyDescent="0.25">
      <c r="A254" s="1" t="s">
        <v>1050</v>
      </c>
      <c r="B254" s="2">
        <v>44584</v>
      </c>
      <c r="D254" s="12" t="str" cm="1">
        <f t="array" ref="D254">_xlfn.IFS(MONTH(B254)=1,"Audit Period",MONTH(B254)=2,"End of Fiscal Year",MONTH(B254)=3,"Start of Fiscal Year",TRUE,"Fiscal Year in Progress")</f>
        <v>Audit Period</v>
      </c>
    </row>
    <row r="255" spans="1:4" x14ac:dyDescent="0.25">
      <c r="A255" s="1" t="s">
        <v>1051</v>
      </c>
      <c r="B255" s="2">
        <v>44584</v>
      </c>
      <c r="D255" s="12" t="str" cm="1">
        <f t="array" ref="D255">_xlfn.IFS(MONTH(B255)=1,"Audit Period",MONTH(B255)=2,"End of Fiscal Year",MONTH(B255)=3,"Start of Fiscal Year",TRUE,"Fiscal Year in Progress")</f>
        <v>Audit Period</v>
      </c>
    </row>
    <row r="256" spans="1:4" x14ac:dyDescent="0.25">
      <c r="A256" s="1" t="s">
        <v>1052</v>
      </c>
      <c r="B256" s="2">
        <v>44584</v>
      </c>
      <c r="D256" s="12" t="str" cm="1">
        <f t="array" ref="D256">_xlfn.IFS(MONTH(B256)=1,"Audit Period",MONTH(B256)=2,"End of Fiscal Year",MONTH(B256)=3,"Start of Fiscal Year",TRUE,"Fiscal Year in Progress")</f>
        <v>Audit Period</v>
      </c>
    </row>
    <row r="257" spans="1:4" x14ac:dyDescent="0.25">
      <c r="A257" s="1" t="s">
        <v>1053</v>
      </c>
      <c r="B257" s="2">
        <v>44584</v>
      </c>
      <c r="D257" s="12" t="str" cm="1">
        <f t="array" ref="D257">_xlfn.IFS(MONTH(B257)=1,"Audit Period",MONTH(B257)=2,"End of Fiscal Year",MONTH(B257)=3,"Start of Fiscal Year",TRUE,"Fiscal Year in Progress")</f>
        <v>Audit Period</v>
      </c>
    </row>
    <row r="258" spans="1:4" x14ac:dyDescent="0.25">
      <c r="A258" s="1" t="s">
        <v>121</v>
      </c>
      <c r="B258" s="2">
        <v>44584</v>
      </c>
      <c r="D258" s="12" t="str" cm="1">
        <f t="array" ref="D258">_xlfn.IFS(MONTH(B258)=1,"Audit Period",MONTH(B258)=2,"End of Fiscal Year",MONTH(B258)=3,"Start of Fiscal Year",TRUE,"Fiscal Year in Progress")</f>
        <v>Audit Period</v>
      </c>
    </row>
    <row r="259" spans="1:4" x14ac:dyDescent="0.25">
      <c r="A259" s="1" t="s">
        <v>1054</v>
      </c>
      <c r="B259" s="2">
        <v>44584</v>
      </c>
      <c r="D259" s="12" t="str" cm="1">
        <f t="array" ref="D259">_xlfn.IFS(MONTH(B259)=1,"Audit Period",MONTH(B259)=2,"End of Fiscal Year",MONTH(B259)=3,"Start of Fiscal Year",TRUE,"Fiscal Year in Progress")</f>
        <v>Audit Period</v>
      </c>
    </row>
    <row r="260" spans="1:4" x14ac:dyDescent="0.25">
      <c r="A260" s="1" t="s">
        <v>1055</v>
      </c>
      <c r="B260" s="2">
        <v>44584</v>
      </c>
      <c r="D260" s="12" t="str" cm="1">
        <f t="array" ref="D260">_xlfn.IFS(MONTH(B260)=1,"Audit Period",MONTH(B260)=2,"End of Fiscal Year",MONTH(B260)=3,"Start of Fiscal Year",TRUE,"Fiscal Year in Progress")</f>
        <v>Audit Period</v>
      </c>
    </row>
    <row r="261" spans="1:4" x14ac:dyDescent="0.25">
      <c r="A261" s="1" t="s">
        <v>1056</v>
      </c>
      <c r="B261" s="2">
        <v>44584</v>
      </c>
      <c r="D261" s="12" t="str" cm="1">
        <f t="array" ref="D261">_xlfn.IFS(MONTH(B261)=1,"Audit Period",MONTH(B261)=2,"End of Fiscal Year",MONTH(B261)=3,"Start of Fiscal Year",TRUE,"Fiscal Year in Progress")</f>
        <v>Audit Period</v>
      </c>
    </row>
    <row r="262" spans="1:4" x14ac:dyDescent="0.25">
      <c r="A262" s="1" t="s">
        <v>1057</v>
      </c>
      <c r="B262" s="2">
        <v>44584</v>
      </c>
      <c r="D262" s="12" t="str" cm="1">
        <f t="array" ref="D262">_xlfn.IFS(MONTH(B262)=1,"Audit Period",MONTH(B262)=2,"End of Fiscal Year",MONTH(B262)=3,"Start of Fiscal Year",TRUE,"Fiscal Year in Progress")</f>
        <v>Audit Period</v>
      </c>
    </row>
    <row r="263" spans="1:4" x14ac:dyDescent="0.25">
      <c r="A263" s="1" t="s">
        <v>1058</v>
      </c>
      <c r="B263" s="2">
        <v>44584</v>
      </c>
      <c r="D263" s="12" t="str" cm="1">
        <f t="array" ref="D263">_xlfn.IFS(MONTH(B263)=1,"Audit Period",MONTH(B263)=2,"End of Fiscal Year",MONTH(B263)=3,"Start of Fiscal Year",TRUE,"Fiscal Year in Progress")</f>
        <v>Audit Period</v>
      </c>
    </row>
    <row r="264" spans="1:4" x14ac:dyDescent="0.25">
      <c r="A264" s="1" t="s">
        <v>1059</v>
      </c>
      <c r="B264" s="2">
        <v>44584</v>
      </c>
      <c r="D264" s="12" t="str" cm="1">
        <f t="array" ref="D264">_xlfn.IFS(MONTH(B264)=1,"Audit Period",MONTH(B264)=2,"End of Fiscal Year",MONTH(B264)=3,"Start of Fiscal Year",TRUE,"Fiscal Year in Progress")</f>
        <v>Audit Period</v>
      </c>
    </row>
    <row r="265" spans="1:4" x14ac:dyDescent="0.25">
      <c r="A265" s="1" t="s">
        <v>1060</v>
      </c>
      <c r="B265" s="2">
        <v>44584</v>
      </c>
      <c r="D265" s="12" t="str" cm="1">
        <f t="array" ref="D265">_xlfn.IFS(MONTH(B265)=1,"Audit Period",MONTH(B265)=2,"End of Fiscal Year",MONTH(B265)=3,"Start of Fiscal Year",TRUE,"Fiscal Year in Progress")</f>
        <v>Audit Period</v>
      </c>
    </row>
    <row r="266" spans="1:4" x14ac:dyDescent="0.25">
      <c r="A266" s="1" t="s">
        <v>1061</v>
      </c>
      <c r="B266" s="2">
        <v>44584</v>
      </c>
      <c r="D266" s="12" t="str" cm="1">
        <f t="array" ref="D266">_xlfn.IFS(MONTH(B266)=1,"Audit Period",MONTH(B266)=2,"End of Fiscal Year",MONTH(B266)=3,"Start of Fiscal Year",TRUE,"Fiscal Year in Progress")</f>
        <v>Audit Period</v>
      </c>
    </row>
    <row r="267" spans="1:4" x14ac:dyDescent="0.25">
      <c r="A267" s="1" t="s">
        <v>1062</v>
      </c>
      <c r="B267" s="2">
        <v>44584</v>
      </c>
      <c r="D267" s="12" t="str" cm="1">
        <f t="array" ref="D267">_xlfn.IFS(MONTH(B267)=1,"Audit Period",MONTH(B267)=2,"End of Fiscal Year",MONTH(B267)=3,"Start of Fiscal Year",TRUE,"Fiscal Year in Progress")</f>
        <v>Audit Period</v>
      </c>
    </row>
    <row r="268" spans="1:4" x14ac:dyDescent="0.25">
      <c r="A268" s="1" t="s">
        <v>122</v>
      </c>
      <c r="B268" s="2">
        <v>44584</v>
      </c>
      <c r="D268" s="12" t="str" cm="1">
        <f t="array" ref="D268">_xlfn.IFS(MONTH(B268)=1,"Audit Period",MONTH(B268)=2,"End of Fiscal Year",MONTH(B268)=3,"Start of Fiscal Year",TRUE,"Fiscal Year in Progress")</f>
        <v>Audit Period</v>
      </c>
    </row>
    <row r="269" spans="1:4" x14ac:dyDescent="0.25">
      <c r="A269" s="1" t="s">
        <v>1063</v>
      </c>
      <c r="B269" s="2">
        <v>44584</v>
      </c>
      <c r="D269" s="12" t="str" cm="1">
        <f t="array" ref="D269">_xlfn.IFS(MONTH(B269)=1,"Audit Period",MONTH(B269)=2,"End of Fiscal Year",MONTH(B269)=3,"Start of Fiscal Year",TRUE,"Fiscal Year in Progress")</f>
        <v>Audit Period</v>
      </c>
    </row>
    <row r="270" spans="1:4" x14ac:dyDescent="0.25">
      <c r="A270" s="1" t="s">
        <v>1064</v>
      </c>
      <c r="B270" s="2">
        <v>44584</v>
      </c>
      <c r="D270" s="12" t="str" cm="1">
        <f t="array" ref="D270">_xlfn.IFS(MONTH(B270)=1,"Audit Period",MONTH(B270)=2,"End of Fiscal Year",MONTH(B270)=3,"Start of Fiscal Year",TRUE,"Fiscal Year in Progress")</f>
        <v>Audit Period</v>
      </c>
    </row>
    <row r="271" spans="1:4" x14ac:dyDescent="0.25">
      <c r="A271" s="1" t="s">
        <v>1065</v>
      </c>
      <c r="B271" s="2">
        <v>44584</v>
      </c>
      <c r="D271" s="12" t="str" cm="1">
        <f t="array" ref="D271">_xlfn.IFS(MONTH(B271)=1,"Audit Period",MONTH(B271)=2,"End of Fiscal Year",MONTH(B271)=3,"Start of Fiscal Year",TRUE,"Fiscal Year in Progress")</f>
        <v>Audit Period</v>
      </c>
    </row>
    <row r="272" spans="1:4" x14ac:dyDescent="0.25">
      <c r="A272" s="1" t="s">
        <v>1066</v>
      </c>
      <c r="B272" s="2">
        <v>44584</v>
      </c>
      <c r="D272" s="12" t="str" cm="1">
        <f t="array" ref="D272">_xlfn.IFS(MONTH(B272)=1,"Audit Period",MONTH(B272)=2,"End of Fiscal Year",MONTH(B272)=3,"Start of Fiscal Year",TRUE,"Fiscal Year in Progress")</f>
        <v>Audit Period</v>
      </c>
    </row>
    <row r="273" spans="1:4" x14ac:dyDescent="0.25">
      <c r="A273" s="1" t="s">
        <v>1067</v>
      </c>
      <c r="B273" s="2">
        <v>44584</v>
      </c>
      <c r="D273" s="12" t="str" cm="1">
        <f t="array" ref="D273">_xlfn.IFS(MONTH(B273)=1,"Audit Period",MONTH(B273)=2,"End of Fiscal Year",MONTH(B273)=3,"Start of Fiscal Year",TRUE,"Fiscal Year in Progress")</f>
        <v>Audit Period</v>
      </c>
    </row>
    <row r="274" spans="1:4" x14ac:dyDescent="0.25">
      <c r="A274" s="1" t="s">
        <v>11</v>
      </c>
      <c r="B274" s="2">
        <v>44584</v>
      </c>
      <c r="D274" s="12" t="str" cm="1">
        <f t="array" ref="D274">_xlfn.IFS(MONTH(B274)=1,"Audit Period",MONTH(B274)=2,"End of Fiscal Year",MONTH(B274)=3,"Start of Fiscal Year",TRUE,"Fiscal Year in Progress")</f>
        <v>Audit Period</v>
      </c>
    </row>
    <row r="275" spans="1:4" x14ac:dyDescent="0.25">
      <c r="A275" s="1" t="s">
        <v>1068</v>
      </c>
      <c r="B275" s="2">
        <v>44584</v>
      </c>
      <c r="D275" s="12" t="str" cm="1">
        <f t="array" ref="D275">_xlfn.IFS(MONTH(B275)=1,"Audit Period",MONTH(B275)=2,"End of Fiscal Year",MONTH(B275)=3,"Start of Fiscal Year",TRUE,"Fiscal Year in Progress")</f>
        <v>Audit Period</v>
      </c>
    </row>
    <row r="276" spans="1:4" x14ac:dyDescent="0.25">
      <c r="A276" s="1" t="s">
        <v>123</v>
      </c>
      <c r="B276" s="2">
        <v>44584</v>
      </c>
      <c r="D276" s="12" t="str" cm="1">
        <f t="array" ref="D276">_xlfn.IFS(MONTH(B276)=1,"Audit Period",MONTH(B276)=2,"End of Fiscal Year",MONTH(B276)=3,"Start of Fiscal Year",TRUE,"Fiscal Year in Progress")</f>
        <v>Audit Period</v>
      </c>
    </row>
    <row r="277" spans="1:4" x14ac:dyDescent="0.25">
      <c r="A277" s="1" t="s">
        <v>1069</v>
      </c>
      <c r="B277" s="2">
        <v>44584</v>
      </c>
      <c r="D277" s="12" t="str" cm="1">
        <f t="array" ref="D277">_xlfn.IFS(MONTH(B277)=1,"Audit Period",MONTH(B277)=2,"End of Fiscal Year",MONTH(B277)=3,"Start of Fiscal Year",TRUE,"Fiscal Year in Progress")</f>
        <v>Audit Period</v>
      </c>
    </row>
    <row r="278" spans="1:4" x14ac:dyDescent="0.25">
      <c r="A278" s="1" t="s">
        <v>1070</v>
      </c>
      <c r="B278" s="2">
        <v>44584</v>
      </c>
      <c r="D278" s="12" t="str" cm="1">
        <f t="array" ref="D278">_xlfn.IFS(MONTH(B278)=1,"Audit Period",MONTH(B278)=2,"End of Fiscal Year",MONTH(B278)=3,"Start of Fiscal Year",TRUE,"Fiscal Year in Progress")</f>
        <v>Audit Period</v>
      </c>
    </row>
    <row r="279" spans="1:4" x14ac:dyDescent="0.25">
      <c r="A279" s="1" t="s">
        <v>1071</v>
      </c>
      <c r="B279" s="2">
        <v>44584</v>
      </c>
      <c r="D279" s="12" t="str" cm="1">
        <f t="array" ref="D279">_xlfn.IFS(MONTH(B279)=1,"Audit Period",MONTH(B279)=2,"End of Fiscal Year",MONTH(B279)=3,"Start of Fiscal Year",TRUE,"Fiscal Year in Progress")</f>
        <v>Audit Period</v>
      </c>
    </row>
    <row r="280" spans="1:4" x14ac:dyDescent="0.25">
      <c r="A280" s="1" t="s">
        <v>1072</v>
      </c>
      <c r="B280" s="2">
        <v>44584</v>
      </c>
      <c r="D280" s="12" t="str" cm="1">
        <f t="array" ref="D280">_xlfn.IFS(MONTH(B280)=1,"Audit Period",MONTH(B280)=2,"End of Fiscal Year",MONTH(B280)=3,"Start of Fiscal Year",TRUE,"Fiscal Year in Progress")</f>
        <v>Audit Period</v>
      </c>
    </row>
    <row r="281" spans="1:4" x14ac:dyDescent="0.25">
      <c r="A281" s="1" t="s">
        <v>1073</v>
      </c>
      <c r="B281" s="2">
        <v>44584</v>
      </c>
      <c r="D281" s="12" t="str" cm="1">
        <f t="array" ref="D281">_xlfn.IFS(MONTH(B281)=1,"Audit Period",MONTH(B281)=2,"End of Fiscal Year",MONTH(B281)=3,"Start of Fiscal Year",TRUE,"Fiscal Year in Progress")</f>
        <v>Audit Period</v>
      </c>
    </row>
    <row r="282" spans="1:4" x14ac:dyDescent="0.25">
      <c r="A282" s="1" t="s">
        <v>1074</v>
      </c>
      <c r="B282" s="2">
        <v>44584</v>
      </c>
      <c r="D282" s="12" t="str" cm="1">
        <f t="array" ref="D282">_xlfn.IFS(MONTH(B282)=1,"Audit Period",MONTH(B282)=2,"End of Fiscal Year",MONTH(B282)=3,"Start of Fiscal Year",TRUE,"Fiscal Year in Progress")</f>
        <v>Audit Period</v>
      </c>
    </row>
    <row r="283" spans="1:4" x14ac:dyDescent="0.25">
      <c r="A283" s="1" t="s">
        <v>124</v>
      </c>
      <c r="B283" s="2">
        <v>44591</v>
      </c>
      <c r="D283" s="12" t="str" cm="1">
        <f t="array" ref="D283">_xlfn.IFS(MONTH(B283)=1,"Audit Period",MONTH(B283)=2,"End of Fiscal Year",MONTH(B283)=3,"Start of Fiscal Year",TRUE,"Fiscal Year in Progress")</f>
        <v>Audit Period</v>
      </c>
    </row>
    <row r="284" spans="1:4" x14ac:dyDescent="0.25">
      <c r="A284" s="1" t="s">
        <v>1075</v>
      </c>
      <c r="B284" s="2">
        <v>44591</v>
      </c>
      <c r="D284" s="12" t="str" cm="1">
        <f t="array" ref="D284">_xlfn.IFS(MONTH(B284)=1,"Audit Period",MONTH(B284)=2,"End of Fiscal Year",MONTH(B284)=3,"Start of Fiscal Year",TRUE,"Fiscal Year in Progress")</f>
        <v>Audit Period</v>
      </c>
    </row>
    <row r="285" spans="1:4" x14ac:dyDescent="0.25">
      <c r="A285" s="1" t="s">
        <v>1076</v>
      </c>
      <c r="B285" s="2">
        <v>44591</v>
      </c>
      <c r="D285" s="12" t="str" cm="1">
        <f t="array" ref="D285">_xlfn.IFS(MONTH(B285)=1,"Audit Period",MONTH(B285)=2,"End of Fiscal Year",MONTH(B285)=3,"Start of Fiscal Year",TRUE,"Fiscal Year in Progress")</f>
        <v>Audit Period</v>
      </c>
    </row>
    <row r="286" spans="1:4" x14ac:dyDescent="0.25">
      <c r="A286" s="1" t="s">
        <v>1077</v>
      </c>
      <c r="B286" s="2">
        <v>44591</v>
      </c>
      <c r="D286" s="12" t="str" cm="1">
        <f t="array" ref="D286">_xlfn.IFS(MONTH(B286)=1,"Audit Period",MONTH(B286)=2,"End of Fiscal Year",MONTH(B286)=3,"Start of Fiscal Year",TRUE,"Fiscal Year in Progress")</f>
        <v>Audit Period</v>
      </c>
    </row>
    <row r="287" spans="1:4" x14ac:dyDescent="0.25">
      <c r="A287" s="1" t="s">
        <v>1078</v>
      </c>
      <c r="B287" s="2">
        <v>44591</v>
      </c>
      <c r="D287" s="12" t="str" cm="1">
        <f t="array" ref="D287">_xlfn.IFS(MONTH(B287)=1,"Audit Period",MONTH(B287)=2,"End of Fiscal Year",MONTH(B287)=3,"Start of Fiscal Year",TRUE,"Fiscal Year in Progress")</f>
        <v>Audit Period</v>
      </c>
    </row>
    <row r="288" spans="1:4" x14ac:dyDescent="0.25">
      <c r="A288" s="1" t="s">
        <v>1079</v>
      </c>
      <c r="B288" s="2">
        <v>44591</v>
      </c>
      <c r="D288" s="12" t="str" cm="1">
        <f t="array" ref="D288">_xlfn.IFS(MONTH(B288)=1,"Audit Period",MONTH(B288)=2,"End of Fiscal Year",MONTH(B288)=3,"Start of Fiscal Year",TRUE,"Fiscal Year in Progress")</f>
        <v>Audit Period</v>
      </c>
    </row>
    <row r="289" spans="1:4" x14ac:dyDescent="0.25">
      <c r="A289" s="1" t="s">
        <v>1080</v>
      </c>
      <c r="B289" s="2">
        <v>44591</v>
      </c>
      <c r="D289" s="12" t="str" cm="1">
        <f t="array" ref="D289">_xlfn.IFS(MONTH(B289)=1,"Audit Period",MONTH(B289)=2,"End of Fiscal Year",MONTH(B289)=3,"Start of Fiscal Year",TRUE,"Fiscal Year in Progress")</f>
        <v>Audit Period</v>
      </c>
    </row>
    <row r="290" spans="1:4" x14ac:dyDescent="0.25">
      <c r="A290" s="1" t="s">
        <v>1081</v>
      </c>
      <c r="B290" s="2">
        <v>44591</v>
      </c>
      <c r="D290" s="12" t="str" cm="1">
        <f t="array" ref="D290">_xlfn.IFS(MONTH(B290)=1,"Audit Period",MONTH(B290)=2,"End of Fiscal Year",MONTH(B290)=3,"Start of Fiscal Year",TRUE,"Fiscal Year in Progress")</f>
        <v>Audit Period</v>
      </c>
    </row>
    <row r="291" spans="1:4" x14ac:dyDescent="0.25">
      <c r="A291" s="1" t="s">
        <v>1082</v>
      </c>
      <c r="B291" s="2">
        <v>44591</v>
      </c>
      <c r="D291" s="12" t="str" cm="1">
        <f t="array" ref="D291">_xlfn.IFS(MONTH(B291)=1,"Audit Period",MONTH(B291)=2,"End of Fiscal Year",MONTH(B291)=3,"Start of Fiscal Year",TRUE,"Fiscal Year in Progress")</f>
        <v>Audit Period</v>
      </c>
    </row>
    <row r="292" spans="1:4" x14ac:dyDescent="0.25">
      <c r="A292" s="1" t="s">
        <v>125</v>
      </c>
      <c r="B292" s="2">
        <v>44591</v>
      </c>
      <c r="D292" s="12" t="str" cm="1">
        <f t="array" ref="D292">_xlfn.IFS(MONTH(B292)=1,"Audit Period",MONTH(B292)=2,"End of Fiscal Year",MONTH(B292)=3,"Start of Fiscal Year",TRUE,"Fiscal Year in Progress")</f>
        <v>Audit Period</v>
      </c>
    </row>
    <row r="293" spans="1:4" x14ac:dyDescent="0.25">
      <c r="A293" s="1" t="s">
        <v>1083</v>
      </c>
      <c r="B293" s="2">
        <v>44591</v>
      </c>
      <c r="D293" s="12" t="str" cm="1">
        <f t="array" ref="D293">_xlfn.IFS(MONTH(B293)=1,"Audit Period",MONTH(B293)=2,"End of Fiscal Year",MONTH(B293)=3,"Start of Fiscal Year",TRUE,"Fiscal Year in Progress")</f>
        <v>Audit Period</v>
      </c>
    </row>
    <row r="294" spans="1:4" x14ac:dyDescent="0.25">
      <c r="A294" s="1" t="s">
        <v>1084</v>
      </c>
      <c r="B294" s="2">
        <v>44591</v>
      </c>
      <c r="D294" s="12" t="str" cm="1">
        <f t="array" ref="D294">_xlfn.IFS(MONTH(B294)=1,"Audit Period",MONTH(B294)=2,"End of Fiscal Year",MONTH(B294)=3,"Start of Fiscal Year",TRUE,"Fiscal Year in Progress")</f>
        <v>Audit Period</v>
      </c>
    </row>
    <row r="295" spans="1:4" x14ac:dyDescent="0.25">
      <c r="A295" s="1" t="s">
        <v>1085</v>
      </c>
      <c r="B295" s="2">
        <v>44591</v>
      </c>
      <c r="D295" s="12" t="str" cm="1">
        <f t="array" ref="D295">_xlfn.IFS(MONTH(B295)=1,"Audit Period",MONTH(B295)=2,"End of Fiscal Year",MONTH(B295)=3,"Start of Fiscal Year",TRUE,"Fiscal Year in Progress")</f>
        <v>Audit Period</v>
      </c>
    </row>
    <row r="296" spans="1:4" x14ac:dyDescent="0.25">
      <c r="A296" s="1" t="s">
        <v>1086</v>
      </c>
      <c r="B296" s="2">
        <v>44591</v>
      </c>
      <c r="D296" s="12" t="str" cm="1">
        <f t="array" ref="D296">_xlfn.IFS(MONTH(B296)=1,"Audit Period",MONTH(B296)=2,"End of Fiscal Year",MONTH(B296)=3,"Start of Fiscal Year",TRUE,"Fiscal Year in Progress")</f>
        <v>Audit Period</v>
      </c>
    </row>
    <row r="297" spans="1:4" x14ac:dyDescent="0.25">
      <c r="A297" s="1" t="s">
        <v>1087</v>
      </c>
      <c r="B297" s="2">
        <v>44591</v>
      </c>
      <c r="D297" s="12" t="str" cm="1">
        <f t="array" ref="D297">_xlfn.IFS(MONTH(B297)=1,"Audit Period",MONTH(B297)=2,"End of Fiscal Year",MONTH(B297)=3,"Start of Fiscal Year",TRUE,"Fiscal Year in Progress")</f>
        <v>Audit Period</v>
      </c>
    </row>
    <row r="298" spans="1:4" x14ac:dyDescent="0.25">
      <c r="A298" s="1" t="s">
        <v>1088</v>
      </c>
      <c r="B298" s="2">
        <v>44591</v>
      </c>
      <c r="D298" s="12" t="str" cm="1">
        <f t="array" ref="D298">_xlfn.IFS(MONTH(B298)=1,"Audit Period",MONTH(B298)=2,"End of Fiscal Year",MONTH(B298)=3,"Start of Fiscal Year",TRUE,"Fiscal Year in Progress")</f>
        <v>Audit Period</v>
      </c>
    </row>
    <row r="299" spans="1:4" x14ac:dyDescent="0.25">
      <c r="A299" s="1" t="s">
        <v>1089</v>
      </c>
      <c r="B299" s="2">
        <v>44591</v>
      </c>
      <c r="D299" s="12" t="str" cm="1">
        <f t="array" ref="D299">_xlfn.IFS(MONTH(B299)=1,"Audit Period",MONTH(B299)=2,"End of Fiscal Year",MONTH(B299)=3,"Start of Fiscal Year",TRUE,"Fiscal Year in Progress")</f>
        <v>Audit Period</v>
      </c>
    </row>
    <row r="300" spans="1:4" x14ac:dyDescent="0.25">
      <c r="A300" s="1" t="s">
        <v>126</v>
      </c>
      <c r="B300" s="2">
        <v>44591</v>
      </c>
      <c r="D300" s="12" t="str" cm="1">
        <f t="array" ref="D300">_xlfn.IFS(MONTH(B300)=1,"Audit Period",MONTH(B300)=2,"End of Fiscal Year",MONTH(B300)=3,"Start of Fiscal Year",TRUE,"Fiscal Year in Progress")</f>
        <v>Audit Period</v>
      </c>
    </row>
    <row r="301" spans="1:4" x14ac:dyDescent="0.25">
      <c r="A301" s="1" t="s">
        <v>1090</v>
      </c>
      <c r="B301" s="2">
        <v>44591</v>
      </c>
      <c r="D301" s="12" t="str" cm="1">
        <f t="array" ref="D301">_xlfn.IFS(MONTH(B301)=1,"Audit Period",MONTH(B301)=2,"End of Fiscal Year",MONTH(B301)=3,"Start of Fiscal Year",TRUE,"Fiscal Year in Progress")</f>
        <v>Audit Period</v>
      </c>
    </row>
    <row r="302" spans="1:4" x14ac:dyDescent="0.25">
      <c r="A302" s="1" t="s">
        <v>1091</v>
      </c>
      <c r="B302" s="2">
        <v>44591</v>
      </c>
      <c r="D302" s="12" t="str" cm="1">
        <f t="array" ref="D302">_xlfn.IFS(MONTH(B302)=1,"Audit Period",MONTH(B302)=2,"End of Fiscal Year",MONTH(B302)=3,"Start of Fiscal Year",TRUE,"Fiscal Year in Progress")</f>
        <v>Audit Period</v>
      </c>
    </row>
    <row r="303" spans="1:4" x14ac:dyDescent="0.25">
      <c r="A303" s="1" t="s">
        <v>1092</v>
      </c>
      <c r="B303" s="2">
        <v>44591</v>
      </c>
      <c r="D303" s="12" t="str" cm="1">
        <f t="array" ref="D303">_xlfn.IFS(MONTH(B303)=1,"Audit Period",MONTH(B303)=2,"End of Fiscal Year",MONTH(B303)=3,"Start of Fiscal Year",TRUE,"Fiscal Year in Progress")</f>
        <v>Audit Period</v>
      </c>
    </row>
    <row r="304" spans="1:4" x14ac:dyDescent="0.25">
      <c r="A304" s="1" t="s">
        <v>1093</v>
      </c>
      <c r="B304" s="2">
        <v>44591</v>
      </c>
      <c r="D304" s="12" t="str" cm="1">
        <f t="array" ref="D304">_xlfn.IFS(MONTH(B304)=1,"Audit Period",MONTH(B304)=2,"End of Fiscal Year",MONTH(B304)=3,"Start of Fiscal Year",TRUE,"Fiscal Year in Progress")</f>
        <v>Audit Period</v>
      </c>
    </row>
    <row r="305" spans="1:4" x14ac:dyDescent="0.25">
      <c r="A305" s="1" t="s">
        <v>1094</v>
      </c>
      <c r="B305" s="2">
        <v>44591</v>
      </c>
      <c r="D305" s="12" t="str" cm="1">
        <f t="array" ref="D305">_xlfn.IFS(MONTH(B305)=1,"Audit Period",MONTH(B305)=2,"End of Fiscal Year",MONTH(B305)=3,"Start of Fiscal Year",TRUE,"Fiscal Year in Progress")</f>
        <v>Audit Period</v>
      </c>
    </row>
    <row r="306" spans="1:4" x14ac:dyDescent="0.25">
      <c r="A306" s="1" t="s">
        <v>1095</v>
      </c>
      <c r="B306" s="2">
        <v>44591</v>
      </c>
      <c r="D306" s="12" t="str" cm="1">
        <f t="array" ref="D306">_xlfn.IFS(MONTH(B306)=1,"Audit Period",MONTH(B306)=2,"End of Fiscal Year",MONTH(B306)=3,"Start of Fiscal Year",TRUE,"Fiscal Year in Progress")</f>
        <v>Audit Period</v>
      </c>
    </row>
    <row r="307" spans="1:4" x14ac:dyDescent="0.25">
      <c r="A307" s="1" t="s">
        <v>1096</v>
      </c>
      <c r="B307" s="2">
        <v>44591</v>
      </c>
      <c r="D307" s="12" t="str" cm="1">
        <f t="array" ref="D307">_xlfn.IFS(MONTH(B307)=1,"Audit Period",MONTH(B307)=2,"End of Fiscal Year",MONTH(B307)=3,"Start of Fiscal Year",TRUE,"Fiscal Year in Progress")</f>
        <v>Audit Period</v>
      </c>
    </row>
    <row r="308" spans="1:4" x14ac:dyDescent="0.25">
      <c r="A308" s="1" t="s">
        <v>1097</v>
      </c>
      <c r="B308" s="2">
        <v>44591</v>
      </c>
      <c r="D308" s="12" t="str" cm="1">
        <f t="array" ref="D308">_xlfn.IFS(MONTH(B308)=1,"Audit Period",MONTH(B308)=2,"End of Fiscal Year",MONTH(B308)=3,"Start of Fiscal Year",TRUE,"Fiscal Year in Progress")</f>
        <v>Audit Period</v>
      </c>
    </row>
    <row r="309" spans="1:4" x14ac:dyDescent="0.25">
      <c r="A309" s="1" t="s">
        <v>1098</v>
      </c>
      <c r="B309" s="2">
        <v>44591</v>
      </c>
      <c r="D309" s="12" t="str" cm="1">
        <f t="array" ref="D309">_xlfn.IFS(MONTH(B309)=1,"Audit Period",MONTH(B309)=2,"End of Fiscal Year",MONTH(B309)=3,"Start of Fiscal Year",TRUE,"Fiscal Year in Progress")</f>
        <v>Audit Period</v>
      </c>
    </row>
    <row r="310" spans="1:4" x14ac:dyDescent="0.25">
      <c r="A310" s="1" t="s">
        <v>127</v>
      </c>
      <c r="B310" s="2">
        <v>44591</v>
      </c>
      <c r="D310" s="12" t="str" cm="1">
        <f t="array" ref="D310">_xlfn.IFS(MONTH(B310)=1,"Audit Period",MONTH(B310)=2,"End of Fiscal Year",MONTH(B310)=3,"Start of Fiscal Year",TRUE,"Fiscal Year in Progress")</f>
        <v>Audit Period</v>
      </c>
    </row>
    <row r="311" spans="1:4" x14ac:dyDescent="0.25">
      <c r="A311" s="1" t="s">
        <v>1099</v>
      </c>
      <c r="B311" s="2">
        <v>44591</v>
      </c>
      <c r="D311" s="12" t="str" cm="1">
        <f t="array" ref="D311">_xlfn.IFS(MONTH(B311)=1,"Audit Period",MONTH(B311)=2,"End of Fiscal Year",MONTH(B311)=3,"Start of Fiscal Year",TRUE,"Fiscal Year in Progress")</f>
        <v>Audit Period</v>
      </c>
    </row>
    <row r="312" spans="1:4" x14ac:dyDescent="0.25">
      <c r="A312" s="1" t="s">
        <v>1100</v>
      </c>
      <c r="B312" s="2">
        <v>44591</v>
      </c>
      <c r="D312" s="12" t="str" cm="1">
        <f t="array" ref="D312">_xlfn.IFS(MONTH(B312)=1,"Audit Period",MONTH(B312)=2,"End of Fiscal Year",MONTH(B312)=3,"Start of Fiscal Year",TRUE,"Fiscal Year in Progress")</f>
        <v>Audit Period</v>
      </c>
    </row>
    <row r="313" spans="1:4" x14ac:dyDescent="0.25">
      <c r="A313" s="1" t="s">
        <v>1101</v>
      </c>
      <c r="B313" s="2">
        <v>44591</v>
      </c>
      <c r="D313" s="12" t="str" cm="1">
        <f t="array" ref="D313">_xlfn.IFS(MONTH(B313)=1,"Audit Period",MONTH(B313)=2,"End of Fiscal Year",MONTH(B313)=3,"Start of Fiscal Year",TRUE,"Fiscal Year in Progress")</f>
        <v>Audit Period</v>
      </c>
    </row>
    <row r="314" spans="1:4" x14ac:dyDescent="0.25">
      <c r="A314" s="1" t="s">
        <v>1102</v>
      </c>
      <c r="B314" s="2">
        <v>44591</v>
      </c>
      <c r="D314" s="12" t="str" cm="1">
        <f t="array" ref="D314">_xlfn.IFS(MONTH(B314)=1,"Audit Period",MONTH(B314)=2,"End of Fiscal Year",MONTH(B314)=3,"Start of Fiscal Year",TRUE,"Fiscal Year in Progress")</f>
        <v>Audit Period</v>
      </c>
    </row>
    <row r="315" spans="1:4" x14ac:dyDescent="0.25">
      <c r="A315" s="1" t="s">
        <v>1103</v>
      </c>
      <c r="B315" s="2">
        <v>44591</v>
      </c>
      <c r="D315" s="12" t="str" cm="1">
        <f t="array" ref="D315">_xlfn.IFS(MONTH(B315)=1,"Audit Period",MONTH(B315)=2,"End of Fiscal Year",MONTH(B315)=3,"Start of Fiscal Year",TRUE,"Fiscal Year in Progress")</f>
        <v>Audit Period</v>
      </c>
    </row>
    <row r="316" spans="1:4" x14ac:dyDescent="0.25">
      <c r="A316" s="1" t="s">
        <v>1104</v>
      </c>
      <c r="B316" s="2">
        <v>44591</v>
      </c>
      <c r="D316" s="12" t="str" cm="1">
        <f t="array" ref="D316">_xlfn.IFS(MONTH(B316)=1,"Audit Period",MONTH(B316)=2,"End of Fiscal Year",MONTH(B316)=3,"Start of Fiscal Year",TRUE,"Fiscal Year in Progress")</f>
        <v>Audit Period</v>
      </c>
    </row>
    <row r="317" spans="1:4" x14ac:dyDescent="0.25">
      <c r="A317" s="1" t="s">
        <v>1105</v>
      </c>
      <c r="B317" s="2">
        <v>44591</v>
      </c>
      <c r="D317" s="12" t="str" cm="1">
        <f t="array" ref="D317">_xlfn.IFS(MONTH(B317)=1,"Audit Period",MONTH(B317)=2,"End of Fiscal Year",MONTH(B317)=3,"Start of Fiscal Year",TRUE,"Fiscal Year in Progress")</f>
        <v>Audit Period</v>
      </c>
    </row>
    <row r="318" spans="1:4" x14ac:dyDescent="0.25">
      <c r="A318" s="1" t="s">
        <v>1106</v>
      </c>
      <c r="B318" s="2">
        <v>44591</v>
      </c>
      <c r="D318" s="12" t="str" cm="1">
        <f t="array" ref="D318">_xlfn.IFS(MONTH(B318)=1,"Audit Period",MONTH(B318)=2,"End of Fiscal Year",MONTH(B318)=3,"Start of Fiscal Year",TRUE,"Fiscal Year in Progress")</f>
        <v>Audit Period</v>
      </c>
    </row>
    <row r="319" spans="1:4" x14ac:dyDescent="0.25">
      <c r="A319" s="1" t="s">
        <v>1107</v>
      </c>
      <c r="B319" s="2">
        <v>44591</v>
      </c>
      <c r="D319" s="12" t="str" cm="1">
        <f t="array" ref="D319">_xlfn.IFS(MONTH(B319)=1,"Audit Period",MONTH(B319)=2,"End of Fiscal Year",MONTH(B319)=3,"Start of Fiscal Year",TRUE,"Fiscal Year in Progress")</f>
        <v>Audit Period</v>
      </c>
    </row>
    <row r="320" spans="1:4" x14ac:dyDescent="0.25">
      <c r="A320" s="1" t="s">
        <v>1108</v>
      </c>
      <c r="B320" s="2">
        <v>44591</v>
      </c>
      <c r="D320" s="12" t="str" cm="1">
        <f t="array" ref="D320">_xlfn.IFS(MONTH(B320)=1,"Audit Period",MONTH(B320)=2,"End of Fiscal Year",MONTH(B320)=3,"Start of Fiscal Year",TRUE,"Fiscal Year in Progress")</f>
        <v>Audit Period</v>
      </c>
    </row>
    <row r="321" spans="1:4" x14ac:dyDescent="0.25">
      <c r="A321" s="1" t="s">
        <v>1109</v>
      </c>
      <c r="B321" s="2">
        <v>44591</v>
      </c>
      <c r="D321" s="12" t="str" cm="1">
        <f t="array" ref="D321">_xlfn.IFS(MONTH(B321)=1,"Audit Period",MONTH(B321)=2,"End of Fiscal Year",MONTH(B321)=3,"Start of Fiscal Year",TRUE,"Fiscal Year in Progress")</f>
        <v>Audit Period</v>
      </c>
    </row>
    <row r="322" spans="1:4" x14ac:dyDescent="0.25">
      <c r="A322" s="1" t="s">
        <v>1110</v>
      </c>
      <c r="B322" s="2">
        <v>44591</v>
      </c>
      <c r="D322" s="12" t="str" cm="1">
        <f t="array" ref="D322">_xlfn.IFS(MONTH(B322)=1,"Audit Period",MONTH(B322)=2,"End of Fiscal Year",MONTH(B322)=3,"Start of Fiscal Year",TRUE,"Fiscal Year in Progress")</f>
        <v>Audit Period</v>
      </c>
    </row>
    <row r="323" spans="1:4" x14ac:dyDescent="0.25">
      <c r="A323" s="1" t="s">
        <v>1111</v>
      </c>
      <c r="B323" s="2">
        <v>44591</v>
      </c>
      <c r="D323" s="12" t="str" cm="1">
        <f t="array" ref="D323">_xlfn.IFS(MONTH(B323)=1,"Audit Period",MONTH(B323)=2,"End of Fiscal Year",MONTH(B323)=3,"Start of Fiscal Year",TRUE,"Fiscal Year in Progress")</f>
        <v>Audit Period</v>
      </c>
    </row>
    <row r="324" spans="1:4" x14ac:dyDescent="0.25">
      <c r="A324" s="1" t="s">
        <v>1112</v>
      </c>
      <c r="B324" s="2">
        <v>44591</v>
      </c>
      <c r="D324" s="12" t="str" cm="1">
        <f t="array" ref="D324">_xlfn.IFS(MONTH(B324)=1,"Audit Period",MONTH(B324)=2,"End of Fiscal Year",MONTH(B324)=3,"Start of Fiscal Year",TRUE,"Fiscal Year in Progress")</f>
        <v>Audit Period</v>
      </c>
    </row>
    <row r="325" spans="1:4" x14ac:dyDescent="0.25">
      <c r="A325" s="1" t="s">
        <v>128</v>
      </c>
      <c r="B325" s="2">
        <v>44591</v>
      </c>
      <c r="D325" s="12" t="str" cm="1">
        <f t="array" ref="D325">_xlfn.IFS(MONTH(B325)=1,"Audit Period",MONTH(B325)=2,"End of Fiscal Year",MONTH(B325)=3,"Start of Fiscal Year",TRUE,"Fiscal Year in Progress")</f>
        <v>Audit Period</v>
      </c>
    </row>
    <row r="326" spans="1:4" x14ac:dyDescent="0.25">
      <c r="A326" s="1" t="s">
        <v>1113</v>
      </c>
      <c r="B326" s="2">
        <v>44591</v>
      </c>
      <c r="D326" s="12" t="str" cm="1">
        <f t="array" ref="D326">_xlfn.IFS(MONTH(B326)=1,"Audit Period",MONTH(B326)=2,"End of Fiscal Year",MONTH(B326)=3,"Start of Fiscal Year",TRUE,"Fiscal Year in Progress")</f>
        <v>Audit Period</v>
      </c>
    </row>
    <row r="327" spans="1:4" x14ac:dyDescent="0.25">
      <c r="A327" s="1" t="s">
        <v>1114</v>
      </c>
      <c r="B327" s="2">
        <v>44591</v>
      </c>
      <c r="D327" s="12" t="str" cm="1">
        <f t="array" ref="D327">_xlfn.IFS(MONTH(B327)=1,"Audit Period",MONTH(B327)=2,"End of Fiscal Year",MONTH(B327)=3,"Start of Fiscal Year",TRUE,"Fiscal Year in Progress")</f>
        <v>Audit Period</v>
      </c>
    </row>
    <row r="328" spans="1:4" x14ac:dyDescent="0.25">
      <c r="A328" s="1" t="s">
        <v>1115</v>
      </c>
      <c r="B328" s="2">
        <v>44591</v>
      </c>
      <c r="D328" s="12" t="str" cm="1">
        <f t="array" ref="D328">_xlfn.IFS(MONTH(B328)=1,"Audit Period",MONTH(B328)=2,"End of Fiscal Year",MONTH(B328)=3,"Start of Fiscal Year",TRUE,"Fiscal Year in Progress")</f>
        <v>Audit Period</v>
      </c>
    </row>
    <row r="329" spans="1:4" x14ac:dyDescent="0.25">
      <c r="A329" s="1" t="s">
        <v>1116</v>
      </c>
      <c r="B329" s="2">
        <v>44591</v>
      </c>
      <c r="D329" s="12" t="str" cm="1">
        <f t="array" ref="D329">_xlfn.IFS(MONTH(B329)=1,"Audit Period",MONTH(B329)=2,"End of Fiscal Year",MONTH(B329)=3,"Start of Fiscal Year",TRUE,"Fiscal Year in Progress")</f>
        <v>Audit Period</v>
      </c>
    </row>
    <row r="330" spans="1:4" x14ac:dyDescent="0.25">
      <c r="A330" s="1" t="s">
        <v>1117</v>
      </c>
      <c r="B330" s="2">
        <v>44591</v>
      </c>
      <c r="D330" s="12" t="str" cm="1">
        <f t="array" ref="D330">_xlfn.IFS(MONTH(B330)=1,"Audit Period",MONTH(B330)=2,"End of Fiscal Year",MONTH(B330)=3,"Start of Fiscal Year",TRUE,"Fiscal Year in Progress")</f>
        <v>Audit Period</v>
      </c>
    </row>
    <row r="331" spans="1:4" x14ac:dyDescent="0.25">
      <c r="A331" s="1" t="s">
        <v>1118</v>
      </c>
      <c r="B331" s="2">
        <v>44591</v>
      </c>
      <c r="D331" s="12" t="str" cm="1">
        <f t="array" ref="D331">_xlfn.IFS(MONTH(B331)=1,"Audit Period",MONTH(B331)=2,"End of Fiscal Year",MONTH(B331)=3,"Start of Fiscal Year",TRUE,"Fiscal Year in Progress")</f>
        <v>Audit Period</v>
      </c>
    </row>
    <row r="332" spans="1:4" x14ac:dyDescent="0.25">
      <c r="A332" s="1" t="s">
        <v>1119</v>
      </c>
      <c r="B332" s="2">
        <v>44591</v>
      </c>
      <c r="D332" s="12" t="str" cm="1">
        <f t="array" ref="D332">_xlfn.IFS(MONTH(B332)=1,"Audit Period",MONTH(B332)=2,"End of Fiscal Year",MONTH(B332)=3,"Start of Fiscal Year",TRUE,"Fiscal Year in Progress")</f>
        <v>Audit Period</v>
      </c>
    </row>
    <row r="333" spans="1:4" x14ac:dyDescent="0.25">
      <c r="A333" s="1" t="s">
        <v>1120</v>
      </c>
      <c r="B333" s="2">
        <v>44591</v>
      </c>
      <c r="D333" s="12" t="str" cm="1">
        <f t="array" ref="D333">_xlfn.IFS(MONTH(B333)=1,"Audit Period",MONTH(B333)=2,"End of Fiscal Year",MONTH(B333)=3,"Start of Fiscal Year",TRUE,"Fiscal Year in Progress")</f>
        <v>Audit Period</v>
      </c>
    </row>
    <row r="334" spans="1:4" x14ac:dyDescent="0.25">
      <c r="A334" s="1" t="s">
        <v>129</v>
      </c>
      <c r="B334" s="2">
        <v>44591</v>
      </c>
      <c r="D334" s="12" t="str" cm="1">
        <f t="array" ref="D334">_xlfn.IFS(MONTH(B334)=1,"Audit Period",MONTH(B334)=2,"End of Fiscal Year",MONTH(B334)=3,"Start of Fiscal Year",TRUE,"Fiscal Year in Progress")</f>
        <v>Audit Period</v>
      </c>
    </row>
    <row r="335" spans="1:4" x14ac:dyDescent="0.25">
      <c r="A335" s="1" t="s">
        <v>1121</v>
      </c>
      <c r="B335" s="2">
        <v>44591</v>
      </c>
      <c r="D335" s="12" t="str" cm="1">
        <f t="array" ref="D335">_xlfn.IFS(MONTH(B335)=1,"Audit Period",MONTH(B335)=2,"End of Fiscal Year",MONTH(B335)=3,"Start of Fiscal Year",TRUE,"Fiscal Year in Progress")</f>
        <v>Audit Period</v>
      </c>
    </row>
    <row r="336" spans="1:4" x14ac:dyDescent="0.25">
      <c r="A336" s="1" t="s">
        <v>1122</v>
      </c>
      <c r="B336" s="2">
        <v>44591</v>
      </c>
      <c r="C336" s="2">
        <v>45427</v>
      </c>
      <c r="D336" s="12" t="str" cm="1">
        <f t="array" ref="D336">_xlfn.IFS(MONTH(B336)=1,"Audit Period",MONTH(B336)=2,"End of Fiscal Year",MONTH(B336)=3,"Start of Fiscal Year",TRUE,"Fiscal Year in Progress")</f>
        <v>Audit Period</v>
      </c>
    </row>
    <row r="337" spans="1:4" x14ac:dyDescent="0.25">
      <c r="A337" s="1" t="s">
        <v>1123</v>
      </c>
      <c r="B337" s="2">
        <v>44591</v>
      </c>
      <c r="D337" s="12" t="str" cm="1">
        <f t="array" ref="D337">_xlfn.IFS(MONTH(B337)=1,"Audit Period",MONTH(B337)=2,"End of Fiscal Year",MONTH(B337)=3,"Start of Fiscal Year",TRUE,"Fiscal Year in Progress")</f>
        <v>Audit Period</v>
      </c>
    </row>
    <row r="338" spans="1:4" x14ac:dyDescent="0.25">
      <c r="A338" s="1" t="s">
        <v>1124</v>
      </c>
      <c r="B338" s="2">
        <v>44591</v>
      </c>
      <c r="D338" s="12" t="str" cm="1">
        <f t="array" ref="D338">_xlfn.IFS(MONTH(B338)=1,"Audit Period",MONTH(B338)=2,"End of Fiscal Year",MONTH(B338)=3,"Start of Fiscal Year",TRUE,"Fiscal Year in Progress")</f>
        <v>Audit Period</v>
      </c>
    </row>
    <row r="339" spans="1:4" x14ac:dyDescent="0.25">
      <c r="A339" s="1" t="s">
        <v>1125</v>
      </c>
      <c r="B339" s="2">
        <v>44591</v>
      </c>
      <c r="D339" s="12" t="str" cm="1">
        <f t="array" ref="D339">_xlfn.IFS(MONTH(B339)=1,"Audit Period",MONTH(B339)=2,"End of Fiscal Year",MONTH(B339)=3,"Start of Fiscal Year",TRUE,"Fiscal Year in Progress")</f>
        <v>Audit Period</v>
      </c>
    </row>
    <row r="340" spans="1:4" x14ac:dyDescent="0.25">
      <c r="A340" s="1" t="s">
        <v>1126</v>
      </c>
      <c r="B340" s="2">
        <v>44591</v>
      </c>
      <c r="D340" s="12" t="str" cm="1">
        <f t="array" ref="D340">_xlfn.IFS(MONTH(B340)=1,"Audit Period",MONTH(B340)=2,"End of Fiscal Year",MONTH(B340)=3,"Start of Fiscal Year",TRUE,"Fiscal Year in Progress")</f>
        <v>Audit Period</v>
      </c>
    </row>
    <row r="341" spans="1:4" x14ac:dyDescent="0.25">
      <c r="A341" s="1" t="s">
        <v>1127</v>
      </c>
      <c r="B341" s="2">
        <v>44591</v>
      </c>
      <c r="D341" s="12" t="str" cm="1">
        <f t="array" ref="D341">_xlfn.IFS(MONTH(B341)=1,"Audit Period",MONTH(B341)=2,"End of Fiscal Year",MONTH(B341)=3,"Start of Fiscal Year",TRUE,"Fiscal Year in Progress")</f>
        <v>Audit Period</v>
      </c>
    </row>
    <row r="342" spans="1:4" x14ac:dyDescent="0.25">
      <c r="A342" s="1" t="s">
        <v>1128</v>
      </c>
      <c r="B342" s="2">
        <v>44591</v>
      </c>
      <c r="D342" s="12" t="str" cm="1">
        <f t="array" ref="D342">_xlfn.IFS(MONTH(B342)=1,"Audit Period",MONTH(B342)=2,"End of Fiscal Year",MONTH(B342)=3,"Start of Fiscal Year",TRUE,"Fiscal Year in Progress")</f>
        <v>Audit Period</v>
      </c>
    </row>
    <row r="343" spans="1:4" x14ac:dyDescent="0.25">
      <c r="A343" s="1" t="s">
        <v>1129</v>
      </c>
      <c r="B343" s="2">
        <v>44591</v>
      </c>
      <c r="D343" s="12" t="str" cm="1">
        <f t="array" ref="D343">_xlfn.IFS(MONTH(B343)=1,"Audit Period",MONTH(B343)=2,"End of Fiscal Year",MONTH(B343)=3,"Start of Fiscal Year",TRUE,"Fiscal Year in Progress")</f>
        <v>Audit Period</v>
      </c>
    </row>
    <row r="344" spans="1:4" x14ac:dyDescent="0.25">
      <c r="A344" s="1" t="s">
        <v>130</v>
      </c>
      <c r="B344" s="2">
        <v>44591</v>
      </c>
      <c r="D344" s="12" t="str" cm="1">
        <f t="array" ref="D344">_xlfn.IFS(MONTH(B344)=1,"Audit Period",MONTH(B344)=2,"End of Fiscal Year",MONTH(B344)=3,"Start of Fiscal Year",TRUE,"Fiscal Year in Progress")</f>
        <v>Audit Period</v>
      </c>
    </row>
    <row r="345" spans="1:4" x14ac:dyDescent="0.25">
      <c r="A345" s="1" t="s">
        <v>1130</v>
      </c>
      <c r="B345" s="2">
        <v>44591</v>
      </c>
      <c r="D345" s="12" t="str" cm="1">
        <f t="array" ref="D345">_xlfn.IFS(MONTH(B345)=1,"Audit Period",MONTH(B345)=2,"End of Fiscal Year",MONTH(B345)=3,"Start of Fiscal Year",TRUE,"Fiscal Year in Progress")</f>
        <v>Audit Period</v>
      </c>
    </row>
    <row r="346" spans="1:4" x14ac:dyDescent="0.25">
      <c r="A346" s="1" t="s">
        <v>1131</v>
      </c>
      <c r="B346" s="2">
        <v>44591</v>
      </c>
      <c r="D346" s="12" t="str" cm="1">
        <f t="array" ref="D346">_xlfn.IFS(MONTH(B346)=1,"Audit Period",MONTH(B346)=2,"End of Fiscal Year",MONTH(B346)=3,"Start of Fiscal Year",TRUE,"Fiscal Year in Progress")</f>
        <v>Audit Period</v>
      </c>
    </row>
    <row r="347" spans="1:4" x14ac:dyDescent="0.25">
      <c r="A347" s="1" t="s">
        <v>1132</v>
      </c>
      <c r="B347" s="2">
        <v>44591</v>
      </c>
      <c r="D347" s="12" t="str" cm="1">
        <f t="array" ref="D347">_xlfn.IFS(MONTH(B347)=1,"Audit Period",MONTH(B347)=2,"End of Fiscal Year",MONTH(B347)=3,"Start of Fiscal Year",TRUE,"Fiscal Year in Progress")</f>
        <v>Audit Period</v>
      </c>
    </row>
    <row r="348" spans="1:4" x14ac:dyDescent="0.25">
      <c r="A348" s="1" t="s">
        <v>1133</v>
      </c>
      <c r="B348" s="2">
        <v>44591</v>
      </c>
      <c r="D348" s="12" t="str" cm="1">
        <f t="array" ref="D348">_xlfn.IFS(MONTH(B348)=1,"Audit Period",MONTH(B348)=2,"End of Fiscal Year",MONTH(B348)=3,"Start of Fiscal Year",TRUE,"Fiscal Year in Progress")</f>
        <v>Audit Period</v>
      </c>
    </row>
    <row r="349" spans="1:4" x14ac:dyDescent="0.25">
      <c r="A349" s="1" t="s">
        <v>1134</v>
      </c>
      <c r="B349" s="2">
        <v>44591</v>
      </c>
      <c r="D349" s="12" t="str" cm="1">
        <f t="array" ref="D349">_xlfn.IFS(MONTH(B349)=1,"Audit Period",MONTH(B349)=2,"End of Fiscal Year",MONTH(B349)=3,"Start of Fiscal Year",TRUE,"Fiscal Year in Progress")</f>
        <v>Audit Period</v>
      </c>
    </row>
    <row r="350" spans="1:4" x14ac:dyDescent="0.25">
      <c r="A350" s="1" t="s">
        <v>1135</v>
      </c>
      <c r="B350" s="2">
        <v>44591</v>
      </c>
      <c r="D350" s="12" t="str" cm="1">
        <f t="array" ref="D350">_xlfn.IFS(MONTH(B350)=1,"Audit Period",MONTH(B350)=2,"End of Fiscal Year",MONTH(B350)=3,"Start of Fiscal Year",TRUE,"Fiscal Year in Progress")</f>
        <v>Audit Period</v>
      </c>
    </row>
    <row r="351" spans="1:4" x14ac:dyDescent="0.25">
      <c r="A351" s="1" t="s">
        <v>12</v>
      </c>
      <c r="B351" s="2">
        <v>44591</v>
      </c>
      <c r="D351" s="12" t="str" cm="1">
        <f t="array" ref="D351">_xlfn.IFS(MONTH(B351)=1,"Audit Period",MONTH(B351)=2,"End of Fiscal Year",MONTH(B351)=3,"Start of Fiscal Year",TRUE,"Fiscal Year in Progress")</f>
        <v>Audit Period</v>
      </c>
    </row>
    <row r="352" spans="1:4" x14ac:dyDescent="0.25">
      <c r="A352" s="1" t="s">
        <v>1136</v>
      </c>
      <c r="B352" s="2">
        <v>44591</v>
      </c>
      <c r="D352" s="12" t="str" cm="1">
        <f t="array" ref="D352">_xlfn.IFS(MONTH(B352)=1,"Audit Period",MONTH(B352)=2,"End of Fiscal Year",MONTH(B352)=3,"Start of Fiscal Year",TRUE,"Fiscal Year in Progress")</f>
        <v>Audit Period</v>
      </c>
    </row>
    <row r="353" spans="1:4" x14ac:dyDescent="0.25">
      <c r="A353" s="1" t="s">
        <v>1137</v>
      </c>
      <c r="B353" s="2">
        <v>44591</v>
      </c>
      <c r="D353" s="12" t="str" cm="1">
        <f t="array" ref="D353">_xlfn.IFS(MONTH(B353)=1,"Audit Period",MONTH(B353)=2,"End of Fiscal Year",MONTH(B353)=3,"Start of Fiscal Year",TRUE,"Fiscal Year in Progress")</f>
        <v>Audit Period</v>
      </c>
    </row>
    <row r="354" spans="1:4" x14ac:dyDescent="0.25">
      <c r="A354" s="1" t="s">
        <v>1138</v>
      </c>
      <c r="B354" s="2">
        <v>44591</v>
      </c>
      <c r="D354" s="12" t="str" cm="1">
        <f t="array" ref="D354">_xlfn.IFS(MONTH(B354)=1,"Audit Period",MONTH(B354)=2,"End of Fiscal Year",MONTH(B354)=3,"Start of Fiscal Year",TRUE,"Fiscal Year in Progress")</f>
        <v>Audit Period</v>
      </c>
    </row>
    <row r="355" spans="1:4" x14ac:dyDescent="0.25">
      <c r="A355" s="1" t="s">
        <v>131</v>
      </c>
      <c r="B355" s="2">
        <v>44591</v>
      </c>
      <c r="D355" s="12" t="str" cm="1">
        <f t="array" ref="D355">_xlfn.IFS(MONTH(B355)=1,"Audit Period",MONTH(B355)=2,"End of Fiscal Year",MONTH(B355)=3,"Start of Fiscal Year",TRUE,"Fiscal Year in Progress")</f>
        <v>Audit Period</v>
      </c>
    </row>
    <row r="356" spans="1:4" x14ac:dyDescent="0.25">
      <c r="A356" s="1" t="s">
        <v>1139</v>
      </c>
      <c r="B356" s="2">
        <v>44591</v>
      </c>
      <c r="D356" s="12" t="str" cm="1">
        <f t="array" ref="D356">_xlfn.IFS(MONTH(B356)=1,"Audit Period",MONTH(B356)=2,"End of Fiscal Year",MONTH(B356)=3,"Start of Fiscal Year",TRUE,"Fiscal Year in Progress")</f>
        <v>Audit Period</v>
      </c>
    </row>
    <row r="357" spans="1:4" x14ac:dyDescent="0.25">
      <c r="A357" s="1" t="s">
        <v>1140</v>
      </c>
      <c r="B357" s="2">
        <v>44591</v>
      </c>
      <c r="D357" s="12" t="str" cm="1">
        <f t="array" ref="D357">_xlfn.IFS(MONTH(B357)=1,"Audit Period",MONTH(B357)=2,"End of Fiscal Year",MONTH(B357)=3,"Start of Fiscal Year",TRUE,"Fiscal Year in Progress")</f>
        <v>Audit Period</v>
      </c>
    </row>
    <row r="358" spans="1:4" x14ac:dyDescent="0.25">
      <c r="A358" s="1" t="s">
        <v>1141</v>
      </c>
      <c r="B358" s="2">
        <v>44591</v>
      </c>
      <c r="D358" s="12" t="str" cm="1">
        <f t="array" ref="D358">_xlfn.IFS(MONTH(B358)=1,"Audit Period",MONTH(B358)=2,"End of Fiscal Year",MONTH(B358)=3,"Start of Fiscal Year",TRUE,"Fiscal Year in Progress")</f>
        <v>Audit Period</v>
      </c>
    </row>
    <row r="359" spans="1:4" x14ac:dyDescent="0.25">
      <c r="A359" s="1" t="s">
        <v>1142</v>
      </c>
      <c r="B359" s="2">
        <v>44591</v>
      </c>
      <c r="D359" s="12" t="str" cm="1">
        <f t="array" ref="D359">_xlfn.IFS(MONTH(B359)=1,"Audit Period",MONTH(B359)=2,"End of Fiscal Year",MONTH(B359)=3,"Start of Fiscal Year",TRUE,"Fiscal Year in Progress")</f>
        <v>Audit Period</v>
      </c>
    </row>
    <row r="360" spans="1:4" x14ac:dyDescent="0.25">
      <c r="A360" s="1" t="s">
        <v>1143</v>
      </c>
      <c r="B360" s="2">
        <v>44591</v>
      </c>
      <c r="D360" s="12" t="str" cm="1">
        <f t="array" ref="D360">_xlfn.IFS(MONTH(B360)=1,"Audit Period",MONTH(B360)=2,"End of Fiscal Year",MONTH(B360)=3,"Start of Fiscal Year",TRUE,"Fiscal Year in Progress")</f>
        <v>Audit Period</v>
      </c>
    </row>
    <row r="361" spans="1:4" x14ac:dyDescent="0.25">
      <c r="A361" s="1" t="s">
        <v>1144</v>
      </c>
      <c r="B361" s="2">
        <v>44591</v>
      </c>
      <c r="D361" s="12" t="str" cm="1">
        <f t="array" ref="D361">_xlfn.IFS(MONTH(B361)=1,"Audit Period",MONTH(B361)=2,"End of Fiscal Year",MONTH(B361)=3,"Start of Fiscal Year",TRUE,"Fiscal Year in Progress")</f>
        <v>Audit Period</v>
      </c>
    </row>
    <row r="362" spans="1:4" x14ac:dyDescent="0.25">
      <c r="A362" s="1" t="s">
        <v>132</v>
      </c>
      <c r="B362" s="2">
        <v>44591</v>
      </c>
      <c r="D362" s="12" t="str" cm="1">
        <f t="array" ref="D362">_xlfn.IFS(MONTH(B362)=1,"Audit Period",MONTH(B362)=2,"End of Fiscal Year",MONTH(B362)=3,"Start of Fiscal Year",TRUE,"Fiscal Year in Progress")</f>
        <v>Audit Period</v>
      </c>
    </row>
    <row r="363" spans="1:4" x14ac:dyDescent="0.25">
      <c r="A363" s="1" t="s">
        <v>1145</v>
      </c>
      <c r="B363" s="2">
        <v>44591</v>
      </c>
      <c r="D363" s="12" t="str" cm="1">
        <f t="array" ref="D363">_xlfn.IFS(MONTH(B363)=1,"Audit Period",MONTH(B363)=2,"End of Fiscal Year",MONTH(B363)=3,"Start of Fiscal Year",TRUE,"Fiscal Year in Progress")</f>
        <v>Audit Period</v>
      </c>
    </row>
    <row r="364" spans="1:4" x14ac:dyDescent="0.25">
      <c r="A364" s="1" t="s">
        <v>1146</v>
      </c>
      <c r="B364" s="2">
        <v>44591</v>
      </c>
      <c r="D364" s="12" t="str" cm="1">
        <f t="array" ref="D364">_xlfn.IFS(MONTH(B364)=1,"Audit Period",MONTH(B364)=2,"End of Fiscal Year",MONTH(B364)=3,"Start of Fiscal Year",TRUE,"Fiscal Year in Progress")</f>
        <v>Audit Period</v>
      </c>
    </row>
    <row r="365" spans="1:4" x14ac:dyDescent="0.25">
      <c r="A365" s="1" t="s">
        <v>1147</v>
      </c>
      <c r="B365" s="2">
        <v>44591</v>
      </c>
      <c r="D365" s="12" t="str" cm="1">
        <f t="array" ref="D365">_xlfn.IFS(MONTH(B365)=1,"Audit Period",MONTH(B365)=2,"End of Fiscal Year",MONTH(B365)=3,"Start of Fiscal Year",TRUE,"Fiscal Year in Progress")</f>
        <v>Audit Period</v>
      </c>
    </row>
    <row r="366" spans="1:4" x14ac:dyDescent="0.25">
      <c r="A366" s="1" t="s">
        <v>1148</v>
      </c>
      <c r="B366" s="2">
        <v>44591</v>
      </c>
      <c r="D366" s="12" t="str" cm="1">
        <f t="array" ref="D366">_xlfn.IFS(MONTH(B366)=1,"Audit Period",MONTH(B366)=2,"End of Fiscal Year",MONTH(B366)=3,"Start of Fiscal Year",TRUE,"Fiscal Year in Progress")</f>
        <v>Audit Period</v>
      </c>
    </row>
    <row r="367" spans="1:4" x14ac:dyDescent="0.25">
      <c r="A367" s="1" t="s">
        <v>1149</v>
      </c>
      <c r="B367" s="2">
        <v>44591</v>
      </c>
      <c r="D367" s="12" t="str" cm="1">
        <f t="array" ref="D367">_xlfn.IFS(MONTH(B367)=1,"Audit Period",MONTH(B367)=2,"End of Fiscal Year",MONTH(B367)=3,"Start of Fiscal Year",TRUE,"Fiscal Year in Progress")</f>
        <v>Audit Period</v>
      </c>
    </row>
    <row r="368" spans="1:4" x14ac:dyDescent="0.25">
      <c r="A368" s="1" t="s">
        <v>1150</v>
      </c>
      <c r="B368" s="2">
        <v>44591</v>
      </c>
      <c r="D368" s="12" t="str" cm="1">
        <f t="array" ref="D368">_xlfn.IFS(MONTH(B368)=1,"Audit Period",MONTH(B368)=2,"End of Fiscal Year",MONTH(B368)=3,"Start of Fiscal Year",TRUE,"Fiscal Year in Progress")</f>
        <v>Audit Period</v>
      </c>
    </row>
    <row r="369" spans="1:4" x14ac:dyDescent="0.25">
      <c r="A369" s="1" t="s">
        <v>1151</v>
      </c>
      <c r="B369" s="2">
        <v>44591</v>
      </c>
      <c r="D369" s="12" t="str" cm="1">
        <f t="array" ref="D369">_xlfn.IFS(MONTH(B369)=1,"Audit Period",MONTH(B369)=2,"End of Fiscal Year",MONTH(B369)=3,"Start of Fiscal Year",TRUE,"Fiscal Year in Progress")</f>
        <v>Audit Period</v>
      </c>
    </row>
    <row r="370" spans="1:4" x14ac:dyDescent="0.25">
      <c r="A370" s="1" t="s">
        <v>1152</v>
      </c>
      <c r="B370" s="2">
        <v>44591</v>
      </c>
      <c r="D370" s="12" t="str" cm="1">
        <f t="array" ref="D370">_xlfn.IFS(MONTH(B370)=1,"Audit Period",MONTH(B370)=2,"End of Fiscal Year",MONTH(B370)=3,"Start of Fiscal Year",TRUE,"Fiscal Year in Progress")</f>
        <v>Audit Period</v>
      </c>
    </row>
    <row r="371" spans="1:4" x14ac:dyDescent="0.25">
      <c r="A371" s="1" t="s">
        <v>133</v>
      </c>
      <c r="B371" s="2">
        <v>44591</v>
      </c>
      <c r="D371" s="12" t="str" cm="1">
        <f t="array" ref="D371">_xlfn.IFS(MONTH(B371)=1,"Audit Period",MONTH(B371)=2,"End of Fiscal Year",MONTH(B371)=3,"Start of Fiscal Year",TRUE,"Fiscal Year in Progress")</f>
        <v>Audit Period</v>
      </c>
    </row>
    <row r="372" spans="1:4" x14ac:dyDescent="0.25">
      <c r="A372" s="1" t="s">
        <v>1153</v>
      </c>
      <c r="B372" s="2">
        <v>44591</v>
      </c>
      <c r="D372" s="12" t="str" cm="1">
        <f t="array" ref="D372">_xlfn.IFS(MONTH(B372)=1,"Audit Period",MONTH(B372)=2,"End of Fiscal Year",MONTH(B372)=3,"Start of Fiscal Year",TRUE,"Fiscal Year in Progress")</f>
        <v>Audit Period</v>
      </c>
    </row>
    <row r="373" spans="1:4" x14ac:dyDescent="0.25">
      <c r="A373" s="1" t="s">
        <v>1154</v>
      </c>
      <c r="B373" s="2">
        <v>44591</v>
      </c>
      <c r="D373" s="12" t="str" cm="1">
        <f t="array" ref="D373">_xlfn.IFS(MONTH(B373)=1,"Audit Period",MONTH(B373)=2,"End of Fiscal Year",MONTH(B373)=3,"Start of Fiscal Year",TRUE,"Fiscal Year in Progress")</f>
        <v>Audit Period</v>
      </c>
    </row>
    <row r="374" spans="1:4" x14ac:dyDescent="0.25">
      <c r="A374" s="1" t="s">
        <v>1155</v>
      </c>
      <c r="B374" s="2">
        <v>44592</v>
      </c>
      <c r="D374" s="12" t="str" cm="1">
        <f t="array" ref="D374">_xlfn.IFS(MONTH(B374)=1,"Audit Period",MONTH(B374)=2,"End of Fiscal Year",MONTH(B374)=3,"Start of Fiscal Year",TRUE,"Fiscal Year in Progress")</f>
        <v>Audit Period</v>
      </c>
    </row>
    <row r="375" spans="1:4" x14ac:dyDescent="0.25">
      <c r="A375" s="1" t="s">
        <v>1156</v>
      </c>
      <c r="B375" s="2">
        <v>44592</v>
      </c>
      <c r="D375" s="12" t="str" cm="1">
        <f t="array" ref="D375">_xlfn.IFS(MONTH(B375)=1,"Audit Period",MONTH(B375)=2,"End of Fiscal Year",MONTH(B375)=3,"Start of Fiscal Year",TRUE,"Fiscal Year in Progress")</f>
        <v>Audit Period</v>
      </c>
    </row>
    <row r="376" spans="1:4" x14ac:dyDescent="0.25">
      <c r="A376" s="1" t="s">
        <v>1157</v>
      </c>
      <c r="B376" s="2">
        <v>44592</v>
      </c>
      <c r="D376" s="12" t="str" cm="1">
        <f t="array" ref="D376">_xlfn.IFS(MONTH(B376)=1,"Audit Period",MONTH(B376)=2,"End of Fiscal Year",MONTH(B376)=3,"Start of Fiscal Year",TRUE,"Fiscal Year in Progress")</f>
        <v>Audit Period</v>
      </c>
    </row>
    <row r="377" spans="1:4" x14ac:dyDescent="0.25">
      <c r="A377" s="1" t="s">
        <v>1158</v>
      </c>
      <c r="B377" s="2">
        <v>44592</v>
      </c>
      <c r="D377" s="12" t="str" cm="1">
        <f t="array" ref="D377">_xlfn.IFS(MONTH(B377)=1,"Audit Period",MONTH(B377)=2,"End of Fiscal Year",MONTH(B377)=3,"Start of Fiscal Year",TRUE,"Fiscal Year in Progress")</f>
        <v>Audit Period</v>
      </c>
    </row>
    <row r="378" spans="1:4" x14ac:dyDescent="0.25">
      <c r="A378" s="1" t="s">
        <v>1159</v>
      </c>
      <c r="B378" s="2">
        <v>44598</v>
      </c>
      <c r="D378" s="12" t="str" cm="1">
        <f t="array" ref="D378">_xlfn.IFS(MONTH(B378)=1,"Audit Period",MONTH(B378)=2,"End of Fiscal Year",MONTH(B378)=3,"Start of Fiscal Year",TRUE,"Fiscal Year in Progress")</f>
        <v>End of Fiscal Year</v>
      </c>
    </row>
    <row r="379" spans="1:4" x14ac:dyDescent="0.25">
      <c r="A379" s="1" t="s">
        <v>1160</v>
      </c>
      <c r="B379" s="2">
        <v>44598</v>
      </c>
      <c r="D379" s="12" t="str" cm="1">
        <f t="array" ref="D379">_xlfn.IFS(MONTH(B379)=1,"Audit Period",MONTH(B379)=2,"End of Fiscal Year",MONTH(B379)=3,"Start of Fiscal Year",TRUE,"Fiscal Year in Progress")</f>
        <v>End of Fiscal Year</v>
      </c>
    </row>
    <row r="380" spans="1:4" x14ac:dyDescent="0.25">
      <c r="A380" s="1" t="s">
        <v>134</v>
      </c>
      <c r="B380" s="2">
        <v>44598</v>
      </c>
      <c r="D380" s="12" t="str" cm="1">
        <f t="array" ref="D380">_xlfn.IFS(MONTH(B380)=1,"Audit Period",MONTH(B380)=2,"End of Fiscal Year",MONTH(B380)=3,"Start of Fiscal Year",TRUE,"Fiscal Year in Progress")</f>
        <v>End of Fiscal Year</v>
      </c>
    </row>
    <row r="381" spans="1:4" x14ac:dyDescent="0.25">
      <c r="A381" s="1" t="s">
        <v>1161</v>
      </c>
      <c r="B381" s="2">
        <v>44598</v>
      </c>
      <c r="D381" s="12" t="str" cm="1">
        <f t="array" ref="D381">_xlfn.IFS(MONTH(B381)=1,"Audit Period",MONTH(B381)=2,"End of Fiscal Year",MONTH(B381)=3,"Start of Fiscal Year",TRUE,"Fiscal Year in Progress")</f>
        <v>End of Fiscal Year</v>
      </c>
    </row>
    <row r="382" spans="1:4" x14ac:dyDescent="0.25">
      <c r="A382" s="1" t="s">
        <v>1162</v>
      </c>
      <c r="B382" s="2">
        <v>44598</v>
      </c>
      <c r="D382" s="12" t="str" cm="1">
        <f t="array" ref="D382">_xlfn.IFS(MONTH(B382)=1,"Audit Period",MONTH(B382)=2,"End of Fiscal Year",MONTH(B382)=3,"Start of Fiscal Year",TRUE,"Fiscal Year in Progress")</f>
        <v>End of Fiscal Year</v>
      </c>
    </row>
    <row r="383" spans="1:4" x14ac:dyDescent="0.25">
      <c r="A383" s="1" t="s">
        <v>1163</v>
      </c>
      <c r="B383" s="2">
        <v>44598</v>
      </c>
      <c r="D383" s="12" t="str" cm="1">
        <f t="array" ref="D383">_xlfn.IFS(MONTH(B383)=1,"Audit Period",MONTH(B383)=2,"End of Fiscal Year",MONTH(B383)=3,"Start of Fiscal Year",TRUE,"Fiscal Year in Progress")</f>
        <v>End of Fiscal Year</v>
      </c>
    </row>
    <row r="384" spans="1:4" x14ac:dyDescent="0.25">
      <c r="A384" s="1" t="s">
        <v>1164</v>
      </c>
      <c r="B384" s="2">
        <v>44598</v>
      </c>
      <c r="D384" s="12" t="str" cm="1">
        <f t="array" ref="D384">_xlfn.IFS(MONTH(B384)=1,"Audit Period",MONTH(B384)=2,"End of Fiscal Year",MONTH(B384)=3,"Start of Fiscal Year",TRUE,"Fiscal Year in Progress")</f>
        <v>End of Fiscal Year</v>
      </c>
    </row>
    <row r="385" spans="1:4" x14ac:dyDescent="0.25">
      <c r="A385" s="1" t="s">
        <v>1165</v>
      </c>
      <c r="B385" s="2">
        <v>44598</v>
      </c>
      <c r="D385" s="12" t="str" cm="1">
        <f t="array" ref="D385">_xlfn.IFS(MONTH(B385)=1,"Audit Period",MONTH(B385)=2,"End of Fiscal Year",MONTH(B385)=3,"Start of Fiscal Year",TRUE,"Fiscal Year in Progress")</f>
        <v>End of Fiscal Year</v>
      </c>
    </row>
    <row r="386" spans="1:4" x14ac:dyDescent="0.25">
      <c r="A386" s="1" t="s">
        <v>1166</v>
      </c>
      <c r="B386" s="2">
        <v>44598</v>
      </c>
      <c r="D386" s="12" t="str" cm="1">
        <f t="array" ref="D386">_xlfn.IFS(MONTH(B386)=1,"Audit Period",MONTH(B386)=2,"End of Fiscal Year",MONTH(B386)=3,"Start of Fiscal Year",TRUE,"Fiscal Year in Progress")</f>
        <v>End of Fiscal Year</v>
      </c>
    </row>
    <row r="387" spans="1:4" x14ac:dyDescent="0.25">
      <c r="A387" s="1" t="s">
        <v>1167</v>
      </c>
      <c r="B387" s="2">
        <v>44598</v>
      </c>
      <c r="D387" s="12" t="str" cm="1">
        <f t="array" ref="D387">_xlfn.IFS(MONTH(B387)=1,"Audit Period",MONTH(B387)=2,"End of Fiscal Year",MONTH(B387)=3,"Start of Fiscal Year",TRUE,"Fiscal Year in Progress")</f>
        <v>End of Fiscal Year</v>
      </c>
    </row>
    <row r="388" spans="1:4" x14ac:dyDescent="0.25">
      <c r="A388" s="1" t="s">
        <v>1168</v>
      </c>
      <c r="B388" s="2">
        <v>44598</v>
      </c>
      <c r="D388" s="12" t="str" cm="1">
        <f t="array" ref="D388">_xlfn.IFS(MONTH(B388)=1,"Audit Period",MONTH(B388)=2,"End of Fiscal Year",MONTH(B388)=3,"Start of Fiscal Year",TRUE,"Fiscal Year in Progress")</f>
        <v>End of Fiscal Year</v>
      </c>
    </row>
    <row r="389" spans="1:4" x14ac:dyDescent="0.25">
      <c r="A389" s="1" t="s">
        <v>1169</v>
      </c>
      <c r="B389" s="2">
        <v>44598</v>
      </c>
      <c r="D389" s="12" t="str" cm="1">
        <f t="array" ref="D389">_xlfn.IFS(MONTH(B389)=1,"Audit Period",MONTH(B389)=2,"End of Fiscal Year",MONTH(B389)=3,"Start of Fiscal Year",TRUE,"Fiscal Year in Progress")</f>
        <v>End of Fiscal Year</v>
      </c>
    </row>
    <row r="390" spans="1:4" x14ac:dyDescent="0.25">
      <c r="A390" s="1" t="s">
        <v>1170</v>
      </c>
      <c r="B390" s="2">
        <v>44598</v>
      </c>
      <c r="D390" s="12" t="str" cm="1">
        <f t="array" ref="D390">_xlfn.IFS(MONTH(B390)=1,"Audit Period",MONTH(B390)=2,"End of Fiscal Year",MONTH(B390)=3,"Start of Fiscal Year",TRUE,"Fiscal Year in Progress")</f>
        <v>End of Fiscal Year</v>
      </c>
    </row>
    <row r="391" spans="1:4" x14ac:dyDescent="0.25">
      <c r="A391" s="1" t="s">
        <v>1171</v>
      </c>
      <c r="B391" s="2">
        <v>44598</v>
      </c>
      <c r="D391" s="12" t="str" cm="1">
        <f t="array" ref="D391">_xlfn.IFS(MONTH(B391)=1,"Audit Period",MONTH(B391)=2,"End of Fiscal Year",MONTH(B391)=3,"Start of Fiscal Year",TRUE,"Fiscal Year in Progress")</f>
        <v>End of Fiscal Year</v>
      </c>
    </row>
    <row r="392" spans="1:4" x14ac:dyDescent="0.25">
      <c r="A392" s="1" t="s">
        <v>135</v>
      </c>
      <c r="B392" s="2">
        <v>44598</v>
      </c>
      <c r="D392" s="12" t="str" cm="1">
        <f t="array" ref="D392">_xlfn.IFS(MONTH(B392)=1,"Audit Period",MONTH(B392)=2,"End of Fiscal Year",MONTH(B392)=3,"Start of Fiscal Year",TRUE,"Fiscal Year in Progress")</f>
        <v>End of Fiscal Year</v>
      </c>
    </row>
    <row r="393" spans="1:4" x14ac:dyDescent="0.25">
      <c r="A393" s="1" t="s">
        <v>1172</v>
      </c>
      <c r="B393" s="2">
        <v>44598</v>
      </c>
      <c r="D393" s="12" t="str" cm="1">
        <f t="array" ref="D393">_xlfn.IFS(MONTH(B393)=1,"Audit Period",MONTH(B393)=2,"End of Fiscal Year",MONTH(B393)=3,"Start of Fiscal Year",TRUE,"Fiscal Year in Progress")</f>
        <v>End of Fiscal Year</v>
      </c>
    </row>
    <row r="394" spans="1:4" x14ac:dyDescent="0.25">
      <c r="A394" s="1" t="s">
        <v>1173</v>
      </c>
      <c r="B394" s="2">
        <v>44598</v>
      </c>
      <c r="D394" s="12" t="str" cm="1">
        <f t="array" ref="D394">_xlfn.IFS(MONTH(B394)=1,"Audit Period",MONTH(B394)=2,"End of Fiscal Year",MONTH(B394)=3,"Start of Fiscal Year",TRUE,"Fiscal Year in Progress")</f>
        <v>End of Fiscal Year</v>
      </c>
    </row>
    <row r="395" spans="1:4" x14ac:dyDescent="0.25">
      <c r="A395" s="1" t="s">
        <v>1174</v>
      </c>
      <c r="B395" s="2">
        <v>44598</v>
      </c>
      <c r="D395" s="12" t="str" cm="1">
        <f t="array" ref="D395">_xlfn.IFS(MONTH(B395)=1,"Audit Period",MONTH(B395)=2,"End of Fiscal Year",MONTH(B395)=3,"Start of Fiscal Year",TRUE,"Fiscal Year in Progress")</f>
        <v>End of Fiscal Year</v>
      </c>
    </row>
    <row r="396" spans="1:4" x14ac:dyDescent="0.25">
      <c r="A396" s="1" t="s">
        <v>1175</v>
      </c>
      <c r="B396" s="2">
        <v>44598</v>
      </c>
      <c r="D396" s="12" t="str" cm="1">
        <f t="array" ref="D396">_xlfn.IFS(MONTH(B396)=1,"Audit Period",MONTH(B396)=2,"End of Fiscal Year",MONTH(B396)=3,"Start of Fiscal Year",TRUE,"Fiscal Year in Progress")</f>
        <v>End of Fiscal Year</v>
      </c>
    </row>
    <row r="397" spans="1:4" x14ac:dyDescent="0.25">
      <c r="A397" s="1" t="s">
        <v>1176</v>
      </c>
      <c r="B397" s="2">
        <v>44598</v>
      </c>
      <c r="D397" s="12" t="str" cm="1">
        <f t="array" ref="D397">_xlfn.IFS(MONTH(B397)=1,"Audit Period",MONTH(B397)=2,"End of Fiscal Year",MONTH(B397)=3,"Start of Fiscal Year",TRUE,"Fiscal Year in Progress")</f>
        <v>End of Fiscal Year</v>
      </c>
    </row>
    <row r="398" spans="1:4" x14ac:dyDescent="0.25">
      <c r="A398" s="1" t="s">
        <v>136</v>
      </c>
      <c r="B398" s="2">
        <v>44598</v>
      </c>
      <c r="D398" s="12" t="str" cm="1">
        <f t="array" ref="D398">_xlfn.IFS(MONTH(B398)=1,"Audit Period",MONTH(B398)=2,"End of Fiscal Year",MONTH(B398)=3,"Start of Fiscal Year",TRUE,"Fiscal Year in Progress")</f>
        <v>End of Fiscal Year</v>
      </c>
    </row>
    <row r="399" spans="1:4" x14ac:dyDescent="0.25">
      <c r="A399" s="1" t="s">
        <v>1177</v>
      </c>
      <c r="B399" s="2">
        <v>44598</v>
      </c>
      <c r="D399" s="12" t="str" cm="1">
        <f t="array" ref="D399">_xlfn.IFS(MONTH(B399)=1,"Audit Period",MONTH(B399)=2,"End of Fiscal Year",MONTH(B399)=3,"Start of Fiscal Year",TRUE,"Fiscal Year in Progress")</f>
        <v>End of Fiscal Year</v>
      </c>
    </row>
    <row r="400" spans="1:4" x14ac:dyDescent="0.25">
      <c r="A400" s="1" t="s">
        <v>1178</v>
      </c>
      <c r="B400" s="2">
        <v>44598</v>
      </c>
      <c r="D400" s="12" t="str" cm="1">
        <f t="array" ref="D400">_xlfn.IFS(MONTH(B400)=1,"Audit Period",MONTH(B400)=2,"End of Fiscal Year",MONTH(B400)=3,"Start of Fiscal Year",TRUE,"Fiscal Year in Progress")</f>
        <v>End of Fiscal Year</v>
      </c>
    </row>
    <row r="401" spans="1:4" x14ac:dyDescent="0.25">
      <c r="A401" s="1" t="s">
        <v>1179</v>
      </c>
      <c r="B401" s="2">
        <v>44598</v>
      </c>
      <c r="D401" s="12" t="str" cm="1">
        <f t="array" ref="D401">_xlfn.IFS(MONTH(B401)=1,"Audit Period",MONTH(B401)=2,"End of Fiscal Year",MONTH(B401)=3,"Start of Fiscal Year",TRUE,"Fiscal Year in Progress")</f>
        <v>End of Fiscal Year</v>
      </c>
    </row>
    <row r="402" spans="1:4" x14ac:dyDescent="0.25">
      <c r="A402" s="1" t="s">
        <v>1180</v>
      </c>
      <c r="B402" s="2">
        <v>44598</v>
      </c>
      <c r="D402" s="12" t="str" cm="1">
        <f t="array" ref="D402">_xlfn.IFS(MONTH(B402)=1,"Audit Period",MONTH(B402)=2,"End of Fiscal Year",MONTH(B402)=3,"Start of Fiscal Year",TRUE,"Fiscal Year in Progress")</f>
        <v>End of Fiscal Year</v>
      </c>
    </row>
    <row r="403" spans="1:4" x14ac:dyDescent="0.25">
      <c r="A403" s="1" t="s">
        <v>1181</v>
      </c>
      <c r="B403" s="2">
        <v>44598</v>
      </c>
      <c r="D403" s="12" t="str" cm="1">
        <f t="array" ref="D403">_xlfn.IFS(MONTH(B403)=1,"Audit Period",MONTH(B403)=2,"End of Fiscal Year",MONTH(B403)=3,"Start of Fiscal Year",TRUE,"Fiscal Year in Progress")</f>
        <v>End of Fiscal Year</v>
      </c>
    </row>
    <row r="404" spans="1:4" x14ac:dyDescent="0.25">
      <c r="A404" s="1" t="s">
        <v>1182</v>
      </c>
      <c r="B404" s="2">
        <v>44598</v>
      </c>
      <c r="D404" s="12" t="str" cm="1">
        <f t="array" ref="D404">_xlfn.IFS(MONTH(B404)=1,"Audit Period",MONTH(B404)=2,"End of Fiscal Year",MONTH(B404)=3,"Start of Fiscal Year",TRUE,"Fiscal Year in Progress")</f>
        <v>End of Fiscal Year</v>
      </c>
    </row>
    <row r="405" spans="1:4" x14ac:dyDescent="0.25">
      <c r="A405" s="1" t="s">
        <v>1183</v>
      </c>
      <c r="B405" s="2">
        <v>44598</v>
      </c>
      <c r="D405" s="12" t="str" cm="1">
        <f t="array" ref="D405">_xlfn.IFS(MONTH(B405)=1,"Audit Period",MONTH(B405)=2,"End of Fiscal Year",MONTH(B405)=3,"Start of Fiscal Year",TRUE,"Fiscal Year in Progress")</f>
        <v>End of Fiscal Year</v>
      </c>
    </row>
    <row r="406" spans="1:4" x14ac:dyDescent="0.25">
      <c r="A406" s="1" t="s">
        <v>1184</v>
      </c>
      <c r="B406" s="2">
        <v>44598</v>
      </c>
      <c r="D406" s="12" t="str" cm="1">
        <f t="array" ref="D406">_xlfn.IFS(MONTH(B406)=1,"Audit Period",MONTH(B406)=2,"End of Fiscal Year",MONTH(B406)=3,"Start of Fiscal Year",TRUE,"Fiscal Year in Progress")</f>
        <v>End of Fiscal Year</v>
      </c>
    </row>
    <row r="407" spans="1:4" x14ac:dyDescent="0.25">
      <c r="A407" s="1" t="s">
        <v>1185</v>
      </c>
      <c r="B407" s="2">
        <v>44598</v>
      </c>
      <c r="D407" s="12" t="str" cm="1">
        <f t="array" ref="D407">_xlfn.IFS(MONTH(B407)=1,"Audit Period",MONTH(B407)=2,"End of Fiscal Year",MONTH(B407)=3,"Start of Fiscal Year",TRUE,"Fiscal Year in Progress")</f>
        <v>End of Fiscal Year</v>
      </c>
    </row>
    <row r="408" spans="1:4" x14ac:dyDescent="0.25">
      <c r="A408" s="1" t="s">
        <v>1186</v>
      </c>
      <c r="B408" s="2">
        <v>44598</v>
      </c>
      <c r="D408" s="12" t="str" cm="1">
        <f t="array" ref="D408">_xlfn.IFS(MONTH(B408)=1,"Audit Period",MONTH(B408)=2,"End of Fiscal Year",MONTH(B408)=3,"Start of Fiscal Year",TRUE,"Fiscal Year in Progress")</f>
        <v>End of Fiscal Year</v>
      </c>
    </row>
    <row r="409" spans="1:4" x14ac:dyDescent="0.25">
      <c r="A409" s="1" t="s">
        <v>137</v>
      </c>
      <c r="B409" s="2">
        <v>44598</v>
      </c>
      <c r="D409" s="12" t="str" cm="1">
        <f t="array" ref="D409">_xlfn.IFS(MONTH(B409)=1,"Audit Period",MONTH(B409)=2,"End of Fiscal Year",MONTH(B409)=3,"Start of Fiscal Year",TRUE,"Fiscal Year in Progress")</f>
        <v>End of Fiscal Year</v>
      </c>
    </row>
    <row r="410" spans="1:4" x14ac:dyDescent="0.25">
      <c r="A410" s="1" t="s">
        <v>1187</v>
      </c>
      <c r="B410" s="2">
        <v>44598</v>
      </c>
      <c r="D410" s="12" t="str" cm="1">
        <f t="array" ref="D410">_xlfn.IFS(MONTH(B410)=1,"Audit Period",MONTH(B410)=2,"End of Fiscal Year",MONTH(B410)=3,"Start of Fiscal Year",TRUE,"Fiscal Year in Progress")</f>
        <v>End of Fiscal Year</v>
      </c>
    </row>
    <row r="411" spans="1:4" x14ac:dyDescent="0.25">
      <c r="A411" s="1" t="s">
        <v>1188</v>
      </c>
      <c r="B411" s="2">
        <v>44598</v>
      </c>
      <c r="D411" s="12" t="str" cm="1">
        <f t="array" ref="D411">_xlfn.IFS(MONTH(B411)=1,"Audit Period",MONTH(B411)=2,"End of Fiscal Year",MONTH(B411)=3,"Start of Fiscal Year",TRUE,"Fiscal Year in Progress")</f>
        <v>End of Fiscal Year</v>
      </c>
    </row>
    <row r="412" spans="1:4" x14ac:dyDescent="0.25">
      <c r="A412" s="1" t="s">
        <v>1189</v>
      </c>
      <c r="B412" s="2">
        <v>44598</v>
      </c>
      <c r="D412" s="12" t="str" cm="1">
        <f t="array" ref="D412">_xlfn.IFS(MONTH(B412)=1,"Audit Period",MONTH(B412)=2,"End of Fiscal Year",MONTH(B412)=3,"Start of Fiscal Year",TRUE,"Fiscal Year in Progress")</f>
        <v>End of Fiscal Year</v>
      </c>
    </row>
    <row r="413" spans="1:4" x14ac:dyDescent="0.25">
      <c r="A413" s="1" t="s">
        <v>1190</v>
      </c>
      <c r="B413" s="2">
        <v>44598</v>
      </c>
      <c r="D413" s="12" t="str" cm="1">
        <f t="array" ref="D413">_xlfn.IFS(MONTH(B413)=1,"Audit Period",MONTH(B413)=2,"End of Fiscal Year",MONTH(B413)=3,"Start of Fiscal Year",TRUE,"Fiscal Year in Progress")</f>
        <v>End of Fiscal Year</v>
      </c>
    </row>
    <row r="414" spans="1:4" x14ac:dyDescent="0.25">
      <c r="A414" s="1" t="s">
        <v>1191</v>
      </c>
      <c r="B414" s="2">
        <v>44598</v>
      </c>
      <c r="D414" s="12" t="str" cm="1">
        <f t="array" ref="D414">_xlfn.IFS(MONTH(B414)=1,"Audit Period",MONTH(B414)=2,"End of Fiscal Year",MONTH(B414)=3,"Start of Fiscal Year",TRUE,"Fiscal Year in Progress")</f>
        <v>End of Fiscal Year</v>
      </c>
    </row>
    <row r="415" spans="1:4" x14ac:dyDescent="0.25">
      <c r="A415" s="1" t="s">
        <v>1192</v>
      </c>
      <c r="B415" s="2">
        <v>44598</v>
      </c>
      <c r="D415" s="12" t="str" cm="1">
        <f t="array" ref="D415">_xlfn.IFS(MONTH(B415)=1,"Audit Period",MONTH(B415)=2,"End of Fiscal Year",MONTH(B415)=3,"Start of Fiscal Year",TRUE,"Fiscal Year in Progress")</f>
        <v>End of Fiscal Year</v>
      </c>
    </row>
    <row r="416" spans="1:4" x14ac:dyDescent="0.25">
      <c r="A416" s="1" t="s">
        <v>1193</v>
      </c>
      <c r="B416" s="2">
        <v>44598</v>
      </c>
      <c r="D416" s="12" t="str" cm="1">
        <f t="array" ref="D416">_xlfn.IFS(MONTH(B416)=1,"Audit Period",MONTH(B416)=2,"End of Fiscal Year",MONTH(B416)=3,"Start of Fiscal Year",TRUE,"Fiscal Year in Progress")</f>
        <v>End of Fiscal Year</v>
      </c>
    </row>
    <row r="417" spans="1:4" x14ac:dyDescent="0.25">
      <c r="A417" s="1" t="s">
        <v>1194</v>
      </c>
      <c r="B417" s="2">
        <v>44598</v>
      </c>
      <c r="D417" s="12" t="str" cm="1">
        <f t="array" ref="D417">_xlfn.IFS(MONTH(B417)=1,"Audit Period",MONTH(B417)=2,"End of Fiscal Year",MONTH(B417)=3,"Start of Fiscal Year",TRUE,"Fiscal Year in Progress")</f>
        <v>End of Fiscal Year</v>
      </c>
    </row>
    <row r="418" spans="1:4" x14ac:dyDescent="0.25">
      <c r="A418" s="1" t="s">
        <v>1195</v>
      </c>
      <c r="B418" s="2">
        <v>44598</v>
      </c>
      <c r="D418" s="12" t="str" cm="1">
        <f t="array" ref="D418">_xlfn.IFS(MONTH(B418)=1,"Audit Period",MONTH(B418)=2,"End of Fiscal Year",MONTH(B418)=3,"Start of Fiscal Year",TRUE,"Fiscal Year in Progress")</f>
        <v>End of Fiscal Year</v>
      </c>
    </row>
    <row r="419" spans="1:4" x14ac:dyDescent="0.25">
      <c r="A419" s="1" t="s">
        <v>138</v>
      </c>
      <c r="B419" s="2">
        <v>44598</v>
      </c>
      <c r="D419" s="12" t="str" cm="1">
        <f t="array" ref="D419">_xlfn.IFS(MONTH(B419)=1,"Audit Period",MONTH(B419)=2,"End of Fiscal Year",MONTH(B419)=3,"Start of Fiscal Year",TRUE,"Fiscal Year in Progress")</f>
        <v>End of Fiscal Year</v>
      </c>
    </row>
    <row r="420" spans="1:4" x14ac:dyDescent="0.25">
      <c r="A420" s="1" t="s">
        <v>1196</v>
      </c>
      <c r="B420" s="2">
        <v>44598</v>
      </c>
      <c r="D420" s="12" t="str" cm="1">
        <f t="array" ref="D420">_xlfn.IFS(MONTH(B420)=1,"Audit Period",MONTH(B420)=2,"End of Fiscal Year",MONTH(B420)=3,"Start of Fiscal Year",TRUE,"Fiscal Year in Progress")</f>
        <v>End of Fiscal Year</v>
      </c>
    </row>
    <row r="421" spans="1:4" x14ac:dyDescent="0.25">
      <c r="A421" s="1" t="s">
        <v>1197</v>
      </c>
      <c r="B421" s="2">
        <v>44598</v>
      </c>
      <c r="D421" s="12" t="str" cm="1">
        <f t="array" ref="D421">_xlfn.IFS(MONTH(B421)=1,"Audit Period",MONTH(B421)=2,"End of Fiscal Year",MONTH(B421)=3,"Start of Fiscal Year",TRUE,"Fiscal Year in Progress")</f>
        <v>End of Fiscal Year</v>
      </c>
    </row>
    <row r="422" spans="1:4" x14ac:dyDescent="0.25">
      <c r="A422" s="1" t="s">
        <v>1198</v>
      </c>
      <c r="B422" s="2">
        <v>44598</v>
      </c>
      <c r="D422" s="12" t="str" cm="1">
        <f t="array" ref="D422">_xlfn.IFS(MONTH(B422)=1,"Audit Period",MONTH(B422)=2,"End of Fiscal Year",MONTH(B422)=3,"Start of Fiscal Year",TRUE,"Fiscal Year in Progress")</f>
        <v>End of Fiscal Year</v>
      </c>
    </row>
    <row r="423" spans="1:4" x14ac:dyDescent="0.25">
      <c r="A423" s="1" t="s">
        <v>1199</v>
      </c>
      <c r="B423" s="2">
        <v>44598</v>
      </c>
      <c r="D423" s="12" t="str" cm="1">
        <f t="array" ref="D423">_xlfn.IFS(MONTH(B423)=1,"Audit Period",MONTH(B423)=2,"End of Fiscal Year",MONTH(B423)=3,"Start of Fiscal Year",TRUE,"Fiscal Year in Progress")</f>
        <v>End of Fiscal Year</v>
      </c>
    </row>
    <row r="424" spans="1:4" x14ac:dyDescent="0.25">
      <c r="A424" s="1" t="s">
        <v>1200</v>
      </c>
      <c r="B424" s="2">
        <v>44598</v>
      </c>
      <c r="D424" s="12" t="str" cm="1">
        <f t="array" ref="D424">_xlfn.IFS(MONTH(B424)=1,"Audit Period",MONTH(B424)=2,"End of Fiscal Year",MONTH(B424)=3,"Start of Fiscal Year",TRUE,"Fiscal Year in Progress")</f>
        <v>End of Fiscal Year</v>
      </c>
    </row>
    <row r="425" spans="1:4" x14ac:dyDescent="0.25">
      <c r="A425" s="1" t="s">
        <v>1201</v>
      </c>
      <c r="B425" s="2">
        <v>44598</v>
      </c>
      <c r="D425" s="12" t="str" cm="1">
        <f t="array" ref="D425">_xlfn.IFS(MONTH(B425)=1,"Audit Period",MONTH(B425)=2,"End of Fiscal Year",MONTH(B425)=3,"Start of Fiscal Year",TRUE,"Fiscal Year in Progress")</f>
        <v>End of Fiscal Year</v>
      </c>
    </row>
    <row r="426" spans="1:4" x14ac:dyDescent="0.25">
      <c r="A426" s="1" t="s">
        <v>139</v>
      </c>
      <c r="B426" s="2">
        <v>44598</v>
      </c>
      <c r="D426" s="12" t="str" cm="1">
        <f t="array" ref="D426">_xlfn.IFS(MONTH(B426)=1,"Audit Period",MONTH(B426)=2,"End of Fiscal Year",MONTH(B426)=3,"Start of Fiscal Year",TRUE,"Fiscal Year in Progress")</f>
        <v>End of Fiscal Year</v>
      </c>
    </row>
    <row r="427" spans="1:4" x14ac:dyDescent="0.25">
      <c r="A427" s="1" t="s">
        <v>1202</v>
      </c>
      <c r="B427" s="2">
        <v>44598</v>
      </c>
      <c r="D427" s="12" t="str" cm="1">
        <f t="array" ref="D427">_xlfn.IFS(MONTH(B427)=1,"Audit Period",MONTH(B427)=2,"End of Fiscal Year",MONTH(B427)=3,"Start of Fiscal Year",TRUE,"Fiscal Year in Progress")</f>
        <v>End of Fiscal Year</v>
      </c>
    </row>
    <row r="428" spans="1:4" x14ac:dyDescent="0.25">
      <c r="A428" s="1" t="s">
        <v>1203</v>
      </c>
      <c r="B428" s="2">
        <v>44598</v>
      </c>
      <c r="D428" s="12" t="str" cm="1">
        <f t="array" ref="D428">_xlfn.IFS(MONTH(B428)=1,"Audit Period",MONTH(B428)=2,"End of Fiscal Year",MONTH(B428)=3,"Start of Fiscal Year",TRUE,"Fiscal Year in Progress")</f>
        <v>End of Fiscal Year</v>
      </c>
    </row>
    <row r="429" spans="1:4" x14ac:dyDescent="0.25">
      <c r="A429" s="1" t="s">
        <v>1204</v>
      </c>
      <c r="B429" s="2">
        <v>44598</v>
      </c>
      <c r="D429" s="12" t="str" cm="1">
        <f t="array" ref="D429">_xlfn.IFS(MONTH(B429)=1,"Audit Period",MONTH(B429)=2,"End of Fiscal Year",MONTH(B429)=3,"Start of Fiscal Year",TRUE,"Fiscal Year in Progress")</f>
        <v>End of Fiscal Year</v>
      </c>
    </row>
    <row r="430" spans="1:4" x14ac:dyDescent="0.25">
      <c r="A430" s="1" t="s">
        <v>1205</v>
      </c>
      <c r="B430" s="2">
        <v>44598</v>
      </c>
      <c r="D430" s="12" t="str" cm="1">
        <f t="array" ref="D430">_xlfn.IFS(MONTH(B430)=1,"Audit Period",MONTH(B430)=2,"End of Fiscal Year",MONTH(B430)=3,"Start of Fiscal Year",TRUE,"Fiscal Year in Progress")</f>
        <v>End of Fiscal Year</v>
      </c>
    </row>
    <row r="431" spans="1:4" x14ac:dyDescent="0.25">
      <c r="A431" s="1" t="s">
        <v>1206</v>
      </c>
      <c r="B431" s="2">
        <v>44598</v>
      </c>
      <c r="D431" s="12" t="str" cm="1">
        <f t="array" ref="D431">_xlfn.IFS(MONTH(B431)=1,"Audit Period",MONTH(B431)=2,"End of Fiscal Year",MONTH(B431)=3,"Start of Fiscal Year",TRUE,"Fiscal Year in Progress")</f>
        <v>End of Fiscal Year</v>
      </c>
    </row>
    <row r="432" spans="1:4" x14ac:dyDescent="0.25">
      <c r="A432" s="1" t="s">
        <v>1207</v>
      </c>
      <c r="B432" s="2">
        <v>44598</v>
      </c>
      <c r="D432" s="12" t="str" cm="1">
        <f t="array" ref="D432">_xlfn.IFS(MONTH(B432)=1,"Audit Period",MONTH(B432)=2,"End of Fiscal Year",MONTH(B432)=3,"Start of Fiscal Year",TRUE,"Fiscal Year in Progress")</f>
        <v>End of Fiscal Year</v>
      </c>
    </row>
    <row r="433" spans="1:4" x14ac:dyDescent="0.25">
      <c r="A433" s="1" t="s">
        <v>1208</v>
      </c>
      <c r="B433" s="2">
        <v>44598</v>
      </c>
      <c r="D433" s="12" t="str" cm="1">
        <f t="array" ref="D433">_xlfn.IFS(MONTH(B433)=1,"Audit Period",MONTH(B433)=2,"End of Fiscal Year",MONTH(B433)=3,"Start of Fiscal Year",TRUE,"Fiscal Year in Progress")</f>
        <v>End of Fiscal Year</v>
      </c>
    </row>
    <row r="434" spans="1:4" x14ac:dyDescent="0.25">
      <c r="A434" s="1" t="s">
        <v>1209</v>
      </c>
      <c r="B434" s="2">
        <v>44598</v>
      </c>
      <c r="D434" s="12" t="str" cm="1">
        <f t="array" ref="D434">_xlfn.IFS(MONTH(B434)=1,"Audit Period",MONTH(B434)=2,"End of Fiscal Year",MONTH(B434)=3,"Start of Fiscal Year",TRUE,"Fiscal Year in Progress")</f>
        <v>End of Fiscal Year</v>
      </c>
    </row>
    <row r="435" spans="1:4" x14ac:dyDescent="0.25">
      <c r="A435" s="1" t="s">
        <v>1210</v>
      </c>
      <c r="B435" s="2">
        <v>44598</v>
      </c>
      <c r="D435" s="12" t="str" cm="1">
        <f t="array" ref="D435">_xlfn.IFS(MONTH(B435)=1,"Audit Period",MONTH(B435)=2,"End of Fiscal Year",MONTH(B435)=3,"Start of Fiscal Year",TRUE,"Fiscal Year in Progress")</f>
        <v>End of Fiscal Year</v>
      </c>
    </row>
    <row r="436" spans="1:4" x14ac:dyDescent="0.25">
      <c r="A436" s="1" t="s">
        <v>1211</v>
      </c>
      <c r="B436" s="2">
        <v>44598</v>
      </c>
      <c r="D436" s="12" t="str" cm="1">
        <f t="array" ref="D436">_xlfn.IFS(MONTH(B436)=1,"Audit Period",MONTH(B436)=2,"End of Fiscal Year",MONTH(B436)=3,"Start of Fiscal Year",TRUE,"Fiscal Year in Progress")</f>
        <v>End of Fiscal Year</v>
      </c>
    </row>
    <row r="437" spans="1:4" x14ac:dyDescent="0.25">
      <c r="A437" s="1" t="s">
        <v>140</v>
      </c>
      <c r="B437" s="2">
        <v>44598</v>
      </c>
      <c r="D437" s="12" t="str" cm="1">
        <f t="array" ref="D437">_xlfn.IFS(MONTH(B437)=1,"Audit Period",MONTH(B437)=2,"End of Fiscal Year",MONTH(B437)=3,"Start of Fiscal Year",TRUE,"Fiscal Year in Progress")</f>
        <v>End of Fiscal Year</v>
      </c>
    </row>
    <row r="438" spans="1:4" x14ac:dyDescent="0.25">
      <c r="A438" s="1" t="s">
        <v>1212</v>
      </c>
      <c r="B438" s="2">
        <v>44598</v>
      </c>
      <c r="D438" s="12" t="str" cm="1">
        <f t="array" ref="D438">_xlfn.IFS(MONTH(B438)=1,"Audit Period",MONTH(B438)=2,"End of Fiscal Year",MONTH(B438)=3,"Start of Fiscal Year",TRUE,"Fiscal Year in Progress")</f>
        <v>End of Fiscal Year</v>
      </c>
    </row>
    <row r="439" spans="1:4" x14ac:dyDescent="0.25">
      <c r="A439" s="1" t="s">
        <v>1213</v>
      </c>
      <c r="B439" s="2">
        <v>44598</v>
      </c>
      <c r="D439" s="12" t="str" cm="1">
        <f t="array" ref="D439">_xlfn.IFS(MONTH(B439)=1,"Audit Period",MONTH(B439)=2,"End of Fiscal Year",MONTH(B439)=3,"Start of Fiscal Year",TRUE,"Fiscal Year in Progress")</f>
        <v>End of Fiscal Year</v>
      </c>
    </row>
    <row r="440" spans="1:4" x14ac:dyDescent="0.25">
      <c r="A440" s="1" t="s">
        <v>1214</v>
      </c>
      <c r="B440" s="2">
        <v>44598</v>
      </c>
      <c r="D440" s="12" t="str" cm="1">
        <f t="array" ref="D440">_xlfn.IFS(MONTH(B440)=1,"Audit Period",MONTH(B440)=2,"End of Fiscal Year",MONTH(B440)=3,"Start of Fiscal Year",TRUE,"Fiscal Year in Progress")</f>
        <v>End of Fiscal Year</v>
      </c>
    </row>
    <row r="441" spans="1:4" x14ac:dyDescent="0.25">
      <c r="A441" s="1" t="s">
        <v>1215</v>
      </c>
      <c r="B441" s="2">
        <v>44598</v>
      </c>
      <c r="D441" s="12" t="str" cm="1">
        <f t="array" ref="D441">_xlfn.IFS(MONTH(B441)=1,"Audit Period",MONTH(B441)=2,"End of Fiscal Year",MONTH(B441)=3,"Start of Fiscal Year",TRUE,"Fiscal Year in Progress")</f>
        <v>End of Fiscal Year</v>
      </c>
    </row>
    <row r="442" spans="1:4" x14ac:dyDescent="0.25">
      <c r="A442" s="1" t="s">
        <v>1216</v>
      </c>
      <c r="B442" s="2">
        <v>44598</v>
      </c>
      <c r="D442" s="12" t="str" cm="1">
        <f t="array" ref="D442">_xlfn.IFS(MONTH(B442)=1,"Audit Period",MONTH(B442)=2,"End of Fiscal Year",MONTH(B442)=3,"Start of Fiscal Year",TRUE,"Fiscal Year in Progress")</f>
        <v>End of Fiscal Year</v>
      </c>
    </row>
    <row r="443" spans="1:4" x14ac:dyDescent="0.25">
      <c r="A443" s="1" t="s">
        <v>1217</v>
      </c>
      <c r="B443" s="2">
        <v>44598</v>
      </c>
      <c r="D443" s="12" t="str" cm="1">
        <f t="array" ref="D443">_xlfn.IFS(MONTH(B443)=1,"Audit Period",MONTH(B443)=2,"End of Fiscal Year",MONTH(B443)=3,"Start of Fiscal Year",TRUE,"Fiscal Year in Progress")</f>
        <v>End of Fiscal Year</v>
      </c>
    </row>
    <row r="444" spans="1:4" x14ac:dyDescent="0.25">
      <c r="A444" s="1" t="s">
        <v>141</v>
      </c>
      <c r="B444" s="2">
        <v>44598</v>
      </c>
      <c r="D444" s="12" t="str" cm="1">
        <f t="array" ref="D444">_xlfn.IFS(MONTH(B444)=1,"Audit Period",MONTH(B444)=2,"End of Fiscal Year",MONTH(B444)=3,"Start of Fiscal Year",TRUE,"Fiscal Year in Progress")</f>
        <v>End of Fiscal Year</v>
      </c>
    </row>
    <row r="445" spans="1:4" x14ac:dyDescent="0.25">
      <c r="A445" s="1" t="s">
        <v>1218</v>
      </c>
      <c r="B445" s="2">
        <v>44598</v>
      </c>
      <c r="D445" s="12" t="str" cm="1">
        <f t="array" ref="D445">_xlfn.IFS(MONTH(B445)=1,"Audit Period",MONTH(B445)=2,"End of Fiscal Year",MONTH(B445)=3,"Start of Fiscal Year",TRUE,"Fiscal Year in Progress")</f>
        <v>End of Fiscal Year</v>
      </c>
    </row>
    <row r="446" spans="1:4" x14ac:dyDescent="0.25">
      <c r="A446" s="1" t="s">
        <v>1219</v>
      </c>
      <c r="B446" s="2">
        <v>44598</v>
      </c>
      <c r="D446" s="12" t="str" cm="1">
        <f t="array" ref="D446">_xlfn.IFS(MONTH(B446)=1,"Audit Period",MONTH(B446)=2,"End of Fiscal Year",MONTH(B446)=3,"Start of Fiscal Year",TRUE,"Fiscal Year in Progress")</f>
        <v>End of Fiscal Year</v>
      </c>
    </row>
    <row r="447" spans="1:4" x14ac:dyDescent="0.25">
      <c r="A447" s="1" t="s">
        <v>1220</v>
      </c>
      <c r="B447" s="2">
        <v>44598</v>
      </c>
      <c r="D447" s="12" t="str" cm="1">
        <f t="array" ref="D447">_xlfn.IFS(MONTH(B447)=1,"Audit Period",MONTH(B447)=2,"End of Fiscal Year",MONTH(B447)=3,"Start of Fiscal Year",TRUE,"Fiscal Year in Progress")</f>
        <v>End of Fiscal Year</v>
      </c>
    </row>
    <row r="448" spans="1:4" x14ac:dyDescent="0.25">
      <c r="A448" s="1" t="s">
        <v>1221</v>
      </c>
      <c r="B448" s="2">
        <v>44598</v>
      </c>
      <c r="D448" s="12" t="str" cm="1">
        <f t="array" ref="D448">_xlfn.IFS(MONTH(B448)=1,"Audit Period",MONTH(B448)=2,"End of Fiscal Year",MONTH(B448)=3,"Start of Fiscal Year",TRUE,"Fiscal Year in Progress")</f>
        <v>End of Fiscal Year</v>
      </c>
    </row>
    <row r="449" spans="1:4" x14ac:dyDescent="0.25">
      <c r="A449" s="1" t="s">
        <v>1222</v>
      </c>
      <c r="B449" s="2">
        <v>44598</v>
      </c>
      <c r="D449" s="12" t="str" cm="1">
        <f t="array" ref="D449">_xlfn.IFS(MONTH(B449)=1,"Audit Period",MONTH(B449)=2,"End of Fiscal Year",MONTH(B449)=3,"Start of Fiscal Year",TRUE,"Fiscal Year in Progress")</f>
        <v>End of Fiscal Year</v>
      </c>
    </row>
    <row r="450" spans="1:4" x14ac:dyDescent="0.25">
      <c r="A450" s="1" t="s">
        <v>1223</v>
      </c>
      <c r="B450" s="2">
        <v>44598</v>
      </c>
      <c r="D450" s="12" t="str" cm="1">
        <f t="array" ref="D450">_xlfn.IFS(MONTH(B450)=1,"Audit Period",MONTH(B450)=2,"End of Fiscal Year",MONTH(B450)=3,"Start of Fiscal Year",TRUE,"Fiscal Year in Progress")</f>
        <v>End of Fiscal Year</v>
      </c>
    </row>
    <row r="451" spans="1:4" x14ac:dyDescent="0.25">
      <c r="A451" s="1" t="s">
        <v>13</v>
      </c>
      <c r="B451" s="2">
        <v>44598</v>
      </c>
      <c r="D451" s="12" t="str" cm="1">
        <f t="array" ref="D451">_xlfn.IFS(MONTH(B451)=1,"Audit Period",MONTH(B451)=2,"End of Fiscal Year",MONTH(B451)=3,"Start of Fiscal Year",TRUE,"Fiscal Year in Progress")</f>
        <v>End of Fiscal Year</v>
      </c>
    </row>
    <row r="452" spans="1:4" x14ac:dyDescent="0.25">
      <c r="A452" s="1" t="s">
        <v>1224</v>
      </c>
      <c r="B452" s="2">
        <v>44598</v>
      </c>
      <c r="D452" s="12" t="str" cm="1">
        <f t="array" ref="D452">_xlfn.IFS(MONTH(B452)=1,"Audit Period",MONTH(B452)=2,"End of Fiscal Year",MONTH(B452)=3,"Start of Fiscal Year",TRUE,"Fiscal Year in Progress")</f>
        <v>End of Fiscal Year</v>
      </c>
    </row>
    <row r="453" spans="1:4" x14ac:dyDescent="0.25">
      <c r="A453" s="1" t="s">
        <v>1225</v>
      </c>
      <c r="B453" s="2">
        <v>44598</v>
      </c>
      <c r="D453" s="12" t="str" cm="1">
        <f t="array" ref="D453">_xlfn.IFS(MONTH(B453)=1,"Audit Period",MONTH(B453)=2,"End of Fiscal Year",MONTH(B453)=3,"Start of Fiscal Year",TRUE,"Fiscal Year in Progress")</f>
        <v>End of Fiscal Year</v>
      </c>
    </row>
    <row r="454" spans="1:4" x14ac:dyDescent="0.25">
      <c r="A454" s="1" t="s">
        <v>142</v>
      </c>
      <c r="B454" s="2">
        <v>44598</v>
      </c>
      <c r="D454" s="12" t="str" cm="1">
        <f t="array" ref="D454">_xlfn.IFS(MONTH(B454)=1,"Audit Period",MONTH(B454)=2,"End of Fiscal Year",MONTH(B454)=3,"Start of Fiscal Year",TRUE,"Fiscal Year in Progress")</f>
        <v>End of Fiscal Year</v>
      </c>
    </row>
    <row r="455" spans="1:4" x14ac:dyDescent="0.25">
      <c r="A455" s="1" t="s">
        <v>1226</v>
      </c>
      <c r="B455" s="2">
        <v>44598</v>
      </c>
      <c r="D455" s="12" t="str" cm="1">
        <f t="array" ref="D455">_xlfn.IFS(MONTH(B455)=1,"Audit Period",MONTH(B455)=2,"End of Fiscal Year",MONTH(B455)=3,"Start of Fiscal Year",TRUE,"Fiscal Year in Progress")</f>
        <v>End of Fiscal Year</v>
      </c>
    </row>
    <row r="456" spans="1:4" x14ac:dyDescent="0.25">
      <c r="A456" s="1" t="s">
        <v>1227</v>
      </c>
      <c r="B456" s="2">
        <v>44598</v>
      </c>
      <c r="D456" s="12" t="str" cm="1">
        <f t="array" ref="D456">_xlfn.IFS(MONTH(B456)=1,"Audit Period",MONTH(B456)=2,"End of Fiscal Year",MONTH(B456)=3,"Start of Fiscal Year",TRUE,"Fiscal Year in Progress")</f>
        <v>End of Fiscal Year</v>
      </c>
    </row>
    <row r="457" spans="1:4" x14ac:dyDescent="0.25">
      <c r="A457" s="1" t="s">
        <v>1228</v>
      </c>
      <c r="B457" s="2">
        <v>44598</v>
      </c>
      <c r="D457" s="12" t="str" cm="1">
        <f t="array" ref="D457">_xlfn.IFS(MONTH(B457)=1,"Audit Period",MONTH(B457)=2,"End of Fiscal Year",MONTH(B457)=3,"Start of Fiscal Year",TRUE,"Fiscal Year in Progress")</f>
        <v>End of Fiscal Year</v>
      </c>
    </row>
    <row r="458" spans="1:4" x14ac:dyDescent="0.25">
      <c r="A458" s="1" t="s">
        <v>1229</v>
      </c>
      <c r="B458" s="2">
        <v>44598</v>
      </c>
      <c r="D458" s="12" t="str" cm="1">
        <f t="array" ref="D458">_xlfn.IFS(MONTH(B458)=1,"Audit Period",MONTH(B458)=2,"End of Fiscal Year",MONTH(B458)=3,"Start of Fiscal Year",TRUE,"Fiscal Year in Progress")</f>
        <v>End of Fiscal Year</v>
      </c>
    </row>
    <row r="459" spans="1:4" x14ac:dyDescent="0.25">
      <c r="A459" s="1" t="s">
        <v>1230</v>
      </c>
      <c r="B459" s="2">
        <v>44598</v>
      </c>
      <c r="D459" s="12" t="str" cm="1">
        <f t="array" ref="D459">_xlfn.IFS(MONTH(B459)=1,"Audit Period",MONTH(B459)=2,"End of Fiscal Year",MONTH(B459)=3,"Start of Fiscal Year",TRUE,"Fiscal Year in Progress")</f>
        <v>End of Fiscal Year</v>
      </c>
    </row>
    <row r="460" spans="1:4" x14ac:dyDescent="0.25">
      <c r="A460" s="1" t="s">
        <v>1231</v>
      </c>
      <c r="B460" s="2">
        <v>44598</v>
      </c>
      <c r="D460" s="12" t="str" cm="1">
        <f t="array" ref="D460">_xlfn.IFS(MONTH(B460)=1,"Audit Period",MONTH(B460)=2,"End of Fiscal Year",MONTH(B460)=3,"Start of Fiscal Year",TRUE,"Fiscal Year in Progress")</f>
        <v>End of Fiscal Year</v>
      </c>
    </row>
    <row r="461" spans="1:4" x14ac:dyDescent="0.25">
      <c r="A461" s="1" t="s">
        <v>1232</v>
      </c>
      <c r="B461" s="2">
        <v>44598</v>
      </c>
      <c r="D461" s="12" t="str" cm="1">
        <f t="array" ref="D461">_xlfn.IFS(MONTH(B461)=1,"Audit Period",MONTH(B461)=2,"End of Fiscal Year",MONTH(B461)=3,"Start of Fiscal Year",TRUE,"Fiscal Year in Progress")</f>
        <v>End of Fiscal Year</v>
      </c>
    </row>
    <row r="462" spans="1:4" x14ac:dyDescent="0.25">
      <c r="A462" s="1" t="s">
        <v>1233</v>
      </c>
      <c r="B462" s="2">
        <v>44598</v>
      </c>
      <c r="D462" s="12" t="str" cm="1">
        <f t="array" ref="D462">_xlfn.IFS(MONTH(B462)=1,"Audit Period",MONTH(B462)=2,"End of Fiscal Year",MONTH(B462)=3,"Start of Fiscal Year",TRUE,"Fiscal Year in Progress")</f>
        <v>End of Fiscal Year</v>
      </c>
    </row>
    <row r="463" spans="1:4" x14ac:dyDescent="0.25">
      <c r="A463" s="1" t="s">
        <v>1234</v>
      </c>
      <c r="B463" s="2">
        <v>44598</v>
      </c>
      <c r="D463" s="12" t="str" cm="1">
        <f t="array" ref="D463">_xlfn.IFS(MONTH(B463)=1,"Audit Period",MONTH(B463)=2,"End of Fiscal Year",MONTH(B463)=3,"Start of Fiscal Year",TRUE,"Fiscal Year in Progress")</f>
        <v>End of Fiscal Year</v>
      </c>
    </row>
    <row r="464" spans="1:4" x14ac:dyDescent="0.25">
      <c r="A464" s="1" t="s">
        <v>143</v>
      </c>
      <c r="B464" s="2">
        <v>44598</v>
      </c>
      <c r="D464" s="12" t="str" cm="1">
        <f t="array" ref="D464">_xlfn.IFS(MONTH(B464)=1,"Audit Period",MONTH(B464)=2,"End of Fiscal Year",MONTH(B464)=3,"Start of Fiscal Year",TRUE,"Fiscal Year in Progress")</f>
        <v>End of Fiscal Year</v>
      </c>
    </row>
    <row r="465" spans="1:4" x14ac:dyDescent="0.25">
      <c r="A465" s="1" t="s">
        <v>1235</v>
      </c>
      <c r="B465" s="2">
        <v>44598</v>
      </c>
      <c r="D465" s="12" t="str" cm="1">
        <f t="array" ref="D465">_xlfn.IFS(MONTH(B465)=1,"Audit Period",MONTH(B465)=2,"End of Fiscal Year",MONTH(B465)=3,"Start of Fiscal Year",TRUE,"Fiscal Year in Progress")</f>
        <v>End of Fiscal Year</v>
      </c>
    </row>
    <row r="466" spans="1:4" x14ac:dyDescent="0.25">
      <c r="A466" s="1" t="s">
        <v>1236</v>
      </c>
      <c r="B466" s="2">
        <v>44598</v>
      </c>
      <c r="D466" s="12" t="str" cm="1">
        <f t="array" ref="D466">_xlfn.IFS(MONTH(B466)=1,"Audit Period",MONTH(B466)=2,"End of Fiscal Year",MONTH(B466)=3,"Start of Fiscal Year",TRUE,"Fiscal Year in Progress")</f>
        <v>End of Fiscal Year</v>
      </c>
    </row>
    <row r="467" spans="1:4" x14ac:dyDescent="0.25">
      <c r="A467" s="1" t="s">
        <v>1237</v>
      </c>
      <c r="B467" s="2">
        <v>44598</v>
      </c>
      <c r="D467" s="12" t="str" cm="1">
        <f t="array" ref="D467">_xlfn.IFS(MONTH(B467)=1,"Audit Period",MONTH(B467)=2,"End of Fiscal Year",MONTH(B467)=3,"Start of Fiscal Year",TRUE,"Fiscal Year in Progress")</f>
        <v>End of Fiscal Year</v>
      </c>
    </row>
    <row r="468" spans="1:4" x14ac:dyDescent="0.25">
      <c r="A468" s="1" t="s">
        <v>1238</v>
      </c>
      <c r="B468" s="2">
        <v>44598</v>
      </c>
      <c r="D468" s="12" t="str" cm="1">
        <f t="array" ref="D468">_xlfn.IFS(MONTH(B468)=1,"Audit Period",MONTH(B468)=2,"End of Fiscal Year",MONTH(B468)=3,"Start of Fiscal Year",TRUE,"Fiscal Year in Progress")</f>
        <v>End of Fiscal Year</v>
      </c>
    </row>
    <row r="469" spans="1:4" x14ac:dyDescent="0.25">
      <c r="A469" s="1" t="s">
        <v>1239</v>
      </c>
      <c r="B469" s="2">
        <v>44598</v>
      </c>
      <c r="C469" s="2">
        <v>45462</v>
      </c>
      <c r="D469" s="12" t="str" cm="1">
        <f t="array" ref="D469">_xlfn.IFS(MONTH(B469)=1,"Audit Period",MONTH(B469)=2,"End of Fiscal Year",MONTH(B469)=3,"Start of Fiscal Year",TRUE,"Fiscal Year in Progress")</f>
        <v>End of Fiscal Year</v>
      </c>
    </row>
    <row r="470" spans="1:4" x14ac:dyDescent="0.25">
      <c r="A470" s="1" t="s">
        <v>1240</v>
      </c>
      <c r="B470" s="2">
        <v>44598</v>
      </c>
      <c r="D470" s="12" t="str" cm="1">
        <f t="array" ref="D470">_xlfn.IFS(MONTH(B470)=1,"Audit Period",MONTH(B470)=2,"End of Fiscal Year",MONTH(B470)=3,"Start of Fiscal Year",TRUE,"Fiscal Year in Progress")</f>
        <v>End of Fiscal Year</v>
      </c>
    </row>
    <row r="471" spans="1:4" x14ac:dyDescent="0.25">
      <c r="A471" s="1" t="s">
        <v>1241</v>
      </c>
      <c r="B471" s="2">
        <v>44598</v>
      </c>
      <c r="D471" s="12" t="str" cm="1">
        <f t="array" ref="D471">_xlfn.IFS(MONTH(B471)=1,"Audit Period",MONTH(B471)=2,"End of Fiscal Year",MONTH(B471)=3,"Start of Fiscal Year",TRUE,"Fiscal Year in Progress")</f>
        <v>End of Fiscal Year</v>
      </c>
    </row>
    <row r="472" spans="1:4" x14ac:dyDescent="0.25">
      <c r="A472" s="1" t="s">
        <v>144</v>
      </c>
      <c r="B472" s="2">
        <v>44605</v>
      </c>
      <c r="D472" s="12" t="str" cm="1">
        <f t="array" ref="D472">_xlfn.IFS(MONTH(B472)=1,"Audit Period",MONTH(B472)=2,"End of Fiscal Year",MONTH(B472)=3,"Start of Fiscal Year",TRUE,"Fiscal Year in Progress")</f>
        <v>End of Fiscal Year</v>
      </c>
    </row>
    <row r="473" spans="1:4" x14ac:dyDescent="0.25">
      <c r="A473" s="1" t="s">
        <v>1242</v>
      </c>
      <c r="B473" s="2">
        <v>44605</v>
      </c>
      <c r="D473" s="12" t="str" cm="1">
        <f t="array" ref="D473">_xlfn.IFS(MONTH(B473)=1,"Audit Period",MONTH(B473)=2,"End of Fiscal Year",MONTH(B473)=3,"Start of Fiscal Year",TRUE,"Fiscal Year in Progress")</f>
        <v>End of Fiscal Year</v>
      </c>
    </row>
    <row r="474" spans="1:4" x14ac:dyDescent="0.25">
      <c r="A474" s="1" t="s">
        <v>1243</v>
      </c>
      <c r="B474" s="2">
        <v>44605</v>
      </c>
      <c r="D474" s="12" t="str" cm="1">
        <f t="array" ref="D474">_xlfn.IFS(MONTH(B474)=1,"Audit Period",MONTH(B474)=2,"End of Fiscal Year",MONTH(B474)=3,"Start of Fiscal Year",TRUE,"Fiscal Year in Progress")</f>
        <v>End of Fiscal Year</v>
      </c>
    </row>
    <row r="475" spans="1:4" x14ac:dyDescent="0.25">
      <c r="A475" s="1" t="s">
        <v>1244</v>
      </c>
      <c r="B475" s="2">
        <v>44605</v>
      </c>
      <c r="D475" s="12" t="str" cm="1">
        <f t="array" ref="D475">_xlfn.IFS(MONTH(B475)=1,"Audit Period",MONTH(B475)=2,"End of Fiscal Year",MONTH(B475)=3,"Start of Fiscal Year",TRUE,"Fiscal Year in Progress")</f>
        <v>End of Fiscal Year</v>
      </c>
    </row>
    <row r="476" spans="1:4" x14ac:dyDescent="0.25">
      <c r="A476" s="1" t="s">
        <v>1245</v>
      </c>
      <c r="B476" s="2">
        <v>44605</v>
      </c>
      <c r="D476" s="12" t="str" cm="1">
        <f t="array" ref="D476">_xlfn.IFS(MONTH(B476)=1,"Audit Period",MONTH(B476)=2,"End of Fiscal Year",MONTH(B476)=3,"Start of Fiscal Year",TRUE,"Fiscal Year in Progress")</f>
        <v>End of Fiscal Year</v>
      </c>
    </row>
    <row r="477" spans="1:4" x14ac:dyDescent="0.25">
      <c r="A477" s="1" t="s">
        <v>1246</v>
      </c>
      <c r="B477" s="2">
        <v>44605</v>
      </c>
      <c r="D477" s="12" t="str" cm="1">
        <f t="array" ref="D477">_xlfn.IFS(MONTH(B477)=1,"Audit Period",MONTH(B477)=2,"End of Fiscal Year",MONTH(B477)=3,"Start of Fiscal Year",TRUE,"Fiscal Year in Progress")</f>
        <v>End of Fiscal Year</v>
      </c>
    </row>
    <row r="478" spans="1:4" x14ac:dyDescent="0.25">
      <c r="A478" s="1" t="s">
        <v>1247</v>
      </c>
      <c r="B478" s="2">
        <v>44605</v>
      </c>
      <c r="D478" s="12" t="str" cm="1">
        <f t="array" ref="D478">_xlfn.IFS(MONTH(B478)=1,"Audit Period",MONTH(B478)=2,"End of Fiscal Year",MONTH(B478)=3,"Start of Fiscal Year",TRUE,"Fiscal Year in Progress")</f>
        <v>End of Fiscal Year</v>
      </c>
    </row>
    <row r="479" spans="1:4" x14ac:dyDescent="0.25">
      <c r="A479" s="1" t="s">
        <v>1248</v>
      </c>
      <c r="B479" s="2">
        <v>44605</v>
      </c>
      <c r="D479" s="12" t="str" cm="1">
        <f t="array" ref="D479">_xlfn.IFS(MONTH(B479)=1,"Audit Period",MONTH(B479)=2,"End of Fiscal Year",MONTH(B479)=3,"Start of Fiscal Year",TRUE,"Fiscal Year in Progress")</f>
        <v>End of Fiscal Year</v>
      </c>
    </row>
    <row r="480" spans="1:4" x14ac:dyDescent="0.25">
      <c r="A480" s="1" t="s">
        <v>1249</v>
      </c>
      <c r="B480" s="2">
        <v>44605</v>
      </c>
      <c r="D480" s="12" t="str" cm="1">
        <f t="array" ref="D480">_xlfn.IFS(MONTH(B480)=1,"Audit Period",MONTH(B480)=2,"End of Fiscal Year",MONTH(B480)=3,"Start of Fiscal Year",TRUE,"Fiscal Year in Progress")</f>
        <v>End of Fiscal Year</v>
      </c>
    </row>
    <row r="481" spans="1:4" x14ac:dyDescent="0.25">
      <c r="A481" s="1" t="s">
        <v>1250</v>
      </c>
      <c r="B481" s="2">
        <v>44605</v>
      </c>
      <c r="D481" s="12" t="str" cm="1">
        <f t="array" ref="D481">_xlfn.IFS(MONTH(B481)=1,"Audit Period",MONTH(B481)=2,"End of Fiscal Year",MONTH(B481)=3,"Start of Fiscal Year",TRUE,"Fiscal Year in Progress")</f>
        <v>End of Fiscal Year</v>
      </c>
    </row>
    <row r="482" spans="1:4" x14ac:dyDescent="0.25">
      <c r="A482" s="1" t="s">
        <v>1251</v>
      </c>
      <c r="B482" s="2">
        <v>44605</v>
      </c>
      <c r="D482" s="12" t="str" cm="1">
        <f t="array" ref="D482">_xlfn.IFS(MONTH(B482)=1,"Audit Period",MONTH(B482)=2,"End of Fiscal Year",MONTH(B482)=3,"Start of Fiscal Year",TRUE,"Fiscal Year in Progress")</f>
        <v>End of Fiscal Year</v>
      </c>
    </row>
    <row r="483" spans="1:4" x14ac:dyDescent="0.25">
      <c r="A483" s="1" t="s">
        <v>1252</v>
      </c>
      <c r="B483" s="2">
        <v>44605</v>
      </c>
      <c r="D483" s="12" t="str" cm="1">
        <f t="array" ref="D483">_xlfn.IFS(MONTH(B483)=1,"Audit Period",MONTH(B483)=2,"End of Fiscal Year",MONTH(B483)=3,"Start of Fiscal Year",TRUE,"Fiscal Year in Progress")</f>
        <v>End of Fiscal Year</v>
      </c>
    </row>
    <row r="484" spans="1:4" x14ac:dyDescent="0.25">
      <c r="A484" s="1" t="s">
        <v>1253</v>
      </c>
      <c r="B484" s="2">
        <v>44605</v>
      </c>
      <c r="D484" s="12" t="str" cm="1">
        <f t="array" ref="D484">_xlfn.IFS(MONTH(B484)=1,"Audit Period",MONTH(B484)=2,"End of Fiscal Year",MONTH(B484)=3,"Start of Fiscal Year",TRUE,"Fiscal Year in Progress")</f>
        <v>End of Fiscal Year</v>
      </c>
    </row>
    <row r="485" spans="1:4" x14ac:dyDescent="0.25">
      <c r="A485" s="1" t="s">
        <v>1254</v>
      </c>
      <c r="B485" s="2">
        <v>44605</v>
      </c>
      <c r="D485" s="12" t="str" cm="1">
        <f t="array" ref="D485">_xlfn.IFS(MONTH(B485)=1,"Audit Period",MONTH(B485)=2,"End of Fiscal Year",MONTH(B485)=3,"Start of Fiscal Year",TRUE,"Fiscal Year in Progress")</f>
        <v>End of Fiscal Year</v>
      </c>
    </row>
    <row r="486" spans="1:4" x14ac:dyDescent="0.25">
      <c r="A486" s="1" t="s">
        <v>1255</v>
      </c>
      <c r="B486" s="2">
        <v>44605</v>
      </c>
      <c r="D486" s="12" t="str" cm="1">
        <f t="array" ref="D486">_xlfn.IFS(MONTH(B486)=1,"Audit Period",MONTH(B486)=2,"End of Fiscal Year",MONTH(B486)=3,"Start of Fiscal Year",TRUE,"Fiscal Year in Progress")</f>
        <v>End of Fiscal Year</v>
      </c>
    </row>
    <row r="487" spans="1:4" x14ac:dyDescent="0.25">
      <c r="A487" s="1" t="s">
        <v>1256</v>
      </c>
      <c r="B487" s="2">
        <v>44605</v>
      </c>
      <c r="D487" s="12" t="str" cm="1">
        <f t="array" ref="D487">_xlfn.IFS(MONTH(B487)=1,"Audit Period",MONTH(B487)=2,"End of Fiscal Year",MONTH(B487)=3,"Start of Fiscal Year",TRUE,"Fiscal Year in Progress")</f>
        <v>End of Fiscal Year</v>
      </c>
    </row>
    <row r="488" spans="1:4" x14ac:dyDescent="0.25">
      <c r="A488" s="1" t="s">
        <v>1257</v>
      </c>
      <c r="B488" s="2">
        <v>44605</v>
      </c>
      <c r="D488" s="12" t="str" cm="1">
        <f t="array" ref="D488">_xlfn.IFS(MONTH(B488)=1,"Audit Period",MONTH(B488)=2,"End of Fiscal Year",MONTH(B488)=3,"Start of Fiscal Year",TRUE,"Fiscal Year in Progress")</f>
        <v>End of Fiscal Year</v>
      </c>
    </row>
    <row r="489" spans="1:4" x14ac:dyDescent="0.25">
      <c r="A489" s="1" t="s">
        <v>1258</v>
      </c>
      <c r="B489" s="2">
        <v>44605</v>
      </c>
      <c r="D489" s="12" t="str" cm="1">
        <f t="array" ref="D489">_xlfn.IFS(MONTH(B489)=1,"Audit Period",MONTH(B489)=2,"End of Fiscal Year",MONTH(B489)=3,"Start of Fiscal Year",TRUE,"Fiscal Year in Progress")</f>
        <v>End of Fiscal Year</v>
      </c>
    </row>
    <row r="490" spans="1:4" x14ac:dyDescent="0.25">
      <c r="A490" s="1" t="s">
        <v>145</v>
      </c>
      <c r="B490" s="2">
        <v>44605</v>
      </c>
      <c r="D490" s="12" t="str" cm="1">
        <f t="array" ref="D490">_xlfn.IFS(MONTH(B490)=1,"Audit Period",MONTH(B490)=2,"End of Fiscal Year",MONTH(B490)=3,"Start of Fiscal Year",TRUE,"Fiscal Year in Progress")</f>
        <v>End of Fiscal Year</v>
      </c>
    </row>
    <row r="491" spans="1:4" x14ac:dyDescent="0.25">
      <c r="A491" s="1" t="s">
        <v>1259</v>
      </c>
      <c r="B491" s="2">
        <v>44605</v>
      </c>
      <c r="D491" s="12" t="str" cm="1">
        <f t="array" ref="D491">_xlfn.IFS(MONTH(B491)=1,"Audit Period",MONTH(B491)=2,"End of Fiscal Year",MONTH(B491)=3,"Start of Fiscal Year",TRUE,"Fiscal Year in Progress")</f>
        <v>End of Fiscal Year</v>
      </c>
    </row>
    <row r="492" spans="1:4" x14ac:dyDescent="0.25">
      <c r="A492" s="1" t="s">
        <v>1260</v>
      </c>
      <c r="B492" s="2">
        <v>44605</v>
      </c>
      <c r="D492" s="12" t="str" cm="1">
        <f t="array" ref="D492">_xlfn.IFS(MONTH(B492)=1,"Audit Period",MONTH(B492)=2,"End of Fiscal Year",MONTH(B492)=3,"Start of Fiscal Year",TRUE,"Fiscal Year in Progress")</f>
        <v>End of Fiscal Year</v>
      </c>
    </row>
    <row r="493" spans="1:4" x14ac:dyDescent="0.25">
      <c r="A493" s="1" t="s">
        <v>1261</v>
      </c>
      <c r="B493" s="2">
        <v>44605</v>
      </c>
      <c r="D493" s="12" t="str" cm="1">
        <f t="array" ref="D493">_xlfn.IFS(MONTH(B493)=1,"Audit Period",MONTH(B493)=2,"End of Fiscal Year",MONTH(B493)=3,"Start of Fiscal Year",TRUE,"Fiscal Year in Progress")</f>
        <v>End of Fiscal Year</v>
      </c>
    </row>
    <row r="494" spans="1:4" x14ac:dyDescent="0.25">
      <c r="A494" s="1" t="s">
        <v>1262</v>
      </c>
      <c r="B494" s="2">
        <v>44605</v>
      </c>
      <c r="D494" s="12" t="str" cm="1">
        <f t="array" ref="D494">_xlfn.IFS(MONTH(B494)=1,"Audit Period",MONTH(B494)=2,"End of Fiscal Year",MONTH(B494)=3,"Start of Fiscal Year",TRUE,"Fiscal Year in Progress")</f>
        <v>End of Fiscal Year</v>
      </c>
    </row>
    <row r="495" spans="1:4" x14ac:dyDescent="0.25">
      <c r="A495" s="1" t="s">
        <v>1263</v>
      </c>
      <c r="B495" s="2">
        <v>44605</v>
      </c>
      <c r="D495" s="12" t="str" cm="1">
        <f t="array" ref="D495">_xlfn.IFS(MONTH(B495)=1,"Audit Period",MONTH(B495)=2,"End of Fiscal Year",MONTH(B495)=3,"Start of Fiscal Year",TRUE,"Fiscal Year in Progress")</f>
        <v>End of Fiscal Year</v>
      </c>
    </row>
    <row r="496" spans="1:4" x14ac:dyDescent="0.25">
      <c r="A496" s="1" t="s">
        <v>1264</v>
      </c>
      <c r="B496" s="2">
        <v>44605</v>
      </c>
      <c r="D496" s="12" t="str" cm="1">
        <f t="array" ref="D496">_xlfn.IFS(MONTH(B496)=1,"Audit Period",MONTH(B496)=2,"End of Fiscal Year",MONTH(B496)=3,"Start of Fiscal Year",TRUE,"Fiscal Year in Progress")</f>
        <v>End of Fiscal Year</v>
      </c>
    </row>
    <row r="497" spans="1:4" x14ac:dyDescent="0.25">
      <c r="A497" s="1" t="s">
        <v>146</v>
      </c>
      <c r="B497" s="2">
        <v>44605</v>
      </c>
      <c r="D497" s="12" t="str" cm="1">
        <f t="array" ref="D497">_xlfn.IFS(MONTH(B497)=1,"Audit Period",MONTH(B497)=2,"End of Fiscal Year",MONTH(B497)=3,"Start of Fiscal Year",TRUE,"Fiscal Year in Progress")</f>
        <v>End of Fiscal Year</v>
      </c>
    </row>
    <row r="498" spans="1:4" x14ac:dyDescent="0.25">
      <c r="A498" s="1" t="s">
        <v>1265</v>
      </c>
      <c r="B498" s="2">
        <v>44605</v>
      </c>
      <c r="D498" s="12" t="str" cm="1">
        <f t="array" ref="D498">_xlfn.IFS(MONTH(B498)=1,"Audit Period",MONTH(B498)=2,"End of Fiscal Year",MONTH(B498)=3,"Start of Fiscal Year",TRUE,"Fiscal Year in Progress")</f>
        <v>End of Fiscal Year</v>
      </c>
    </row>
    <row r="499" spans="1:4" x14ac:dyDescent="0.25">
      <c r="A499" s="1" t="s">
        <v>1266</v>
      </c>
      <c r="B499" s="2">
        <v>44605</v>
      </c>
      <c r="D499" s="12" t="str" cm="1">
        <f t="array" ref="D499">_xlfn.IFS(MONTH(B499)=1,"Audit Period",MONTH(B499)=2,"End of Fiscal Year",MONTH(B499)=3,"Start of Fiscal Year",TRUE,"Fiscal Year in Progress")</f>
        <v>End of Fiscal Year</v>
      </c>
    </row>
    <row r="500" spans="1:4" x14ac:dyDescent="0.25">
      <c r="A500" s="1" t="s">
        <v>1267</v>
      </c>
      <c r="B500" s="2">
        <v>44605</v>
      </c>
      <c r="D500" s="12" t="str" cm="1">
        <f t="array" ref="D500">_xlfn.IFS(MONTH(B500)=1,"Audit Period",MONTH(B500)=2,"End of Fiscal Year",MONTH(B500)=3,"Start of Fiscal Year",TRUE,"Fiscal Year in Progress")</f>
        <v>End of Fiscal Year</v>
      </c>
    </row>
    <row r="501" spans="1:4" x14ac:dyDescent="0.25">
      <c r="A501" s="1" t="s">
        <v>1268</v>
      </c>
      <c r="B501" s="2">
        <v>44605</v>
      </c>
      <c r="D501" s="12" t="str" cm="1">
        <f t="array" ref="D501">_xlfn.IFS(MONTH(B501)=1,"Audit Period",MONTH(B501)=2,"End of Fiscal Year",MONTH(B501)=3,"Start of Fiscal Year",TRUE,"Fiscal Year in Progress")</f>
        <v>End of Fiscal Year</v>
      </c>
    </row>
    <row r="502" spans="1:4" x14ac:dyDescent="0.25">
      <c r="A502" s="1" t="s">
        <v>1269</v>
      </c>
      <c r="B502" s="2">
        <v>44605</v>
      </c>
      <c r="D502" s="12" t="str" cm="1">
        <f t="array" ref="D502">_xlfn.IFS(MONTH(B502)=1,"Audit Period",MONTH(B502)=2,"End of Fiscal Year",MONTH(B502)=3,"Start of Fiscal Year",TRUE,"Fiscal Year in Progress")</f>
        <v>End of Fiscal Year</v>
      </c>
    </row>
    <row r="503" spans="1:4" x14ac:dyDescent="0.25">
      <c r="A503" s="1" t="s">
        <v>1270</v>
      </c>
      <c r="B503" s="2">
        <v>44605</v>
      </c>
      <c r="D503" s="12" t="str" cm="1">
        <f t="array" ref="D503">_xlfn.IFS(MONTH(B503)=1,"Audit Period",MONTH(B503)=2,"End of Fiscal Year",MONTH(B503)=3,"Start of Fiscal Year",TRUE,"Fiscal Year in Progress")</f>
        <v>End of Fiscal Year</v>
      </c>
    </row>
    <row r="504" spans="1:4" x14ac:dyDescent="0.25">
      <c r="A504" s="1" t="s">
        <v>147</v>
      </c>
      <c r="B504" s="2">
        <v>44605</v>
      </c>
      <c r="D504" s="12" t="str" cm="1">
        <f t="array" ref="D504">_xlfn.IFS(MONTH(B504)=1,"Audit Period",MONTH(B504)=2,"End of Fiscal Year",MONTH(B504)=3,"Start of Fiscal Year",TRUE,"Fiscal Year in Progress")</f>
        <v>End of Fiscal Year</v>
      </c>
    </row>
    <row r="505" spans="1:4" x14ac:dyDescent="0.25">
      <c r="A505" s="1" t="s">
        <v>1271</v>
      </c>
      <c r="B505" s="2">
        <v>44605</v>
      </c>
      <c r="D505" s="12" t="str" cm="1">
        <f t="array" ref="D505">_xlfn.IFS(MONTH(B505)=1,"Audit Period",MONTH(B505)=2,"End of Fiscal Year",MONTH(B505)=3,"Start of Fiscal Year",TRUE,"Fiscal Year in Progress")</f>
        <v>End of Fiscal Year</v>
      </c>
    </row>
    <row r="506" spans="1:4" x14ac:dyDescent="0.25">
      <c r="A506" s="1" t="s">
        <v>1272</v>
      </c>
      <c r="B506" s="2">
        <v>44605</v>
      </c>
      <c r="D506" s="12" t="str" cm="1">
        <f t="array" ref="D506">_xlfn.IFS(MONTH(B506)=1,"Audit Period",MONTH(B506)=2,"End of Fiscal Year",MONTH(B506)=3,"Start of Fiscal Year",TRUE,"Fiscal Year in Progress")</f>
        <v>End of Fiscal Year</v>
      </c>
    </row>
    <row r="507" spans="1:4" x14ac:dyDescent="0.25">
      <c r="A507" s="1" t="s">
        <v>1273</v>
      </c>
      <c r="B507" s="2">
        <v>44605</v>
      </c>
      <c r="D507" s="12" t="str" cm="1">
        <f t="array" ref="D507">_xlfn.IFS(MONTH(B507)=1,"Audit Period",MONTH(B507)=2,"End of Fiscal Year",MONTH(B507)=3,"Start of Fiscal Year",TRUE,"Fiscal Year in Progress")</f>
        <v>End of Fiscal Year</v>
      </c>
    </row>
    <row r="508" spans="1:4" x14ac:dyDescent="0.25">
      <c r="A508" s="1" t="s">
        <v>1274</v>
      </c>
      <c r="B508" s="2">
        <v>44605</v>
      </c>
      <c r="D508" s="12" t="str" cm="1">
        <f t="array" ref="D508">_xlfn.IFS(MONTH(B508)=1,"Audit Period",MONTH(B508)=2,"End of Fiscal Year",MONTH(B508)=3,"Start of Fiscal Year",TRUE,"Fiscal Year in Progress")</f>
        <v>End of Fiscal Year</v>
      </c>
    </row>
    <row r="509" spans="1:4" x14ac:dyDescent="0.25">
      <c r="A509" s="1" t="s">
        <v>1275</v>
      </c>
      <c r="B509" s="2">
        <v>44605</v>
      </c>
      <c r="D509" s="12" t="str" cm="1">
        <f t="array" ref="D509">_xlfn.IFS(MONTH(B509)=1,"Audit Period",MONTH(B509)=2,"End of Fiscal Year",MONTH(B509)=3,"Start of Fiscal Year",TRUE,"Fiscal Year in Progress")</f>
        <v>End of Fiscal Year</v>
      </c>
    </row>
    <row r="510" spans="1:4" x14ac:dyDescent="0.25">
      <c r="A510" s="1" t="s">
        <v>1276</v>
      </c>
      <c r="B510" s="2">
        <v>44605</v>
      </c>
      <c r="D510" s="12" t="str" cm="1">
        <f t="array" ref="D510">_xlfn.IFS(MONTH(B510)=1,"Audit Period",MONTH(B510)=2,"End of Fiscal Year",MONTH(B510)=3,"Start of Fiscal Year",TRUE,"Fiscal Year in Progress")</f>
        <v>End of Fiscal Year</v>
      </c>
    </row>
    <row r="511" spans="1:4" x14ac:dyDescent="0.25">
      <c r="A511" s="1" t="s">
        <v>1277</v>
      </c>
      <c r="B511" s="2">
        <v>44605</v>
      </c>
      <c r="D511" s="12" t="str" cm="1">
        <f t="array" ref="D511">_xlfn.IFS(MONTH(B511)=1,"Audit Period",MONTH(B511)=2,"End of Fiscal Year",MONTH(B511)=3,"Start of Fiscal Year",TRUE,"Fiscal Year in Progress")</f>
        <v>End of Fiscal Year</v>
      </c>
    </row>
    <row r="512" spans="1:4" x14ac:dyDescent="0.25">
      <c r="A512" s="1" t="s">
        <v>1278</v>
      </c>
      <c r="B512" s="2">
        <v>44605</v>
      </c>
      <c r="D512" s="12" t="str" cm="1">
        <f t="array" ref="D512">_xlfn.IFS(MONTH(B512)=1,"Audit Period",MONTH(B512)=2,"End of Fiscal Year",MONTH(B512)=3,"Start of Fiscal Year",TRUE,"Fiscal Year in Progress")</f>
        <v>End of Fiscal Year</v>
      </c>
    </row>
    <row r="513" spans="1:4" x14ac:dyDescent="0.25">
      <c r="A513" s="1" t="s">
        <v>1279</v>
      </c>
      <c r="B513" s="2">
        <v>44605</v>
      </c>
      <c r="D513" s="12" t="str" cm="1">
        <f t="array" ref="D513">_xlfn.IFS(MONTH(B513)=1,"Audit Period",MONTH(B513)=2,"End of Fiscal Year",MONTH(B513)=3,"Start of Fiscal Year",TRUE,"Fiscal Year in Progress")</f>
        <v>End of Fiscal Year</v>
      </c>
    </row>
    <row r="514" spans="1:4" x14ac:dyDescent="0.25">
      <c r="A514" s="1" t="s">
        <v>148</v>
      </c>
      <c r="B514" s="2">
        <v>44605</v>
      </c>
      <c r="D514" s="12" t="str" cm="1">
        <f t="array" ref="D514">_xlfn.IFS(MONTH(B514)=1,"Audit Period",MONTH(B514)=2,"End of Fiscal Year",MONTH(B514)=3,"Start of Fiscal Year",TRUE,"Fiscal Year in Progress")</f>
        <v>End of Fiscal Year</v>
      </c>
    </row>
    <row r="515" spans="1:4" x14ac:dyDescent="0.25">
      <c r="A515" s="1" t="s">
        <v>1280</v>
      </c>
      <c r="B515" s="2">
        <v>44605</v>
      </c>
      <c r="D515" s="12" t="str" cm="1">
        <f t="array" ref="D515">_xlfn.IFS(MONTH(B515)=1,"Audit Period",MONTH(B515)=2,"End of Fiscal Year",MONTH(B515)=3,"Start of Fiscal Year",TRUE,"Fiscal Year in Progress")</f>
        <v>End of Fiscal Year</v>
      </c>
    </row>
    <row r="516" spans="1:4" x14ac:dyDescent="0.25">
      <c r="A516" s="1" t="s">
        <v>1281</v>
      </c>
      <c r="B516" s="2">
        <v>44605</v>
      </c>
      <c r="D516" s="12" t="str" cm="1">
        <f t="array" ref="D516">_xlfn.IFS(MONTH(B516)=1,"Audit Period",MONTH(B516)=2,"End of Fiscal Year",MONTH(B516)=3,"Start of Fiscal Year",TRUE,"Fiscal Year in Progress")</f>
        <v>End of Fiscal Year</v>
      </c>
    </row>
    <row r="517" spans="1:4" x14ac:dyDescent="0.25">
      <c r="A517" s="1" t="s">
        <v>1282</v>
      </c>
      <c r="B517" s="2">
        <v>44605</v>
      </c>
      <c r="D517" s="12" t="str" cm="1">
        <f t="array" ref="D517">_xlfn.IFS(MONTH(B517)=1,"Audit Period",MONTH(B517)=2,"End of Fiscal Year",MONTH(B517)=3,"Start of Fiscal Year",TRUE,"Fiscal Year in Progress")</f>
        <v>End of Fiscal Year</v>
      </c>
    </row>
    <row r="518" spans="1:4" x14ac:dyDescent="0.25">
      <c r="A518" s="1" t="s">
        <v>1283</v>
      </c>
      <c r="B518" s="2">
        <v>44605</v>
      </c>
      <c r="D518" s="12" t="str" cm="1">
        <f t="array" ref="D518">_xlfn.IFS(MONTH(B518)=1,"Audit Period",MONTH(B518)=2,"End of Fiscal Year",MONTH(B518)=3,"Start of Fiscal Year",TRUE,"Fiscal Year in Progress")</f>
        <v>End of Fiscal Year</v>
      </c>
    </row>
    <row r="519" spans="1:4" x14ac:dyDescent="0.25">
      <c r="A519" s="1" t="s">
        <v>1284</v>
      </c>
      <c r="B519" s="2">
        <v>44605</v>
      </c>
      <c r="D519" s="12" t="str" cm="1">
        <f t="array" ref="D519">_xlfn.IFS(MONTH(B519)=1,"Audit Period",MONTH(B519)=2,"End of Fiscal Year",MONTH(B519)=3,"Start of Fiscal Year",TRUE,"Fiscal Year in Progress")</f>
        <v>End of Fiscal Year</v>
      </c>
    </row>
    <row r="520" spans="1:4" x14ac:dyDescent="0.25">
      <c r="A520" s="1" t="s">
        <v>1285</v>
      </c>
      <c r="B520" s="2">
        <v>44605</v>
      </c>
      <c r="D520" s="12" t="str" cm="1">
        <f t="array" ref="D520">_xlfn.IFS(MONTH(B520)=1,"Audit Period",MONTH(B520)=2,"End of Fiscal Year",MONTH(B520)=3,"Start of Fiscal Year",TRUE,"Fiscal Year in Progress")</f>
        <v>End of Fiscal Year</v>
      </c>
    </row>
    <row r="521" spans="1:4" x14ac:dyDescent="0.25">
      <c r="A521" s="1" t="s">
        <v>1286</v>
      </c>
      <c r="B521" s="2">
        <v>44605</v>
      </c>
      <c r="D521" s="12" t="str" cm="1">
        <f t="array" ref="D521">_xlfn.IFS(MONTH(B521)=1,"Audit Period",MONTH(B521)=2,"End of Fiscal Year",MONTH(B521)=3,"Start of Fiscal Year",TRUE,"Fiscal Year in Progress")</f>
        <v>End of Fiscal Year</v>
      </c>
    </row>
    <row r="522" spans="1:4" x14ac:dyDescent="0.25">
      <c r="A522" s="1" t="s">
        <v>149</v>
      </c>
      <c r="B522" s="2">
        <v>44605</v>
      </c>
      <c r="D522" s="12" t="str" cm="1">
        <f t="array" ref="D522">_xlfn.IFS(MONTH(B522)=1,"Audit Period",MONTH(B522)=2,"End of Fiscal Year",MONTH(B522)=3,"Start of Fiscal Year",TRUE,"Fiscal Year in Progress")</f>
        <v>End of Fiscal Year</v>
      </c>
    </row>
    <row r="523" spans="1:4" x14ac:dyDescent="0.25">
      <c r="A523" s="1" t="s">
        <v>1287</v>
      </c>
      <c r="B523" s="2">
        <v>44605</v>
      </c>
      <c r="D523" s="12" t="str" cm="1">
        <f t="array" ref="D523">_xlfn.IFS(MONTH(B523)=1,"Audit Period",MONTH(B523)=2,"End of Fiscal Year",MONTH(B523)=3,"Start of Fiscal Year",TRUE,"Fiscal Year in Progress")</f>
        <v>End of Fiscal Year</v>
      </c>
    </row>
    <row r="524" spans="1:4" x14ac:dyDescent="0.25">
      <c r="A524" s="1" t="s">
        <v>1288</v>
      </c>
      <c r="B524" s="2">
        <v>44605</v>
      </c>
      <c r="D524" s="12" t="str" cm="1">
        <f t="array" ref="D524">_xlfn.IFS(MONTH(B524)=1,"Audit Period",MONTH(B524)=2,"End of Fiscal Year",MONTH(B524)=3,"Start of Fiscal Year",TRUE,"Fiscal Year in Progress")</f>
        <v>End of Fiscal Year</v>
      </c>
    </row>
    <row r="525" spans="1:4" x14ac:dyDescent="0.25">
      <c r="A525" s="1" t="s">
        <v>1289</v>
      </c>
      <c r="B525" s="2">
        <v>44605</v>
      </c>
      <c r="D525" s="12" t="str" cm="1">
        <f t="array" ref="D525">_xlfn.IFS(MONTH(B525)=1,"Audit Period",MONTH(B525)=2,"End of Fiscal Year",MONTH(B525)=3,"Start of Fiscal Year",TRUE,"Fiscal Year in Progress")</f>
        <v>End of Fiscal Year</v>
      </c>
    </row>
    <row r="526" spans="1:4" x14ac:dyDescent="0.25">
      <c r="A526" s="1" t="s">
        <v>1290</v>
      </c>
      <c r="B526" s="2">
        <v>44605</v>
      </c>
      <c r="D526" s="12" t="str" cm="1">
        <f t="array" ref="D526">_xlfn.IFS(MONTH(B526)=1,"Audit Period",MONTH(B526)=2,"End of Fiscal Year",MONTH(B526)=3,"Start of Fiscal Year",TRUE,"Fiscal Year in Progress")</f>
        <v>End of Fiscal Year</v>
      </c>
    </row>
    <row r="527" spans="1:4" x14ac:dyDescent="0.25">
      <c r="A527" s="1" t="s">
        <v>14</v>
      </c>
      <c r="B527" s="2">
        <v>44605</v>
      </c>
      <c r="D527" s="12" t="str" cm="1">
        <f t="array" ref="D527">_xlfn.IFS(MONTH(B527)=1,"Audit Period",MONTH(B527)=2,"End of Fiscal Year",MONTH(B527)=3,"Start of Fiscal Year",TRUE,"Fiscal Year in Progress")</f>
        <v>End of Fiscal Year</v>
      </c>
    </row>
    <row r="528" spans="1:4" x14ac:dyDescent="0.25">
      <c r="A528" s="1" t="s">
        <v>1291</v>
      </c>
      <c r="B528" s="2">
        <v>44605</v>
      </c>
      <c r="D528" s="12" t="str" cm="1">
        <f t="array" ref="D528">_xlfn.IFS(MONTH(B528)=1,"Audit Period",MONTH(B528)=2,"End of Fiscal Year",MONTH(B528)=3,"Start of Fiscal Year",TRUE,"Fiscal Year in Progress")</f>
        <v>End of Fiscal Year</v>
      </c>
    </row>
    <row r="529" spans="1:4" x14ac:dyDescent="0.25">
      <c r="A529" s="1" t="s">
        <v>1292</v>
      </c>
      <c r="B529" s="2">
        <v>44605</v>
      </c>
      <c r="D529" s="12" t="str" cm="1">
        <f t="array" ref="D529">_xlfn.IFS(MONTH(B529)=1,"Audit Period",MONTH(B529)=2,"End of Fiscal Year",MONTH(B529)=3,"Start of Fiscal Year",TRUE,"Fiscal Year in Progress")</f>
        <v>End of Fiscal Year</v>
      </c>
    </row>
    <row r="530" spans="1:4" x14ac:dyDescent="0.25">
      <c r="A530" s="1" t="s">
        <v>1293</v>
      </c>
      <c r="B530" s="2">
        <v>44605</v>
      </c>
      <c r="D530" s="12" t="str" cm="1">
        <f t="array" ref="D530">_xlfn.IFS(MONTH(B530)=1,"Audit Period",MONTH(B530)=2,"End of Fiscal Year",MONTH(B530)=3,"Start of Fiscal Year",TRUE,"Fiscal Year in Progress")</f>
        <v>End of Fiscal Year</v>
      </c>
    </row>
    <row r="531" spans="1:4" x14ac:dyDescent="0.25">
      <c r="A531" s="1" t="s">
        <v>150</v>
      </c>
      <c r="B531" s="2">
        <v>44605</v>
      </c>
      <c r="D531" s="12" t="str" cm="1">
        <f t="array" ref="D531">_xlfn.IFS(MONTH(B531)=1,"Audit Period",MONTH(B531)=2,"End of Fiscal Year",MONTH(B531)=3,"Start of Fiscal Year",TRUE,"Fiscal Year in Progress")</f>
        <v>End of Fiscal Year</v>
      </c>
    </row>
    <row r="532" spans="1:4" x14ac:dyDescent="0.25">
      <c r="A532" s="1" t="s">
        <v>1294</v>
      </c>
      <c r="B532" s="2">
        <v>44605</v>
      </c>
      <c r="D532" s="12" t="str" cm="1">
        <f t="array" ref="D532">_xlfn.IFS(MONTH(B532)=1,"Audit Period",MONTH(B532)=2,"End of Fiscal Year",MONTH(B532)=3,"Start of Fiscal Year",TRUE,"Fiscal Year in Progress")</f>
        <v>End of Fiscal Year</v>
      </c>
    </row>
    <row r="533" spans="1:4" x14ac:dyDescent="0.25">
      <c r="A533" s="1" t="s">
        <v>1295</v>
      </c>
      <c r="B533" s="2">
        <v>44605</v>
      </c>
      <c r="D533" s="12" t="str" cm="1">
        <f t="array" ref="D533">_xlfn.IFS(MONTH(B533)=1,"Audit Period",MONTH(B533)=2,"End of Fiscal Year",MONTH(B533)=3,"Start of Fiscal Year",TRUE,"Fiscal Year in Progress")</f>
        <v>End of Fiscal Year</v>
      </c>
    </row>
    <row r="534" spans="1:4" x14ac:dyDescent="0.25">
      <c r="A534" s="1" t="s">
        <v>1296</v>
      </c>
      <c r="B534" s="2">
        <v>44605</v>
      </c>
      <c r="D534" s="12" t="str" cm="1">
        <f t="array" ref="D534">_xlfn.IFS(MONTH(B534)=1,"Audit Period",MONTH(B534)=2,"End of Fiscal Year",MONTH(B534)=3,"Start of Fiscal Year",TRUE,"Fiscal Year in Progress")</f>
        <v>End of Fiscal Year</v>
      </c>
    </row>
    <row r="535" spans="1:4" x14ac:dyDescent="0.25">
      <c r="A535" s="1" t="s">
        <v>1297</v>
      </c>
      <c r="B535" s="2">
        <v>44605</v>
      </c>
      <c r="D535" s="12" t="str" cm="1">
        <f t="array" ref="D535">_xlfn.IFS(MONTH(B535)=1,"Audit Period",MONTH(B535)=2,"End of Fiscal Year",MONTH(B535)=3,"Start of Fiscal Year",TRUE,"Fiscal Year in Progress")</f>
        <v>End of Fiscal Year</v>
      </c>
    </row>
    <row r="536" spans="1:4" x14ac:dyDescent="0.25">
      <c r="A536" s="1" t="s">
        <v>1298</v>
      </c>
      <c r="B536" s="2">
        <v>44605</v>
      </c>
      <c r="D536" s="12" t="str" cm="1">
        <f t="array" ref="D536">_xlfn.IFS(MONTH(B536)=1,"Audit Period",MONTH(B536)=2,"End of Fiscal Year",MONTH(B536)=3,"Start of Fiscal Year",TRUE,"Fiscal Year in Progress")</f>
        <v>End of Fiscal Year</v>
      </c>
    </row>
    <row r="537" spans="1:4" x14ac:dyDescent="0.25">
      <c r="A537" s="1" t="s">
        <v>1299</v>
      </c>
      <c r="B537" s="2">
        <v>44605</v>
      </c>
      <c r="D537" s="12" t="str" cm="1">
        <f t="array" ref="D537">_xlfn.IFS(MONTH(B537)=1,"Audit Period",MONTH(B537)=2,"End of Fiscal Year",MONTH(B537)=3,"Start of Fiscal Year",TRUE,"Fiscal Year in Progress")</f>
        <v>End of Fiscal Year</v>
      </c>
    </row>
    <row r="538" spans="1:4" x14ac:dyDescent="0.25">
      <c r="A538" s="1" t="s">
        <v>1300</v>
      </c>
      <c r="B538" s="2">
        <v>44605</v>
      </c>
      <c r="D538" s="12" t="str" cm="1">
        <f t="array" ref="D538">_xlfn.IFS(MONTH(B538)=1,"Audit Period",MONTH(B538)=2,"End of Fiscal Year",MONTH(B538)=3,"Start of Fiscal Year",TRUE,"Fiscal Year in Progress")</f>
        <v>End of Fiscal Year</v>
      </c>
    </row>
    <row r="539" spans="1:4" x14ac:dyDescent="0.25">
      <c r="A539" s="1" t="s">
        <v>1301</v>
      </c>
      <c r="B539" s="2">
        <v>44605</v>
      </c>
      <c r="D539" s="12" t="str" cm="1">
        <f t="array" ref="D539">_xlfn.IFS(MONTH(B539)=1,"Audit Period",MONTH(B539)=2,"End of Fiscal Year",MONTH(B539)=3,"Start of Fiscal Year",TRUE,"Fiscal Year in Progress")</f>
        <v>End of Fiscal Year</v>
      </c>
    </row>
    <row r="540" spans="1:4" x14ac:dyDescent="0.25">
      <c r="A540" s="1" t="s">
        <v>1302</v>
      </c>
      <c r="B540" s="2">
        <v>44605</v>
      </c>
      <c r="D540" s="12" t="str" cm="1">
        <f t="array" ref="D540">_xlfn.IFS(MONTH(B540)=1,"Audit Period",MONTH(B540)=2,"End of Fiscal Year",MONTH(B540)=3,"Start of Fiscal Year",TRUE,"Fiscal Year in Progress")</f>
        <v>End of Fiscal Year</v>
      </c>
    </row>
    <row r="541" spans="1:4" x14ac:dyDescent="0.25">
      <c r="A541" s="1" t="s">
        <v>151</v>
      </c>
      <c r="B541" s="2">
        <v>44605</v>
      </c>
      <c r="D541" s="12" t="str" cm="1">
        <f t="array" ref="D541">_xlfn.IFS(MONTH(B541)=1,"Audit Period",MONTH(B541)=2,"End of Fiscal Year",MONTH(B541)=3,"Start of Fiscal Year",TRUE,"Fiscal Year in Progress")</f>
        <v>End of Fiscal Year</v>
      </c>
    </row>
    <row r="542" spans="1:4" x14ac:dyDescent="0.25">
      <c r="A542" s="1" t="s">
        <v>1303</v>
      </c>
      <c r="B542" s="2">
        <v>44605</v>
      </c>
      <c r="D542" s="12" t="str" cm="1">
        <f t="array" ref="D542">_xlfn.IFS(MONTH(B542)=1,"Audit Period",MONTH(B542)=2,"End of Fiscal Year",MONTH(B542)=3,"Start of Fiscal Year",TRUE,"Fiscal Year in Progress")</f>
        <v>End of Fiscal Year</v>
      </c>
    </row>
    <row r="543" spans="1:4" x14ac:dyDescent="0.25">
      <c r="A543" s="1" t="s">
        <v>1304</v>
      </c>
      <c r="B543" s="2">
        <v>44605</v>
      </c>
      <c r="D543" s="12" t="str" cm="1">
        <f t="array" ref="D543">_xlfn.IFS(MONTH(B543)=1,"Audit Period",MONTH(B543)=2,"End of Fiscal Year",MONTH(B543)=3,"Start of Fiscal Year",TRUE,"Fiscal Year in Progress")</f>
        <v>End of Fiscal Year</v>
      </c>
    </row>
    <row r="544" spans="1:4" x14ac:dyDescent="0.25">
      <c r="A544" s="1" t="s">
        <v>1305</v>
      </c>
      <c r="B544" s="2">
        <v>44605</v>
      </c>
      <c r="D544" s="12" t="str" cm="1">
        <f t="array" ref="D544">_xlfn.IFS(MONTH(B544)=1,"Audit Period",MONTH(B544)=2,"End of Fiscal Year",MONTH(B544)=3,"Start of Fiscal Year",TRUE,"Fiscal Year in Progress")</f>
        <v>End of Fiscal Year</v>
      </c>
    </row>
    <row r="545" spans="1:4" x14ac:dyDescent="0.25">
      <c r="A545" s="1" t="s">
        <v>1306</v>
      </c>
      <c r="B545" s="2">
        <v>44605</v>
      </c>
      <c r="D545" s="12" t="str" cm="1">
        <f t="array" ref="D545">_xlfn.IFS(MONTH(B545)=1,"Audit Period",MONTH(B545)=2,"End of Fiscal Year",MONTH(B545)=3,"Start of Fiscal Year",TRUE,"Fiscal Year in Progress")</f>
        <v>End of Fiscal Year</v>
      </c>
    </row>
    <row r="546" spans="1:4" x14ac:dyDescent="0.25">
      <c r="A546" s="1" t="s">
        <v>1307</v>
      </c>
      <c r="B546" s="2">
        <v>44605</v>
      </c>
      <c r="D546" s="12" t="str" cm="1">
        <f t="array" ref="D546">_xlfn.IFS(MONTH(B546)=1,"Audit Period",MONTH(B546)=2,"End of Fiscal Year",MONTH(B546)=3,"Start of Fiscal Year",TRUE,"Fiscal Year in Progress")</f>
        <v>End of Fiscal Year</v>
      </c>
    </row>
    <row r="547" spans="1:4" x14ac:dyDescent="0.25">
      <c r="A547" s="1" t="s">
        <v>152</v>
      </c>
      <c r="B547" s="2">
        <v>44605</v>
      </c>
      <c r="D547" s="12" t="str" cm="1">
        <f t="array" ref="D547">_xlfn.IFS(MONTH(B547)=1,"Audit Period",MONTH(B547)=2,"End of Fiscal Year",MONTH(B547)=3,"Start of Fiscal Year",TRUE,"Fiscal Year in Progress")</f>
        <v>End of Fiscal Year</v>
      </c>
    </row>
    <row r="548" spans="1:4" x14ac:dyDescent="0.25">
      <c r="A548" s="1" t="s">
        <v>1308</v>
      </c>
      <c r="B548" s="2">
        <v>44605</v>
      </c>
      <c r="D548" s="12" t="str" cm="1">
        <f t="array" ref="D548">_xlfn.IFS(MONTH(B548)=1,"Audit Period",MONTH(B548)=2,"End of Fiscal Year",MONTH(B548)=3,"Start of Fiscal Year",TRUE,"Fiscal Year in Progress")</f>
        <v>End of Fiscal Year</v>
      </c>
    </row>
    <row r="549" spans="1:4" x14ac:dyDescent="0.25">
      <c r="A549" s="1" t="s">
        <v>1309</v>
      </c>
      <c r="B549" s="2">
        <v>44605</v>
      </c>
      <c r="D549" s="12" t="str" cm="1">
        <f t="array" ref="D549">_xlfn.IFS(MONTH(B549)=1,"Audit Period",MONTH(B549)=2,"End of Fiscal Year",MONTH(B549)=3,"Start of Fiscal Year",TRUE,"Fiscal Year in Progress")</f>
        <v>End of Fiscal Year</v>
      </c>
    </row>
    <row r="550" spans="1:4" x14ac:dyDescent="0.25">
      <c r="A550" s="1" t="s">
        <v>1310</v>
      </c>
      <c r="B550" s="2">
        <v>44605</v>
      </c>
      <c r="C550" s="2">
        <v>45218</v>
      </c>
      <c r="D550" s="12" t="str" cm="1">
        <f t="array" ref="D550">_xlfn.IFS(MONTH(B550)=1,"Audit Period",MONTH(B550)=2,"End of Fiscal Year",MONTH(B550)=3,"Start of Fiscal Year",TRUE,"Fiscal Year in Progress")</f>
        <v>End of Fiscal Year</v>
      </c>
    </row>
    <row r="551" spans="1:4" x14ac:dyDescent="0.25">
      <c r="A551" s="1" t="s">
        <v>1311</v>
      </c>
      <c r="B551" s="2">
        <v>44605</v>
      </c>
      <c r="D551" s="12" t="str" cm="1">
        <f t="array" ref="D551">_xlfn.IFS(MONTH(B551)=1,"Audit Period",MONTH(B551)=2,"End of Fiscal Year",MONTH(B551)=3,"Start of Fiscal Year",TRUE,"Fiscal Year in Progress")</f>
        <v>End of Fiscal Year</v>
      </c>
    </row>
    <row r="552" spans="1:4" x14ac:dyDescent="0.25">
      <c r="A552" s="1" t="s">
        <v>1312</v>
      </c>
      <c r="B552" s="2">
        <v>44605</v>
      </c>
      <c r="D552" s="12" t="str" cm="1">
        <f t="array" ref="D552">_xlfn.IFS(MONTH(B552)=1,"Audit Period",MONTH(B552)=2,"End of Fiscal Year",MONTH(B552)=3,"Start of Fiscal Year",TRUE,"Fiscal Year in Progress")</f>
        <v>End of Fiscal Year</v>
      </c>
    </row>
    <row r="553" spans="1:4" x14ac:dyDescent="0.25">
      <c r="A553" s="1" t="s">
        <v>1313</v>
      </c>
      <c r="B553" s="2">
        <v>44605</v>
      </c>
      <c r="D553" s="12" t="str" cm="1">
        <f t="array" ref="D553">_xlfn.IFS(MONTH(B553)=1,"Audit Period",MONTH(B553)=2,"End of Fiscal Year",MONTH(B553)=3,"Start of Fiscal Year",TRUE,"Fiscal Year in Progress")</f>
        <v>End of Fiscal Year</v>
      </c>
    </row>
    <row r="554" spans="1:4" x14ac:dyDescent="0.25">
      <c r="A554" s="1" t="s">
        <v>1314</v>
      </c>
      <c r="B554" s="2">
        <v>44605</v>
      </c>
      <c r="D554" s="12" t="str" cm="1">
        <f t="array" ref="D554">_xlfn.IFS(MONTH(B554)=1,"Audit Period",MONTH(B554)=2,"End of Fiscal Year",MONTH(B554)=3,"Start of Fiscal Year",TRUE,"Fiscal Year in Progress")</f>
        <v>End of Fiscal Year</v>
      </c>
    </row>
    <row r="555" spans="1:4" x14ac:dyDescent="0.25">
      <c r="A555" s="1" t="s">
        <v>153</v>
      </c>
      <c r="B555" s="2">
        <v>44605</v>
      </c>
      <c r="D555" s="12" t="str" cm="1">
        <f t="array" ref="D555">_xlfn.IFS(MONTH(B555)=1,"Audit Period",MONTH(B555)=2,"End of Fiscal Year",MONTH(B555)=3,"Start of Fiscal Year",TRUE,"Fiscal Year in Progress")</f>
        <v>End of Fiscal Year</v>
      </c>
    </row>
    <row r="556" spans="1:4" x14ac:dyDescent="0.25">
      <c r="A556" s="1" t="s">
        <v>1315</v>
      </c>
      <c r="B556" s="2">
        <v>44612</v>
      </c>
      <c r="D556" s="12" t="str" cm="1">
        <f t="array" ref="D556">_xlfn.IFS(MONTH(B556)=1,"Audit Period",MONTH(B556)=2,"End of Fiscal Year",MONTH(B556)=3,"Start of Fiscal Year",TRUE,"Fiscal Year in Progress")</f>
        <v>End of Fiscal Year</v>
      </c>
    </row>
    <row r="557" spans="1:4" x14ac:dyDescent="0.25">
      <c r="A557" s="1" t="s">
        <v>1316</v>
      </c>
      <c r="B557" s="2">
        <v>44612</v>
      </c>
      <c r="D557" s="12" t="str" cm="1">
        <f t="array" ref="D557">_xlfn.IFS(MONTH(B557)=1,"Audit Period",MONTH(B557)=2,"End of Fiscal Year",MONTH(B557)=3,"Start of Fiscal Year",TRUE,"Fiscal Year in Progress")</f>
        <v>End of Fiscal Year</v>
      </c>
    </row>
    <row r="558" spans="1:4" x14ac:dyDescent="0.25">
      <c r="A558" s="1" t="s">
        <v>1317</v>
      </c>
      <c r="B558" s="2">
        <v>44612</v>
      </c>
      <c r="D558" s="12" t="str" cm="1">
        <f t="array" ref="D558">_xlfn.IFS(MONTH(B558)=1,"Audit Period",MONTH(B558)=2,"End of Fiscal Year",MONTH(B558)=3,"Start of Fiscal Year",TRUE,"Fiscal Year in Progress")</f>
        <v>End of Fiscal Year</v>
      </c>
    </row>
    <row r="559" spans="1:4" x14ac:dyDescent="0.25">
      <c r="A559" s="1" t="s">
        <v>1318</v>
      </c>
      <c r="B559" s="2">
        <v>44612</v>
      </c>
      <c r="D559" s="12" t="str" cm="1">
        <f t="array" ref="D559">_xlfn.IFS(MONTH(B559)=1,"Audit Period",MONTH(B559)=2,"End of Fiscal Year",MONTH(B559)=3,"Start of Fiscal Year",TRUE,"Fiscal Year in Progress")</f>
        <v>End of Fiscal Year</v>
      </c>
    </row>
    <row r="560" spans="1:4" x14ac:dyDescent="0.25">
      <c r="A560" s="1" t="s">
        <v>1319</v>
      </c>
      <c r="B560" s="2">
        <v>44612</v>
      </c>
      <c r="D560" s="12" t="str" cm="1">
        <f t="array" ref="D560">_xlfn.IFS(MONTH(B560)=1,"Audit Period",MONTH(B560)=2,"End of Fiscal Year",MONTH(B560)=3,"Start of Fiscal Year",TRUE,"Fiscal Year in Progress")</f>
        <v>End of Fiscal Year</v>
      </c>
    </row>
    <row r="561" spans="1:4" x14ac:dyDescent="0.25">
      <c r="A561" s="1" t="s">
        <v>1320</v>
      </c>
      <c r="B561" s="2">
        <v>44612</v>
      </c>
      <c r="D561" s="12" t="str" cm="1">
        <f t="array" ref="D561">_xlfn.IFS(MONTH(B561)=1,"Audit Period",MONTH(B561)=2,"End of Fiscal Year",MONTH(B561)=3,"Start of Fiscal Year",TRUE,"Fiscal Year in Progress")</f>
        <v>End of Fiscal Year</v>
      </c>
    </row>
    <row r="562" spans="1:4" x14ac:dyDescent="0.25">
      <c r="A562" s="1" t="s">
        <v>154</v>
      </c>
      <c r="B562" s="2">
        <v>44612</v>
      </c>
      <c r="D562" s="12" t="str" cm="1">
        <f t="array" ref="D562">_xlfn.IFS(MONTH(B562)=1,"Audit Period",MONTH(B562)=2,"End of Fiscal Year",MONTH(B562)=3,"Start of Fiscal Year",TRUE,"Fiscal Year in Progress")</f>
        <v>End of Fiscal Year</v>
      </c>
    </row>
    <row r="563" spans="1:4" x14ac:dyDescent="0.25">
      <c r="A563" s="1" t="s">
        <v>1321</v>
      </c>
      <c r="B563" s="2">
        <v>44612</v>
      </c>
      <c r="D563" s="12" t="str" cm="1">
        <f t="array" ref="D563">_xlfn.IFS(MONTH(B563)=1,"Audit Period",MONTH(B563)=2,"End of Fiscal Year",MONTH(B563)=3,"Start of Fiscal Year",TRUE,"Fiscal Year in Progress")</f>
        <v>End of Fiscal Year</v>
      </c>
    </row>
    <row r="564" spans="1:4" x14ac:dyDescent="0.25">
      <c r="A564" s="1" t="s">
        <v>1322</v>
      </c>
      <c r="B564" s="2">
        <v>44612</v>
      </c>
      <c r="D564" s="12" t="str" cm="1">
        <f t="array" ref="D564">_xlfn.IFS(MONTH(B564)=1,"Audit Period",MONTH(B564)=2,"End of Fiscal Year",MONTH(B564)=3,"Start of Fiscal Year",TRUE,"Fiscal Year in Progress")</f>
        <v>End of Fiscal Year</v>
      </c>
    </row>
    <row r="565" spans="1:4" x14ac:dyDescent="0.25">
      <c r="A565" s="1" t="s">
        <v>1323</v>
      </c>
      <c r="B565" s="2">
        <v>44612</v>
      </c>
      <c r="D565" s="12" t="str" cm="1">
        <f t="array" ref="D565">_xlfn.IFS(MONTH(B565)=1,"Audit Period",MONTH(B565)=2,"End of Fiscal Year",MONTH(B565)=3,"Start of Fiscal Year",TRUE,"Fiscal Year in Progress")</f>
        <v>End of Fiscal Year</v>
      </c>
    </row>
    <row r="566" spans="1:4" x14ac:dyDescent="0.25">
      <c r="A566" s="1" t="s">
        <v>1324</v>
      </c>
      <c r="B566" s="2">
        <v>44612</v>
      </c>
      <c r="D566" s="12" t="str" cm="1">
        <f t="array" ref="D566">_xlfn.IFS(MONTH(B566)=1,"Audit Period",MONTH(B566)=2,"End of Fiscal Year",MONTH(B566)=3,"Start of Fiscal Year",TRUE,"Fiscal Year in Progress")</f>
        <v>End of Fiscal Year</v>
      </c>
    </row>
    <row r="567" spans="1:4" x14ac:dyDescent="0.25">
      <c r="A567" s="1" t="s">
        <v>1325</v>
      </c>
      <c r="B567" s="2">
        <v>44612</v>
      </c>
      <c r="D567" s="12" t="str" cm="1">
        <f t="array" ref="D567">_xlfn.IFS(MONTH(B567)=1,"Audit Period",MONTH(B567)=2,"End of Fiscal Year",MONTH(B567)=3,"Start of Fiscal Year",TRUE,"Fiscal Year in Progress")</f>
        <v>End of Fiscal Year</v>
      </c>
    </row>
    <row r="568" spans="1:4" x14ac:dyDescent="0.25">
      <c r="A568" s="1" t="s">
        <v>1326</v>
      </c>
      <c r="B568" s="2">
        <v>44612</v>
      </c>
      <c r="D568" s="12" t="str" cm="1">
        <f t="array" ref="D568">_xlfn.IFS(MONTH(B568)=1,"Audit Period",MONTH(B568)=2,"End of Fiscal Year",MONTH(B568)=3,"Start of Fiscal Year",TRUE,"Fiscal Year in Progress")</f>
        <v>End of Fiscal Year</v>
      </c>
    </row>
    <row r="569" spans="1:4" x14ac:dyDescent="0.25">
      <c r="A569" s="1" t="s">
        <v>1327</v>
      </c>
      <c r="B569" s="2">
        <v>44612</v>
      </c>
      <c r="D569" s="12" t="str" cm="1">
        <f t="array" ref="D569">_xlfn.IFS(MONTH(B569)=1,"Audit Period",MONTH(B569)=2,"End of Fiscal Year",MONTH(B569)=3,"Start of Fiscal Year",TRUE,"Fiscal Year in Progress")</f>
        <v>End of Fiscal Year</v>
      </c>
    </row>
    <row r="570" spans="1:4" x14ac:dyDescent="0.25">
      <c r="A570" s="1" t="s">
        <v>1328</v>
      </c>
      <c r="B570" s="2">
        <v>44612</v>
      </c>
      <c r="D570" s="12" t="str" cm="1">
        <f t="array" ref="D570">_xlfn.IFS(MONTH(B570)=1,"Audit Period",MONTH(B570)=2,"End of Fiscal Year",MONTH(B570)=3,"Start of Fiscal Year",TRUE,"Fiscal Year in Progress")</f>
        <v>End of Fiscal Year</v>
      </c>
    </row>
    <row r="571" spans="1:4" x14ac:dyDescent="0.25">
      <c r="A571" s="1" t="s">
        <v>155</v>
      </c>
      <c r="B571" s="2">
        <v>44612</v>
      </c>
      <c r="D571" s="12" t="str" cm="1">
        <f t="array" ref="D571">_xlfn.IFS(MONTH(B571)=1,"Audit Period",MONTH(B571)=2,"End of Fiscal Year",MONTH(B571)=3,"Start of Fiscal Year",TRUE,"Fiscal Year in Progress")</f>
        <v>End of Fiscal Year</v>
      </c>
    </row>
    <row r="572" spans="1:4" x14ac:dyDescent="0.25">
      <c r="A572" s="1" t="s">
        <v>1329</v>
      </c>
      <c r="B572" s="2">
        <v>44612</v>
      </c>
      <c r="D572" s="12" t="str" cm="1">
        <f t="array" ref="D572">_xlfn.IFS(MONTH(B572)=1,"Audit Period",MONTH(B572)=2,"End of Fiscal Year",MONTH(B572)=3,"Start of Fiscal Year",TRUE,"Fiscal Year in Progress")</f>
        <v>End of Fiscal Year</v>
      </c>
    </row>
    <row r="573" spans="1:4" x14ac:dyDescent="0.25">
      <c r="A573" s="1" t="s">
        <v>1330</v>
      </c>
      <c r="B573" s="2">
        <v>44612</v>
      </c>
      <c r="D573" s="12" t="str" cm="1">
        <f t="array" ref="D573">_xlfn.IFS(MONTH(B573)=1,"Audit Period",MONTH(B573)=2,"End of Fiscal Year",MONTH(B573)=3,"Start of Fiscal Year",TRUE,"Fiscal Year in Progress")</f>
        <v>End of Fiscal Year</v>
      </c>
    </row>
    <row r="574" spans="1:4" x14ac:dyDescent="0.25">
      <c r="A574" s="1" t="s">
        <v>1331</v>
      </c>
      <c r="B574" s="2">
        <v>44612</v>
      </c>
      <c r="D574" s="12" t="str" cm="1">
        <f t="array" ref="D574">_xlfn.IFS(MONTH(B574)=1,"Audit Period",MONTH(B574)=2,"End of Fiscal Year",MONTH(B574)=3,"Start of Fiscal Year",TRUE,"Fiscal Year in Progress")</f>
        <v>End of Fiscal Year</v>
      </c>
    </row>
    <row r="575" spans="1:4" x14ac:dyDescent="0.25">
      <c r="A575" s="1" t="s">
        <v>1332</v>
      </c>
      <c r="B575" s="2">
        <v>44612</v>
      </c>
      <c r="D575" s="12" t="str" cm="1">
        <f t="array" ref="D575">_xlfn.IFS(MONTH(B575)=1,"Audit Period",MONTH(B575)=2,"End of Fiscal Year",MONTH(B575)=3,"Start of Fiscal Year",TRUE,"Fiscal Year in Progress")</f>
        <v>End of Fiscal Year</v>
      </c>
    </row>
    <row r="576" spans="1:4" x14ac:dyDescent="0.25">
      <c r="A576" s="1" t="s">
        <v>1333</v>
      </c>
      <c r="B576" s="2">
        <v>44612</v>
      </c>
      <c r="D576" s="12" t="str" cm="1">
        <f t="array" ref="D576">_xlfn.IFS(MONTH(B576)=1,"Audit Period",MONTH(B576)=2,"End of Fiscal Year",MONTH(B576)=3,"Start of Fiscal Year",TRUE,"Fiscal Year in Progress")</f>
        <v>End of Fiscal Year</v>
      </c>
    </row>
    <row r="577" spans="1:4" x14ac:dyDescent="0.25">
      <c r="A577" s="1" t="s">
        <v>1334</v>
      </c>
      <c r="B577" s="2">
        <v>44612</v>
      </c>
      <c r="D577" s="12" t="str" cm="1">
        <f t="array" ref="D577">_xlfn.IFS(MONTH(B577)=1,"Audit Period",MONTH(B577)=2,"End of Fiscal Year",MONTH(B577)=3,"Start of Fiscal Year",TRUE,"Fiscal Year in Progress")</f>
        <v>End of Fiscal Year</v>
      </c>
    </row>
    <row r="578" spans="1:4" x14ac:dyDescent="0.25">
      <c r="A578" s="1" t="s">
        <v>156</v>
      </c>
      <c r="B578" s="2">
        <v>44612</v>
      </c>
      <c r="D578" s="12" t="str" cm="1">
        <f t="array" ref="D578">_xlfn.IFS(MONTH(B578)=1,"Audit Period",MONTH(B578)=2,"End of Fiscal Year",MONTH(B578)=3,"Start of Fiscal Year",TRUE,"Fiscal Year in Progress")</f>
        <v>End of Fiscal Year</v>
      </c>
    </row>
    <row r="579" spans="1:4" x14ac:dyDescent="0.25">
      <c r="A579" s="1" t="s">
        <v>1335</v>
      </c>
      <c r="B579" s="2">
        <v>44612</v>
      </c>
      <c r="D579" s="12" t="str" cm="1">
        <f t="array" ref="D579">_xlfn.IFS(MONTH(B579)=1,"Audit Period",MONTH(B579)=2,"End of Fiscal Year",MONTH(B579)=3,"Start of Fiscal Year",TRUE,"Fiscal Year in Progress")</f>
        <v>End of Fiscal Year</v>
      </c>
    </row>
    <row r="580" spans="1:4" x14ac:dyDescent="0.25">
      <c r="A580" s="1" t="s">
        <v>1336</v>
      </c>
      <c r="B580" s="2">
        <v>44612</v>
      </c>
      <c r="D580" s="12" t="str" cm="1">
        <f t="array" ref="D580">_xlfn.IFS(MONTH(B580)=1,"Audit Period",MONTH(B580)=2,"End of Fiscal Year",MONTH(B580)=3,"Start of Fiscal Year",TRUE,"Fiscal Year in Progress")</f>
        <v>End of Fiscal Year</v>
      </c>
    </row>
    <row r="581" spans="1:4" x14ac:dyDescent="0.25">
      <c r="A581" s="1" t="s">
        <v>1337</v>
      </c>
      <c r="B581" s="2">
        <v>44612</v>
      </c>
      <c r="D581" s="12" t="str" cm="1">
        <f t="array" ref="D581">_xlfn.IFS(MONTH(B581)=1,"Audit Period",MONTH(B581)=2,"End of Fiscal Year",MONTH(B581)=3,"Start of Fiscal Year",TRUE,"Fiscal Year in Progress")</f>
        <v>End of Fiscal Year</v>
      </c>
    </row>
    <row r="582" spans="1:4" x14ac:dyDescent="0.25">
      <c r="A582" s="1" t="s">
        <v>1338</v>
      </c>
      <c r="B582" s="2">
        <v>44612</v>
      </c>
      <c r="D582" s="12" t="str" cm="1">
        <f t="array" ref="D582">_xlfn.IFS(MONTH(B582)=1,"Audit Period",MONTH(B582)=2,"End of Fiscal Year",MONTH(B582)=3,"Start of Fiscal Year",TRUE,"Fiscal Year in Progress")</f>
        <v>End of Fiscal Year</v>
      </c>
    </row>
    <row r="583" spans="1:4" x14ac:dyDescent="0.25">
      <c r="A583" s="1" t="s">
        <v>1339</v>
      </c>
      <c r="B583" s="2">
        <v>44612</v>
      </c>
      <c r="D583" s="12" t="str" cm="1">
        <f t="array" ref="D583">_xlfn.IFS(MONTH(B583)=1,"Audit Period",MONTH(B583)=2,"End of Fiscal Year",MONTH(B583)=3,"Start of Fiscal Year",TRUE,"Fiscal Year in Progress")</f>
        <v>End of Fiscal Year</v>
      </c>
    </row>
    <row r="584" spans="1:4" x14ac:dyDescent="0.25">
      <c r="A584" s="1" t="s">
        <v>1340</v>
      </c>
      <c r="B584" s="2">
        <v>44612</v>
      </c>
      <c r="D584" s="12" t="str" cm="1">
        <f t="array" ref="D584">_xlfn.IFS(MONTH(B584)=1,"Audit Period",MONTH(B584)=2,"End of Fiscal Year",MONTH(B584)=3,"Start of Fiscal Year",TRUE,"Fiscal Year in Progress")</f>
        <v>End of Fiscal Year</v>
      </c>
    </row>
    <row r="585" spans="1:4" x14ac:dyDescent="0.25">
      <c r="A585" s="1" t="s">
        <v>1341</v>
      </c>
      <c r="B585" s="2">
        <v>44612</v>
      </c>
      <c r="D585" s="12" t="str" cm="1">
        <f t="array" ref="D585">_xlfn.IFS(MONTH(B585)=1,"Audit Period",MONTH(B585)=2,"End of Fiscal Year",MONTH(B585)=3,"Start of Fiscal Year",TRUE,"Fiscal Year in Progress")</f>
        <v>End of Fiscal Year</v>
      </c>
    </row>
    <row r="586" spans="1:4" x14ac:dyDescent="0.25">
      <c r="A586" s="1" t="s">
        <v>1342</v>
      </c>
      <c r="B586" s="2">
        <v>44612</v>
      </c>
      <c r="D586" s="12" t="str" cm="1">
        <f t="array" ref="D586">_xlfn.IFS(MONTH(B586)=1,"Audit Period",MONTH(B586)=2,"End of Fiscal Year",MONTH(B586)=3,"Start of Fiscal Year",TRUE,"Fiscal Year in Progress")</f>
        <v>End of Fiscal Year</v>
      </c>
    </row>
    <row r="587" spans="1:4" x14ac:dyDescent="0.25">
      <c r="A587" s="1" t="s">
        <v>1343</v>
      </c>
      <c r="B587" s="2">
        <v>44612</v>
      </c>
      <c r="D587" s="12" t="str" cm="1">
        <f t="array" ref="D587">_xlfn.IFS(MONTH(B587)=1,"Audit Period",MONTH(B587)=2,"End of Fiscal Year",MONTH(B587)=3,"Start of Fiscal Year",TRUE,"Fiscal Year in Progress")</f>
        <v>End of Fiscal Year</v>
      </c>
    </row>
    <row r="588" spans="1:4" x14ac:dyDescent="0.25">
      <c r="A588" s="1" t="s">
        <v>157</v>
      </c>
      <c r="B588" s="2">
        <v>44612</v>
      </c>
      <c r="D588" s="12" t="str" cm="1">
        <f t="array" ref="D588">_xlfn.IFS(MONTH(B588)=1,"Audit Period",MONTH(B588)=2,"End of Fiscal Year",MONTH(B588)=3,"Start of Fiscal Year",TRUE,"Fiscal Year in Progress")</f>
        <v>End of Fiscal Year</v>
      </c>
    </row>
    <row r="589" spans="1:4" x14ac:dyDescent="0.25">
      <c r="A589" s="1" t="s">
        <v>1344</v>
      </c>
      <c r="B589" s="2">
        <v>44612</v>
      </c>
      <c r="D589" s="12" t="str" cm="1">
        <f t="array" ref="D589">_xlfn.IFS(MONTH(B589)=1,"Audit Period",MONTH(B589)=2,"End of Fiscal Year",MONTH(B589)=3,"Start of Fiscal Year",TRUE,"Fiscal Year in Progress")</f>
        <v>End of Fiscal Year</v>
      </c>
    </row>
    <row r="590" spans="1:4" x14ac:dyDescent="0.25">
      <c r="A590" s="1" t="s">
        <v>1345</v>
      </c>
      <c r="B590" s="2">
        <v>44612</v>
      </c>
      <c r="D590" s="12" t="str" cm="1">
        <f t="array" ref="D590">_xlfn.IFS(MONTH(B590)=1,"Audit Period",MONTH(B590)=2,"End of Fiscal Year",MONTH(B590)=3,"Start of Fiscal Year",TRUE,"Fiscal Year in Progress")</f>
        <v>End of Fiscal Year</v>
      </c>
    </row>
    <row r="591" spans="1:4" x14ac:dyDescent="0.25">
      <c r="A591" s="1" t="s">
        <v>1346</v>
      </c>
      <c r="B591" s="2">
        <v>44612</v>
      </c>
      <c r="D591" s="12" t="str" cm="1">
        <f t="array" ref="D591">_xlfn.IFS(MONTH(B591)=1,"Audit Period",MONTH(B591)=2,"End of Fiscal Year",MONTH(B591)=3,"Start of Fiscal Year",TRUE,"Fiscal Year in Progress")</f>
        <v>End of Fiscal Year</v>
      </c>
    </row>
    <row r="592" spans="1:4" x14ac:dyDescent="0.25">
      <c r="A592" s="1" t="s">
        <v>1347</v>
      </c>
      <c r="B592" s="2">
        <v>44612</v>
      </c>
      <c r="D592" s="12" t="str" cm="1">
        <f t="array" ref="D592">_xlfn.IFS(MONTH(B592)=1,"Audit Period",MONTH(B592)=2,"End of Fiscal Year",MONTH(B592)=3,"Start of Fiscal Year",TRUE,"Fiscal Year in Progress")</f>
        <v>End of Fiscal Year</v>
      </c>
    </row>
    <row r="593" spans="1:4" x14ac:dyDescent="0.25">
      <c r="A593" s="1" t="s">
        <v>1348</v>
      </c>
      <c r="B593" s="2">
        <v>44612</v>
      </c>
      <c r="D593" s="12" t="str" cm="1">
        <f t="array" ref="D593">_xlfn.IFS(MONTH(B593)=1,"Audit Period",MONTH(B593)=2,"End of Fiscal Year",MONTH(B593)=3,"Start of Fiscal Year",TRUE,"Fiscal Year in Progress")</f>
        <v>End of Fiscal Year</v>
      </c>
    </row>
    <row r="594" spans="1:4" x14ac:dyDescent="0.25">
      <c r="A594" s="1" t="s">
        <v>1349</v>
      </c>
      <c r="B594" s="2">
        <v>44612</v>
      </c>
      <c r="D594" s="12" t="str" cm="1">
        <f t="array" ref="D594">_xlfn.IFS(MONTH(B594)=1,"Audit Period",MONTH(B594)=2,"End of Fiscal Year",MONTH(B594)=3,"Start of Fiscal Year",TRUE,"Fiscal Year in Progress")</f>
        <v>End of Fiscal Year</v>
      </c>
    </row>
    <row r="595" spans="1:4" x14ac:dyDescent="0.25">
      <c r="A595" s="1" t="s">
        <v>1350</v>
      </c>
      <c r="B595" s="2">
        <v>44612</v>
      </c>
      <c r="D595" s="12" t="str" cm="1">
        <f t="array" ref="D595">_xlfn.IFS(MONTH(B595)=1,"Audit Period",MONTH(B595)=2,"End of Fiscal Year",MONTH(B595)=3,"Start of Fiscal Year",TRUE,"Fiscal Year in Progress")</f>
        <v>End of Fiscal Year</v>
      </c>
    </row>
    <row r="596" spans="1:4" x14ac:dyDescent="0.25">
      <c r="A596" s="1" t="s">
        <v>158</v>
      </c>
      <c r="B596" s="2">
        <v>44612</v>
      </c>
      <c r="D596" s="12" t="str" cm="1">
        <f t="array" ref="D596">_xlfn.IFS(MONTH(B596)=1,"Audit Period",MONTH(B596)=2,"End of Fiscal Year",MONTH(B596)=3,"Start of Fiscal Year",TRUE,"Fiscal Year in Progress")</f>
        <v>End of Fiscal Year</v>
      </c>
    </row>
    <row r="597" spans="1:4" x14ac:dyDescent="0.25">
      <c r="A597" s="1" t="s">
        <v>1351</v>
      </c>
      <c r="B597" s="2">
        <v>44612</v>
      </c>
      <c r="D597" s="12" t="str" cm="1">
        <f t="array" ref="D597">_xlfn.IFS(MONTH(B597)=1,"Audit Period",MONTH(B597)=2,"End of Fiscal Year",MONTH(B597)=3,"Start of Fiscal Year",TRUE,"Fiscal Year in Progress")</f>
        <v>End of Fiscal Year</v>
      </c>
    </row>
    <row r="598" spans="1:4" x14ac:dyDescent="0.25">
      <c r="A598" s="1" t="s">
        <v>1352</v>
      </c>
      <c r="B598" s="2">
        <v>44612</v>
      </c>
      <c r="D598" s="12" t="str" cm="1">
        <f t="array" ref="D598">_xlfn.IFS(MONTH(B598)=1,"Audit Period",MONTH(B598)=2,"End of Fiscal Year",MONTH(B598)=3,"Start of Fiscal Year",TRUE,"Fiscal Year in Progress")</f>
        <v>End of Fiscal Year</v>
      </c>
    </row>
    <row r="599" spans="1:4" x14ac:dyDescent="0.25">
      <c r="A599" s="1" t="s">
        <v>1353</v>
      </c>
      <c r="B599" s="2">
        <v>44612</v>
      </c>
      <c r="D599" s="12" t="str" cm="1">
        <f t="array" ref="D599">_xlfn.IFS(MONTH(B599)=1,"Audit Period",MONTH(B599)=2,"End of Fiscal Year",MONTH(B599)=3,"Start of Fiscal Year",TRUE,"Fiscal Year in Progress")</f>
        <v>End of Fiscal Year</v>
      </c>
    </row>
    <row r="600" spans="1:4" x14ac:dyDescent="0.25">
      <c r="A600" s="1" t="s">
        <v>1354</v>
      </c>
      <c r="B600" s="2">
        <v>44612</v>
      </c>
      <c r="D600" s="12" t="str" cm="1">
        <f t="array" ref="D600">_xlfn.IFS(MONTH(B600)=1,"Audit Period",MONTH(B600)=2,"End of Fiscal Year",MONTH(B600)=3,"Start of Fiscal Year",TRUE,"Fiscal Year in Progress")</f>
        <v>End of Fiscal Year</v>
      </c>
    </row>
    <row r="601" spans="1:4" x14ac:dyDescent="0.25">
      <c r="A601" s="1" t="s">
        <v>1355</v>
      </c>
      <c r="B601" s="2">
        <v>44612</v>
      </c>
      <c r="D601" s="12" t="str" cm="1">
        <f t="array" ref="D601">_xlfn.IFS(MONTH(B601)=1,"Audit Period",MONTH(B601)=2,"End of Fiscal Year",MONTH(B601)=3,"Start of Fiscal Year",TRUE,"Fiscal Year in Progress")</f>
        <v>End of Fiscal Year</v>
      </c>
    </row>
    <row r="602" spans="1:4" x14ac:dyDescent="0.25">
      <c r="A602" s="1" t="s">
        <v>1356</v>
      </c>
      <c r="B602" s="2">
        <v>44612</v>
      </c>
      <c r="D602" s="12" t="str" cm="1">
        <f t="array" ref="D602">_xlfn.IFS(MONTH(B602)=1,"Audit Period",MONTH(B602)=2,"End of Fiscal Year",MONTH(B602)=3,"Start of Fiscal Year",TRUE,"Fiscal Year in Progress")</f>
        <v>End of Fiscal Year</v>
      </c>
    </row>
    <row r="603" spans="1:4" x14ac:dyDescent="0.25">
      <c r="A603" s="1" t="s">
        <v>1357</v>
      </c>
      <c r="B603" s="2">
        <v>44612</v>
      </c>
      <c r="D603" s="12" t="str" cm="1">
        <f t="array" ref="D603">_xlfn.IFS(MONTH(B603)=1,"Audit Period",MONTH(B603)=2,"End of Fiscal Year",MONTH(B603)=3,"Start of Fiscal Year",TRUE,"Fiscal Year in Progress")</f>
        <v>End of Fiscal Year</v>
      </c>
    </row>
    <row r="604" spans="1:4" x14ac:dyDescent="0.25">
      <c r="A604" s="1" t="s">
        <v>159</v>
      </c>
      <c r="B604" s="2">
        <v>44612</v>
      </c>
      <c r="D604" s="12" t="str" cm="1">
        <f t="array" ref="D604">_xlfn.IFS(MONTH(B604)=1,"Audit Period",MONTH(B604)=2,"End of Fiscal Year",MONTH(B604)=3,"Start of Fiscal Year",TRUE,"Fiscal Year in Progress")</f>
        <v>End of Fiscal Year</v>
      </c>
    </row>
    <row r="605" spans="1:4" x14ac:dyDescent="0.25">
      <c r="A605" s="1" t="s">
        <v>1358</v>
      </c>
      <c r="B605" s="2">
        <v>44612</v>
      </c>
      <c r="D605" s="12" t="str" cm="1">
        <f t="array" ref="D605">_xlfn.IFS(MONTH(B605)=1,"Audit Period",MONTH(B605)=2,"End of Fiscal Year",MONTH(B605)=3,"Start of Fiscal Year",TRUE,"Fiscal Year in Progress")</f>
        <v>End of Fiscal Year</v>
      </c>
    </row>
    <row r="606" spans="1:4" x14ac:dyDescent="0.25">
      <c r="A606" s="1" t="s">
        <v>1359</v>
      </c>
      <c r="B606" s="2">
        <v>44612</v>
      </c>
      <c r="D606" s="12" t="str" cm="1">
        <f t="array" ref="D606">_xlfn.IFS(MONTH(B606)=1,"Audit Period",MONTH(B606)=2,"End of Fiscal Year",MONTH(B606)=3,"Start of Fiscal Year",TRUE,"Fiscal Year in Progress")</f>
        <v>End of Fiscal Year</v>
      </c>
    </row>
    <row r="607" spans="1:4" x14ac:dyDescent="0.25">
      <c r="A607" s="1" t="s">
        <v>1360</v>
      </c>
      <c r="B607" s="2">
        <v>44612</v>
      </c>
      <c r="D607" s="12" t="str" cm="1">
        <f t="array" ref="D607">_xlfn.IFS(MONTH(B607)=1,"Audit Period",MONTH(B607)=2,"End of Fiscal Year",MONTH(B607)=3,"Start of Fiscal Year",TRUE,"Fiscal Year in Progress")</f>
        <v>End of Fiscal Year</v>
      </c>
    </row>
    <row r="608" spans="1:4" x14ac:dyDescent="0.25">
      <c r="A608" s="1" t="s">
        <v>1361</v>
      </c>
      <c r="B608" s="2">
        <v>44612</v>
      </c>
      <c r="D608" s="12" t="str" cm="1">
        <f t="array" ref="D608">_xlfn.IFS(MONTH(B608)=1,"Audit Period",MONTH(B608)=2,"End of Fiscal Year",MONTH(B608)=3,"Start of Fiscal Year",TRUE,"Fiscal Year in Progress")</f>
        <v>End of Fiscal Year</v>
      </c>
    </row>
    <row r="609" spans="1:4" x14ac:dyDescent="0.25">
      <c r="A609" s="1" t="s">
        <v>1362</v>
      </c>
      <c r="B609" s="2">
        <v>44612</v>
      </c>
      <c r="D609" s="12" t="str" cm="1">
        <f t="array" ref="D609">_xlfn.IFS(MONTH(B609)=1,"Audit Period",MONTH(B609)=2,"End of Fiscal Year",MONTH(B609)=3,"Start of Fiscal Year",TRUE,"Fiscal Year in Progress")</f>
        <v>End of Fiscal Year</v>
      </c>
    </row>
    <row r="610" spans="1:4" x14ac:dyDescent="0.25">
      <c r="A610" s="1" t="s">
        <v>1363</v>
      </c>
      <c r="B610" s="2">
        <v>44612</v>
      </c>
      <c r="D610" s="12" t="str" cm="1">
        <f t="array" ref="D610">_xlfn.IFS(MONTH(B610)=1,"Audit Period",MONTH(B610)=2,"End of Fiscal Year",MONTH(B610)=3,"Start of Fiscal Year",TRUE,"Fiscal Year in Progress")</f>
        <v>End of Fiscal Year</v>
      </c>
    </row>
    <row r="611" spans="1:4" x14ac:dyDescent="0.25">
      <c r="A611" s="1" t="s">
        <v>1364</v>
      </c>
      <c r="B611" s="2">
        <v>44612</v>
      </c>
      <c r="D611" s="12" t="str" cm="1">
        <f t="array" ref="D611">_xlfn.IFS(MONTH(B611)=1,"Audit Period",MONTH(B611)=2,"End of Fiscal Year",MONTH(B611)=3,"Start of Fiscal Year",TRUE,"Fiscal Year in Progress")</f>
        <v>End of Fiscal Year</v>
      </c>
    </row>
    <row r="612" spans="1:4" x14ac:dyDescent="0.25">
      <c r="A612" s="1" t="s">
        <v>1365</v>
      </c>
      <c r="B612" s="2">
        <v>44612</v>
      </c>
      <c r="D612" s="12" t="str" cm="1">
        <f t="array" ref="D612">_xlfn.IFS(MONTH(B612)=1,"Audit Period",MONTH(B612)=2,"End of Fiscal Year",MONTH(B612)=3,"Start of Fiscal Year",TRUE,"Fiscal Year in Progress")</f>
        <v>End of Fiscal Year</v>
      </c>
    </row>
    <row r="613" spans="1:4" x14ac:dyDescent="0.25">
      <c r="A613" s="1" t="s">
        <v>1366</v>
      </c>
      <c r="B613" s="2">
        <v>44612</v>
      </c>
      <c r="D613" s="12" t="str" cm="1">
        <f t="array" ref="D613">_xlfn.IFS(MONTH(B613)=1,"Audit Period",MONTH(B613)=2,"End of Fiscal Year",MONTH(B613)=3,"Start of Fiscal Year",TRUE,"Fiscal Year in Progress")</f>
        <v>End of Fiscal Year</v>
      </c>
    </row>
    <row r="614" spans="1:4" x14ac:dyDescent="0.25">
      <c r="A614" s="1" t="s">
        <v>160</v>
      </c>
      <c r="B614" s="2">
        <v>44612</v>
      </c>
      <c r="D614" s="12" t="str" cm="1">
        <f t="array" ref="D614">_xlfn.IFS(MONTH(B614)=1,"Audit Period",MONTH(B614)=2,"End of Fiscal Year",MONTH(B614)=3,"Start of Fiscal Year",TRUE,"Fiscal Year in Progress")</f>
        <v>End of Fiscal Year</v>
      </c>
    </row>
    <row r="615" spans="1:4" x14ac:dyDescent="0.25">
      <c r="A615" s="1" t="s">
        <v>1367</v>
      </c>
      <c r="B615" s="2">
        <v>44612</v>
      </c>
      <c r="D615" s="12" t="str" cm="1">
        <f t="array" ref="D615">_xlfn.IFS(MONTH(B615)=1,"Audit Period",MONTH(B615)=2,"End of Fiscal Year",MONTH(B615)=3,"Start of Fiscal Year",TRUE,"Fiscal Year in Progress")</f>
        <v>End of Fiscal Year</v>
      </c>
    </row>
    <row r="616" spans="1:4" x14ac:dyDescent="0.25">
      <c r="A616" s="1" t="s">
        <v>1368</v>
      </c>
      <c r="B616" s="2">
        <v>44612</v>
      </c>
      <c r="D616" s="12" t="str" cm="1">
        <f t="array" ref="D616">_xlfn.IFS(MONTH(B616)=1,"Audit Period",MONTH(B616)=2,"End of Fiscal Year",MONTH(B616)=3,"Start of Fiscal Year",TRUE,"Fiscal Year in Progress")</f>
        <v>End of Fiscal Year</v>
      </c>
    </row>
    <row r="617" spans="1:4" x14ac:dyDescent="0.25">
      <c r="A617" s="1" t="s">
        <v>1369</v>
      </c>
      <c r="B617" s="2">
        <v>44612</v>
      </c>
      <c r="D617" s="12" t="str" cm="1">
        <f t="array" ref="D617">_xlfn.IFS(MONTH(B617)=1,"Audit Period",MONTH(B617)=2,"End of Fiscal Year",MONTH(B617)=3,"Start of Fiscal Year",TRUE,"Fiscal Year in Progress")</f>
        <v>End of Fiscal Year</v>
      </c>
    </row>
    <row r="618" spans="1:4" x14ac:dyDescent="0.25">
      <c r="A618" s="1" t="s">
        <v>1370</v>
      </c>
      <c r="B618" s="2">
        <v>44612</v>
      </c>
      <c r="D618" s="12" t="str" cm="1">
        <f t="array" ref="D618">_xlfn.IFS(MONTH(B618)=1,"Audit Period",MONTH(B618)=2,"End of Fiscal Year",MONTH(B618)=3,"Start of Fiscal Year",TRUE,"Fiscal Year in Progress")</f>
        <v>End of Fiscal Year</v>
      </c>
    </row>
    <row r="619" spans="1:4" x14ac:dyDescent="0.25">
      <c r="A619" s="1" t="s">
        <v>1371</v>
      </c>
      <c r="B619" s="2">
        <v>44612</v>
      </c>
      <c r="D619" s="12" t="str" cm="1">
        <f t="array" ref="D619">_xlfn.IFS(MONTH(B619)=1,"Audit Period",MONTH(B619)=2,"End of Fiscal Year",MONTH(B619)=3,"Start of Fiscal Year",TRUE,"Fiscal Year in Progress")</f>
        <v>End of Fiscal Year</v>
      </c>
    </row>
    <row r="620" spans="1:4" x14ac:dyDescent="0.25">
      <c r="A620" s="1" t="s">
        <v>15</v>
      </c>
      <c r="B620" s="2">
        <v>44612</v>
      </c>
      <c r="D620" s="12" t="str" cm="1">
        <f t="array" ref="D620">_xlfn.IFS(MONTH(B620)=1,"Audit Period",MONTH(B620)=2,"End of Fiscal Year",MONTH(B620)=3,"Start of Fiscal Year",TRUE,"Fiscal Year in Progress")</f>
        <v>End of Fiscal Year</v>
      </c>
    </row>
    <row r="621" spans="1:4" x14ac:dyDescent="0.25">
      <c r="A621" s="1" t="s">
        <v>1372</v>
      </c>
      <c r="B621" s="2">
        <v>44612</v>
      </c>
      <c r="D621" s="12" t="str" cm="1">
        <f t="array" ref="D621">_xlfn.IFS(MONTH(B621)=1,"Audit Period",MONTH(B621)=2,"End of Fiscal Year",MONTH(B621)=3,"Start of Fiscal Year",TRUE,"Fiscal Year in Progress")</f>
        <v>End of Fiscal Year</v>
      </c>
    </row>
    <row r="622" spans="1:4" x14ac:dyDescent="0.25">
      <c r="A622" s="1" t="s">
        <v>1373</v>
      </c>
      <c r="B622" s="2">
        <v>44612</v>
      </c>
      <c r="D622" s="12" t="str" cm="1">
        <f t="array" ref="D622">_xlfn.IFS(MONTH(B622)=1,"Audit Period",MONTH(B622)=2,"End of Fiscal Year",MONTH(B622)=3,"Start of Fiscal Year",TRUE,"Fiscal Year in Progress")</f>
        <v>End of Fiscal Year</v>
      </c>
    </row>
    <row r="623" spans="1:4" x14ac:dyDescent="0.25">
      <c r="A623" s="1" t="s">
        <v>1374</v>
      </c>
      <c r="B623" s="2">
        <v>44612</v>
      </c>
      <c r="D623" s="12" t="str" cm="1">
        <f t="array" ref="D623">_xlfn.IFS(MONTH(B623)=1,"Audit Period",MONTH(B623)=2,"End of Fiscal Year",MONTH(B623)=3,"Start of Fiscal Year",TRUE,"Fiscal Year in Progress")</f>
        <v>End of Fiscal Year</v>
      </c>
    </row>
    <row r="624" spans="1:4" x14ac:dyDescent="0.25">
      <c r="A624" s="1" t="s">
        <v>161</v>
      </c>
      <c r="B624" s="2">
        <v>44612</v>
      </c>
      <c r="D624" s="12" t="str" cm="1">
        <f t="array" ref="D624">_xlfn.IFS(MONTH(B624)=1,"Audit Period",MONTH(B624)=2,"End of Fiscal Year",MONTH(B624)=3,"Start of Fiscal Year",TRUE,"Fiscal Year in Progress")</f>
        <v>End of Fiscal Year</v>
      </c>
    </row>
    <row r="625" spans="1:4" x14ac:dyDescent="0.25">
      <c r="A625" s="1" t="s">
        <v>1375</v>
      </c>
      <c r="B625" s="2">
        <v>44612</v>
      </c>
      <c r="D625" s="12" t="str" cm="1">
        <f t="array" ref="D625">_xlfn.IFS(MONTH(B625)=1,"Audit Period",MONTH(B625)=2,"End of Fiscal Year",MONTH(B625)=3,"Start of Fiscal Year",TRUE,"Fiscal Year in Progress")</f>
        <v>End of Fiscal Year</v>
      </c>
    </row>
    <row r="626" spans="1:4" x14ac:dyDescent="0.25">
      <c r="A626" s="1" t="s">
        <v>1376</v>
      </c>
      <c r="B626" s="2">
        <v>44612</v>
      </c>
      <c r="D626" s="12" t="str" cm="1">
        <f t="array" ref="D626">_xlfn.IFS(MONTH(B626)=1,"Audit Period",MONTH(B626)=2,"End of Fiscal Year",MONTH(B626)=3,"Start of Fiscal Year",TRUE,"Fiscal Year in Progress")</f>
        <v>End of Fiscal Year</v>
      </c>
    </row>
    <row r="627" spans="1:4" x14ac:dyDescent="0.25">
      <c r="A627" s="1" t="s">
        <v>1377</v>
      </c>
      <c r="B627" s="2">
        <v>44612</v>
      </c>
      <c r="D627" s="12" t="str" cm="1">
        <f t="array" ref="D627">_xlfn.IFS(MONTH(B627)=1,"Audit Period",MONTH(B627)=2,"End of Fiscal Year",MONTH(B627)=3,"Start of Fiscal Year",TRUE,"Fiscal Year in Progress")</f>
        <v>End of Fiscal Year</v>
      </c>
    </row>
    <row r="628" spans="1:4" x14ac:dyDescent="0.25">
      <c r="A628" s="1" t="s">
        <v>1378</v>
      </c>
      <c r="B628" s="2">
        <v>44612</v>
      </c>
      <c r="D628" s="12" t="str" cm="1">
        <f t="array" ref="D628">_xlfn.IFS(MONTH(B628)=1,"Audit Period",MONTH(B628)=2,"End of Fiscal Year",MONTH(B628)=3,"Start of Fiscal Year",TRUE,"Fiscal Year in Progress")</f>
        <v>End of Fiscal Year</v>
      </c>
    </row>
    <row r="629" spans="1:4" x14ac:dyDescent="0.25">
      <c r="A629" s="1" t="s">
        <v>162</v>
      </c>
      <c r="B629" s="2">
        <v>44612</v>
      </c>
      <c r="D629" s="12" t="str" cm="1">
        <f t="array" ref="D629">_xlfn.IFS(MONTH(B629)=1,"Audit Period",MONTH(B629)=2,"End of Fiscal Year",MONTH(B629)=3,"Start of Fiscal Year",TRUE,"Fiscal Year in Progress")</f>
        <v>End of Fiscal Year</v>
      </c>
    </row>
    <row r="630" spans="1:4" x14ac:dyDescent="0.25">
      <c r="A630" s="1" t="s">
        <v>1379</v>
      </c>
      <c r="B630" s="2">
        <v>44612</v>
      </c>
      <c r="D630" s="12" t="str" cm="1">
        <f t="array" ref="D630">_xlfn.IFS(MONTH(B630)=1,"Audit Period",MONTH(B630)=2,"End of Fiscal Year",MONTH(B630)=3,"Start of Fiscal Year",TRUE,"Fiscal Year in Progress")</f>
        <v>End of Fiscal Year</v>
      </c>
    </row>
    <row r="631" spans="1:4" x14ac:dyDescent="0.25">
      <c r="A631" s="1" t="s">
        <v>1380</v>
      </c>
      <c r="B631" s="2">
        <v>44612</v>
      </c>
      <c r="D631" s="12" t="str" cm="1">
        <f t="array" ref="D631">_xlfn.IFS(MONTH(B631)=1,"Audit Period",MONTH(B631)=2,"End of Fiscal Year",MONTH(B631)=3,"Start of Fiscal Year",TRUE,"Fiscal Year in Progress")</f>
        <v>End of Fiscal Year</v>
      </c>
    </row>
    <row r="632" spans="1:4" x14ac:dyDescent="0.25">
      <c r="A632" s="1" t="s">
        <v>1381</v>
      </c>
      <c r="B632" s="2">
        <v>44612</v>
      </c>
      <c r="D632" s="12" t="str" cm="1">
        <f t="array" ref="D632">_xlfn.IFS(MONTH(B632)=1,"Audit Period",MONTH(B632)=2,"End of Fiscal Year",MONTH(B632)=3,"Start of Fiscal Year",TRUE,"Fiscal Year in Progress")</f>
        <v>End of Fiscal Year</v>
      </c>
    </row>
    <row r="633" spans="1:4" x14ac:dyDescent="0.25">
      <c r="A633" s="1" t="s">
        <v>1382</v>
      </c>
      <c r="B633" s="2">
        <v>44612</v>
      </c>
      <c r="D633" s="12" t="str" cm="1">
        <f t="array" ref="D633">_xlfn.IFS(MONTH(B633)=1,"Audit Period",MONTH(B633)=2,"End of Fiscal Year",MONTH(B633)=3,"Start of Fiscal Year",TRUE,"Fiscal Year in Progress")</f>
        <v>End of Fiscal Year</v>
      </c>
    </row>
    <row r="634" spans="1:4" x14ac:dyDescent="0.25">
      <c r="A634" s="1" t="s">
        <v>1383</v>
      </c>
      <c r="B634" s="2">
        <v>44612</v>
      </c>
      <c r="D634" s="12" t="str" cm="1">
        <f t="array" ref="D634">_xlfn.IFS(MONTH(B634)=1,"Audit Period",MONTH(B634)=2,"End of Fiscal Year",MONTH(B634)=3,"Start of Fiscal Year",TRUE,"Fiscal Year in Progress")</f>
        <v>End of Fiscal Year</v>
      </c>
    </row>
    <row r="635" spans="1:4" x14ac:dyDescent="0.25">
      <c r="A635" s="1" t="s">
        <v>1384</v>
      </c>
      <c r="B635" s="2">
        <v>44612</v>
      </c>
      <c r="D635" s="12" t="str" cm="1">
        <f t="array" ref="D635">_xlfn.IFS(MONTH(B635)=1,"Audit Period",MONTH(B635)=2,"End of Fiscal Year",MONTH(B635)=3,"Start of Fiscal Year",TRUE,"Fiscal Year in Progress")</f>
        <v>End of Fiscal Year</v>
      </c>
    </row>
    <row r="636" spans="1:4" x14ac:dyDescent="0.25">
      <c r="A636" s="1" t="s">
        <v>1385</v>
      </c>
      <c r="B636" s="2">
        <v>44612</v>
      </c>
      <c r="D636" s="12" t="str" cm="1">
        <f t="array" ref="D636">_xlfn.IFS(MONTH(B636)=1,"Audit Period",MONTH(B636)=2,"End of Fiscal Year",MONTH(B636)=3,"Start of Fiscal Year",TRUE,"Fiscal Year in Progress")</f>
        <v>End of Fiscal Year</v>
      </c>
    </row>
    <row r="637" spans="1:4" x14ac:dyDescent="0.25">
      <c r="A637" s="1" t="s">
        <v>1386</v>
      </c>
      <c r="B637" s="2">
        <v>44612</v>
      </c>
      <c r="D637" s="12" t="str" cm="1">
        <f t="array" ref="D637">_xlfn.IFS(MONTH(B637)=1,"Audit Period",MONTH(B637)=2,"End of Fiscal Year",MONTH(B637)=3,"Start of Fiscal Year",TRUE,"Fiscal Year in Progress")</f>
        <v>End of Fiscal Year</v>
      </c>
    </row>
    <row r="638" spans="1:4" x14ac:dyDescent="0.25">
      <c r="A638" s="1" t="s">
        <v>163</v>
      </c>
      <c r="B638" s="2">
        <v>44612</v>
      </c>
      <c r="D638" s="12" t="str" cm="1">
        <f t="array" ref="D638">_xlfn.IFS(MONTH(B638)=1,"Audit Period",MONTH(B638)=2,"End of Fiscal Year",MONTH(B638)=3,"Start of Fiscal Year",TRUE,"Fiscal Year in Progress")</f>
        <v>End of Fiscal Year</v>
      </c>
    </row>
    <row r="639" spans="1:4" x14ac:dyDescent="0.25">
      <c r="A639" s="1" t="s">
        <v>1387</v>
      </c>
      <c r="B639" s="2">
        <v>44612</v>
      </c>
      <c r="D639" s="12" t="str" cm="1">
        <f t="array" ref="D639">_xlfn.IFS(MONTH(B639)=1,"Audit Period",MONTH(B639)=2,"End of Fiscal Year",MONTH(B639)=3,"Start of Fiscal Year",TRUE,"Fiscal Year in Progress")</f>
        <v>End of Fiscal Year</v>
      </c>
    </row>
    <row r="640" spans="1:4" x14ac:dyDescent="0.25">
      <c r="A640" s="1" t="s">
        <v>1388</v>
      </c>
      <c r="B640" s="2">
        <v>44612</v>
      </c>
      <c r="D640" s="12" t="str" cm="1">
        <f t="array" ref="D640">_xlfn.IFS(MONTH(B640)=1,"Audit Period",MONTH(B640)=2,"End of Fiscal Year",MONTH(B640)=3,"Start of Fiscal Year",TRUE,"Fiscal Year in Progress")</f>
        <v>End of Fiscal Year</v>
      </c>
    </row>
    <row r="641" spans="1:4" x14ac:dyDescent="0.25">
      <c r="A641" s="1" t="s">
        <v>1389</v>
      </c>
      <c r="B641" s="2">
        <v>44612</v>
      </c>
      <c r="D641" s="12" t="str" cm="1">
        <f t="array" ref="D641">_xlfn.IFS(MONTH(B641)=1,"Audit Period",MONTH(B641)=2,"End of Fiscal Year",MONTH(B641)=3,"Start of Fiscal Year",TRUE,"Fiscal Year in Progress")</f>
        <v>End of Fiscal Year</v>
      </c>
    </row>
    <row r="642" spans="1:4" x14ac:dyDescent="0.25">
      <c r="A642" s="1" t="s">
        <v>1390</v>
      </c>
      <c r="B642" s="2">
        <v>44612</v>
      </c>
      <c r="D642" s="12" t="str" cm="1">
        <f t="array" ref="D642">_xlfn.IFS(MONTH(B642)=1,"Audit Period",MONTH(B642)=2,"End of Fiscal Year",MONTH(B642)=3,"Start of Fiscal Year",TRUE,"Fiscal Year in Progress")</f>
        <v>End of Fiscal Year</v>
      </c>
    </row>
    <row r="643" spans="1:4" x14ac:dyDescent="0.25">
      <c r="A643" s="1" t="s">
        <v>1391</v>
      </c>
      <c r="B643" s="2">
        <v>44612</v>
      </c>
      <c r="D643" s="12" t="str" cm="1">
        <f t="array" ref="D643">_xlfn.IFS(MONTH(B643)=1,"Audit Period",MONTH(B643)=2,"End of Fiscal Year",MONTH(B643)=3,"Start of Fiscal Year",TRUE,"Fiscal Year in Progress")</f>
        <v>End of Fiscal Year</v>
      </c>
    </row>
    <row r="644" spans="1:4" x14ac:dyDescent="0.25">
      <c r="A644" s="1" t="s">
        <v>1392</v>
      </c>
      <c r="B644" s="2">
        <v>44612</v>
      </c>
      <c r="D644" s="12" t="str" cm="1">
        <f t="array" ref="D644">_xlfn.IFS(MONTH(B644)=1,"Audit Period",MONTH(B644)=2,"End of Fiscal Year",MONTH(B644)=3,"Start of Fiscal Year",TRUE,"Fiscal Year in Progress")</f>
        <v>End of Fiscal Year</v>
      </c>
    </row>
    <row r="645" spans="1:4" x14ac:dyDescent="0.25">
      <c r="A645" s="1" t="s">
        <v>1393</v>
      </c>
      <c r="B645" s="2">
        <v>44612</v>
      </c>
      <c r="D645" s="12" t="str" cm="1">
        <f t="array" ref="D645">_xlfn.IFS(MONTH(B645)=1,"Audit Period",MONTH(B645)=2,"End of Fiscal Year",MONTH(B645)=3,"Start of Fiscal Year",TRUE,"Fiscal Year in Progress")</f>
        <v>End of Fiscal Year</v>
      </c>
    </row>
    <row r="646" spans="1:4" x14ac:dyDescent="0.25">
      <c r="A646" s="1" t="s">
        <v>1394</v>
      </c>
      <c r="B646" s="2">
        <v>44619</v>
      </c>
      <c r="D646" s="12" t="str" cm="1">
        <f t="array" ref="D646">_xlfn.IFS(MONTH(B646)=1,"Audit Period",MONTH(B646)=2,"End of Fiscal Year",MONTH(B646)=3,"Start of Fiscal Year",TRUE,"Fiscal Year in Progress")</f>
        <v>End of Fiscal Year</v>
      </c>
    </row>
    <row r="647" spans="1:4" x14ac:dyDescent="0.25">
      <c r="A647" s="1" t="s">
        <v>164</v>
      </c>
      <c r="B647" s="2">
        <v>44619</v>
      </c>
      <c r="D647" s="12" t="str" cm="1">
        <f t="array" ref="D647">_xlfn.IFS(MONTH(B647)=1,"Audit Period",MONTH(B647)=2,"End of Fiscal Year",MONTH(B647)=3,"Start of Fiscal Year",TRUE,"Fiscal Year in Progress")</f>
        <v>End of Fiscal Year</v>
      </c>
    </row>
    <row r="648" spans="1:4" x14ac:dyDescent="0.25">
      <c r="A648" s="1" t="s">
        <v>1395</v>
      </c>
      <c r="B648" s="2">
        <v>44619</v>
      </c>
      <c r="D648" s="12" t="str" cm="1">
        <f t="array" ref="D648">_xlfn.IFS(MONTH(B648)=1,"Audit Period",MONTH(B648)=2,"End of Fiscal Year",MONTH(B648)=3,"Start of Fiscal Year",TRUE,"Fiscal Year in Progress")</f>
        <v>End of Fiscal Year</v>
      </c>
    </row>
    <row r="649" spans="1:4" x14ac:dyDescent="0.25">
      <c r="A649" s="1" t="s">
        <v>1396</v>
      </c>
      <c r="B649" s="2">
        <v>44619</v>
      </c>
      <c r="D649" s="12" t="str" cm="1">
        <f t="array" ref="D649">_xlfn.IFS(MONTH(B649)=1,"Audit Period",MONTH(B649)=2,"End of Fiscal Year",MONTH(B649)=3,"Start of Fiscal Year",TRUE,"Fiscal Year in Progress")</f>
        <v>End of Fiscal Year</v>
      </c>
    </row>
    <row r="650" spans="1:4" x14ac:dyDescent="0.25">
      <c r="A650" s="1" t="s">
        <v>1397</v>
      </c>
      <c r="B650" s="2">
        <v>44619</v>
      </c>
      <c r="D650" s="12" t="str" cm="1">
        <f t="array" ref="D650">_xlfn.IFS(MONTH(B650)=1,"Audit Period",MONTH(B650)=2,"End of Fiscal Year",MONTH(B650)=3,"Start of Fiscal Year",TRUE,"Fiscal Year in Progress")</f>
        <v>End of Fiscal Year</v>
      </c>
    </row>
    <row r="651" spans="1:4" x14ac:dyDescent="0.25">
      <c r="A651" s="1" t="s">
        <v>1398</v>
      </c>
      <c r="B651" s="2">
        <v>44619</v>
      </c>
      <c r="D651" s="12" t="str" cm="1">
        <f t="array" ref="D651">_xlfn.IFS(MONTH(B651)=1,"Audit Period",MONTH(B651)=2,"End of Fiscal Year",MONTH(B651)=3,"Start of Fiscal Year",TRUE,"Fiscal Year in Progress")</f>
        <v>End of Fiscal Year</v>
      </c>
    </row>
    <row r="652" spans="1:4" x14ac:dyDescent="0.25">
      <c r="A652" s="1" t="s">
        <v>1399</v>
      </c>
      <c r="B652" s="2">
        <v>44619</v>
      </c>
      <c r="D652" s="12" t="str" cm="1">
        <f t="array" ref="D652">_xlfn.IFS(MONTH(B652)=1,"Audit Period",MONTH(B652)=2,"End of Fiscal Year",MONTH(B652)=3,"Start of Fiscal Year",TRUE,"Fiscal Year in Progress")</f>
        <v>End of Fiscal Year</v>
      </c>
    </row>
    <row r="653" spans="1:4" x14ac:dyDescent="0.25">
      <c r="A653" s="1" t="s">
        <v>1400</v>
      </c>
      <c r="B653" s="2">
        <v>44619</v>
      </c>
      <c r="D653" s="12" t="str" cm="1">
        <f t="array" ref="D653">_xlfn.IFS(MONTH(B653)=1,"Audit Period",MONTH(B653)=2,"End of Fiscal Year",MONTH(B653)=3,"Start of Fiscal Year",TRUE,"Fiscal Year in Progress")</f>
        <v>End of Fiscal Year</v>
      </c>
    </row>
    <row r="654" spans="1:4" x14ac:dyDescent="0.25">
      <c r="A654" s="1" t="s">
        <v>1401</v>
      </c>
      <c r="B654" s="2">
        <v>44619</v>
      </c>
      <c r="D654" s="12" t="str" cm="1">
        <f t="array" ref="D654">_xlfn.IFS(MONTH(B654)=1,"Audit Period",MONTH(B654)=2,"End of Fiscal Year",MONTH(B654)=3,"Start of Fiscal Year",TRUE,"Fiscal Year in Progress")</f>
        <v>End of Fiscal Year</v>
      </c>
    </row>
    <row r="655" spans="1:4" x14ac:dyDescent="0.25">
      <c r="A655" s="1" t="s">
        <v>1402</v>
      </c>
      <c r="B655" s="2">
        <v>44619</v>
      </c>
      <c r="D655" s="12" t="str" cm="1">
        <f t="array" ref="D655">_xlfn.IFS(MONTH(B655)=1,"Audit Period",MONTH(B655)=2,"End of Fiscal Year",MONTH(B655)=3,"Start of Fiscal Year",TRUE,"Fiscal Year in Progress")</f>
        <v>End of Fiscal Year</v>
      </c>
    </row>
    <row r="656" spans="1:4" x14ac:dyDescent="0.25">
      <c r="A656" s="1" t="s">
        <v>1403</v>
      </c>
      <c r="B656" s="2">
        <v>44619</v>
      </c>
      <c r="D656" s="12" t="str" cm="1">
        <f t="array" ref="D656">_xlfn.IFS(MONTH(B656)=1,"Audit Period",MONTH(B656)=2,"End of Fiscal Year",MONTH(B656)=3,"Start of Fiscal Year",TRUE,"Fiscal Year in Progress")</f>
        <v>End of Fiscal Year</v>
      </c>
    </row>
    <row r="657" spans="1:4" x14ac:dyDescent="0.25">
      <c r="A657" s="1" t="s">
        <v>165</v>
      </c>
      <c r="B657" s="2">
        <v>44619</v>
      </c>
      <c r="D657" s="12" t="str" cm="1">
        <f t="array" ref="D657">_xlfn.IFS(MONTH(B657)=1,"Audit Period",MONTH(B657)=2,"End of Fiscal Year",MONTH(B657)=3,"Start of Fiscal Year",TRUE,"Fiscal Year in Progress")</f>
        <v>End of Fiscal Year</v>
      </c>
    </row>
    <row r="658" spans="1:4" x14ac:dyDescent="0.25">
      <c r="A658" s="1" t="s">
        <v>1404</v>
      </c>
      <c r="B658" s="2">
        <v>44619</v>
      </c>
      <c r="D658" s="12" t="str" cm="1">
        <f t="array" ref="D658">_xlfn.IFS(MONTH(B658)=1,"Audit Period",MONTH(B658)=2,"End of Fiscal Year",MONTH(B658)=3,"Start of Fiscal Year",TRUE,"Fiscal Year in Progress")</f>
        <v>End of Fiscal Year</v>
      </c>
    </row>
    <row r="659" spans="1:4" x14ac:dyDescent="0.25">
      <c r="A659" s="1" t="s">
        <v>1405</v>
      </c>
      <c r="B659" s="2">
        <v>44619</v>
      </c>
      <c r="D659" s="12" t="str" cm="1">
        <f t="array" ref="D659">_xlfn.IFS(MONTH(B659)=1,"Audit Period",MONTH(B659)=2,"End of Fiscal Year",MONTH(B659)=3,"Start of Fiscal Year",TRUE,"Fiscal Year in Progress")</f>
        <v>End of Fiscal Year</v>
      </c>
    </row>
    <row r="660" spans="1:4" x14ac:dyDescent="0.25">
      <c r="A660" s="1" t="s">
        <v>1406</v>
      </c>
      <c r="B660" s="2">
        <v>44619</v>
      </c>
      <c r="D660" s="12" t="str" cm="1">
        <f t="array" ref="D660">_xlfn.IFS(MONTH(B660)=1,"Audit Period",MONTH(B660)=2,"End of Fiscal Year",MONTH(B660)=3,"Start of Fiscal Year",TRUE,"Fiscal Year in Progress")</f>
        <v>End of Fiscal Year</v>
      </c>
    </row>
    <row r="661" spans="1:4" x14ac:dyDescent="0.25">
      <c r="A661" s="1" t="s">
        <v>1407</v>
      </c>
      <c r="B661" s="2">
        <v>44619</v>
      </c>
      <c r="D661" s="12" t="str" cm="1">
        <f t="array" ref="D661">_xlfn.IFS(MONTH(B661)=1,"Audit Period",MONTH(B661)=2,"End of Fiscal Year",MONTH(B661)=3,"Start of Fiscal Year",TRUE,"Fiscal Year in Progress")</f>
        <v>End of Fiscal Year</v>
      </c>
    </row>
    <row r="662" spans="1:4" x14ac:dyDescent="0.25">
      <c r="A662" s="1" t="s">
        <v>1408</v>
      </c>
      <c r="B662" s="2">
        <v>44619</v>
      </c>
      <c r="D662" s="12" t="str" cm="1">
        <f t="array" ref="D662">_xlfn.IFS(MONTH(B662)=1,"Audit Period",MONTH(B662)=2,"End of Fiscal Year",MONTH(B662)=3,"Start of Fiscal Year",TRUE,"Fiscal Year in Progress")</f>
        <v>End of Fiscal Year</v>
      </c>
    </row>
    <row r="663" spans="1:4" x14ac:dyDescent="0.25">
      <c r="A663" s="1" t="s">
        <v>1409</v>
      </c>
      <c r="B663" s="2">
        <v>44619</v>
      </c>
      <c r="D663" s="12" t="str" cm="1">
        <f t="array" ref="D663">_xlfn.IFS(MONTH(B663)=1,"Audit Period",MONTH(B663)=2,"End of Fiscal Year",MONTH(B663)=3,"Start of Fiscal Year",TRUE,"Fiscal Year in Progress")</f>
        <v>End of Fiscal Year</v>
      </c>
    </row>
    <row r="664" spans="1:4" x14ac:dyDescent="0.25">
      <c r="A664" s="1" t="s">
        <v>1410</v>
      </c>
      <c r="B664" s="2">
        <v>44619</v>
      </c>
      <c r="D664" s="12" t="str" cm="1">
        <f t="array" ref="D664">_xlfn.IFS(MONTH(B664)=1,"Audit Period",MONTH(B664)=2,"End of Fiscal Year",MONTH(B664)=3,"Start of Fiscal Year",TRUE,"Fiscal Year in Progress")</f>
        <v>End of Fiscal Year</v>
      </c>
    </row>
    <row r="665" spans="1:4" x14ac:dyDescent="0.25">
      <c r="A665" s="1" t="s">
        <v>166</v>
      </c>
      <c r="B665" s="2">
        <v>44619</v>
      </c>
      <c r="D665" s="12" t="str" cm="1">
        <f t="array" ref="D665">_xlfn.IFS(MONTH(B665)=1,"Audit Period",MONTH(B665)=2,"End of Fiscal Year",MONTH(B665)=3,"Start of Fiscal Year",TRUE,"Fiscal Year in Progress")</f>
        <v>End of Fiscal Year</v>
      </c>
    </row>
    <row r="666" spans="1:4" x14ac:dyDescent="0.25">
      <c r="A666" s="1" t="s">
        <v>1411</v>
      </c>
      <c r="B666" s="2">
        <v>44619</v>
      </c>
      <c r="D666" s="12" t="str" cm="1">
        <f t="array" ref="D666">_xlfn.IFS(MONTH(B666)=1,"Audit Period",MONTH(B666)=2,"End of Fiscal Year",MONTH(B666)=3,"Start of Fiscal Year",TRUE,"Fiscal Year in Progress")</f>
        <v>End of Fiscal Year</v>
      </c>
    </row>
    <row r="667" spans="1:4" x14ac:dyDescent="0.25">
      <c r="A667" s="1" t="s">
        <v>1412</v>
      </c>
      <c r="B667" s="2">
        <v>44619</v>
      </c>
      <c r="C667" s="2">
        <v>45428</v>
      </c>
      <c r="D667" s="12" t="str" cm="1">
        <f t="array" ref="D667">_xlfn.IFS(MONTH(B667)=1,"Audit Period",MONTH(B667)=2,"End of Fiscal Year",MONTH(B667)=3,"Start of Fiscal Year",TRUE,"Fiscal Year in Progress")</f>
        <v>End of Fiscal Year</v>
      </c>
    </row>
    <row r="668" spans="1:4" x14ac:dyDescent="0.25">
      <c r="A668" s="1" t="s">
        <v>1413</v>
      </c>
      <c r="B668" s="2">
        <v>44619</v>
      </c>
      <c r="D668" s="12" t="str" cm="1">
        <f t="array" ref="D668">_xlfn.IFS(MONTH(B668)=1,"Audit Period",MONTH(B668)=2,"End of Fiscal Year",MONTH(B668)=3,"Start of Fiscal Year",TRUE,"Fiscal Year in Progress")</f>
        <v>End of Fiscal Year</v>
      </c>
    </row>
    <row r="669" spans="1:4" x14ac:dyDescent="0.25">
      <c r="A669" s="1" t="s">
        <v>1414</v>
      </c>
      <c r="B669" s="2">
        <v>44619</v>
      </c>
      <c r="D669" s="12" t="str" cm="1">
        <f t="array" ref="D669">_xlfn.IFS(MONTH(B669)=1,"Audit Period",MONTH(B669)=2,"End of Fiscal Year",MONTH(B669)=3,"Start of Fiscal Year",TRUE,"Fiscal Year in Progress")</f>
        <v>End of Fiscal Year</v>
      </c>
    </row>
    <row r="670" spans="1:4" x14ac:dyDescent="0.25">
      <c r="A670" s="1" t="s">
        <v>1415</v>
      </c>
      <c r="B670" s="2">
        <v>44619</v>
      </c>
      <c r="D670" s="12" t="str" cm="1">
        <f t="array" ref="D670">_xlfn.IFS(MONTH(B670)=1,"Audit Period",MONTH(B670)=2,"End of Fiscal Year",MONTH(B670)=3,"Start of Fiscal Year",TRUE,"Fiscal Year in Progress")</f>
        <v>End of Fiscal Year</v>
      </c>
    </row>
    <row r="671" spans="1:4" x14ac:dyDescent="0.25">
      <c r="A671" s="1" t="s">
        <v>1416</v>
      </c>
      <c r="B671" s="2">
        <v>44619</v>
      </c>
      <c r="D671" s="12" t="str" cm="1">
        <f t="array" ref="D671">_xlfn.IFS(MONTH(B671)=1,"Audit Period",MONTH(B671)=2,"End of Fiscal Year",MONTH(B671)=3,"Start of Fiscal Year",TRUE,"Fiscal Year in Progress")</f>
        <v>End of Fiscal Year</v>
      </c>
    </row>
    <row r="672" spans="1:4" x14ac:dyDescent="0.25">
      <c r="A672" s="1" t="s">
        <v>1417</v>
      </c>
      <c r="B672" s="2">
        <v>44619</v>
      </c>
      <c r="D672" s="12" t="str" cm="1">
        <f t="array" ref="D672">_xlfn.IFS(MONTH(B672)=1,"Audit Period",MONTH(B672)=2,"End of Fiscal Year",MONTH(B672)=3,"Start of Fiscal Year",TRUE,"Fiscal Year in Progress")</f>
        <v>End of Fiscal Year</v>
      </c>
    </row>
    <row r="673" spans="1:4" x14ac:dyDescent="0.25">
      <c r="A673" s="1" t="s">
        <v>1418</v>
      </c>
      <c r="B673" s="2">
        <v>44619</v>
      </c>
      <c r="D673" s="12" t="str" cm="1">
        <f t="array" ref="D673">_xlfn.IFS(MONTH(B673)=1,"Audit Period",MONTH(B673)=2,"End of Fiscal Year",MONTH(B673)=3,"Start of Fiscal Year",TRUE,"Fiscal Year in Progress")</f>
        <v>End of Fiscal Year</v>
      </c>
    </row>
    <row r="674" spans="1:4" x14ac:dyDescent="0.25">
      <c r="A674" s="1" t="s">
        <v>1419</v>
      </c>
      <c r="B674" s="2">
        <v>44619</v>
      </c>
      <c r="D674" s="12" t="str" cm="1">
        <f t="array" ref="D674">_xlfn.IFS(MONTH(B674)=1,"Audit Period",MONTH(B674)=2,"End of Fiscal Year",MONTH(B674)=3,"Start of Fiscal Year",TRUE,"Fiscal Year in Progress")</f>
        <v>End of Fiscal Year</v>
      </c>
    </row>
    <row r="675" spans="1:4" x14ac:dyDescent="0.25">
      <c r="A675" s="1" t="s">
        <v>167</v>
      </c>
      <c r="B675" s="2">
        <v>44619</v>
      </c>
      <c r="D675" s="12" t="str" cm="1">
        <f t="array" ref="D675">_xlfn.IFS(MONTH(B675)=1,"Audit Period",MONTH(B675)=2,"End of Fiscal Year",MONTH(B675)=3,"Start of Fiscal Year",TRUE,"Fiscal Year in Progress")</f>
        <v>End of Fiscal Year</v>
      </c>
    </row>
    <row r="676" spans="1:4" x14ac:dyDescent="0.25">
      <c r="A676" s="1" t="s">
        <v>1420</v>
      </c>
      <c r="B676" s="2">
        <v>44619</v>
      </c>
      <c r="D676" s="12" t="str" cm="1">
        <f t="array" ref="D676">_xlfn.IFS(MONTH(B676)=1,"Audit Period",MONTH(B676)=2,"End of Fiscal Year",MONTH(B676)=3,"Start of Fiscal Year",TRUE,"Fiscal Year in Progress")</f>
        <v>End of Fiscal Year</v>
      </c>
    </row>
    <row r="677" spans="1:4" x14ac:dyDescent="0.25">
      <c r="A677" s="1" t="s">
        <v>1421</v>
      </c>
      <c r="B677" s="2">
        <v>44619</v>
      </c>
      <c r="D677" s="12" t="str" cm="1">
        <f t="array" ref="D677">_xlfn.IFS(MONTH(B677)=1,"Audit Period",MONTH(B677)=2,"End of Fiscal Year",MONTH(B677)=3,"Start of Fiscal Year",TRUE,"Fiscal Year in Progress")</f>
        <v>End of Fiscal Year</v>
      </c>
    </row>
    <row r="678" spans="1:4" x14ac:dyDescent="0.25">
      <c r="A678" s="1" t="s">
        <v>1422</v>
      </c>
      <c r="B678" s="2">
        <v>44619</v>
      </c>
      <c r="D678" s="12" t="str" cm="1">
        <f t="array" ref="D678">_xlfn.IFS(MONTH(B678)=1,"Audit Period",MONTH(B678)=2,"End of Fiscal Year",MONTH(B678)=3,"Start of Fiscal Year",TRUE,"Fiscal Year in Progress")</f>
        <v>End of Fiscal Year</v>
      </c>
    </row>
    <row r="679" spans="1:4" x14ac:dyDescent="0.25">
      <c r="A679" s="1" t="s">
        <v>1423</v>
      </c>
      <c r="B679" s="2">
        <v>44619</v>
      </c>
      <c r="D679" s="12" t="str" cm="1">
        <f t="array" ref="D679">_xlfn.IFS(MONTH(B679)=1,"Audit Period",MONTH(B679)=2,"End of Fiscal Year",MONTH(B679)=3,"Start of Fiscal Year",TRUE,"Fiscal Year in Progress")</f>
        <v>End of Fiscal Year</v>
      </c>
    </row>
    <row r="680" spans="1:4" x14ac:dyDescent="0.25">
      <c r="A680" s="1" t="s">
        <v>1424</v>
      </c>
      <c r="B680" s="2">
        <v>44619</v>
      </c>
      <c r="D680" s="12" t="str" cm="1">
        <f t="array" ref="D680">_xlfn.IFS(MONTH(B680)=1,"Audit Period",MONTH(B680)=2,"End of Fiscal Year",MONTH(B680)=3,"Start of Fiscal Year",TRUE,"Fiscal Year in Progress")</f>
        <v>End of Fiscal Year</v>
      </c>
    </row>
    <row r="681" spans="1:4" x14ac:dyDescent="0.25">
      <c r="A681" s="1" t="s">
        <v>1425</v>
      </c>
      <c r="B681" s="2">
        <v>44619</v>
      </c>
      <c r="D681" s="12" t="str" cm="1">
        <f t="array" ref="D681">_xlfn.IFS(MONTH(B681)=1,"Audit Period",MONTH(B681)=2,"End of Fiscal Year",MONTH(B681)=3,"Start of Fiscal Year",TRUE,"Fiscal Year in Progress")</f>
        <v>End of Fiscal Year</v>
      </c>
    </row>
    <row r="682" spans="1:4" x14ac:dyDescent="0.25">
      <c r="A682" s="1" t="s">
        <v>1426</v>
      </c>
      <c r="B682" s="2">
        <v>44619</v>
      </c>
      <c r="D682" s="12" t="str" cm="1">
        <f t="array" ref="D682">_xlfn.IFS(MONTH(B682)=1,"Audit Period",MONTH(B682)=2,"End of Fiscal Year",MONTH(B682)=3,"Start of Fiscal Year",TRUE,"Fiscal Year in Progress")</f>
        <v>End of Fiscal Year</v>
      </c>
    </row>
    <row r="683" spans="1:4" x14ac:dyDescent="0.25">
      <c r="A683" s="1" t="s">
        <v>1427</v>
      </c>
      <c r="B683" s="2">
        <v>44619</v>
      </c>
      <c r="D683" s="12" t="str" cm="1">
        <f t="array" ref="D683">_xlfn.IFS(MONTH(B683)=1,"Audit Period",MONTH(B683)=2,"End of Fiscal Year",MONTH(B683)=3,"Start of Fiscal Year",TRUE,"Fiscal Year in Progress")</f>
        <v>End of Fiscal Year</v>
      </c>
    </row>
    <row r="684" spans="1:4" x14ac:dyDescent="0.25">
      <c r="A684" s="1" t="s">
        <v>168</v>
      </c>
      <c r="B684" s="2">
        <v>44619</v>
      </c>
      <c r="D684" s="12" t="str" cm="1">
        <f t="array" ref="D684">_xlfn.IFS(MONTH(B684)=1,"Audit Period",MONTH(B684)=2,"End of Fiscal Year",MONTH(B684)=3,"Start of Fiscal Year",TRUE,"Fiscal Year in Progress")</f>
        <v>End of Fiscal Year</v>
      </c>
    </row>
    <row r="685" spans="1:4" x14ac:dyDescent="0.25">
      <c r="A685" s="1" t="s">
        <v>1428</v>
      </c>
      <c r="B685" s="2">
        <v>44619</v>
      </c>
      <c r="D685" s="12" t="str" cm="1">
        <f t="array" ref="D685">_xlfn.IFS(MONTH(B685)=1,"Audit Period",MONTH(B685)=2,"End of Fiscal Year",MONTH(B685)=3,"Start of Fiscal Year",TRUE,"Fiscal Year in Progress")</f>
        <v>End of Fiscal Year</v>
      </c>
    </row>
    <row r="686" spans="1:4" x14ac:dyDescent="0.25">
      <c r="A686" s="1" t="s">
        <v>1429</v>
      </c>
      <c r="B686" s="2">
        <v>44619</v>
      </c>
      <c r="D686" s="12" t="str" cm="1">
        <f t="array" ref="D686">_xlfn.IFS(MONTH(B686)=1,"Audit Period",MONTH(B686)=2,"End of Fiscal Year",MONTH(B686)=3,"Start of Fiscal Year",TRUE,"Fiscal Year in Progress")</f>
        <v>End of Fiscal Year</v>
      </c>
    </row>
    <row r="687" spans="1:4" x14ac:dyDescent="0.25">
      <c r="A687" s="1" t="s">
        <v>1430</v>
      </c>
      <c r="B687" s="2">
        <v>44619</v>
      </c>
      <c r="D687" s="12" t="str" cm="1">
        <f t="array" ref="D687">_xlfn.IFS(MONTH(B687)=1,"Audit Period",MONTH(B687)=2,"End of Fiscal Year",MONTH(B687)=3,"Start of Fiscal Year",TRUE,"Fiscal Year in Progress")</f>
        <v>End of Fiscal Year</v>
      </c>
    </row>
    <row r="688" spans="1:4" x14ac:dyDescent="0.25">
      <c r="A688" s="1" t="s">
        <v>1431</v>
      </c>
      <c r="B688" s="2">
        <v>44619</v>
      </c>
      <c r="D688" s="12" t="str" cm="1">
        <f t="array" ref="D688">_xlfn.IFS(MONTH(B688)=1,"Audit Period",MONTH(B688)=2,"End of Fiscal Year",MONTH(B688)=3,"Start of Fiscal Year",TRUE,"Fiscal Year in Progress")</f>
        <v>End of Fiscal Year</v>
      </c>
    </row>
    <row r="689" spans="1:4" x14ac:dyDescent="0.25">
      <c r="A689" s="1" t="s">
        <v>1432</v>
      </c>
      <c r="B689" s="2">
        <v>44619</v>
      </c>
      <c r="D689" s="12" t="str" cm="1">
        <f t="array" ref="D689">_xlfn.IFS(MONTH(B689)=1,"Audit Period",MONTH(B689)=2,"End of Fiscal Year",MONTH(B689)=3,"Start of Fiscal Year",TRUE,"Fiscal Year in Progress")</f>
        <v>End of Fiscal Year</v>
      </c>
    </row>
    <row r="690" spans="1:4" x14ac:dyDescent="0.25">
      <c r="A690" s="1" t="s">
        <v>1433</v>
      </c>
      <c r="B690" s="2">
        <v>44619</v>
      </c>
      <c r="D690" s="12" t="str" cm="1">
        <f t="array" ref="D690">_xlfn.IFS(MONTH(B690)=1,"Audit Period",MONTH(B690)=2,"End of Fiscal Year",MONTH(B690)=3,"Start of Fiscal Year",TRUE,"Fiscal Year in Progress")</f>
        <v>End of Fiscal Year</v>
      </c>
    </row>
    <row r="691" spans="1:4" x14ac:dyDescent="0.25">
      <c r="A691" s="1" t="s">
        <v>1434</v>
      </c>
      <c r="B691" s="2">
        <v>44619</v>
      </c>
      <c r="D691" s="12" t="str" cm="1">
        <f t="array" ref="D691">_xlfn.IFS(MONTH(B691)=1,"Audit Period",MONTH(B691)=2,"End of Fiscal Year",MONTH(B691)=3,"Start of Fiscal Year",TRUE,"Fiscal Year in Progress")</f>
        <v>End of Fiscal Year</v>
      </c>
    </row>
    <row r="692" spans="1:4" x14ac:dyDescent="0.25">
      <c r="A692" s="1" t="s">
        <v>1435</v>
      </c>
      <c r="B692" s="2">
        <v>44619</v>
      </c>
      <c r="D692" s="12" t="str" cm="1">
        <f t="array" ref="D692">_xlfn.IFS(MONTH(B692)=1,"Audit Period",MONTH(B692)=2,"End of Fiscal Year",MONTH(B692)=3,"Start of Fiscal Year",TRUE,"Fiscal Year in Progress")</f>
        <v>End of Fiscal Year</v>
      </c>
    </row>
    <row r="693" spans="1:4" x14ac:dyDescent="0.25">
      <c r="A693" s="1" t="s">
        <v>1436</v>
      </c>
      <c r="B693" s="2">
        <v>44619</v>
      </c>
      <c r="D693" s="12" t="str" cm="1">
        <f t="array" ref="D693">_xlfn.IFS(MONTH(B693)=1,"Audit Period",MONTH(B693)=2,"End of Fiscal Year",MONTH(B693)=3,"Start of Fiscal Year",TRUE,"Fiscal Year in Progress")</f>
        <v>End of Fiscal Year</v>
      </c>
    </row>
    <row r="694" spans="1:4" x14ac:dyDescent="0.25">
      <c r="A694" s="1" t="s">
        <v>1437</v>
      </c>
      <c r="B694" s="2">
        <v>44619</v>
      </c>
      <c r="D694" s="12" t="str" cm="1">
        <f t="array" ref="D694">_xlfn.IFS(MONTH(B694)=1,"Audit Period",MONTH(B694)=2,"End of Fiscal Year",MONTH(B694)=3,"Start of Fiscal Year",TRUE,"Fiscal Year in Progress")</f>
        <v>End of Fiscal Year</v>
      </c>
    </row>
    <row r="695" spans="1:4" x14ac:dyDescent="0.25">
      <c r="A695" s="1" t="s">
        <v>1438</v>
      </c>
      <c r="B695" s="2">
        <v>44619</v>
      </c>
      <c r="D695" s="12" t="str" cm="1">
        <f t="array" ref="D695">_xlfn.IFS(MONTH(B695)=1,"Audit Period",MONTH(B695)=2,"End of Fiscal Year",MONTH(B695)=3,"Start of Fiscal Year",TRUE,"Fiscal Year in Progress")</f>
        <v>End of Fiscal Year</v>
      </c>
    </row>
    <row r="696" spans="1:4" x14ac:dyDescent="0.25">
      <c r="A696" s="1" t="s">
        <v>1439</v>
      </c>
      <c r="B696" s="2">
        <v>44619</v>
      </c>
      <c r="D696" s="12" t="str" cm="1">
        <f t="array" ref="D696">_xlfn.IFS(MONTH(B696)=1,"Audit Period",MONTH(B696)=2,"End of Fiscal Year",MONTH(B696)=3,"Start of Fiscal Year",TRUE,"Fiscal Year in Progress")</f>
        <v>End of Fiscal Year</v>
      </c>
    </row>
    <row r="697" spans="1:4" x14ac:dyDescent="0.25">
      <c r="A697" s="1" t="s">
        <v>1440</v>
      </c>
      <c r="B697" s="2">
        <v>44619</v>
      </c>
      <c r="D697" s="12" t="str" cm="1">
        <f t="array" ref="D697">_xlfn.IFS(MONTH(B697)=1,"Audit Period",MONTH(B697)=2,"End of Fiscal Year",MONTH(B697)=3,"Start of Fiscal Year",TRUE,"Fiscal Year in Progress")</f>
        <v>End of Fiscal Year</v>
      </c>
    </row>
    <row r="698" spans="1:4" x14ac:dyDescent="0.25">
      <c r="A698" s="1" t="s">
        <v>1441</v>
      </c>
      <c r="B698" s="2">
        <v>44619</v>
      </c>
      <c r="D698" s="12" t="str" cm="1">
        <f t="array" ref="D698">_xlfn.IFS(MONTH(B698)=1,"Audit Period",MONTH(B698)=2,"End of Fiscal Year",MONTH(B698)=3,"Start of Fiscal Year",TRUE,"Fiscal Year in Progress")</f>
        <v>End of Fiscal Year</v>
      </c>
    </row>
    <row r="699" spans="1:4" x14ac:dyDescent="0.25">
      <c r="A699" s="1" t="s">
        <v>1442</v>
      </c>
      <c r="B699" s="2">
        <v>44619</v>
      </c>
      <c r="D699" s="12" t="str" cm="1">
        <f t="array" ref="D699">_xlfn.IFS(MONTH(B699)=1,"Audit Period",MONTH(B699)=2,"End of Fiscal Year",MONTH(B699)=3,"Start of Fiscal Year",TRUE,"Fiscal Year in Progress")</f>
        <v>End of Fiscal Year</v>
      </c>
    </row>
    <row r="700" spans="1:4" x14ac:dyDescent="0.25">
      <c r="A700" s="1" t="s">
        <v>169</v>
      </c>
      <c r="B700" s="2">
        <v>44619</v>
      </c>
      <c r="D700" s="12" t="str" cm="1">
        <f t="array" ref="D700">_xlfn.IFS(MONTH(B700)=1,"Audit Period",MONTH(B700)=2,"End of Fiscal Year",MONTH(B700)=3,"Start of Fiscal Year",TRUE,"Fiscal Year in Progress")</f>
        <v>End of Fiscal Year</v>
      </c>
    </row>
    <row r="701" spans="1:4" x14ac:dyDescent="0.25">
      <c r="A701" s="1" t="s">
        <v>1443</v>
      </c>
      <c r="B701" s="2">
        <v>44619</v>
      </c>
      <c r="D701" s="12" t="str" cm="1">
        <f t="array" ref="D701">_xlfn.IFS(MONTH(B701)=1,"Audit Period",MONTH(B701)=2,"End of Fiscal Year",MONTH(B701)=3,"Start of Fiscal Year",TRUE,"Fiscal Year in Progress")</f>
        <v>End of Fiscal Year</v>
      </c>
    </row>
    <row r="702" spans="1:4" x14ac:dyDescent="0.25">
      <c r="A702" s="1" t="s">
        <v>1444</v>
      </c>
      <c r="B702" s="2">
        <v>44619</v>
      </c>
      <c r="D702" s="12" t="str" cm="1">
        <f t="array" ref="D702">_xlfn.IFS(MONTH(B702)=1,"Audit Period",MONTH(B702)=2,"End of Fiscal Year",MONTH(B702)=3,"Start of Fiscal Year",TRUE,"Fiscal Year in Progress")</f>
        <v>End of Fiscal Year</v>
      </c>
    </row>
    <row r="703" spans="1:4" x14ac:dyDescent="0.25">
      <c r="A703" s="1" t="s">
        <v>1445</v>
      </c>
      <c r="B703" s="2">
        <v>44619</v>
      </c>
      <c r="D703" s="12" t="str" cm="1">
        <f t="array" ref="D703">_xlfn.IFS(MONTH(B703)=1,"Audit Period",MONTH(B703)=2,"End of Fiscal Year",MONTH(B703)=3,"Start of Fiscal Year",TRUE,"Fiscal Year in Progress")</f>
        <v>End of Fiscal Year</v>
      </c>
    </row>
    <row r="704" spans="1:4" x14ac:dyDescent="0.25">
      <c r="A704" s="1" t="s">
        <v>1446</v>
      </c>
      <c r="B704" s="2">
        <v>44619</v>
      </c>
      <c r="D704" s="12" t="str" cm="1">
        <f t="array" ref="D704">_xlfn.IFS(MONTH(B704)=1,"Audit Period",MONTH(B704)=2,"End of Fiscal Year",MONTH(B704)=3,"Start of Fiscal Year",TRUE,"Fiscal Year in Progress")</f>
        <v>End of Fiscal Year</v>
      </c>
    </row>
    <row r="705" spans="1:4" x14ac:dyDescent="0.25">
      <c r="A705" s="1" t="s">
        <v>1447</v>
      </c>
      <c r="B705" s="2">
        <v>44619</v>
      </c>
      <c r="D705" s="12" t="str" cm="1">
        <f t="array" ref="D705">_xlfn.IFS(MONTH(B705)=1,"Audit Period",MONTH(B705)=2,"End of Fiscal Year",MONTH(B705)=3,"Start of Fiscal Year",TRUE,"Fiscal Year in Progress")</f>
        <v>End of Fiscal Year</v>
      </c>
    </row>
    <row r="706" spans="1:4" x14ac:dyDescent="0.25">
      <c r="A706" s="1" t="s">
        <v>1448</v>
      </c>
      <c r="B706" s="2">
        <v>44619</v>
      </c>
      <c r="D706" s="12" t="str" cm="1">
        <f t="array" ref="D706">_xlfn.IFS(MONTH(B706)=1,"Audit Period",MONTH(B706)=2,"End of Fiscal Year",MONTH(B706)=3,"Start of Fiscal Year",TRUE,"Fiscal Year in Progress")</f>
        <v>End of Fiscal Year</v>
      </c>
    </row>
    <row r="707" spans="1:4" x14ac:dyDescent="0.25">
      <c r="A707" s="1" t="s">
        <v>1449</v>
      </c>
      <c r="B707" s="2">
        <v>44619</v>
      </c>
      <c r="D707" s="12" t="str" cm="1">
        <f t="array" ref="D707">_xlfn.IFS(MONTH(B707)=1,"Audit Period",MONTH(B707)=2,"End of Fiscal Year",MONTH(B707)=3,"Start of Fiscal Year",TRUE,"Fiscal Year in Progress")</f>
        <v>End of Fiscal Year</v>
      </c>
    </row>
    <row r="708" spans="1:4" x14ac:dyDescent="0.25">
      <c r="A708" s="1" t="s">
        <v>16</v>
      </c>
      <c r="B708" s="2">
        <v>44619</v>
      </c>
      <c r="D708" s="12" t="str" cm="1">
        <f t="array" ref="D708">_xlfn.IFS(MONTH(B708)=1,"Audit Period",MONTH(B708)=2,"End of Fiscal Year",MONTH(B708)=3,"Start of Fiscal Year",TRUE,"Fiscal Year in Progress")</f>
        <v>End of Fiscal Year</v>
      </c>
    </row>
    <row r="709" spans="1:4" x14ac:dyDescent="0.25">
      <c r="A709" s="1" t="s">
        <v>1450</v>
      </c>
      <c r="B709" s="2">
        <v>44619</v>
      </c>
      <c r="D709" s="12" t="str" cm="1">
        <f t="array" ref="D709">_xlfn.IFS(MONTH(B709)=1,"Audit Period",MONTH(B709)=2,"End of Fiscal Year",MONTH(B709)=3,"Start of Fiscal Year",TRUE,"Fiscal Year in Progress")</f>
        <v>End of Fiscal Year</v>
      </c>
    </row>
    <row r="710" spans="1:4" x14ac:dyDescent="0.25">
      <c r="A710" s="1" t="s">
        <v>1451</v>
      </c>
      <c r="B710" s="2">
        <v>44619</v>
      </c>
      <c r="D710" s="12" t="str" cm="1">
        <f t="array" ref="D710">_xlfn.IFS(MONTH(B710)=1,"Audit Period",MONTH(B710)=2,"End of Fiscal Year",MONTH(B710)=3,"Start of Fiscal Year",TRUE,"Fiscal Year in Progress")</f>
        <v>End of Fiscal Year</v>
      </c>
    </row>
    <row r="711" spans="1:4" x14ac:dyDescent="0.25">
      <c r="A711" s="1" t="s">
        <v>170</v>
      </c>
      <c r="B711" s="2">
        <v>44619</v>
      </c>
      <c r="D711" s="12" t="str" cm="1">
        <f t="array" ref="D711">_xlfn.IFS(MONTH(B711)=1,"Audit Period",MONTH(B711)=2,"End of Fiscal Year",MONTH(B711)=3,"Start of Fiscal Year",TRUE,"Fiscal Year in Progress")</f>
        <v>End of Fiscal Year</v>
      </c>
    </row>
    <row r="712" spans="1:4" x14ac:dyDescent="0.25">
      <c r="A712" s="1" t="s">
        <v>1452</v>
      </c>
      <c r="B712" s="2">
        <v>44619</v>
      </c>
      <c r="D712" s="12" t="str" cm="1">
        <f t="array" ref="D712">_xlfn.IFS(MONTH(B712)=1,"Audit Period",MONTH(B712)=2,"End of Fiscal Year",MONTH(B712)=3,"Start of Fiscal Year",TRUE,"Fiscal Year in Progress")</f>
        <v>End of Fiscal Year</v>
      </c>
    </row>
    <row r="713" spans="1:4" x14ac:dyDescent="0.25">
      <c r="A713" s="1" t="s">
        <v>1453</v>
      </c>
      <c r="B713" s="2">
        <v>44619</v>
      </c>
      <c r="D713" s="12" t="str" cm="1">
        <f t="array" ref="D713">_xlfn.IFS(MONTH(B713)=1,"Audit Period",MONTH(B713)=2,"End of Fiscal Year",MONTH(B713)=3,"Start of Fiscal Year",TRUE,"Fiscal Year in Progress")</f>
        <v>End of Fiscal Year</v>
      </c>
    </row>
    <row r="714" spans="1:4" x14ac:dyDescent="0.25">
      <c r="A714" s="1" t="s">
        <v>1454</v>
      </c>
      <c r="B714" s="2">
        <v>44619</v>
      </c>
      <c r="D714" s="12" t="str" cm="1">
        <f t="array" ref="D714">_xlfn.IFS(MONTH(B714)=1,"Audit Period",MONTH(B714)=2,"End of Fiscal Year",MONTH(B714)=3,"Start of Fiscal Year",TRUE,"Fiscal Year in Progress")</f>
        <v>End of Fiscal Year</v>
      </c>
    </row>
    <row r="715" spans="1:4" x14ac:dyDescent="0.25">
      <c r="A715" s="1" t="s">
        <v>1455</v>
      </c>
      <c r="B715" s="2">
        <v>44619</v>
      </c>
      <c r="D715" s="12" t="str" cm="1">
        <f t="array" ref="D715">_xlfn.IFS(MONTH(B715)=1,"Audit Period",MONTH(B715)=2,"End of Fiscal Year",MONTH(B715)=3,"Start of Fiscal Year",TRUE,"Fiscal Year in Progress")</f>
        <v>End of Fiscal Year</v>
      </c>
    </row>
    <row r="716" spans="1:4" x14ac:dyDescent="0.25">
      <c r="A716" s="1" t="s">
        <v>1456</v>
      </c>
      <c r="B716" s="2">
        <v>44619</v>
      </c>
      <c r="D716" s="12" t="str" cm="1">
        <f t="array" ref="D716">_xlfn.IFS(MONTH(B716)=1,"Audit Period",MONTH(B716)=2,"End of Fiscal Year",MONTH(B716)=3,"Start of Fiscal Year",TRUE,"Fiscal Year in Progress")</f>
        <v>End of Fiscal Year</v>
      </c>
    </row>
    <row r="717" spans="1:4" x14ac:dyDescent="0.25">
      <c r="A717" s="1" t="s">
        <v>1457</v>
      </c>
      <c r="B717" s="2">
        <v>44619</v>
      </c>
      <c r="D717" s="12" t="str" cm="1">
        <f t="array" ref="D717">_xlfn.IFS(MONTH(B717)=1,"Audit Period",MONTH(B717)=2,"End of Fiscal Year",MONTH(B717)=3,"Start of Fiscal Year",TRUE,"Fiscal Year in Progress")</f>
        <v>End of Fiscal Year</v>
      </c>
    </row>
    <row r="718" spans="1:4" x14ac:dyDescent="0.25">
      <c r="A718" s="1" t="s">
        <v>1458</v>
      </c>
      <c r="B718" s="2">
        <v>44619</v>
      </c>
      <c r="D718" s="12" t="str" cm="1">
        <f t="array" ref="D718">_xlfn.IFS(MONTH(B718)=1,"Audit Period",MONTH(B718)=2,"End of Fiscal Year",MONTH(B718)=3,"Start of Fiscal Year",TRUE,"Fiscal Year in Progress")</f>
        <v>End of Fiscal Year</v>
      </c>
    </row>
    <row r="719" spans="1:4" x14ac:dyDescent="0.25">
      <c r="A719" s="1" t="s">
        <v>171</v>
      </c>
      <c r="B719" s="2">
        <v>44619</v>
      </c>
      <c r="D719" s="12" t="str" cm="1">
        <f t="array" ref="D719">_xlfn.IFS(MONTH(B719)=1,"Audit Period",MONTH(B719)=2,"End of Fiscal Year",MONTH(B719)=3,"Start of Fiscal Year",TRUE,"Fiscal Year in Progress")</f>
        <v>End of Fiscal Year</v>
      </c>
    </row>
    <row r="720" spans="1:4" x14ac:dyDescent="0.25">
      <c r="A720" s="1" t="s">
        <v>1459</v>
      </c>
      <c r="B720" s="2">
        <v>44619</v>
      </c>
      <c r="D720" s="12" t="str" cm="1">
        <f t="array" ref="D720">_xlfn.IFS(MONTH(B720)=1,"Audit Period",MONTH(B720)=2,"End of Fiscal Year",MONTH(B720)=3,"Start of Fiscal Year",TRUE,"Fiscal Year in Progress")</f>
        <v>End of Fiscal Year</v>
      </c>
    </row>
    <row r="721" spans="1:4" x14ac:dyDescent="0.25">
      <c r="A721" s="1" t="s">
        <v>1460</v>
      </c>
      <c r="B721" s="2">
        <v>44619</v>
      </c>
      <c r="D721" s="12" t="str" cm="1">
        <f t="array" ref="D721">_xlfn.IFS(MONTH(B721)=1,"Audit Period",MONTH(B721)=2,"End of Fiscal Year",MONTH(B721)=3,"Start of Fiscal Year",TRUE,"Fiscal Year in Progress")</f>
        <v>End of Fiscal Year</v>
      </c>
    </row>
    <row r="722" spans="1:4" x14ac:dyDescent="0.25">
      <c r="A722" s="1" t="s">
        <v>1461</v>
      </c>
      <c r="B722" s="2">
        <v>44619</v>
      </c>
      <c r="D722" s="12" t="str" cm="1">
        <f t="array" ref="D722">_xlfn.IFS(MONTH(B722)=1,"Audit Period",MONTH(B722)=2,"End of Fiscal Year",MONTH(B722)=3,"Start of Fiscal Year",TRUE,"Fiscal Year in Progress")</f>
        <v>End of Fiscal Year</v>
      </c>
    </row>
    <row r="723" spans="1:4" x14ac:dyDescent="0.25">
      <c r="A723" s="1" t="s">
        <v>1462</v>
      </c>
      <c r="B723" s="2">
        <v>44619</v>
      </c>
      <c r="D723" s="12" t="str" cm="1">
        <f t="array" ref="D723">_xlfn.IFS(MONTH(B723)=1,"Audit Period",MONTH(B723)=2,"End of Fiscal Year",MONTH(B723)=3,"Start of Fiscal Year",TRUE,"Fiscal Year in Progress")</f>
        <v>End of Fiscal Year</v>
      </c>
    </row>
    <row r="724" spans="1:4" x14ac:dyDescent="0.25">
      <c r="A724" s="1" t="s">
        <v>1463</v>
      </c>
      <c r="B724" s="2">
        <v>44619</v>
      </c>
      <c r="D724" s="12" t="str" cm="1">
        <f t="array" ref="D724">_xlfn.IFS(MONTH(B724)=1,"Audit Period",MONTH(B724)=2,"End of Fiscal Year",MONTH(B724)=3,"Start of Fiscal Year",TRUE,"Fiscal Year in Progress")</f>
        <v>End of Fiscal Year</v>
      </c>
    </row>
    <row r="725" spans="1:4" x14ac:dyDescent="0.25">
      <c r="A725" s="1" t="s">
        <v>1464</v>
      </c>
      <c r="B725" s="2">
        <v>44619</v>
      </c>
      <c r="D725" s="12" t="str" cm="1">
        <f t="array" ref="D725">_xlfn.IFS(MONTH(B725)=1,"Audit Period",MONTH(B725)=2,"End of Fiscal Year",MONTH(B725)=3,"Start of Fiscal Year",TRUE,"Fiscal Year in Progress")</f>
        <v>End of Fiscal Year</v>
      </c>
    </row>
    <row r="726" spans="1:4" x14ac:dyDescent="0.25">
      <c r="A726" s="1" t="s">
        <v>172</v>
      </c>
      <c r="B726" s="2">
        <v>44619</v>
      </c>
      <c r="D726" s="12" t="str" cm="1">
        <f t="array" ref="D726">_xlfn.IFS(MONTH(B726)=1,"Audit Period",MONTH(B726)=2,"End of Fiscal Year",MONTH(B726)=3,"Start of Fiscal Year",TRUE,"Fiscal Year in Progress")</f>
        <v>End of Fiscal Year</v>
      </c>
    </row>
    <row r="727" spans="1:4" x14ac:dyDescent="0.25">
      <c r="A727" s="1" t="s">
        <v>1465</v>
      </c>
      <c r="B727" s="2">
        <v>44619</v>
      </c>
      <c r="D727" s="12" t="str" cm="1">
        <f t="array" ref="D727">_xlfn.IFS(MONTH(B727)=1,"Audit Period",MONTH(B727)=2,"End of Fiscal Year",MONTH(B727)=3,"Start of Fiscal Year",TRUE,"Fiscal Year in Progress")</f>
        <v>End of Fiscal Year</v>
      </c>
    </row>
    <row r="728" spans="1:4" x14ac:dyDescent="0.25">
      <c r="A728" s="1" t="s">
        <v>1466</v>
      </c>
      <c r="B728" s="2">
        <v>44619</v>
      </c>
      <c r="D728" s="12" t="str" cm="1">
        <f t="array" ref="D728">_xlfn.IFS(MONTH(B728)=1,"Audit Period",MONTH(B728)=2,"End of Fiscal Year",MONTH(B728)=3,"Start of Fiscal Year",TRUE,"Fiscal Year in Progress")</f>
        <v>End of Fiscal Year</v>
      </c>
    </row>
    <row r="729" spans="1:4" x14ac:dyDescent="0.25">
      <c r="A729" s="1" t="s">
        <v>1467</v>
      </c>
      <c r="B729" s="2">
        <v>44619</v>
      </c>
      <c r="D729" s="12" t="str" cm="1">
        <f t="array" ref="D729">_xlfn.IFS(MONTH(B729)=1,"Audit Period",MONTH(B729)=2,"End of Fiscal Year",MONTH(B729)=3,"Start of Fiscal Year",TRUE,"Fiscal Year in Progress")</f>
        <v>End of Fiscal Year</v>
      </c>
    </row>
    <row r="730" spans="1:4" x14ac:dyDescent="0.25">
      <c r="A730" s="1" t="s">
        <v>1468</v>
      </c>
      <c r="B730" s="2">
        <v>44619</v>
      </c>
      <c r="D730" s="12" t="str" cm="1">
        <f t="array" ref="D730">_xlfn.IFS(MONTH(B730)=1,"Audit Period",MONTH(B730)=2,"End of Fiscal Year",MONTH(B730)=3,"Start of Fiscal Year",TRUE,"Fiscal Year in Progress")</f>
        <v>End of Fiscal Year</v>
      </c>
    </row>
    <row r="731" spans="1:4" x14ac:dyDescent="0.25">
      <c r="A731" s="1" t="s">
        <v>1469</v>
      </c>
      <c r="B731" s="2">
        <v>44619</v>
      </c>
      <c r="D731" s="12" t="str" cm="1">
        <f t="array" ref="D731">_xlfn.IFS(MONTH(B731)=1,"Audit Period",MONTH(B731)=2,"End of Fiscal Year",MONTH(B731)=3,"Start of Fiscal Year",TRUE,"Fiscal Year in Progress")</f>
        <v>End of Fiscal Year</v>
      </c>
    </row>
    <row r="732" spans="1:4" x14ac:dyDescent="0.25">
      <c r="A732" s="1" t="s">
        <v>1470</v>
      </c>
      <c r="B732" s="2">
        <v>44619</v>
      </c>
      <c r="D732" s="12" t="str" cm="1">
        <f t="array" ref="D732">_xlfn.IFS(MONTH(B732)=1,"Audit Period",MONTH(B732)=2,"End of Fiscal Year",MONTH(B732)=3,"Start of Fiscal Year",TRUE,"Fiscal Year in Progress")</f>
        <v>End of Fiscal Year</v>
      </c>
    </row>
    <row r="733" spans="1:4" x14ac:dyDescent="0.25">
      <c r="A733" s="1" t="s">
        <v>173</v>
      </c>
      <c r="B733" s="2">
        <v>44619</v>
      </c>
      <c r="D733" s="12" t="str" cm="1">
        <f t="array" ref="D733">_xlfn.IFS(MONTH(B733)=1,"Audit Period",MONTH(B733)=2,"End of Fiscal Year",MONTH(B733)=3,"Start of Fiscal Year",TRUE,"Fiscal Year in Progress")</f>
        <v>End of Fiscal Year</v>
      </c>
    </row>
    <row r="734" spans="1:4" x14ac:dyDescent="0.25">
      <c r="A734" s="1" t="s">
        <v>1471</v>
      </c>
      <c r="B734" s="2">
        <v>44619</v>
      </c>
      <c r="D734" s="12" t="str" cm="1">
        <f t="array" ref="D734">_xlfn.IFS(MONTH(B734)=1,"Audit Period",MONTH(B734)=2,"End of Fiscal Year",MONTH(B734)=3,"Start of Fiscal Year",TRUE,"Fiscal Year in Progress")</f>
        <v>End of Fiscal Year</v>
      </c>
    </row>
    <row r="735" spans="1:4" x14ac:dyDescent="0.25">
      <c r="A735" s="1" t="s">
        <v>1472</v>
      </c>
      <c r="B735" s="2">
        <v>44619</v>
      </c>
      <c r="D735" s="12" t="str" cm="1">
        <f t="array" ref="D735">_xlfn.IFS(MONTH(B735)=1,"Audit Period",MONTH(B735)=2,"End of Fiscal Year",MONTH(B735)=3,"Start of Fiscal Year",TRUE,"Fiscal Year in Progress")</f>
        <v>End of Fiscal Year</v>
      </c>
    </row>
    <row r="736" spans="1:4" x14ac:dyDescent="0.25">
      <c r="A736" s="1" t="s">
        <v>1473</v>
      </c>
      <c r="B736" s="2">
        <v>44612</v>
      </c>
      <c r="D736" s="12" t="str" cm="1">
        <f t="array" ref="D736">_xlfn.IFS(MONTH(B736)=1,"Audit Period",MONTH(B736)=2,"End of Fiscal Year",MONTH(B736)=3,"Start of Fiscal Year",TRUE,"Fiscal Year in Progress")</f>
        <v>End of Fiscal Year</v>
      </c>
    </row>
    <row r="737" spans="1:4" x14ac:dyDescent="0.25">
      <c r="A737" s="1" t="s">
        <v>1474</v>
      </c>
      <c r="B737" s="2">
        <v>44612</v>
      </c>
      <c r="D737" s="12" t="str" cm="1">
        <f t="array" ref="D737">_xlfn.IFS(MONTH(B737)=1,"Audit Period",MONTH(B737)=2,"End of Fiscal Year",MONTH(B737)=3,"Start of Fiscal Year",TRUE,"Fiscal Year in Progress")</f>
        <v>End of Fiscal Year</v>
      </c>
    </row>
    <row r="738" spans="1:4" x14ac:dyDescent="0.25">
      <c r="A738" s="1" t="s">
        <v>1475</v>
      </c>
      <c r="B738" s="2">
        <v>44612</v>
      </c>
      <c r="D738" s="12" t="str" cm="1">
        <f t="array" ref="D738">_xlfn.IFS(MONTH(B738)=1,"Audit Period",MONTH(B738)=2,"End of Fiscal Year",MONTH(B738)=3,"Start of Fiscal Year",TRUE,"Fiscal Year in Progress")</f>
        <v>End of Fiscal Year</v>
      </c>
    </row>
    <row r="739" spans="1:4" x14ac:dyDescent="0.25">
      <c r="A739" s="1" t="s">
        <v>1476</v>
      </c>
      <c r="B739" s="2">
        <v>44619</v>
      </c>
      <c r="D739" s="12" t="str" cm="1">
        <f t="array" ref="D739">_xlfn.IFS(MONTH(B739)=1,"Audit Period",MONTH(B739)=2,"End of Fiscal Year",MONTH(B739)=3,"Start of Fiscal Year",TRUE,"Fiscal Year in Progress")</f>
        <v>End of Fiscal Year</v>
      </c>
    </row>
    <row r="740" spans="1:4" x14ac:dyDescent="0.25">
      <c r="A740" s="1" t="s">
        <v>1477</v>
      </c>
      <c r="B740" s="2">
        <v>44626</v>
      </c>
      <c r="D740" s="12" t="str" cm="1">
        <f t="array" ref="D740">_xlfn.IFS(MONTH(B740)=1,"Audit Period",MONTH(B740)=2,"End of Fiscal Year",MONTH(B740)=3,"Start of Fiscal Year",TRUE,"Fiscal Year in Progress")</f>
        <v>Start of Fiscal Year</v>
      </c>
    </row>
    <row r="741" spans="1:4" x14ac:dyDescent="0.25">
      <c r="A741" s="1" t="s">
        <v>174</v>
      </c>
      <c r="B741" s="2">
        <v>44626</v>
      </c>
      <c r="D741" s="12" t="str" cm="1">
        <f t="array" ref="D741">_xlfn.IFS(MONTH(B741)=1,"Audit Period",MONTH(B741)=2,"End of Fiscal Year",MONTH(B741)=3,"Start of Fiscal Year",TRUE,"Fiscal Year in Progress")</f>
        <v>Start of Fiscal Year</v>
      </c>
    </row>
    <row r="742" spans="1:4" x14ac:dyDescent="0.25">
      <c r="A742" s="1" t="s">
        <v>1478</v>
      </c>
      <c r="B742" s="2">
        <v>44626</v>
      </c>
      <c r="D742" s="12" t="str" cm="1">
        <f t="array" ref="D742">_xlfn.IFS(MONTH(B742)=1,"Audit Period",MONTH(B742)=2,"End of Fiscal Year",MONTH(B742)=3,"Start of Fiscal Year",TRUE,"Fiscal Year in Progress")</f>
        <v>Start of Fiscal Year</v>
      </c>
    </row>
    <row r="743" spans="1:4" x14ac:dyDescent="0.25">
      <c r="A743" s="1" t="s">
        <v>1479</v>
      </c>
      <c r="B743" s="2">
        <v>44626</v>
      </c>
      <c r="D743" s="12" t="str" cm="1">
        <f t="array" ref="D743">_xlfn.IFS(MONTH(B743)=1,"Audit Period",MONTH(B743)=2,"End of Fiscal Year",MONTH(B743)=3,"Start of Fiscal Year",TRUE,"Fiscal Year in Progress")</f>
        <v>Start of Fiscal Year</v>
      </c>
    </row>
    <row r="744" spans="1:4" x14ac:dyDescent="0.25">
      <c r="A744" s="1" t="s">
        <v>1480</v>
      </c>
      <c r="B744" s="2">
        <v>44626</v>
      </c>
      <c r="D744" s="12" t="str" cm="1">
        <f t="array" ref="D744">_xlfn.IFS(MONTH(B744)=1,"Audit Period",MONTH(B744)=2,"End of Fiscal Year",MONTH(B744)=3,"Start of Fiscal Year",TRUE,"Fiscal Year in Progress")</f>
        <v>Start of Fiscal Year</v>
      </c>
    </row>
    <row r="745" spans="1:4" x14ac:dyDescent="0.25">
      <c r="A745" s="1" t="s">
        <v>1481</v>
      </c>
      <c r="B745" s="2">
        <v>44626</v>
      </c>
      <c r="D745" s="12" t="str" cm="1">
        <f t="array" ref="D745">_xlfn.IFS(MONTH(B745)=1,"Audit Period",MONTH(B745)=2,"End of Fiscal Year",MONTH(B745)=3,"Start of Fiscal Year",TRUE,"Fiscal Year in Progress")</f>
        <v>Start of Fiscal Year</v>
      </c>
    </row>
    <row r="746" spans="1:4" x14ac:dyDescent="0.25">
      <c r="A746" s="1" t="s">
        <v>1482</v>
      </c>
      <c r="B746" s="2">
        <v>44626</v>
      </c>
      <c r="D746" s="12" t="str" cm="1">
        <f t="array" ref="D746">_xlfn.IFS(MONTH(B746)=1,"Audit Period",MONTH(B746)=2,"End of Fiscal Year",MONTH(B746)=3,"Start of Fiscal Year",TRUE,"Fiscal Year in Progress")</f>
        <v>Start of Fiscal Year</v>
      </c>
    </row>
    <row r="747" spans="1:4" x14ac:dyDescent="0.25">
      <c r="A747" s="1" t="s">
        <v>1483</v>
      </c>
      <c r="B747" s="2">
        <v>44626</v>
      </c>
      <c r="D747" s="12" t="str" cm="1">
        <f t="array" ref="D747">_xlfn.IFS(MONTH(B747)=1,"Audit Period",MONTH(B747)=2,"End of Fiscal Year",MONTH(B747)=3,"Start of Fiscal Year",TRUE,"Fiscal Year in Progress")</f>
        <v>Start of Fiscal Year</v>
      </c>
    </row>
    <row r="748" spans="1:4" x14ac:dyDescent="0.25">
      <c r="A748" s="1" t="s">
        <v>1484</v>
      </c>
      <c r="B748" s="2">
        <v>44626</v>
      </c>
      <c r="D748" s="12" t="str" cm="1">
        <f t="array" ref="D748">_xlfn.IFS(MONTH(B748)=1,"Audit Period",MONTH(B748)=2,"End of Fiscal Year",MONTH(B748)=3,"Start of Fiscal Year",TRUE,"Fiscal Year in Progress")</f>
        <v>Start of Fiscal Year</v>
      </c>
    </row>
    <row r="749" spans="1:4" x14ac:dyDescent="0.25">
      <c r="A749" s="1" t="s">
        <v>175</v>
      </c>
      <c r="B749" s="2">
        <v>44626</v>
      </c>
      <c r="D749" s="12" t="str" cm="1">
        <f t="array" ref="D749">_xlfn.IFS(MONTH(B749)=1,"Audit Period",MONTH(B749)=2,"End of Fiscal Year",MONTH(B749)=3,"Start of Fiscal Year",TRUE,"Fiscal Year in Progress")</f>
        <v>Start of Fiscal Year</v>
      </c>
    </row>
    <row r="750" spans="1:4" x14ac:dyDescent="0.25">
      <c r="A750" s="1" t="s">
        <v>1485</v>
      </c>
      <c r="B750" s="2">
        <v>44626</v>
      </c>
      <c r="D750" s="12" t="str" cm="1">
        <f t="array" ref="D750">_xlfn.IFS(MONTH(B750)=1,"Audit Period",MONTH(B750)=2,"End of Fiscal Year",MONTH(B750)=3,"Start of Fiscal Year",TRUE,"Fiscal Year in Progress")</f>
        <v>Start of Fiscal Year</v>
      </c>
    </row>
    <row r="751" spans="1:4" x14ac:dyDescent="0.25">
      <c r="A751" s="1" t="s">
        <v>1486</v>
      </c>
      <c r="B751" s="2">
        <v>44626</v>
      </c>
      <c r="D751" s="12" t="str" cm="1">
        <f t="array" ref="D751">_xlfn.IFS(MONTH(B751)=1,"Audit Period",MONTH(B751)=2,"End of Fiscal Year",MONTH(B751)=3,"Start of Fiscal Year",TRUE,"Fiscal Year in Progress")</f>
        <v>Start of Fiscal Year</v>
      </c>
    </row>
    <row r="752" spans="1:4" x14ac:dyDescent="0.25">
      <c r="A752" s="1" t="s">
        <v>1487</v>
      </c>
      <c r="B752" s="2">
        <v>44626</v>
      </c>
      <c r="D752" s="12" t="str" cm="1">
        <f t="array" ref="D752">_xlfn.IFS(MONTH(B752)=1,"Audit Period",MONTH(B752)=2,"End of Fiscal Year",MONTH(B752)=3,"Start of Fiscal Year",TRUE,"Fiscal Year in Progress")</f>
        <v>Start of Fiscal Year</v>
      </c>
    </row>
    <row r="753" spans="1:4" x14ac:dyDescent="0.25">
      <c r="A753" s="1" t="s">
        <v>1488</v>
      </c>
      <c r="B753" s="2">
        <v>44626</v>
      </c>
      <c r="D753" s="12" t="str" cm="1">
        <f t="array" ref="D753">_xlfn.IFS(MONTH(B753)=1,"Audit Period",MONTH(B753)=2,"End of Fiscal Year",MONTH(B753)=3,"Start of Fiscal Year",TRUE,"Fiscal Year in Progress")</f>
        <v>Start of Fiscal Year</v>
      </c>
    </row>
    <row r="754" spans="1:4" x14ac:dyDescent="0.25">
      <c r="A754" s="1" t="s">
        <v>1489</v>
      </c>
      <c r="B754" s="2">
        <v>44626</v>
      </c>
      <c r="D754" s="12" t="str" cm="1">
        <f t="array" ref="D754">_xlfn.IFS(MONTH(B754)=1,"Audit Period",MONTH(B754)=2,"End of Fiscal Year",MONTH(B754)=3,"Start of Fiscal Year",TRUE,"Fiscal Year in Progress")</f>
        <v>Start of Fiscal Year</v>
      </c>
    </row>
    <row r="755" spans="1:4" x14ac:dyDescent="0.25">
      <c r="A755" s="1" t="s">
        <v>1490</v>
      </c>
      <c r="B755" s="2">
        <v>44626</v>
      </c>
      <c r="D755" s="12" t="str" cm="1">
        <f t="array" ref="D755">_xlfn.IFS(MONTH(B755)=1,"Audit Period",MONTH(B755)=2,"End of Fiscal Year",MONTH(B755)=3,"Start of Fiscal Year",TRUE,"Fiscal Year in Progress")</f>
        <v>Start of Fiscal Year</v>
      </c>
    </row>
    <row r="756" spans="1:4" x14ac:dyDescent="0.25">
      <c r="A756" s="1" t="s">
        <v>1491</v>
      </c>
      <c r="B756" s="2">
        <v>44626</v>
      </c>
      <c r="D756" s="12" t="str" cm="1">
        <f t="array" ref="D756">_xlfn.IFS(MONTH(B756)=1,"Audit Period",MONTH(B756)=2,"End of Fiscal Year",MONTH(B756)=3,"Start of Fiscal Year",TRUE,"Fiscal Year in Progress")</f>
        <v>Start of Fiscal Year</v>
      </c>
    </row>
    <row r="757" spans="1:4" x14ac:dyDescent="0.25">
      <c r="A757" s="1" t="s">
        <v>1492</v>
      </c>
      <c r="B757" s="2">
        <v>44626</v>
      </c>
      <c r="D757" s="12" t="str" cm="1">
        <f t="array" ref="D757">_xlfn.IFS(MONTH(B757)=1,"Audit Period",MONTH(B757)=2,"End of Fiscal Year",MONTH(B757)=3,"Start of Fiscal Year",TRUE,"Fiscal Year in Progress")</f>
        <v>Start of Fiscal Year</v>
      </c>
    </row>
    <row r="758" spans="1:4" x14ac:dyDescent="0.25">
      <c r="A758" s="1" t="s">
        <v>1493</v>
      </c>
      <c r="B758" s="2">
        <v>44626</v>
      </c>
      <c r="D758" s="12" t="str" cm="1">
        <f t="array" ref="D758">_xlfn.IFS(MONTH(B758)=1,"Audit Period",MONTH(B758)=2,"End of Fiscal Year",MONTH(B758)=3,"Start of Fiscal Year",TRUE,"Fiscal Year in Progress")</f>
        <v>Start of Fiscal Year</v>
      </c>
    </row>
    <row r="759" spans="1:4" x14ac:dyDescent="0.25">
      <c r="A759" s="1" t="s">
        <v>1494</v>
      </c>
      <c r="B759" s="2">
        <v>44626</v>
      </c>
      <c r="D759" s="12" t="str" cm="1">
        <f t="array" ref="D759">_xlfn.IFS(MONTH(B759)=1,"Audit Period",MONTH(B759)=2,"End of Fiscal Year",MONTH(B759)=3,"Start of Fiscal Year",TRUE,"Fiscal Year in Progress")</f>
        <v>Start of Fiscal Year</v>
      </c>
    </row>
    <row r="760" spans="1:4" x14ac:dyDescent="0.25">
      <c r="A760" s="1" t="s">
        <v>1495</v>
      </c>
      <c r="B760" s="2">
        <v>44626</v>
      </c>
      <c r="D760" s="12" t="str" cm="1">
        <f t="array" ref="D760">_xlfn.IFS(MONTH(B760)=1,"Audit Period",MONTH(B760)=2,"End of Fiscal Year",MONTH(B760)=3,"Start of Fiscal Year",TRUE,"Fiscal Year in Progress")</f>
        <v>Start of Fiscal Year</v>
      </c>
    </row>
    <row r="761" spans="1:4" x14ac:dyDescent="0.25">
      <c r="A761" s="1" t="s">
        <v>1496</v>
      </c>
      <c r="B761" s="2">
        <v>44626</v>
      </c>
      <c r="D761" s="12" t="str" cm="1">
        <f t="array" ref="D761">_xlfn.IFS(MONTH(B761)=1,"Audit Period",MONTH(B761)=2,"End of Fiscal Year",MONTH(B761)=3,"Start of Fiscal Year",TRUE,"Fiscal Year in Progress")</f>
        <v>Start of Fiscal Year</v>
      </c>
    </row>
    <row r="762" spans="1:4" x14ac:dyDescent="0.25">
      <c r="A762" s="1" t="s">
        <v>176</v>
      </c>
      <c r="B762" s="2">
        <v>44626</v>
      </c>
      <c r="D762" s="12" t="str" cm="1">
        <f t="array" ref="D762">_xlfn.IFS(MONTH(B762)=1,"Audit Period",MONTH(B762)=2,"End of Fiscal Year",MONTH(B762)=3,"Start of Fiscal Year",TRUE,"Fiscal Year in Progress")</f>
        <v>Start of Fiscal Year</v>
      </c>
    </row>
    <row r="763" spans="1:4" x14ac:dyDescent="0.25">
      <c r="A763" s="1" t="s">
        <v>1497</v>
      </c>
      <c r="B763" s="2">
        <v>44626</v>
      </c>
      <c r="D763" s="12" t="str" cm="1">
        <f t="array" ref="D763">_xlfn.IFS(MONTH(B763)=1,"Audit Period",MONTH(B763)=2,"End of Fiscal Year",MONTH(B763)=3,"Start of Fiscal Year",TRUE,"Fiscal Year in Progress")</f>
        <v>Start of Fiscal Year</v>
      </c>
    </row>
    <row r="764" spans="1:4" x14ac:dyDescent="0.25">
      <c r="A764" s="1" t="s">
        <v>1498</v>
      </c>
      <c r="B764" s="2">
        <v>44626</v>
      </c>
      <c r="D764" s="12" t="str" cm="1">
        <f t="array" ref="D764">_xlfn.IFS(MONTH(B764)=1,"Audit Period",MONTH(B764)=2,"End of Fiscal Year",MONTH(B764)=3,"Start of Fiscal Year",TRUE,"Fiscal Year in Progress")</f>
        <v>Start of Fiscal Year</v>
      </c>
    </row>
    <row r="765" spans="1:4" x14ac:dyDescent="0.25">
      <c r="A765" s="1" t="s">
        <v>1499</v>
      </c>
      <c r="B765" s="2">
        <v>44626</v>
      </c>
      <c r="D765" s="12" t="str" cm="1">
        <f t="array" ref="D765">_xlfn.IFS(MONTH(B765)=1,"Audit Period",MONTH(B765)=2,"End of Fiscal Year",MONTH(B765)=3,"Start of Fiscal Year",TRUE,"Fiscal Year in Progress")</f>
        <v>Start of Fiscal Year</v>
      </c>
    </row>
    <row r="766" spans="1:4" x14ac:dyDescent="0.25">
      <c r="A766" s="1" t="s">
        <v>1500</v>
      </c>
      <c r="B766" s="2">
        <v>44626</v>
      </c>
      <c r="D766" s="12" t="str" cm="1">
        <f t="array" ref="D766">_xlfn.IFS(MONTH(B766)=1,"Audit Period",MONTH(B766)=2,"End of Fiscal Year",MONTH(B766)=3,"Start of Fiscal Year",TRUE,"Fiscal Year in Progress")</f>
        <v>Start of Fiscal Year</v>
      </c>
    </row>
    <row r="767" spans="1:4" x14ac:dyDescent="0.25">
      <c r="A767" s="1" t="s">
        <v>1501</v>
      </c>
      <c r="B767" s="2">
        <v>44626</v>
      </c>
      <c r="D767" s="12" t="str" cm="1">
        <f t="array" ref="D767">_xlfn.IFS(MONTH(B767)=1,"Audit Period",MONTH(B767)=2,"End of Fiscal Year",MONTH(B767)=3,"Start of Fiscal Year",TRUE,"Fiscal Year in Progress")</f>
        <v>Start of Fiscal Year</v>
      </c>
    </row>
    <row r="768" spans="1:4" x14ac:dyDescent="0.25">
      <c r="A768" s="1" t="s">
        <v>1502</v>
      </c>
      <c r="B768" s="2">
        <v>44626</v>
      </c>
      <c r="D768" s="12" t="str" cm="1">
        <f t="array" ref="D768">_xlfn.IFS(MONTH(B768)=1,"Audit Period",MONTH(B768)=2,"End of Fiscal Year",MONTH(B768)=3,"Start of Fiscal Year",TRUE,"Fiscal Year in Progress")</f>
        <v>Start of Fiscal Year</v>
      </c>
    </row>
    <row r="769" spans="1:4" x14ac:dyDescent="0.25">
      <c r="A769" s="1" t="s">
        <v>177</v>
      </c>
      <c r="B769" s="2">
        <v>44626</v>
      </c>
      <c r="D769" s="12" t="str" cm="1">
        <f t="array" ref="D769">_xlfn.IFS(MONTH(B769)=1,"Audit Period",MONTH(B769)=2,"End of Fiscal Year",MONTH(B769)=3,"Start of Fiscal Year",TRUE,"Fiscal Year in Progress")</f>
        <v>Start of Fiscal Year</v>
      </c>
    </row>
    <row r="770" spans="1:4" x14ac:dyDescent="0.25">
      <c r="A770" s="1" t="s">
        <v>1503</v>
      </c>
      <c r="B770" s="2">
        <v>44626</v>
      </c>
      <c r="D770" s="12" t="str" cm="1">
        <f t="array" ref="D770">_xlfn.IFS(MONTH(B770)=1,"Audit Period",MONTH(B770)=2,"End of Fiscal Year",MONTH(B770)=3,"Start of Fiscal Year",TRUE,"Fiscal Year in Progress")</f>
        <v>Start of Fiscal Year</v>
      </c>
    </row>
    <row r="771" spans="1:4" x14ac:dyDescent="0.25">
      <c r="A771" s="1" t="s">
        <v>1504</v>
      </c>
      <c r="B771" s="2">
        <v>44626</v>
      </c>
      <c r="D771" s="12" t="str" cm="1">
        <f t="array" ref="D771">_xlfn.IFS(MONTH(B771)=1,"Audit Period",MONTH(B771)=2,"End of Fiscal Year",MONTH(B771)=3,"Start of Fiscal Year",TRUE,"Fiscal Year in Progress")</f>
        <v>Start of Fiscal Year</v>
      </c>
    </row>
    <row r="772" spans="1:4" x14ac:dyDescent="0.25">
      <c r="A772" s="1" t="s">
        <v>1505</v>
      </c>
      <c r="B772" s="2">
        <v>44626</v>
      </c>
      <c r="D772" s="12" t="str" cm="1">
        <f t="array" ref="D772">_xlfn.IFS(MONTH(B772)=1,"Audit Period",MONTH(B772)=2,"End of Fiscal Year",MONTH(B772)=3,"Start of Fiscal Year",TRUE,"Fiscal Year in Progress")</f>
        <v>Start of Fiscal Year</v>
      </c>
    </row>
    <row r="773" spans="1:4" x14ac:dyDescent="0.25">
      <c r="A773" s="1" t="s">
        <v>1506</v>
      </c>
      <c r="B773" s="2">
        <v>44626</v>
      </c>
      <c r="D773" s="12" t="str" cm="1">
        <f t="array" ref="D773">_xlfn.IFS(MONTH(B773)=1,"Audit Period",MONTH(B773)=2,"End of Fiscal Year",MONTH(B773)=3,"Start of Fiscal Year",TRUE,"Fiscal Year in Progress")</f>
        <v>Start of Fiscal Year</v>
      </c>
    </row>
    <row r="774" spans="1:4" x14ac:dyDescent="0.25">
      <c r="A774" s="1" t="s">
        <v>1507</v>
      </c>
      <c r="B774" s="2">
        <v>44626</v>
      </c>
      <c r="D774" s="12" t="str" cm="1">
        <f t="array" ref="D774">_xlfn.IFS(MONTH(B774)=1,"Audit Period",MONTH(B774)=2,"End of Fiscal Year",MONTH(B774)=3,"Start of Fiscal Year",TRUE,"Fiscal Year in Progress")</f>
        <v>Start of Fiscal Year</v>
      </c>
    </row>
    <row r="775" spans="1:4" x14ac:dyDescent="0.25">
      <c r="A775" s="1" t="s">
        <v>1508</v>
      </c>
      <c r="B775" s="2">
        <v>44626</v>
      </c>
      <c r="D775" s="12" t="str" cm="1">
        <f t="array" ref="D775">_xlfn.IFS(MONTH(B775)=1,"Audit Period",MONTH(B775)=2,"End of Fiscal Year",MONTH(B775)=3,"Start of Fiscal Year",TRUE,"Fiscal Year in Progress")</f>
        <v>Start of Fiscal Year</v>
      </c>
    </row>
    <row r="776" spans="1:4" x14ac:dyDescent="0.25">
      <c r="A776" s="1" t="s">
        <v>178</v>
      </c>
      <c r="B776" s="2">
        <v>44626</v>
      </c>
      <c r="D776" s="12" t="str" cm="1">
        <f t="array" ref="D776">_xlfn.IFS(MONTH(B776)=1,"Audit Period",MONTH(B776)=2,"End of Fiscal Year",MONTH(B776)=3,"Start of Fiscal Year",TRUE,"Fiscal Year in Progress")</f>
        <v>Start of Fiscal Year</v>
      </c>
    </row>
    <row r="777" spans="1:4" x14ac:dyDescent="0.25">
      <c r="A777" s="1" t="s">
        <v>1509</v>
      </c>
      <c r="B777" s="2">
        <v>44626</v>
      </c>
      <c r="D777" s="12" t="str" cm="1">
        <f t="array" ref="D777">_xlfn.IFS(MONTH(B777)=1,"Audit Period",MONTH(B777)=2,"End of Fiscal Year",MONTH(B777)=3,"Start of Fiscal Year",TRUE,"Fiscal Year in Progress")</f>
        <v>Start of Fiscal Year</v>
      </c>
    </row>
    <row r="778" spans="1:4" x14ac:dyDescent="0.25">
      <c r="A778" s="1" t="s">
        <v>1510</v>
      </c>
      <c r="B778" s="2">
        <v>44626</v>
      </c>
      <c r="D778" s="12" t="str" cm="1">
        <f t="array" ref="D778">_xlfn.IFS(MONTH(B778)=1,"Audit Period",MONTH(B778)=2,"End of Fiscal Year",MONTH(B778)=3,"Start of Fiscal Year",TRUE,"Fiscal Year in Progress")</f>
        <v>Start of Fiscal Year</v>
      </c>
    </row>
    <row r="779" spans="1:4" x14ac:dyDescent="0.25">
      <c r="A779" s="1" t="s">
        <v>1511</v>
      </c>
      <c r="B779" s="2">
        <v>44626</v>
      </c>
      <c r="D779" s="12" t="str" cm="1">
        <f t="array" ref="D779">_xlfn.IFS(MONTH(B779)=1,"Audit Period",MONTH(B779)=2,"End of Fiscal Year",MONTH(B779)=3,"Start of Fiscal Year",TRUE,"Fiscal Year in Progress")</f>
        <v>Start of Fiscal Year</v>
      </c>
    </row>
    <row r="780" spans="1:4" x14ac:dyDescent="0.25">
      <c r="A780" s="1" t="s">
        <v>1512</v>
      </c>
      <c r="B780" s="2">
        <v>44626</v>
      </c>
      <c r="D780" s="12" t="str" cm="1">
        <f t="array" ref="D780">_xlfn.IFS(MONTH(B780)=1,"Audit Period",MONTH(B780)=2,"End of Fiscal Year",MONTH(B780)=3,"Start of Fiscal Year",TRUE,"Fiscal Year in Progress")</f>
        <v>Start of Fiscal Year</v>
      </c>
    </row>
    <row r="781" spans="1:4" x14ac:dyDescent="0.25">
      <c r="A781" s="1" t="s">
        <v>17</v>
      </c>
      <c r="B781" s="2">
        <v>44626</v>
      </c>
      <c r="D781" s="12" t="str" cm="1">
        <f t="array" ref="D781">_xlfn.IFS(MONTH(B781)=1,"Audit Period",MONTH(B781)=2,"End of Fiscal Year",MONTH(B781)=3,"Start of Fiscal Year",TRUE,"Fiscal Year in Progress")</f>
        <v>Start of Fiscal Year</v>
      </c>
    </row>
    <row r="782" spans="1:4" x14ac:dyDescent="0.25">
      <c r="A782" s="1" t="s">
        <v>1513</v>
      </c>
      <c r="B782" s="2">
        <v>44626</v>
      </c>
      <c r="D782" s="12" t="str" cm="1">
        <f t="array" ref="D782">_xlfn.IFS(MONTH(B782)=1,"Audit Period",MONTH(B782)=2,"End of Fiscal Year",MONTH(B782)=3,"Start of Fiscal Year",TRUE,"Fiscal Year in Progress")</f>
        <v>Start of Fiscal Year</v>
      </c>
    </row>
    <row r="783" spans="1:4" x14ac:dyDescent="0.25">
      <c r="A783" s="1" t="s">
        <v>1514</v>
      </c>
      <c r="B783" s="2">
        <v>44626</v>
      </c>
      <c r="D783" s="12" t="str" cm="1">
        <f t="array" ref="D783">_xlfn.IFS(MONTH(B783)=1,"Audit Period",MONTH(B783)=2,"End of Fiscal Year",MONTH(B783)=3,"Start of Fiscal Year",TRUE,"Fiscal Year in Progress")</f>
        <v>Start of Fiscal Year</v>
      </c>
    </row>
    <row r="784" spans="1:4" x14ac:dyDescent="0.25">
      <c r="A784" s="1" t="s">
        <v>179</v>
      </c>
      <c r="B784" s="2">
        <v>44626</v>
      </c>
      <c r="D784" s="12" t="str" cm="1">
        <f t="array" ref="D784">_xlfn.IFS(MONTH(B784)=1,"Audit Period",MONTH(B784)=2,"End of Fiscal Year",MONTH(B784)=3,"Start of Fiscal Year",TRUE,"Fiscal Year in Progress")</f>
        <v>Start of Fiscal Year</v>
      </c>
    </row>
    <row r="785" spans="1:4" x14ac:dyDescent="0.25">
      <c r="A785" s="1" t="s">
        <v>1515</v>
      </c>
      <c r="B785" s="2">
        <v>44626</v>
      </c>
      <c r="D785" s="12" t="str" cm="1">
        <f t="array" ref="D785">_xlfn.IFS(MONTH(B785)=1,"Audit Period",MONTH(B785)=2,"End of Fiscal Year",MONTH(B785)=3,"Start of Fiscal Year",TRUE,"Fiscal Year in Progress")</f>
        <v>Start of Fiscal Year</v>
      </c>
    </row>
    <row r="786" spans="1:4" x14ac:dyDescent="0.25">
      <c r="A786" s="1" t="s">
        <v>1516</v>
      </c>
      <c r="B786" s="2">
        <v>44626</v>
      </c>
      <c r="D786" s="12" t="str" cm="1">
        <f t="array" ref="D786">_xlfn.IFS(MONTH(B786)=1,"Audit Period",MONTH(B786)=2,"End of Fiscal Year",MONTH(B786)=3,"Start of Fiscal Year",TRUE,"Fiscal Year in Progress")</f>
        <v>Start of Fiscal Year</v>
      </c>
    </row>
    <row r="787" spans="1:4" x14ac:dyDescent="0.25">
      <c r="A787" s="1" t="s">
        <v>1517</v>
      </c>
      <c r="B787" s="2">
        <v>44626</v>
      </c>
      <c r="D787" s="12" t="str" cm="1">
        <f t="array" ref="D787">_xlfn.IFS(MONTH(B787)=1,"Audit Period",MONTH(B787)=2,"End of Fiscal Year",MONTH(B787)=3,"Start of Fiscal Year",TRUE,"Fiscal Year in Progress")</f>
        <v>Start of Fiscal Year</v>
      </c>
    </row>
    <row r="788" spans="1:4" x14ac:dyDescent="0.25">
      <c r="A788" s="1" t="s">
        <v>1518</v>
      </c>
      <c r="B788" s="2">
        <v>44626</v>
      </c>
      <c r="D788" s="12" t="str" cm="1">
        <f t="array" ref="D788">_xlfn.IFS(MONTH(B788)=1,"Audit Period",MONTH(B788)=2,"End of Fiscal Year",MONTH(B788)=3,"Start of Fiscal Year",TRUE,"Fiscal Year in Progress")</f>
        <v>Start of Fiscal Year</v>
      </c>
    </row>
    <row r="789" spans="1:4" x14ac:dyDescent="0.25">
      <c r="A789" s="1" t="s">
        <v>1519</v>
      </c>
      <c r="B789" s="2">
        <v>44626</v>
      </c>
      <c r="D789" s="12" t="str" cm="1">
        <f t="array" ref="D789">_xlfn.IFS(MONTH(B789)=1,"Audit Period",MONTH(B789)=2,"End of Fiscal Year",MONTH(B789)=3,"Start of Fiscal Year",TRUE,"Fiscal Year in Progress")</f>
        <v>Start of Fiscal Year</v>
      </c>
    </row>
    <row r="790" spans="1:4" x14ac:dyDescent="0.25">
      <c r="A790" s="1" t="s">
        <v>1520</v>
      </c>
      <c r="B790" s="2">
        <v>44626</v>
      </c>
      <c r="D790" s="12" t="str" cm="1">
        <f t="array" ref="D790">_xlfn.IFS(MONTH(B790)=1,"Audit Period",MONTH(B790)=2,"End of Fiscal Year",MONTH(B790)=3,"Start of Fiscal Year",TRUE,"Fiscal Year in Progress")</f>
        <v>Start of Fiscal Year</v>
      </c>
    </row>
    <row r="791" spans="1:4" x14ac:dyDescent="0.25">
      <c r="A791" s="1" t="s">
        <v>1521</v>
      </c>
      <c r="B791" s="2">
        <v>44626</v>
      </c>
      <c r="D791" s="12" t="str" cm="1">
        <f t="array" ref="D791">_xlfn.IFS(MONTH(B791)=1,"Audit Period",MONTH(B791)=2,"End of Fiscal Year",MONTH(B791)=3,"Start of Fiscal Year",TRUE,"Fiscal Year in Progress")</f>
        <v>Start of Fiscal Year</v>
      </c>
    </row>
    <row r="792" spans="1:4" x14ac:dyDescent="0.25">
      <c r="A792" s="1" t="s">
        <v>1522</v>
      </c>
      <c r="B792" s="2">
        <v>44626</v>
      </c>
      <c r="D792" s="12" t="str" cm="1">
        <f t="array" ref="D792">_xlfn.IFS(MONTH(B792)=1,"Audit Period",MONTH(B792)=2,"End of Fiscal Year",MONTH(B792)=3,"Start of Fiscal Year",TRUE,"Fiscal Year in Progress")</f>
        <v>Start of Fiscal Year</v>
      </c>
    </row>
    <row r="793" spans="1:4" x14ac:dyDescent="0.25">
      <c r="A793" s="1" t="s">
        <v>1523</v>
      </c>
      <c r="B793" s="2">
        <v>44626</v>
      </c>
      <c r="D793" s="12" t="str" cm="1">
        <f t="array" ref="D793">_xlfn.IFS(MONTH(B793)=1,"Audit Period",MONTH(B793)=2,"End of Fiscal Year",MONTH(B793)=3,"Start of Fiscal Year",TRUE,"Fiscal Year in Progress")</f>
        <v>Start of Fiscal Year</v>
      </c>
    </row>
    <row r="794" spans="1:4" x14ac:dyDescent="0.25">
      <c r="A794" s="1" t="s">
        <v>180</v>
      </c>
      <c r="B794" s="2">
        <v>44626</v>
      </c>
      <c r="D794" s="12" t="str" cm="1">
        <f t="array" ref="D794">_xlfn.IFS(MONTH(B794)=1,"Audit Period",MONTH(B794)=2,"End of Fiscal Year",MONTH(B794)=3,"Start of Fiscal Year",TRUE,"Fiscal Year in Progress")</f>
        <v>Start of Fiscal Year</v>
      </c>
    </row>
    <row r="795" spans="1:4" x14ac:dyDescent="0.25">
      <c r="A795" s="1" t="s">
        <v>1524</v>
      </c>
      <c r="B795" s="2">
        <v>44626</v>
      </c>
      <c r="D795" s="12" t="str" cm="1">
        <f t="array" ref="D795">_xlfn.IFS(MONTH(B795)=1,"Audit Period",MONTH(B795)=2,"End of Fiscal Year",MONTH(B795)=3,"Start of Fiscal Year",TRUE,"Fiscal Year in Progress")</f>
        <v>Start of Fiscal Year</v>
      </c>
    </row>
    <row r="796" spans="1:4" x14ac:dyDescent="0.25">
      <c r="A796" s="1" t="s">
        <v>1525</v>
      </c>
      <c r="B796" s="2">
        <v>44626</v>
      </c>
      <c r="D796" s="12" t="str" cm="1">
        <f t="array" ref="D796">_xlfn.IFS(MONTH(B796)=1,"Audit Period",MONTH(B796)=2,"End of Fiscal Year",MONTH(B796)=3,"Start of Fiscal Year",TRUE,"Fiscal Year in Progress")</f>
        <v>Start of Fiscal Year</v>
      </c>
    </row>
    <row r="797" spans="1:4" x14ac:dyDescent="0.25">
      <c r="A797" s="1" t="s">
        <v>1526</v>
      </c>
      <c r="B797" s="2">
        <v>44626</v>
      </c>
      <c r="D797" s="12" t="str" cm="1">
        <f t="array" ref="D797">_xlfn.IFS(MONTH(B797)=1,"Audit Period",MONTH(B797)=2,"End of Fiscal Year",MONTH(B797)=3,"Start of Fiscal Year",TRUE,"Fiscal Year in Progress")</f>
        <v>Start of Fiscal Year</v>
      </c>
    </row>
    <row r="798" spans="1:4" x14ac:dyDescent="0.25">
      <c r="A798" s="1" t="s">
        <v>1527</v>
      </c>
      <c r="B798" s="2">
        <v>44626</v>
      </c>
      <c r="D798" s="12" t="str" cm="1">
        <f t="array" ref="D798">_xlfn.IFS(MONTH(B798)=1,"Audit Period",MONTH(B798)=2,"End of Fiscal Year",MONTH(B798)=3,"Start of Fiscal Year",TRUE,"Fiscal Year in Progress")</f>
        <v>Start of Fiscal Year</v>
      </c>
    </row>
    <row r="799" spans="1:4" x14ac:dyDescent="0.25">
      <c r="A799" s="1" t="s">
        <v>1528</v>
      </c>
      <c r="B799" s="2">
        <v>44626</v>
      </c>
      <c r="D799" s="12" t="str" cm="1">
        <f t="array" ref="D799">_xlfn.IFS(MONTH(B799)=1,"Audit Period",MONTH(B799)=2,"End of Fiscal Year",MONTH(B799)=3,"Start of Fiscal Year",TRUE,"Fiscal Year in Progress")</f>
        <v>Start of Fiscal Year</v>
      </c>
    </row>
    <row r="800" spans="1:4" x14ac:dyDescent="0.25">
      <c r="A800" s="1" t="s">
        <v>1529</v>
      </c>
      <c r="B800" s="2">
        <v>44626</v>
      </c>
      <c r="D800" s="12" t="str" cm="1">
        <f t="array" ref="D800">_xlfn.IFS(MONTH(B800)=1,"Audit Period",MONTH(B800)=2,"End of Fiscal Year",MONTH(B800)=3,"Start of Fiscal Year",TRUE,"Fiscal Year in Progress")</f>
        <v>Start of Fiscal Year</v>
      </c>
    </row>
    <row r="801" spans="1:4" x14ac:dyDescent="0.25">
      <c r="A801" s="1" t="s">
        <v>1530</v>
      </c>
      <c r="B801" s="2">
        <v>44626</v>
      </c>
      <c r="D801" s="12" t="str" cm="1">
        <f t="array" ref="D801">_xlfn.IFS(MONTH(B801)=1,"Audit Period",MONTH(B801)=2,"End of Fiscal Year",MONTH(B801)=3,"Start of Fiscal Year",TRUE,"Fiscal Year in Progress")</f>
        <v>Start of Fiscal Year</v>
      </c>
    </row>
    <row r="802" spans="1:4" x14ac:dyDescent="0.25">
      <c r="A802" s="1" t="s">
        <v>1531</v>
      </c>
      <c r="B802" s="2">
        <v>44626</v>
      </c>
      <c r="D802" s="12" t="str" cm="1">
        <f t="array" ref="D802">_xlfn.IFS(MONTH(B802)=1,"Audit Period",MONTH(B802)=2,"End of Fiscal Year",MONTH(B802)=3,"Start of Fiscal Year",TRUE,"Fiscal Year in Progress")</f>
        <v>Start of Fiscal Year</v>
      </c>
    </row>
    <row r="803" spans="1:4" x14ac:dyDescent="0.25">
      <c r="A803" s="1" t="s">
        <v>1532</v>
      </c>
      <c r="B803" s="2">
        <v>44626</v>
      </c>
      <c r="D803" s="12" t="str" cm="1">
        <f t="array" ref="D803">_xlfn.IFS(MONTH(B803)=1,"Audit Period",MONTH(B803)=2,"End of Fiscal Year",MONTH(B803)=3,"Start of Fiscal Year",TRUE,"Fiscal Year in Progress")</f>
        <v>Start of Fiscal Year</v>
      </c>
    </row>
    <row r="804" spans="1:4" x14ac:dyDescent="0.25">
      <c r="A804" s="1" t="s">
        <v>181</v>
      </c>
      <c r="B804" s="2">
        <v>44626</v>
      </c>
      <c r="D804" s="12" t="str" cm="1">
        <f t="array" ref="D804">_xlfn.IFS(MONTH(B804)=1,"Audit Period",MONTH(B804)=2,"End of Fiscal Year",MONTH(B804)=3,"Start of Fiscal Year",TRUE,"Fiscal Year in Progress")</f>
        <v>Start of Fiscal Year</v>
      </c>
    </row>
    <row r="805" spans="1:4" x14ac:dyDescent="0.25">
      <c r="A805" s="1" t="s">
        <v>1533</v>
      </c>
      <c r="B805" s="2">
        <v>44626</v>
      </c>
      <c r="D805" s="12" t="str" cm="1">
        <f t="array" ref="D805">_xlfn.IFS(MONTH(B805)=1,"Audit Period",MONTH(B805)=2,"End of Fiscal Year",MONTH(B805)=3,"Start of Fiscal Year",TRUE,"Fiscal Year in Progress")</f>
        <v>Start of Fiscal Year</v>
      </c>
    </row>
    <row r="806" spans="1:4" x14ac:dyDescent="0.25">
      <c r="A806" s="1" t="s">
        <v>1534</v>
      </c>
      <c r="B806" s="2">
        <v>44626</v>
      </c>
      <c r="D806" s="12" t="str" cm="1">
        <f t="array" ref="D806">_xlfn.IFS(MONTH(B806)=1,"Audit Period",MONTH(B806)=2,"End of Fiscal Year",MONTH(B806)=3,"Start of Fiscal Year",TRUE,"Fiscal Year in Progress")</f>
        <v>Start of Fiscal Year</v>
      </c>
    </row>
    <row r="807" spans="1:4" x14ac:dyDescent="0.25">
      <c r="A807" s="1" t="s">
        <v>1535</v>
      </c>
      <c r="B807" s="2">
        <v>44626</v>
      </c>
      <c r="D807" s="12" t="str" cm="1">
        <f t="array" ref="D807">_xlfn.IFS(MONTH(B807)=1,"Audit Period",MONTH(B807)=2,"End of Fiscal Year",MONTH(B807)=3,"Start of Fiscal Year",TRUE,"Fiscal Year in Progress")</f>
        <v>Start of Fiscal Year</v>
      </c>
    </row>
    <row r="808" spans="1:4" x14ac:dyDescent="0.25">
      <c r="A808" s="1" t="s">
        <v>1536</v>
      </c>
      <c r="B808" s="2">
        <v>44626</v>
      </c>
      <c r="D808" s="12" t="str" cm="1">
        <f t="array" ref="D808">_xlfn.IFS(MONTH(B808)=1,"Audit Period",MONTH(B808)=2,"End of Fiscal Year",MONTH(B808)=3,"Start of Fiscal Year",TRUE,"Fiscal Year in Progress")</f>
        <v>Start of Fiscal Year</v>
      </c>
    </row>
    <row r="809" spans="1:4" x14ac:dyDescent="0.25">
      <c r="A809" s="1" t="s">
        <v>1537</v>
      </c>
      <c r="B809" s="2">
        <v>44626</v>
      </c>
      <c r="D809" s="12" t="str" cm="1">
        <f t="array" ref="D809">_xlfn.IFS(MONTH(B809)=1,"Audit Period",MONTH(B809)=2,"End of Fiscal Year",MONTH(B809)=3,"Start of Fiscal Year",TRUE,"Fiscal Year in Progress")</f>
        <v>Start of Fiscal Year</v>
      </c>
    </row>
    <row r="810" spans="1:4" x14ac:dyDescent="0.25">
      <c r="A810" s="1" t="s">
        <v>1538</v>
      </c>
      <c r="B810" s="2">
        <v>44626</v>
      </c>
      <c r="D810" s="12" t="str" cm="1">
        <f t="array" ref="D810">_xlfn.IFS(MONTH(B810)=1,"Audit Period",MONTH(B810)=2,"End of Fiscal Year",MONTH(B810)=3,"Start of Fiscal Year",TRUE,"Fiscal Year in Progress")</f>
        <v>Start of Fiscal Year</v>
      </c>
    </row>
    <row r="811" spans="1:4" x14ac:dyDescent="0.25">
      <c r="A811" s="1" t="s">
        <v>1539</v>
      </c>
      <c r="B811" s="2">
        <v>44626</v>
      </c>
      <c r="D811" s="12" t="str" cm="1">
        <f t="array" ref="D811">_xlfn.IFS(MONTH(B811)=1,"Audit Period",MONTH(B811)=2,"End of Fiscal Year",MONTH(B811)=3,"Start of Fiscal Year",TRUE,"Fiscal Year in Progress")</f>
        <v>Start of Fiscal Year</v>
      </c>
    </row>
    <row r="812" spans="1:4" x14ac:dyDescent="0.25">
      <c r="A812" s="1" t="s">
        <v>1540</v>
      </c>
      <c r="B812" s="2">
        <v>44626</v>
      </c>
      <c r="D812" s="12" t="str" cm="1">
        <f t="array" ref="D812">_xlfn.IFS(MONTH(B812)=1,"Audit Period",MONTH(B812)=2,"End of Fiscal Year",MONTH(B812)=3,"Start of Fiscal Year",TRUE,"Fiscal Year in Progress")</f>
        <v>Start of Fiscal Year</v>
      </c>
    </row>
    <row r="813" spans="1:4" x14ac:dyDescent="0.25">
      <c r="A813" s="1" t="s">
        <v>182</v>
      </c>
      <c r="B813" s="2">
        <v>44626</v>
      </c>
      <c r="D813" s="12" t="str" cm="1">
        <f t="array" ref="D813">_xlfn.IFS(MONTH(B813)=1,"Audit Period",MONTH(B813)=2,"End of Fiscal Year",MONTH(B813)=3,"Start of Fiscal Year",TRUE,"Fiscal Year in Progress")</f>
        <v>Start of Fiscal Year</v>
      </c>
    </row>
    <row r="814" spans="1:4" x14ac:dyDescent="0.25">
      <c r="A814" s="1" t="s">
        <v>1541</v>
      </c>
      <c r="B814" s="2">
        <v>44626</v>
      </c>
      <c r="D814" s="12" t="str" cm="1">
        <f t="array" ref="D814">_xlfn.IFS(MONTH(B814)=1,"Audit Period",MONTH(B814)=2,"End of Fiscal Year",MONTH(B814)=3,"Start of Fiscal Year",TRUE,"Fiscal Year in Progress")</f>
        <v>Start of Fiscal Year</v>
      </c>
    </row>
    <row r="815" spans="1:4" x14ac:dyDescent="0.25">
      <c r="A815" s="1" t="s">
        <v>1542</v>
      </c>
      <c r="B815" s="2">
        <v>44626</v>
      </c>
      <c r="D815" s="12" t="str" cm="1">
        <f t="array" ref="D815">_xlfn.IFS(MONTH(B815)=1,"Audit Period",MONTH(B815)=2,"End of Fiscal Year",MONTH(B815)=3,"Start of Fiscal Year",TRUE,"Fiscal Year in Progress")</f>
        <v>Start of Fiscal Year</v>
      </c>
    </row>
    <row r="816" spans="1:4" x14ac:dyDescent="0.25">
      <c r="A816" s="1" t="s">
        <v>1543</v>
      </c>
      <c r="B816" s="2">
        <v>44626</v>
      </c>
      <c r="D816" s="12" t="str" cm="1">
        <f t="array" ref="D816">_xlfn.IFS(MONTH(B816)=1,"Audit Period",MONTH(B816)=2,"End of Fiscal Year",MONTH(B816)=3,"Start of Fiscal Year",TRUE,"Fiscal Year in Progress")</f>
        <v>Start of Fiscal Year</v>
      </c>
    </row>
    <row r="817" spans="1:4" x14ac:dyDescent="0.25">
      <c r="A817" s="1" t="s">
        <v>1544</v>
      </c>
      <c r="B817" s="2">
        <v>44626</v>
      </c>
      <c r="D817" s="12" t="str" cm="1">
        <f t="array" ref="D817">_xlfn.IFS(MONTH(B817)=1,"Audit Period",MONTH(B817)=2,"End of Fiscal Year",MONTH(B817)=3,"Start of Fiscal Year",TRUE,"Fiscal Year in Progress")</f>
        <v>Start of Fiscal Year</v>
      </c>
    </row>
    <row r="818" spans="1:4" x14ac:dyDescent="0.25">
      <c r="A818" s="1" t="s">
        <v>1545</v>
      </c>
      <c r="B818" s="2">
        <v>44626</v>
      </c>
      <c r="D818" s="12" t="str" cm="1">
        <f t="array" ref="D818">_xlfn.IFS(MONTH(B818)=1,"Audit Period",MONTH(B818)=2,"End of Fiscal Year",MONTH(B818)=3,"Start of Fiscal Year",TRUE,"Fiscal Year in Progress")</f>
        <v>Start of Fiscal Year</v>
      </c>
    </row>
    <row r="819" spans="1:4" x14ac:dyDescent="0.25">
      <c r="A819" s="1" t="s">
        <v>1546</v>
      </c>
      <c r="B819" s="2">
        <v>44626</v>
      </c>
      <c r="D819" s="12" t="str" cm="1">
        <f t="array" ref="D819">_xlfn.IFS(MONTH(B819)=1,"Audit Period",MONTH(B819)=2,"End of Fiscal Year",MONTH(B819)=3,"Start of Fiscal Year",TRUE,"Fiscal Year in Progress")</f>
        <v>Start of Fiscal Year</v>
      </c>
    </row>
    <row r="820" spans="1:4" x14ac:dyDescent="0.25">
      <c r="A820" s="1" t="s">
        <v>1547</v>
      </c>
      <c r="B820" s="2">
        <v>44626</v>
      </c>
      <c r="D820" s="12" t="str" cm="1">
        <f t="array" ref="D820">_xlfn.IFS(MONTH(B820)=1,"Audit Period",MONTH(B820)=2,"End of Fiscal Year",MONTH(B820)=3,"Start of Fiscal Year",TRUE,"Fiscal Year in Progress")</f>
        <v>Start of Fiscal Year</v>
      </c>
    </row>
    <row r="821" spans="1:4" x14ac:dyDescent="0.25">
      <c r="A821" s="1" t="s">
        <v>1548</v>
      </c>
      <c r="B821" s="2">
        <v>44626</v>
      </c>
      <c r="D821" s="12" t="str" cm="1">
        <f t="array" ref="D821">_xlfn.IFS(MONTH(B821)=1,"Audit Period",MONTH(B821)=2,"End of Fiscal Year",MONTH(B821)=3,"Start of Fiscal Year",TRUE,"Fiscal Year in Progress")</f>
        <v>Start of Fiscal Year</v>
      </c>
    </row>
    <row r="822" spans="1:4" x14ac:dyDescent="0.25">
      <c r="A822" s="1" t="s">
        <v>183</v>
      </c>
      <c r="B822" s="2">
        <v>44626</v>
      </c>
      <c r="D822" s="12" t="str" cm="1">
        <f t="array" ref="D822">_xlfn.IFS(MONTH(B822)=1,"Audit Period",MONTH(B822)=2,"End of Fiscal Year",MONTH(B822)=3,"Start of Fiscal Year",TRUE,"Fiscal Year in Progress")</f>
        <v>Start of Fiscal Year</v>
      </c>
    </row>
    <row r="823" spans="1:4" x14ac:dyDescent="0.25">
      <c r="A823" s="1" t="s">
        <v>1549</v>
      </c>
      <c r="B823" s="2">
        <v>44626</v>
      </c>
      <c r="D823" s="12" t="str" cm="1">
        <f t="array" ref="D823">_xlfn.IFS(MONTH(B823)=1,"Audit Period",MONTH(B823)=2,"End of Fiscal Year",MONTH(B823)=3,"Start of Fiscal Year",TRUE,"Fiscal Year in Progress")</f>
        <v>Start of Fiscal Year</v>
      </c>
    </row>
    <row r="824" spans="1:4" x14ac:dyDescent="0.25">
      <c r="A824" s="1" t="s">
        <v>1550</v>
      </c>
      <c r="B824" s="2">
        <v>44626</v>
      </c>
      <c r="D824" s="12" t="str" cm="1">
        <f t="array" ref="D824">_xlfn.IFS(MONTH(B824)=1,"Audit Period",MONTH(B824)=2,"End of Fiscal Year",MONTH(B824)=3,"Start of Fiscal Year",TRUE,"Fiscal Year in Progress")</f>
        <v>Start of Fiscal Year</v>
      </c>
    </row>
    <row r="825" spans="1:4" x14ac:dyDescent="0.25">
      <c r="A825" s="1" t="s">
        <v>1551</v>
      </c>
      <c r="B825" s="2">
        <v>44626</v>
      </c>
      <c r="D825" s="12" t="str" cm="1">
        <f t="array" ref="D825">_xlfn.IFS(MONTH(B825)=1,"Audit Period",MONTH(B825)=2,"End of Fiscal Year",MONTH(B825)=3,"Start of Fiscal Year",TRUE,"Fiscal Year in Progress")</f>
        <v>Start of Fiscal Year</v>
      </c>
    </row>
    <row r="826" spans="1:4" x14ac:dyDescent="0.25">
      <c r="A826" s="1" t="s">
        <v>1552</v>
      </c>
      <c r="B826" s="2">
        <v>44626</v>
      </c>
      <c r="D826" s="12" t="str" cm="1">
        <f t="array" ref="D826">_xlfn.IFS(MONTH(B826)=1,"Audit Period",MONTH(B826)=2,"End of Fiscal Year",MONTH(B826)=3,"Start of Fiscal Year",TRUE,"Fiscal Year in Progress")</f>
        <v>Start of Fiscal Year</v>
      </c>
    </row>
    <row r="827" spans="1:4" x14ac:dyDescent="0.25">
      <c r="A827" s="1" t="s">
        <v>1553</v>
      </c>
      <c r="B827" s="2">
        <v>44626</v>
      </c>
      <c r="D827" s="12" t="str" cm="1">
        <f t="array" ref="D827">_xlfn.IFS(MONTH(B827)=1,"Audit Period",MONTH(B827)=2,"End of Fiscal Year",MONTH(B827)=3,"Start of Fiscal Year",TRUE,"Fiscal Year in Progress")</f>
        <v>Start of Fiscal Year</v>
      </c>
    </row>
    <row r="828" spans="1:4" x14ac:dyDescent="0.25">
      <c r="A828" s="1" t="s">
        <v>1554</v>
      </c>
      <c r="B828" s="2">
        <v>44626</v>
      </c>
      <c r="D828" s="12" t="str" cm="1">
        <f t="array" ref="D828">_xlfn.IFS(MONTH(B828)=1,"Audit Period",MONTH(B828)=2,"End of Fiscal Year",MONTH(B828)=3,"Start of Fiscal Year",TRUE,"Fiscal Year in Progress")</f>
        <v>Start of Fiscal Year</v>
      </c>
    </row>
    <row r="829" spans="1:4" x14ac:dyDescent="0.25">
      <c r="A829" s="1" t="s">
        <v>1555</v>
      </c>
      <c r="B829" s="2">
        <v>44626</v>
      </c>
      <c r="D829" s="12" t="str" cm="1">
        <f t="array" ref="D829">_xlfn.IFS(MONTH(B829)=1,"Audit Period",MONTH(B829)=2,"End of Fiscal Year",MONTH(B829)=3,"Start of Fiscal Year",TRUE,"Fiscal Year in Progress")</f>
        <v>Start of Fiscal Year</v>
      </c>
    </row>
    <row r="830" spans="1:4" x14ac:dyDescent="0.25">
      <c r="A830" s="1" t="s">
        <v>1556</v>
      </c>
      <c r="B830" s="2">
        <v>44626</v>
      </c>
      <c r="D830" s="12" t="str" cm="1">
        <f t="array" ref="D830">_xlfn.IFS(MONTH(B830)=1,"Audit Period",MONTH(B830)=2,"End of Fiscal Year",MONTH(B830)=3,"Start of Fiscal Year",TRUE,"Fiscal Year in Progress")</f>
        <v>Start of Fiscal Year</v>
      </c>
    </row>
    <row r="831" spans="1:4" x14ac:dyDescent="0.25">
      <c r="A831" s="1" t="s">
        <v>184</v>
      </c>
      <c r="B831" s="2">
        <v>44633</v>
      </c>
      <c r="D831" s="12" t="str" cm="1">
        <f t="array" ref="D831">_xlfn.IFS(MONTH(B831)=1,"Audit Period",MONTH(B831)=2,"End of Fiscal Year",MONTH(B831)=3,"Start of Fiscal Year",TRUE,"Fiscal Year in Progress")</f>
        <v>Start of Fiscal Year</v>
      </c>
    </row>
    <row r="832" spans="1:4" x14ac:dyDescent="0.25">
      <c r="A832" s="1" t="s">
        <v>1557</v>
      </c>
      <c r="B832" s="2">
        <v>44633</v>
      </c>
      <c r="D832" s="12" t="str" cm="1">
        <f t="array" ref="D832">_xlfn.IFS(MONTH(B832)=1,"Audit Period",MONTH(B832)=2,"End of Fiscal Year",MONTH(B832)=3,"Start of Fiscal Year",TRUE,"Fiscal Year in Progress")</f>
        <v>Start of Fiscal Year</v>
      </c>
    </row>
    <row r="833" spans="1:4" x14ac:dyDescent="0.25">
      <c r="A833" s="1" t="s">
        <v>1558</v>
      </c>
      <c r="B833" s="2">
        <v>44633</v>
      </c>
      <c r="D833" s="12" t="str" cm="1">
        <f t="array" ref="D833">_xlfn.IFS(MONTH(B833)=1,"Audit Period",MONTH(B833)=2,"End of Fiscal Year",MONTH(B833)=3,"Start of Fiscal Year",TRUE,"Fiscal Year in Progress")</f>
        <v>Start of Fiscal Year</v>
      </c>
    </row>
    <row r="834" spans="1:4" x14ac:dyDescent="0.25">
      <c r="A834" s="1" t="s">
        <v>1559</v>
      </c>
      <c r="B834" s="2">
        <v>44633</v>
      </c>
      <c r="D834" s="12" t="str" cm="1">
        <f t="array" ref="D834">_xlfn.IFS(MONTH(B834)=1,"Audit Period",MONTH(B834)=2,"End of Fiscal Year",MONTH(B834)=3,"Start of Fiscal Year",TRUE,"Fiscal Year in Progress")</f>
        <v>Start of Fiscal Year</v>
      </c>
    </row>
    <row r="835" spans="1:4" x14ac:dyDescent="0.25">
      <c r="A835" s="1" t="s">
        <v>1560</v>
      </c>
      <c r="B835" s="2">
        <v>44633</v>
      </c>
      <c r="D835" s="12" t="str" cm="1">
        <f t="array" ref="D835">_xlfn.IFS(MONTH(B835)=1,"Audit Period",MONTH(B835)=2,"End of Fiscal Year",MONTH(B835)=3,"Start of Fiscal Year",TRUE,"Fiscal Year in Progress")</f>
        <v>Start of Fiscal Year</v>
      </c>
    </row>
    <row r="836" spans="1:4" x14ac:dyDescent="0.25">
      <c r="A836" s="1" t="s">
        <v>1561</v>
      </c>
      <c r="B836" s="2">
        <v>44633</v>
      </c>
      <c r="D836" s="12" t="str" cm="1">
        <f t="array" ref="D836">_xlfn.IFS(MONTH(B836)=1,"Audit Period",MONTH(B836)=2,"End of Fiscal Year",MONTH(B836)=3,"Start of Fiscal Year",TRUE,"Fiscal Year in Progress")</f>
        <v>Start of Fiscal Year</v>
      </c>
    </row>
    <row r="837" spans="1:4" x14ac:dyDescent="0.25">
      <c r="A837" s="1" t="s">
        <v>1562</v>
      </c>
      <c r="B837" s="2">
        <v>44633</v>
      </c>
      <c r="D837" s="12" t="str" cm="1">
        <f t="array" ref="D837">_xlfn.IFS(MONTH(B837)=1,"Audit Period",MONTH(B837)=2,"End of Fiscal Year",MONTH(B837)=3,"Start of Fiscal Year",TRUE,"Fiscal Year in Progress")</f>
        <v>Start of Fiscal Year</v>
      </c>
    </row>
    <row r="838" spans="1:4" x14ac:dyDescent="0.25">
      <c r="A838" s="1" t="s">
        <v>1563</v>
      </c>
      <c r="B838" s="2">
        <v>44633</v>
      </c>
      <c r="D838" s="12" t="str" cm="1">
        <f t="array" ref="D838">_xlfn.IFS(MONTH(B838)=1,"Audit Period",MONTH(B838)=2,"End of Fiscal Year",MONTH(B838)=3,"Start of Fiscal Year",TRUE,"Fiscal Year in Progress")</f>
        <v>Start of Fiscal Year</v>
      </c>
    </row>
    <row r="839" spans="1:4" x14ac:dyDescent="0.25">
      <c r="A839" s="1" t="s">
        <v>1564</v>
      </c>
      <c r="B839" s="2">
        <v>44633</v>
      </c>
      <c r="D839" s="12" t="str" cm="1">
        <f t="array" ref="D839">_xlfn.IFS(MONTH(B839)=1,"Audit Period",MONTH(B839)=2,"End of Fiscal Year",MONTH(B839)=3,"Start of Fiscal Year",TRUE,"Fiscal Year in Progress")</f>
        <v>Start of Fiscal Year</v>
      </c>
    </row>
    <row r="840" spans="1:4" x14ac:dyDescent="0.25">
      <c r="A840" s="1" t="s">
        <v>185</v>
      </c>
      <c r="B840" s="2">
        <v>44633</v>
      </c>
      <c r="D840" s="12" t="str" cm="1">
        <f t="array" ref="D840">_xlfn.IFS(MONTH(B840)=1,"Audit Period",MONTH(B840)=2,"End of Fiscal Year",MONTH(B840)=3,"Start of Fiscal Year",TRUE,"Fiscal Year in Progress")</f>
        <v>Start of Fiscal Year</v>
      </c>
    </row>
    <row r="841" spans="1:4" x14ac:dyDescent="0.25">
      <c r="A841" s="1" t="s">
        <v>1565</v>
      </c>
      <c r="B841" s="2">
        <v>44633</v>
      </c>
      <c r="D841" s="12" t="str" cm="1">
        <f t="array" ref="D841">_xlfn.IFS(MONTH(B841)=1,"Audit Period",MONTH(B841)=2,"End of Fiscal Year",MONTH(B841)=3,"Start of Fiscal Year",TRUE,"Fiscal Year in Progress")</f>
        <v>Start of Fiscal Year</v>
      </c>
    </row>
    <row r="842" spans="1:4" x14ac:dyDescent="0.25">
      <c r="A842" s="1" t="s">
        <v>1566</v>
      </c>
      <c r="B842" s="2">
        <v>44633</v>
      </c>
      <c r="D842" s="12" t="str" cm="1">
        <f t="array" ref="D842">_xlfn.IFS(MONTH(B842)=1,"Audit Period",MONTH(B842)=2,"End of Fiscal Year",MONTH(B842)=3,"Start of Fiscal Year",TRUE,"Fiscal Year in Progress")</f>
        <v>Start of Fiscal Year</v>
      </c>
    </row>
    <row r="843" spans="1:4" x14ac:dyDescent="0.25">
      <c r="A843" s="1" t="s">
        <v>1567</v>
      </c>
      <c r="B843" s="2">
        <v>44633</v>
      </c>
      <c r="D843" s="12" t="str" cm="1">
        <f t="array" ref="D843">_xlfn.IFS(MONTH(B843)=1,"Audit Period",MONTH(B843)=2,"End of Fiscal Year",MONTH(B843)=3,"Start of Fiscal Year",TRUE,"Fiscal Year in Progress")</f>
        <v>Start of Fiscal Year</v>
      </c>
    </row>
    <row r="844" spans="1:4" x14ac:dyDescent="0.25">
      <c r="A844" s="1" t="s">
        <v>1568</v>
      </c>
      <c r="B844" s="2">
        <v>44633</v>
      </c>
      <c r="D844" s="12" t="str" cm="1">
        <f t="array" ref="D844">_xlfn.IFS(MONTH(B844)=1,"Audit Period",MONTH(B844)=2,"End of Fiscal Year",MONTH(B844)=3,"Start of Fiscal Year",TRUE,"Fiscal Year in Progress")</f>
        <v>Start of Fiscal Year</v>
      </c>
    </row>
    <row r="845" spans="1:4" x14ac:dyDescent="0.25">
      <c r="A845" s="1" t="s">
        <v>1569</v>
      </c>
      <c r="B845" s="2">
        <v>44633</v>
      </c>
      <c r="D845" s="12" t="str" cm="1">
        <f t="array" ref="D845">_xlfn.IFS(MONTH(B845)=1,"Audit Period",MONTH(B845)=2,"End of Fiscal Year",MONTH(B845)=3,"Start of Fiscal Year",TRUE,"Fiscal Year in Progress")</f>
        <v>Start of Fiscal Year</v>
      </c>
    </row>
    <row r="846" spans="1:4" x14ac:dyDescent="0.25">
      <c r="A846" s="1" t="s">
        <v>1570</v>
      </c>
      <c r="B846" s="2">
        <v>44633</v>
      </c>
      <c r="D846" s="12" t="str" cm="1">
        <f t="array" ref="D846">_xlfn.IFS(MONTH(B846)=1,"Audit Period",MONTH(B846)=2,"End of Fiscal Year",MONTH(B846)=3,"Start of Fiscal Year",TRUE,"Fiscal Year in Progress")</f>
        <v>Start of Fiscal Year</v>
      </c>
    </row>
    <row r="847" spans="1:4" x14ac:dyDescent="0.25">
      <c r="A847" s="1" t="s">
        <v>1571</v>
      </c>
      <c r="B847" s="2">
        <v>44633</v>
      </c>
      <c r="D847" s="12" t="str" cm="1">
        <f t="array" ref="D847">_xlfn.IFS(MONTH(B847)=1,"Audit Period",MONTH(B847)=2,"End of Fiscal Year",MONTH(B847)=3,"Start of Fiscal Year",TRUE,"Fiscal Year in Progress")</f>
        <v>Start of Fiscal Year</v>
      </c>
    </row>
    <row r="848" spans="1:4" x14ac:dyDescent="0.25">
      <c r="A848" s="1" t="s">
        <v>1572</v>
      </c>
      <c r="B848" s="2">
        <v>44633</v>
      </c>
      <c r="D848" s="12" t="str" cm="1">
        <f t="array" ref="D848">_xlfn.IFS(MONTH(B848)=1,"Audit Period",MONTH(B848)=2,"End of Fiscal Year",MONTH(B848)=3,"Start of Fiscal Year",TRUE,"Fiscal Year in Progress")</f>
        <v>Start of Fiscal Year</v>
      </c>
    </row>
    <row r="849" spans="1:4" x14ac:dyDescent="0.25">
      <c r="A849" s="1" t="s">
        <v>186</v>
      </c>
      <c r="B849" s="2">
        <v>44633</v>
      </c>
      <c r="D849" s="12" t="str" cm="1">
        <f t="array" ref="D849">_xlfn.IFS(MONTH(B849)=1,"Audit Period",MONTH(B849)=2,"End of Fiscal Year",MONTH(B849)=3,"Start of Fiscal Year",TRUE,"Fiscal Year in Progress")</f>
        <v>Start of Fiscal Year</v>
      </c>
    </row>
    <row r="850" spans="1:4" x14ac:dyDescent="0.25">
      <c r="A850" s="1" t="s">
        <v>1573</v>
      </c>
      <c r="B850" s="2">
        <v>44633</v>
      </c>
      <c r="D850" s="12" t="str" cm="1">
        <f t="array" ref="D850">_xlfn.IFS(MONTH(B850)=1,"Audit Period",MONTH(B850)=2,"End of Fiscal Year",MONTH(B850)=3,"Start of Fiscal Year",TRUE,"Fiscal Year in Progress")</f>
        <v>Start of Fiscal Year</v>
      </c>
    </row>
    <row r="851" spans="1:4" x14ac:dyDescent="0.25">
      <c r="A851" s="1" t="s">
        <v>1574</v>
      </c>
      <c r="B851" s="2">
        <v>44633</v>
      </c>
      <c r="D851" s="12" t="str" cm="1">
        <f t="array" ref="D851">_xlfn.IFS(MONTH(B851)=1,"Audit Period",MONTH(B851)=2,"End of Fiscal Year",MONTH(B851)=3,"Start of Fiscal Year",TRUE,"Fiscal Year in Progress")</f>
        <v>Start of Fiscal Year</v>
      </c>
    </row>
    <row r="852" spans="1:4" x14ac:dyDescent="0.25">
      <c r="A852" s="1" t="s">
        <v>1575</v>
      </c>
      <c r="B852" s="2">
        <v>44633</v>
      </c>
      <c r="D852" s="12" t="str" cm="1">
        <f t="array" ref="D852">_xlfn.IFS(MONTH(B852)=1,"Audit Period",MONTH(B852)=2,"End of Fiscal Year",MONTH(B852)=3,"Start of Fiscal Year",TRUE,"Fiscal Year in Progress")</f>
        <v>Start of Fiscal Year</v>
      </c>
    </row>
    <row r="853" spans="1:4" x14ac:dyDescent="0.25">
      <c r="A853" s="1" t="s">
        <v>1576</v>
      </c>
      <c r="B853" s="2">
        <v>44633</v>
      </c>
      <c r="D853" s="12" t="str" cm="1">
        <f t="array" ref="D853">_xlfn.IFS(MONTH(B853)=1,"Audit Period",MONTH(B853)=2,"End of Fiscal Year",MONTH(B853)=3,"Start of Fiscal Year",TRUE,"Fiscal Year in Progress")</f>
        <v>Start of Fiscal Year</v>
      </c>
    </row>
    <row r="854" spans="1:4" x14ac:dyDescent="0.25">
      <c r="A854" s="1" t="s">
        <v>1577</v>
      </c>
      <c r="B854" s="2">
        <v>44633</v>
      </c>
      <c r="D854" s="12" t="str" cm="1">
        <f t="array" ref="D854">_xlfn.IFS(MONTH(B854)=1,"Audit Period",MONTH(B854)=2,"End of Fiscal Year",MONTH(B854)=3,"Start of Fiscal Year",TRUE,"Fiscal Year in Progress")</f>
        <v>Start of Fiscal Year</v>
      </c>
    </row>
    <row r="855" spans="1:4" x14ac:dyDescent="0.25">
      <c r="A855" s="1" t="s">
        <v>1578</v>
      </c>
      <c r="B855" s="2">
        <v>44633</v>
      </c>
      <c r="D855" s="12" t="str" cm="1">
        <f t="array" ref="D855">_xlfn.IFS(MONTH(B855)=1,"Audit Period",MONTH(B855)=2,"End of Fiscal Year",MONTH(B855)=3,"Start of Fiscal Year",TRUE,"Fiscal Year in Progress")</f>
        <v>Start of Fiscal Year</v>
      </c>
    </row>
    <row r="856" spans="1:4" x14ac:dyDescent="0.25">
      <c r="A856" s="1" t="s">
        <v>1579</v>
      </c>
      <c r="B856" s="2">
        <v>44633</v>
      </c>
      <c r="D856" s="12" t="str" cm="1">
        <f t="array" ref="D856">_xlfn.IFS(MONTH(B856)=1,"Audit Period",MONTH(B856)=2,"End of Fiscal Year",MONTH(B856)=3,"Start of Fiscal Year",TRUE,"Fiscal Year in Progress")</f>
        <v>Start of Fiscal Year</v>
      </c>
    </row>
    <row r="857" spans="1:4" x14ac:dyDescent="0.25">
      <c r="A857" s="1" t="s">
        <v>187</v>
      </c>
      <c r="B857" s="2">
        <v>44633</v>
      </c>
      <c r="D857" s="12" t="str" cm="1">
        <f t="array" ref="D857">_xlfn.IFS(MONTH(B857)=1,"Audit Period",MONTH(B857)=2,"End of Fiscal Year",MONTH(B857)=3,"Start of Fiscal Year",TRUE,"Fiscal Year in Progress")</f>
        <v>Start of Fiscal Year</v>
      </c>
    </row>
    <row r="858" spans="1:4" x14ac:dyDescent="0.25">
      <c r="A858" s="1" t="s">
        <v>1580</v>
      </c>
      <c r="B858" s="2">
        <v>44633</v>
      </c>
      <c r="D858" s="12" t="str" cm="1">
        <f t="array" ref="D858">_xlfn.IFS(MONTH(B858)=1,"Audit Period",MONTH(B858)=2,"End of Fiscal Year",MONTH(B858)=3,"Start of Fiscal Year",TRUE,"Fiscal Year in Progress")</f>
        <v>Start of Fiscal Year</v>
      </c>
    </row>
    <row r="859" spans="1:4" x14ac:dyDescent="0.25">
      <c r="A859" s="1" t="s">
        <v>1581</v>
      </c>
      <c r="B859" s="2">
        <v>44633</v>
      </c>
      <c r="D859" s="12" t="str" cm="1">
        <f t="array" ref="D859">_xlfn.IFS(MONTH(B859)=1,"Audit Period",MONTH(B859)=2,"End of Fiscal Year",MONTH(B859)=3,"Start of Fiscal Year",TRUE,"Fiscal Year in Progress")</f>
        <v>Start of Fiscal Year</v>
      </c>
    </row>
    <row r="860" spans="1:4" x14ac:dyDescent="0.25">
      <c r="A860" s="1" t="s">
        <v>1582</v>
      </c>
      <c r="B860" s="2">
        <v>44633</v>
      </c>
      <c r="D860" s="12" t="str" cm="1">
        <f t="array" ref="D860">_xlfn.IFS(MONTH(B860)=1,"Audit Period",MONTH(B860)=2,"End of Fiscal Year",MONTH(B860)=3,"Start of Fiscal Year",TRUE,"Fiscal Year in Progress")</f>
        <v>Start of Fiscal Year</v>
      </c>
    </row>
    <row r="861" spans="1:4" x14ac:dyDescent="0.25">
      <c r="A861" s="1" t="s">
        <v>1583</v>
      </c>
      <c r="B861" s="2">
        <v>44633</v>
      </c>
      <c r="D861" s="12" t="str" cm="1">
        <f t="array" ref="D861">_xlfn.IFS(MONTH(B861)=1,"Audit Period",MONTH(B861)=2,"End of Fiscal Year",MONTH(B861)=3,"Start of Fiscal Year",TRUE,"Fiscal Year in Progress")</f>
        <v>Start of Fiscal Year</v>
      </c>
    </row>
    <row r="862" spans="1:4" x14ac:dyDescent="0.25">
      <c r="A862" s="1" t="s">
        <v>1584</v>
      </c>
      <c r="B862" s="2">
        <v>44633</v>
      </c>
      <c r="D862" s="12" t="str" cm="1">
        <f t="array" ref="D862">_xlfn.IFS(MONTH(B862)=1,"Audit Period",MONTH(B862)=2,"End of Fiscal Year",MONTH(B862)=3,"Start of Fiscal Year",TRUE,"Fiscal Year in Progress")</f>
        <v>Start of Fiscal Year</v>
      </c>
    </row>
    <row r="863" spans="1:4" x14ac:dyDescent="0.25">
      <c r="A863" s="1" t="s">
        <v>1585</v>
      </c>
      <c r="B863" s="2">
        <v>44633</v>
      </c>
      <c r="D863" s="12" t="str" cm="1">
        <f t="array" ref="D863">_xlfn.IFS(MONTH(B863)=1,"Audit Period",MONTH(B863)=2,"End of Fiscal Year",MONTH(B863)=3,"Start of Fiscal Year",TRUE,"Fiscal Year in Progress")</f>
        <v>Start of Fiscal Year</v>
      </c>
    </row>
    <row r="864" spans="1:4" x14ac:dyDescent="0.25">
      <c r="A864" s="1" t="s">
        <v>1586</v>
      </c>
      <c r="B864" s="2">
        <v>44633</v>
      </c>
      <c r="D864" s="12" t="str" cm="1">
        <f t="array" ref="D864">_xlfn.IFS(MONTH(B864)=1,"Audit Period",MONTH(B864)=2,"End of Fiscal Year",MONTH(B864)=3,"Start of Fiscal Year",TRUE,"Fiscal Year in Progress")</f>
        <v>Start of Fiscal Year</v>
      </c>
    </row>
    <row r="865" spans="1:4" x14ac:dyDescent="0.25">
      <c r="A865" s="1" t="s">
        <v>188</v>
      </c>
      <c r="B865" s="2">
        <v>44633</v>
      </c>
      <c r="D865" s="12" t="str" cm="1">
        <f t="array" ref="D865">_xlfn.IFS(MONTH(B865)=1,"Audit Period",MONTH(B865)=2,"End of Fiscal Year",MONTH(B865)=3,"Start of Fiscal Year",TRUE,"Fiscal Year in Progress")</f>
        <v>Start of Fiscal Year</v>
      </c>
    </row>
    <row r="866" spans="1:4" x14ac:dyDescent="0.25">
      <c r="A866" s="1" t="s">
        <v>1587</v>
      </c>
      <c r="B866" s="2">
        <v>44633</v>
      </c>
      <c r="D866" s="12" t="str" cm="1">
        <f t="array" ref="D866">_xlfn.IFS(MONTH(B866)=1,"Audit Period",MONTH(B866)=2,"End of Fiscal Year",MONTH(B866)=3,"Start of Fiscal Year",TRUE,"Fiscal Year in Progress")</f>
        <v>Start of Fiscal Year</v>
      </c>
    </row>
    <row r="867" spans="1:4" x14ac:dyDescent="0.25">
      <c r="A867" s="1" t="s">
        <v>1588</v>
      </c>
      <c r="B867" s="2">
        <v>44633</v>
      </c>
      <c r="D867" s="12" t="str" cm="1">
        <f t="array" ref="D867">_xlfn.IFS(MONTH(B867)=1,"Audit Period",MONTH(B867)=2,"End of Fiscal Year",MONTH(B867)=3,"Start of Fiscal Year",TRUE,"Fiscal Year in Progress")</f>
        <v>Start of Fiscal Year</v>
      </c>
    </row>
    <row r="868" spans="1:4" x14ac:dyDescent="0.25">
      <c r="A868" s="1" t="s">
        <v>1589</v>
      </c>
      <c r="B868" s="2">
        <v>44633</v>
      </c>
      <c r="D868" s="12" t="str" cm="1">
        <f t="array" ref="D868">_xlfn.IFS(MONTH(B868)=1,"Audit Period",MONTH(B868)=2,"End of Fiscal Year",MONTH(B868)=3,"Start of Fiscal Year",TRUE,"Fiscal Year in Progress")</f>
        <v>Start of Fiscal Year</v>
      </c>
    </row>
    <row r="869" spans="1:4" x14ac:dyDescent="0.25">
      <c r="A869" s="1" t="s">
        <v>1590</v>
      </c>
      <c r="B869" s="2">
        <v>44633</v>
      </c>
      <c r="D869" s="12" t="str" cm="1">
        <f t="array" ref="D869">_xlfn.IFS(MONTH(B869)=1,"Audit Period",MONTH(B869)=2,"End of Fiscal Year",MONTH(B869)=3,"Start of Fiscal Year",TRUE,"Fiscal Year in Progress")</f>
        <v>Start of Fiscal Year</v>
      </c>
    </row>
    <row r="870" spans="1:4" x14ac:dyDescent="0.25">
      <c r="A870" s="1" t="s">
        <v>1591</v>
      </c>
      <c r="B870" s="2">
        <v>44633</v>
      </c>
      <c r="D870" s="12" t="str" cm="1">
        <f t="array" ref="D870">_xlfn.IFS(MONTH(B870)=1,"Audit Period",MONTH(B870)=2,"End of Fiscal Year",MONTH(B870)=3,"Start of Fiscal Year",TRUE,"Fiscal Year in Progress")</f>
        <v>Start of Fiscal Year</v>
      </c>
    </row>
    <row r="871" spans="1:4" x14ac:dyDescent="0.25">
      <c r="A871" s="1" t="s">
        <v>1592</v>
      </c>
      <c r="B871" s="2">
        <v>44633</v>
      </c>
      <c r="D871" s="12" t="str" cm="1">
        <f t="array" ref="D871">_xlfn.IFS(MONTH(B871)=1,"Audit Period",MONTH(B871)=2,"End of Fiscal Year",MONTH(B871)=3,"Start of Fiscal Year",TRUE,"Fiscal Year in Progress")</f>
        <v>Start of Fiscal Year</v>
      </c>
    </row>
    <row r="872" spans="1:4" x14ac:dyDescent="0.25">
      <c r="A872" s="1" t="s">
        <v>1593</v>
      </c>
      <c r="B872" s="2">
        <v>44633</v>
      </c>
      <c r="D872" s="12" t="str" cm="1">
        <f t="array" ref="D872">_xlfn.IFS(MONTH(B872)=1,"Audit Period",MONTH(B872)=2,"End of Fiscal Year",MONTH(B872)=3,"Start of Fiscal Year",TRUE,"Fiscal Year in Progress")</f>
        <v>Start of Fiscal Year</v>
      </c>
    </row>
    <row r="873" spans="1:4" x14ac:dyDescent="0.25">
      <c r="A873" s="1" t="s">
        <v>1594</v>
      </c>
      <c r="B873" s="2">
        <v>44633</v>
      </c>
      <c r="D873" s="12" t="str" cm="1">
        <f t="array" ref="D873">_xlfn.IFS(MONTH(B873)=1,"Audit Period",MONTH(B873)=2,"End of Fiscal Year",MONTH(B873)=3,"Start of Fiscal Year",TRUE,"Fiscal Year in Progress")</f>
        <v>Start of Fiscal Year</v>
      </c>
    </row>
    <row r="874" spans="1:4" x14ac:dyDescent="0.25">
      <c r="A874" s="1" t="s">
        <v>1595</v>
      </c>
      <c r="B874" s="2">
        <v>44633</v>
      </c>
      <c r="D874" s="12" t="str" cm="1">
        <f t="array" ref="D874">_xlfn.IFS(MONTH(B874)=1,"Audit Period",MONTH(B874)=2,"End of Fiscal Year",MONTH(B874)=3,"Start of Fiscal Year",TRUE,"Fiscal Year in Progress")</f>
        <v>Start of Fiscal Year</v>
      </c>
    </row>
    <row r="875" spans="1:4" x14ac:dyDescent="0.25">
      <c r="A875" s="1" t="s">
        <v>1596</v>
      </c>
      <c r="B875" s="2">
        <v>44633</v>
      </c>
      <c r="D875" s="12" t="str" cm="1">
        <f t="array" ref="D875">_xlfn.IFS(MONTH(B875)=1,"Audit Period",MONTH(B875)=2,"End of Fiscal Year",MONTH(B875)=3,"Start of Fiscal Year",TRUE,"Fiscal Year in Progress")</f>
        <v>Start of Fiscal Year</v>
      </c>
    </row>
    <row r="876" spans="1:4" x14ac:dyDescent="0.25">
      <c r="A876" s="1" t="s">
        <v>1597</v>
      </c>
      <c r="B876" s="2">
        <v>44633</v>
      </c>
      <c r="D876" s="12" t="str" cm="1">
        <f t="array" ref="D876">_xlfn.IFS(MONTH(B876)=1,"Audit Period",MONTH(B876)=2,"End of Fiscal Year",MONTH(B876)=3,"Start of Fiscal Year",TRUE,"Fiscal Year in Progress")</f>
        <v>Start of Fiscal Year</v>
      </c>
    </row>
    <row r="877" spans="1:4" x14ac:dyDescent="0.25">
      <c r="A877" s="1" t="s">
        <v>1598</v>
      </c>
      <c r="B877" s="2">
        <v>44633</v>
      </c>
      <c r="D877" s="12" t="str" cm="1">
        <f t="array" ref="D877">_xlfn.IFS(MONTH(B877)=1,"Audit Period",MONTH(B877)=2,"End of Fiscal Year",MONTH(B877)=3,"Start of Fiscal Year",TRUE,"Fiscal Year in Progress")</f>
        <v>Start of Fiscal Year</v>
      </c>
    </row>
    <row r="878" spans="1:4" x14ac:dyDescent="0.25">
      <c r="A878" s="1" t="s">
        <v>1599</v>
      </c>
      <c r="B878" s="2">
        <v>44633</v>
      </c>
      <c r="D878" s="12" t="str" cm="1">
        <f t="array" ref="D878">_xlfn.IFS(MONTH(B878)=1,"Audit Period",MONTH(B878)=2,"End of Fiscal Year",MONTH(B878)=3,"Start of Fiscal Year",TRUE,"Fiscal Year in Progress")</f>
        <v>Start of Fiscal Year</v>
      </c>
    </row>
    <row r="879" spans="1:4" x14ac:dyDescent="0.25">
      <c r="A879" s="1" t="s">
        <v>1600</v>
      </c>
      <c r="B879" s="2">
        <v>44633</v>
      </c>
      <c r="D879" s="12" t="str" cm="1">
        <f t="array" ref="D879">_xlfn.IFS(MONTH(B879)=1,"Audit Period",MONTH(B879)=2,"End of Fiscal Year",MONTH(B879)=3,"Start of Fiscal Year",TRUE,"Fiscal Year in Progress")</f>
        <v>Start of Fiscal Year</v>
      </c>
    </row>
    <row r="880" spans="1:4" x14ac:dyDescent="0.25">
      <c r="A880" s="1" t="s">
        <v>1601</v>
      </c>
      <c r="B880" s="2">
        <v>44633</v>
      </c>
      <c r="D880" s="12" t="str" cm="1">
        <f t="array" ref="D880">_xlfn.IFS(MONTH(B880)=1,"Audit Period",MONTH(B880)=2,"End of Fiscal Year",MONTH(B880)=3,"Start of Fiscal Year",TRUE,"Fiscal Year in Progress")</f>
        <v>Start of Fiscal Year</v>
      </c>
    </row>
    <row r="881" spans="1:4" x14ac:dyDescent="0.25">
      <c r="A881" s="1" t="s">
        <v>1602</v>
      </c>
      <c r="B881" s="2">
        <v>44633</v>
      </c>
      <c r="D881" s="12" t="str" cm="1">
        <f t="array" ref="D881">_xlfn.IFS(MONTH(B881)=1,"Audit Period",MONTH(B881)=2,"End of Fiscal Year",MONTH(B881)=3,"Start of Fiscal Year",TRUE,"Fiscal Year in Progress")</f>
        <v>Start of Fiscal Year</v>
      </c>
    </row>
    <row r="882" spans="1:4" x14ac:dyDescent="0.25">
      <c r="A882" s="1" t="s">
        <v>1603</v>
      </c>
      <c r="B882" s="2">
        <v>44633</v>
      </c>
      <c r="D882" s="12" t="str" cm="1">
        <f t="array" ref="D882">_xlfn.IFS(MONTH(B882)=1,"Audit Period",MONTH(B882)=2,"End of Fiscal Year",MONTH(B882)=3,"Start of Fiscal Year",TRUE,"Fiscal Year in Progress")</f>
        <v>Start of Fiscal Year</v>
      </c>
    </row>
    <row r="883" spans="1:4" x14ac:dyDescent="0.25">
      <c r="A883" s="1" t="s">
        <v>1604</v>
      </c>
      <c r="B883" s="2">
        <v>44633</v>
      </c>
      <c r="D883" s="12" t="str" cm="1">
        <f t="array" ref="D883">_xlfn.IFS(MONTH(B883)=1,"Audit Period",MONTH(B883)=2,"End of Fiscal Year",MONTH(B883)=3,"Start of Fiscal Year",TRUE,"Fiscal Year in Progress")</f>
        <v>Start of Fiscal Year</v>
      </c>
    </row>
    <row r="884" spans="1:4" x14ac:dyDescent="0.25">
      <c r="A884" s="1" t="s">
        <v>189</v>
      </c>
      <c r="B884" s="2">
        <v>44633</v>
      </c>
      <c r="D884" s="12" t="str" cm="1">
        <f t="array" ref="D884">_xlfn.IFS(MONTH(B884)=1,"Audit Period",MONTH(B884)=2,"End of Fiscal Year",MONTH(B884)=3,"Start of Fiscal Year",TRUE,"Fiscal Year in Progress")</f>
        <v>Start of Fiscal Year</v>
      </c>
    </row>
    <row r="885" spans="1:4" x14ac:dyDescent="0.25">
      <c r="A885" s="1" t="s">
        <v>1605</v>
      </c>
      <c r="B885" s="2">
        <v>44633</v>
      </c>
      <c r="D885" s="12" t="str" cm="1">
        <f t="array" ref="D885">_xlfn.IFS(MONTH(B885)=1,"Audit Period",MONTH(B885)=2,"End of Fiscal Year",MONTH(B885)=3,"Start of Fiscal Year",TRUE,"Fiscal Year in Progress")</f>
        <v>Start of Fiscal Year</v>
      </c>
    </row>
    <row r="886" spans="1:4" x14ac:dyDescent="0.25">
      <c r="A886" s="1" t="s">
        <v>1606</v>
      </c>
      <c r="B886" s="2">
        <v>44633</v>
      </c>
      <c r="D886" s="12" t="str" cm="1">
        <f t="array" ref="D886">_xlfn.IFS(MONTH(B886)=1,"Audit Period",MONTH(B886)=2,"End of Fiscal Year",MONTH(B886)=3,"Start of Fiscal Year",TRUE,"Fiscal Year in Progress")</f>
        <v>Start of Fiscal Year</v>
      </c>
    </row>
    <row r="887" spans="1:4" x14ac:dyDescent="0.25">
      <c r="A887" s="1" t="s">
        <v>1607</v>
      </c>
      <c r="B887" s="2">
        <v>44633</v>
      </c>
      <c r="D887" s="12" t="str" cm="1">
        <f t="array" ref="D887">_xlfn.IFS(MONTH(B887)=1,"Audit Period",MONTH(B887)=2,"End of Fiscal Year",MONTH(B887)=3,"Start of Fiscal Year",TRUE,"Fiscal Year in Progress")</f>
        <v>Start of Fiscal Year</v>
      </c>
    </row>
    <row r="888" spans="1:4" x14ac:dyDescent="0.25">
      <c r="A888" s="1" t="s">
        <v>1608</v>
      </c>
      <c r="B888" s="2">
        <v>44633</v>
      </c>
      <c r="D888" s="12" t="str" cm="1">
        <f t="array" ref="D888">_xlfn.IFS(MONTH(B888)=1,"Audit Period",MONTH(B888)=2,"End of Fiscal Year",MONTH(B888)=3,"Start of Fiscal Year",TRUE,"Fiscal Year in Progress")</f>
        <v>Start of Fiscal Year</v>
      </c>
    </row>
    <row r="889" spans="1:4" x14ac:dyDescent="0.25">
      <c r="A889" s="1" t="s">
        <v>1609</v>
      </c>
      <c r="B889" s="2">
        <v>44633</v>
      </c>
      <c r="D889" s="12" t="str" cm="1">
        <f t="array" ref="D889">_xlfn.IFS(MONTH(B889)=1,"Audit Period",MONTH(B889)=2,"End of Fiscal Year",MONTH(B889)=3,"Start of Fiscal Year",TRUE,"Fiscal Year in Progress")</f>
        <v>Start of Fiscal Year</v>
      </c>
    </row>
    <row r="890" spans="1:4" x14ac:dyDescent="0.25">
      <c r="A890" s="1" t="s">
        <v>1610</v>
      </c>
      <c r="B890" s="2">
        <v>44633</v>
      </c>
      <c r="D890" s="12" t="str" cm="1">
        <f t="array" ref="D890">_xlfn.IFS(MONTH(B890)=1,"Audit Period",MONTH(B890)=2,"End of Fiscal Year",MONTH(B890)=3,"Start of Fiscal Year",TRUE,"Fiscal Year in Progress")</f>
        <v>Start of Fiscal Year</v>
      </c>
    </row>
    <row r="891" spans="1:4" x14ac:dyDescent="0.25">
      <c r="A891" s="1" t="s">
        <v>190</v>
      </c>
      <c r="B891" s="2">
        <v>44633</v>
      </c>
      <c r="D891" s="12" t="str" cm="1">
        <f t="array" ref="D891">_xlfn.IFS(MONTH(B891)=1,"Audit Period",MONTH(B891)=2,"End of Fiscal Year",MONTH(B891)=3,"Start of Fiscal Year",TRUE,"Fiscal Year in Progress")</f>
        <v>Start of Fiscal Year</v>
      </c>
    </row>
    <row r="892" spans="1:4" x14ac:dyDescent="0.25">
      <c r="A892" s="1" t="s">
        <v>1611</v>
      </c>
      <c r="B892" s="2">
        <v>44633</v>
      </c>
      <c r="D892" s="12" t="str" cm="1">
        <f t="array" ref="D892">_xlfn.IFS(MONTH(B892)=1,"Audit Period",MONTH(B892)=2,"End of Fiscal Year",MONTH(B892)=3,"Start of Fiscal Year",TRUE,"Fiscal Year in Progress")</f>
        <v>Start of Fiscal Year</v>
      </c>
    </row>
    <row r="893" spans="1:4" x14ac:dyDescent="0.25">
      <c r="A893" s="1" t="s">
        <v>1612</v>
      </c>
      <c r="B893" s="2">
        <v>44633</v>
      </c>
      <c r="D893" s="12" t="str" cm="1">
        <f t="array" ref="D893">_xlfn.IFS(MONTH(B893)=1,"Audit Period",MONTH(B893)=2,"End of Fiscal Year",MONTH(B893)=3,"Start of Fiscal Year",TRUE,"Fiscal Year in Progress")</f>
        <v>Start of Fiscal Year</v>
      </c>
    </row>
    <row r="894" spans="1:4" x14ac:dyDescent="0.25">
      <c r="A894" s="1" t="s">
        <v>1613</v>
      </c>
      <c r="B894" s="2">
        <v>44633</v>
      </c>
      <c r="D894" s="12" t="str" cm="1">
        <f t="array" ref="D894">_xlfn.IFS(MONTH(B894)=1,"Audit Period",MONTH(B894)=2,"End of Fiscal Year",MONTH(B894)=3,"Start of Fiscal Year",TRUE,"Fiscal Year in Progress")</f>
        <v>Start of Fiscal Year</v>
      </c>
    </row>
    <row r="895" spans="1:4" x14ac:dyDescent="0.25">
      <c r="A895" s="1" t="s">
        <v>1614</v>
      </c>
      <c r="B895" s="2">
        <v>44633</v>
      </c>
      <c r="D895" s="12" t="str" cm="1">
        <f t="array" ref="D895">_xlfn.IFS(MONTH(B895)=1,"Audit Period",MONTH(B895)=2,"End of Fiscal Year",MONTH(B895)=3,"Start of Fiscal Year",TRUE,"Fiscal Year in Progress")</f>
        <v>Start of Fiscal Year</v>
      </c>
    </row>
    <row r="896" spans="1:4" x14ac:dyDescent="0.25">
      <c r="A896" s="1" t="s">
        <v>1615</v>
      </c>
      <c r="B896" s="2">
        <v>44633</v>
      </c>
      <c r="D896" s="12" t="str" cm="1">
        <f t="array" ref="D896">_xlfn.IFS(MONTH(B896)=1,"Audit Period",MONTH(B896)=2,"End of Fiscal Year",MONTH(B896)=3,"Start of Fiscal Year",TRUE,"Fiscal Year in Progress")</f>
        <v>Start of Fiscal Year</v>
      </c>
    </row>
    <row r="897" spans="1:4" x14ac:dyDescent="0.25">
      <c r="A897" s="1" t="s">
        <v>1616</v>
      </c>
      <c r="B897" s="2">
        <v>44633</v>
      </c>
      <c r="D897" s="12" t="str" cm="1">
        <f t="array" ref="D897">_xlfn.IFS(MONTH(B897)=1,"Audit Period",MONTH(B897)=2,"End of Fiscal Year",MONTH(B897)=3,"Start of Fiscal Year",TRUE,"Fiscal Year in Progress")</f>
        <v>Start of Fiscal Year</v>
      </c>
    </row>
    <row r="898" spans="1:4" x14ac:dyDescent="0.25">
      <c r="A898" s="1" t="s">
        <v>1617</v>
      </c>
      <c r="B898" s="2">
        <v>44633</v>
      </c>
      <c r="D898" s="12" t="str" cm="1">
        <f t="array" ref="D898">_xlfn.IFS(MONTH(B898)=1,"Audit Period",MONTH(B898)=2,"End of Fiscal Year",MONTH(B898)=3,"Start of Fiscal Year",TRUE,"Fiscal Year in Progress")</f>
        <v>Start of Fiscal Year</v>
      </c>
    </row>
    <row r="899" spans="1:4" x14ac:dyDescent="0.25">
      <c r="A899" s="1" t="s">
        <v>1618</v>
      </c>
      <c r="B899" s="2">
        <v>44633</v>
      </c>
      <c r="D899" s="12" t="str" cm="1">
        <f t="array" ref="D899">_xlfn.IFS(MONTH(B899)=1,"Audit Period",MONTH(B899)=2,"End of Fiscal Year",MONTH(B899)=3,"Start of Fiscal Year",TRUE,"Fiscal Year in Progress")</f>
        <v>Start of Fiscal Year</v>
      </c>
    </row>
    <row r="900" spans="1:4" x14ac:dyDescent="0.25">
      <c r="A900" s="1" t="s">
        <v>191</v>
      </c>
      <c r="B900" s="2">
        <v>44633</v>
      </c>
      <c r="D900" s="12" t="str" cm="1">
        <f t="array" ref="D900">_xlfn.IFS(MONTH(B900)=1,"Audit Period",MONTH(B900)=2,"End of Fiscal Year",MONTH(B900)=3,"Start of Fiscal Year",TRUE,"Fiscal Year in Progress")</f>
        <v>Start of Fiscal Year</v>
      </c>
    </row>
    <row r="901" spans="1:4" x14ac:dyDescent="0.25">
      <c r="A901" s="1" t="s">
        <v>1619</v>
      </c>
      <c r="B901" s="2">
        <v>44633</v>
      </c>
      <c r="D901" s="12" t="str" cm="1">
        <f t="array" ref="D901">_xlfn.IFS(MONTH(B901)=1,"Audit Period",MONTH(B901)=2,"End of Fiscal Year",MONTH(B901)=3,"Start of Fiscal Year",TRUE,"Fiscal Year in Progress")</f>
        <v>Start of Fiscal Year</v>
      </c>
    </row>
    <row r="902" spans="1:4" x14ac:dyDescent="0.25">
      <c r="A902" s="1" t="s">
        <v>1620</v>
      </c>
      <c r="B902" s="2">
        <v>44633</v>
      </c>
      <c r="D902" s="12" t="str" cm="1">
        <f t="array" ref="D902">_xlfn.IFS(MONTH(B902)=1,"Audit Period",MONTH(B902)=2,"End of Fiscal Year",MONTH(B902)=3,"Start of Fiscal Year",TRUE,"Fiscal Year in Progress")</f>
        <v>Start of Fiscal Year</v>
      </c>
    </row>
    <row r="903" spans="1:4" x14ac:dyDescent="0.25">
      <c r="A903" s="1" t="s">
        <v>1621</v>
      </c>
      <c r="B903" s="2">
        <v>44633</v>
      </c>
      <c r="D903" s="12" t="str" cm="1">
        <f t="array" ref="D903">_xlfn.IFS(MONTH(B903)=1,"Audit Period",MONTH(B903)=2,"End of Fiscal Year",MONTH(B903)=3,"Start of Fiscal Year",TRUE,"Fiscal Year in Progress")</f>
        <v>Start of Fiscal Year</v>
      </c>
    </row>
    <row r="904" spans="1:4" x14ac:dyDescent="0.25">
      <c r="A904" s="1" t="s">
        <v>1622</v>
      </c>
      <c r="B904" s="2">
        <v>44633</v>
      </c>
      <c r="D904" s="12" t="str" cm="1">
        <f t="array" ref="D904">_xlfn.IFS(MONTH(B904)=1,"Audit Period",MONTH(B904)=2,"End of Fiscal Year",MONTH(B904)=3,"Start of Fiscal Year",TRUE,"Fiscal Year in Progress")</f>
        <v>Start of Fiscal Year</v>
      </c>
    </row>
    <row r="905" spans="1:4" x14ac:dyDescent="0.25">
      <c r="A905" s="1" t="s">
        <v>1623</v>
      </c>
      <c r="B905" s="2">
        <v>44633</v>
      </c>
      <c r="D905" s="12" t="str" cm="1">
        <f t="array" ref="D905">_xlfn.IFS(MONTH(B905)=1,"Audit Period",MONTH(B905)=2,"End of Fiscal Year",MONTH(B905)=3,"Start of Fiscal Year",TRUE,"Fiscal Year in Progress")</f>
        <v>Start of Fiscal Year</v>
      </c>
    </row>
    <row r="906" spans="1:4" x14ac:dyDescent="0.25">
      <c r="A906" s="1" t="s">
        <v>1624</v>
      </c>
      <c r="B906" s="2">
        <v>44633</v>
      </c>
      <c r="D906" s="12" t="str" cm="1">
        <f t="array" ref="D906">_xlfn.IFS(MONTH(B906)=1,"Audit Period",MONTH(B906)=2,"End of Fiscal Year",MONTH(B906)=3,"Start of Fiscal Year",TRUE,"Fiscal Year in Progress")</f>
        <v>Start of Fiscal Year</v>
      </c>
    </row>
    <row r="907" spans="1:4" x14ac:dyDescent="0.25">
      <c r="A907" s="1" t="s">
        <v>1625</v>
      </c>
      <c r="B907" s="2">
        <v>44633</v>
      </c>
      <c r="D907" s="12" t="str" cm="1">
        <f t="array" ref="D907">_xlfn.IFS(MONTH(B907)=1,"Audit Period",MONTH(B907)=2,"End of Fiscal Year",MONTH(B907)=3,"Start of Fiscal Year",TRUE,"Fiscal Year in Progress")</f>
        <v>Start of Fiscal Year</v>
      </c>
    </row>
    <row r="908" spans="1:4" x14ac:dyDescent="0.25">
      <c r="A908" s="1" t="s">
        <v>1626</v>
      </c>
      <c r="B908" s="2">
        <v>44633</v>
      </c>
      <c r="D908" s="12" t="str" cm="1">
        <f t="array" ref="D908">_xlfn.IFS(MONTH(B908)=1,"Audit Period",MONTH(B908)=2,"End of Fiscal Year",MONTH(B908)=3,"Start of Fiscal Year",TRUE,"Fiscal Year in Progress")</f>
        <v>Start of Fiscal Year</v>
      </c>
    </row>
    <row r="909" spans="1:4" x14ac:dyDescent="0.25">
      <c r="A909" s="1" t="s">
        <v>1627</v>
      </c>
      <c r="B909" s="2">
        <v>44633</v>
      </c>
      <c r="D909" s="12" t="str" cm="1">
        <f t="array" ref="D909">_xlfn.IFS(MONTH(B909)=1,"Audit Period",MONTH(B909)=2,"End of Fiscal Year",MONTH(B909)=3,"Start of Fiscal Year",TRUE,"Fiscal Year in Progress")</f>
        <v>Start of Fiscal Year</v>
      </c>
    </row>
    <row r="910" spans="1:4" x14ac:dyDescent="0.25">
      <c r="A910" s="1" t="s">
        <v>192</v>
      </c>
      <c r="B910" s="2">
        <v>44633</v>
      </c>
      <c r="D910" s="12" t="str" cm="1">
        <f t="array" ref="D910">_xlfn.IFS(MONTH(B910)=1,"Audit Period",MONTH(B910)=2,"End of Fiscal Year",MONTH(B910)=3,"Start of Fiscal Year",TRUE,"Fiscal Year in Progress")</f>
        <v>Start of Fiscal Year</v>
      </c>
    </row>
    <row r="911" spans="1:4" x14ac:dyDescent="0.25">
      <c r="A911" s="1" t="s">
        <v>1628</v>
      </c>
      <c r="B911" s="2">
        <v>44633</v>
      </c>
      <c r="D911" s="12" t="str" cm="1">
        <f t="array" ref="D911">_xlfn.IFS(MONTH(B911)=1,"Audit Period",MONTH(B911)=2,"End of Fiscal Year",MONTH(B911)=3,"Start of Fiscal Year",TRUE,"Fiscal Year in Progress")</f>
        <v>Start of Fiscal Year</v>
      </c>
    </row>
    <row r="912" spans="1:4" x14ac:dyDescent="0.25">
      <c r="A912" s="1" t="s">
        <v>1629</v>
      </c>
      <c r="B912" s="2">
        <v>44633</v>
      </c>
      <c r="D912" s="12" t="str" cm="1">
        <f t="array" ref="D912">_xlfn.IFS(MONTH(B912)=1,"Audit Period",MONTH(B912)=2,"End of Fiscal Year",MONTH(B912)=3,"Start of Fiscal Year",TRUE,"Fiscal Year in Progress")</f>
        <v>Start of Fiscal Year</v>
      </c>
    </row>
    <row r="913" spans="1:4" x14ac:dyDescent="0.25">
      <c r="A913" s="1" t="s">
        <v>1630</v>
      </c>
      <c r="B913" s="2">
        <v>44633</v>
      </c>
      <c r="D913" s="12" t="str" cm="1">
        <f t="array" ref="D913">_xlfn.IFS(MONTH(B913)=1,"Audit Period",MONTH(B913)=2,"End of Fiscal Year",MONTH(B913)=3,"Start of Fiscal Year",TRUE,"Fiscal Year in Progress")</f>
        <v>Start of Fiscal Year</v>
      </c>
    </row>
    <row r="914" spans="1:4" x14ac:dyDescent="0.25">
      <c r="A914" s="1" t="s">
        <v>1631</v>
      </c>
      <c r="B914" s="2">
        <v>44633</v>
      </c>
      <c r="D914" s="12" t="str" cm="1">
        <f t="array" ref="D914">_xlfn.IFS(MONTH(B914)=1,"Audit Period",MONTH(B914)=2,"End of Fiscal Year",MONTH(B914)=3,"Start of Fiscal Year",TRUE,"Fiscal Year in Progress")</f>
        <v>Start of Fiscal Year</v>
      </c>
    </row>
    <row r="915" spans="1:4" x14ac:dyDescent="0.25">
      <c r="A915" s="1" t="s">
        <v>1632</v>
      </c>
      <c r="B915" s="2">
        <v>44633</v>
      </c>
      <c r="D915" s="12" t="str" cm="1">
        <f t="array" ref="D915">_xlfn.IFS(MONTH(B915)=1,"Audit Period",MONTH(B915)=2,"End of Fiscal Year",MONTH(B915)=3,"Start of Fiscal Year",TRUE,"Fiscal Year in Progress")</f>
        <v>Start of Fiscal Year</v>
      </c>
    </row>
    <row r="916" spans="1:4" x14ac:dyDescent="0.25">
      <c r="A916" s="1" t="s">
        <v>1633</v>
      </c>
      <c r="B916" s="2">
        <v>44633</v>
      </c>
      <c r="D916" s="12" t="str" cm="1">
        <f t="array" ref="D916">_xlfn.IFS(MONTH(B916)=1,"Audit Period",MONTH(B916)=2,"End of Fiscal Year",MONTH(B916)=3,"Start of Fiscal Year",TRUE,"Fiscal Year in Progress")</f>
        <v>Start of Fiscal Year</v>
      </c>
    </row>
    <row r="917" spans="1:4" x14ac:dyDescent="0.25">
      <c r="A917" s="1" t="s">
        <v>1634</v>
      </c>
      <c r="B917" s="2">
        <v>44633</v>
      </c>
      <c r="D917" s="12" t="str" cm="1">
        <f t="array" ref="D917">_xlfn.IFS(MONTH(B917)=1,"Audit Period",MONTH(B917)=2,"End of Fiscal Year",MONTH(B917)=3,"Start of Fiscal Year",TRUE,"Fiscal Year in Progress")</f>
        <v>Start of Fiscal Year</v>
      </c>
    </row>
    <row r="918" spans="1:4" x14ac:dyDescent="0.25">
      <c r="A918" s="1" t="s">
        <v>1635</v>
      </c>
      <c r="B918" s="2">
        <v>44633</v>
      </c>
      <c r="D918" s="12" t="str" cm="1">
        <f t="array" ref="D918">_xlfn.IFS(MONTH(B918)=1,"Audit Period",MONTH(B918)=2,"End of Fiscal Year",MONTH(B918)=3,"Start of Fiscal Year",TRUE,"Fiscal Year in Progress")</f>
        <v>Start of Fiscal Year</v>
      </c>
    </row>
    <row r="919" spans="1:4" x14ac:dyDescent="0.25">
      <c r="A919" s="1" t="s">
        <v>1636</v>
      </c>
      <c r="B919" s="2">
        <v>44633</v>
      </c>
      <c r="D919" s="12" t="str" cm="1">
        <f t="array" ref="D919">_xlfn.IFS(MONTH(B919)=1,"Audit Period",MONTH(B919)=2,"End of Fiscal Year",MONTH(B919)=3,"Start of Fiscal Year",TRUE,"Fiscal Year in Progress")</f>
        <v>Start of Fiscal Year</v>
      </c>
    </row>
    <row r="920" spans="1:4" x14ac:dyDescent="0.25">
      <c r="A920" s="1" t="s">
        <v>1637</v>
      </c>
      <c r="B920" s="2">
        <v>44640</v>
      </c>
      <c r="D920" s="12" t="str" cm="1">
        <f t="array" ref="D920">_xlfn.IFS(MONTH(B920)=1,"Audit Period",MONTH(B920)=2,"End of Fiscal Year",MONTH(B920)=3,"Start of Fiscal Year",TRUE,"Fiscal Year in Progress")</f>
        <v>Start of Fiscal Year</v>
      </c>
    </row>
    <row r="921" spans="1:4" x14ac:dyDescent="0.25">
      <c r="A921" s="1" t="s">
        <v>1638</v>
      </c>
      <c r="B921" s="2">
        <v>44640</v>
      </c>
      <c r="D921" s="12" t="str" cm="1">
        <f t="array" ref="D921">_xlfn.IFS(MONTH(B921)=1,"Audit Period",MONTH(B921)=2,"End of Fiscal Year",MONTH(B921)=3,"Start of Fiscal Year",TRUE,"Fiscal Year in Progress")</f>
        <v>Start of Fiscal Year</v>
      </c>
    </row>
    <row r="922" spans="1:4" x14ac:dyDescent="0.25">
      <c r="A922" s="1" t="s">
        <v>1639</v>
      </c>
      <c r="B922" s="2">
        <v>44640</v>
      </c>
      <c r="D922" s="12" t="str" cm="1">
        <f t="array" ref="D922">_xlfn.IFS(MONTH(B922)=1,"Audit Period",MONTH(B922)=2,"End of Fiscal Year",MONTH(B922)=3,"Start of Fiscal Year",TRUE,"Fiscal Year in Progress")</f>
        <v>Start of Fiscal Year</v>
      </c>
    </row>
    <row r="923" spans="1:4" x14ac:dyDescent="0.25">
      <c r="A923" s="1" t="s">
        <v>1640</v>
      </c>
      <c r="B923" s="2">
        <v>44640</v>
      </c>
      <c r="D923" s="12" t="str" cm="1">
        <f t="array" ref="D923">_xlfn.IFS(MONTH(B923)=1,"Audit Period",MONTH(B923)=2,"End of Fiscal Year",MONTH(B923)=3,"Start of Fiscal Year",TRUE,"Fiscal Year in Progress")</f>
        <v>Start of Fiscal Year</v>
      </c>
    </row>
    <row r="924" spans="1:4" x14ac:dyDescent="0.25">
      <c r="A924" s="1" t="s">
        <v>1641</v>
      </c>
      <c r="B924" s="2">
        <v>44640</v>
      </c>
      <c r="D924" s="12" t="str" cm="1">
        <f t="array" ref="D924">_xlfn.IFS(MONTH(B924)=1,"Audit Period",MONTH(B924)=2,"End of Fiscal Year",MONTH(B924)=3,"Start of Fiscal Year",TRUE,"Fiscal Year in Progress")</f>
        <v>Start of Fiscal Year</v>
      </c>
    </row>
    <row r="925" spans="1:4" x14ac:dyDescent="0.25">
      <c r="A925" s="1" t="s">
        <v>1642</v>
      </c>
      <c r="B925" s="2">
        <v>44640</v>
      </c>
      <c r="D925" s="12" t="str" cm="1">
        <f t="array" ref="D925">_xlfn.IFS(MONTH(B925)=1,"Audit Period",MONTH(B925)=2,"End of Fiscal Year",MONTH(B925)=3,"Start of Fiscal Year",TRUE,"Fiscal Year in Progress")</f>
        <v>Start of Fiscal Year</v>
      </c>
    </row>
    <row r="926" spans="1:4" x14ac:dyDescent="0.25">
      <c r="A926" s="1" t="s">
        <v>1643</v>
      </c>
      <c r="B926" s="2">
        <v>44640</v>
      </c>
      <c r="D926" s="12" t="str" cm="1">
        <f t="array" ref="D926">_xlfn.IFS(MONTH(B926)=1,"Audit Period",MONTH(B926)=2,"End of Fiscal Year",MONTH(B926)=3,"Start of Fiscal Year",TRUE,"Fiscal Year in Progress")</f>
        <v>Start of Fiscal Year</v>
      </c>
    </row>
    <row r="927" spans="1:4" x14ac:dyDescent="0.25">
      <c r="A927" s="1" t="s">
        <v>1644</v>
      </c>
      <c r="B927" s="2">
        <v>44640</v>
      </c>
      <c r="D927" s="12" t="str" cm="1">
        <f t="array" ref="D927">_xlfn.IFS(MONTH(B927)=1,"Audit Period",MONTH(B927)=2,"End of Fiscal Year",MONTH(B927)=3,"Start of Fiscal Year",TRUE,"Fiscal Year in Progress")</f>
        <v>Start of Fiscal Year</v>
      </c>
    </row>
    <row r="928" spans="1:4" x14ac:dyDescent="0.25">
      <c r="A928" s="1" t="s">
        <v>1645</v>
      </c>
      <c r="B928" s="2">
        <v>44640</v>
      </c>
      <c r="D928" s="12" t="str" cm="1">
        <f t="array" ref="D928">_xlfn.IFS(MONTH(B928)=1,"Audit Period",MONTH(B928)=2,"End of Fiscal Year",MONTH(B928)=3,"Start of Fiscal Year",TRUE,"Fiscal Year in Progress")</f>
        <v>Start of Fiscal Year</v>
      </c>
    </row>
    <row r="929" spans="1:4" x14ac:dyDescent="0.25">
      <c r="A929" s="1" t="s">
        <v>1646</v>
      </c>
      <c r="B929" s="2">
        <v>44640</v>
      </c>
      <c r="D929" s="12" t="str" cm="1">
        <f t="array" ref="D929">_xlfn.IFS(MONTH(B929)=1,"Audit Period",MONTH(B929)=2,"End of Fiscal Year",MONTH(B929)=3,"Start of Fiscal Year",TRUE,"Fiscal Year in Progress")</f>
        <v>Start of Fiscal Year</v>
      </c>
    </row>
    <row r="930" spans="1:4" x14ac:dyDescent="0.25">
      <c r="A930" s="1" t="s">
        <v>1647</v>
      </c>
      <c r="B930" s="2">
        <v>44640</v>
      </c>
      <c r="D930" s="12" t="str" cm="1">
        <f t="array" ref="D930">_xlfn.IFS(MONTH(B930)=1,"Audit Period",MONTH(B930)=2,"End of Fiscal Year",MONTH(B930)=3,"Start of Fiscal Year",TRUE,"Fiscal Year in Progress")</f>
        <v>Start of Fiscal Year</v>
      </c>
    </row>
    <row r="931" spans="1:4" x14ac:dyDescent="0.25">
      <c r="A931" s="1" t="s">
        <v>1648</v>
      </c>
      <c r="B931" s="2">
        <v>44640</v>
      </c>
      <c r="D931" s="12" t="str" cm="1">
        <f t="array" ref="D931">_xlfn.IFS(MONTH(B931)=1,"Audit Period",MONTH(B931)=2,"End of Fiscal Year",MONTH(B931)=3,"Start of Fiscal Year",TRUE,"Fiscal Year in Progress")</f>
        <v>Start of Fiscal Year</v>
      </c>
    </row>
    <row r="932" spans="1:4" x14ac:dyDescent="0.25">
      <c r="A932" s="1" t="s">
        <v>1649</v>
      </c>
      <c r="B932" s="2">
        <v>44640</v>
      </c>
      <c r="D932" s="12" t="str" cm="1">
        <f t="array" ref="D932">_xlfn.IFS(MONTH(B932)=1,"Audit Period",MONTH(B932)=2,"End of Fiscal Year",MONTH(B932)=3,"Start of Fiscal Year",TRUE,"Fiscal Year in Progress")</f>
        <v>Start of Fiscal Year</v>
      </c>
    </row>
    <row r="933" spans="1:4" x14ac:dyDescent="0.25">
      <c r="A933" s="1" t="s">
        <v>193</v>
      </c>
      <c r="B933" s="2">
        <v>44640</v>
      </c>
      <c r="D933" s="12" t="str" cm="1">
        <f t="array" ref="D933">_xlfn.IFS(MONTH(B933)=1,"Audit Period",MONTH(B933)=2,"End of Fiscal Year",MONTH(B933)=3,"Start of Fiscal Year",TRUE,"Fiscal Year in Progress")</f>
        <v>Start of Fiscal Year</v>
      </c>
    </row>
    <row r="934" spans="1:4" x14ac:dyDescent="0.25">
      <c r="A934" s="1" t="s">
        <v>1650</v>
      </c>
      <c r="B934" s="2">
        <v>44640</v>
      </c>
      <c r="D934" s="12" t="str" cm="1">
        <f t="array" ref="D934">_xlfn.IFS(MONTH(B934)=1,"Audit Period",MONTH(B934)=2,"End of Fiscal Year",MONTH(B934)=3,"Start of Fiscal Year",TRUE,"Fiscal Year in Progress")</f>
        <v>Start of Fiscal Year</v>
      </c>
    </row>
    <row r="935" spans="1:4" x14ac:dyDescent="0.25">
      <c r="A935" s="1" t="s">
        <v>1651</v>
      </c>
      <c r="B935" s="2">
        <v>44640</v>
      </c>
      <c r="D935" s="12" t="str" cm="1">
        <f t="array" ref="D935">_xlfn.IFS(MONTH(B935)=1,"Audit Period",MONTH(B935)=2,"End of Fiscal Year",MONTH(B935)=3,"Start of Fiscal Year",TRUE,"Fiscal Year in Progress")</f>
        <v>Start of Fiscal Year</v>
      </c>
    </row>
    <row r="936" spans="1:4" x14ac:dyDescent="0.25">
      <c r="A936" s="1" t="s">
        <v>1652</v>
      </c>
      <c r="B936" s="2">
        <v>44640</v>
      </c>
      <c r="D936" s="12" t="str" cm="1">
        <f t="array" ref="D936">_xlfn.IFS(MONTH(B936)=1,"Audit Period",MONTH(B936)=2,"End of Fiscal Year",MONTH(B936)=3,"Start of Fiscal Year",TRUE,"Fiscal Year in Progress")</f>
        <v>Start of Fiscal Year</v>
      </c>
    </row>
    <row r="937" spans="1:4" x14ac:dyDescent="0.25">
      <c r="A937" s="1" t="s">
        <v>1653</v>
      </c>
      <c r="B937" s="2">
        <v>44640</v>
      </c>
      <c r="D937" s="12" t="str" cm="1">
        <f t="array" ref="D937">_xlfn.IFS(MONTH(B937)=1,"Audit Period",MONTH(B937)=2,"End of Fiscal Year",MONTH(B937)=3,"Start of Fiscal Year",TRUE,"Fiscal Year in Progress")</f>
        <v>Start of Fiscal Year</v>
      </c>
    </row>
    <row r="938" spans="1:4" x14ac:dyDescent="0.25">
      <c r="A938" s="1" t="s">
        <v>1654</v>
      </c>
      <c r="B938" s="2">
        <v>44640</v>
      </c>
      <c r="D938" s="12" t="str" cm="1">
        <f t="array" ref="D938">_xlfn.IFS(MONTH(B938)=1,"Audit Period",MONTH(B938)=2,"End of Fiscal Year",MONTH(B938)=3,"Start of Fiscal Year",TRUE,"Fiscal Year in Progress")</f>
        <v>Start of Fiscal Year</v>
      </c>
    </row>
    <row r="939" spans="1:4" x14ac:dyDescent="0.25">
      <c r="A939" s="1" t="s">
        <v>1655</v>
      </c>
      <c r="B939" s="2">
        <v>44640</v>
      </c>
      <c r="D939" s="12" t="str" cm="1">
        <f t="array" ref="D939">_xlfn.IFS(MONTH(B939)=1,"Audit Period",MONTH(B939)=2,"End of Fiscal Year",MONTH(B939)=3,"Start of Fiscal Year",TRUE,"Fiscal Year in Progress")</f>
        <v>Start of Fiscal Year</v>
      </c>
    </row>
    <row r="940" spans="1:4" x14ac:dyDescent="0.25">
      <c r="A940" s="1" t="s">
        <v>1656</v>
      </c>
      <c r="B940" s="2">
        <v>44640</v>
      </c>
      <c r="D940" s="12" t="str" cm="1">
        <f t="array" ref="D940">_xlfn.IFS(MONTH(B940)=1,"Audit Period",MONTH(B940)=2,"End of Fiscal Year",MONTH(B940)=3,"Start of Fiscal Year",TRUE,"Fiscal Year in Progress")</f>
        <v>Start of Fiscal Year</v>
      </c>
    </row>
    <row r="941" spans="1:4" x14ac:dyDescent="0.25">
      <c r="A941" s="1" t="s">
        <v>1657</v>
      </c>
      <c r="B941" s="2">
        <v>44640</v>
      </c>
      <c r="D941" s="12" t="str" cm="1">
        <f t="array" ref="D941">_xlfn.IFS(MONTH(B941)=1,"Audit Period",MONTH(B941)=2,"End of Fiscal Year",MONTH(B941)=3,"Start of Fiscal Year",TRUE,"Fiscal Year in Progress")</f>
        <v>Start of Fiscal Year</v>
      </c>
    </row>
    <row r="942" spans="1:4" x14ac:dyDescent="0.25">
      <c r="A942" s="1" t="s">
        <v>1658</v>
      </c>
      <c r="B942" s="2">
        <v>44640</v>
      </c>
      <c r="D942" s="12" t="str" cm="1">
        <f t="array" ref="D942">_xlfn.IFS(MONTH(B942)=1,"Audit Period",MONTH(B942)=2,"End of Fiscal Year",MONTH(B942)=3,"Start of Fiscal Year",TRUE,"Fiscal Year in Progress")</f>
        <v>Start of Fiscal Year</v>
      </c>
    </row>
    <row r="943" spans="1:4" x14ac:dyDescent="0.25">
      <c r="A943" s="1" t="s">
        <v>1659</v>
      </c>
      <c r="B943" s="2">
        <v>44640</v>
      </c>
      <c r="D943" s="12" t="str" cm="1">
        <f t="array" ref="D943">_xlfn.IFS(MONTH(B943)=1,"Audit Period",MONTH(B943)=2,"End of Fiscal Year",MONTH(B943)=3,"Start of Fiscal Year",TRUE,"Fiscal Year in Progress")</f>
        <v>Start of Fiscal Year</v>
      </c>
    </row>
    <row r="944" spans="1:4" x14ac:dyDescent="0.25">
      <c r="A944" s="1" t="s">
        <v>194</v>
      </c>
      <c r="B944" s="2">
        <v>44640</v>
      </c>
      <c r="D944" s="12" t="str" cm="1">
        <f t="array" ref="D944">_xlfn.IFS(MONTH(B944)=1,"Audit Period",MONTH(B944)=2,"End of Fiscal Year",MONTH(B944)=3,"Start of Fiscal Year",TRUE,"Fiscal Year in Progress")</f>
        <v>Start of Fiscal Year</v>
      </c>
    </row>
    <row r="945" spans="1:4" x14ac:dyDescent="0.25">
      <c r="A945" s="1" t="s">
        <v>1660</v>
      </c>
      <c r="B945" s="2">
        <v>44640</v>
      </c>
      <c r="D945" s="12" t="str" cm="1">
        <f t="array" ref="D945">_xlfn.IFS(MONTH(B945)=1,"Audit Period",MONTH(B945)=2,"End of Fiscal Year",MONTH(B945)=3,"Start of Fiscal Year",TRUE,"Fiscal Year in Progress")</f>
        <v>Start of Fiscal Year</v>
      </c>
    </row>
    <row r="946" spans="1:4" x14ac:dyDescent="0.25">
      <c r="A946" s="1" t="s">
        <v>1661</v>
      </c>
      <c r="B946" s="2">
        <v>44640</v>
      </c>
      <c r="D946" s="12" t="str" cm="1">
        <f t="array" ref="D946">_xlfn.IFS(MONTH(B946)=1,"Audit Period",MONTH(B946)=2,"End of Fiscal Year",MONTH(B946)=3,"Start of Fiscal Year",TRUE,"Fiscal Year in Progress")</f>
        <v>Start of Fiscal Year</v>
      </c>
    </row>
    <row r="947" spans="1:4" x14ac:dyDescent="0.25">
      <c r="A947" s="1" t="s">
        <v>1662</v>
      </c>
      <c r="B947" s="2">
        <v>44640</v>
      </c>
      <c r="D947" s="12" t="str" cm="1">
        <f t="array" ref="D947">_xlfn.IFS(MONTH(B947)=1,"Audit Period",MONTH(B947)=2,"End of Fiscal Year",MONTH(B947)=3,"Start of Fiscal Year",TRUE,"Fiscal Year in Progress")</f>
        <v>Start of Fiscal Year</v>
      </c>
    </row>
    <row r="948" spans="1:4" x14ac:dyDescent="0.25">
      <c r="A948" s="1" t="s">
        <v>1663</v>
      </c>
      <c r="B948" s="2">
        <v>44640</v>
      </c>
      <c r="D948" s="12" t="str" cm="1">
        <f t="array" ref="D948">_xlfn.IFS(MONTH(B948)=1,"Audit Period",MONTH(B948)=2,"End of Fiscal Year",MONTH(B948)=3,"Start of Fiscal Year",TRUE,"Fiscal Year in Progress")</f>
        <v>Start of Fiscal Year</v>
      </c>
    </row>
    <row r="949" spans="1:4" x14ac:dyDescent="0.25">
      <c r="A949" s="1" t="s">
        <v>1664</v>
      </c>
      <c r="B949" s="2">
        <v>44640</v>
      </c>
      <c r="D949" s="12" t="str" cm="1">
        <f t="array" ref="D949">_xlfn.IFS(MONTH(B949)=1,"Audit Period",MONTH(B949)=2,"End of Fiscal Year",MONTH(B949)=3,"Start of Fiscal Year",TRUE,"Fiscal Year in Progress")</f>
        <v>Start of Fiscal Year</v>
      </c>
    </row>
    <row r="950" spans="1:4" x14ac:dyDescent="0.25">
      <c r="A950" s="1" t="s">
        <v>1665</v>
      </c>
      <c r="B950" s="2">
        <v>44640</v>
      </c>
      <c r="D950" s="12" t="str" cm="1">
        <f t="array" ref="D950">_xlfn.IFS(MONTH(B950)=1,"Audit Period",MONTH(B950)=2,"End of Fiscal Year",MONTH(B950)=3,"Start of Fiscal Year",TRUE,"Fiscal Year in Progress")</f>
        <v>Start of Fiscal Year</v>
      </c>
    </row>
    <row r="951" spans="1:4" x14ac:dyDescent="0.25">
      <c r="A951" s="1" t="s">
        <v>195</v>
      </c>
      <c r="B951" s="2">
        <v>44640</v>
      </c>
      <c r="D951" s="12" t="str" cm="1">
        <f t="array" ref="D951">_xlfn.IFS(MONTH(B951)=1,"Audit Period",MONTH(B951)=2,"End of Fiscal Year",MONTH(B951)=3,"Start of Fiscal Year",TRUE,"Fiscal Year in Progress")</f>
        <v>Start of Fiscal Year</v>
      </c>
    </row>
    <row r="952" spans="1:4" x14ac:dyDescent="0.25">
      <c r="A952" s="1" t="s">
        <v>1666</v>
      </c>
      <c r="B952" s="2">
        <v>44640</v>
      </c>
      <c r="D952" s="12" t="str" cm="1">
        <f t="array" ref="D952">_xlfn.IFS(MONTH(B952)=1,"Audit Period",MONTH(B952)=2,"End of Fiscal Year",MONTH(B952)=3,"Start of Fiscal Year",TRUE,"Fiscal Year in Progress")</f>
        <v>Start of Fiscal Year</v>
      </c>
    </row>
    <row r="953" spans="1:4" x14ac:dyDescent="0.25">
      <c r="A953" s="1" t="s">
        <v>1667</v>
      </c>
      <c r="B953" s="2">
        <v>44640</v>
      </c>
      <c r="D953" s="12" t="str" cm="1">
        <f t="array" ref="D953">_xlfn.IFS(MONTH(B953)=1,"Audit Period",MONTH(B953)=2,"End of Fiscal Year",MONTH(B953)=3,"Start of Fiscal Year",TRUE,"Fiscal Year in Progress")</f>
        <v>Start of Fiscal Year</v>
      </c>
    </row>
    <row r="954" spans="1:4" x14ac:dyDescent="0.25">
      <c r="A954" s="1" t="s">
        <v>1668</v>
      </c>
      <c r="B954" s="2">
        <v>44640</v>
      </c>
      <c r="D954" s="12" t="str" cm="1">
        <f t="array" ref="D954">_xlfn.IFS(MONTH(B954)=1,"Audit Period",MONTH(B954)=2,"End of Fiscal Year",MONTH(B954)=3,"Start of Fiscal Year",TRUE,"Fiscal Year in Progress")</f>
        <v>Start of Fiscal Year</v>
      </c>
    </row>
    <row r="955" spans="1:4" x14ac:dyDescent="0.25">
      <c r="A955" s="1" t="s">
        <v>1669</v>
      </c>
      <c r="B955" s="2">
        <v>44640</v>
      </c>
      <c r="D955" s="12" t="str" cm="1">
        <f t="array" ref="D955">_xlfn.IFS(MONTH(B955)=1,"Audit Period",MONTH(B955)=2,"End of Fiscal Year",MONTH(B955)=3,"Start of Fiscal Year",TRUE,"Fiscal Year in Progress")</f>
        <v>Start of Fiscal Year</v>
      </c>
    </row>
    <row r="956" spans="1:4" x14ac:dyDescent="0.25">
      <c r="A956" s="1" t="s">
        <v>1670</v>
      </c>
      <c r="B956" s="2">
        <v>44640</v>
      </c>
      <c r="D956" s="12" t="str" cm="1">
        <f t="array" ref="D956">_xlfn.IFS(MONTH(B956)=1,"Audit Period",MONTH(B956)=2,"End of Fiscal Year",MONTH(B956)=3,"Start of Fiscal Year",TRUE,"Fiscal Year in Progress")</f>
        <v>Start of Fiscal Year</v>
      </c>
    </row>
    <row r="957" spans="1:4" x14ac:dyDescent="0.25">
      <c r="A957" s="1" t="s">
        <v>18</v>
      </c>
      <c r="B957" s="2">
        <v>44640</v>
      </c>
      <c r="D957" s="12" t="str" cm="1">
        <f t="array" ref="D957">_xlfn.IFS(MONTH(B957)=1,"Audit Period",MONTH(B957)=2,"End of Fiscal Year",MONTH(B957)=3,"Start of Fiscal Year",TRUE,"Fiscal Year in Progress")</f>
        <v>Start of Fiscal Year</v>
      </c>
    </row>
    <row r="958" spans="1:4" x14ac:dyDescent="0.25">
      <c r="A958" s="1" t="s">
        <v>1671</v>
      </c>
      <c r="B958" s="2">
        <v>44640</v>
      </c>
      <c r="D958" s="12" t="str" cm="1">
        <f t="array" ref="D958">_xlfn.IFS(MONTH(B958)=1,"Audit Period",MONTH(B958)=2,"End of Fiscal Year",MONTH(B958)=3,"Start of Fiscal Year",TRUE,"Fiscal Year in Progress")</f>
        <v>Start of Fiscal Year</v>
      </c>
    </row>
    <row r="959" spans="1:4" x14ac:dyDescent="0.25">
      <c r="A959" s="1" t="s">
        <v>1672</v>
      </c>
      <c r="B959" s="2">
        <v>44640</v>
      </c>
      <c r="D959" s="12" t="str" cm="1">
        <f t="array" ref="D959">_xlfn.IFS(MONTH(B959)=1,"Audit Period",MONTH(B959)=2,"End of Fiscal Year",MONTH(B959)=3,"Start of Fiscal Year",TRUE,"Fiscal Year in Progress")</f>
        <v>Start of Fiscal Year</v>
      </c>
    </row>
    <row r="960" spans="1:4" x14ac:dyDescent="0.25">
      <c r="A960" s="1" t="s">
        <v>196</v>
      </c>
      <c r="B960" s="2">
        <v>44640</v>
      </c>
      <c r="D960" s="12" t="str" cm="1">
        <f t="array" ref="D960">_xlfn.IFS(MONTH(B960)=1,"Audit Period",MONTH(B960)=2,"End of Fiscal Year",MONTH(B960)=3,"Start of Fiscal Year",TRUE,"Fiscal Year in Progress")</f>
        <v>Start of Fiscal Year</v>
      </c>
    </row>
    <row r="961" spans="1:4" x14ac:dyDescent="0.25">
      <c r="A961" s="1" t="s">
        <v>1673</v>
      </c>
      <c r="B961" s="2">
        <v>44640</v>
      </c>
      <c r="D961" s="12" t="str" cm="1">
        <f t="array" ref="D961">_xlfn.IFS(MONTH(B961)=1,"Audit Period",MONTH(B961)=2,"End of Fiscal Year",MONTH(B961)=3,"Start of Fiscal Year",TRUE,"Fiscal Year in Progress")</f>
        <v>Start of Fiscal Year</v>
      </c>
    </row>
    <row r="962" spans="1:4" x14ac:dyDescent="0.25">
      <c r="A962" s="1" t="s">
        <v>1674</v>
      </c>
      <c r="B962" s="2">
        <v>44640</v>
      </c>
      <c r="D962" s="12" t="str" cm="1">
        <f t="array" ref="D962">_xlfn.IFS(MONTH(B962)=1,"Audit Period",MONTH(B962)=2,"End of Fiscal Year",MONTH(B962)=3,"Start of Fiscal Year",TRUE,"Fiscal Year in Progress")</f>
        <v>Start of Fiscal Year</v>
      </c>
    </row>
    <row r="963" spans="1:4" x14ac:dyDescent="0.25">
      <c r="A963" s="1" t="s">
        <v>1675</v>
      </c>
      <c r="B963" s="2">
        <v>44640</v>
      </c>
      <c r="D963" s="12" t="str" cm="1">
        <f t="array" ref="D963">_xlfn.IFS(MONTH(B963)=1,"Audit Period",MONTH(B963)=2,"End of Fiscal Year",MONTH(B963)=3,"Start of Fiscal Year",TRUE,"Fiscal Year in Progress")</f>
        <v>Start of Fiscal Year</v>
      </c>
    </row>
    <row r="964" spans="1:4" x14ac:dyDescent="0.25">
      <c r="A964" s="1" t="s">
        <v>1676</v>
      </c>
      <c r="B964" s="2">
        <v>44640</v>
      </c>
      <c r="D964" s="12" t="str" cm="1">
        <f t="array" ref="D964">_xlfn.IFS(MONTH(B964)=1,"Audit Period",MONTH(B964)=2,"End of Fiscal Year",MONTH(B964)=3,"Start of Fiscal Year",TRUE,"Fiscal Year in Progress")</f>
        <v>Start of Fiscal Year</v>
      </c>
    </row>
    <row r="965" spans="1:4" x14ac:dyDescent="0.25">
      <c r="A965" s="1" t="s">
        <v>1677</v>
      </c>
      <c r="B965" s="2">
        <v>44640</v>
      </c>
      <c r="D965" s="12" t="str" cm="1">
        <f t="array" ref="D965">_xlfn.IFS(MONTH(B965)=1,"Audit Period",MONTH(B965)=2,"End of Fiscal Year",MONTH(B965)=3,"Start of Fiscal Year",TRUE,"Fiscal Year in Progress")</f>
        <v>Start of Fiscal Year</v>
      </c>
    </row>
    <row r="966" spans="1:4" x14ac:dyDescent="0.25">
      <c r="A966" s="1" t="s">
        <v>1678</v>
      </c>
      <c r="B966" s="2">
        <v>44640</v>
      </c>
      <c r="D966" s="12" t="str" cm="1">
        <f t="array" ref="D966">_xlfn.IFS(MONTH(B966)=1,"Audit Period",MONTH(B966)=2,"End of Fiscal Year",MONTH(B966)=3,"Start of Fiscal Year",TRUE,"Fiscal Year in Progress")</f>
        <v>Start of Fiscal Year</v>
      </c>
    </row>
    <row r="967" spans="1:4" x14ac:dyDescent="0.25">
      <c r="A967" s="1" t="s">
        <v>1679</v>
      </c>
      <c r="B967" s="2">
        <v>44640</v>
      </c>
      <c r="D967" s="12" t="str" cm="1">
        <f t="array" ref="D967">_xlfn.IFS(MONTH(B967)=1,"Audit Period",MONTH(B967)=2,"End of Fiscal Year",MONTH(B967)=3,"Start of Fiscal Year",TRUE,"Fiscal Year in Progress")</f>
        <v>Start of Fiscal Year</v>
      </c>
    </row>
    <row r="968" spans="1:4" x14ac:dyDescent="0.25">
      <c r="A968" s="1" t="s">
        <v>1680</v>
      </c>
      <c r="B968" s="2">
        <v>44640</v>
      </c>
      <c r="D968" s="12" t="str" cm="1">
        <f t="array" ref="D968">_xlfn.IFS(MONTH(B968)=1,"Audit Period",MONTH(B968)=2,"End of Fiscal Year",MONTH(B968)=3,"Start of Fiscal Year",TRUE,"Fiscal Year in Progress")</f>
        <v>Start of Fiscal Year</v>
      </c>
    </row>
    <row r="969" spans="1:4" x14ac:dyDescent="0.25">
      <c r="A969" s="1" t="s">
        <v>1681</v>
      </c>
      <c r="B969" s="2">
        <v>44640</v>
      </c>
      <c r="D969" s="12" t="str" cm="1">
        <f t="array" ref="D969">_xlfn.IFS(MONTH(B969)=1,"Audit Period",MONTH(B969)=2,"End of Fiscal Year",MONTH(B969)=3,"Start of Fiscal Year",TRUE,"Fiscal Year in Progress")</f>
        <v>Start of Fiscal Year</v>
      </c>
    </row>
    <row r="970" spans="1:4" x14ac:dyDescent="0.25">
      <c r="A970" s="1" t="s">
        <v>1682</v>
      </c>
      <c r="B970" s="2">
        <v>44640</v>
      </c>
      <c r="D970" s="12" t="str" cm="1">
        <f t="array" ref="D970">_xlfn.IFS(MONTH(B970)=1,"Audit Period",MONTH(B970)=2,"End of Fiscal Year",MONTH(B970)=3,"Start of Fiscal Year",TRUE,"Fiscal Year in Progress")</f>
        <v>Start of Fiscal Year</v>
      </c>
    </row>
    <row r="971" spans="1:4" x14ac:dyDescent="0.25">
      <c r="A971" s="1" t="s">
        <v>197</v>
      </c>
      <c r="B971" s="2">
        <v>44640</v>
      </c>
      <c r="D971" s="12" t="str" cm="1">
        <f t="array" ref="D971">_xlfn.IFS(MONTH(B971)=1,"Audit Period",MONTH(B971)=2,"End of Fiscal Year",MONTH(B971)=3,"Start of Fiscal Year",TRUE,"Fiscal Year in Progress")</f>
        <v>Start of Fiscal Year</v>
      </c>
    </row>
    <row r="972" spans="1:4" x14ac:dyDescent="0.25">
      <c r="A972" s="1" t="s">
        <v>1683</v>
      </c>
      <c r="B972" s="2">
        <v>44640</v>
      </c>
      <c r="D972" s="12" t="str" cm="1">
        <f t="array" ref="D972">_xlfn.IFS(MONTH(B972)=1,"Audit Period",MONTH(B972)=2,"End of Fiscal Year",MONTH(B972)=3,"Start of Fiscal Year",TRUE,"Fiscal Year in Progress")</f>
        <v>Start of Fiscal Year</v>
      </c>
    </row>
    <row r="973" spans="1:4" x14ac:dyDescent="0.25">
      <c r="A973" s="1" t="s">
        <v>1684</v>
      </c>
      <c r="B973" s="2">
        <v>44640</v>
      </c>
      <c r="D973" s="12" t="str" cm="1">
        <f t="array" ref="D973">_xlfn.IFS(MONTH(B973)=1,"Audit Period",MONTH(B973)=2,"End of Fiscal Year",MONTH(B973)=3,"Start of Fiscal Year",TRUE,"Fiscal Year in Progress")</f>
        <v>Start of Fiscal Year</v>
      </c>
    </row>
    <row r="974" spans="1:4" x14ac:dyDescent="0.25">
      <c r="A974" s="1" t="s">
        <v>1685</v>
      </c>
      <c r="B974" s="2">
        <v>44640</v>
      </c>
      <c r="D974" s="12" t="str" cm="1">
        <f t="array" ref="D974">_xlfn.IFS(MONTH(B974)=1,"Audit Period",MONTH(B974)=2,"End of Fiscal Year",MONTH(B974)=3,"Start of Fiscal Year",TRUE,"Fiscal Year in Progress")</f>
        <v>Start of Fiscal Year</v>
      </c>
    </row>
    <row r="975" spans="1:4" x14ac:dyDescent="0.25">
      <c r="A975" s="1" t="s">
        <v>1686</v>
      </c>
      <c r="B975" s="2">
        <v>44640</v>
      </c>
      <c r="D975" s="12" t="str" cm="1">
        <f t="array" ref="D975">_xlfn.IFS(MONTH(B975)=1,"Audit Period",MONTH(B975)=2,"End of Fiscal Year",MONTH(B975)=3,"Start of Fiscal Year",TRUE,"Fiscal Year in Progress")</f>
        <v>Start of Fiscal Year</v>
      </c>
    </row>
    <row r="976" spans="1:4" x14ac:dyDescent="0.25">
      <c r="A976" s="1" t="s">
        <v>1687</v>
      </c>
      <c r="B976" s="2">
        <v>44640</v>
      </c>
      <c r="D976" s="12" t="str" cm="1">
        <f t="array" ref="D976">_xlfn.IFS(MONTH(B976)=1,"Audit Period",MONTH(B976)=2,"End of Fiscal Year",MONTH(B976)=3,"Start of Fiscal Year",TRUE,"Fiscal Year in Progress")</f>
        <v>Start of Fiscal Year</v>
      </c>
    </row>
    <row r="977" spans="1:4" x14ac:dyDescent="0.25">
      <c r="A977" s="1" t="s">
        <v>1688</v>
      </c>
      <c r="B977" s="2">
        <v>44640</v>
      </c>
      <c r="D977" s="12" t="str" cm="1">
        <f t="array" ref="D977">_xlfn.IFS(MONTH(B977)=1,"Audit Period",MONTH(B977)=2,"End of Fiscal Year",MONTH(B977)=3,"Start of Fiscal Year",TRUE,"Fiscal Year in Progress")</f>
        <v>Start of Fiscal Year</v>
      </c>
    </row>
    <row r="978" spans="1:4" x14ac:dyDescent="0.25">
      <c r="A978" s="1" t="s">
        <v>1689</v>
      </c>
      <c r="B978" s="2">
        <v>44640</v>
      </c>
      <c r="D978" s="12" t="str" cm="1">
        <f t="array" ref="D978">_xlfn.IFS(MONTH(B978)=1,"Audit Period",MONTH(B978)=2,"End of Fiscal Year",MONTH(B978)=3,"Start of Fiscal Year",TRUE,"Fiscal Year in Progress")</f>
        <v>Start of Fiscal Year</v>
      </c>
    </row>
    <row r="979" spans="1:4" x14ac:dyDescent="0.25">
      <c r="A979" s="1" t="s">
        <v>198</v>
      </c>
      <c r="B979" s="2">
        <v>44640</v>
      </c>
      <c r="D979" s="12" t="str" cm="1">
        <f t="array" ref="D979">_xlfn.IFS(MONTH(B979)=1,"Audit Period",MONTH(B979)=2,"End of Fiscal Year",MONTH(B979)=3,"Start of Fiscal Year",TRUE,"Fiscal Year in Progress")</f>
        <v>Start of Fiscal Year</v>
      </c>
    </row>
    <row r="980" spans="1:4" x14ac:dyDescent="0.25">
      <c r="A980" s="1" t="s">
        <v>1690</v>
      </c>
      <c r="B980" s="2">
        <v>44640</v>
      </c>
      <c r="D980" s="12" t="str" cm="1">
        <f t="array" ref="D980">_xlfn.IFS(MONTH(B980)=1,"Audit Period",MONTH(B980)=2,"End of Fiscal Year",MONTH(B980)=3,"Start of Fiscal Year",TRUE,"Fiscal Year in Progress")</f>
        <v>Start of Fiscal Year</v>
      </c>
    </row>
    <row r="981" spans="1:4" x14ac:dyDescent="0.25">
      <c r="A981" s="1" t="s">
        <v>1691</v>
      </c>
      <c r="B981" s="2">
        <v>44640</v>
      </c>
      <c r="D981" s="12" t="str" cm="1">
        <f t="array" ref="D981">_xlfn.IFS(MONTH(B981)=1,"Audit Period",MONTH(B981)=2,"End of Fiscal Year",MONTH(B981)=3,"Start of Fiscal Year",TRUE,"Fiscal Year in Progress")</f>
        <v>Start of Fiscal Year</v>
      </c>
    </row>
    <row r="982" spans="1:4" x14ac:dyDescent="0.25">
      <c r="A982" s="1" t="s">
        <v>1692</v>
      </c>
      <c r="B982" s="2">
        <v>44640</v>
      </c>
      <c r="D982" s="12" t="str" cm="1">
        <f t="array" ref="D982">_xlfn.IFS(MONTH(B982)=1,"Audit Period",MONTH(B982)=2,"End of Fiscal Year",MONTH(B982)=3,"Start of Fiscal Year",TRUE,"Fiscal Year in Progress")</f>
        <v>Start of Fiscal Year</v>
      </c>
    </row>
    <row r="983" spans="1:4" x14ac:dyDescent="0.25">
      <c r="A983" s="1" t="s">
        <v>1693</v>
      </c>
      <c r="B983" s="2">
        <v>44640</v>
      </c>
      <c r="D983" s="12" t="str" cm="1">
        <f t="array" ref="D983">_xlfn.IFS(MONTH(B983)=1,"Audit Period",MONTH(B983)=2,"End of Fiscal Year",MONTH(B983)=3,"Start of Fiscal Year",TRUE,"Fiscal Year in Progress")</f>
        <v>Start of Fiscal Year</v>
      </c>
    </row>
    <row r="984" spans="1:4" x14ac:dyDescent="0.25">
      <c r="A984" s="1" t="s">
        <v>1694</v>
      </c>
      <c r="B984" s="2">
        <v>44640</v>
      </c>
      <c r="D984" s="12" t="str" cm="1">
        <f t="array" ref="D984">_xlfn.IFS(MONTH(B984)=1,"Audit Period",MONTH(B984)=2,"End of Fiscal Year",MONTH(B984)=3,"Start of Fiscal Year",TRUE,"Fiscal Year in Progress")</f>
        <v>Start of Fiscal Year</v>
      </c>
    </row>
    <row r="985" spans="1:4" x14ac:dyDescent="0.25">
      <c r="A985" s="1" t="s">
        <v>1695</v>
      </c>
      <c r="B985" s="2">
        <v>44640</v>
      </c>
      <c r="D985" s="12" t="str" cm="1">
        <f t="array" ref="D985">_xlfn.IFS(MONTH(B985)=1,"Audit Period",MONTH(B985)=2,"End of Fiscal Year",MONTH(B985)=3,"Start of Fiscal Year",TRUE,"Fiscal Year in Progress")</f>
        <v>Start of Fiscal Year</v>
      </c>
    </row>
    <row r="986" spans="1:4" x14ac:dyDescent="0.25">
      <c r="A986" s="1" t="s">
        <v>1696</v>
      </c>
      <c r="B986" s="2">
        <v>44640</v>
      </c>
      <c r="D986" s="12" t="str" cm="1">
        <f t="array" ref="D986">_xlfn.IFS(MONTH(B986)=1,"Audit Period",MONTH(B986)=2,"End of Fiscal Year",MONTH(B986)=3,"Start of Fiscal Year",TRUE,"Fiscal Year in Progress")</f>
        <v>Start of Fiscal Year</v>
      </c>
    </row>
    <row r="987" spans="1:4" x14ac:dyDescent="0.25">
      <c r="A987" s="1" t="s">
        <v>1697</v>
      </c>
      <c r="B987" s="2">
        <v>44640</v>
      </c>
      <c r="D987" s="12" t="str" cm="1">
        <f t="array" ref="D987">_xlfn.IFS(MONTH(B987)=1,"Audit Period",MONTH(B987)=2,"End of Fiscal Year",MONTH(B987)=3,"Start of Fiscal Year",TRUE,"Fiscal Year in Progress")</f>
        <v>Start of Fiscal Year</v>
      </c>
    </row>
    <row r="988" spans="1:4" x14ac:dyDescent="0.25">
      <c r="A988" s="1" t="s">
        <v>199</v>
      </c>
      <c r="B988" s="2">
        <v>44640</v>
      </c>
      <c r="D988" s="12" t="str" cm="1">
        <f t="array" ref="D988">_xlfn.IFS(MONTH(B988)=1,"Audit Period",MONTH(B988)=2,"End of Fiscal Year",MONTH(B988)=3,"Start of Fiscal Year",TRUE,"Fiscal Year in Progress")</f>
        <v>Start of Fiscal Year</v>
      </c>
    </row>
    <row r="989" spans="1:4" x14ac:dyDescent="0.25">
      <c r="A989" s="1" t="s">
        <v>1698</v>
      </c>
      <c r="B989" s="2">
        <v>44640</v>
      </c>
      <c r="D989" s="12" t="str" cm="1">
        <f t="array" ref="D989">_xlfn.IFS(MONTH(B989)=1,"Audit Period",MONTH(B989)=2,"End of Fiscal Year",MONTH(B989)=3,"Start of Fiscal Year",TRUE,"Fiscal Year in Progress")</f>
        <v>Start of Fiscal Year</v>
      </c>
    </row>
    <row r="990" spans="1:4" x14ac:dyDescent="0.25">
      <c r="A990" s="1" t="s">
        <v>1699</v>
      </c>
      <c r="B990" s="2">
        <v>44640</v>
      </c>
      <c r="D990" s="12" t="str" cm="1">
        <f t="array" ref="D990">_xlfn.IFS(MONTH(B990)=1,"Audit Period",MONTH(B990)=2,"End of Fiscal Year",MONTH(B990)=3,"Start of Fiscal Year",TRUE,"Fiscal Year in Progress")</f>
        <v>Start of Fiscal Year</v>
      </c>
    </row>
    <row r="991" spans="1:4" x14ac:dyDescent="0.25">
      <c r="A991" s="1" t="s">
        <v>1700</v>
      </c>
      <c r="B991" s="2">
        <v>44640</v>
      </c>
      <c r="D991" s="12" t="str" cm="1">
        <f t="array" ref="D991">_xlfn.IFS(MONTH(B991)=1,"Audit Period",MONTH(B991)=2,"End of Fiscal Year",MONTH(B991)=3,"Start of Fiscal Year",TRUE,"Fiscal Year in Progress")</f>
        <v>Start of Fiscal Year</v>
      </c>
    </row>
    <row r="992" spans="1:4" x14ac:dyDescent="0.25">
      <c r="A992" s="1" t="s">
        <v>1701</v>
      </c>
      <c r="B992" s="2">
        <v>44640</v>
      </c>
      <c r="D992" s="12" t="str" cm="1">
        <f t="array" ref="D992">_xlfn.IFS(MONTH(B992)=1,"Audit Period",MONTH(B992)=2,"End of Fiscal Year",MONTH(B992)=3,"Start of Fiscal Year",TRUE,"Fiscal Year in Progress")</f>
        <v>Start of Fiscal Year</v>
      </c>
    </row>
    <row r="993" spans="1:4" x14ac:dyDescent="0.25">
      <c r="A993" s="1" t="s">
        <v>1702</v>
      </c>
      <c r="B993" s="2">
        <v>44640</v>
      </c>
      <c r="D993" s="12" t="str" cm="1">
        <f t="array" ref="D993">_xlfn.IFS(MONTH(B993)=1,"Audit Period",MONTH(B993)=2,"End of Fiscal Year",MONTH(B993)=3,"Start of Fiscal Year",TRUE,"Fiscal Year in Progress")</f>
        <v>Start of Fiscal Year</v>
      </c>
    </row>
    <row r="994" spans="1:4" x14ac:dyDescent="0.25">
      <c r="A994" s="1" t="s">
        <v>1703</v>
      </c>
      <c r="B994" s="2">
        <v>44640</v>
      </c>
      <c r="D994" s="12" t="str" cm="1">
        <f t="array" ref="D994">_xlfn.IFS(MONTH(B994)=1,"Audit Period",MONTH(B994)=2,"End of Fiscal Year",MONTH(B994)=3,"Start of Fiscal Year",TRUE,"Fiscal Year in Progress")</f>
        <v>Start of Fiscal Year</v>
      </c>
    </row>
    <row r="995" spans="1:4" x14ac:dyDescent="0.25">
      <c r="A995" s="1" t="s">
        <v>1704</v>
      </c>
      <c r="B995" s="2">
        <v>44640</v>
      </c>
      <c r="D995" s="12" t="str" cm="1">
        <f t="array" ref="D995">_xlfn.IFS(MONTH(B995)=1,"Audit Period",MONTH(B995)=2,"End of Fiscal Year",MONTH(B995)=3,"Start of Fiscal Year",TRUE,"Fiscal Year in Progress")</f>
        <v>Start of Fiscal Year</v>
      </c>
    </row>
    <row r="996" spans="1:4" x14ac:dyDescent="0.25">
      <c r="A996" s="1" t="s">
        <v>1705</v>
      </c>
      <c r="B996" s="2">
        <v>44640</v>
      </c>
      <c r="D996" s="12" t="str" cm="1">
        <f t="array" ref="D996">_xlfn.IFS(MONTH(B996)=1,"Audit Period",MONTH(B996)=2,"End of Fiscal Year",MONTH(B996)=3,"Start of Fiscal Year",TRUE,"Fiscal Year in Progress")</f>
        <v>Start of Fiscal Year</v>
      </c>
    </row>
    <row r="997" spans="1:4" x14ac:dyDescent="0.25">
      <c r="A997" s="1" t="s">
        <v>1706</v>
      </c>
      <c r="B997" s="2">
        <v>44640</v>
      </c>
      <c r="D997" s="12" t="str" cm="1">
        <f t="array" ref="D997">_xlfn.IFS(MONTH(B997)=1,"Audit Period",MONTH(B997)=2,"End of Fiscal Year",MONTH(B997)=3,"Start of Fiscal Year",TRUE,"Fiscal Year in Progress")</f>
        <v>Start of Fiscal Year</v>
      </c>
    </row>
    <row r="998" spans="1:4" x14ac:dyDescent="0.25">
      <c r="A998" s="1" t="s">
        <v>1707</v>
      </c>
      <c r="B998" s="2">
        <v>44640</v>
      </c>
      <c r="D998" s="12" t="str" cm="1">
        <f t="array" ref="D998">_xlfn.IFS(MONTH(B998)=1,"Audit Period",MONTH(B998)=2,"End of Fiscal Year",MONTH(B998)=3,"Start of Fiscal Year",TRUE,"Fiscal Year in Progress")</f>
        <v>Start of Fiscal Year</v>
      </c>
    </row>
    <row r="999" spans="1:4" x14ac:dyDescent="0.25">
      <c r="A999" s="1" t="s">
        <v>1708</v>
      </c>
      <c r="B999" s="2">
        <v>44640</v>
      </c>
      <c r="D999" s="12" t="str" cm="1">
        <f t="array" ref="D999">_xlfn.IFS(MONTH(B999)=1,"Audit Period",MONTH(B999)=2,"End of Fiscal Year",MONTH(B999)=3,"Start of Fiscal Year",TRUE,"Fiscal Year in Progress")</f>
        <v>Start of Fiscal Year</v>
      </c>
    </row>
    <row r="1000" spans="1:4" x14ac:dyDescent="0.25">
      <c r="A1000" s="1" t="s">
        <v>1709</v>
      </c>
      <c r="B1000" s="2">
        <v>44640</v>
      </c>
      <c r="D1000" s="12" t="str" cm="1">
        <f t="array" ref="D1000">_xlfn.IFS(MONTH(B1000)=1,"Audit Period",MONTH(B1000)=2,"End of Fiscal Year",MONTH(B1000)=3,"Start of Fiscal Year",TRUE,"Fiscal Year in Progress")</f>
        <v>Start of Fiscal Year</v>
      </c>
    </row>
    <row r="1001" spans="1:4" x14ac:dyDescent="0.25">
      <c r="A1001" s="1" t="s">
        <v>1710</v>
      </c>
      <c r="B1001" s="2">
        <v>44640</v>
      </c>
      <c r="D1001" s="12" t="str" cm="1">
        <f t="array" ref="D1001">_xlfn.IFS(MONTH(B1001)=1,"Audit Period",MONTH(B1001)=2,"End of Fiscal Year",MONTH(B1001)=3,"Start of Fiscal Year",TRUE,"Fiscal Year in Progress")</f>
        <v>Start of Fiscal Year</v>
      </c>
    </row>
    <row r="1002" spans="1:4" x14ac:dyDescent="0.25">
      <c r="A1002" s="1" t="s">
        <v>1711</v>
      </c>
      <c r="B1002" s="2">
        <v>44640</v>
      </c>
      <c r="D1002" s="12" t="str" cm="1">
        <f t="array" ref="D1002">_xlfn.IFS(MONTH(B1002)=1,"Audit Period",MONTH(B1002)=2,"End of Fiscal Year",MONTH(B1002)=3,"Start of Fiscal Year",TRUE,"Fiscal Year in Progress")</f>
        <v>Start of Fiscal Year</v>
      </c>
    </row>
    <row r="1003" spans="1:4" x14ac:dyDescent="0.25">
      <c r="A1003" s="1" t="s">
        <v>1712</v>
      </c>
      <c r="B1003" s="2">
        <v>44640</v>
      </c>
      <c r="D1003" s="12" t="str" cm="1">
        <f t="array" ref="D1003">_xlfn.IFS(MONTH(B1003)=1,"Audit Period",MONTH(B1003)=2,"End of Fiscal Year",MONTH(B1003)=3,"Start of Fiscal Year",TRUE,"Fiscal Year in Progress")</f>
        <v>Start of Fiscal Year</v>
      </c>
    </row>
    <row r="1004" spans="1:4" x14ac:dyDescent="0.25">
      <c r="A1004" s="1" t="s">
        <v>1713</v>
      </c>
      <c r="B1004" s="2">
        <v>44640</v>
      </c>
      <c r="D1004" s="12" t="str" cm="1">
        <f t="array" ref="D1004">_xlfn.IFS(MONTH(B1004)=1,"Audit Period",MONTH(B1004)=2,"End of Fiscal Year",MONTH(B1004)=3,"Start of Fiscal Year",TRUE,"Fiscal Year in Progress")</f>
        <v>Start of Fiscal Year</v>
      </c>
    </row>
    <row r="1005" spans="1:4" x14ac:dyDescent="0.25">
      <c r="A1005" s="1" t="s">
        <v>1714</v>
      </c>
      <c r="B1005" s="2">
        <v>44640</v>
      </c>
      <c r="D1005" s="12" t="str" cm="1">
        <f t="array" ref="D1005">_xlfn.IFS(MONTH(B1005)=1,"Audit Period",MONTH(B1005)=2,"End of Fiscal Year",MONTH(B1005)=3,"Start of Fiscal Year",TRUE,"Fiscal Year in Progress")</f>
        <v>Start of Fiscal Year</v>
      </c>
    </row>
    <row r="1006" spans="1:4" x14ac:dyDescent="0.25">
      <c r="A1006" s="1" t="s">
        <v>1715</v>
      </c>
      <c r="B1006" s="2">
        <v>44640</v>
      </c>
      <c r="D1006" s="12" t="str" cm="1">
        <f t="array" ref="D1006">_xlfn.IFS(MONTH(B1006)=1,"Audit Period",MONTH(B1006)=2,"End of Fiscal Year",MONTH(B1006)=3,"Start of Fiscal Year",TRUE,"Fiscal Year in Progress")</f>
        <v>Start of Fiscal Year</v>
      </c>
    </row>
    <row r="1007" spans="1:4" x14ac:dyDescent="0.25">
      <c r="A1007" s="1" t="s">
        <v>200</v>
      </c>
      <c r="B1007" s="2">
        <v>44640</v>
      </c>
      <c r="D1007" s="12" t="str" cm="1">
        <f t="array" ref="D1007">_xlfn.IFS(MONTH(B1007)=1,"Audit Period",MONTH(B1007)=2,"End of Fiscal Year",MONTH(B1007)=3,"Start of Fiscal Year",TRUE,"Fiscal Year in Progress")</f>
        <v>Start of Fiscal Year</v>
      </c>
    </row>
    <row r="1008" spans="1:4" x14ac:dyDescent="0.25">
      <c r="A1008" s="1" t="s">
        <v>1716</v>
      </c>
      <c r="B1008" s="2">
        <v>44633</v>
      </c>
      <c r="D1008" s="12" t="str" cm="1">
        <f t="array" ref="D1008">_xlfn.IFS(MONTH(B1008)=1,"Audit Period",MONTH(B1008)=2,"End of Fiscal Year",MONTH(B1008)=3,"Start of Fiscal Year",TRUE,"Fiscal Year in Progress")</f>
        <v>Start of Fiscal Year</v>
      </c>
    </row>
    <row r="1009" spans="1:4" x14ac:dyDescent="0.25">
      <c r="A1009" s="1" t="s">
        <v>1717</v>
      </c>
      <c r="B1009" s="2">
        <v>44647</v>
      </c>
      <c r="D1009" s="12" t="str" cm="1">
        <f t="array" ref="D1009">_xlfn.IFS(MONTH(B1009)=1,"Audit Period",MONTH(B1009)=2,"End of Fiscal Year",MONTH(B1009)=3,"Start of Fiscal Year",TRUE,"Fiscal Year in Progress")</f>
        <v>Start of Fiscal Year</v>
      </c>
    </row>
    <row r="1010" spans="1:4" x14ac:dyDescent="0.25">
      <c r="A1010" s="1" t="s">
        <v>1718</v>
      </c>
      <c r="B1010" s="2">
        <v>44640</v>
      </c>
      <c r="D1010" s="12" t="str" cm="1">
        <f t="array" ref="D1010">_xlfn.IFS(MONTH(B1010)=1,"Audit Period",MONTH(B1010)=2,"End of Fiscal Year",MONTH(B1010)=3,"Start of Fiscal Year",TRUE,"Fiscal Year in Progress")</f>
        <v>Start of Fiscal Year</v>
      </c>
    </row>
    <row r="1011" spans="1:4" x14ac:dyDescent="0.25">
      <c r="A1011" s="1" t="s">
        <v>1719</v>
      </c>
      <c r="B1011" s="2">
        <v>44647</v>
      </c>
      <c r="D1011" s="12" t="str" cm="1">
        <f t="array" ref="D1011">_xlfn.IFS(MONTH(B1011)=1,"Audit Period",MONTH(B1011)=2,"End of Fiscal Year",MONTH(B1011)=3,"Start of Fiscal Year",TRUE,"Fiscal Year in Progress")</f>
        <v>Start of Fiscal Year</v>
      </c>
    </row>
    <row r="1012" spans="1:4" x14ac:dyDescent="0.25">
      <c r="A1012" s="1" t="s">
        <v>1720</v>
      </c>
      <c r="B1012" s="2">
        <v>44647</v>
      </c>
      <c r="D1012" s="12" t="str" cm="1">
        <f t="array" ref="D1012">_xlfn.IFS(MONTH(B1012)=1,"Audit Period",MONTH(B1012)=2,"End of Fiscal Year",MONTH(B1012)=3,"Start of Fiscal Year",TRUE,"Fiscal Year in Progress")</f>
        <v>Start of Fiscal Year</v>
      </c>
    </row>
    <row r="1013" spans="1:4" x14ac:dyDescent="0.25">
      <c r="A1013" s="1" t="s">
        <v>1721</v>
      </c>
      <c r="B1013" s="2">
        <v>44654</v>
      </c>
      <c r="D1013" s="12" t="str" cm="1">
        <f t="array" ref="D1013">_xlfn.IFS(MONTH(B1013)=1,"Audit Period",MONTH(B1013)=2,"End of Fiscal Year",MONTH(B1013)=3,"Start of Fiscal Year",TRUE,"Fiscal Year in Progress")</f>
        <v>Fiscal Year in Progress</v>
      </c>
    </row>
    <row r="1014" spans="1:4" x14ac:dyDescent="0.25">
      <c r="A1014" s="1" t="s">
        <v>1722</v>
      </c>
      <c r="B1014" s="2">
        <v>44654</v>
      </c>
      <c r="D1014" s="12" t="str" cm="1">
        <f t="array" ref="D1014">_xlfn.IFS(MONTH(B1014)=1,"Audit Period",MONTH(B1014)=2,"End of Fiscal Year",MONTH(B1014)=3,"Start of Fiscal Year",TRUE,"Fiscal Year in Progress")</f>
        <v>Fiscal Year in Progress</v>
      </c>
    </row>
    <row r="1015" spans="1:4" x14ac:dyDescent="0.25">
      <c r="A1015" s="1" t="s">
        <v>1723</v>
      </c>
      <c r="B1015" s="2">
        <v>44647</v>
      </c>
      <c r="D1015" s="12" t="str" cm="1">
        <f t="array" ref="D1015">_xlfn.IFS(MONTH(B1015)=1,"Audit Period",MONTH(B1015)=2,"End of Fiscal Year",MONTH(B1015)=3,"Start of Fiscal Year",TRUE,"Fiscal Year in Progress")</f>
        <v>Start of Fiscal Year</v>
      </c>
    </row>
    <row r="1016" spans="1:4" x14ac:dyDescent="0.25">
      <c r="A1016" s="1" t="s">
        <v>1724</v>
      </c>
      <c r="B1016" s="2">
        <v>44647</v>
      </c>
      <c r="D1016" s="12" t="str" cm="1">
        <f t="array" ref="D1016">_xlfn.IFS(MONTH(B1016)=1,"Audit Period",MONTH(B1016)=2,"End of Fiscal Year",MONTH(B1016)=3,"Start of Fiscal Year",TRUE,"Fiscal Year in Progress")</f>
        <v>Start of Fiscal Year</v>
      </c>
    </row>
    <row r="1017" spans="1:4" x14ac:dyDescent="0.25">
      <c r="A1017" s="1" t="s">
        <v>201</v>
      </c>
      <c r="B1017" s="2">
        <v>44647</v>
      </c>
      <c r="D1017" s="12" t="str" cm="1">
        <f t="array" ref="D1017">_xlfn.IFS(MONTH(B1017)=1,"Audit Period",MONTH(B1017)=2,"End of Fiscal Year",MONTH(B1017)=3,"Start of Fiscal Year",TRUE,"Fiscal Year in Progress")</f>
        <v>Start of Fiscal Year</v>
      </c>
    </row>
    <row r="1018" spans="1:4" x14ac:dyDescent="0.25">
      <c r="A1018" s="1" t="s">
        <v>1725</v>
      </c>
      <c r="B1018" s="2">
        <v>44647</v>
      </c>
      <c r="D1018" s="12" t="str" cm="1">
        <f t="array" ref="D1018">_xlfn.IFS(MONTH(B1018)=1,"Audit Period",MONTH(B1018)=2,"End of Fiscal Year",MONTH(B1018)=3,"Start of Fiscal Year",TRUE,"Fiscal Year in Progress")</f>
        <v>Start of Fiscal Year</v>
      </c>
    </row>
    <row r="1019" spans="1:4" x14ac:dyDescent="0.25">
      <c r="A1019" s="1" t="s">
        <v>1726</v>
      </c>
      <c r="B1019" s="2">
        <v>44647</v>
      </c>
      <c r="D1019" s="12" t="str" cm="1">
        <f t="array" ref="D1019">_xlfn.IFS(MONTH(B1019)=1,"Audit Period",MONTH(B1019)=2,"End of Fiscal Year",MONTH(B1019)=3,"Start of Fiscal Year",TRUE,"Fiscal Year in Progress")</f>
        <v>Start of Fiscal Year</v>
      </c>
    </row>
    <row r="1020" spans="1:4" x14ac:dyDescent="0.25">
      <c r="A1020" s="1" t="s">
        <v>1727</v>
      </c>
      <c r="B1020" s="2">
        <v>44647</v>
      </c>
      <c r="D1020" s="12" t="str" cm="1">
        <f t="array" ref="D1020">_xlfn.IFS(MONTH(B1020)=1,"Audit Period",MONTH(B1020)=2,"End of Fiscal Year",MONTH(B1020)=3,"Start of Fiscal Year",TRUE,"Fiscal Year in Progress")</f>
        <v>Start of Fiscal Year</v>
      </c>
    </row>
    <row r="1021" spans="1:4" x14ac:dyDescent="0.25">
      <c r="A1021" s="1" t="s">
        <v>1728</v>
      </c>
      <c r="B1021" s="2">
        <v>44647</v>
      </c>
      <c r="D1021" s="12" t="str" cm="1">
        <f t="array" ref="D1021">_xlfn.IFS(MONTH(B1021)=1,"Audit Period",MONTH(B1021)=2,"End of Fiscal Year",MONTH(B1021)=3,"Start of Fiscal Year",TRUE,"Fiscal Year in Progress")</f>
        <v>Start of Fiscal Year</v>
      </c>
    </row>
    <row r="1022" spans="1:4" x14ac:dyDescent="0.25">
      <c r="A1022" s="1" t="s">
        <v>1729</v>
      </c>
      <c r="B1022" s="2">
        <v>44647</v>
      </c>
      <c r="D1022" s="12" t="str" cm="1">
        <f t="array" ref="D1022">_xlfn.IFS(MONTH(B1022)=1,"Audit Period",MONTH(B1022)=2,"End of Fiscal Year",MONTH(B1022)=3,"Start of Fiscal Year",TRUE,"Fiscal Year in Progress")</f>
        <v>Start of Fiscal Year</v>
      </c>
    </row>
    <row r="1023" spans="1:4" x14ac:dyDescent="0.25">
      <c r="A1023" s="1" t="s">
        <v>1730</v>
      </c>
      <c r="B1023" s="2">
        <v>44647</v>
      </c>
      <c r="D1023" s="12" t="str" cm="1">
        <f t="array" ref="D1023">_xlfn.IFS(MONTH(B1023)=1,"Audit Period",MONTH(B1023)=2,"End of Fiscal Year",MONTH(B1023)=3,"Start of Fiscal Year",TRUE,"Fiscal Year in Progress")</f>
        <v>Start of Fiscal Year</v>
      </c>
    </row>
    <row r="1024" spans="1:4" x14ac:dyDescent="0.25">
      <c r="A1024" s="1" t="s">
        <v>1731</v>
      </c>
      <c r="B1024" s="2">
        <v>44647</v>
      </c>
      <c r="D1024" s="12" t="str" cm="1">
        <f t="array" ref="D1024">_xlfn.IFS(MONTH(B1024)=1,"Audit Period",MONTH(B1024)=2,"End of Fiscal Year",MONTH(B1024)=3,"Start of Fiscal Year",TRUE,"Fiscal Year in Progress")</f>
        <v>Start of Fiscal Year</v>
      </c>
    </row>
    <row r="1025" spans="1:4" x14ac:dyDescent="0.25">
      <c r="A1025" s="1" t="s">
        <v>1732</v>
      </c>
      <c r="B1025" s="2">
        <v>44647</v>
      </c>
      <c r="D1025" s="12" t="str" cm="1">
        <f t="array" ref="D1025">_xlfn.IFS(MONTH(B1025)=1,"Audit Period",MONTH(B1025)=2,"End of Fiscal Year",MONTH(B1025)=3,"Start of Fiscal Year",TRUE,"Fiscal Year in Progress")</f>
        <v>Start of Fiscal Year</v>
      </c>
    </row>
    <row r="1026" spans="1:4" x14ac:dyDescent="0.25">
      <c r="A1026" s="1" t="s">
        <v>202</v>
      </c>
      <c r="B1026" s="2">
        <v>44647</v>
      </c>
      <c r="D1026" s="12" t="str" cm="1">
        <f t="array" ref="D1026">_xlfn.IFS(MONTH(B1026)=1,"Audit Period",MONTH(B1026)=2,"End of Fiscal Year",MONTH(B1026)=3,"Start of Fiscal Year",TRUE,"Fiscal Year in Progress")</f>
        <v>Start of Fiscal Year</v>
      </c>
    </row>
    <row r="1027" spans="1:4" x14ac:dyDescent="0.25">
      <c r="A1027" s="1" t="s">
        <v>1733</v>
      </c>
      <c r="B1027" s="2">
        <v>44647</v>
      </c>
      <c r="D1027" s="12" t="str" cm="1">
        <f t="array" ref="D1027">_xlfn.IFS(MONTH(B1027)=1,"Audit Period",MONTH(B1027)=2,"End of Fiscal Year",MONTH(B1027)=3,"Start of Fiscal Year",TRUE,"Fiscal Year in Progress")</f>
        <v>Start of Fiscal Year</v>
      </c>
    </row>
    <row r="1028" spans="1:4" x14ac:dyDescent="0.25">
      <c r="A1028" s="1" t="s">
        <v>1734</v>
      </c>
      <c r="B1028" s="2">
        <v>44647</v>
      </c>
      <c r="D1028" s="12" t="str" cm="1">
        <f t="array" ref="D1028">_xlfn.IFS(MONTH(B1028)=1,"Audit Period",MONTH(B1028)=2,"End of Fiscal Year",MONTH(B1028)=3,"Start of Fiscal Year",TRUE,"Fiscal Year in Progress")</f>
        <v>Start of Fiscal Year</v>
      </c>
    </row>
    <row r="1029" spans="1:4" x14ac:dyDescent="0.25">
      <c r="A1029" s="1" t="s">
        <v>1735</v>
      </c>
      <c r="B1029" s="2">
        <v>44647</v>
      </c>
      <c r="D1029" s="12" t="str" cm="1">
        <f t="array" ref="D1029">_xlfn.IFS(MONTH(B1029)=1,"Audit Period",MONTH(B1029)=2,"End of Fiscal Year",MONTH(B1029)=3,"Start of Fiscal Year",TRUE,"Fiscal Year in Progress")</f>
        <v>Start of Fiscal Year</v>
      </c>
    </row>
    <row r="1030" spans="1:4" x14ac:dyDescent="0.25">
      <c r="A1030" s="1" t="s">
        <v>1736</v>
      </c>
      <c r="B1030" s="2">
        <v>44647</v>
      </c>
      <c r="D1030" s="12" t="str" cm="1">
        <f t="array" ref="D1030">_xlfn.IFS(MONTH(B1030)=1,"Audit Period",MONTH(B1030)=2,"End of Fiscal Year",MONTH(B1030)=3,"Start of Fiscal Year",TRUE,"Fiscal Year in Progress")</f>
        <v>Start of Fiscal Year</v>
      </c>
    </row>
    <row r="1031" spans="1:4" x14ac:dyDescent="0.25">
      <c r="A1031" s="1" t="s">
        <v>1737</v>
      </c>
      <c r="B1031" s="2">
        <v>44647</v>
      </c>
      <c r="D1031" s="12" t="str" cm="1">
        <f t="array" ref="D1031">_xlfn.IFS(MONTH(B1031)=1,"Audit Period",MONTH(B1031)=2,"End of Fiscal Year",MONTH(B1031)=3,"Start of Fiscal Year",TRUE,"Fiscal Year in Progress")</f>
        <v>Start of Fiscal Year</v>
      </c>
    </row>
    <row r="1032" spans="1:4" x14ac:dyDescent="0.25">
      <c r="A1032" s="1" t="s">
        <v>1738</v>
      </c>
      <c r="B1032" s="2">
        <v>44647</v>
      </c>
      <c r="D1032" s="12" t="str" cm="1">
        <f t="array" ref="D1032">_xlfn.IFS(MONTH(B1032)=1,"Audit Period",MONTH(B1032)=2,"End of Fiscal Year",MONTH(B1032)=3,"Start of Fiscal Year",TRUE,"Fiscal Year in Progress")</f>
        <v>Start of Fiscal Year</v>
      </c>
    </row>
    <row r="1033" spans="1:4" x14ac:dyDescent="0.25">
      <c r="A1033" s="1" t="s">
        <v>1739</v>
      </c>
      <c r="B1033" s="2">
        <v>44647</v>
      </c>
      <c r="D1033" s="12" t="str" cm="1">
        <f t="array" ref="D1033">_xlfn.IFS(MONTH(B1033)=1,"Audit Period",MONTH(B1033)=2,"End of Fiscal Year",MONTH(B1033)=3,"Start of Fiscal Year",TRUE,"Fiscal Year in Progress")</f>
        <v>Start of Fiscal Year</v>
      </c>
    </row>
    <row r="1034" spans="1:4" x14ac:dyDescent="0.25">
      <c r="A1034" s="1" t="s">
        <v>1740</v>
      </c>
      <c r="B1034" s="2">
        <v>44647</v>
      </c>
      <c r="D1034" s="12" t="str" cm="1">
        <f t="array" ref="D1034">_xlfn.IFS(MONTH(B1034)=1,"Audit Period",MONTH(B1034)=2,"End of Fiscal Year",MONTH(B1034)=3,"Start of Fiscal Year",TRUE,"Fiscal Year in Progress")</f>
        <v>Start of Fiscal Year</v>
      </c>
    </row>
    <row r="1035" spans="1:4" x14ac:dyDescent="0.25">
      <c r="A1035" s="1" t="s">
        <v>1741</v>
      </c>
      <c r="B1035" s="2">
        <v>44647</v>
      </c>
      <c r="D1035" s="12" t="str" cm="1">
        <f t="array" ref="D1035">_xlfn.IFS(MONTH(B1035)=1,"Audit Period",MONTH(B1035)=2,"End of Fiscal Year",MONTH(B1035)=3,"Start of Fiscal Year",TRUE,"Fiscal Year in Progress")</f>
        <v>Start of Fiscal Year</v>
      </c>
    </row>
    <row r="1036" spans="1:4" x14ac:dyDescent="0.25">
      <c r="A1036" s="1" t="s">
        <v>1742</v>
      </c>
      <c r="B1036" s="2">
        <v>44647</v>
      </c>
      <c r="D1036" s="12" t="str" cm="1">
        <f t="array" ref="D1036">_xlfn.IFS(MONTH(B1036)=1,"Audit Period",MONTH(B1036)=2,"End of Fiscal Year",MONTH(B1036)=3,"Start of Fiscal Year",TRUE,"Fiscal Year in Progress")</f>
        <v>Start of Fiscal Year</v>
      </c>
    </row>
    <row r="1037" spans="1:4" x14ac:dyDescent="0.25">
      <c r="A1037" s="1" t="s">
        <v>203</v>
      </c>
      <c r="B1037" s="2">
        <v>44647</v>
      </c>
      <c r="D1037" s="12" t="str" cm="1">
        <f t="array" ref="D1037">_xlfn.IFS(MONTH(B1037)=1,"Audit Period",MONTH(B1037)=2,"End of Fiscal Year",MONTH(B1037)=3,"Start of Fiscal Year",TRUE,"Fiscal Year in Progress")</f>
        <v>Start of Fiscal Year</v>
      </c>
    </row>
    <row r="1038" spans="1:4" x14ac:dyDescent="0.25">
      <c r="A1038" s="1" t="s">
        <v>1743</v>
      </c>
      <c r="B1038" s="2">
        <v>44647</v>
      </c>
      <c r="D1038" s="12" t="str" cm="1">
        <f t="array" ref="D1038">_xlfn.IFS(MONTH(B1038)=1,"Audit Period",MONTH(B1038)=2,"End of Fiscal Year",MONTH(B1038)=3,"Start of Fiscal Year",TRUE,"Fiscal Year in Progress")</f>
        <v>Start of Fiscal Year</v>
      </c>
    </row>
    <row r="1039" spans="1:4" x14ac:dyDescent="0.25">
      <c r="A1039" s="1" t="s">
        <v>1744</v>
      </c>
      <c r="B1039" s="2">
        <v>44647</v>
      </c>
      <c r="D1039" s="12" t="str" cm="1">
        <f t="array" ref="D1039">_xlfn.IFS(MONTH(B1039)=1,"Audit Period",MONTH(B1039)=2,"End of Fiscal Year",MONTH(B1039)=3,"Start of Fiscal Year",TRUE,"Fiscal Year in Progress")</f>
        <v>Start of Fiscal Year</v>
      </c>
    </row>
    <row r="1040" spans="1:4" x14ac:dyDescent="0.25">
      <c r="A1040" s="1" t="s">
        <v>1745</v>
      </c>
      <c r="B1040" s="2">
        <v>44647</v>
      </c>
      <c r="D1040" s="12" t="str" cm="1">
        <f t="array" ref="D1040">_xlfn.IFS(MONTH(B1040)=1,"Audit Period",MONTH(B1040)=2,"End of Fiscal Year",MONTH(B1040)=3,"Start of Fiscal Year",TRUE,"Fiscal Year in Progress")</f>
        <v>Start of Fiscal Year</v>
      </c>
    </row>
    <row r="1041" spans="1:4" x14ac:dyDescent="0.25">
      <c r="A1041" s="1" t="s">
        <v>1746</v>
      </c>
      <c r="B1041" s="2">
        <v>44647</v>
      </c>
      <c r="D1041" s="12" t="str" cm="1">
        <f t="array" ref="D1041">_xlfn.IFS(MONTH(B1041)=1,"Audit Period",MONTH(B1041)=2,"End of Fiscal Year",MONTH(B1041)=3,"Start of Fiscal Year",TRUE,"Fiscal Year in Progress")</f>
        <v>Start of Fiscal Year</v>
      </c>
    </row>
    <row r="1042" spans="1:4" x14ac:dyDescent="0.25">
      <c r="A1042" s="1" t="s">
        <v>1747</v>
      </c>
      <c r="B1042" s="2">
        <v>44647</v>
      </c>
      <c r="D1042" s="12" t="str" cm="1">
        <f t="array" ref="D1042">_xlfn.IFS(MONTH(B1042)=1,"Audit Period",MONTH(B1042)=2,"End of Fiscal Year",MONTH(B1042)=3,"Start of Fiscal Year",TRUE,"Fiscal Year in Progress")</f>
        <v>Start of Fiscal Year</v>
      </c>
    </row>
    <row r="1043" spans="1:4" x14ac:dyDescent="0.25">
      <c r="A1043" s="1" t="s">
        <v>1748</v>
      </c>
      <c r="B1043" s="2">
        <v>44647</v>
      </c>
      <c r="D1043" s="12" t="str" cm="1">
        <f t="array" ref="D1043">_xlfn.IFS(MONTH(B1043)=1,"Audit Period",MONTH(B1043)=2,"End of Fiscal Year",MONTH(B1043)=3,"Start of Fiscal Year",TRUE,"Fiscal Year in Progress")</f>
        <v>Start of Fiscal Year</v>
      </c>
    </row>
    <row r="1044" spans="1:4" x14ac:dyDescent="0.25">
      <c r="A1044" s="1" t="s">
        <v>19</v>
      </c>
      <c r="B1044" s="2">
        <v>44647</v>
      </c>
      <c r="D1044" s="12" t="str" cm="1">
        <f t="array" ref="D1044">_xlfn.IFS(MONTH(B1044)=1,"Audit Period",MONTH(B1044)=2,"End of Fiscal Year",MONTH(B1044)=3,"Start of Fiscal Year",TRUE,"Fiscal Year in Progress")</f>
        <v>Start of Fiscal Year</v>
      </c>
    </row>
    <row r="1045" spans="1:4" x14ac:dyDescent="0.25">
      <c r="A1045" s="1" t="s">
        <v>1749</v>
      </c>
      <c r="B1045" s="2">
        <v>44647</v>
      </c>
      <c r="D1045" s="12" t="str" cm="1">
        <f t="array" ref="D1045">_xlfn.IFS(MONTH(B1045)=1,"Audit Period",MONTH(B1045)=2,"End of Fiscal Year",MONTH(B1045)=3,"Start of Fiscal Year",TRUE,"Fiscal Year in Progress")</f>
        <v>Start of Fiscal Year</v>
      </c>
    </row>
    <row r="1046" spans="1:4" x14ac:dyDescent="0.25">
      <c r="A1046" s="1" t="s">
        <v>1750</v>
      </c>
      <c r="B1046" s="2">
        <v>44647</v>
      </c>
      <c r="D1046" s="12" t="str" cm="1">
        <f t="array" ref="D1046">_xlfn.IFS(MONTH(B1046)=1,"Audit Period",MONTH(B1046)=2,"End of Fiscal Year",MONTH(B1046)=3,"Start of Fiscal Year",TRUE,"Fiscal Year in Progress")</f>
        <v>Start of Fiscal Year</v>
      </c>
    </row>
    <row r="1047" spans="1:4" x14ac:dyDescent="0.25">
      <c r="A1047" s="1" t="s">
        <v>204</v>
      </c>
      <c r="B1047" s="2">
        <v>44647</v>
      </c>
      <c r="D1047" s="12" t="str" cm="1">
        <f t="array" ref="D1047">_xlfn.IFS(MONTH(B1047)=1,"Audit Period",MONTH(B1047)=2,"End of Fiscal Year",MONTH(B1047)=3,"Start of Fiscal Year",TRUE,"Fiscal Year in Progress")</f>
        <v>Start of Fiscal Year</v>
      </c>
    </row>
    <row r="1048" spans="1:4" x14ac:dyDescent="0.25">
      <c r="A1048" s="1" t="s">
        <v>1751</v>
      </c>
      <c r="B1048" s="2">
        <v>44647</v>
      </c>
      <c r="D1048" s="12" t="str" cm="1">
        <f t="array" ref="D1048">_xlfn.IFS(MONTH(B1048)=1,"Audit Period",MONTH(B1048)=2,"End of Fiscal Year",MONTH(B1048)=3,"Start of Fiscal Year",TRUE,"Fiscal Year in Progress")</f>
        <v>Start of Fiscal Year</v>
      </c>
    </row>
    <row r="1049" spans="1:4" x14ac:dyDescent="0.25">
      <c r="A1049" s="1" t="s">
        <v>1752</v>
      </c>
      <c r="B1049" s="2">
        <v>44647</v>
      </c>
      <c r="D1049" s="12" t="str" cm="1">
        <f t="array" ref="D1049">_xlfn.IFS(MONTH(B1049)=1,"Audit Period",MONTH(B1049)=2,"End of Fiscal Year",MONTH(B1049)=3,"Start of Fiscal Year",TRUE,"Fiscal Year in Progress")</f>
        <v>Start of Fiscal Year</v>
      </c>
    </row>
    <row r="1050" spans="1:4" x14ac:dyDescent="0.25">
      <c r="A1050" s="1" t="s">
        <v>1753</v>
      </c>
      <c r="B1050" s="2">
        <v>44647</v>
      </c>
      <c r="D1050" s="12" t="str" cm="1">
        <f t="array" ref="D1050">_xlfn.IFS(MONTH(B1050)=1,"Audit Period",MONTH(B1050)=2,"End of Fiscal Year",MONTH(B1050)=3,"Start of Fiscal Year",TRUE,"Fiscal Year in Progress")</f>
        <v>Start of Fiscal Year</v>
      </c>
    </row>
    <row r="1051" spans="1:4" x14ac:dyDescent="0.25">
      <c r="A1051" s="1" t="s">
        <v>1754</v>
      </c>
      <c r="B1051" s="2">
        <v>44647</v>
      </c>
      <c r="D1051" s="12" t="str" cm="1">
        <f t="array" ref="D1051">_xlfn.IFS(MONTH(B1051)=1,"Audit Period",MONTH(B1051)=2,"End of Fiscal Year",MONTH(B1051)=3,"Start of Fiscal Year",TRUE,"Fiscal Year in Progress")</f>
        <v>Start of Fiscal Year</v>
      </c>
    </row>
    <row r="1052" spans="1:4" x14ac:dyDescent="0.25">
      <c r="A1052" s="1" t="s">
        <v>1755</v>
      </c>
      <c r="B1052" s="2">
        <v>44647</v>
      </c>
      <c r="D1052" s="12" t="str" cm="1">
        <f t="array" ref="D1052">_xlfn.IFS(MONTH(B1052)=1,"Audit Period",MONTH(B1052)=2,"End of Fiscal Year",MONTH(B1052)=3,"Start of Fiscal Year",TRUE,"Fiscal Year in Progress")</f>
        <v>Start of Fiscal Year</v>
      </c>
    </row>
    <row r="1053" spans="1:4" x14ac:dyDescent="0.25">
      <c r="A1053" s="1" t="s">
        <v>205</v>
      </c>
      <c r="B1053" s="2">
        <v>44647</v>
      </c>
      <c r="D1053" s="12" t="str" cm="1">
        <f t="array" ref="D1053">_xlfn.IFS(MONTH(B1053)=1,"Audit Period",MONTH(B1053)=2,"End of Fiscal Year",MONTH(B1053)=3,"Start of Fiscal Year",TRUE,"Fiscal Year in Progress")</f>
        <v>Start of Fiscal Year</v>
      </c>
    </row>
    <row r="1054" spans="1:4" x14ac:dyDescent="0.25">
      <c r="A1054" s="1" t="s">
        <v>1756</v>
      </c>
      <c r="B1054" s="2">
        <v>44647</v>
      </c>
      <c r="D1054" s="12" t="str" cm="1">
        <f t="array" ref="D1054">_xlfn.IFS(MONTH(B1054)=1,"Audit Period",MONTH(B1054)=2,"End of Fiscal Year",MONTH(B1054)=3,"Start of Fiscal Year",TRUE,"Fiscal Year in Progress")</f>
        <v>Start of Fiscal Year</v>
      </c>
    </row>
    <row r="1055" spans="1:4" x14ac:dyDescent="0.25">
      <c r="A1055" s="1" t="s">
        <v>1757</v>
      </c>
      <c r="B1055" s="2">
        <v>44647</v>
      </c>
      <c r="D1055" s="12" t="str" cm="1">
        <f t="array" ref="D1055">_xlfn.IFS(MONTH(B1055)=1,"Audit Period",MONTH(B1055)=2,"End of Fiscal Year",MONTH(B1055)=3,"Start of Fiscal Year",TRUE,"Fiscal Year in Progress")</f>
        <v>Start of Fiscal Year</v>
      </c>
    </row>
    <row r="1056" spans="1:4" x14ac:dyDescent="0.25">
      <c r="A1056" s="1" t="s">
        <v>1758</v>
      </c>
      <c r="B1056" s="2">
        <v>44647</v>
      </c>
      <c r="D1056" s="12" t="str" cm="1">
        <f t="array" ref="D1056">_xlfn.IFS(MONTH(B1056)=1,"Audit Period",MONTH(B1056)=2,"End of Fiscal Year",MONTH(B1056)=3,"Start of Fiscal Year",TRUE,"Fiscal Year in Progress")</f>
        <v>Start of Fiscal Year</v>
      </c>
    </row>
    <row r="1057" spans="1:4" x14ac:dyDescent="0.25">
      <c r="A1057" s="1" t="s">
        <v>1759</v>
      </c>
      <c r="B1057" s="2">
        <v>44647</v>
      </c>
      <c r="D1057" s="12" t="str" cm="1">
        <f t="array" ref="D1057">_xlfn.IFS(MONTH(B1057)=1,"Audit Period",MONTH(B1057)=2,"End of Fiscal Year",MONTH(B1057)=3,"Start of Fiscal Year",TRUE,"Fiscal Year in Progress")</f>
        <v>Start of Fiscal Year</v>
      </c>
    </row>
    <row r="1058" spans="1:4" x14ac:dyDescent="0.25">
      <c r="A1058" s="1" t="s">
        <v>1760</v>
      </c>
      <c r="B1058" s="2">
        <v>44647</v>
      </c>
      <c r="D1058" s="12" t="str" cm="1">
        <f t="array" ref="D1058">_xlfn.IFS(MONTH(B1058)=1,"Audit Period",MONTH(B1058)=2,"End of Fiscal Year",MONTH(B1058)=3,"Start of Fiscal Year",TRUE,"Fiscal Year in Progress")</f>
        <v>Start of Fiscal Year</v>
      </c>
    </row>
    <row r="1059" spans="1:4" x14ac:dyDescent="0.25">
      <c r="A1059" s="1" t="s">
        <v>1761</v>
      </c>
      <c r="B1059" s="2">
        <v>44647</v>
      </c>
      <c r="D1059" s="12" t="str" cm="1">
        <f t="array" ref="D1059">_xlfn.IFS(MONTH(B1059)=1,"Audit Period",MONTH(B1059)=2,"End of Fiscal Year",MONTH(B1059)=3,"Start of Fiscal Year",TRUE,"Fiscal Year in Progress")</f>
        <v>Start of Fiscal Year</v>
      </c>
    </row>
    <row r="1060" spans="1:4" x14ac:dyDescent="0.25">
      <c r="A1060" s="1" t="s">
        <v>206</v>
      </c>
      <c r="B1060" s="2">
        <v>44647</v>
      </c>
      <c r="D1060" s="12" t="str" cm="1">
        <f t="array" ref="D1060">_xlfn.IFS(MONTH(B1060)=1,"Audit Period",MONTH(B1060)=2,"End of Fiscal Year",MONTH(B1060)=3,"Start of Fiscal Year",TRUE,"Fiscal Year in Progress")</f>
        <v>Start of Fiscal Year</v>
      </c>
    </row>
    <row r="1061" spans="1:4" x14ac:dyDescent="0.25">
      <c r="A1061" s="1" t="s">
        <v>1762</v>
      </c>
      <c r="B1061" s="2">
        <v>44647</v>
      </c>
      <c r="D1061" s="12" t="str" cm="1">
        <f t="array" ref="D1061">_xlfn.IFS(MONTH(B1061)=1,"Audit Period",MONTH(B1061)=2,"End of Fiscal Year",MONTH(B1061)=3,"Start of Fiscal Year",TRUE,"Fiscal Year in Progress")</f>
        <v>Start of Fiscal Year</v>
      </c>
    </row>
    <row r="1062" spans="1:4" x14ac:dyDescent="0.25">
      <c r="A1062" s="1" t="s">
        <v>1763</v>
      </c>
      <c r="B1062" s="2">
        <v>44647</v>
      </c>
      <c r="D1062" s="12" t="str" cm="1">
        <f t="array" ref="D1062">_xlfn.IFS(MONTH(B1062)=1,"Audit Period",MONTH(B1062)=2,"End of Fiscal Year",MONTH(B1062)=3,"Start of Fiscal Year",TRUE,"Fiscal Year in Progress")</f>
        <v>Start of Fiscal Year</v>
      </c>
    </row>
    <row r="1063" spans="1:4" x14ac:dyDescent="0.25">
      <c r="A1063" s="1" t="s">
        <v>1764</v>
      </c>
      <c r="B1063" s="2">
        <v>44647</v>
      </c>
      <c r="D1063" s="12" t="str" cm="1">
        <f t="array" ref="D1063">_xlfn.IFS(MONTH(B1063)=1,"Audit Period",MONTH(B1063)=2,"End of Fiscal Year",MONTH(B1063)=3,"Start of Fiscal Year",TRUE,"Fiscal Year in Progress")</f>
        <v>Start of Fiscal Year</v>
      </c>
    </row>
    <row r="1064" spans="1:4" x14ac:dyDescent="0.25">
      <c r="A1064" s="1" t="s">
        <v>1765</v>
      </c>
      <c r="B1064" s="2">
        <v>44647</v>
      </c>
      <c r="D1064" s="12" t="str" cm="1">
        <f t="array" ref="D1064">_xlfn.IFS(MONTH(B1064)=1,"Audit Period",MONTH(B1064)=2,"End of Fiscal Year",MONTH(B1064)=3,"Start of Fiscal Year",TRUE,"Fiscal Year in Progress")</f>
        <v>Start of Fiscal Year</v>
      </c>
    </row>
    <row r="1065" spans="1:4" x14ac:dyDescent="0.25">
      <c r="A1065" s="1" t="s">
        <v>1766</v>
      </c>
      <c r="B1065" s="2">
        <v>44647</v>
      </c>
      <c r="D1065" s="12" t="str" cm="1">
        <f t="array" ref="D1065">_xlfn.IFS(MONTH(B1065)=1,"Audit Period",MONTH(B1065)=2,"End of Fiscal Year",MONTH(B1065)=3,"Start of Fiscal Year",TRUE,"Fiscal Year in Progress")</f>
        <v>Start of Fiscal Year</v>
      </c>
    </row>
    <row r="1066" spans="1:4" x14ac:dyDescent="0.25">
      <c r="A1066" s="1" t="s">
        <v>1767</v>
      </c>
      <c r="B1066" s="2">
        <v>44647</v>
      </c>
      <c r="D1066" s="12" t="str" cm="1">
        <f t="array" ref="D1066">_xlfn.IFS(MONTH(B1066)=1,"Audit Period",MONTH(B1066)=2,"End of Fiscal Year",MONTH(B1066)=3,"Start of Fiscal Year",TRUE,"Fiscal Year in Progress")</f>
        <v>Start of Fiscal Year</v>
      </c>
    </row>
    <row r="1067" spans="1:4" x14ac:dyDescent="0.25">
      <c r="A1067" s="1" t="s">
        <v>1768</v>
      </c>
      <c r="B1067" s="2">
        <v>44647</v>
      </c>
      <c r="D1067" s="12" t="str" cm="1">
        <f t="array" ref="D1067">_xlfn.IFS(MONTH(B1067)=1,"Audit Period",MONTH(B1067)=2,"End of Fiscal Year",MONTH(B1067)=3,"Start of Fiscal Year",TRUE,"Fiscal Year in Progress")</f>
        <v>Start of Fiscal Year</v>
      </c>
    </row>
    <row r="1068" spans="1:4" x14ac:dyDescent="0.25">
      <c r="A1068" s="1" t="s">
        <v>1769</v>
      </c>
      <c r="B1068" s="2">
        <v>44647</v>
      </c>
      <c r="D1068" s="12" t="str" cm="1">
        <f t="array" ref="D1068">_xlfn.IFS(MONTH(B1068)=1,"Audit Period",MONTH(B1068)=2,"End of Fiscal Year",MONTH(B1068)=3,"Start of Fiscal Year",TRUE,"Fiscal Year in Progress")</f>
        <v>Start of Fiscal Year</v>
      </c>
    </row>
    <row r="1069" spans="1:4" x14ac:dyDescent="0.25">
      <c r="A1069" s="1" t="s">
        <v>1770</v>
      </c>
      <c r="B1069" s="2">
        <v>44647</v>
      </c>
      <c r="D1069" s="12" t="str" cm="1">
        <f t="array" ref="D1069">_xlfn.IFS(MONTH(B1069)=1,"Audit Period",MONTH(B1069)=2,"End of Fiscal Year",MONTH(B1069)=3,"Start of Fiscal Year",TRUE,"Fiscal Year in Progress")</f>
        <v>Start of Fiscal Year</v>
      </c>
    </row>
    <row r="1070" spans="1:4" x14ac:dyDescent="0.25">
      <c r="A1070" s="1" t="s">
        <v>1771</v>
      </c>
      <c r="B1070" s="2">
        <v>44647</v>
      </c>
      <c r="D1070" s="12" t="str" cm="1">
        <f t="array" ref="D1070">_xlfn.IFS(MONTH(B1070)=1,"Audit Period",MONTH(B1070)=2,"End of Fiscal Year",MONTH(B1070)=3,"Start of Fiscal Year",TRUE,"Fiscal Year in Progress")</f>
        <v>Start of Fiscal Year</v>
      </c>
    </row>
    <row r="1071" spans="1:4" x14ac:dyDescent="0.25">
      <c r="A1071" s="1" t="s">
        <v>207</v>
      </c>
      <c r="B1071" s="2">
        <v>44647</v>
      </c>
      <c r="D1071" s="12" t="str" cm="1">
        <f t="array" ref="D1071">_xlfn.IFS(MONTH(B1071)=1,"Audit Period",MONTH(B1071)=2,"End of Fiscal Year",MONTH(B1071)=3,"Start of Fiscal Year",TRUE,"Fiscal Year in Progress")</f>
        <v>Start of Fiscal Year</v>
      </c>
    </row>
    <row r="1072" spans="1:4" x14ac:dyDescent="0.25">
      <c r="A1072" s="1" t="s">
        <v>1772</v>
      </c>
      <c r="B1072" s="2">
        <v>44647</v>
      </c>
      <c r="D1072" s="12" t="str" cm="1">
        <f t="array" ref="D1072">_xlfn.IFS(MONTH(B1072)=1,"Audit Period",MONTH(B1072)=2,"End of Fiscal Year",MONTH(B1072)=3,"Start of Fiscal Year",TRUE,"Fiscal Year in Progress")</f>
        <v>Start of Fiscal Year</v>
      </c>
    </row>
    <row r="1073" spans="1:4" x14ac:dyDescent="0.25">
      <c r="A1073" s="1" t="s">
        <v>1773</v>
      </c>
      <c r="B1073" s="2">
        <v>44647</v>
      </c>
      <c r="D1073" s="12" t="str" cm="1">
        <f t="array" ref="D1073">_xlfn.IFS(MONTH(B1073)=1,"Audit Period",MONTH(B1073)=2,"End of Fiscal Year",MONTH(B1073)=3,"Start of Fiscal Year",TRUE,"Fiscal Year in Progress")</f>
        <v>Start of Fiscal Year</v>
      </c>
    </row>
    <row r="1074" spans="1:4" x14ac:dyDescent="0.25">
      <c r="A1074" s="1" t="s">
        <v>1774</v>
      </c>
      <c r="B1074" s="2">
        <v>44647</v>
      </c>
      <c r="D1074" s="12" t="str" cm="1">
        <f t="array" ref="D1074">_xlfn.IFS(MONTH(B1074)=1,"Audit Period",MONTH(B1074)=2,"End of Fiscal Year",MONTH(B1074)=3,"Start of Fiscal Year",TRUE,"Fiscal Year in Progress")</f>
        <v>Start of Fiscal Year</v>
      </c>
    </row>
    <row r="1075" spans="1:4" x14ac:dyDescent="0.25">
      <c r="A1075" s="1" t="s">
        <v>1775</v>
      </c>
      <c r="B1075" s="2">
        <v>44647</v>
      </c>
      <c r="D1075" s="12" t="str" cm="1">
        <f t="array" ref="D1075">_xlfn.IFS(MONTH(B1075)=1,"Audit Period",MONTH(B1075)=2,"End of Fiscal Year",MONTH(B1075)=3,"Start of Fiscal Year",TRUE,"Fiscal Year in Progress")</f>
        <v>Start of Fiscal Year</v>
      </c>
    </row>
    <row r="1076" spans="1:4" x14ac:dyDescent="0.25">
      <c r="A1076" s="1" t="s">
        <v>1776</v>
      </c>
      <c r="B1076" s="2">
        <v>44647</v>
      </c>
      <c r="D1076" s="12" t="str" cm="1">
        <f t="array" ref="D1076">_xlfn.IFS(MONTH(B1076)=1,"Audit Period",MONTH(B1076)=2,"End of Fiscal Year",MONTH(B1076)=3,"Start of Fiscal Year",TRUE,"Fiscal Year in Progress")</f>
        <v>Start of Fiscal Year</v>
      </c>
    </row>
    <row r="1077" spans="1:4" x14ac:dyDescent="0.25">
      <c r="A1077" s="1" t="s">
        <v>1777</v>
      </c>
      <c r="B1077" s="2">
        <v>44647</v>
      </c>
      <c r="D1077" s="12" t="str" cm="1">
        <f t="array" ref="D1077">_xlfn.IFS(MONTH(B1077)=1,"Audit Period",MONTH(B1077)=2,"End of Fiscal Year",MONTH(B1077)=3,"Start of Fiscal Year",TRUE,"Fiscal Year in Progress")</f>
        <v>Start of Fiscal Year</v>
      </c>
    </row>
    <row r="1078" spans="1:4" x14ac:dyDescent="0.25">
      <c r="A1078" s="1" t="s">
        <v>1778</v>
      </c>
      <c r="B1078" s="2">
        <v>44647</v>
      </c>
      <c r="D1078" s="12" t="str" cm="1">
        <f t="array" ref="D1078">_xlfn.IFS(MONTH(B1078)=1,"Audit Period",MONTH(B1078)=2,"End of Fiscal Year",MONTH(B1078)=3,"Start of Fiscal Year",TRUE,"Fiscal Year in Progress")</f>
        <v>Start of Fiscal Year</v>
      </c>
    </row>
    <row r="1079" spans="1:4" x14ac:dyDescent="0.25">
      <c r="A1079" s="1" t="s">
        <v>1779</v>
      </c>
      <c r="B1079" s="2">
        <v>44647</v>
      </c>
      <c r="D1079" s="12" t="str" cm="1">
        <f t="array" ref="D1079">_xlfn.IFS(MONTH(B1079)=1,"Audit Period",MONTH(B1079)=2,"End of Fiscal Year",MONTH(B1079)=3,"Start of Fiscal Year",TRUE,"Fiscal Year in Progress")</f>
        <v>Start of Fiscal Year</v>
      </c>
    </row>
    <row r="1080" spans="1:4" x14ac:dyDescent="0.25">
      <c r="A1080" s="1" t="s">
        <v>208</v>
      </c>
      <c r="B1080" s="2">
        <v>44647</v>
      </c>
      <c r="D1080" s="12" t="str" cm="1">
        <f t="array" ref="D1080">_xlfn.IFS(MONTH(B1080)=1,"Audit Period",MONTH(B1080)=2,"End of Fiscal Year",MONTH(B1080)=3,"Start of Fiscal Year",TRUE,"Fiscal Year in Progress")</f>
        <v>Start of Fiscal Year</v>
      </c>
    </row>
    <row r="1081" spans="1:4" x14ac:dyDescent="0.25">
      <c r="A1081" s="1" t="s">
        <v>1780</v>
      </c>
      <c r="B1081" s="2">
        <v>44647</v>
      </c>
      <c r="D1081" s="12" t="str" cm="1">
        <f t="array" ref="D1081">_xlfn.IFS(MONTH(B1081)=1,"Audit Period",MONTH(B1081)=2,"End of Fiscal Year",MONTH(B1081)=3,"Start of Fiscal Year",TRUE,"Fiscal Year in Progress")</f>
        <v>Start of Fiscal Year</v>
      </c>
    </row>
    <row r="1082" spans="1:4" x14ac:dyDescent="0.25">
      <c r="A1082" s="1" t="s">
        <v>1781</v>
      </c>
      <c r="B1082" s="2">
        <v>44647</v>
      </c>
      <c r="D1082" s="12" t="str" cm="1">
        <f t="array" ref="D1082">_xlfn.IFS(MONTH(B1082)=1,"Audit Period",MONTH(B1082)=2,"End of Fiscal Year",MONTH(B1082)=3,"Start of Fiscal Year",TRUE,"Fiscal Year in Progress")</f>
        <v>Start of Fiscal Year</v>
      </c>
    </row>
    <row r="1083" spans="1:4" x14ac:dyDescent="0.25">
      <c r="A1083" s="1" t="s">
        <v>1782</v>
      </c>
      <c r="B1083" s="2">
        <v>44647</v>
      </c>
      <c r="D1083" s="12" t="str" cm="1">
        <f t="array" ref="D1083">_xlfn.IFS(MONTH(B1083)=1,"Audit Period",MONTH(B1083)=2,"End of Fiscal Year",MONTH(B1083)=3,"Start of Fiscal Year",TRUE,"Fiscal Year in Progress")</f>
        <v>Start of Fiscal Year</v>
      </c>
    </row>
    <row r="1084" spans="1:4" x14ac:dyDescent="0.25">
      <c r="A1084" s="1" t="s">
        <v>1783</v>
      </c>
      <c r="B1084" s="2">
        <v>44647</v>
      </c>
      <c r="D1084" s="12" t="str" cm="1">
        <f t="array" ref="D1084">_xlfn.IFS(MONTH(B1084)=1,"Audit Period",MONTH(B1084)=2,"End of Fiscal Year",MONTH(B1084)=3,"Start of Fiscal Year",TRUE,"Fiscal Year in Progress")</f>
        <v>Start of Fiscal Year</v>
      </c>
    </row>
    <row r="1085" spans="1:4" x14ac:dyDescent="0.25">
      <c r="A1085" s="1" t="s">
        <v>1784</v>
      </c>
      <c r="B1085" s="2">
        <v>44647</v>
      </c>
      <c r="D1085" s="12" t="str" cm="1">
        <f t="array" ref="D1085">_xlfn.IFS(MONTH(B1085)=1,"Audit Period",MONTH(B1085)=2,"End of Fiscal Year",MONTH(B1085)=3,"Start of Fiscal Year",TRUE,"Fiscal Year in Progress")</f>
        <v>Start of Fiscal Year</v>
      </c>
    </row>
    <row r="1086" spans="1:4" x14ac:dyDescent="0.25">
      <c r="A1086" s="1" t="s">
        <v>1785</v>
      </c>
      <c r="B1086" s="2">
        <v>44647</v>
      </c>
      <c r="D1086" s="12" t="str" cm="1">
        <f t="array" ref="D1086">_xlfn.IFS(MONTH(B1086)=1,"Audit Period",MONTH(B1086)=2,"End of Fiscal Year",MONTH(B1086)=3,"Start of Fiscal Year",TRUE,"Fiscal Year in Progress")</f>
        <v>Start of Fiscal Year</v>
      </c>
    </row>
    <row r="1087" spans="1:4" x14ac:dyDescent="0.25">
      <c r="A1087" s="1" t="s">
        <v>1786</v>
      </c>
      <c r="B1087" s="2">
        <v>44647</v>
      </c>
      <c r="D1087" s="12" t="str" cm="1">
        <f t="array" ref="D1087">_xlfn.IFS(MONTH(B1087)=1,"Audit Period",MONTH(B1087)=2,"End of Fiscal Year",MONTH(B1087)=3,"Start of Fiscal Year",TRUE,"Fiscal Year in Progress")</f>
        <v>Start of Fiscal Year</v>
      </c>
    </row>
    <row r="1088" spans="1:4" x14ac:dyDescent="0.25">
      <c r="A1088" s="1" t="s">
        <v>209</v>
      </c>
      <c r="B1088" s="2">
        <v>44647</v>
      </c>
      <c r="D1088" s="12" t="str" cm="1">
        <f t="array" ref="D1088">_xlfn.IFS(MONTH(B1088)=1,"Audit Period",MONTH(B1088)=2,"End of Fiscal Year",MONTH(B1088)=3,"Start of Fiscal Year",TRUE,"Fiscal Year in Progress")</f>
        <v>Start of Fiscal Year</v>
      </c>
    </row>
    <row r="1089" spans="1:4" x14ac:dyDescent="0.25">
      <c r="A1089" s="1" t="s">
        <v>1787</v>
      </c>
      <c r="B1089" s="2">
        <v>44647</v>
      </c>
      <c r="D1089" s="12" t="str" cm="1">
        <f t="array" ref="D1089">_xlfn.IFS(MONTH(B1089)=1,"Audit Period",MONTH(B1089)=2,"End of Fiscal Year",MONTH(B1089)=3,"Start of Fiscal Year",TRUE,"Fiscal Year in Progress")</f>
        <v>Start of Fiscal Year</v>
      </c>
    </row>
    <row r="1090" spans="1:4" x14ac:dyDescent="0.25">
      <c r="A1090" s="1" t="s">
        <v>1788</v>
      </c>
      <c r="B1090" s="2">
        <v>44647</v>
      </c>
      <c r="D1090" s="12" t="str" cm="1">
        <f t="array" ref="D1090">_xlfn.IFS(MONTH(B1090)=1,"Audit Period",MONTH(B1090)=2,"End of Fiscal Year",MONTH(B1090)=3,"Start of Fiscal Year",TRUE,"Fiscal Year in Progress")</f>
        <v>Start of Fiscal Year</v>
      </c>
    </row>
    <row r="1091" spans="1:4" x14ac:dyDescent="0.25">
      <c r="A1091" s="1" t="s">
        <v>1789</v>
      </c>
      <c r="B1091" s="2">
        <v>44647</v>
      </c>
      <c r="D1091" s="12" t="str" cm="1">
        <f t="array" ref="D1091">_xlfn.IFS(MONTH(B1091)=1,"Audit Period",MONTH(B1091)=2,"End of Fiscal Year",MONTH(B1091)=3,"Start of Fiscal Year",TRUE,"Fiscal Year in Progress")</f>
        <v>Start of Fiscal Year</v>
      </c>
    </row>
    <row r="1092" spans="1:4" x14ac:dyDescent="0.25">
      <c r="A1092" s="1" t="s">
        <v>1790</v>
      </c>
      <c r="B1092" s="2">
        <v>44647</v>
      </c>
      <c r="D1092" s="12" t="str" cm="1">
        <f t="array" ref="D1092">_xlfn.IFS(MONTH(B1092)=1,"Audit Period",MONTH(B1092)=2,"End of Fiscal Year",MONTH(B1092)=3,"Start of Fiscal Year",TRUE,"Fiscal Year in Progress")</f>
        <v>Start of Fiscal Year</v>
      </c>
    </row>
    <row r="1093" spans="1:4" x14ac:dyDescent="0.25">
      <c r="A1093" s="1" t="s">
        <v>1791</v>
      </c>
      <c r="B1093" s="2">
        <v>44647</v>
      </c>
      <c r="D1093" s="12" t="str" cm="1">
        <f t="array" ref="D1093">_xlfn.IFS(MONTH(B1093)=1,"Audit Period",MONTH(B1093)=2,"End of Fiscal Year",MONTH(B1093)=3,"Start of Fiscal Year",TRUE,"Fiscal Year in Progress")</f>
        <v>Start of Fiscal Year</v>
      </c>
    </row>
    <row r="1094" spans="1:4" x14ac:dyDescent="0.25">
      <c r="A1094" s="1" t="s">
        <v>1792</v>
      </c>
      <c r="B1094" s="2">
        <v>44647</v>
      </c>
      <c r="D1094" s="12" t="str" cm="1">
        <f t="array" ref="D1094">_xlfn.IFS(MONTH(B1094)=1,"Audit Period",MONTH(B1094)=2,"End of Fiscal Year",MONTH(B1094)=3,"Start of Fiscal Year",TRUE,"Fiscal Year in Progress")</f>
        <v>Start of Fiscal Year</v>
      </c>
    </row>
    <row r="1095" spans="1:4" x14ac:dyDescent="0.25">
      <c r="A1095" s="1" t="s">
        <v>210</v>
      </c>
      <c r="B1095" s="2">
        <v>44647</v>
      </c>
      <c r="D1095" s="12" t="str" cm="1">
        <f t="array" ref="D1095">_xlfn.IFS(MONTH(B1095)=1,"Audit Period",MONTH(B1095)=2,"End of Fiscal Year",MONTH(B1095)=3,"Start of Fiscal Year",TRUE,"Fiscal Year in Progress")</f>
        <v>Start of Fiscal Year</v>
      </c>
    </row>
    <row r="1096" spans="1:4" x14ac:dyDescent="0.25">
      <c r="A1096" s="1" t="s">
        <v>1793</v>
      </c>
      <c r="B1096" s="2">
        <v>44647</v>
      </c>
      <c r="D1096" s="12" t="str" cm="1">
        <f t="array" ref="D1096">_xlfn.IFS(MONTH(B1096)=1,"Audit Period",MONTH(B1096)=2,"End of Fiscal Year",MONTH(B1096)=3,"Start of Fiscal Year",TRUE,"Fiscal Year in Progress")</f>
        <v>Start of Fiscal Year</v>
      </c>
    </row>
    <row r="1097" spans="1:4" x14ac:dyDescent="0.25">
      <c r="A1097" s="1" t="s">
        <v>1794</v>
      </c>
      <c r="B1097" s="2">
        <v>44647</v>
      </c>
      <c r="D1097" s="12" t="str" cm="1">
        <f t="array" ref="D1097">_xlfn.IFS(MONTH(B1097)=1,"Audit Period",MONTH(B1097)=2,"End of Fiscal Year",MONTH(B1097)=3,"Start of Fiscal Year",TRUE,"Fiscal Year in Progress")</f>
        <v>Start of Fiscal Year</v>
      </c>
    </row>
    <row r="1098" spans="1:4" x14ac:dyDescent="0.25">
      <c r="A1098" s="1" t="s">
        <v>1795</v>
      </c>
      <c r="B1098" s="2">
        <v>44647</v>
      </c>
      <c r="D1098" s="12" t="str" cm="1">
        <f t="array" ref="D1098">_xlfn.IFS(MONTH(B1098)=1,"Audit Period",MONTH(B1098)=2,"End of Fiscal Year",MONTH(B1098)=3,"Start of Fiscal Year",TRUE,"Fiscal Year in Progress")</f>
        <v>Start of Fiscal Year</v>
      </c>
    </row>
    <row r="1099" spans="1:4" x14ac:dyDescent="0.25">
      <c r="A1099" s="1" t="s">
        <v>1796</v>
      </c>
      <c r="B1099" s="2">
        <v>44647</v>
      </c>
      <c r="D1099" s="12" t="str" cm="1">
        <f t="array" ref="D1099">_xlfn.IFS(MONTH(B1099)=1,"Audit Period",MONTH(B1099)=2,"End of Fiscal Year",MONTH(B1099)=3,"Start of Fiscal Year",TRUE,"Fiscal Year in Progress")</f>
        <v>Start of Fiscal Year</v>
      </c>
    </row>
    <row r="1100" spans="1:4" x14ac:dyDescent="0.25">
      <c r="A1100" s="1" t="s">
        <v>1797</v>
      </c>
      <c r="B1100" s="2">
        <v>44647</v>
      </c>
      <c r="D1100" s="12" t="str" cm="1">
        <f t="array" ref="D1100">_xlfn.IFS(MONTH(B1100)=1,"Audit Period",MONTH(B1100)=2,"End of Fiscal Year",MONTH(B1100)=3,"Start of Fiscal Year",TRUE,"Fiscal Year in Progress")</f>
        <v>Start of Fiscal Year</v>
      </c>
    </row>
    <row r="1101" spans="1:4" x14ac:dyDescent="0.25">
      <c r="A1101" s="1" t="s">
        <v>1798</v>
      </c>
      <c r="B1101" s="2">
        <v>44647</v>
      </c>
      <c r="D1101" s="12" t="str" cm="1">
        <f t="array" ref="D1101">_xlfn.IFS(MONTH(B1101)=1,"Audit Period",MONTH(B1101)=2,"End of Fiscal Year",MONTH(B1101)=3,"Start of Fiscal Year",TRUE,"Fiscal Year in Progress")</f>
        <v>Start of Fiscal Year</v>
      </c>
    </row>
    <row r="1102" spans="1:4" x14ac:dyDescent="0.25">
      <c r="A1102" s="1" t="s">
        <v>1799</v>
      </c>
      <c r="B1102" s="2">
        <v>44647</v>
      </c>
      <c r="D1102" s="12" t="str" cm="1">
        <f t="array" ref="D1102">_xlfn.IFS(MONTH(B1102)=1,"Audit Period",MONTH(B1102)=2,"End of Fiscal Year",MONTH(B1102)=3,"Start of Fiscal Year",TRUE,"Fiscal Year in Progress")</f>
        <v>Start of Fiscal Year</v>
      </c>
    </row>
    <row r="1103" spans="1:4" x14ac:dyDescent="0.25">
      <c r="A1103" s="1" t="s">
        <v>1800</v>
      </c>
      <c r="B1103" s="2">
        <v>44647</v>
      </c>
      <c r="D1103" s="12" t="str" cm="1">
        <f t="array" ref="D1103">_xlfn.IFS(MONTH(B1103)=1,"Audit Period",MONTH(B1103)=2,"End of Fiscal Year",MONTH(B1103)=3,"Start of Fiscal Year",TRUE,"Fiscal Year in Progress")</f>
        <v>Start of Fiscal Year</v>
      </c>
    </row>
    <row r="1104" spans="1:4" x14ac:dyDescent="0.25">
      <c r="A1104" s="1" t="s">
        <v>211</v>
      </c>
      <c r="B1104" s="2">
        <v>44654</v>
      </c>
      <c r="D1104" s="12" t="str" cm="1">
        <f t="array" ref="D1104">_xlfn.IFS(MONTH(B1104)=1,"Audit Period",MONTH(B1104)=2,"End of Fiscal Year",MONTH(B1104)=3,"Start of Fiscal Year",TRUE,"Fiscal Year in Progress")</f>
        <v>Fiscal Year in Progress</v>
      </c>
    </row>
    <row r="1105" spans="1:4" x14ac:dyDescent="0.25">
      <c r="A1105" s="1" t="s">
        <v>1801</v>
      </c>
      <c r="B1105" s="2">
        <v>44654</v>
      </c>
      <c r="D1105" s="12" t="str" cm="1">
        <f t="array" ref="D1105">_xlfn.IFS(MONTH(B1105)=1,"Audit Period",MONTH(B1105)=2,"End of Fiscal Year",MONTH(B1105)=3,"Start of Fiscal Year",TRUE,"Fiscal Year in Progress")</f>
        <v>Fiscal Year in Progress</v>
      </c>
    </row>
    <row r="1106" spans="1:4" x14ac:dyDescent="0.25">
      <c r="A1106" s="1" t="s">
        <v>1802</v>
      </c>
      <c r="B1106" s="2">
        <v>44654</v>
      </c>
      <c r="D1106" s="12" t="str" cm="1">
        <f t="array" ref="D1106">_xlfn.IFS(MONTH(B1106)=1,"Audit Period",MONTH(B1106)=2,"End of Fiscal Year",MONTH(B1106)=3,"Start of Fiscal Year",TRUE,"Fiscal Year in Progress")</f>
        <v>Fiscal Year in Progress</v>
      </c>
    </row>
    <row r="1107" spans="1:4" x14ac:dyDescent="0.25">
      <c r="A1107" s="1" t="s">
        <v>1803</v>
      </c>
      <c r="B1107" s="2">
        <v>44654</v>
      </c>
      <c r="D1107" s="12" t="str" cm="1">
        <f t="array" ref="D1107">_xlfn.IFS(MONTH(B1107)=1,"Audit Period",MONTH(B1107)=2,"End of Fiscal Year",MONTH(B1107)=3,"Start of Fiscal Year",TRUE,"Fiscal Year in Progress")</f>
        <v>Fiscal Year in Progress</v>
      </c>
    </row>
    <row r="1108" spans="1:4" x14ac:dyDescent="0.25">
      <c r="A1108" s="1" t="s">
        <v>1804</v>
      </c>
      <c r="B1108" s="2">
        <v>44654</v>
      </c>
      <c r="D1108" s="12" t="str" cm="1">
        <f t="array" ref="D1108">_xlfn.IFS(MONTH(B1108)=1,"Audit Period",MONTH(B1108)=2,"End of Fiscal Year",MONTH(B1108)=3,"Start of Fiscal Year",TRUE,"Fiscal Year in Progress")</f>
        <v>Fiscal Year in Progress</v>
      </c>
    </row>
    <row r="1109" spans="1:4" x14ac:dyDescent="0.25">
      <c r="A1109" s="1" t="s">
        <v>1805</v>
      </c>
      <c r="B1109" s="2">
        <v>44654</v>
      </c>
      <c r="D1109" s="12" t="str" cm="1">
        <f t="array" ref="D1109">_xlfn.IFS(MONTH(B1109)=1,"Audit Period",MONTH(B1109)=2,"End of Fiscal Year",MONTH(B1109)=3,"Start of Fiscal Year",TRUE,"Fiscal Year in Progress")</f>
        <v>Fiscal Year in Progress</v>
      </c>
    </row>
    <row r="1110" spans="1:4" x14ac:dyDescent="0.25">
      <c r="A1110" s="1" t="s">
        <v>1806</v>
      </c>
      <c r="B1110" s="2">
        <v>44654</v>
      </c>
      <c r="D1110" s="12" t="str" cm="1">
        <f t="array" ref="D1110">_xlfn.IFS(MONTH(B1110)=1,"Audit Period",MONTH(B1110)=2,"End of Fiscal Year",MONTH(B1110)=3,"Start of Fiscal Year",TRUE,"Fiscal Year in Progress")</f>
        <v>Fiscal Year in Progress</v>
      </c>
    </row>
    <row r="1111" spans="1:4" x14ac:dyDescent="0.25">
      <c r="A1111" s="1" t="s">
        <v>1807</v>
      </c>
      <c r="B1111" s="2">
        <v>44654</v>
      </c>
      <c r="D1111" s="12" t="str" cm="1">
        <f t="array" ref="D1111">_xlfn.IFS(MONTH(B1111)=1,"Audit Period",MONTH(B1111)=2,"End of Fiscal Year",MONTH(B1111)=3,"Start of Fiscal Year",TRUE,"Fiscal Year in Progress")</f>
        <v>Fiscal Year in Progress</v>
      </c>
    </row>
    <row r="1112" spans="1:4" x14ac:dyDescent="0.25">
      <c r="A1112" s="1" t="s">
        <v>212</v>
      </c>
      <c r="B1112" s="2">
        <v>44654</v>
      </c>
      <c r="D1112" s="12" t="str" cm="1">
        <f t="array" ref="D1112">_xlfn.IFS(MONTH(B1112)=1,"Audit Period",MONTH(B1112)=2,"End of Fiscal Year",MONTH(B1112)=3,"Start of Fiscal Year",TRUE,"Fiscal Year in Progress")</f>
        <v>Fiscal Year in Progress</v>
      </c>
    </row>
    <row r="1113" spans="1:4" x14ac:dyDescent="0.25">
      <c r="A1113" s="1" t="s">
        <v>1808</v>
      </c>
      <c r="B1113" s="2">
        <v>44654</v>
      </c>
      <c r="D1113" s="12" t="str" cm="1">
        <f t="array" ref="D1113">_xlfn.IFS(MONTH(B1113)=1,"Audit Period",MONTH(B1113)=2,"End of Fiscal Year",MONTH(B1113)=3,"Start of Fiscal Year",TRUE,"Fiscal Year in Progress")</f>
        <v>Fiscal Year in Progress</v>
      </c>
    </row>
    <row r="1114" spans="1:4" x14ac:dyDescent="0.25">
      <c r="A1114" s="1" t="s">
        <v>1809</v>
      </c>
      <c r="B1114" s="2">
        <v>44654</v>
      </c>
      <c r="D1114" s="12" t="str" cm="1">
        <f t="array" ref="D1114">_xlfn.IFS(MONTH(B1114)=1,"Audit Period",MONTH(B1114)=2,"End of Fiscal Year",MONTH(B1114)=3,"Start of Fiscal Year",TRUE,"Fiscal Year in Progress")</f>
        <v>Fiscal Year in Progress</v>
      </c>
    </row>
    <row r="1115" spans="1:4" x14ac:dyDescent="0.25">
      <c r="A1115" s="1" t="s">
        <v>1810</v>
      </c>
      <c r="B1115" s="2">
        <v>44654</v>
      </c>
      <c r="D1115" s="12" t="str" cm="1">
        <f t="array" ref="D1115">_xlfn.IFS(MONTH(B1115)=1,"Audit Period",MONTH(B1115)=2,"End of Fiscal Year",MONTH(B1115)=3,"Start of Fiscal Year",TRUE,"Fiscal Year in Progress")</f>
        <v>Fiscal Year in Progress</v>
      </c>
    </row>
    <row r="1116" spans="1:4" x14ac:dyDescent="0.25">
      <c r="A1116" s="1" t="s">
        <v>1811</v>
      </c>
      <c r="B1116" s="2">
        <v>44654</v>
      </c>
      <c r="D1116" s="12" t="str" cm="1">
        <f t="array" ref="D1116">_xlfn.IFS(MONTH(B1116)=1,"Audit Period",MONTH(B1116)=2,"End of Fiscal Year",MONTH(B1116)=3,"Start of Fiscal Year",TRUE,"Fiscal Year in Progress")</f>
        <v>Fiscal Year in Progress</v>
      </c>
    </row>
    <row r="1117" spans="1:4" x14ac:dyDescent="0.25">
      <c r="A1117" s="1" t="s">
        <v>1812</v>
      </c>
      <c r="B1117" s="2">
        <v>44654</v>
      </c>
      <c r="D1117" s="12" t="str" cm="1">
        <f t="array" ref="D1117">_xlfn.IFS(MONTH(B1117)=1,"Audit Period",MONTH(B1117)=2,"End of Fiscal Year",MONTH(B1117)=3,"Start of Fiscal Year",TRUE,"Fiscal Year in Progress")</f>
        <v>Fiscal Year in Progress</v>
      </c>
    </row>
    <row r="1118" spans="1:4" x14ac:dyDescent="0.25">
      <c r="A1118" s="1" t="s">
        <v>1813</v>
      </c>
      <c r="B1118" s="2">
        <v>44654</v>
      </c>
      <c r="D1118" s="12" t="str" cm="1">
        <f t="array" ref="D1118">_xlfn.IFS(MONTH(B1118)=1,"Audit Period",MONTH(B1118)=2,"End of Fiscal Year",MONTH(B1118)=3,"Start of Fiscal Year",TRUE,"Fiscal Year in Progress")</f>
        <v>Fiscal Year in Progress</v>
      </c>
    </row>
    <row r="1119" spans="1:4" x14ac:dyDescent="0.25">
      <c r="A1119" s="1" t="s">
        <v>1814</v>
      </c>
      <c r="B1119" s="2">
        <v>44654</v>
      </c>
      <c r="D1119" s="12" t="str" cm="1">
        <f t="array" ref="D1119">_xlfn.IFS(MONTH(B1119)=1,"Audit Period",MONTH(B1119)=2,"End of Fiscal Year",MONTH(B1119)=3,"Start of Fiscal Year",TRUE,"Fiscal Year in Progress")</f>
        <v>Fiscal Year in Progress</v>
      </c>
    </row>
    <row r="1120" spans="1:4" x14ac:dyDescent="0.25">
      <c r="A1120" s="1" t="s">
        <v>1815</v>
      </c>
      <c r="B1120" s="2">
        <v>44654</v>
      </c>
      <c r="D1120" s="12" t="str" cm="1">
        <f t="array" ref="D1120">_xlfn.IFS(MONTH(B1120)=1,"Audit Period",MONTH(B1120)=2,"End of Fiscal Year",MONTH(B1120)=3,"Start of Fiscal Year",TRUE,"Fiscal Year in Progress")</f>
        <v>Fiscal Year in Progress</v>
      </c>
    </row>
    <row r="1121" spans="1:4" x14ac:dyDescent="0.25">
      <c r="A1121" s="1" t="s">
        <v>213</v>
      </c>
      <c r="B1121" s="2">
        <v>44654</v>
      </c>
      <c r="D1121" s="12" t="str" cm="1">
        <f t="array" ref="D1121">_xlfn.IFS(MONTH(B1121)=1,"Audit Period",MONTH(B1121)=2,"End of Fiscal Year",MONTH(B1121)=3,"Start of Fiscal Year",TRUE,"Fiscal Year in Progress")</f>
        <v>Fiscal Year in Progress</v>
      </c>
    </row>
    <row r="1122" spans="1:4" x14ac:dyDescent="0.25">
      <c r="A1122" s="1" t="s">
        <v>1816</v>
      </c>
      <c r="B1122" s="2">
        <v>44654</v>
      </c>
      <c r="D1122" s="12" t="str" cm="1">
        <f t="array" ref="D1122">_xlfn.IFS(MONTH(B1122)=1,"Audit Period",MONTH(B1122)=2,"End of Fiscal Year",MONTH(B1122)=3,"Start of Fiscal Year",TRUE,"Fiscal Year in Progress")</f>
        <v>Fiscal Year in Progress</v>
      </c>
    </row>
    <row r="1123" spans="1:4" x14ac:dyDescent="0.25">
      <c r="A1123" s="1" t="s">
        <v>1817</v>
      </c>
      <c r="B1123" s="2">
        <v>44654</v>
      </c>
      <c r="D1123" s="12" t="str" cm="1">
        <f t="array" ref="D1123">_xlfn.IFS(MONTH(B1123)=1,"Audit Period",MONTH(B1123)=2,"End of Fiscal Year",MONTH(B1123)=3,"Start of Fiscal Year",TRUE,"Fiscal Year in Progress")</f>
        <v>Fiscal Year in Progress</v>
      </c>
    </row>
    <row r="1124" spans="1:4" x14ac:dyDescent="0.25">
      <c r="A1124" s="1" t="s">
        <v>1818</v>
      </c>
      <c r="B1124" s="2">
        <v>44654</v>
      </c>
      <c r="D1124" s="12" t="str" cm="1">
        <f t="array" ref="D1124">_xlfn.IFS(MONTH(B1124)=1,"Audit Period",MONTH(B1124)=2,"End of Fiscal Year",MONTH(B1124)=3,"Start of Fiscal Year",TRUE,"Fiscal Year in Progress")</f>
        <v>Fiscal Year in Progress</v>
      </c>
    </row>
    <row r="1125" spans="1:4" x14ac:dyDescent="0.25">
      <c r="A1125" s="1" t="s">
        <v>1819</v>
      </c>
      <c r="B1125" s="2">
        <v>44654</v>
      </c>
      <c r="D1125" s="12" t="str" cm="1">
        <f t="array" ref="D1125">_xlfn.IFS(MONTH(B1125)=1,"Audit Period",MONTH(B1125)=2,"End of Fiscal Year",MONTH(B1125)=3,"Start of Fiscal Year",TRUE,"Fiscal Year in Progress")</f>
        <v>Fiscal Year in Progress</v>
      </c>
    </row>
    <row r="1126" spans="1:4" x14ac:dyDescent="0.25">
      <c r="A1126" s="1" t="s">
        <v>1820</v>
      </c>
      <c r="B1126" s="2">
        <v>44654</v>
      </c>
      <c r="D1126" s="12" t="str" cm="1">
        <f t="array" ref="D1126">_xlfn.IFS(MONTH(B1126)=1,"Audit Period",MONTH(B1126)=2,"End of Fiscal Year",MONTH(B1126)=3,"Start of Fiscal Year",TRUE,"Fiscal Year in Progress")</f>
        <v>Fiscal Year in Progress</v>
      </c>
    </row>
    <row r="1127" spans="1:4" x14ac:dyDescent="0.25">
      <c r="A1127" s="1" t="s">
        <v>1821</v>
      </c>
      <c r="B1127" s="2">
        <v>44654</v>
      </c>
      <c r="D1127" s="12" t="str" cm="1">
        <f t="array" ref="D1127">_xlfn.IFS(MONTH(B1127)=1,"Audit Period",MONTH(B1127)=2,"End of Fiscal Year",MONTH(B1127)=3,"Start of Fiscal Year",TRUE,"Fiscal Year in Progress")</f>
        <v>Fiscal Year in Progress</v>
      </c>
    </row>
    <row r="1128" spans="1:4" x14ac:dyDescent="0.25">
      <c r="A1128" s="1" t="s">
        <v>20</v>
      </c>
      <c r="B1128" s="2">
        <v>44654</v>
      </c>
      <c r="D1128" s="12" t="str" cm="1">
        <f t="array" ref="D1128">_xlfn.IFS(MONTH(B1128)=1,"Audit Period",MONTH(B1128)=2,"End of Fiscal Year",MONTH(B1128)=3,"Start of Fiscal Year",TRUE,"Fiscal Year in Progress")</f>
        <v>Fiscal Year in Progress</v>
      </c>
    </row>
    <row r="1129" spans="1:4" x14ac:dyDescent="0.25">
      <c r="A1129" s="1" t="s">
        <v>1822</v>
      </c>
      <c r="B1129" s="2">
        <v>44654</v>
      </c>
      <c r="D1129" s="12" t="str" cm="1">
        <f t="array" ref="D1129">_xlfn.IFS(MONTH(B1129)=1,"Audit Period",MONTH(B1129)=2,"End of Fiscal Year",MONTH(B1129)=3,"Start of Fiscal Year",TRUE,"Fiscal Year in Progress")</f>
        <v>Fiscal Year in Progress</v>
      </c>
    </row>
    <row r="1130" spans="1:4" x14ac:dyDescent="0.25">
      <c r="A1130" s="1" t="s">
        <v>214</v>
      </c>
      <c r="B1130" s="2">
        <v>44654</v>
      </c>
      <c r="D1130" s="12" t="str" cm="1">
        <f t="array" ref="D1130">_xlfn.IFS(MONTH(B1130)=1,"Audit Period",MONTH(B1130)=2,"End of Fiscal Year",MONTH(B1130)=3,"Start of Fiscal Year",TRUE,"Fiscal Year in Progress")</f>
        <v>Fiscal Year in Progress</v>
      </c>
    </row>
    <row r="1131" spans="1:4" x14ac:dyDescent="0.25">
      <c r="A1131" s="1" t="s">
        <v>1823</v>
      </c>
      <c r="B1131" s="2">
        <v>44654</v>
      </c>
      <c r="D1131" s="12" t="str" cm="1">
        <f t="array" ref="D1131">_xlfn.IFS(MONTH(B1131)=1,"Audit Period",MONTH(B1131)=2,"End of Fiscal Year",MONTH(B1131)=3,"Start of Fiscal Year",TRUE,"Fiscal Year in Progress")</f>
        <v>Fiscal Year in Progress</v>
      </c>
    </row>
    <row r="1132" spans="1:4" x14ac:dyDescent="0.25">
      <c r="A1132" s="1" t="s">
        <v>1824</v>
      </c>
      <c r="B1132" s="2">
        <v>44654</v>
      </c>
      <c r="D1132" s="12" t="str" cm="1">
        <f t="array" ref="D1132">_xlfn.IFS(MONTH(B1132)=1,"Audit Period",MONTH(B1132)=2,"End of Fiscal Year",MONTH(B1132)=3,"Start of Fiscal Year",TRUE,"Fiscal Year in Progress")</f>
        <v>Fiscal Year in Progress</v>
      </c>
    </row>
    <row r="1133" spans="1:4" x14ac:dyDescent="0.25">
      <c r="A1133" s="1" t="s">
        <v>1825</v>
      </c>
      <c r="B1133" s="2">
        <v>44654</v>
      </c>
      <c r="D1133" s="12" t="str" cm="1">
        <f t="array" ref="D1133">_xlfn.IFS(MONTH(B1133)=1,"Audit Period",MONTH(B1133)=2,"End of Fiscal Year",MONTH(B1133)=3,"Start of Fiscal Year",TRUE,"Fiscal Year in Progress")</f>
        <v>Fiscal Year in Progress</v>
      </c>
    </row>
    <row r="1134" spans="1:4" x14ac:dyDescent="0.25">
      <c r="A1134" s="1" t="s">
        <v>1826</v>
      </c>
      <c r="B1134" s="2">
        <v>44654</v>
      </c>
      <c r="D1134" s="12" t="str" cm="1">
        <f t="array" ref="D1134">_xlfn.IFS(MONTH(B1134)=1,"Audit Period",MONTH(B1134)=2,"End of Fiscal Year",MONTH(B1134)=3,"Start of Fiscal Year",TRUE,"Fiscal Year in Progress")</f>
        <v>Fiscal Year in Progress</v>
      </c>
    </row>
    <row r="1135" spans="1:4" x14ac:dyDescent="0.25">
      <c r="A1135" s="1" t="s">
        <v>1827</v>
      </c>
      <c r="B1135" s="2">
        <v>44654</v>
      </c>
      <c r="D1135" s="12" t="str" cm="1">
        <f t="array" ref="D1135">_xlfn.IFS(MONTH(B1135)=1,"Audit Period",MONTH(B1135)=2,"End of Fiscal Year",MONTH(B1135)=3,"Start of Fiscal Year",TRUE,"Fiscal Year in Progress")</f>
        <v>Fiscal Year in Progress</v>
      </c>
    </row>
    <row r="1136" spans="1:4" x14ac:dyDescent="0.25">
      <c r="A1136" s="1" t="s">
        <v>1828</v>
      </c>
      <c r="B1136" s="2">
        <v>44654</v>
      </c>
      <c r="D1136" s="12" t="str" cm="1">
        <f t="array" ref="D1136">_xlfn.IFS(MONTH(B1136)=1,"Audit Period",MONTH(B1136)=2,"End of Fiscal Year",MONTH(B1136)=3,"Start of Fiscal Year",TRUE,"Fiscal Year in Progress")</f>
        <v>Fiscal Year in Progress</v>
      </c>
    </row>
    <row r="1137" spans="1:4" x14ac:dyDescent="0.25">
      <c r="A1137" s="1" t="s">
        <v>1829</v>
      </c>
      <c r="B1137" s="2">
        <v>44654</v>
      </c>
      <c r="D1137" s="12" t="str" cm="1">
        <f t="array" ref="D1137">_xlfn.IFS(MONTH(B1137)=1,"Audit Period",MONTH(B1137)=2,"End of Fiscal Year",MONTH(B1137)=3,"Start of Fiscal Year",TRUE,"Fiscal Year in Progress")</f>
        <v>Fiscal Year in Progress</v>
      </c>
    </row>
    <row r="1138" spans="1:4" x14ac:dyDescent="0.25">
      <c r="A1138" s="1" t="s">
        <v>1830</v>
      </c>
      <c r="B1138" s="2">
        <v>44654</v>
      </c>
      <c r="D1138" s="12" t="str" cm="1">
        <f t="array" ref="D1138">_xlfn.IFS(MONTH(B1138)=1,"Audit Period",MONTH(B1138)=2,"End of Fiscal Year",MONTH(B1138)=3,"Start of Fiscal Year",TRUE,"Fiscal Year in Progress")</f>
        <v>Fiscal Year in Progress</v>
      </c>
    </row>
    <row r="1139" spans="1:4" x14ac:dyDescent="0.25">
      <c r="A1139" s="1" t="s">
        <v>1831</v>
      </c>
      <c r="B1139" s="2">
        <v>44654</v>
      </c>
      <c r="D1139" s="12" t="str" cm="1">
        <f t="array" ref="D1139">_xlfn.IFS(MONTH(B1139)=1,"Audit Period",MONTH(B1139)=2,"End of Fiscal Year",MONTH(B1139)=3,"Start of Fiscal Year",TRUE,"Fiscal Year in Progress")</f>
        <v>Fiscal Year in Progress</v>
      </c>
    </row>
    <row r="1140" spans="1:4" x14ac:dyDescent="0.25">
      <c r="A1140" s="1" t="s">
        <v>1832</v>
      </c>
      <c r="B1140" s="2">
        <v>44654</v>
      </c>
      <c r="D1140" s="12" t="str" cm="1">
        <f t="array" ref="D1140">_xlfn.IFS(MONTH(B1140)=1,"Audit Period",MONTH(B1140)=2,"End of Fiscal Year",MONTH(B1140)=3,"Start of Fiscal Year",TRUE,"Fiscal Year in Progress")</f>
        <v>Fiscal Year in Progress</v>
      </c>
    </row>
    <row r="1141" spans="1:4" x14ac:dyDescent="0.25">
      <c r="A1141" s="1" t="s">
        <v>215</v>
      </c>
      <c r="B1141" s="2">
        <v>44654</v>
      </c>
      <c r="D1141" s="12" t="str" cm="1">
        <f t="array" ref="D1141">_xlfn.IFS(MONTH(B1141)=1,"Audit Period",MONTH(B1141)=2,"End of Fiscal Year",MONTH(B1141)=3,"Start of Fiscal Year",TRUE,"Fiscal Year in Progress")</f>
        <v>Fiscal Year in Progress</v>
      </c>
    </row>
    <row r="1142" spans="1:4" x14ac:dyDescent="0.25">
      <c r="A1142" s="1" t="s">
        <v>1833</v>
      </c>
      <c r="B1142" s="2">
        <v>44654</v>
      </c>
      <c r="D1142" s="12" t="str" cm="1">
        <f t="array" ref="D1142">_xlfn.IFS(MONTH(B1142)=1,"Audit Period",MONTH(B1142)=2,"End of Fiscal Year",MONTH(B1142)=3,"Start of Fiscal Year",TRUE,"Fiscal Year in Progress")</f>
        <v>Fiscal Year in Progress</v>
      </c>
    </row>
    <row r="1143" spans="1:4" x14ac:dyDescent="0.25">
      <c r="A1143" s="1" t="s">
        <v>1834</v>
      </c>
      <c r="B1143" s="2">
        <v>44654</v>
      </c>
      <c r="D1143" s="12" t="str" cm="1">
        <f t="array" ref="D1143">_xlfn.IFS(MONTH(B1143)=1,"Audit Period",MONTH(B1143)=2,"End of Fiscal Year",MONTH(B1143)=3,"Start of Fiscal Year",TRUE,"Fiscal Year in Progress")</f>
        <v>Fiscal Year in Progress</v>
      </c>
    </row>
    <row r="1144" spans="1:4" x14ac:dyDescent="0.25">
      <c r="A1144" s="1" t="s">
        <v>1835</v>
      </c>
      <c r="B1144" s="2">
        <v>44654</v>
      </c>
      <c r="D1144" s="12" t="str" cm="1">
        <f t="array" ref="D1144">_xlfn.IFS(MONTH(B1144)=1,"Audit Period",MONTH(B1144)=2,"End of Fiscal Year",MONTH(B1144)=3,"Start of Fiscal Year",TRUE,"Fiscal Year in Progress")</f>
        <v>Fiscal Year in Progress</v>
      </c>
    </row>
    <row r="1145" spans="1:4" x14ac:dyDescent="0.25">
      <c r="A1145" s="1" t="s">
        <v>1836</v>
      </c>
      <c r="B1145" s="2">
        <v>44654</v>
      </c>
      <c r="D1145" s="12" t="str" cm="1">
        <f t="array" ref="D1145">_xlfn.IFS(MONTH(B1145)=1,"Audit Period",MONTH(B1145)=2,"End of Fiscal Year",MONTH(B1145)=3,"Start of Fiscal Year",TRUE,"Fiscal Year in Progress")</f>
        <v>Fiscal Year in Progress</v>
      </c>
    </row>
    <row r="1146" spans="1:4" x14ac:dyDescent="0.25">
      <c r="A1146" s="1" t="s">
        <v>1837</v>
      </c>
      <c r="B1146" s="2">
        <v>44654</v>
      </c>
      <c r="D1146" s="12" t="str" cm="1">
        <f t="array" ref="D1146">_xlfn.IFS(MONTH(B1146)=1,"Audit Period",MONTH(B1146)=2,"End of Fiscal Year",MONTH(B1146)=3,"Start of Fiscal Year",TRUE,"Fiscal Year in Progress")</f>
        <v>Fiscal Year in Progress</v>
      </c>
    </row>
    <row r="1147" spans="1:4" x14ac:dyDescent="0.25">
      <c r="A1147" s="1" t="s">
        <v>1838</v>
      </c>
      <c r="B1147" s="2">
        <v>44654</v>
      </c>
      <c r="D1147" s="12" t="str" cm="1">
        <f t="array" ref="D1147">_xlfn.IFS(MONTH(B1147)=1,"Audit Period",MONTH(B1147)=2,"End of Fiscal Year",MONTH(B1147)=3,"Start of Fiscal Year",TRUE,"Fiscal Year in Progress")</f>
        <v>Fiscal Year in Progress</v>
      </c>
    </row>
    <row r="1148" spans="1:4" x14ac:dyDescent="0.25">
      <c r="A1148" s="1" t="s">
        <v>1839</v>
      </c>
      <c r="B1148" s="2">
        <v>44654</v>
      </c>
      <c r="D1148" s="12" t="str" cm="1">
        <f t="array" ref="D1148">_xlfn.IFS(MONTH(B1148)=1,"Audit Period",MONTH(B1148)=2,"End of Fiscal Year",MONTH(B1148)=3,"Start of Fiscal Year",TRUE,"Fiscal Year in Progress")</f>
        <v>Fiscal Year in Progress</v>
      </c>
    </row>
    <row r="1149" spans="1:4" x14ac:dyDescent="0.25">
      <c r="A1149" s="1" t="s">
        <v>216</v>
      </c>
      <c r="B1149" s="2">
        <v>44654</v>
      </c>
      <c r="D1149" s="12" t="str" cm="1">
        <f t="array" ref="D1149">_xlfn.IFS(MONTH(B1149)=1,"Audit Period",MONTH(B1149)=2,"End of Fiscal Year",MONTH(B1149)=3,"Start of Fiscal Year",TRUE,"Fiscal Year in Progress")</f>
        <v>Fiscal Year in Progress</v>
      </c>
    </row>
    <row r="1150" spans="1:4" x14ac:dyDescent="0.25">
      <c r="A1150" s="1" t="s">
        <v>1840</v>
      </c>
      <c r="B1150" s="2">
        <v>44654</v>
      </c>
      <c r="D1150" s="12" t="str" cm="1">
        <f t="array" ref="D1150">_xlfn.IFS(MONTH(B1150)=1,"Audit Period",MONTH(B1150)=2,"End of Fiscal Year",MONTH(B1150)=3,"Start of Fiscal Year",TRUE,"Fiscal Year in Progress")</f>
        <v>Fiscal Year in Progress</v>
      </c>
    </row>
    <row r="1151" spans="1:4" x14ac:dyDescent="0.25">
      <c r="A1151" s="1" t="s">
        <v>1841</v>
      </c>
      <c r="B1151" s="2">
        <v>44654</v>
      </c>
      <c r="D1151" s="12" t="str" cm="1">
        <f t="array" ref="D1151">_xlfn.IFS(MONTH(B1151)=1,"Audit Period",MONTH(B1151)=2,"End of Fiscal Year",MONTH(B1151)=3,"Start of Fiscal Year",TRUE,"Fiscal Year in Progress")</f>
        <v>Fiscal Year in Progress</v>
      </c>
    </row>
    <row r="1152" spans="1:4" x14ac:dyDescent="0.25">
      <c r="A1152" s="1" t="s">
        <v>1842</v>
      </c>
      <c r="B1152" s="2">
        <v>44654</v>
      </c>
      <c r="D1152" s="12" t="str" cm="1">
        <f t="array" ref="D1152">_xlfn.IFS(MONTH(B1152)=1,"Audit Period",MONTH(B1152)=2,"End of Fiscal Year",MONTH(B1152)=3,"Start of Fiscal Year",TRUE,"Fiscal Year in Progress")</f>
        <v>Fiscal Year in Progress</v>
      </c>
    </row>
    <row r="1153" spans="1:4" x14ac:dyDescent="0.25">
      <c r="A1153" s="1" t="s">
        <v>1843</v>
      </c>
      <c r="B1153" s="2">
        <v>44654</v>
      </c>
      <c r="D1153" s="12" t="str" cm="1">
        <f t="array" ref="D1153">_xlfn.IFS(MONTH(B1153)=1,"Audit Period",MONTH(B1153)=2,"End of Fiscal Year",MONTH(B1153)=3,"Start of Fiscal Year",TRUE,"Fiscal Year in Progress")</f>
        <v>Fiscal Year in Progress</v>
      </c>
    </row>
    <row r="1154" spans="1:4" x14ac:dyDescent="0.25">
      <c r="A1154" s="1" t="s">
        <v>1844</v>
      </c>
      <c r="B1154" s="2">
        <v>44654</v>
      </c>
      <c r="D1154" s="12" t="str" cm="1">
        <f t="array" ref="D1154">_xlfn.IFS(MONTH(B1154)=1,"Audit Period",MONTH(B1154)=2,"End of Fiscal Year",MONTH(B1154)=3,"Start of Fiscal Year",TRUE,"Fiscal Year in Progress")</f>
        <v>Fiscal Year in Progress</v>
      </c>
    </row>
    <row r="1155" spans="1:4" x14ac:dyDescent="0.25">
      <c r="A1155" s="1" t="s">
        <v>1845</v>
      </c>
      <c r="B1155" s="2">
        <v>44654</v>
      </c>
      <c r="D1155" s="12" t="str" cm="1">
        <f t="array" ref="D1155">_xlfn.IFS(MONTH(B1155)=1,"Audit Period",MONTH(B1155)=2,"End of Fiscal Year",MONTH(B1155)=3,"Start of Fiscal Year",TRUE,"Fiscal Year in Progress")</f>
        <v>Fiscal Year in Progress</v>
      </c>
    </row>
    <row r="1156" spans="1:4" x14ac:dyDescent="0.25">
      <c r="A1156" s="1" t="s">
        <v>1846</v>
      </c>
      <c r="B1156" s="2">
        <v>44654</v>
      </c>
      <c r="D1156" s="12" t="str" cm="1">
        <f t="array" ref="D1156">_xlfn.IFS(MONTH(B1156)=1,"Audit Period",MONTH(B1156)=2,"End of Fiscal Year",MONTH(B1156)=3,"Start of Fiscal Year",TRUE,"Fiscal Year in Progress")</f>
        <v>Fiscal Year in Progress</v>
      </c>
    </row>
    <row r="1157" spans="1:4" x14ac:dyDescent="0.25">
      <c r="A1157" s="1" t="s">
        <v>217</v>
      </c>
      <c r="B1157" s="2">
        <v>44654</v>
      </c>
      <c r="D1157" s="12" t="str" cm="1">
        <f t="array" ref="D1157">_xlfn.IFS(MONTH(B1157)=1,"Audit Period",MONTH(B1157)=2,"End of Fiscal Year",MONTH(B1157)=3,"Start of Fiscal Year",TRUE,"Fiscal Year in Progress")</f>
        <v>Fiscal Year in Progress</v>
      </c>
    </row>
    <row r="1158" spans="1:4" x14ac:dyDescent="0.25">
      <c r="A1158" s="1" t="s">
        <v>1847</v>
      </c>
      <c r="B1158" s="2">
        <v>44654</v>
      </c>
      <c r="D1158" s="12" t="str" cm="1">
        <f t="array" ref="D1158">_xlfn.IFS(MONTH(B1158)=1,"Audit Period",MONTH(B1158)=2,"End of Fiscal Year",MONTH(B1158)=3,"Start of Fiscal Year",TRUE,"Fiscal Year in Progress")</f>
        <v>Fiscal Year in Progress</v>
      </c>
    </row>
    <row r="1159" spans="1:4" x14ac:dyDescent="0.25">
      <c r="A1159" s="1" t="s">
        <v>1848</v>
      </c>
      <c r="B1159" s="2">
        <v>44654</v>
      </c>
      <c r="D1159" s="12" t="str" cm="1">
        <f t="array" ref="D1159">_xlfn.IFS(MONTH(B1159)=1,"Audit Period",MONTH(B1159)=2,"End of Fiscal Year",MONTH(B1159)=3,"Start of Fiscal Year",TRUE,"Fiscal Year in Progress")</f>
        <v>Fiscal Year in Progress</v>
      </c>
    </row>
    <row r="1160" spans="1:4" x14ac:dyDescent="0.25">
      <c r="A1160" s="1" t="s">
        <v>1849</v>
      </c>
      <c r="B1160" s="2">
        <v>44654</v>
      </c>
      <c r="D1160" s="12" t="str" cm="1">
        <f t="array" ref="D1160">_xlfn.IFS(MONTH(B1160)=1,"Audit Period",MONTH(B1160)=2,"End of Fiscal Year",MONTH(B1160)=3,"Start of Fiscal Year",TRUE,"Fiscal Year in Progress")</f>
        <v>Fiscal Year in Progress</v>
      </c>
    </row>
    <row r="1161" spans="1:4" x14ac:dyDescent="0.25">
      <c r="A1161" s="1" t="s">
        <v>1850</v>
      </c>
      <c r="B1161" s="2">
        <v>44654</v>
      </c>
      <c r="D1161" s="12" t="str" cm="1">
        <f t="array" ref="D1161">_xlfn.IFS(MONTH(B1161)=1,"Audit Period",MONTH(B1161)=2,"End of Fiscal Year",MONTH(B1161)=3,"Start of Fiscal Year",TRUE,"Fiscal Year in Progress")</f>
        <v>Fiscal Year in Progress</v>
      </c>
    </row>
    <row r="1162" spans="1:4" x14ac:dyDescent="0.25">
      <c r="A1162" s="1" t="s">
        <v>1851</v>
      </c>
      <c r="B1162" s="2">
        <v>44654</v>
      </c>
      <c r="D1162" s="12" t="str" cm="1">
        <f t="array" ref="D1162">_xlfn.IFS(MONTH(B1162)=1,"Audit Period",MONTH(B1162)=2,"End of Fiscal Year",MONTH(B1162)=3,"Start of Fiscal Year",TRUE,"Fiscal Year in Progress")</f>
        <v>Fiscal Year in Progress</v>
      </c>
    </row>
    <row r="1163" spans="1:4" x14ac:dyDescent="0.25">
      <c r="A1163" s="1" t="s">
        <v>1852</v>
      </c>
      <c r="B1163" s="2">
        <v>44654</v>
      </c>
      <c r="D1163" s="12" t="str" cm="1">
        <f t="array" ref="D1163">_xlfn.IFS(MONTH(B1163)=1,"Audit Period",MONTH(B1163)=2,"End of Fiscal Year",MONTH(B1163)=3,"Start of Fiscal Year",TRUE,"Fiscal Year in Progress")</f>
        <v>Fiscal Year in Progress</v>
      </c>
    </row>
    <row r="1164" spans="1:4" x14ac:dyDescent="0.25">
      <c r="A1164" s="1" t="s">
        <v>218</v>
      </c>
      <c r="B1164" s="2">
        <v>44654</v>
      </c>
      <c r="D1164" s="12" t="str" cm="1">
        <f t="array" ref="D1164">_xlfn.IFS(MONTH(B1164)=1,"Audit Period",MONTH(B1164)=2,"End of Fiscal Year",MONTH(B1164)=3,"Start of Fiscal Year",TRUE,"Fiscal Year in Progress")</f>
        <v>Fiscal Year in Progress</v>
      </c>
    </row>
    <row r="1165" spans="1:4" x14ac:dyDescent="0.25">
      <c r="A1165" s="1" t="s">
        <v>1853</v>
      </c>
      <c r="B1165" s="2">
        <v>44654</v>
      </c>
      <c r="D1165" s="12" t="str" cm="1">
        <f t="array" ref="D1165">_xlfn.IFS(MONTH(B1165)=1,"Audit Period",MONTH(B1165)=2,"End of Fiscal Year",MONTH(B1165)=3,"Start of Fiscal Year",TRUE,"Fiscal Year in Progress")</f>
        <v>Fiscal Year in Progress</v>
      </c>
    </row>
    <row r="1166" spans="1:4" x14ac:dyDescent="0.25">
      <c r="A1166" s="1" t="s">
        <v>1854</v>
      </c>
      <c r="B1166" s="2">
        <v>44654</v>
      </c>
      <c r="D1166" s="12" t="str" cm="1">
        <f t="array" ref="D1166">_xlfn.IFS(MONTH(B1166)=1,"Audit Period",MONTH(B1166)=2,"End of Fiscal Year",MONTH(B1166)=3,"Start of Fiscal Year",TRUE,"Fiscal Year in Progress")</f>
        <v>Fiscal Year in Progress</v>
      </c>
    </row>
    <row r="1167" spans="1:4" x14ac:dyDescent="0.25">
      <c r="A1167" s="1" t="s">
        <v>1855</v>
      </c>
      <c r="B1167" s="2">
        <v>44654</v>
      </c>
      <c r="D1167" s="12" t="str" cm="1">
        <f t="array" ref="D1167">_xlfn.IFS(MONTH(B1167)=1,"Audit Period",MONTH(B1167)=2,"End of Fiscal Year",MONTH(B1167)=3,"Start of Fiscal Year",TRUE,"Fiscal Year in Progress")</f>
        <v>Fiscal Year in Progress</v>
      </c>
    </row>
    <row r="1168" spans="1:4" x14ac:dyDescent="0.25">
      <c r="A1168" s="1" t="s">
        <v>1856</v>
      </c>
      <c r="B1168" s="2">
        <v>44654</v>
      </c>
      <c r="D1168" s="12" t="str" cm="1">
        <f t="array" ref="D1168">_xlfn.IFS(MONTH(B1168)=1,"Audit Period",MONTH(B1168)=2,"End of Fiscal Year",MONTH(B1168)=3,"Start of Fiscal Year",TRUE,"Fiscal Year in Progress")</f>
        <v>Fiscal Year in Progress</v>
      </c>
    </row>
    <row r="1169" spans="1:4" x14ac:dyDescent="0.25">
      <c r="A1169" s="1" t="s">
        <v>1857</v>
      </c>
      <c r="B1169" s="2">
        <v>44654</v>
      </c>
      <c r="D1169" s="12" t="str" cm="1">
        <f t="array" ref="D1169">_xlfn.IFS(MONTH(B1169)=1,"Audit Period",MONTH(B1169)=2,"End of Fiscal Year",MONTH(B1169)=3,"Start of Fiscal Year",TRUE,"Fiscal Year in Progress")</f>
        <v>Fiscal Year in Progress</v>
      </c>
    </row>
    <row r="1170" spans="1:4" x14ac:dyDescent="0.25">
      <c r="A1170" s="1" t="s">
        <v>219</v>
      </c>
      <c r="B1170" s="2">
        <v>44654</v>
      </c>
      <c r="D1170" s="12" t="str" cm="1">
        <f t="array" ref="D1170">_xlfn.IFS(MONTH(B1170)=1,"Audit Period",MONTH(B1170)=2,"End of Fiscal Year",MONTH(B1170)=3,"Start of Fiscal Year",TRUE,"Fiscal Year in Progress")</f>
        <v>Fiscal Year in Progress</v>
      </c>
    </row>
    <row r="1171" spans="1:4" x14ac:dyDescent="0.25">
      <c r="A1171" s="1" t="s">
        <v>1858</v>
      </c>
      <c r="B1171" s="2">
        <v>44654</v>
      </c>
      <c r="D1171" s="12" t="str" cm="1">
        <f t="array" ref="D1171">_xlfn.IFS(MONTH(B1171)=1,"Audit Period",MONTH(B1171)=2,"End of Fiscal Year",MONTH(B1171)=3,"Start of Fiscal Year",TRUE,"Fiscal Year in Progress")</f>
        <v>Fiscal Year in Progress</v>
      </c>
    </row>
    <row r="1172" spans="1:4" x14ac:dyDescent="0.25">
      <c r="A1172" s="1" t="s">
        <v>1859</v>
      </c>
      <c r="B1172" s="2">
        <v>44654</v>
      </c>
      <c r="D1172" s="12" t="str" cm="1">
        <f t="array" ref="D1172">_xlfn.IFS(MONTH(B1172)=1,"Audit Period",MONTH(B1172)=2,"End of Fiscal Year",MONTH(B1172)=3,"Start of Fiscal Year",TRUE,"Fiscal Year in Progress")</f>
        <v>Fiscal Year in Progress</v>
      </c>
    </row>
    <row r="1173" spans="1:4" x14ac:dyDescent="0.25">
      <c r="A1173" s="1" t="s">
        <v>1860</v>
      </c>
      <c r="B1173" s="2">
        <v>44654</v>
      </c>
      <c r="D1173" s="12" t="str" cm="1">
        <f t="array" ref="D1173">_xlfn.IFS(MONTH(B1173)=1,"Audit Period",MONTH(B1173)=2,"End of Fiscal Year",MONTH(B1173)=3,"Start of Fiscal Year",TRUE,"Fiscal Year in Progress")</f>
        <v>Fiscal Year in Progress</v>
      </c>
    </row>
    <row r="1174" spans="1:4" x14ac:dyDescent="0.25">
      <c r="A1174" s="1" t="s">
        <v>1861</v>
      </c>
      <c r="B1174" s="2">
        <v>44654</v>
      </c>
      <c r="D1174" s="12" t="str" cm="1">
        <f t="array" ref="D1174">_xlfn.IFS(MONTH(B1174)=1,"Audit Period",MONTH(B1174)=2,"End of Fiscal Year",MONTH(B1174)=3,"Start of Fiscal Year",TRUE,"Fiscal Year in Progress")</f>
        <v>Fiscal Year in Progress</v>
      </c>
    </row>
    <row r="1175" spans="1:4" x14ac:dyDescent="0.25">
      <c r="A1175" s="1" t="s">
        <v>1862</v>
      </c>
      <c r="B1175" s="2">
        <v>44654</v>
      </c>
      <c r="D1175" s="12" t="str" cm="1">
        <f t="array" ref="D1175">_xlfn.IFS(MONTH(B1175)=1,"Audit Period",MONTH(B1175)=2,"End of Fiscal Year",MONTH(B1175)=3,"Start of Fiscal Year",TRUE,"Fiscal Year in Progress")</f>
        <v>Fiscal Year in Progress</v>
      </c>
    </row>
    <row r="1176" spans="1:4" x14ac:dyDescent="0.25">
      <c r="A1176" s="1" t="s">
        <v>1863</v>
      </c>
      <c r="B1176" s="2">
        <v>44654</v>
      </c>
      <c r="D1176" s="12" t="str" cm="1">
        <f t="array" ref="D1176">_xlfn.IFS(MONTH(B1176)=1,"Audit Period",MONTH(B1176)=2,"End of Fiscal Year",MONTH(B1176)=3,"Start of Fiscal Year",TRUE,"Fiscal Year in Progress")</f>
        <v>Fiscal Year in Progress</v>
      </c>
    </row>
    <row r="1177" spans="1:4" x14ac:dyDescent="0.25">
      <c r="A1177" s="1" t="s">
        <v>220</v>
      </c>
      <c r="B1177" s="2">
        <v>44654</v>
      </c>
      <c r="D1177" s="12" t="str" cm="1">
        <f t="array" ref="D1177">_xlfn.IFS(MONTH(B1177)=1,"Audit Period",MONTH(B1177)=2,"End of Fiscal Year",MONTH(B1177)=3,"Start of Fiscal Year",TRUE,"Fiscal Year in Progress")</f>
        <v>Fiscal Year in Progress</v>
      </c>
    </row>
    <row r="1178" spans="1:4" x14ac:dyDescent="0.25">
      <c r="A1178" s="1" t="s">
        <v>1864</v>
      </c>
      <c r="B1178" s="2">
        <v>44654</v>
      </c>
      <c r="D1178" s="12" t="str" cm="1">
        <f t="array" ref="D1178">_xlfn.IFS(MONTH(B1178)=1,"Audit Period",MONTH(B1178)=2,"End of Fiscal Year",MONTH(B1178)=3,"Start of Fiscal Year",TRUE,"Fiscal Year in Progress")</f>
        <v>Fiscal Year in Progress</v>
      </c>
    </row>
    <row r="1179" spans="1:4" x14ac:dyDescent="0.25">
      <c r="A1179" s="1" t="s">
        <v>1865</v>
      </c>
      <c r="B1179" s="2">
        <v>44654</v>
      </c>
      <c r="D1179" s="12" t="str" cm="1">
        <f t="array" ref="D1179">_xlfn.IFS(MONTH(B1179)=1,"Audit Period",MONTH(B1179)=2,"End of Fiscal Year",MONTH(B1179)=3,"Start of Fiscal Year",TRUE,"Fiscal Year in Progress")</f>
        <v>Fiscal Year in Progress</v>
      </c>
    </row>
    <row r="1180" spans="1:4" x14ac:dyDescent="0.25">
      <c r="A1180" s="1" t="s">
        <v>1866</v>
      </c>
      <c r="B1180" s="2">
        <v>44654</v>
      </c>
      <c r="D1180" s="12" t="str" cm="1">
        <f t="array" ref="D1180">_xlfn.IFS(MONTH(B1180)=1,"Audit Period",MONTH(B1180)=2,"End of Fiscal Year",MONTH(B1180)=3,"Start of Fiscal Year",TRUE,"Fiscal Year in Progress")</f>
        <v>Fiscal Year in Progress</v>
      </c>
    </row>
    <row r="1181" spans="1:4" x14ac:dyDescent="0.25">
      <c r="A1181" s="1" t="s">
        <v>1867</v>
      </c>
      <c r="B1181" s="2">
        <v>44654</v>
      </c>
      <c r="D1181" s="12" t="str" cm="1">
        <f t="array" ref="D1181">_xlfn.IFS(MONTH(B1181)=1,"Audit Period",MONTH(B1181)=2,"End of Fiscal Year",MONTH(B1181)=3,"Start of Fiscal Year",TRUE,"Fiscal Year in Progress")</f>
        <v>Fiscal Year in Progress</v>
      </c>
    </row>
    <row r="1182" spans="1:4" x14ac:dyDescent="0.25">
      <c r="A1182" s="1" t="s">
        <v>1868</v>
      </c>
      <c r="B1182" s="2">
        <v>44654</v>
      </c>
      <c r="D1182" s="12" t="str" cm="1">
        <f t="array" ref="D1182">_xlfn.IFS(MONTH(B1182)=1,"Audit Period",MONTH(B1182)=2,"End of Fiscal Year",MONTH(B1182)=3,"Start of Fiscal Year",TRUE,"Fiscal Year in Progress")</f>
        <v>Fiscal Year in Progress</v>
      </c>
    </row>
    <row r="1183" spans="1:4" x14ac:dyDescent="0.25">
      <c r="A1183" s="1" t="s">
        <v>1869</v>
      </c>
      <c r="B1183" s="2">
        <v>44654</v>
      </c>
      <c r="D1183" s="12" t="str" cm="1">
        <f t="array" ref="D1183">_xlfn.IFS(MONTH(B1183)=1,"Audit Period",MONTH(B1183)=2,"End of Fiscal Year",MONTH(B1183)=3,"Start of Fiscal Year",TRUE,"Fiscal Year in Progress")</f>
        <v>Fiscal Year in Progress</v>
      </c>
    </row>
    <row r="1184" spans="1:4" x14ac:dyDescent="0.25">
      <c r="A1184" s="1" t="s">
        <v>1870</v>
      </c>
      <c r="B1184" s="2">
        <v>44654</v>
      </c>
      <c r="D1184" s="12" t="str" cm="1">
        <f t="array" ref="D1184">_xlfn.IFS(MONTH(B1184)=1,"Audit Period",MONTH(B1184)=2,"End of Fiscal Year",MONTH(B1184)=3,"Start of Fiscal Year",TRUE,"Fiscal Year in Progress")</f>
        <v>Fiscal Year in Progress</v>
      </c>
    </row>
    <row r="1185" spans="1:4" x14ac:dyDescent="0.25">
      <c r="A1185" s="1" t="s">
        <v>1871</v>
      </c>
      <c r="B1185" s="2">
        <v>44654</v>
      </c>
      <c r="D1185" s="12" t="str" cm="1">
        <f t="array" ref="D1185">_xlfn.IFS(MONTH(B1185)=1,"Audit Period",MONTH(B1185)=2,"End of Fiscal Year",MONTH(B1185)=3,"Start of Fiscal Year",TRUE,"Fiscal Year in Progress")</f>
        <v>Fiscal Year in Progress</v>
      </c>
    </row>
    <row r="1186" spans="1:4" x14ac:dyDescent="0.25">
      <c r="A1186" s="1" t="s">
        <v>221</v>
      </c>
      <c r="B1186" s="2">
        <v>44654</v>
      </c>
      <c r="D1186" s="12" t="str" cm="1">
        <f t="array" ref="D1186">_xlfn.IFS(MONTH(B1186)=1,"Audit Period",MONTH(B1186)=2,"End of Fiscal Year",MONTH(B1186)=3,"Start of Fiscal Year",TRUE,"Fiscal Year in Progress")</f>
        <v>Fiscal Year in Progress</v>
      </c>
    </row>
    <row r="1187" spans="1:4" x14ac:dyDescent="0.25">
      <c r="A1187" s="1" t="s">
        <v>1872</v>
      </c>
      <c r="B1187" s="2">
        <v>44654</v>
      </c>
      <c r="D1187" s="12" t="str" cm="1">
        <f t="array" ref="D1187">_xlfn.IFS(MONTH(B1187)=1,"Audit Period",MONTH(B1187)=2,"End of Fiscal Year",MONTH(B1187)=3,"Start of Fiscal Year",TRUE,"Fiscal Year in Progress")</f>
        <v>Fiscal Year in Progress</v>
      </c>
    </row>
    <row r="1188" spans="1:4" x14ac:dyDescent="0.25">
      <c r="A1188" s="1" t="s">
        <v>1873</v>
      </c>
      <c r="B1188" s="2">
        <v>44654</v>
      </c>
      <c r="D1188" s="12" t="str" cm="1">
        <f t="array" ref="D1188">_xlfn.IFS(MONTH(B1188)=1,"Audit Period",MONTH(B1188)=2,"End of Fiscal Year",MONTH(B1188)=3,"Start of Fiscal Year",TRUE,"Fiscal Year in Progress")</f>
        <v>Fiscal Year in Progress</v>
      </c>
    </row>
    <row r="1189" spans="1:4" x14ac:dyDescent="0.25">
      <c r="A1189" s="1" t="s">
        <v>1874</v>
      </c>
      <c r="B1189" s="2">
        <v>44654</v>
      </c>
      <c r="D1189" s="12" t="str" cm="1">
        <f t="array" ref="D1189">_xlfn.IFS(MONTH(B1189)=1,"Audit Period",MONTH(B1189)=2,"End of Fiscal Year",MONTH(B1189)=3,"Start of Fiscal Year",TRUE,"Fiscal Year in Progress")</f>
        <v>Fiscal Year in Progress</v>
      </c>
    </row>
    <row r="1190" spans="1:4" x14ac:dyDescent="0.25">
      <c r="A1190" s="1" t="s">
        <v>1875</v>
      </c>
      <c r="B1190" s="2">
        <v>44654</v>
      </c>
      <c r="D1190" s="12" t="str" cm="1">
        <f t="array" ref="D1190">_xlfn.IFS(MONTH(B1190)=1,"Audit Period",MONTH(B1190)=2,"End of Fiscal Year",MONTH(B1190)=3,"Start of Fiscal Year",TRUE,"Fiscal Year in Progress")</f>
        <v>Fiscal Year in Progress</v>
      </c>
    </row>
    <row r="1191" spans="1:4" x14ac:dyDescent="0.25">
      <c r="A1191" s="1" t="s">
        <v>1</v>
      </c>
      <c r="B1191" s="2">
        <v>44654</v>
      </c>
      <c r="D1191" s="12" t="str" cm="1">
        <f t="array" ref="D1191">_xlfn.IFS(MONTH(B1191)=1,"Audit Period",MONTH(B1191)=2,"End of Fiscal Year",MONTH(B1191)=3,"Start of Fiscal Year",TRUE,"Fiscal Year in Progress")</f>
        <v>Fiscal Year in Progress</v>
      </c>
    </row>
    <row r="1192" spans="1:4" x14ac:dyDescent="0.25">
      <c r="A1192" s="1" t="s">
        <v>1876</v>
      </c>
      <c r="B1192" s="2">
        <v>44654</v>
      </c>
      <c r="D1192" s="12" t="str" cm="1">
        <f t="array" ref="D1192">_xlfn.IFS(MONTH(B1192)=1,"Audit Period",MONTH(B1192)=2,"End of Fiscal Year",MONTH(B1192)=3,"Start of Fiscal Year",TRUE,"Fiscal Year in Progress")</f>
        <v>Fiscal Year in Progress</v>
      </c>
    </row>
    <row r="1193" spans="1:4" x14ac:dyDescent="0.25">
      <c r="A1193" s="1" t="s">
        <v>1877</v>
      </c>
      <c r="B1193" s="2">
        <v>44654</v>
      </c>
      <c r="D1193" s="12" t="str" cm="1">
        <f t="array" ref="D1193">_xlfn.IFS(MONTH(B1193)=1,"Audit Period",MONTH(B1193)=2,"End of Fiscal Year",MONTH(B1193)=3,"Start of Fiscal Year",TRUE,"Fiscal Year in Progress")</f>
        <v>Fiscal Year in Progress</v>
      </c>
    </row>
    <row r="1194" spans="1:4" x14ac:dyDescent="0.25">
      <c r="A1194" s="1" t="s">
        <v>1878</v>
      </c>
      <c r="B1194" s="2">
        <v>44661</v>
      </c>
      <c r="D1194" s="12" t="str" cm="1">
        <f t="array" ref="D1194">_xlfn.IFS(MONTH(B1194)=1,"Audit Period",MONTH(B1194)=2,"End of Fiscal Year",MONTH(B1194)=3,"Start of Fiscal Year",TRUE,"Fiscal Year in Progress")</f>
        <v>Fiscal Year in Progress</v>
      </c>
    </row>
    <row r="1195" spans="1:4" x14ac:dyDescent="0.25">
      <c r="A1195" s="1" t="s">
        <v>222</v>
      </c>
      <c r="B1195" s="2">
        <v>44661</v>
      </c>
      <c r="D1195" s="12" t="str" cm="1">
        <f t="array" ref="D1195">_xlfn.IFS(MONTH(B1195)=1,"Audit Period",MONTH(B1195)=2,"End of Fiscal Year",MONTH(B1195)=3,"Start of Fiscal Year",TRUE,"Fiscal Year in Progress")</f>
        <v>Fiscal Year in Progress</v>
      </c>
    </row>
    <row r="1196" spans="1:4" x14ac:dyDescent="0.25">
      <c r="A1196" s="1" t="s">
        <v>1879</v>
      </c>
      <c r="B1196" s="2">
        <v>44661</v>
      </c>
      <c r="D1196" s="12" t="str" cm="1">
        <f t="array" ref="D1196">_xlfn.IFS(MONTH(B1196)=1,"Audit Period",MONTH(B1196)=2,"End of Fiscal Year",MONTH(B1196)=3,"Start of Fiscal Year",TRUE,"Fiscal Year in Progress")</f>
        <v>Fiscal Year in Progress</v>
      </c>
    </row>
    <row r="1197" spans="1:4" x14ac:dyDescent="0.25">
      <c r="A1197" s="1" t="s">
        <v>1880</v>
      </c>
      <c r="B1197" s="2">
        <v>44661</v>
      </c>
      <c r="D1197" s="12" t="str" cm="1">
        <f t="array" ref="D1197">_xlfn.IFS(MONTH(B1197)=1,"Audit Period",MONTH(B1197)=2,"End of Fiscal Year",MONTH(B1197)=3,"Start of Fiscal Year",TRUE,"Fiscal Year in Progress")</f>
        <v>Fiscal Year in Progress</v>
      </c>
    </row>
    <row r="1198" spans="1:4" x14ac:dyDescent="0.25">
      <c r="A1198" s="1" t="s">
        <v>1881</v>
      </c>
      <c r="B1198" s="2">
        <v>44661</v>
      </c>
      <c r="D1198" s="12" t="str" cm="1">
        <f t="array" ref="D1198">_xlfn.IFS(MONTH(B1198)=1,"Audit Period",MONTH(B1198)=2,"End of Fiscal Year",MONTH(B1198)=3,"Start of Fiscal Year",TRUE,"Fiscal Year in Progress")</f>
        <v>Fiscal Year in Progress</v>
      </c>
    </row>
    <row r="1199" spans="1:4" x14ac:dyDescent="0.25">
      <c r="A1199" s="1" t="s">
        <v>1882</v>
      </c>
      <c r="B1199" s="2">
        <v>44661</v>
      </c>
      <c r="D1199" s="12" t="str" cm="1">
        <f t="array" ref="D1199">_xlfn.IFS(MONTH(B1199)=1,"Audit Period",MONTH(B1199)=2,"End of Fiscal Year",MONTH(B1199)=3,"Start of Fiscal Year",TRUE,"Fiscal Year in Progress")</f>
        <v>Fiscal Year in Progress</v>
      </c>
    </row>
    <row r="1200" spans="1:4" x14ac:dyDescent="0.25">
      <c r="A1200" s="1" t="s">
        <v>1883</v>
      </c>
      <c r="B1200" s="2">
        <v>44661</v>
      </c>
      <c r="D1200" s="12" t="str" cm="1">
        <f t="array" ref="D1200">_xlfn.IFS(MONTH(B1200)=1,"Audit Period",MONTH(B1200)=2,"End of Fiscal Year",MONTH(B1200)=3,"Start of Fiscal Year",TRUE,"Fiscal Year in Progress")</f>
        <v>Fiscal Year in Progress</v>
      </c>
    </row>
    <row r="1201" spans="1:4" x14ac:dyDescent="0.25">
      <c r="A1201" s="1" t="s">
        <v>1884</v>
      </c>
      <c r="B1201" s="2">
        <v>44661</v>
      </c>
      <c r="D1201" s="12" t="str" cm="1">
        <f t="array" ref="D1201">_xlfn.IFS(MONTH(B1201)=1,"Audit Period",MONTH(B1201)=2,"End of Fiscal Year",MONTH(B1201)=3,"Start of Fiscal Year",TRUE,"Fiscal Year in Progress")</f>
        <v>Fiscal Year in Progress</v>
      </c>
    </row>
    <row r="1202" spans="1:4" x14ac:dyDescent="0.25">
      <c r="A1202" s="1" t="s">
        <v>1885</v>
      </c>
      <c r="B1202" s="2">
        <v>44661</v>
      </c>
      <c r="D1202" s="12" t="str" cm="1">
        <f t="array" ref="D1202">_xlfn.IFS(MONTH(B1202)=1,"Audit Period",MONTH(B1202)=2,"End of Fiscal Year",MONTH(B1202)=3,"Start of Fiscal Year",TRUE,"Fiscal Year in Progress")</f>
        <v>Fiscal Year in Progress</v>
      </c>
    </row>
    <row r="1203" spans="1:4" x14ac:dyDescent="0.25">
      <c r="A1203" s="1" t="s">
        <v>1886</v>
      </c>
      <c r="B1203" s="2">
        <v>44661</v>
      </c>
      <c r="D1203" s="12" t="str" cm="1">
        <f t="array" ref="D1203">_xlfn.IFS(MONTH(B1203)=1,"Audit Period",MONTH(B1203)=2,"End of Fiscal Year",MONTH(B1203)=3,"Start of Fiscal Year",TRUE,"Fiscal Year in Progress")</f>
        <v>Fiscal Year in Progress</v>
      </c>
    </row>
    <row r="1204" spans="1:4" x14ac:dyDescent="0.25">
      <c r="A1204" s="1" t="s">
        <v>1887</v>
      </c>
      <c r="B1204" s="2">
        <v>44661</v>
      </c>
      <c r="D1204" s="12" t="str" cm="1">
        <f t="array" ref="D1204">_xlfn.IFS(MONTH(B1204)=1,"Audit Period",MONTH(B1204)=2,"End of Fiscal Year",MONTH(B1204)=3,"Start of Fiscal Year",TRUE,"Fiscal Year in Progress")</f>
        <v>Fiscal Year in Progress</v>
      </c>
    </row>
    <row r="1205" spans="1:4" x14ac:dyDescent="0.25">
      <c r="A1205" s="1" t="s">
        <v>1888</v>
      </c>
      <c r="B1205" s="2">
        <v>44661</v>
      </c>
      <c r="D1205" s="12" t="str" cm="1">
        <f t="array" ref="D1205">_xlfn.IFS(MONTH(B1205)=1,"Audit Period",MONTH(B1205)=2,"End of Fiscal Year",MONTH(B1205)=3,"Start of Fiscal Year",TRUE,"Fiscal Year in Progress")</f>
        <v>Fiscal Year in Progress</v>
      </c>
    </row>
    <row r="1206" spans="1:4" x14ac:dyDescent="0.25">
      <c r="A1206" s="1" t="s">
        <v>1889</v>
      </c>
      <c r="B1206" s="2">
        <v>44661</v>
      </c>
      <c r="D1206" s="12" t="str" cm="1">
        <f t="array" ref="D1206">_xlfn.IFS(MONTH(B1206)=1,"Audit Period",MONTH(B1206)=2,"End of Fiscal Year",MONTH(B1206)=3,"Start of Fiscal Year",TRUE,"Fiscal Year in Progress")</f>
        <v>Fiscal Year in Progress</v>
      </c>
    </row>
    <row r="1207" spans="1:4" x14ac:dyDescent="0.25">
      <c r="A1207" s="1" t="s">
        <v>1890</v>
      </c>
      <c r="B1207" s="2">
        <v>44661</v>
      </c>
      <c r="D1207" s="12" t="str" cm="1">
        <f t="array" ref="D1207">_xlfn.IFS(MONTH(B1207)=1,"Audit Period",MONTH(B1207)=2,"End of Fiscal Year",MONTH(B1207)=3,"Start of Fiscal Year",TRUE,"Fiscal Year in Progress")</f>
        <v>Fiscal Year in Progress</v>
      </c>
    </row>
    <row r="1208" spans="1:4" x14ac:dyDescent="0.25">
      <c r="A1208" s="1" t="s">
        <v>1891</v>
      </c>
      <c r="B1208" s="2">
        <v>44661</v>
      </c>
      <c r="D1208" s="12" t="str" cm="1">
        <f t="array" ref="D1208">_xlfn.IFS(MONTH(B1208)=1,"Audit Period",MONTH(B1208)=2,"End of Fiscal Year",MONTH(B1208)=3,"Start of Fiscal Year",TRUE,"Fiscal Year in Progress")</f>
        <v>Fiscal Year in Progress</v>
      </c>
    </row>
    <row r="1209" spans="1:4" x14ac:dyDescent="0.25">
      <c r="A1209" s="1" t="s">
        <v>1892</v>
      </c>
      <c r="B1209" s="2">
        <v>44661</v>
      </c>
      <c r="D1209" s="12" t="str" cm="1">
        <f t="array" ref="D1209">_xlfn.IFS(MONTH(B1209)=1,"Audit Period",MONTH(B1209)=2,"End of Fiscal Year",MONTH(B1209)=3,"Start of Fiscal Year",TRUE,"Fiscal Year in Progress")</f>
        <v>Fiscal Year in Progress</v>
      </c>
    </row>
    <row r="1210" spans="1:4" x14ac:dyDescent="0.25">
      <c r="A1210" s="1" t="s">
        <v>1893</v>
      </c>
      <c r="B1210" s="2">
        <v>44661</v>
      </c>
      <c r="D1210" s="12" t="str" cm="1">
        <f t="array" ref="D1210">_xlfn.IFS(MONTH(B1210)=1,"Audit Period",MONTH(B1210)=2,"End of Fiscal Year",MONTH(B1210)=3,"Start of Fiscal Year",TRUE,"Fiscal Year in Progress")</f>
        <v>Fiscal Year in Progress</v>
      </c>
    </row>
    <row r="1211" spans="1:4" x14ac:dyDescent="0.25">
      <c r="A1211" s="1" t="s">
        <v>1894</v>
      </c>
      <c r="B1211" s="2">
        <v>44661</v>
      </c>
      <c r="D1211" s="12" t="str" cm="1">
        <f t="array" ref="D1211">_xlfn.IFS(MONTH(B1211)=1,"Audit Period",MONTH(B1211)=2,"End of Fiscal Year",MONTH(B1211)=3,"Start of Fiscal Year",TRUE,"Fiscal Year in Progress")</f>
        <v>Fiscal Year in Progress</v>
      </c>
    </row>
    <row r="1212" spans="1:4" x14ac:dyDescent="0.25">
      <c r="A1212" s="1" t="s">
        <v>1895</v>
      </c>
      <c r="B1212" s="2">
        <v>44661</v>
      </c>
      <c r="D1212" s="12" t="str" cm="1">
        <f t="array" ref="D1212">_xlfn.IFS(MONTH(B1212)=1,"Audit Period",MONTH(B1212)=2,"End of Fiscal Year",MONTH(B1212)=3,"Start of Fiscal Year",TRUE,"Fiscal Year in Progress")</f>
        <v>Fiscal Year in Progress</v>
      </c>
    </row>
    <row r="1213" spans="1:4" x14ac:dyDescent="0.25">
      <c r="A1213" s="1" t="s">
        <v>1896</v>
      </c>
      <c r="B1213" s="2">
        <v>44661</v>
      </c>
      <c r="D1213" s="12" t="str" cm="1">
        <f t="array" ref="D1213">_xlfn.IFS(MONTH(B1213)=1,"Audit Period",MONTH(B1213)=2,"End of Fiscal Year",MONTH(B1213)=3,"Start of Fiscal Year",TRUE,"Fiscal Year in Progress")</f>
        <v>Fiscal Year in Progress</v>
      </c>
    </row>
    <row r="1214" spans="1:4" x14ac:dyDescent="0.25">
      <c r="A1214" s="1" t="s">
        <v>1897</v>
      </c>
      <c r="B1214" s="2">
        <v>44661</v>
      </c>
      <c r="D1214" s="12" t="str" cm="1">
        <f t="array" ref="D1214">_xlfn.IFS(MONTH(B1214)=1,"Audit Period",MONTH(B1214)=2,"End of Fiscal Year",MONTH(B1214)=3,"Start of Fiscal Year",TRUE,"Fiscal Year in Progress")</f>
        <v>Fiscal Year in Progress</v>
      </c>
    </row>
    <row r="1215" spans="1:4" x14ac:dyDescent="0.25">
      <c r="A1215" s="1" t="s">
        <v>21</v>
      </c>
      <c r="B1215" s="2">
        <v>44661</v>
      </c>
      <c r="D1215" s="12" t="str" cm="1">
        <f t="array" ref="D1215">_xlfn.IFS(MONTH(B1215)=1,"Audit Period",MONTH(B1215)=2,"End of Fiscal Year",MONTH(B1215)=3,"Start of Fiscal Year",TRUE,"Fiscal Year in Progress")</f>
        <v>Fiscal Year in Progress</v>
      </c>
    </row>
    <row r="1216" spans="1:4" x14ac:dyDescent="0.25">
      <c r="A1216" s="1" t="s">
        <v>1898</v>
      </c>
      <c r="B1216" s="2">
        <v>44661</v>
      </c>
      <c r="D1216" s="12" t="str" cm="1">
        <f t="array" ref="D1216">_xlfn.IFS(MONTH(B1216)=1,"Audit Period",MONTH(B1216)=2,"End of Fiscal Year",MONTH(B1216)=3,"Start of Fiscal Year",TRUE,"Fiscal Year in Progress")</f>
        <v>Fiscal Year in Progress</v>
      </c>
    </row>
    <row r="1217" spans="1:4" x14ac:dyDescent="0.25">
      <c r="A1217" s="1" t="s">
        <v>223</v>
      </c>
      <c r="B1217" s="2">
        <v>44661</v>
      </c>
      <c r="D1217" s="12" t="str" cm="1">
        <f t="array" ref="D1217">_xlfn.IFS(MONTH(B1217)=1,"Audit Period",MONTH(B1217)=2,"End of Fiscal Year",MONTH(B1217)=3,"Start of Fiscal Year",TRUE,"Fiscal Year in Progress")</f>
        <v>Fiscal Year in Progress</v>
      </c>
    </row>
    <row r="1218" spans="1:4" x14ac:dyDescent="0.25">
      <c r="A1218" s="1" t="s">
        <v>1899</v>
      </c>
      <c r="B1218" s="2">
        <v>44661</v>
      </c>
      <c r="D1218" s="12" t="str" cm="1">
        <f t="array" ref="D1218">_xlfn.IFS(MONTH(B1218)=1,"Audit Period",MONTH(B1218)=2,"End of Fiscal Year",MONTH(B1218)=3,"Start of Fiscal Year",TRUE,"Fiscal Year in Progress")</f>
        <v>Fiscal Year in Progress</v>
      </c>
    </row>
    <row r="1219" spans="1:4" x14ac:dyDescent="0.25">
      <c r="A1219" s="1" t="s">
        <v>1900</v>
      </c>
      <c r="B1219" s="2">
        <v>44661</v>
      </c>
      <c r="D1219" s="12" t="str" cm="1">
        <f t="array" ref="D1219">_xlfn.IFS(MONTH(B1219)=1,"Audit Period",MONTH(B1219)=2,"End of Fiscal Year",MONTH(B1219)=3,"Start of Fiscal Year",TRUE,"Fiscal Year in Progress")</f>
        <v>Fiscal Year in Progress</v>
      </c>
    </row>
    <row r="1220" spans="1:4" x14ac:dyDescent="0.25">
      <c r="A1220" s="1" t="s">
        <v>1901</v>
      </c>
      <c r="B1220" s="2">
        <v>44661</v>
      </c>
      <c r="D1220" s="12" t="str" cm="1">
        <f t="array" ref="D1220">_xlfn.IFS(MONTH(B1220)=1,"Audit Period",MONTH(B1220)=2,"End of Fiscal Year",MONTH(B1220)=3,"Start of Fiscal Year",TRUE,"Fiscal Year in Progress")</f>
        <v>Fiscal Year in Progress</v>
      </c>
    </row>
    <row r="1221" spans="1:4" x14ac:dyDescent="0.25">
      <c r="A1221" s="1" t="s">
        <v>1902</v>
      </c>
      <c r="B1221" s="2">
        <v>44661</v>
      </c>
      <c r="D1221" s="12" t="str" cm="1">
        <f t="array" ref="D1221">_xlfn.IFS(MONTH(B1221)=1,"Audit Period",MONTH(B1221)=2,"End of Fiscal Year",MONTH(B1221)=3,"Start of Fiscal Year",TRUE,"Fiscal Year in Progress")</f>
        <v>Fiscal Year in Progress</v>
      </c>
    </row>
    <row r="1222" spans="1:4" x14ac:dyDescent="0.25">
      <c r="A1222" s="1" t="s">
        <v>1903</v>
      </c>
      <c r="B1222" s="2">
        <v>44661</v>
      </c>
      <c r="D1222" s="12" t="str" cm="1">
        <f t="array" ref="D1222">_xlfn.IFS(MONTH(B1222)=1,"Audit Period",MONTH(B1222)=2,"End of Fiscal Year",MONTH(B1222)=3,"Start of Fiscal Year",TRUE,"Fiscal Year in Progress")</f>
        <v>Fiscal Year in Progress</v>
      </c>
    </row>
    <row r="1223" spans="1:4" x14ac:dyDescent="0.25">
      <c r="A1223" s="1" t="s">
        <v>1904</v>
      </c>
      <c r="B1223" s="2">
        <v>44661</v>
      </c>
      <c r="D1223" s="12" t="str" cm="1">
        <f t="array" ref="D1223">_xlfn.IFS(MONTH(B1223)=1,"Audit Period",MONTH(B1223)=2,"End of Fiscal Year",MONTH(B1223)=3,"Start of Fiscal Year",TRUE,"Fiscal Year in Progress")</f>
        <v>Fiscal Year in Progress</v>
      </c>
    </row>
    <row r="1224" spans="1:4" x14ac:dyDescent="0.25">
      <c r="A1224" s="1" t="s">
        <v>224</v>
      </c>
      <c r="B1224" s="2">
        <v>44661</v>
      </c>
      <c r="D1224" s="12" t="str" cm="1">
        <f t="array" ref="D1224">_xlfn.IFS(MONTH(B1224)=1,"Audit Period",MONTH(B1224)=2,"End of Fiscal Year",MONTH(B1224)=3,"Start of Fiscal Year",TRUE,"Fiscal Year in Progress")</f>
        <v>Fiscal Year in Progress</v>
      </c>
    </row>
    <row r="1225" spans="1:4" x14ac:dyDescent="0.25">
      <c r="A1225" s="1" t="s">
        <v>1905</v>
      </c>
      <c r="B1225" s="2">
        <v>44661</v>
      </c>
      <c r="D1225" s="12" t="str" cm="1">
        <f t="array" ref="D1225">_xlfn.IFS(MONTH(B1225)=1,"Audit Period",MONTH(B1225)=2,"End of Fiscal Year",MONTH(B1225)=3,"Start of Fiscal Year",TRUE,"Fiscal Year in Progress")</f>
        <v>Fiscal Year in Progress</v>
      </c>
    </row>
    <row r="1226" spans="1:4" x14ac:dyDescent="0.25">
      <c r="A1226" s="1" t="s">
        <v>1906</v>
      </c>
      <c r="B1226" s="2">
        <v>44661</v>
      </c>
      <c r="D1226" s="12" t="str" cm="1">
        <f t="array" ref="D1226">_xlfn.IFS(MONTH(B1226)=1,"Audit Period",MONTH(B1226)=2,"End of Fiscal Year",MONTH(B1226)=3,"Start of Fiscal Year",TRUE,"Fiscal Year in Progress")</f>
        <v>Fiscal Year in Progress</v>
      </c>
    </row>
    <row r="1227" spans="1:4" x14ac:dyDescent="0.25">
      <c r="A1227" s="1" t="s">
        <v>1907</v>
      </c>
      <c r="B1227" s="2">
        <v>44661</v>
      </c>
      <c r="D1227" s="12" t="str" cm="1">
        <f t="array" ref="D1227">_xlfn.IFS(MONTH(B1227)=1,"Audit Period",MONTH(B1227)=2,"End of Fiscal Year",MONTH(B1227)=3,"Start of Fiscal Year",TRUE,"Fiscal Year in Progress")</f>
        <v>Fiscal Year in Progress</v>
      </c>
    </row>
    <row r="1228" spans="1:4" x14ac:dyDescent="0.25">
      <c r="A1228" s="1" t="s">
        <v>1908</v>
      </c>
      <c r="B1228" s="2">
        <v>44661</v>
      </c>
      <c r="D1228" s="12" t="str" cm="1">
        <f t="array" ref="D1228">_xlfn.IFS(MONTH(B1228)=1,"Audit Period",MONTH(B1228)=2,"End of Fiscal Year",MONTH(B1228)=3,"Start of Fiscal Year",TRUE,"Fiscal Year in Progress")</f>
        <v>Fiscal Year in Progress</v>
      </c>
    </row>
    <row r="1229" spans="1:4" x14ac:dyDescent="0.25">
      <c r="A1229" s="1" t="s">
        <v>1909</v>
      </c>
      <c r="B1229" s="2">
        <v>44661</v>
      </c>
      <c r="D1229" s="12" t="str" cm="1">
        <f t="array" ref="D1229">_xlfn.IFS(MONTH(B1229)=1,"Audit Period",MONTH(B1229)=2,"End of Fiscal Year",MONTH(B1229)=3,"Start of Fiscal Year",TRUE,"Fiscal Year in Progress")</f>
        <v>Fiscal Year in Progress</v>
      </c>
    </row>
    <row r="1230" spans="1:4" x14ac:dyDescent="0.25">
      <c r="A1230" s="1" t="s">
        <v>1910</v>
      </c>
      <c r="B1230" s="2">
        <v>44661</v>
      </c>
      <c r="D1230" s="12" t="str" cm="1">
        <f t="array" ref="D1230">_xlfn.IFS(MONTH(B1230)=1,"Audit Period",MONTH(B1230)=2,"End of Fiscal Year",MONTH(B1230)=3,"Start of Fiscal Year",TRUE,"Fiscal Year in Progress")</f>
        <v>Fiscal Year in Progress</v>
      </c>
    </row>
    <row r="1231" spans="1:4" x14ac:dyDescent="0.25">
      <c r="A1231" s="1" t="s">
        <v>225</v>
      </c>
      <c r="B1231" s="2">
        <v>44661</v>
      </c>
      <c r="D1231" s="12" t="str" cm="1">
        <f t="array" ref="D1231">_xlfn.IFS(MONTH(B1231)=1,"Audit Period",MONTH(B1231)=2,"End of Fiscal Year",MONTH(B1231)=3,"Start of Fiscal Year",TRUE,"Fiscal Year in Progress")</f>
        <v>Fiscal Year in Progress</v>
      </c>
    </row>
    <row r="1232" spans="1:4" x14ac:dyDescent="0.25">
      <c r="A1232" s="1" t="s">
        <v>1911</v>
      </c>
      <c r="B1232" s="2">
        <v>44661</v>
      </c>
      <c r="D1232" s="12" t="str" cm="1">
        <f t="array" ref="D1232">_xlfn.IFS(MONTH(B1232)=1,"Audit Period",MONTH(B1232)=2,"End of Fiscal Year",MONTH(B1232)=3,"Start of Fiscal Year",TRUE,"Fiscal Year in Progress")</f>
        <v>Fiscal Year in Progress</v>
      </c>
    </row>
    <row r="1233" spans="1:4" x14ac:dyDescent="0.25">
      <c r="A1233" s="1" t="s">
        <v>1912</v>
      </c>
      <c r="B1233" s="2">
        <v>44661</v>
      </c>
      <c r="D1233" s="12" t="str" cm="1">
        <f t="array" ref="D1233">_xlfn.IFS(MONTH(B1233)=1,"Audit Period",MONTH(B1233)=2,"End of Fiscal Year",MONTH(B1233)=3,"Start of Fiscal Year",TRUE,"Fiscal Year in Progress")</f>
        <v>Fiscal Year in Progress</v>
      </c>
    </row>
    <row r="1234" spans="1:4" x14ac:dyDescent="0.25">
      <c r="A1234" s="1" t="s">
        <v>1913</v>
      </c>
      <c r="B1234" s="2">
        <v>44661</v>
      </c>
      <c r="D1234" s="12" t="str" cm="1">
        <f t="array" ref="D1234">_xlfn.IFS(MONTH(B1234)=1,"Audit Period",MONTH(B1234)=2,"End of Fiscal Year",MONTH(B1234)=3,"Start of Fiscal Year",TRUE,"Fiscal Year in Progress")</f>
        <v>Fiscal Year in Progress</v>
      </c>
    </row>
    <row r="1235" spans="1:4" x14ac:dyDescent="0.25">
      <c r="A1235" s="1" t="s">
        <v>1914</v>
      </c>
      <c r="B1235" s="2">
        <v>44661</v>
      </c>
      <c r="D1235" s="12" t="str" cm="1">
        <f t="array" ref="D1235">_xlfn.IFS(MONTH(B1235)=1,"Audit Period",MONTH(B1235)=2,"End of Fiscal Year",MONTH(B1235)=3,"Start of Fiscal Year",TRUE,"Fiscal Year in Progress")</f>
        <v>Fiscal Year in Progress</v>
      </c>
    </row>
    <row r="1236" spans="1:4" x14ac:dyDescent="0.25">
      <c r="A1236" s="1" t="s">
        <v>1915</v>
      </c>
      <c r="B1236" s="2">
        <v>44661</v>
      </c>
      <c r="D1236" s="12" t="str" cm="1">
        <f t="array" ref="D1236">_xlfn.IFS(MONTH(B1236)=1,"Audit Period",MONTH(B1236)=2,"End of Fiscal Year",MONTH(B1236)=3,"Start of Fiscal Year",TRUE,"Fiscal Year in Progress")</f>
        <v>Fiscal Year in Progress</v>
      </c>
    </row>
    <row r="1237" spans="1:4" x14ac:dyDescent="0.25">
      <c r="A1237" s="1" t="s">
        <v>1916</v>
      </c>
      <c r="B1237" s="2">
        <v>44661</v>
      </c>
      <c r="D1237" s="12" t="str" cm="1">
        <f t="array" ref="D1237">_xlfn.IFS(MONTH(B1237)=1,"Audit Period",MONTH(B1237)=2,"End of Fiscal Year",MONTH(B1237)=3,"Start of Fiscal Year",TRUE,"Fiscal Year in Progress")</f>
        <v>Fiscal Year in Progress</v>
      </c>
    </row>
    <row r="1238" spans="1:4" x14ac:dyDescent="0.25">
      <c r="A1238" s="1" t="s">
        <v>1917</v>
      </c>
      <c r="B1238" s="2">
        <v>44661</v>
      </c>
      <c r="D1238" s="12" t="str" cm="1">
        <f t="array" ref="D1238">_xlfn.IFS(MONTH(B1238)=1,"Audit Period",MONTH(B1238)=2,"End of Fiscal Year",MONTH(B1238)=3,"Start of Fiscal Year",TRUE,"Fiscal Year in Progress")</f>
        <v>Fiscal Year in Progress</v>
      </c>
    </row>
    <row r="1239" spans="1:4" x14ac:dyDescent="0.25">
      <c r="A1239" s="1" t="s">
        <v>226</v>
      </c>
      <c r="B1239" s="2">
        <v>44661</v>
      </c>
      <c r="D1239" s="12" t="str" cm="1">
        <f t="array" ref="D1239">_xlfn.IFS(MONTH(B1239)=1,"Audit Period",MONTH(B1239)=2,"End of Fiscal Year",MONTH(B1239)=3,"Start of Fiscal Year",TRUE,"Fiscal Year in Progress")</f>
        <v>Fiscal Year in Progress</v>
      </c>
    </row>
    <row r="1240" spans="1:4" x14ac:dyDescent="0.25">
      <c r="A1240" s="1" t="s">
        <v>1918</v>
      </c>
      <c r="B1240" s="2">
        <v>44661</v>
      </c>
      <c r="D1240" s="12" t="str" cm="1">
        <f t="array" ref="D1240">_xlfn.IFS(MONTH(B1240)=1,"Audit Period",MONTH(B1240)=2,"End of Fiscal Year",MONTH(B1240)=3,"Start of Fiscal Year",TRUE,"Fiscal Year in Progress")</f>
        <v>Fiscal Year in Progress</v>
      </c>
    </row>
    <row r="1241" spans="1:4" x14ac:dyDescent="0.25">
      <c r="A1241" s="1" t="s">
        <v>1919</v>
      </c>
      <c r="B1241" s="2">
        <v>44661</v>
      </c>
      <c r="D1241" s="12" t="str" cm="1">
        <f t="array" ref="D1241">_xlfn.IFS(MONTH(B1241)=1,"Audit Period",MONTH(B1241)=2,"End of Fiscal Year",MONTH(B1241)=3,"Start of Fiscal Year",TRUE,"Fiscal Year in Progress")</f>
        <v>Fiscal Year in Progress</v>
      </c>
    </row>
    <row r="1242" spans="1:4" x14ac:dyDescent="0.25">
      <c r="A1242" s="1" t="s">
        <v>1920</v>
      </c>
      <c r="B1242" s="2">
        <v>44661</v>
      </c>
      <c r="D1242" s="12" t="str" cm="1">
        <f t="array" ref="D1242">_xlfn.IFS(MONTH(B1242)=1,"Audit Period",MONTH(B1242)=2,"End of Fiscal Year",MONTH(B1242)=3,"Start of Fiscal Year",TRUE,"Fiscal Year in Progress")</f>
        <v>Fiscal Year in Progress</v>
      </c>
    </row>
    <row r="1243" spans="1:4" x14ac:dyDescent="0.25">
      <c r="A1243" s="1" t="s">
        <v>1921</v>
      </c>
      <c r="B1243" s="2">
        <v>44661</v>
      </c>
      <c r="D1243" s="12" t="str" cm="1">
        <f t="array" ref="D1243">_xlfn.IFS(MONTH(B1243)=1,"Audit Period",MONTH(B1243)=2,"End of Fiscal Year",MONTH(B1243)=3,"Start of Fiscal Year",TRUE,"Fiscal Year in Progress")</f>
        <v>Fiscal Year in Progress</v>
      </c>
    </row>
    <row r="1244" spans="1:4" x14ac:dyDescent="0.25">
      <c r="A1244" s="1" t="s">
        <v>1922</v>
      </c>
      <c r="B1244" s="2">
        <v>44661</v>
      </c>
      <c r="D1244" s="12" t="str" cm="1">
        <f t="array" ref="D1244">_xlfn.IFS(MONTH(B1244)=1,"Audit Period",MONTH(B1244)=2,"End of Fiscal Year",MONTH(B1244)=3,"Start of Fiscal Year",TRUE,"Fiscal Year in Progress")</f>
        <v>Fiscal Year in Progress</v>
      </c>
    </row>
    <row r="1245" spans="1:4" x14ac:dyDescent="0.25">
      <c r="A1245" s="1" t="s">
        <v>1923</v>
      </c>
      <c r="B1245" s="2">
        <v>44661</v>
      </c>
      <c r="D1245" s="12" t="str" cm="1">
        <f t="array" ref="D1245">_xlfn.IFS(MONTH(B1245)=1,"Audit Period",MONTH(B1245)=2,"End of Fiscal Year",MONTH(B1245)=3,"Start of Fiscal Year",TRUE,"Fiscal Year in Progress")</f>
        <v>Fiscal Year in Progress</v>
      </c>
    </row>
    <row r="1246" spans="1:4" x14ac:dyDescent="0.25">
      <c r="A1246" s="1" t="s">
        <v>1924</v>
      </c>
      <c r="B1246" s="2">
        <v>44661</v>
      </c>
      <c r="D1246" s="12" t="str" cm="1">
        <f t="array" ref="D1246">_xlfn.IFS(MONTH(B1246)=1,"Audit Period",MONTH(B1246)=2,"End of Fiscal Year",MONTH(B1246)=3,"Start of Fiscal Year",TRUE,"Fiscal Year in Progress")</f>
        <v>Fiscal Year in Progress</v>
      </c>
    </row>
    <row r="1247" spans="1:4" x14ac:dyDescent="0.25">
      <c r="A1247" s="1" t="s">
        <v>1925</v>
      </c>
      <c r="B1247" s="2">
        <v>44661</v>
      </c>
      <c r="D1247" s="12" t="str" cm="1">
        <f t="array" ref="D1247">_xlfn.IFS(MONTH(B1247)=1,"Audit Period",MONTH(B1247)=2,"End of Fiscal Year",MONTH(B1247)=3,"Start of Fiscal Year",TRUE,"Fiscal Year in Progress")</f>
        <v>Fiscal Year in Progress</v>
      </c>
    </row>
    <row r="1248" spans="1:4" x14ac:dyDescent="0.25">
      <c r="A1248" s="1" t="s">
        <v>1926</v>
      </c>
      <c r="B1248" s="2">
        <v>44661</v>
      </c>
      <c r="D1248" s="12" t="str" cm="1">
        <f t="array" ref="D1248">_xlfn.IFS(MONTH(B1248)=1,"Audit Period",MONTH(B1248)=2,"End of Fiscal Year",MONTH(B1248)=3,"Start of Fiscal Year",TRUE,"Fiscal Year in Progress")</f>
        <v>Fiscal Year in Progress</v>
      </c>
    </row>
    <row r="1249" spans="1:4" x14ac:dyDescent="0.25">
      <c r="A1249" s="1" t="s">
        <v>1927</v>
      </c>
      <c r="B1249" s="2">
        <v>44661</v>
      </c>
      <c r="D1249" s="12" t="str" cm="1">
        <f t="array" ref="D1249">_xlfn.IFS(MONTH(B1249)=1,"Audit Period",MONTH(B1249)=2,"End of Fiscal Year",MONTH(B1249)=3,"Start of Fiscal Year",TRUE,"Fiscal Year in Progress")</f>
        <v>Fiscal Year in Progress</v>
      </c>
    </row>
    <row r="1250" spans="1:4" x14ac:dyDescent="0.25">
      <c r="A1250" s="1" t="s">
        <v>1928</v>
      </c>
      <c r="B1250" s="2">
        <v>44661</v>
      </c>
      <c r="D1250" s="12" t="str" cm="1">
        <f t="array" ref="D1250">_xlfn.IFS(MONTH(B1250)=1,"Audit Period",MONTH(B1250)=2,"End of Fiscal Year",MONTH(B1250)=3,"Start of Fiscal Year",TRUE,"Fiscal Year in Progress")</f>
        <v>Fiscal Year in Progress</v>
      </c>
    </row>
    <row r="1251" spans="1:4" x14ac:dyDescent="0.25">
      <c r="A1251" s="1" t="s">
        <v>227</v>
      </c>
      <c r="B1251" s="2">
        <v>44661</v>
      </c>
      <c r="D1251" s="12" t="str" cm="1">
        <f t="array" ref="D1251">_xlfn.IFS(MONTH(B1251)=1,"Audit Period",MONTH(B1251)=2,"End of Fiscal Year",MONTH(B1251)=3,"Start of Fiscal Year",TRUE,"Fiscal Year in Progress")</f>
        <v>Fiscal Year in Progress</v>
      </c>
    </row>
    <row r="1252" spans="1:4" x14ac:dyDescent="0.25">
      <c r="A1252" s="1" t="s">
        <v>1929</v>
      </c>
      <c r="B1252" s="2">
        <v>44661</v>
      </c>
      <c r="D1252" s="12" t="str" cm="1">
        <f t="array" ref="D1252">_xlfn.IFS(MONTH(B1252)=1,"Audit Period",MONTH(B1252)=2,"End of Fiscal Year",MONTH(B1252)=3,"Start of Fiscal Year",TRUE,"Fiscal Year in Progress")</f>
        <v>Fiscal Year in Progress</v>
      </c>
    </row>
    <row r="1253" spans="1:4" x14ac:dyDescent="0.25">
      <c r="A1253" s="1" t="s">
        <v>1930</v>
      </c>
      <c r="B1253" s="2">
        <v>44661</v>
      </c>
      <c r="D1253" s="12" t="str" cm="1">
        <f t="array" ref="D1253">_xlfn.IFS(MONTH(B1253)=1,"Audit Period",MONTH(B1253)=2,"End of Fiscal Year",MONTH(B1253)=3,"Start of Fiscal Year",TRUE,"Fiscal Year in Progress")</f>
        <v>Fiscal Year in Progress</v>
      </c>
    </row>
    <row r="1254" spans="1:4" x14ac:dyDescent="0.25">
      <c r="A1254" s="1" t="s">
        <v>1931</v>
      </c>
      <c r="B1254" s="2">
        <v>44661</v>
      </c>
      <c r="D1254" s="12" t="str" cm="1">
        <f t="array" ref="D1254">_xlfn.IFS(MONTH(B1254)=1,"Audit Period",MONTH(B1254)=2,"End of Fiscal Year",MONTH(B1254)=3,"Start of Fiscal Year",TRUE,"Fiscal Year in Progress")</f>
        <v>Fiscal Year in Progress</v>
      </c>
    </row>
    <row r="1255" spans="1:4" x14ac:dyDescent="0.25">
      <c r="A1255" s="1" t="s">
        <v>1932</v>
      </c>
      <c r="B1255" s="2">
        <v>44661</v>
      </c>
      <c r="D1255" s="12" t="str" cm="1">
        <f t="array" ref="D1255">_xlfn.IFS(MONTH(B1255)=1,"Audit Period",MONTH(B1255)=2,"End of Fiscal Year",MONTH(B1255)=3,"Start of Fiscal Year",TRUE,"Fiscal Year in Progress")</f>
        <v>Fiscal Year in Progress</v>
      </c>
    </row>
    <row r="1256" spans="1:4" x14ac:dyDescent="0.25">
      <c r="A1256" s="1" t="s">
        <v>1933</v>
      </c>
      <c r="B1256" s="2">
        <v>44661</v>
      </c>
      <c r="D1256" s="12" t="str" cm="1">
        <f t="array" ref="D1256">_xlfn.IFS(MONTH(B1256)=1,"Audit Period",MONTH(B1256)=2,"End of Fiscal Year",MONTH(B1256)=3,"Start of Fiscal Year",TRUE,"Fiscal Year in Progress")</f>
        <v>Fiscal Year in Progress</v>
      </c>
    </row>
    <row r="1257" spans="1:4" x14ac:dyDescent="0.25">
      <c r="A1257" s="1" t="s">
        <v>1934</v>
      </c>
      <c r="B1257" s="2">
        <v>44661</v>
      </c>
      <c r="D1257" s="12" t="str" cm="1">
        <f t="array" ref="D1257">_xlfn.IFS(MONTH(B1257)=1,"Audit Period",MONTH(B1257)=2,"End of Fiscal Year",MONTH(B1257)=3,"Start of Fiscal Year",TRUE,"Fiscal Year in Progress")</f>
        <v>Fiscal Year in Progress</v>
      </c>
    </row>
    <row r="1258" spans="1:4" x14ac:dyDescent="0.25">
      <c r="A1258" s="1" t="s">
        <v>1935</v>
      </c>
      <c r="B1258" s="2">
        <v>44661</v>
      </c>
      <c r="D1258" s="12" t="str" cm="1">
        <f t="array" ref="D1258">_xlfn.IFS(MONTH(B1258)=1,"Audit Period",MONTH(B1258)=2,"End of Fiscal Year",MONTH(B1258)=3,"Start of Fiscal Year",TRUE,"Fiscal Year in Progress")</f>
        <v>Fiscal Year in Progress</v>
      </c>
    </row>
    <row r="1259" spans="1:4" x14ac:dyDescent="0.25">
      <c r="A1259" s="1" t="s">
        <v>228</v>
      </c>
      <c r="B1259" s="2">
        <v>44661</v>
      </c>
      <c r="D1259" s="12" t="str" cm="1">
        <f t="array" ref="D1259">_xlfn.IFS(MONTH(B1259)=1,"Audit Period",MONTH(B1259)=2,"End of Fiscal Year",MONTH(B1259)=3,"Start of Fiscal Year",TRUE,"Fiscal Year in Progress")</f>
        <v>Fiscal Year in Progress</v>
      </c>
    </row>
    <row r="1260" spans="1:4" x14ac:dyDescent="0.25">
      <c r="A1260" s="1" t="s">
        <v>1936</v>
      </c>
      <c r="B1260" s="2">
        <v>44661</v>
      </c>
      <c r="D1260" s="12" t="str" cm="1">
        <f t="array" ref="D1260">_xlfn.IFS(MONTH(B1260)=1,"Audit Period",MONTH(B1260)=2,"End of Fiscal Year",MONTH(B1260)=3,"Start of Fiscal Year",TRUE,"Fiscal Year in Progress")</f>
        <v>Fiscal Year in Progress</v>
      </c>
    </row>
    <row r="1261" spans="1:4" x14ac:dyDescent="0.25">
      <c r="A1261" s="1" t="s">
        <v>1937</v>
      </c>
      <c r="B1261" s="2">
        <v>44661</v>
      </c>
      <c r="D1261" s="12" t="str" cm="1">
        <f t="array" ref="D1261">_xlfn.IFS(MONTH(B1261)=1,"Audit Period",MONTH(B1261)=2,"End of Fiscal Year",MONTH(B1261)=3,"Start of Fiscal Year",TRUE,"Fiscal Year in Progress")</f>
        <v>Fiscal Year in Progress</v>
      </c>
    </row>
    <row r="1262" spans="1:4" x14ac:dyDescent="0.25">
      <c r="A1262" s="1" t="s">
        <v>1938</v>
      </c>
      <c r="B1262" s="2">
        <v>44661</v>
      </c>
      <c r="D1262" s="12" t="str" cm="1">
        <f t="array" ref="D1262">_xlfn.IFS(MONTH(B1262)=1,"Audit Period",MONTH(B1262)=2,"End of Fiscal Year",MONTH(B1262)=3,"Start of Fiscal Year",TRUE,"Fiscal Year in Progress")</f>
        <v>Fiscal Year in Progress</v>
      </c>
    </row>
    <row r="1263" spans="1:4" x14ac:dyDescent="0.25">
      <c r="A1263" s="1" t="s">
        <v>1939</v>
      </c>
      <c r="B1263" s="2">
        <v>44661</v>
      </c>
      <c r="D1263" s="12" t="str" cm="1">
        <f t="array" ref="D1263">_xlfn.IFS(MONTH(B1263)=1,"Audit Period",MONTH(B1263)=2,"End of Fiscal Year",MONTH(B1263)=3,"Start of Fiscal Year",TRUE,"Fiscal Year in Progress")</f>
        <v>Fiscal Year in Progress</v>
      </c>
    </row>
    <row r="1264" spans="1:4" x14ac:dyDescent="0.25">
      <c r="A1264" s="1" t="s">
        <v>1940</v>
      </c>
      <c r="B1264" s="2">
        <v>44661</v>
      </c>
      <c r="D1264" s="12" t="str" cm="1">
        <f t="array" ref="D1264">_xlfn.IFS(MONTH(B1264)=1,"Audit Period",MONTH(B1264)=2,"End of Fiscal Year",MONTH(B1264)=3,"Start of Fiscal Year",TRUE,"Fiscal Year in Progress")</f>
        <v>Fiscal Year in Progress</v>
      </c>
    </row>
    <row r="1265" spans="1:4" x14ac:dyDescent="0.25">
      <c r="A1265" s="1" t="s">
        <v>1941</v>
      </c>
      <c r="B1265" s="2">
        <v>44661</v>
      </c>
      <c r="D1265" s="12" t="str" cm="1">
        <f t="array" ref="D1265">_xlfn.IFS(MONTH(B1265)=1,"Audit Period",MONTH(B1265)=2,"End of Fiscal Year",MONTH(B1265)=3,"Start of Fiscal Year",TRUE,"Fiscal Year in Progress")</f>
        <v>Fiscal Year in Progress</v>
      </c>
    </row>
    <row r="1266" spans="1:4" x14ac:dyDescent="0.25">
      <c r="A1266" s="1" t="s">
        <v>1942</v>
      </c>
      <c r="B1266" s="2">
        <v>44661</v>
      </c>
      <c r="D1266" s="12" t="str" cm="1">
        <f t="array" ref="D1266">_xlfn.IFS(MONTH(B1266)=1,"Audit Period",MONTH(B1266)=2,"End of Fiscal Year",MONTH(B1266)=3,"Start of Fiscal Year",TRUE,"Fiscal Year in Progress")</f>
        <v>Fiscal Year in Progress</v>
      </c>
    </row>
    <row r="1267" spans="1:4" x14ac:dyDescent="0.25">
      <c r="A1267" s="1" t="s">
        <v>1943</v>
      </c>
      <c r="B1267" s="2">
        <v>44661</v>
      </c>
      <c r="D1267" s="12" t="str" cm="1">
        <f t="array" ref="D1267">_xlfn.IFS(MONTH(B1267)=1,"Audit Period",MONTH(B1267)=2,"End of Fiscal Year",MONTH(B1267)=3,"Start of Fiscal Year",TRUE,"Fiscal Year in Progress")</f>
        <v>Fiscal Year in Progress</v>
      </c>
    </row>
    <row r="1268" spans="1:4" x14ac:dyDescent="0.25">
      <c r="A1268" s="1" t="s">
        <v>229</v>
      </c>
      <c r="B1268" s="2">
        <v>44661</v>
      </c>
      <c r="D1268" s="12" t="str" cm="1">
        <f t="array" ref="D1268">_xlfn.IFS(MONTH(B1268)=1,"Audit Period",MONTH(B1268)=2,"End of Fiscal Year",MONTH(B1268)=3,"Start of Fiscal Year",TRUE,"Fiscal Year in Progress")</f>
        <v>Fiscal Year in Progress</v>
      </c>
    </row>
    <row r="1269" spans="1:4" x14ac:dyDescent="0.25">
      <c r="A1269" s="1" t="s">
        <v>1944</v>
      </c>
      <c r="B1269" s="2">
        <v>44661</v>
      </c>
      <c r="D1269" s="12" t="str" cm="1">
        <f t="array" ref="D1269">_xlfn.IFS(MONTH(B1269)=1,"Audit Period",MONTH(B1269)=2,"End of Fiscal Year",MONTH(B1269)=3,"Start of Fiscal Year",TRUE,"Fiscal Year in Progress")</f>
        <v>Fiscal Year in Progress</v>
      </c>
    </row>
    <row r="1270" spans="1:4" x14ac:dyDescent="0.25">
      <c r="A1270" s="1" t="s">
        <v>1945</v>
      </c>
      <c r="B1270" s="2">
        <v>44661</v>
      </c>
      <c r="D1270" s="12" t="str" cm="1">
        <f t="array" ref="D1270">_xlfn.IFS(MONTH(B1270)=1,"Audit Period",MONTH(B1270)=2,"End of Fiscal Year",MONTH(B1270)=3,"Start of Fiscal Year",TRUE,"Fiscal Year in Progress")</f>
        <v>Fiscal Year in Progress</v>
      </c>
    </row>
    <row r="1271" spans="1:4" x14ac:dyDescent="0.25">
      <c r="A1271" s="1" t="s">
        <v>1946</v>
      </c>
      <c r="B1271" s="2">
        <v>44661</v>
      </c>
      <c r="D1271" s="12" t="str" cm="1">
        <f t="array" ref="D1271">_xlfn.IFS(MONTH(B1271)=1,"Audit Period",MONTH(B1271)=2,"End of Fiscal Year",MONTH(B1271)=3,"Start of Fiscal Year",TRUE,"Fiscal Year in Progress")</f>
        <v>Fiscal Year in Progress</v>
      </c>
    </row>
    <row r="1272" spans="1:4" x14ac:dyDescent="0.25">
      <c r="A1272" s="1" t="s">
        <v>1947</v>
      </c>
      <c r="B1272" s="2">
        <v>44661</v>
      </c>
      <c r="D1272" s="12" t="str" cm="1">
        <f t="array" ref="D1272">_xlfn.IFS(MONTH(B1272)=1,"Audit Period",MONTH(B1272)=2,"End of Fiscal Year",MONTH(B1272)=3,"Start of Fiscal Year",TRUE,"Fiscal Year in Progress")</f>
        <v>Fiscal Year in Progress</v>
      </c>
    </row>
    <row r="1273" spans="1:4" x14ac:dyDescent="0.25">
      <c r="A1273" s="1" t="s">
        <v>1948</v>
      </c>
      <c r="B1273" s="2">
        <v>44661</v>
      </c>
      <c r="D1273" s="12" t="str" cm="1">
        <f t="array" ref="D1273">_xlfn.IFS(MONTH(B1273)=1,"Audit Period",MONTH(B1273)=2,"End of Fiscal Year",MONTH(B1273)=3,"Start of Fiscal Year",TRUE,"Fiscal Year in Progress")</f>
        <v>Fiscal Year in Progress</v>
      </c>
    </row>
    <row r="1274" spans="1:4" x14ac:dyDescent="0.25">
      <c r="A1274" s="1" t="s">
        <v>1949</v>
      </c>
      <c r="B1274" s="2">
        <v>44661</v>
      </c>
      <c r="D1274" s="12" t="str" cm="1">
        <f t="array" ref="D1274">_xlfn.IFS(MONTH(B1274)=1,"Audit Period",MONTH(B1274)=2,"End of Fiscal Year",MONTH(B1274)=3,"Start of Fiscal Year",TRUE,"Fiscal Year in Progress")</f>
        <v>Fiscal Year in Progress</v>
      </c>
    </row>
    <row r="1275" spans="1:4" x14ac:dyDescent="0.25">
      <c r="A1275" s="1" t="s">
        <v>1950</v>
      </c>
      <c r="B1275" s="2">
        <v>44661</v>
      </c>
      <c r="D1275" s="12" t="str" cm="1">
        <f t="array" ref="D1275">_xlfn.IFS(MONTH(B1275)=1,"Audit Period",MONTH(B1275)=2,"End of Fiscal Year",MONTH(B1275)=3,"Start of Fiscal Year",TRUE,"Fiscal Year in Progress")</f>
        <v>Fiscal Year in Progress</v>
      </c>
    </row>
    <row r="1276" spans="1:4" x14ac:dyDescent="0.25">
      <c r="A1276" s="1" t="s">
        <v>1951</v>
      </c>
      <c r="B1276" s="2">
        <v>44661</v>
      </c>
      <c r="D1276" s="12" t="str" cm="1">
        <f t="array" ref="D1276">_xlfn.IFS(MONTH(B1276)=1,"Audit Period",MONTH(B1276)=2,"End of Fiscal Year",MONTH(B1276)=3,"Start of Fiscal Year",TRUE,"Fiscal Year in Progress")</f>
        <v>Fiscal Year in Progress</v>
      </c>
    </row>
    <row r="1277" spans="1:4" x14ac:dyDescent="0.25">
      <c r="A1277" s="1" t="s">
        <v>230</v>
      </c>
      <c r="B1277" s="2">
        <v>44661</v>
      </c>
      <c r="D1277" s="12" t="str" cm="1">
        <f t="array" ref="D1277">_xlfn.IFS(MONTH(B1277)=1,"Audit Period",MONTH(B1277)=2,"End of Fiscal Year",MONTH(B1277)=3,"Start of Fiscal Year",TRUE,"Fiscal Year in Progress")</f>
        <v>Fiscal Year in Progress</v>
      </c>
    </row>
    <row r="1278" spans="1:4" x14ac:dyDescent="0.25">
      <c r="A1278" s="1" t="s">
        <v>1952</v>
      </c>
      <c r="B1278" s="2">
        <v>44661</v>
      </c>
      <c r="D1278" s="12" t="str" cm="1">
        <f t="array" ref="D1278">_xlfn.IFS(MONTH(B1278)=1,"Audit Period",MONTH(B1278)=2,"End of Fiscal Year",MONTH(B1278)=3,"Start of Fiscal Year",TRUE,"Fiscal Year in Progress")</f>
        <v>Fiscal Year in Progress</v>
      </c>
    </row>
    <row r="1279" spans="1:4" x14ac:dyDescent="0.25">
      <c r="A1279" s="1" t="s">
        <v>1953</v>
      </c>
      <c r="B1279" s="2">
        <v>44661</v>
      </c>
      <c r="D1279" s="12" t="str" cm="1">
        <f t="array" ref="D1279">_xlfn.IFS(MONTH(B1279)=1,"Audit Period",MONTH(B1279)=2,"End of Fiscal Year",MONTH(B1279)=3,"Start of Fiscal Year",TRUE,"Fiscal Year in Progress")</f>
        <v>Fiscal Year in Progress</v>
      </c>
    </row>
    <row r="1280" spans="1:4" x14ac:dyDescent="0.25">
      <c r="A1280" s="1" t="s">
        <v>1954</v>
      </c>
      <c r="B1280" s="2">
        <v>44661</v>
      </c>
      <c r="D1280" s="12" t="str" cm="1">
        <f t="array" ref="D1280">_xlfn.IFS(MONTH(B1280)=1,"Audit Period",MONTH(B1280)=2,"End of Fiscal Year",MONTH(B1280)=3,"Start of Fiscal Year",TRUE,"Fiscal Year in Progress")</f>
        <v>Fiscal Year in Progress</v>
      </c>
    </row>
    <row r="1281" spans="1:4" x14ac:dyDescent="0.25">
      <c r="A1281" s="1" t="s">
        <v>1955</v>
      </c>
      <c r="B1281" s="2">
        <v>44661</v>
      </c>
      <c r="D1281" s="12" t="str" cm="1">
        <f t="array" ref="D1281">_xlfn.IFS(MONTH(B1281)=1,"Audit Period",MONTH(B1281)=2,"End of Fiscal Year",MONTH(B1281)=3,"Start of Fiscal Year",TRUE,"Fiscal Year in Progress")</f>
        <v>Fiscal Year in Progress</v>
      </c>
    </row>
    <row r="1282" spans="1:4" x14ac:dyDescent="0.25">
      <c r="A1282" s="1" t="s">
        <v>1956</v>
      </c>
      <c r="B1282" s="2">
        <v>44661</v>
      </c>
      <c r="D1282" s="12" t="str" cm="1">
        <f t="array" ref="D1282">_xlfn.IFS(MONTH(B1282)=1,"Audit Period",MONTH(B1282)=2,"End of Fiscal Year",MONTH(B1282)=3,"Start of Fiscal Year",TRUE,"Fiscal Year in Progress")</f>
        <v>Fiscal Year in Progress</v>
      </c>
    </row>
    <row r="1283" spans="1:4" x14ac:dyDescent="0.25">
      <c r="A1283" s="1" t="s">
        <v>1957</v>
      </c>
      <c r="B1283" s="2">
        <v>44661</v>
      </c>
      <c r="D1283" s="12" t="str" cm="1">
        <f t="array" ref="D1283">_xlfn.IFS(MONTH(B1283)=1,"Audit Period",MONTH(B1283)=2,"End of Fiscal Year",MONTH(B1283)=3,"Start of Fiscal Year",TRUE,"Fiscal Year in Progress")</f>
        <v>Fiscal Year in Progress</v>
      </c>
    </row>
    <row r="1284" spans="1:4" x14ac:dyDescent="0.25">
      <c r="A1284" s="1" t="s">
        <v>1958</v>
      </c>
      <c r="B1284" s="2">
        <v>44661</v>
      </c>
      <c r="D1284" s="12" t="str" cm="1">
        <f t="array" ref="D1284">_xlfn.IFS(MONTH(B1284)=1,"Audit Period",MONTH(B1284)=2,"End of Fiscal Year",MONTH(B1284)=3,"Start of Fiscal Year",TRUE,"Fiscal Year in Progress")</f>
        <v>Fiscal Year in Progress</v>
      </c>
    </row>
    <row r="1285" spans="1:4" x14ac:dyDescent="0.25">
      <c r="A1285" s="1" t="s">
        <v>1959</v>
      </c>
      <c r="B1285" s="2">
        <v>44668</v>
      </c>
      <c r="D1285" s="12" t="str" cm="1">
        <f t="array" ref="D1285">_xlfn.IFS(MONTH(B1285)=1,"Audit Period",MONTH(B1285)=2,"End of Fiscal Year",MONTH(B1285)=3,"Start of Fiscal Year",TRUE,"Fiscal Year in Progress")</f>
        <v>Fiscal Year in Progress</v>
      </c>
    </row>
    <row r="1286" spans="1:4" x14ac:dyDescent="0.25">
      <c r="A1286" s="1" t="s">
        <v>1960</v>
      </c>
      <c r="B1286" s="2">
        <v>44668</v>
      </c>
      <c r="D1286" s="12" t="str" cm="1">
        <f t="array" ref="D1286">_xlfn.IFS(MONTH(B1286)=1,"Audit Period",MONTH(B1286)=2,"End of Fiscal Year",MONTH(B1286)=3,"Start of Fiscal Year",TRUE,"Fiscal Year in Progress")</f>
        <v>Fiscal Year in Progress</v>
      </c>
    </row>
    <row r="1287" spans="1:4" x14ac:dyDescent="0.25">
      <c r="A1287" s="1" t="s">
        <v>231</v>
      </c>
      <c r="B1287" s="2">
        <v>44668</v>
      </c>
      <c r="D1287" s="12" t="str" cm="1">
        <f t="array" ref="D1287">_xlfn.IFS(MONTH(B1287)=1,"Audit Period",MONTH(B1287)=2,"End of Fiscal Year",MONTH(B1287)=3,"Start of Fiscal Year",TRUE,"Fiscal Year in Progress")</f>
        <v>Fiscal Year in Progress</v>
      </c>
    </row>
    <row r="1288" spans="1:4" x14ac:dyDescent="0.25">
      <c r="A1288" s="1" t="s">
        <v>1961</v>
      </c>
      <c r="B1288" s="2">
        <v>44668</v>
      </c>
      <c r="D1288" s="12" t="str" cm="1">
        <f t="array" ref="D1288">_xlfn.IFS(MONTH(B1288)=1,"Audit Period",MONTH(B1288)=2,"End of Fiscal Year",MONTH(B1288)=3,"Start of Fiscal Year",TRUE,"Fiscal Year in Progress")</f>
        <v>Fiscal Year in Progress</v>
      </c>
    </row>
    <row r="1289" spans="1:4" x14ac:dyDescent="0.25">
      <c r="A1289" s="1" t="s">
        <v>1962</v>
      </c>
      <c r="B1289" s="2">
        <v>44668</v>
      </c>
      <c r="D1289" s="12" t="str" cm="1">
        <f t="array" ref="D1289">_xlfn.IFS(MONTH(B1289)=1,"Audit Period",MONTH(B1289)=2,"End of Fiscal Year",MONTH(B1289)=3,"Start of Fiscal Year",TRUE,"Fiscal Year in Progress")</f>
        <v>Fiscal Year in Progress</v>
      </c>
    </row>
    <row r="1290" spans="1:4" x14ac:dyDescent="0.25">
      <c r="A1290" s="1" t="s">
        <v>1963</v>
      </c>
      <c r="B1290" s="2">
        <v>44668</v>
      </c>
      <c r="D1290" s="12" t="str" cm="1">
        <f t="array" ref="D1290">_xlfn.IFS(MONTH(B1290)=1,"Audit Period",MONTH(B1290)=2,"End of Fiscal Year",MONTH(B1290)=3,"Start of Fiscal Year",TRUE,"Fiscal Year in Progress")</f>
        <v>Fiscal Year in Progress</v>
      </c>
    </row>
    <row r="1291" spans="1:4" x14ac:dyDescent="0.25">
      <c r="A1291" s="1" t="s">
        <v>22</v>
      </c>
      <c r="B1291" s="2">
        <v>44668</v>
      </c>
      <c r="D1291" s="12" t="str" cm="1">
        <f t="array" ref="D1291">_xlfn.IFS(MONTH(B1291)=1,"Audit Period",MONTH(B1291)=2,"End of Fiscal Year",MONTH(B1291)=3,"Start of Fiscal Year",TRUE,"Fiscal Year in Progress")</f>
        <v>Fiscal Year in Progress</v>
      </c>
    </row>
    <row r="1292" spans="1:4" x14ac:dyDescent="0.25">
      <c r="A1292" s="1" t="s">
        <v>1964</v>
      </c>
      <c r="B1292" s="2">
        <v>44668</v>
      </c>
      <c r="D1292" s="12" t="str" cm="1">
        <f t="array" ref="D1292">_xlfn.IFS(MONTH(B1292)=1,"Audit Period",MONTH(B1292)=2,"End of Fiscal Year",MONTH(B1292)=3,"Start of Fiscal Year",TRUE,"Fiscal Year in Progress")</f>
        <v>Fiscal Year in Progress</v>
      </c>
    </row>
    <row r="1293" spans="1:4" x14ac:dyDescent="0.25">
      <c r="A1293" s="1" t="s">
        <v>1965</v>
      </c>
      <c r="B1293" s="2">
        <v>44668</v>
      </c>
      <c r="D1293" s="12" t="str" cm="1">
        <f t="array" ref="D1293">_xlfn.IFS(MONTH(B1293)=1,"Audit Period",MONTH(B1293)=2,"End of Fiscal Year",MONTH(B1293)=3,"Start of Fiscal Year",TRUE,"Fiscal Year in Progress")</f>
        <v>Fiscal Year in Progress</v>
      </c>
    </row>
    <row r="1294" spans="1:4" x14ac:dyDescent="0.25">
      <c r="A1294" s="1" t="s">
        <v>1966</v>
      </c>
      <c r="B1294" s="2">
        <v>44668</v>
      </c>
      <c r="D1294" s="12" t="str" cm="1">
        <f t="array" ref="D1294">_xlfn.IFS(MONTH(B1294)=1,"Audit Period",MONTH(B1294)=2,"End of Fiscal Year",MONTH(B1294)=3,"Start of Fiscal Year",TRUE,"Fiscal Year in Progress")</f>
        <v>Fiscal Year in Progress</v>
      </c>
    </row>
    <row r="1295" spans="1:4" x14ac:dyDescent="0.25">
      <c r="A1295" s="1" t="s">
        <v>232</v>
      </c>
      <c r="B1295" s="2">
        <v>44668</v>
      </c>
      <c r="D1295" s="12" t="str" cm="1">
        <f t="array" ref="D1295">_xlfn.IFS(MONTH(B1295)=1,"Audit Period",MONTH(B1295)=2,"End of Fiscal Year",MONTH(B1295)=3,"Start of Fiscal Year",TRUE,"Fiscal Year in Progress")</f>
        <v>Fiscal Year in Progress</v>
      </c>
    </row>
    <row r="1296" spans="1:4" x14ac:dyDescent="0.25">
      <c r="A1296" s="1" t="s">
        <v>1967</v>
      </c>
      <c r="B1296" s="2">
        <v>44668</v>
      </c>
      <c r="D1296" s="12" t="str" cm="1">
        <f t="array" ref="D1296">_xlfn.IFS(MONTH(B1296)=1,"Audit Period",MONTH(B1296)=2,"End of Fiscal Year",MONTH(B1296)=3,"Start of Fiscal Year",TRUE,"Fiscal Year in Progress")</f>
        <v>Fiscal Year in Progress</v>
      </c>
    </row>
    <row r="1297" spans="1:4" x14ac:dyDescent="0.25">
      <c r="A1297" s="1" t="s">
        <v>1968</v>
      </c>
      <c r="B1297" s="2">
        <v>44668</v>
      </c>
      <c r="D1297" s="12" t="str" cm="1">
        <f t="array" ref="D1297">_xlfn.IFS(MONTH(B1297)=1,"Audit Period",MONTH(B1297)=2,"End of Fiscal Year",MONTH(B1297)=3,"Start of Fiscal Year",TRUE,"Fiscal Year in Progress")</f>
        <v>Fiscal Year in Progress</v>
      </c>
    </row>
    <row r="1298" spans="1:4" x14ac:dyDescent="0.25">
      <c r="A1298" s="1" t="s">
        <v>1969</v>
      </c>
      <c r="B1298" s="2">
        <v>44668</v>
      </c>
      <c r="D1298" s="12" t="str" cm="1">
        <f t="array" ref="D1298">_xlfn.IFS(MONTH(B1298)=1,"Audit Period",MONTH(B1298)=2,"End of Fiscal Year",MONTH(B1298)=3,"Start of Fiscal Year",TRUE,"Fiscal Year in Progress")</f>
        <v>Fiscal Year in Progress</v>
      </c>
    </row>
    <row r="1299" spans="1:4" x14ac:dyDescent="0.25">
      <c r="A1299" s="1" t="s">
        <v>1970</v>
      </c>
      <c r="B1299" s="2">
        <v>44668</v>
      </c>
      <c r="D1299" s="12" t="str" cm="1">
        <f t="array" ref="D1299">_xlfn.IFS(MONTH(B1299)=1,"Audit Period",MONTH(B1299)=2,"End of Fiscal Year",MONTH(B1299)=3,"Start of Fiscal Year",TRUE,"Fiscal Year in Progress")</f>
        <v>Fiscal Year in Progress</v>
      </c>
    </row>
    <row r="1300" spans="1:4" x14ac:dyDescent="0.25">
      <c r="A1300" s="1" t="s">
        <v>1971</v>
      </c>
      <c r="B1300" s="2">
        <v>44668</v>
      </c>
      <c r="D1300" s="12" t="str" cm="1">
        <f t="array" ref="D1300">_xlfn.IFS(MONTH(B1300)=1,"Audit Period",MONTH(B1300)=2,"End of Fiscal Year",MONTH(B1300)=3,"Start of Fiscal Year",TRUE,"Fiscal Year in Progress")</f>
        <v>Fiscal Year in Progress</v>
      </c>
    </row>
    <row r="1301" spans="1:4" x14ac:dyDescent="0.25">
      <c r="A1301" s="1" t="s">
        <v>1972</v>
      </c>
      <c r="B1301" s="2">
        <v>44668</v>
      </c>
      <c r="D1301" s="12" t="str" cm="1">
        <f t="array" ref="D1301">_xlfn.IFS(MONTH(B1301)=1,"Audit Period",MONTH(B1301)=2,"End of Fiscal Year",MONTH(B1301)=3,"Start of Fiscal Year",TRUE,"Fiscal Year in Progress")</f>
        <v>Fiscal Year in Progress</v>
      </c>
    </row>
    <row r="1302" spans="1:4" x14ac:dyDescent="0.25">
      <c r="A1302" s="1" t="s">
        <v>233</v>
      </c>
      <c r="B1302" s="2">
        <v>44668</v>
      </c>
      <c r="D1302" s="12" t="str" cm="1">
        <f t="array" ref="D1302">_xlfn.IFS(MONTH(B1302)=1,"Audit Period",MONTH(B1302)=2,"End of Fiscal Year",MONTH(B1302)=3,"Start of Fiscal Year",TRUE,"Fiscal Year in Progress")</f>
        <v>Fiscal Year in Progress</v>
      </c>
    </row>
    <row r="1303" spans="1:4" x14ac:dyDescent="0.25">
      <c r="A1303" s="1" t="s">
        <v>1973</v>
      </c>
      <c r="B1303" s="2">
        <v>44668</v>
      </c>
      <c r="D1303" s="12" t="str" cm="1">
        <f t="array" ref="D1303">_xlfn.IFS(MONTH(B1303)=1,"Audit Period",MONTH(B1303)=2,"End of Fiscal Year",MONTH(B1303)=3,"Start of Fiscal Year",TRUE,"Fiscal Year in Progress")</f>
        <v>Fiscal Year in Progress</v>
      </c>
    </row>
    <row r="1304" spans="1:4" x14ac:dyDescent="0.25">
      <c r="A1304" s="1" t="s">
        <v>1974</v>
      </c>
      <c r="B1304" s="2">
        <v>44668</v>
      </c>
      <c r="D1304" s="12" t="str" cm="1">
        <f t="array" ref="D1304">_xlfn.IFS(MONTH(B1304)=1,"Audit Period",MONTH(B1304)=2,"End of Fiscal Year",MONTH(B1304)=3,"Start of Fiscal Year",TRUE,"Fiscal Year in Progress")</f>
        <v>Fiscal Year in Progress</v>
      </c>
    </row>
    <row r="1305" spans="1:4" x14ac:dyDescent="0.25">
      <c r="A1305" s="1" t="s">
        <v>1975</v>
      </c>
      <c r="B1305" s="2">
        <v>44668</v>
      </c>
      <c r="D1305" s="12" t="str" cm="1">
        <f t="array" ref="D1305">_xlfn.IFS(MONTH(B1305)=1,"Audit Period",MONTH(B1305)=2,"End of Fiscal Year",MONTH(B1305)=3,"Start of Fiscal Year",TRUE,"Fiscal Year in Progress")</f>
        <v>Fiscal Year in Progress</v>
      </c>
    </row>
    <row r="1306" spans="1:4" x14ac:dyDescent="0.25">
      <c r="A1306" s="1" t="s">
        <v>1976</v>
      </c>
      <c r="B1306" s="2">
        <v>44668</v>
      </c>
      <c r="D1306" s="12" t="str" cm="1">
        <f t="array" ref="D1306">_xlfn.IFS(MONTH(B1306)=1,"Audit Period",MONTH(B1306)=2,"End of Fiscal Year",MONTH(B1306)=3,"Start of Fiscal Year",TRUE,"Fiscal Year in Progress")</f>
        <v>Fiscal Year in Progress</v>
      </c>
    </row>
    <row r="1307" spans="1:4" x14ac:dyDescent="0.25">
      <c r="A1307" s="1" t="s">
        <v>1977</v>
      </c>
      <c r="B1307" s="2">
        <v>44668</v>
      </c>
      <c r="D1307" s="12" t="str" cm="1">
        <f t="array" ref="D1307">_xlfn.IFS(MONTH(B1307)=1,"Audit Period",MONTH(B1307)=2,"End of Fiscal Year",MONTH(B1307)=3,"Start of Fiscal Year",TRUE,"Fiscal Year in Progress")</f>
        <v>Fiscal Year in Progress</v>
      </c>
    </row>
    <row r="1308" spans="1:4" x14ac:dyDescent="0.25">
      <c r="A1308" s="1" t="s">
        <v>1978</v>
      </c>
      <c r="B1308" s="2">
        <v>44668</v>
      </c>
      <c r="D1308" s="12" t="str" cm="1">
        <f t="array" ref="D1308">_xlfn.IFS(MONTH(B1308)=1,"Audit Period",MONTH(B1308)=2,"End of Fiscal Year",MONTH(B1308)=3,"Start of Fiscal Year",TRUE,"Fiscal Year in Progress")</f>
        <v>Fiscal Year in Progress</v>
      </c>
    </row>
    <row r="1309" spans="1:4" x14ac:dyDescent="0.25">
      <c r="A1309" s="1" t="s">
        <v>1979</v>
      </c>
      <c r="B1309" s="2">
        <v>44668</v>
      </c>
      <c r="D1309" s="12" t="str" cm="1">
        <f t="array" ref="D1309">_xlfn.IFS(MONTH(B1309)=1,"Audit Period",MONTH(B1309)=2,"End of Fiscal Year",MONTH(B1309)=3,"Start of Fiscal Year",TRUE,"Fiscal Year in Progress")</f>
        <v>Fiscal Year in Progress</v>
      </c>
    </row>
    <row r="1310" spans="1:4" x14ac:dyDescent="0.25">
      <c r="A1310" s="1" t="s">
        <v>1980</v>
      </c>
      <c r="B1310" s="2">
        <v>44668</v>
      </c>
      <c r="D1310" s="12" t="str" cm="1">
        <f t="array" ref="D1310">_xlfn.IFS(MONTH(B1310)=1,"Audit Period",MONTH(B1310)=2,"End of Fiscal Year",MONTH(B1310)=3,"Start of Fiscal Year",TRUE,"Fiscal Year in Progress")</f>
        <v>Fiscal Year in Progress</v>
      </c>
    </row>
    <row r="1311" spans="1:4" x14ac:dyDescent="0.25">
      <c r="A1311" s="1" t="s">
        <v>1981</v>
      </c>
      <c r="B1311" s="2">
        <v>44668</v>
      </c>
      <c r="D1311" s="12" t="str" cm="1">
        <f t="array" ref="D1311">_xlfn.IFS(MONTH(B1311)=1,"Audit Period",MONTH(B1311)=2,"End of Fiscal Year",MONTH(B1311)=3,"Start of Fiscal Year",TRUE,"Fiscal Year in Progress")</f>
        <v>Fiscal Year in Progress</v>
      </c>
    </row>
    <row r="1312" spans="1:4" x14ac:dyDescent="0.25">
      <c r="A1312" s="1" t="s">
        <v>234</v>
      </c>
      <c r="B1312" s="2">
        <v>44668</v>
      </c>
      <c r="D1312" s="12" t="str" cm="1">
        <f t="array" ref="D1312">_xlfn.IFS(MONTH(B1312)=1,"Audit Period",MONTH(B1312)=2,"End of Fiscal Year",MONTH(B1312)=3,"Start of Fiscal Year",TRUE,"Fiscal Year in Progress")</f>
        <v>Fiscal Year in Progress</v>
      </c>
    </row>
    <row r="1313" spans="1:4" x14ac:dyDescent="0.25">
      <c r="A1313" s="1" t="s">
        <v>1982</v>
      </c>
      <c r="B1313" s="2">
        <v>44668</v>
      </c>
      <c r="D1313" s="12" t="str" cm="1">
        <f t="array" ref="D1313">_xlfn.IFS(MONTH(B1313)=1,"Audit Period",MONTH(B1313)=2,"End of Fiscal Year",MONTH(B1313)=3,"Start of Fiscal Year",TRUE,"Fiscal Year in Progress")</f>
        <v>Fiscal Year in Progress</v>
      </c>
    </row>
    <row r="1314" spans="1:4" x14ac:dyDescent="0.25">
      <c r="A1314" s="1" t="s">
        <v>1983</v>
      </c>
      <c r="B1314" s="2">
        <v>44668</v>
      </c>
      <c r="D1314" s="12" t="str" cm="1">
        <f t="array" ref="D1314">_xlfn.IFS(MONTH(B1314)=1,"Audit Period",MONTH(B1314)=2,"End of Fiscal Year",MONTH(B1314)=3,"Start of Fiscal Year",TRUE,"Fiscal Year in Progress")</f>
        <v>Fiscal Year in Progress</v>
      </c>
    </row>
    <row r="1315" spans="1:4" x14ac:dyDescent="0.25">
      <c r="A1315" s="1" t="s">
        <v>1984</v>
      </c>
      <c r="B1315" s="2">
        <v>44668</v>
      </c>
      <c r="D1315" s="12" t="str" cm="1">
        <f t="array" ref="D1315">_xlfn.IFS(MONTH(B1315)=1,"Audit Period",MONTH(B1315)=2,"End of Fiscal Year",MONTH(B1315)=3,"Start of Fiscal Year",TRUE,"Fiscal Year in Progress")</f>
        <v>Fiscal Year in Progress</v>
      </c>
    </row>
    <row r="1316" spans="1:4" x14ac:dyDescent="0.25">
      <c r="A1316" s="1" t="s">
        <v>1985</v>
      </c>
      <c r="B1316" s="2">
        <v>44668</v>
      </c>
      <c r="D1316" s="12" t="str" cm="1">
        <f t="array" ref="D1316">_xlfn.IFS(MONTH(B1316)=1,"Audit Period",MONTH(B1316)=2,"End of Fiscal Year",MONTH(B1316)=3,"Start of Fiscal Year",TRUE,"Fiscal Year in Progress")</f>
        <v>Fiscal Year in Progress</v>
      </c>
    </row>
    <row r="1317" spans="1:4" x14ac:dyDescent="0.25">
      <c r="A1317" s="1" t="s">
        <v>1986</v>
      </c>
      <c r="B1317" s="2">
        <v>44668</v>
      </c>
      <c r="D1317" s="12" t="str" cm="1">
        <f t="array" ref="D1317">_xlfn.IFS(MONTH(B1317)=1,"Audit Period",MONTH(B1317)=2,"End of Fiscal Year",MONTH(B1317)=3,"Start of Fiscal Year",TRUE,"Fiscal Year in Progress")</f>
        <v>Fiscal Year in Progress</v>
      </c>
    </row>
    <row r="1318" spans="1:4" x14ac:dyDescent="0.25">
      <c r="A1318" s="1" t="s">
        <v>1987</v>
      </c>
      <c r="B1318" s="2">
        <v>44668</v>
      </c>
      <c r="D1318" s="12" t="str" cm="1">
        <f t="array" ref="D1318">_xlfn.IFS(MONTH(B1318)=1,"Audit Period",MONTH(B1318)=2,"End of Fiscal Year",MONTH(B1318)=3,"Start of Fiscal Year",TRUE,"Fiscal Year in Progress")</f>
        <v>Fiscal Year in Progress</v>
      </c>
    </row>
    <row r="1319" spans="1:4" x14ac:dyDescent="0.25">
      <c r="A1319" s="1" t="s">
        <v>235</v>
      </c>
      <c r="B1319" s="2">
        <v>44668</v>
      </c>
      <c r="D1319" s="12" t="str" cm="1">
        <f t="array" ref="D1319">_xlfn.IFS(MONTH(B1319)=1,"Audit Period",MONTH(B1319)=2,"End of Fiscal Year",MONTH(B1319)=3,"Start of Fiscal Year",TRUE,"Fiscal Year in Progress")</f>
        <v>Fiscal Year in Progress</v>
      </c>
    </row>
    <row r="1320" spans="1:4" x14ac:dyDescent="0.25">
      <c r="A1320" s="1" t="s">
        <v>1988</v>
      </c>
      <c r="B1320" s="2">
        <v>44668</v>
      </c>
      <c r="D1320" s="12" t="str" cm="1">
        <f t="array" ref="D1320">_xlfn.IFS(MONTH(B1320)=1,"Audit Period",MONTH(B1320)=2,"End of Fiscal Year",MONTH(B1320)=3,"Start of Fiscal Year",TRUE,"Fiscal Year in Progress")</f>
        <v>Fiscal Year in Progress</v>
      </c>
    </row>
    <row r="1321" spans="1:4" x14ac:dyDescent="0.25">
      <c r="A1321" s="1" t="s">
        <v>1989</v>
      </c>
      <c r="B1321" s="2">
        <v>44668</v>
      </c>
      <c r="D1321" s="12" t="str" cm="1">
        <f t="array" ref="D1321">_xlfn.IFS(MONTH(B1321)=1,"Audit Period",MONTH(B1321)=2,"End of Fiscal Year",MONTH(B1321)=3,"Start of Fiscal Year",TRUE,"Fiscal Year in Progress")</f>
        <v>Fiscal Year in Progress</v>
      </c>
    </row>
    <row r="1322" spans="1:4" x14ac:dyDescent="0.25">
      <c r="A1322" s="1" t="s">
        <v>1990</v>
      </c>
      <c r="B1322" s="2">
        <v>44668</v>
      </c>
      <c r="D1322" s="12" t="str" cm="1">
        <f t="array" ref="D1322">_xlfn.IFS(MONTH(B1322)=1,"Audit Period",MONTH(B1322)=2,"End of Fiscal Year",MONTH(B1322)=3,"Start of Fiscal Year",TRUE,"Fiscal Year in Progress")</f>
        <v>Fiscal Year in Progress</v>
      </c>
    </row>
    <row r="1323" spans="1:4" x14ac:dyDescent="0.25">
      <c r="A1323" s="1" t="s">
        <v>1991</v>
      </c>
      <c r="B1323" s="2">
        <v>44668</v>
      </c>
      <c r="D1323" s="12" t="str" cm="1">
        <f t="array" ref="D1323">_xlfn.IFS(MONTH(B1323)=1,"Audit Period",MONTH(B1323)=2,"End of Fiscal Year",MONTH(B1323)=3,"Start of Fiscal Year",TRUE,"Fiscal Year in Progress")</f>
        <v>Fiscal Year in Progress</v>
      </c>
    </row>
    <row r="1324" spans="1:4" x14ac:dyDescent="0.25">
      <c r="A1324" s="1" t="s">
        <v>236</v>
      </c>
      <c r="B1324" s="2">
        <v>44668</v>
      </c>
      <c r="D1324" s="12" t="str" cm="1">
        <f t="array" ref="D1324">_xlfn.IFS(MONTH(B1324)=1,"Audit Period",MONTH(B1324)=2,"End of Fiscal Year",MONTH(B1324)=3,"Start of Fiscal Year",TRUE,"Fiscal Year in Progress")</f>
        <v>Fiscal Year in Progress</v>
      </c>
    </row>
    <row r="1325" spans="1:4" x14ac:dyDescent="0.25">
      <c r="A1325" s="1" t="s">
        <v>1992</v>
      </c>
      <c r="B1325" s="2">
        <v>44668</v>
      </c>
      <c r="D1325" s="12" t="str" cm="1">
        <f t="array" ref="D1325">_xlfn.IFS(MONTH(B1325)=1,"Audit Period",MONTH(B1325)=2,"End of Fiscal Year",MONTH(B1325)=3,"Start of Fiscal Year",TRUE,"Fiscal Year in Progress")</f>
        <v>Fiscal Year in Progress</v>
      </c>
    </row>
    <row r="1326" spans="1:4" x14ac:dyDescent="0.25">
      <c r="A1326" s="1" t="s">
        <v>1993</v>
      </c>
      <c r="B1326" s="2">
        <v>44668</v>
      </c>
      <c r="D1326" s="12" t="str" cm="1">
        <f t="array" ref="D1326">_xlfn.IFS(MONTH(B1326)=1,"Audit Period",MONTH(B1326)=2,"End of Fiscal Year",MONTH(B1326)=3,"Start of Fiscal Year",TRUE,"Fiscal Year in Progress")</f>
        <v>Fiscal Year in Progress</v>
      </c>
    </row>
    <row r="1327" spans="1:4" x14ac:dyDescent="0.25">
      <c r="A1327" s="1" t="s">
        <v>1994</v>
      </c>
      <c r="B1327" s="2">
        <v>44668</v>
      </c>
      <c r="D1327" s="12" t="str" cm="1">
        <f t="array" ref="D1327">_xlfn.IFS(MONTH(B1327)=1,"Audit Period",MONTH(B1327)=2,"End of Fiscal Year",MONTH(B1327)=3,"Start of Fiscal Year",TRUE,"Fiscal Year in Progress")</f>
        <v>Fiscal Year in Progress</v>
      </c>
    </row>
    <row r="1328" spans="1:4" x14ac:dyDescent="0.25">
      <c r="A1328" s="1" t="s">
        <v>1995</v>
      </c>
      <c r="B1328" s="2">
        <v>44668</v>
      </c>
      <c r="D1328" s="12" t="str" cm="1">
        <f t="array" ref="D1328">_xlfn.IFS(MONTH(B1328)=1,"Audit Period",MONTH(B1328)=2,"End of Fiscal Year",MONTH(B1328)=3,"Start of Fiscal Year",TRUE,"Fiscal Year in Progress")</f>
        <v>Fiscal Year in Progress</v>
      </c>
    </row>
    <row r="1329" spans="1:4" x14ac:dyDescent="0.25">
      <c r="A1329" s="1" t="s">
        <v>1996</v>
      </c>
      <c r="B1329" s="2">
        <v>44668</v>
      </c>
      <c r="D1329" s="12" t="str" cm="1">
        <f t="array" ref="D1329">_xlfn.IFS(MONTH(B1329)=1,"Audit Period",MONTH(B1329)=2,"End of Fiscal Year",MONTH(B1329)=3,"Start of Fiscal Year",TRUE,"Fiscal Year in Progress")</f>
        <v>Fiscal Year in Progress</v>
      </c>
    </row>
    <row r="1330" spans="1:4" x14ac:dyDescent="0.25">
      <c r="A1330" s="1" t="s">
        <v>1997</v>
      </c>
      <c r="B1330" s="2">
        <v>44668</v>
      </c>
      <c r="D1330" s="12" t="str" cm="1">
        <f t="array" ref="D1330">_xlfn.IFS(MONTH(B1330)=1,"Audit Period",MONTH(B1330)=2,"End of Fiscal Year",MONTH(B1330)=3,"Start of Fiscal Year",TRUE,"Fiscal Year in Progress")</f>
        <v>Fiscal Year in Progress</v>
      </c>
    </row>
    <row r="1331" spans="1:4" x14ac:dyDescent="0.25">
      <c r="A1331" s="1" t="s">
        <v>1998</v>
      </c>
      <c r="B1331" s="2">
        <v>44668</v>
      </c>
      <c r="D1331" s="12" t="str" cm="1">
        <f t="array" ref="D1331">_xlfn.IFS(MONTH(B1331)=1,"Audit Period",MONTH(B1331)=2,"End of Fiscal Year",MONTH(B1331)=3,"Start of Fiscal Year",TRUE,"Fiscal Year in Progress")</f>
        <v>Fiscal Year in Progress</v>
      </c>
    </row>
    <row r="1332" spans="1:4" x14ac:dyDescent="0.25">
      <c r="A1332" s="1" t="s">
        <v>1999</v>
      </c>
      <c r="B1332" s="2">
        <v>44668</v>
      </c>
      <c r="D1332" s="12" t="str" cm="1">
        <f t="array" ref="D1332">_xlfn.IFS(MONTH(B1332)=1,"Audit Period",MONTH(B1332)=2,"End of Fiscal Year",MONTH(B1332)=3,"Start of Fiscal Year",TRUE,"Fiscal Year in Progress")</f>
        <v>Fiscal Year in Progress</v>
      </c>
    </row>
    <row r="1333" spans="1:4" x14ac:dyDescent="0.25">
      <c r="A1333" s="1" t="s">
        <v>237</v>
      </c>
      <c r="B1333" s="2">
        <v>44668</v>
      </c>
      <c r="D1333" s="12" t="str" cm="1">
        <f t="array" ref="D1333">_xlfn.IFS(MONTH(B1333)=1,"Audit Period",MONTH(B1333)=2,"End of Fiscal Year",MONTH(B1333)=3,"Start of Fiscal Year",TRUE,"Fiscal Year in Progress")</f>
        <v>Fiscal Year in Progress</v>
      </c>
    </row>
    <row r="1334" spans="1:4" x14ac:dyDescent="0.25">
      <c r="A1334" s="1" t="s">
        <v>2000</v>
      </c>
      <c r="B1334" s="2">
        <v>44668</v>
      </c>
      <c r="D1334" s="12" t="str" cm="1">
        <f t="array" ref="D1334">_xlfn.IFS(MONTH(B1334)=1,"Audit Period",MONTH(B1334)=2,"End of Fiscal Year",MONTH(B1334)=3,"Start of Fiscal Year",TRUE,"Fiscal Year in Progress")</f>
        <v>Fiscal Year in Progress</v>
      </c>
    </row>
    <row r="1335" spans="1:4" x14ac:dyDescent="0.25">
      <c r="A1335" s="1" t="s">
        <v>2001</v>
      </c>
      <c r="B1335" s="2">
        <v>44668</v>
      </c>
      <c r="D1335" s="12" t="str" cm="1">
        <f t="array" ref="D1335">_xlfn.IFS(MONTH(B1335)=1,"Audit Period",MONTH(B1335)=2,"End of Fiscal Year",MONTH(B1335)=3,"Start of Fiscal Year",TRUE,"Fiscal Year in Progress")</f>
        <v>Fiscal Year in Progress</v>
      </c>
    </row>
    <row r="1336" spans="1:4" x14ac:dyDescent="0.25">
      <c r="A1336" s="1" t="s">
        <v>2002</v>
      </c>
      <c r="B1336" s="2">
        <v>44668</v>
      </c>
      <c r="D1336" s="12" t="str" cm="1">
        <f t="array" ref="D1336">_xlfn.IFS(MONTH(B1336)=1,"Audit Period",MONTH(B1336)=2,"End of Fiscal Year",MONTH(B1336)=3,"Start of Fiscal Year",TRUE,"Fiscal Year in Progress")</f>
        <v>Fiscal Year in Progress</v>
      </c>
    </row>
    <row r="1337" spans="1:4" x14ac:dyDescent="0.25">
      <c r="A1337" s="1" t="s">
        <v>2003</v>
      </c>
      <c r="B1337" s="2">
        <v>44668</v>
      </c>
      <c r="D1337" s="12" t="str" cm="1">
        <f t="array" ref="D1337">_xlfn.IFS(MONTH(B1337)=1,"Audit Period",MONTH(B1337)=2,"End of Fiscal Year",MONTH(B1337)=3,"Start of Fiscal Year",TRUE,"Fiscal Year in Progress")</f>
        <v>Fiscal Year in Progress</v>
      </c>
    </row>
    <row r="1338" spans="1:4" x14ac:dyDescent="0.25">
      <c r="A1338" s="1" t="s">
        <v>2004</v>
      </c>
      <c r="B1338" s="2">
        <v>44668</v>
      </c>
      <c r="D1338" s="12" t="str" cm="1">
        <f t="array" ref="D1338">_xlfn.IFS(MONTH(B1338)=1,"Audit Period",MONTH(B1338)=2,"End of Fiscal Year",MONTH(B1338)=3,"Start of Fiscal Year",TRUE,"Fiscal Year in Progress")</f>
        <v>Fiscal Year in Progress</v>
      </c>
    </row>
    <row r="1339" spans="1:4" x14ac:dyDescent="0.25">
      <c r="A1339" s="1" t="s">
        <v>2005</v>
      </c>
      <c r="B1339" s="2">
        <v>44668</v>
      </c>
      <c r="D1339" s="12" t="str" cm="1">
        <f t="array" ref="D1339">_xlfn.IFS(MONTH(B1339)=1,"Audit Period",MONTH(B1339)=2,"End of Fiscal Year",MONTH(B1339)=3,"Start of Fiscal Year",TRUE,"Fiscal Year in Progress")</f>
        <v>Fiscal Year in Progress</v>
      </c>
    </row>
    <row r="1340" spans="1:4" x14ac:dyDescent="0.25">
      <c r="A1340" s="1" t="s">
        <v>2006</v>
      </c>
      <c r="B1340" s="2">
        <v>44668</v>
      </c>
      <c r="D1340" s="12" t="str" cm="1">
        <f t="array" ref="D1340">_xlfn.IFS(MONTH(B1340)=1,"Audit Period",MONTH(B1340)=2,"End of Fiscal Year",MONTH(B1340)=3,"Start of Fiscal Year",TRUE,"Fiscal Year in Progress")</f>
        <v>Fiscal Year in Progress</v>
      </c>
    </row>
    <row r="1341" spans="1:4" x14ac:dyDescent="0.25">
      <c r="A1341" s="1" t="s">
        <v>2007</v>
      </c>
      <c r="B1341" s="2">
        <v>44668</v>
      </c>
      <c r="D1341" s="12" t="str" cm="1">
        <f t="array" ref="D1341">_xlfn.IFS(MONTH(B1341)=1,"Audit Period",MONTH(B1341)=2,"End of Fiscal Year",MONTH(B1341)=3,"Start of Fiscal Year",TRUE,"Fiscal Year in Progress")</f>
        <v>Fiscal Year in Progress</v>
      </c>
    </row>
    <row r="1342" spans="1:4" x14ac:dyDescent="0.25">
      <c r="A1342" s="1" t="s">
        <v>238</v>
      </c>
      <c r="B1342" s="2">
        <v>44668</v>
      </c>
      <c r="D1342" s="12" t="str" cm="1">
        <f t="array" ref="D1342">_xlfn.IFS(MONTH(B1342)=1,"Audit Period",MONTH(B1342)=2,"End of Fiscal Year",MONTH(B1342)=3,"Start of Fiscal Year",TRUE,"Fiscal Year in Progress")</f>
        <v>Fiscal Year in Progress</v>
      </c>
    </row>
    <row r="1343" spans="1:4" x14ac:dyDescent="0.25">
      <c r="A1343" s="1" t="s">
        <v>2008</v>
      </c>
      <c r="B1343" s="2">
        <v>44668</v>
      </c>
      <c r="D1343" s="12" t="str" cm="1">
        <f t="array" ref="D1343">_xlfn.IFS(MONTH(B1343)=1,"Audit Period",MONTH(B1343)=2,"End of Fiscal Year",MONTH(B1343)=3,"Start of Fiscal Year",TRUE,"Fiscal Year in Progress")</f>
        <v>Fiscal Year in Progress</v>
      </c>
    </row>
    <row r="1344" spans="1:4" x14ac:dyDescent="0.25">
      <c r="A1344" s="1" t="s">
        <v>2009</v>
      </c>
      <c r="B1344" s="2">
        <v>44668</v>
      </c>
      <c r="D1344" s="12" t="str" cm="1">
        <f t="array" ref="D1344">_xlfn.IFS(MONTH(B1344)=1,"Audit Period",MONTH(B1344)=2,"End of Fiscal Year",MONTH(B1344)=3,"Start of Fiscal Year",TRUE,"Fiscal Year in Progress")</f>
        <v>Fiscal Year in Progress</v>
      </c>
    </row>
    <row r="1345" spans="1:4" x14ac:dyDescent="0.25">
      <c r="A1345" s="1" t="s">
        <v>2010</v>
      </c>
      <c r="B1345" s="2">
        <v>44668</v>
      </c>
      <c r="D1345" s="12" t="str" cm="1">
        <f t="array" ref="D1345">_xlfn.IFS(MONTH(B1345)=1,"Audit Period",MONTH(B1345)=2,"End of Fiscal Year",MONTH(B1345)=3,"Start of Fiscal Year",TRUE,"Fiscal Year in Progress")</f>
        <v>Fiscal Year in Progress</v>
      </c>
    </row>
    <row r="1346" spans="1:4" x14ac:dyDescent="0.25">
      <c r="A1346" s="1" t="s">
        <v>2011</v>
      </c>
      <c r="B1346" s="2">
        <v>44668</v>
      </c>
      <c r="D1346" s="12" t="str" cm="1">
        <f t="array" ref="D1346">_xlfn.IFS(MONTH(B1346)=1,"Audit Period",MONTH(B1346)=2,"End of Fiscal Year",MONTH(B1346)=3,"Start of Fiscal Year",TRUE,"Fiscal Year in Progress")</f>
        <v>Fiscal Year in Progress</v>
      </c>
    </row>
    <row r="1347" spans="1:4" x14ac:dyDescent="0.25">
      <c r="A1347" s="1" t="s">
        <v>2012</v>
      </c>
      <c r="B1347" s="2">
        <v>44668</v>
      </c>
      <c r="D1347" s="12" t="str" cm="1">
        <f t="array" ref="D1347">_xlfn.IFS(MONTH(B1347)=1,"Audit Period",MONTH(B1347)=2,"End of Fiscal Year",MONTH(B1347)=3,"Start of Fiscal Year",TRUE,"Fiscal Year in Progress")</f>
        <v>Fiscal Year in Progress</v>
      </c>
    </row>
    <row r="1348" spans="1:4" x14ac:dyDescent="0.25">
      <c r="A1348" s="1" t="s">
        <v>2013</v>
      </c>
      <c r="B1348" s="2">
        <v>44668</v>
      </c>
      <c r="D1348" s="12" t="str" cm="1">
        <f t="array" ref="D1348">_xlfn.IFS(MONTH(B1348)=1,"Audit Period",MONTH(B1348)=2,"End of Fiscal Year",MONTH(B1348)=3,"Start of Fiscal Year",TRUE,"Fiscal Year in Progress")</f>
        <v>Fiscal Year in Progress</v>
      </c>
    </row>
    <row r="1349" spans="1:4" x14ac:dyDescent="0.25">
      <c r="A1349" s="1" t="s">
        <v>2014</v>
      </c>
      <c r="B1349" s="2">
        <v>44668</v>
      </c>
      <c r="D1349" s="12" t="str" cm="1">
        <f t="array" ref="D1349">_xlfn.IFS(MONTH(B1349)=1,"Audit Period",MONTH(B1349)=2,"End of Fiscal Year",MONTH(B1349)=3,"Start of Fiscal Year",TRUE,"Fiscal Year in Progress")</f>
        <v>Fiscal Year in Progress</v>
      </c>
    </row>
    <row r="1350" spans="1:4" x14ac:dyDescent="0.25">
      <c r="A1350" s="1" t="s">
        <v>2015</v>
      </c>
      <c r="B1350" s="2">
        <v>44668</v>
      </c>
      <c r="D1350" s="12" t="str" cm="1">
        <f t="array" ref="D1350">_xlfn.IFS(MONTH(B1350)=1,"Audit Period",MONTH(B1350)=2,"End of Fiscal Year",MONTH(B1350)=3,"Start of Fiscal Year",TRUE,"Fiscal Year in Progress")</f>
        <v>Fiscal Year in Progress</v>
      </c>
    </row>
    <row r="1351" spans="1:4" x14ac:dyDescent="0.25">
      <c r="A1351" s="1" t="s">
        <v>239</v>
      </c>
      <c r="B1351" s="2">
        <v>44668</v>
      </c>
      <c r="D1351" s="12" t="str" cm="1">
        <f t="array" ref="D1351">_xlfn.IFS(MONTH(B1351)=1,"Audit Period",MONTH(B1351)=2,"End of Fiscal Year",MONTH(B1351)=3,"Start of Fiscal Year",TRUE,"Fiscal Year in Progress")</f>
        <v>Fiscal Year in Progress</v>
      </c>
    </row>
    <row r="1352" spans="1:4" x14ac:dyDescent="0.25">
      <c r="A1352" s="1" t="s">
        <v>2016</v>
      </c>
      <c r="B1352" s="2">
        <v>44668</v>
      </c>
      <c r="D1352" s="12" t="str" cm="1">
        <f t="array" ref="D1352">_xlfn.IFS(MONTH(B1352)=1,"Audit Period",MONTH(B1352)=2,"End of Fiscal Year",MONTH(B1352)=3,"Start of Fiscal Year",TRUE,"Fiscal Year in Progress")</f>
        <v>Fiscal Year in Progress</v>
      </c>
    </row>
    <row r="1353" spans="1:4" x14ac:dyDescent="0.25">
      <c r="A1353" s="1" t="s">
        <v>2017</v>
      </c>
      <c r="B1353" s="2">
        <v>44668</v>
      </c>
      <c r="D1353" s="12" t="str" cm="1">
        <f t="array" ref="D1353">_xlfn.IFS(MONTH(B1353)=1,"Audit Period",MONTH(B1353)=2,"End of Fiscal Year",MONTH(B1353)=3,"Start of Fiscal Year",TRUE,"Fiscal Year in Progress")</f>
        <v>Fiscal Year in Progress</v>
      </c>
    </row>
    <row r="1354" spans="1:4" x14ac:dyDescent="0.25">
      <c r="A1354" s="1" t="s">
        <v>2018</v>
      </c>
      <c r="B1354" s="2">
        <v>44668</v>
      </c>
      <c r="D1354" s="12" t="str" cm="1">
        <f t="array" ref="D1354">_xlfn.IFS(MONTH(B1354)=1,"Audit Period",MONTH(B1354)=2,"End of Fiscal Year",MONTH(B1354)=3,"Start of Fiscal Year",TRUE,"Fiscal Year in Progress")</f>
        <v>Fiscal Year in Progress</v>
      </c>
    </row>
    <row r="1355" spans="1:4" x14ac:dyDescent="0.25">
      <c r="A1355" s="1" t="s">
        <v>2019</v>
      </c>
      <c r="B1355" s="2">
        <v>44668</v>
      </c>
      <c r="D1355" s="12" t="str" cm="1">
        <f t="array" ref="D1355">_xlfn.IFS(MONTH(B1355)=1,"Audit Period",MONTH(B1355)=2,"End of Fiscal Year",MONTH(B1355)=3,"Start of Fiscal Year",TRUE,"Fiscal Year in Progress")</f>
        <v>Fiscal Year in Progress</v>
      </c>
    </row>
    <row r="1356" spans="1:4" x14ac:dyDescent="0.25">
      <c r="A1356" s="1" t="s">
        <v>2020</v>
      </c>
      <c r="B1356" s="2">
        <v>44668</v>
      </c>
      <c r="D1356" s="12" t="str" cm="1">
        <f t="array" ref="D1356">_xlfn.IFS(MONTH(B1356)=1,"Audit Period",MONTH(B1356)=2,"End of Fiscal Year",MONTH(B1356)=3,"Start of Fiscal Year",TRUE,"Fiscal Year in Progress")</f>
        <v>Fiscal Year in Progress</v>
      </c>
    </row>
    <row r="1357" spans="1:4" x14ac:dyDescent="0.25">
      <c r="A1357" s="1" t="s">
        <v>2021</v>
      </c>
      <c r="B1357" s="2">
        <v>44668</v>
      </c>
      <c r="D1357" s="12" t="str" cm="1">
        <f t="array" ref="D1357">_xlfn.IFS(MONTH(B1357)=1,"Audit Period",MONTH(B1357)=2,"End of Fiscal Year",MONTH(B1357)=3,"Start of Fiscal Year",TRUE,"Fiscal Year in Progress")</f>
        <v>Fiscal Year in Progress</v>
      </c>
    </row>
    <row r="1358" spans="1:4" x14ac:dyDescent="0.25">
      <c r="A1358" s="1" t="s">
        <v>2022</v>
      </c>
      <c r="B1358" s="2">
        <v>44668</v>
      </c>
      <c r="D1358" s="12" t="str" cm="1">
        <f t="array" ref="D1358">_xlfn.IFS(MONTH(B1358)=1,"Audit Period",MONTH(B1358)=2,"End of Fiscal Year",MONTH(B1358)=3,"Start of Fiscal Year",TRUE,"Fiscal Year in Progress")</f>
        <v>Fiscal Year in Progress</v>
      </c>
    </row>
    <row r="1359" spans="1:4" x14ac:dyDescent="0.25">
      <c r="A1359" s="1" t="s">
        <v>2023</v>
      </c>
      <c r="B1359" s="2">
        <v>44668</v>
      </c>
      <c r="D1359" s="12" t="str" cm="1">
        <f t="array" ref="D1359">_xlfn.IFS(MONTH(B1359)=1,"Audit Period",MONTH(B1359)=2,"End of Fiscal Year",MONTH(B1359)=3,"Start of Fiscal Year",TRUE,"Fiscal Year in Progress")</f>
        <v>Fiscal Year in Progress</v>
      </c>
    </row>
    <row r="1360" spans="1:4" x14ac:dyDescent="0.25">
      <c r="A1360" s="1" t="s">
        <v>2024</v>
      </c>
      <c r="B1360" s="2">
        <v>44668</v>
      </c>
      <c r="D1360" s="12" t="str" cm="1">
        <f t="array" ref="D1360">_xlfn.IFS(MONTH(B1360)=1,"Audit Period",MONTH(B1360)=2,"End of Fiscal Year",MONTH(B1360)=3,"Start of Fiscal Year",TRUE,"Fiscal Year in Progress")</f>
        <v>Fiscal Year in Progress</v>
      </c>
    </row>
    <row r="1361" spans="1:4" x14ac:dyDescent="0.25">
      <c r="A1361" s="1" t="s">
        <v>2025</v>
      </c>
      <c r="B1361" s="2">
        <v>44668</v>
      </c>
      <c r="D1361" s="12" t="str" cm="1">
        <f t="array" ref="D1361">_xlfn.IFS(MONTH(B1361)=1,"Audit Period",MONTH(B1361)=2,"End of Fiscal Year",MONTH(B1361)=3,"Start of Fiscal Year",TRUE,"Fiscal Year in Progress")</f>
        <v>Fiscal Year in Progress</v>
      </c>
    </row>
    <row r="1362" spans="1:4" x14ac:dyDescent="0.25">
      <c r="A1362" s="1" t="s">
        <v>240</v>
      </c>
      <c r="B1362" s="2">
        <v>44668</v>
      </c>
      <c r="D1362" s="12" t="str" cm="1">
        <f t="array" ref="D1362">_xlfn.IFS(MONTH(B1362)=1,"Audit Period",MONTH(B1362)=2,"End of Fiscal Year",MONTH(B1362)=3,"Start of Fiscal Year",TRUE,"Fiscal Year in Progress")</f>
        <v>Fiscal Year in Progress</v>
      </c>
    </row>
    <row r="1363" spans="1:4" x14ac:dyDescent="0.25">
      <c r="A1363" s="1" t="s">
        <v>2026</v>
      </c>
      <c r="B1363" s="2">
        <v>44668</v>
      </c>
      <c r="D1363" s="12" t="str" cm="1">
        <f t="array" ref="D1363">_xlfn.IFS(MONTH(B1363)=1,"Audit Period",MONTH(B1363)=2,"End of Fiscal Year",MONTH(B1363)=3,"Start of Fiscal Year",TRUE,"Fiscal Year in Progress")</f>
        <v>Fiscal Year in Progress</v>
      </c>
    </row>
    <row r="1364" spans="1:4" x14ac:dyDescent="0.25">
      <c r="A1364" s="1" t="s">
        <v>2027</v>
      </c>
      <c r="B1364" s="2">
        <v>44668</v>
      </c>
      <c r="D1364" s="12" t="str" cm="1">
        <f t="array" ref="D1364">_xlfn.IFS(MONTH(B1364)=1,"Audit Period",MONTH(B1364)=2,"End of Fiscal Year",MONTH(B1364)=3,"Start of Fiscal Year",TRUE,"Fiscal Year in Progress")</f>
        <v>Fiscal Year in Progress</v>
      </c>
    </row>
    <row r="1365" spans="1:4" x14ac:dyDescent="0.25">
      <c r="A1365" s="1" t="s">
        <v>2028</v>
      </c>
      <c r="B1365" s="2">
        <v>44668</v>
      </c>
      <c r="D1365" s="12" t="str" cm="1">
        <f t="array" ref="D1365">_xlfn.IFS(MONTH(B1365)=1,"Audit Period",MONTH(B1365)=2,"End of Fiscal Year",MONTH(B1365)=3,"Start of Fiscal Year",TRUE,"Fiscal Year in Progress")</f>
        <v>Fiscal Year in Progress</v>
      </c>
    </row>
    <row r="1366" spans="1:4" x14ac:dyDescent="0.25">
      <c r="A1366" s="1" t="s">
        <v>23</v>
      </c>
      <c r="B1366" s="2">
        <v>44668</v>
      </c>
      <c r="D1366" s="12" t="str" cm="1">
        <f t="array" ref="D1366">_xlfn.IFS(MONTH(B1366)=1,"Audit Period",MONTH(B1366)=2,"End of Fiscal Year",MONTH(B1366)=3,"Start of Fiscal Year",TRUE,"Fiscal Year in Progress")</f>
        <v>Fiscal Year in Progress</v>
      </c>
    </row>
    <row r="1367" spans="1:4" x14ac:dyDescent="0.25">
      <c r="A1367" s="1" t="s">
        <v>2029</v>
      </c>
      <c r="B1367" s="2">
        <v>44668</v>
      </c>
      <c r="D1367" s="12" t="str" cm="1">
        <f t="array" ref="D1367">_xlfn.IFS(MONTH(B1367)=1,"Audit Period",MONTH(B1367)=2,"End of Fiscal Year",MONTH(B1367)=3,"Start of Fiscal Year",TRUE,"Fiscal Year in Progress")</f>
        <v>Fiscal Year in Progress</v>
      </c>
    </row>
    <row r="1368" spans="1:4" x14ac:dyDescent="0.25">
      <c r="A1368" s="1" t="s">
        <v>241</v>
      </c>
      <c r="B1368" s="2">
        <v>44668</v>
      </c>
      <c r="D1368" s="12" t="str" cm="1">
        <f t="array" ref="D1368">_xlfn.IFS(MONTH(B1368)=1,"Audit Period",MONTH(B1368)=2,"End of Fiscal Year",MONTH(B1368)=3,"Start of Fiscal Year",TRUE,"Fiscal Year in Progress")</f>
        <v>Fiscal Year in Progress</v>
      </c>
    </row>
    <row r="1369" spans="1:4" x14ac:dyDescent="0.25">
      <c r="A1369" s="1" t="s">
        <v>2030</v>
      </c>
      <c r="B1369" s="2">
        <v>44668</v>
      </c>
      <c r="D1369" s="12" t="str" cm="1">
        <f t="array" ref="D1369">_xlfn.IFS(MONTH(B1369)=1,"Audit Period",MONTH(B1369)=2,"End of Fiscal Year",MONTH(B1369)=3,"Start of Fiscal Year",TRUE,"Fiscal Year in Progress")</f>
        <v>Fiscal Year in Progress</v>
      </c>
    </row>
    <row r="1370" spans="1:4" x14ac:dyDescent="0.25">
      <c r="A1370" s="1" t="s">
        <v>2031</v>
      </c>
      <c r="B1370" s="2">
        <v>44668</v>
      </c>
      <c r="D1370" s="12" t="str" cm="1">
        <f t="array" ref="D1370">_xlfn.IFS(MONTH(B1370)=1,"Audit Period",MONTH(B1370)=2,"End of Fiscal Year",MONTH(B1370)=3,"Start of Fiscal Year",TRUE,"Fiscal Year in Progress")</f>
        <v>Fiscal Year in Progress</v>
      </c>
    </row>
    <row r="1371" spans="1:4" x14ac:dyDescent="0.25">
      <c r="A1371" s="1" t="s">
        <v>2032</v>
      </c>
      <c r="B1371" s="2">
        <v>44668</v>
      </c>
      <c r="D1371" s="12" t="str" cm="1">
        <f t="array" ref="D1371">_xlfn.IFS(MONTH(B1371)=1,"Audit Period",MONTH(B1371)=2,"End of Fiscal Year",MONTH(B1371)=3,"Start of Fiscal Year",TRUE,"Fiscal Year in Progress")</f>
        <v>Fiscal Year in Progress</v>
      </c>
    </row>
    <row r="1372" spans="1:4" x14ac:dyDescent="0.25">
      <c r="A1372" s="1" t="s">
        <v>2033</v>
      </c>
      <c r="B1372" s="2">
        <v>44668</v>
      </c>
      <c r="D1372" s="12" t="str" cm="1">
        <f t="array" ref="D1372">_xlfn.IFS(MONTH(B1372)=1,"Audit Period",MONTH(B1372)=2,"End of Fiscal Year",MONTH(B1372)=3,"Start of Fiscal Year",TRUE,"Fiscal Year in Progress")</f>
        <v>Fiscal Year in Progress</v>
      </c>
    </row>
    <row r="1373" spans="1:4" x14ac:dyDescent="0.25">
      <c r="A1373" s="1" t="s">
        <v>2034</v>
      </c>
      <c r="B1373" s="2">
        <v>44668</v>
      </c>
      <c r="D1373" s="12" t="str" cm="1">
        <f t="array" ref="D1373">_xlfn.IFS(MONTH(B1373)=1,"Audit Period",MONTH(B1373)=2,"End of Fiscal Year",MONTH(B1373)=3,"Start of Fiscal Year",TRUE,"Fiscal Year in Progress")</f>
        <v>Fiscal Year in Progress</v>
      </c>
    </row>
    <row r="1374" spans="1:4" x14ac:dyDescent="0.25">
      <c r="A1374" s="1" t="s">
        <v>2035</v>
      </c>
      <c r="B1374" s="2">
        <v>44675</v>
      </c>
      <c r="D1374" s="12" t="str" cm="1">
        <f t="array" ref="D1374">_xlfn.IFS(MONTH(B1374)=1,"Audit Period",MONTH(B1374)=2,"End of Fiscal Year",MONTH(B1374)=3,"Start of Fiscal Year",TRUE,"Fiscal Year in Progress")</f>
        <v>Fiscal Year in Progress</v>
      </c>
    </row>
    <row r="1375" spans="1:4" x14ac:dyDescent="0.25">
      <c r="A1375" s="1" t="s">
        <v>2036</v>
      </c>
      <c r="B1375" s="2">
        <v>44675</v>
      </c>
      <c r="D1375" s="12" t="str" cm="1">
        <f t="array" ref="D1375">_xlfn.IFS(MONTH(B1375)=1,"Audit Period",MONTH(B1375)=2,"End of Fiscal Year",MONTH(B1375)=3,"Start of Fiscal Year",TRUE,"Fiscal Year in Progress")</f>
        <v>Fiscal Year in Progress</v>
      </c>
    </row>
    <row r="1376" spans="1:4" x14ac:dyDescent="0.25">
      <c r="A1376" s="1" t="s">
        <v>2037</v>
      </c>
      <c r="B1376" s="2">
        <v>44675</v>
      </c>
      <c r="D1376" s="12" t="str" cm="1">
        <f t="array" ref="D1376">_xlfn.IFS(MONTH(B1376)=1,"Audit Period",MONTH(B1376)=2,"End of Fiscal Year",MONTH(B1376)=3,"Start of Fiscal Year",TRUE,"Fiscal Year in Progress")</f>
        <v>Fiscal Year in Progress</v>
      </c>
    </row>
    <row r="1377" spans="1:4" x14ac:dyDescent="0.25">
      <c r="A1377" s="1" t="s">
        <v>2038</v>
      </c>
      <c r="B1377" s="2">
        <v>44675</v>
      </c>
      <c r="D1377" s="12" t="str" cm="1">
        <f t="array" ref="D1377">_xlfn.IFS(MONTH(B1377)=1,"Audit Period",MONTH(B1377)=2,"End of Fiscal Year",MONTH(B1377)=3,"Start of Fiscal Year",TRUE,"Fiscal Year in Progress")</f>
        <v>Fiscal Year in Progress</v>
      </c>
    </row>
    <row r="1378" spans="1:4" x14ac:dyDescent="0.25">
      <c r="A1378" s="1" t="s">
        <v>2039</v>
      </c>
      <c r="B1378" s="2">
        <v>44675</v>
      </c>
      <c r="D1378" s="12" t="str" cm="1">
        <f t="array" ref="D1378">_xlfn.IFS(MONTH(B1378)=1,"Audit Period",MONTH(B1378)=2,"End of Fiscal Year",MONTH(B1378)=3,"Start of Fiscal Year",TRUE,"Fiscal Year in Progress")</f>
        <v>Fiscal Year in Progress</v>
      </c>
    </row>
    <row r="1379" spans="1:4" x14ac:dyDescent="0.25">
      <c r="A1379" s="1" t="s">
        <v>2040</v>
      </c>
      <c r="B1379" s="2">
        <v>44675</v>
      </c>
      <c r="D1379" s="12" t="str" cm="1">
        <f t="array" ref="D1379">_xlfn.IFS(MONTH(B1379)=1,"Audit Period",MONTH(B1379)=2,"End of Fiscal Year",MONTH(B1379)=3,"Start of Fiscal Year",TRUE,"Fiscal Year in Progress")</f>
        <v>Fiscal Year in Progress</v>
      </c>
    </row>
    <row r="1380" spans="1:4" x14ac:dyDescent="0.25">
      <c r="A1380" s="1" t="s">
        <v>2041</v>
      </c>
      <c r="B1380" s="2">
        <v>44675</v>
      </c>
      <c r="D1380" s="12" t="str" cm="1">
        <f t="array" ref="D1380">_xlfn.IFS(MONTH(B1380)=1,"Audit Period",MONTH(B1380)=2,"End of Fiscal Year",MONTH(B1380)=3,"Start of Fiscal Year",TRUE,"Fiscal Year in Progress")</f>
        <v>Fiscal Year in Progress</v>
      </c>
    </row>
    <row r="1381" spans="1:4" x14ac:dyDescent="0.25">
      <c r="A1381" s="1" t="s">
        <v>2042</v>
      </c>
      <c r="B1381" s="2">
        <v>44675</v>
      </c>
      <c r="D1381" s="12" t="str" cm="1">
        <f t="array" ref="D1381">_xlfn.IFS(MONTH(B1381)=1,"Audit Period",MONTH(B1381)=2,"End of Fiscal Year",MONTH(B1381)=3,"Start of Fiscal Year",TRUE,"Fiscal Year in Progress")</f>
        <v>Fiscal Year in Progress</v>
      </c>
    </row>
    <row r="1382" spans="1:4" x14ac:dyDescent="0.25">
      <c r="A1382" s="1" t="s">
        <v>2043</v>
      </c>
      <c r="B1382" s="2">
        <v>44675</v>
      </c>
      <c r="D1382" s="12" t="str" cm="1">
        <f t="array" ref="D1382">_xlfn.IFS(MONTH(B1382)=1,"Audit Period",MONTH(B1382)=2,"End of Fiscal Year",MONTH(B1382)=3,"Start of Fiscal Year",TRUE,"Fiscal Year in Progress")</f>
        <v>Fiscal Year in Progress</v>
      </c>
    </row>
    <row r="1383" spans="1:4" x14ac:dyDescent="0.25">
      <c r="A1383" s="1" t="s">
        <v>2044</v>
      </c>
      <c r="B1383" s="2">
        <v>44675</v>
      </c>
      <c r="D1383" s="12" t="str" cm="1">
        <f t="array" ref="D1383">_xlfn.IFS(MONTH(B1383)=1,"Audit Period",MONTH(B1383)=2,"End of Fiscal Year",MONTH(B1383)=3,"Start of Fiscal Year",TRUE,"Fiscal Year in Progress")</f>
        <v>Fiscal Year in Progress</v>
      </c>
    </row>
    <row r="1384" spans="1:4" x14ac:dyDescent="0.25">
      <c r="A1384" s="1" t="s">
        <v>2045</v>
      </c>
      <c r="B1384" s="2">
        <v>44675</v>
      </c>
      <c r="D1384" s="12" t="str" cm="1">
        <f t="array" ref="D1384">_xlfn.IFS(MONTH(B1384)=1,"Audit Period",MONTH(B1384)=2,"End of Fiscal Year",MONTH(B1384)=3,"Start of Fiscal Year",TRUE,"Fiscal Year in Progress")</f>
        <v>Fiscal Year in Progress</v>
      </c>
    </row>
    <row r="1385" spans="1:4" x14ac:dyDescent="0.25">
      <c r="A1385" s="1" t="s">
        <v>2046</v>
      </c>
      <c r="B1385" s="2">
        <v>44675</v>
      </c>
      <c r="D1385" s="12" t="str" cm="1">
        <f t="array" ref="D1385">_xlfn.IFS(MONTH(B1385)=1,"Audit Period",MONTH(B1385)=2,"End of Fiscal Year",MONTH(B1385)=3,"Start of Fiscal Year",TRUE,"Fiscal Year in Progress")</f>
        <v>Fiscal Year in Progress</v>
      </c>
    </row>
    <row r="1386" spans="1:4" x14ac:dyDescent="0.25">
      <c r="A1386" s="1" t="s">
        <v>242</v>
      </c>
      <c r="B1386" s="2">
        <v>44675</v>
      </c>
      <c r="D1386" s="12" t="str" cm="1">
        <f t="array" ref="D1386">_xlfn.IFS(MONTH(B1386)=1,"Audit Period",MONTH(B1386)=2,"End of Fiscal Year",MONTH(B1386)=3,"Start of Fiscal Year",TRUE,"Fiscal Year in Progress")</f>
        <v>Fiscal Year in Progress</v>
      </c>
    </row>
    <row r="1387" spans="1:4" x14ac:dyDescent="0.25">
      <c r="A1387" s="1" t="s">
        <v>2047</v>
      </c>
      <c r="B1387" s="2">
        <v>44675</v>
      </c>
      <c r="D1387" s="12" t="str" cm="1">
        <f t="array" ref="D1387">_xlfn.IFS(MONTH(B1387)=1,"Audit Period",MONTH(B1387)=2,"End of Fiscal Year",MONTH(B1387)=3,"Start of Fiscal Year",TRUE,"Fiscal Year in Progress")</f>
        <v>Fiscal Year in Progress</v>
      </c>
    </row>
    <row r="1388" spans="1:4" x14ac:dyDescent="0.25">
      <c r="A1388" s="1" t="s">
        <v>2048</v>
      </c>
      <c r="B1388" s="2">
        <v>44675</v>
      </c>
      <c r="D1388" s="12" t="str" cm="1">
        <f t="array" ref="D1388">_xlfn.IFS(MONTH(B1388)=1,"Audit Period",MONTH(B1388)=2,"End of Fiscal Year",MONTH(B1388)=3,"Start of Fiscal Year",TRUE,"Fiscal Year in Progress")</f>
        <v>Fiscal Year in Progress</v>
      </c>
    </row>
    <row r="1389" spans="1:4" x14ac:dyDescent="0.25">
      <c r="A1389" s="1" t="s">
        <v>2049</v>
      </c>
      <c r="B1389" s="2">
        <v>44675</v>
      </c>
      <c r="D1389" s="12" t="str" cm="1">
        <f t="array" ref="D1389">_xlfn.IFS(MONTH(B1389)=1,"Audit Period",MONTH(B1389)=2,"End of Fiscal Year",MONTH(B1389)=3,"Start of Fiscal Year",TRUE,"Fiscal Year in Progress")</f>
        <v>Fiscal Year in Progress</v>
      </c>
    </row>
    <row r="1390" spans="1:4" x14ac:dyDescent="0.25">
      <c r="A1390" s="1" t="s">
        <v>2050</v>
      </c>
      <c r="B1390" s="2">
        <v>44675</v>
      </c>
      <c r="D1390" s="12" t="str" cm="1">
        <f t="array" ref="D1390">_xlfn.IFS(MONTH(B1390)=1,"Audit Period",MONTH(B1390)=2,"End of Fiscal Year",MONTH(B1390)=3,"Start of Fiscal Year",TRUE,"Fiscal Year in Progress")</f>
        <v>Fiscal Year in Progress</v>
      </c>
    </row>
    <row r="1391" spans="1:4" x14ac:dyDescent="0.25">
      <c r="A1391" s="1" t="s">
        <v>2051</v>
      </c>
      <c r="B1391" s="2">
        <v>44675</v>
      </c>
      <c r="D1391" s="12" t="str" cm="1">
        <f t="array" ref="D1391">_xlfn.IFS(MONTH(B1391)=1,"Audit Period",MONTH(B1391)=2,"End of Fiscal Year",MONTH(B1391)=3,"Start of Fiscal Year",TRUE,"Fiscal Year in Progress")</f>
        <v>Fiscal Year in Progress</v>
      </c>
    </row>
    <row r="1392" spans="1:4" x14ac:dyDescent="0.25">
      <c r="A1392" s="1" t="s">
        <v>243</v>
      </c>
      <c r="B1392" s="2">
        <v>44675</v>
      </c>
      <c r="D1392" s="12" t="str" cm="1">
        <f t="array" ref="D1392">_xlfn.IFS(MONTH(B1392)=1,"Audit Period",MONTH(B1392)=2,"End of Fiscal Year",MONTH(B1392)=3,"Start of Fiscal Year",TRUE,"Fiscal Year in Progress")</f>
        <v>Fiscal Year in Progress</v>
      </c>
    </row>
    <row r="1393" spans="1:4" x14ac:dyDescent="0.25">
      <c r="A1393" s="1" t="s">
        <v>2052</v>
      </c>
      <c r="B1393" s="2">
        <v>44675</v>
      </c>
      <c r="D1393" s="12" t="str" cm="1">
        <f t="array" ref="D1393">_xlfn.IFS(MONTH(B1393)=1,"Audit Period",MONTH(B1393)=2,"End of Fiscal Year",MONTH(B1393)=3,"Start of Fiscal Year",TRUE,"Fiscal Year in Progress")</f>
        <v>Fiscal Year in Progress</v>
      </c>
    </row>
    <row r="1394" spans="1:4" x14ac:dyDescent="0.25">
      <c r="A1394" s="1" t="s">
        <v>2053</v>
      </c>
      <c r="B1394" s="2">
        <v>44675</v>
      </c>
      <c r="D1394" s="12" t="str" cm="1">
        <f t="array" ref="D1394">_xlfn.IFS(MONTH(B1394)=1,"Audit Period",MONTH(B1394)=2,"End of Fiscal Year",MONTH(B1394)=3,"Start of Fiscal Year",TRUE,"Fiscal Year in Progress")</f>
        <v>Fiscal Year in Progress</v>
      </c>
    </row>
    <row r="1395" spans="1:4" x14ac:dyDescent="0.25">
      <c r="A1395" s="1" t="s">
        <v>2054</v>
      </c>
      <c r="B1395" s="2">
        <v>44675</v>
      </c>
      <c r="D1395" s="12" t="str" cm="1">
        <f t="array" ref="D1395">_xlfn.IFS(MONTH(B1395)=1,"Audit Period",MONTH(B1395)=2,"End of Fiscal Year",MONTH(B1395)=3,"Start of Fiscal Year",TRUE,"Fiscal Year in Progress")</f>
        <v>Fiscal Year in Progress</v>
      </c>
    </row>
    <row r="1396" spans="1:4" x14ac:dyDescent="0.25">
      <c r="A1396" s="1" t="s">
        <v>2055</v>
      </c>
      <c r="B1396" s="2">
        <v>44675</v>
      </c>
      <c r="D1396" s="12" t="str" cm="1">
        <f t="array" ref="D1396">_xlfn.IFS(MONTH(B1396)=1,"Audit Period",MONTH(B1396)=2,"End of Fiscal Year",MONTH(B1396)=3,"Start of Fiscal Year",TRUE,"Fiscal Year in Progress")</f>
        <v>Fiscal Year in Progress</v>
      </c>
    </row>
    <row r="1397" spans="1:4" x14ac:dyDescent="0.25">
      <c r="A1397" s="1" t="s">
        <v>2056</v>
      </c>
      <c r="B1397" s="2">
        <v>44675</v>
      </c>
      <c r="D1397" s="12" t="str" cm="1">
        <f t="array" ref="D1397">_xlfn.IFS(MONTH(B1397)=1,"Audit Period",MONTH(B1397)=2,"End of Fiscal Year",MONTH(B1397)=3,"Start of Fiscal Year",TRUE,"Fiscal Year in Progress")</f>
        <v>Fiscal Year in Progress</v>
      </c>
    </row>
    <row r="1398" spans="1:4" x14ac:dyDescent="0.25">
      <c r="A1398" s="1" t="s">
        <v>2057</v>
      </c>
      <c r="B1398" s="2">
        <v>44675</v>
      </c>
      <c r="D1398" s="12" t="str" cm="1">
        <f t="array" ref="D1398">_xlfn.IFS(MONTH(B1398)=1,"Audit Period",MONTH(B1398)=2,"End of Fiscal Year",MONTH(B1398)=3,"Start of Fiscal Year",TRUE,"Fiscal Year in Progress")</f>
        <v>Fiscal Year in Progress</v>
      </c>
    </row>
    <row r="1399" spans="1:4" x14ac:dyDescent="0.25">
      <c r="A1399" s="1" t="s">
        <v>244</v>
      </c>
      <c r="B1399" s="2">
        <v>44675</v>
      </c>
      <c r="D1399" s="12" t="str" cm="1">
        <f t="array" ref="D1399">_xlfn.IFS(MONTH(B1399)=1,"Audit Period",MONTH(B1399)=2,"End of Fiscal Year",MONTH(B1399)=3,"Start of Fiscal Year",TRUE,"Fiscal Year in Progress")</f>
        <v>Fiscal Year in Progress</v>
      </c>
    </row>
    <row r="1400" spans="1:4" x14ac:dyDescent="0.25">
      <c r="A1400" s="1" t="s">
        <v>2058</v>
      </c>
      <c r="B1400" s="2">
        <v>44675</v>
      </c>
      <c r="D1400" s="12" t="str" cm="1">
        <f t="array" ref="D1400">_xlfn.IFS(MONTH(B1400)=1,"Audit Period",MONTH(B1400)=2,"End of Fiscal Year",MONTH(B1400)=3,"Start of Fiscal Year",TRUE,"Fiscal Year in Progress")</f>
        <v>Fiscal Year in Progress</v>
      </c>
    </row>
    <row r="1401" spans="1:4" x14ac:dyDescent="0.25">
      <c r="A1401" s="1" t="s">
        <v>2059</v>
      </c>
      <c r="B1401" s="2">
        <v>44675</v>
      </c>
      <c r="D1401" s="12" t="str" cm="1">
        <f t="array" ref="D1401">_xlfn.IFS(MONTH(B1401)=1,"Audit Period",MONTH(B1401)=2,"End of Fiscal Year",MONTH(B1401)=3,"Start of Fiscal Year",TRUE,"Fiscal Year in Progress")</f>
        <v>Fiscal Year in Progress</v>
      </c>
    </row>
    <row r="1402" spans="1:4" x14ac:dyDescent="0.25">
      <c r="A1402" s="1" t="s">
        <v>2060</v>
      </c>
      <c r="B1402" s="2">
        <v>44675</v>
      </c>
      <c r="D1402" s="12" t="str" cm="1">
        <f t="array" ref="D1402">_xlfn.IFS(MONTH(B1402)=1,"Audit Period",MONTH(B1402)=2,"End of Fiscal Year",MONTH(B1402)=3,"Start of Fiscal Year",TRUE,"Fiscal Year in Progress")</f>
        <v>Fiscal Year in Progress</v>
      </c>
    </row>
    <row r="1403" spans="1:4" x14ac:dyDescent="0.25">
      <c r="A1403" s="1" t="s">
        <v>2061</v>
      </c>
      <c r="B1403" s="2">
        <v>44675</v>
      </c>
      <c r="D1403" s="12" t="str" cm="1">
        <f t="array" ref="D1403">_xlfn.IFS(MONTH(B1403)=1,"Audit Period",MONTH(B1403)=2,"End of Fiscal Year",MONTH(B1403)=3,"Start of Fiscal Year",TRUE,"Fiscal Year in Progress")</f>
        <v>Fiscal Year in Progress</v>
      </c>
    </row>
    <row r="1404" spans="1:4" x14ac:dyDescent="0.25">
      <c r="A1404" s="1" t="s">
        <v>2062</v>
      </c>
      <c r="B1404" s="2">
        <v>44675</v>
      </c>
      <c r="D1404" s="12" t="str" cm="1">
        <f t="array" ref="D1404">_xlfn.IFS(MONTH(B1404)=1,"Audit Period",MONTH(B1404)=2,"End of Fiscal Year",MONTH(B1404)=3,"Start of Fiscal Year",TRUE,"Fiscal Year in Progress")</f>
        <v>Fiscal Year in Progress</v>
      </c>
    </row>
    <row r="1405" spans="1:4" x14ac:dyDescent="0.25">
      <c r="A1405" s="1" t="s">
        <v>2063</v>
      </c>
      <c r="B1405" s="2">
        <v>44675</v>
      </c>
      <c r="D1405" s="12" t="str" cm="1">
        <f t="array" ref="D1405">_xlfn.IFS(MONTH(B1405)=1,"Audit Period",MONTH(B1405)=2,"End of Fiscal Year",MONTH(B1405)=3,"Start of Fiscal Year",TRUE,"Fiscal Year in Progress")</f>
        <v>Fiscal Year in Progress</v>
      </c>
    </row>
    <row r="1406" spans="1:4" x14ac:dyDescent="0.25">
      <c r="A1406" s="1" t="s">
        <v>2064</v>
      </c>
      <c r="B1406" s="2">
        <v>44675</v>
      </c>
      <c r="D1406" s="12" t="str" cm="1">
        <f t="array" ref="D1406">_xlfn.IFS(MONTH(B1406)=1,"Audit Period",MONTH(B1406)=2,"End of Fiscal Year",MONTH(B1406)=3,"Start of Fiscal Year",TRUE,"Fiscal Year in Progress")</f>
        <v>Fiscal Year in Progress</v>
      </c>
    </row>
    <row r="1407" spans="1:4" x14ac:dyDescent="0.25">
      <c r="A1407" s="1" t="s">
        <v>2065</v>
      </c>
      <c r="B1407" s="2">
        <v>44675</v>
      </c>
      <c r="D1407" s="12" t="str" cm="1">
        <f t="array" ref="D1407">_xlfn.IFS(MONTH(B1407)=1,"Audit Period",MONTH(B1407)=2,"End of Fiscal Year",MONTH(B1407)=3,"Start of Fiscal Year",TRUE,"Fiscal Year in Progress")</f>
        <v>Fiscal Year in Progress</v>
      </c>
    </row>
    <row r="1408" spans="1:4" x14ac:dyDescent="0.25">
      <c r="A1408" s="1" t="s">
        <v>2066</v>
      </c>
      <c r="B1408" s="2">
        <v>44675</v>
      </c>
      <c r="D1408" s="12" t="str" cm="1">
        <f t="array" ref="D1408">_xlfn.IFS(MONTH(B1408)=1,"Audit Period",MONTH(B1408)=2,"End of Fiscal Year",MONTH(B1408)=3,"Start of Fiscal Year",TRUE,"Fiscal Year in Progress")</f>
        <v>Fiscal Year in Progress</v>
      </c>
    </row>
    <row r="1409" spans="1:4" x14ac:dyDescent="0.25">
      <c r="A1409" s="1" t="s">
        <v>2067</v>
      </c>
      <c r="B1409" s="2">
        <v>44675</v>
      </c>
      <c r="D1409" s="12" t="str" cm="1">
        <f t="array" ref="D1409">_xlfn.IFS(MONTH(B1409)=1,"Audit Period",MONTH(B1409)=2,"End of Fiscal Year",MONTH(B1409)=3,"Start of Fiscal Year",TRUE,"Fiscal Year in Progress")</f>
        <v>Fiscal Year in Progress</v>
      </c>
    </row>
    <row r="1410" spans="1:4" x14ac:dyDescent="0.25">
      <c r="A1410" s="1" t="s">
        <v>2068</v>
      </c>
      <c r="B1410" s="2">
        <v>44675</v>
      </c>
      <c r="D1410" s="12" t="str" cm="1">
        <f t="array" ref="D1410">_xlfn.IFS(MONTH(B1410)=1,"Audit Period",MONTH(B1410)=2,"End of Fiscal Year",MONTH(B1410)=3,"Start of Fiscal Year",TRUE,"Fiscal Year in Progress")</f>
        <v>Fiscal Year in Progress</v>
      </c>
    </row>
    <row r="1411" spans="1:4" x14ac:dyDescent="0.25">
      <c r="A1411" s="1" t="s">
        <v>2069</v>
      </c>
      <c r="B1411" s="2">
        <v>44675</v>
      </c>
      <c r="D1411" s="12" t="str" cm="1">
        <f t="array" ref="D1411">_xlfn.IFS(MONTH(B1411)=1,"Audit Period",MONTH(B1411)=2,"End of Fiscal Year",MONTH(B1411)=3,"Start of Fiscal Year",TRUE,"Fiscal Year in Progress")</f>
        <v>Fiscal Year in Progress</v>
      </c>
    </row>
    <row r="1412" spans="1:4" x14ac:dyDescent="0.25">
      <c r="A1412" s="1" t="s">
        <v>2070</v>
      </c>
      <c r="B1412" s="2">
        <v>44675</v>
      </c>
      <c r="D1412" s="12" t="str" cm="1">
        <f t="array" ref="D1412">_xlfn.IFS(MONTH(B1412)=1,"Audit Period",MONTH(B1412)=2,"End of Fiscal Year",MONTH(B1412)=3,"Start of Fiscal Year",TRUE,"Fiscal Year in Progress")</f>
        <v>Fiscal Year in Progress</v>
      </c>
    </row>
    <row r="1413" spans="1:4" x14ac:dyDescent="0.25">
      <c r="A1413" s="1" t="s">
        <v>2071</v>
      </c>
      <c r="B1413" s="2">
        <v>44675</v>
      </c>
      <c r="D1413" s="12" t="str" cm="1">
        <f t="array" ref="D1413">_xlfn.IFS(MONTH(B1413)=1,"Audit Period",MONTH(B1413)=2,"End of Fiscal Year",MONTH(B1413)=3,"Start of Fiscal Year",TRUE,"Fiscal Year in Progress")</f>
        <v>Fiscal Year in Progress</v>
      </c>
    </row>
    <row r="1414" spans="1:4" x14ac:dyDescent="0.25">
      <c r="A1414" s="1" t="s">
        <v>245</v>
      </c>
      <c r="B1414" s="2">
        <v>44675</v>
      </c>
      <c r="D1414" s="12" t="str" cm="1">
        <f t="array" ref="D1414">_xlfn.IFS(MONTH(B1414)=1,"Audit Period",MONTH(B1414)=2,"End of Fiscal Year",MONTH(B1414)=3,"Start of Fiscal Year",TRUE,"Fiscal Year in Progress")</f>
        <v>Fiscal Year in Progress</v>
      </c>
    </row>
    <row r="1415" spans="1:4" x14ac:dyDescent="0.25">
      <c r="A1415" s="1" t="s">
        <v>2072</v>
      </c>
      <c r="B1415" s="2">
        <v>44675</v>
      </c>
      <c r="D1415" s="12" t="str" cm="1">
        <f t="array" ref="D1415">_xlfn.IFS(MONTH(B1415)=1,"Audit Period",MONTH(B1415)=2,"End of Fiscal Year",MONTH(B1415)=3,"Start of Fiscal Year",TRUE,"Fiscal Year in Progress")</f>
        <v>Fiscal Year in Progress</v>
      </c>
    </row>
    <row r="1416" spans="1:4" x14ac:dyDescent="0.25">
      <c r="A1416" s="1" t="s">
        <v>2073</v>
      </c>
      <c r="B1416" s="2">
        <v>44675</v>
      </c>
      <c r="D1416" s="12" t="str" cm="1">
        <f t="array" ref="D1416">_xlfn.IFS(MONTH(B1416)=1,"Audit Period",MONTH(B1416)=2,"End of Fiscal Year",MONTH(B1416)=3,"Start of Fiscal Year",TRUE,"Fiscal Year in Progress")</f>
        <v>Fiscal Year in Progress</v>
      </c>
    </row>
    <row r="1417" spans="1:4" x14ac:dyDescent="0.25">
      <c r="A1417" s="1" t="s">
        <v>2074</v>
      </c>
      <c r="B1417" s="2">
        <v>44675</v>
      </c>
      <c r="D1417" s="12" t="str" cm="1">
        <f t="array" ref="D1417">_xlfn.IFS(MONTH(B1417)=1,"Audit Period",MONTH(B1417)=2,"End of Fiscal Year",MONTH(B1417)=3,"Start of Fiscal Year",TRUE,"Fiscal Year in Progress")</f>
        <v>Fiscal Year in Progress</v>
      </c>
    </row>
    <row r="1418" spans="1:4" x14ac:dyDescent="0.25">
      <c r="A1418" s="1" t="s">
        <v>2075</v>
      </c>
      <c r="B1418" s="2">
        <v>44675</v>
      </c>
      <c r="D1418" s="12" t="str" cm="1">
        <f t="array" ref="D1418">_xlfn.IFS(MONTH(B1418)=1,"Audit Period",MONTH(B1418)=2,"End of Fiscal Year",MONTH(B1418)=3,"Start of Fiscal Year",TRUE,"Fiscal Year in Progress")</f>
        <v>Fiscal Year in Progress</v>
      </c>
    </row>
    <row r="1419" spans="1:4" x14ac:dyDescent="0.25">
      <c r="A1419" s="1" t="s">
        <v>2076</v>
      </c>
      <c r="B1419" s="2">
        <v>44675</v>
      </c>
      <c r="D1419" s="12" t="str" cm="1">
        <f t="array" ref="D1419">_xlfn.IFS(MONTH(B1419)=1,"Audit Period",MONTH(B1419)=2,"End of Fiscal Year",MONTH(B1419)=3,"Start of Fiscal Year",TRUE,"Fiscal Year in Progress")</f>
        <v>Fiscal Year in Progress</v>
      </c>
    </row>
    <row r="1420" spans="1:4" x14ac:dyDescent="0.25">
      <c r="A1420" s="1" t="s">
        <v>2077</v>
      </c>
      <c r="B1420" s="2">
        <v>44675</v>
      </c>
      <c r="D1420" s="12" t="str" cm="1">
        <f t="array" ref="D1420">_xlfn.IFS(MONTH(B1420)=1,"Audit Period",MONTH(B1420)=2,"End of Fiscal Year",MONTH(B1420)=3,"Start of Fiscal Year",TRUE,"Fiscal Year in Progress")</f>
        <v>Fiscal Year in Progress</v>
      </c>
    </row>
    <row r="1421" spans="1:4" x14ac:dyDescent="0.25">
      <c r="A1421" s="1" t="s">
        <v>2078</v>
      </c>
      <c r="B1421" s="2">
        <v>44675</v>
      </c>
      <c r="D1421" s="12" t="str" cm="1">
        <f t="array" ref="D1421">_xlfn.IFS(MONTH(B1421)=1,"Audit Period",MONTH(B1421)=2,"End of Fiscal Year",MONTH(B1421)=3,"Start of Fiscal Year",TRUE,"Fiscal Year in Progress")</f>
        <v>Fiscal Year in Progress</v>
      </c>
    </row>
    <row r="1422" spans="1:4" x14ac:dyDescent="0.25">
      <c r="A1422" s="1" t="s">
        <v>2079</v>
      </c>
      <c r="B1422" s="2">
        <v>44675</v>
      </c>
      <c r="D1422" s="12" t="str" cm="1">
        <f t="array" ref="D1422">_xlfn.IFS(MONTH(B1422)=1,"Audit Period",MONTH(B1422)=2,"End of Fiscal Year",MONTH(B1422)=3,"Start of Fiscal Year",TRUE,"Fiscal Year in Progress")</f>
        <v>Fiscal Year in Progress</v>
      </c>
    </row>
    <row r="1423" spans="1:4" x14ac:dyDescent="0.25">
      <c r="A1423" s="1" t="s">
        <v>246</v>
      </c>
      <c r="B1423" s="2">
        <v>44675</v>
      </c>
      <c r="D1423" s="12" t="str" cm="1">
        <f t="array" ref="D1423">_xlfn.IFS(MONTH(B1423)=1,"Audit Period",MONTH(B1423)=2,"End of Fiscal Year",MONTH(B1423)=3,"Start of Fiscal Year",TRUE,"Fiscal Year in Progress")</f>
        <v>Fiscal Year in Progress</v>
      </c>
    </row>
    <row r="1424" spans="1:4" x14ac:dyDescent="0.25">
      <c r="A1424" s="1" t="s">
        <v>2080</v>
      </c>
      <c r="B1424" s="2">
        <v>44675</v>
      </c>
      <c r="D1424" s="12" t="str" cm="1">
        <f t="array" ref="D1424">_xlfn.IFS(MONTH(B1424)=1,"Audit Period",MONTH(B1424)=2,"End of Fiscal Year",MONTH(B1424)=3,"Start of Fiscal Year",TRUE,"Fiscal Year in Progress")</f>
        <v>Fiscal Year in Progress</v>
      </c>
    </row>
    <row r="1425" spans="1:4" x14ac:dyDescent="0.25">
      <c r="A1425" s="1" t="s">
        <v>2081</v>
      </c>
      <c r="B1425" s="2">
        <v>44675</v>
      </c>
      <c r="D1425" s="12" t="str" cm="1">
        <f t="array" ref="D1425">_xlfn.IFS(MONTH(B1425)=1,"Audit Period",MONTH(B1425)=2,"End of Fiscal Year",MONTH(B1425)=3,"Start of Fiscal Year",TRUE,"Fiscal Year in Progress")</f>
        <v>Fiscal Year in Progress</v>
      </c>
    </row>
    <row r="1426" spans="1:4" x14ac:dyDescent="0.25">
      <c r="A1426" s="1" t="s">
        <v>2082</v>
      </c>
      <c r="B1426" s="2">
        <v>44675</v>
      </c>
      <c r="D1426" s="12" t="str" cm="1">
        <f t="array" ref="D1426">_xlfn.IFS(MONTH(B1426)=1,"Audit Period",MONTH(B1426)=2,"End of Fiscal Year",MONTH(B1426)=3,"Start of Fiscal Year",TRUE,"Fiscal Year in Progress")</f>
        <v>Fiscal Year in Progress</v>
      </c>
    </row>
    <row r="1427" spans="1:4" x14ac:dyDescent="0.25">
      <c r="A1427" s="1" t="s">
        <v>2083</v>
      </c>
      <c r="B1427" s="2">
        <v>44675</v>
      </c>
      <c r="D1427" s="12" t="str" cm="1">
        <f t="array" ref="D1427">_xlfn.IFS(MONTH(B1427)=1,"Audit Period",MONTH(B1427)=2,"End of Fiscal Year",MONTH(B1427)=3,"Start of Fiscal Year",TRUE,"Fiscal Year in Progress")</f>
        <v>Fiscal Year in Progress</v>
      </c>
    </row>
    <row r="1428" spans="1:4" x14ac:dyDescent="0.25">
      <c r="A1428" s="1" t="s">
        <v>247</v>
      </c>
      <c r="B1428" s="2">
        <v>44675</v>
      </c>
      <c r="D1428" s="12" t="str" cm="1">
        <f t="array" ref="D1428">_xlfn.IFS(MONTH(B1428)=1,"Audit Period",MONTH(B1428)=2,"End of Fiscal Year",MONTH(B1428)=3,"Start of Fiscal Year",TRUE,"Fiscal Year in Progress")</f>
        <v>Fiscal Year in Progress</v>
      </c>
    </row>
    <row r="1429" spans="1:4" x14ac:dyDescent="0.25">
      <c r="A1429" s="1" t="s">
        <v>2084</v>
      </c>
      <c r="B1429" s="2">
        <v>44675</v>
      </c>
      <c r="D1429" s="12" t="str" cm="1">
        <f t="array" ref="D1429">_xlfn.IFS(MONTH(B1429)=1,"Audit Period",MONTH(B1429)=2,"End of Fiscal Year",MONTH(B1429)=3,"Start of Fiscal Year",TRUE,"Fiscal Year in Progress")</f>
        <v>Fiscal Year in Progress</v>
      </c>
    </row>
    <row r="1430" spans="1:4" x14ac:dyDescent="0.25">
      <c r="A1430" s="1" t="s">
        <v>2085</v>
      </c>
      <c r="B1430" s="2">
        <v>44675</v>
      </c>
      <c r="D1430" s="12" t="str" cm="1">
        <f t="array" ref="D1430">_xlfn.IFS(MONTH(B1430)=1,"Audit Period",MONTH(B1430)=2,"End of Fiscal Year",MONTH(B1430)=3,"Start of Fiscal Year",TRUE,"Fiscal Year in Progress")</f>
        <v>Fiscal Year in Progress</v>
      </c>
    </row>
    <row r="1431" spans="1:4" x14ac:dyDescent="0.25">
      <c r="A1431" s="1" t="s">
        <v>2086</v>
      </c>
      <c r="B1431" s="2">
        <v>44675</v>
      </c>
      <c r="D1431" s="12" t="str" cm="1">
        <f t="array" ref="D1431">_xlfn.IFS(MONTH(B1431)=1,"Audit Period",MONTH(B1431)=2,"End of Fiscal Year",MONTH(B1431)=3,"Start of Fiscal Year",TRUE,"Fiscal Year in Progress")</f>
        <v>Fiscal Year in Progress</v>
      </c>
    </row>
    <row r="1432" spans="1:4" x14ac:dyDescent="0.25">
      <c r="A1432" s="1" t="s">
        <v>2087</v>
      </c>
      <c r="B1432" s="2">
        <v>44675</v>
      </c>
      <c r="D1432" s="12" t="str" cm="1">
        <f t="array" ref="D1432">_xlfn.IFS(MONTH(B1432)=1,"Audit Period",MONTH(B1432)=2,"End of Fiscal Year",MONTH(B1432)=3,"Start of Fiscal Year",TRUE,"Fiscal Year in Progress")</f>
        <v>Fiscal Year in Progress</v>
      </c>
    </row>
    <row r="1433" spans="1:4" x14ac:dyDescent="0.25">
      <c r="A1433" s="1" t="s">
        <v>2088</v>
      </c>
      <c r="B1433" s="2">
        <v>44675</v>
      </c>
      <c r="D1433" s="12" t="str" cm="1">
        <f t="array" ref="D1433">_xlfn.IFS(MONTH(B1433)=1,"Audit Period",MONTH(B1433)=2,"End of Fiscal Year",MONTH(B1433)=3,"Start of Fiscal Year",TRUE,"Fiscal Year in Progress")</f>
        <v>Fiscal Year in Progress</v>
      </c>
    </row>
    <row r="1434" spans="1:4" x14ac:dyDescent="0.25">
      <c r="A1434" s="1" t="s">
        <v>2089</v>
      </c>
      <c r="B1434" s="2">
        <v>44675</v>
      </c>
      <c r="D1434" s="12" t="str" cm="1">
        <f t="array" ref="D1434">_xlfn.IFS(MONTH(B1434)=1,"Audit Period",MONTH(B1434)=2,"End of Fiscal Year",MONTH(B1434)=3,"Start of Fiscal Year",TRUE,"Fiscal Year in Progress")</f>
        <v>Fiscal Year in Progress</v>
      </c>
    </row>
    <row r="1435" spans="1:4" x14ac:dyDescent="0.25">
      <c r="A1435" s="1" t="s">
        <v>248</v>
      </c>
      <c r="B1435" s="2">
        <v>44675</v>
      </c>
      <c r="D1435" s="12" t="str" cm="1">
        <f t="array" ref="D1435">_xlfn.IFS(MONTH(B1435)=1,"Audit Period",MONTH(B1435)=2,"End of Fiscal Year",MONTH(B1435)=3,"Start of Fiscal Year",TRUE,"Fiscal Year in Progress")</f>
        <v>Fiscal Year in Progress</v>
      </c>
    </row>
    <row r="1436" spans="1:4" x14ac:dyDescent="0.25">
      <c r="A1436" s="1" t="s">
        <v>2090</v>
      </c>
      <c r="B1436" s="2">
        <v>44675</v>
      </c>
      <c r="D1436" s="12" t="str" cm="1">
        <f t="array" ref="D1436">_xlfn.IFS(MONTH(B1436)=1,"Audit Period",MONTH(B1436)=2,"End of Fiscal Year",MONTH(B1436)=3,"Start of Fiscal Year",TRUE,"Fiscal Year in Progress")</f>
        <v>Fiscal Year in Progress</v>
      </c>
    </row>
    <row r="1437" spans="1:4" x14ac:dyDescent="0.25">
      <c r="A1437" s="1" t="s">
        <v>2091</v>
      </c>
      <c r="B1437" s="2">
        <v>44675</v>
      </c>
      <c r="D1437" s="12" t="str" cm="1">
        <f t="array" ref="D1437">_xlfn.IFS(MONTH(B1437)=1,"Audit Period",MONTH(B1437)=2,"End of Fiscal Year",MONTH(B1437)=3,"Start of Fiscal Year",TRUE,"Fiscal Year in Progress")</f>
        <v>Fiscal Year in Progress</v>
      </c>
    </row>
    <row r="1438" spans="1:4" x14ac:dyDescent="0.25">
      <c r="A1438" s="1" t="s">
        <v>2092</v>
      </c>
      <c r="B1438" s="2">
        <v>44675</v>
      </c>
      <c r="D1438" s="12" t="str" cm="1">
        <f t="array" ref="D1438">_xlfn.IFS(MONTH(B1438)=1,"Audit Period",MONTH(B1438)=2,"End of Fiscal Year",MONTH(B1438)=3,"Start of Fiscal Year",TRUE,"Fiscal Year in Progress")</f>
        <v>Fiscal Year in Progress</v>
      </c>
    </row>
    <row r="1439" spans="1:4" x14ac:dyDescent="0.25">
      <c r="A1439" s="1" t="s">
        <v>2093</v>
      </c>
      <c r="B1439" s="2">
        <v>44675</v>
      </c>
      <c r="D1439" s="12" t="str" cm="1">
        <f t="array" ref="D1439">_xlfn.IFS(MONTH(B1439)=1,"Audit Period",MONTH(B1439)=2,"End of Fiscal Year",MONTH(B1439)=3,"Start of Fiscal Year",TRUE,"Fiscal Year in Progress")</f>
        <v>Fiscal Year in Progress</v>
      </c>
    </row>
    <row r="1440" spans="1:4" x14ac:dyDescent="0.25">
      <c r="A1440" s="1" t="s">
        <v>2094</v>
      </c>
      <c r="B1440" s="2">
        <v>44675</v>
      </c>
      <c r="D1440" s="12" t="str" cm="1">
        <f t="array" ref="D1440">_xlfn.IFS(MONTH(B1440)=1,"Audit Period",MONTH(B1440)=2,"End of Fiscal Year",MONTH(B1440)=3,"Start of Fiscal Year",TRUE,"Fiscal Year in Progress")</f>
        <v>Fiscal Year in Progress</v>
      </c>
    </row>
    <row r="1441" spans="1:4" x14ac:dyDescent="0.25">
      <c r="A1441" s="1" t="s">
        <v>24</v>
      </c>
      <c r="B1441" s="2">
        <v>44675</v>
      </c>
      <c r="D1441" s="12" t="str" cm="1">
        <f t="array" ref="D1441">_xlfn.IFS(MONTH(B1441)=1,"Audit Period",MONTH(B1441)=2,"End of Fiscal Year",MONTH(B1441)=3,"Start of Fiscal Year",TRUE,"Fiscal Year in Progress")</f>
        <v>Fiscal Year in Progress</v>
      </c>
    </row>
    <row r="1442" spans="1:4" x14ac:dyDescent="0.25">
      <c r="A1442" s="1" t="s">
        <v>2095</v>
      </c>
      <c r="B1442" s="2">
        <v>44675</v>
      </c>
      <c r="D1442" s="12" t="str" cm="1">
        <f t="array" ref="D1442">_xlfn.IFS(MONTH(B1442)=1,"Audit Period",MONTH(B1442)=2,"End of Fiscal Year",MONTH(B1442)=3,"Start of Fiscal Year",TRUE,"Fiscal Year in Progress")</f>
        <v>Fiscal Year in Progress</v>
      </c>
    </row>
    <row r="1443" spans="1:4" x14ac:dyDescent="0.25">
      <c r="A1443" s="1" t="s">
        <v>2096</v>
      </c>
      <c r="B1443" s="2">
        <v>44675</v>
      </c>
      <c r="D1443" s="12" t="str" cm="1">
        <f t="array" ref="D1443">_xlfn.IFS(MONTH(B1443)=1,"Audit Period",MONTH(B1443)=2,"End of Fiscal Year",MONTH(B1443)=3,"Start of Fiscal Year",TRUE,"Fiscal Year in Progress")</f>
        <v>Fiscal Year in Progress</v>
      </c>
    </row>
    <row r="1444" spans="1:4" x14ac:dyDescent="0.25">
      <c r="A1444" s="1" t="s">
        <v>2097</v>
      </c>
      <c r="B1444" s="2">
        <v>44675</v>
      </c>
      <c r="D1444" s="12" t="str" cm="1">
        <f t="array" ref="D1444">_xlfn.IFS(MONTH(B1444)=1,"Audit Period",MONTH(B1444)=2,"End of Fiscal Year",MONTH(B1444)=3,"Start of Fiscal Year",TRUE,"Fiscal Year in Progress")</f>
        <v>Fiscal Year in Progress</v>
      </c>
    </row>
    <row r="1445" spans="1:4" x14ac:dyDescent="0.25">
      <c r="A1445" s="1" t="s">
        <v>249</v>
      </c>
      <c r="B1445" s="2">
        <v>44675</v>
      </c>
      <c r="D1445" s="12" t="str" cm="1">
        <f t="array" ref="D1445">_xlfn.IFS(MONTH(B1445)=1,"Audit Period",MONTH(B1445)=2,"End of Fiscal Year",MONTH(B1445)=3,"Start of Fiscal Year",TRUE,"Fiscal Year in Progress")</f>
        <v>Fiscal Year in Progress</v>
      </c>
    </row>
    <row r="1446" spans="1:4" x14ac:dyDescent="0.25">
      <c r="A1446" s="1" t="s">
        <v>2098</v>
      </c>
      <c r="B1446" s="2">
        <v>44675</v>
      </c>
      <c r="D1446" s="12" t="str" cm="1">
        <f t="array" ref="D1446">_xlfn.IFS(MONTH(B1446)=1,"Audit Period",MONTH(B1446)=2,"End of Fiscal Year",MONTH(B1446)=3,"Start of Fiscal Year",TRUE,"Fiscal Year in Progress")</f>
        <v>Fiscal Year in Progress</v>
      </c>
    </row>
    <row r="1447" spans="1:4" x14ac:dyDescent="0.25">
      <c r="A1447" s="1" t="s">
        <v>2099</v>
      </c>
      <c r="B1447" s="2">
        <v>44675</v>
      </c>
      <c r="D1447" s="12" t="str" cm="1">
        <f t="array" ref="D1447">_xlfn.IFS(MONTH(B1447)=1,"Audit Period",MONTH(B1447)=2,"End of Fiscal Year",MONTH(B1447)=3,"Start of Fiscal Year",TRUE,"Fiscal Year in Progress")</f>
        <v>Fiscal Year in Progress</v>
      </c>
    </row>
    <row r="1448" spans="1:4" x14ac:dyDescent="0.25">
      <c r="A1448" s="1" t="s">
        <v>2100</v>
      </c>
      <c r="B1448" s="2">
        <v>44675</v>
      </c>
      <c r="D1448" s="12" t="str" cm="1">
        <f t="array" ref="D1448">_xlfn.IFS(MONTH(B1448)=1,"Audit Period",MONTH(B1448)=2,"End of Fiscal Year",MONTH(B1448)=3,"Start of Fiscal Year",TRUE,"Fiscal Year in Progress")</f>
        <v>Fiscal Year in Progress</v>
      </c>
    </row>
    <row r="1449" spans="1:4" x14ac:dyDescent="0.25">
      <c r="A1449" s="1" t="s">
        <v>250</v>
      </c>
      <c r="B1449" s="2">
        <v>44675</v>
      </c>
      <c r="D1449" s="12" t="str" cm="1">
        <f t="array" ref="D1449">_xlfn.IFS(MONTH(B1449)=1,"Audit Period",MONTH(B1449)=2,"End of Fiscal Year",MONTH(B1449)=3,"Start of Fiscal Year",TRUE,"Fiscal Year in Progress")</f>
        <v>Fiscal Year in Progress</v>
      </c>
    </row>
    <row r="1450" spans="1:4" x14ac:dyDescent="0.25">
      <c r="A1450" s="1" t="s">
        <v>2101</v>
      </c>
      <c r="B1450" s="2">
        <v>44675</v>
      </c>
      <c r="D1450" s="12" t="str" cm="1">
        <f t="array" ref="D1450">_xlfn.IFS(MONTH(B1450)=1,"Audit Period",MONTH(B1450)=2,"End of Fiscal Year",MONTH(B1450)=3,"Start of Fiscal Year",TRUE,"Fiscal Year in Progress")</f>
        <v>Fiscal Year in Progress</v>
      </c>
    </row>
    <row r="1451" spans="1:4" x14ac:dyDescent="0.25">
      <c r="A1451" s="1" t="s">
        <v>2102</v>
      </c>
      <c r="B1451" s="2">
        <v>44675</v>
      </c>
      <c r="D1451" s="12" t="str" cm="1">
        <f t="array" ref="D1451">_xlfn.IFS(MONTH(B1451)=1,"Audit Period",MONTH(B1451)=2,"End of Fiscal Year",MONTH(B1451)=3,"Start of Fiscal Year",TRUE,"Fiscal Year in Progress")</f>
        <v>Fiscal Year in Progress</v>
      </c>
    </row>
    <row r="1452" spans="1:4" x14ac:dyDescent="0.25">
      <c r="A1452" s="1" t="s">
        <v>2103</v>
      </c>
      <c r="B1452" s="2">
        <v>44675</v>
      </c>
      <c r="D1452" s="12" t="str" cm="1">
        <f t="array" ref="D1452">_xlfn.IFS(MONTH(B1452)=1,"Audit Period",MONTH(B1452)=2,"End of Fiscal Year",MONTH(B1452)=3,"Start of Fiscal Year",TRUE,"Fiscal Year in Progress")</f>
        <v>Fiscal Year in Progress</v>
      </c>
    </row>
    <row r="1453" spans="1:4" x14ac:dyDescent="0.25">
      <c r="A1453" s="1" t="s">
        <v>2104</v>
      </c>
      <c r="B1453" s="2">
        <v>44675</v>
      </c>
      <c r="D1453" s="12" t="str" cm="1">
        <f t="array" ref="D1453">_xlfn.IFS(MONTH(B1453)=1,"Audit Period",MONTH(B1453)=2,"End of Fiscal Year",MONTH(B1453)=3,"Start of Fiscal Year",TRUE,"Fiscal Year in Progress")</f>
        <v>Fiscal Year in Progress</v>
      </c>
    </row>
    <row r="1454" spans="1:4" x14ac:dyDescent="0.25">
      <c r="A1454" s="1" t="s">
        <v>2105</v>
      </c>
      <c r="B1454" s="2">
        <v>44675</v>
      </c>
      <c r="D1454" s="12" t="str" cm="1">
        <f t="array" ref="D1454">_xlfn.IFS(MONTH(B1454)=1,"Audit Period",MONTH(B1454)=2,"End of Fiscal Year",MONTH(B1454)=3,"Start of Fiscal Year",TRUE,"Fiscal Year in Progress")</f>
        <v>Fiscal Year in Progress</v>
      </c>
    </row>
    <row r="1455" spans="1:4" x14ac:dyDescent="0.25">
      <c r="A1455" s="1" t="s">
        <v>2106</v>
      </c>
      <c r="B1455" s="2">
        <v>44675</v>
      </c>
      <c r="D1455" s="12" t="str" cm="1">
        <f t="array" ref="D1455">_xlfn.IFS(MONTH(B1455)=1,"Audit Period",MONTH(B1455)=2,"End of Fiscal Year",MONTH(B1455)=3,"Start of Fiscal Year",TRUE,"Fiscal Year in Progress")</f>
        <v>Fiscal Year in Progress</v>
      </c>
    </row>
    <row r="1456" spans="1:4" x14ac:dyDescent="0.25">
      <c r="A1456" s="1" t="s">
        <v>2107</v>
      </c>
      <c r="B1456" s="2">
        <v>44675</v>
      </c>
      <c r="D1456" s="12" t="str" cm="1">
        <f t="array" ref="D1456">_xlfn.IFS(MONTH(B1456)=1,"Audit Period",MONTH(B1456)=2,"End of Fiscal Year",MONTH(B1456)=3,"Start of Fiscal Year",TRUE,"Fiscal Year in Progress")</f>
        <v>Fiscal Year in Progress</v>
      </c>
    </row>
    <row r="1457" spans="1:4" x14ac:dyDescent="0.25">
      <c r="A1457" s="1" t="s">
        <v>251</v>
      </c>
      <c r="B1457" s="2">
        <v>44675</v>
      </c>
      <c r="D1457" s="12" t="str" cm="1">
        <f t="array" ref="D1457">_xlfn.IFS(MONTH(B1457)=1,"Audit Period",MONTH(B1457)=2,"End of Fiscal Year",MONTH(B1457)=3,"Start of Fiscal Year",TRUE,"Fiscal Year in Progress")</f>
        <v>Fiscal Year in Progress</v>
      </c>
    </row>
    <row r="1458" spans="1:4" x14ac:dyDescent="0.25">
      <c r="A1458" s="1" t="s">
        <v>2108</v>
      </c>
      <c r="B1458" s="2">
        <v>44675</v>
      </c>
      <c r="D1458" s="12" t="str" cm="1">
        <f t="array" ref="D1458">_xlfn.IFS(MONTH(B1458)=1,"Audit Period",MONTH(B1458)=2,"End of Fiscal Year",MONTH(B1458)=3,"Start of Fiscal Year",TRUE,"Fiscal Year in Progress")</f>
        <v>Fiscal Year in Progress</v>
      </c>
    </row>
    <row r="1459" spans="1:4" x14ac:dyDescent="0.25">
      <c r="A1459" s="1" t="s">
        <v>2109</v>
      </c>
      <c r="B1459" s="2">
        <v>44675</v>
      </c>
      <c r="D1459" s="12" t="str" cm="1">
        <f t="array" ref="D1459">_xlfn.IFS(MONTH(B1459)=1,"Audit Period",MONTH(B1459)=2,"End of Fiscal Year",MONTH(B1459)=3,"Start of Fiscal Year",TRUE,"Fiscal Year in Progress")</f>
        <v>Fiscal Year in Progress</v>
      </c>
    </row>
    <row r="1460" spans="1:4" x14ac:dyDescent="0.25">
      <c r="A1460" s="1" t="s">
        <v>2110</v>
      </c>
      <c r="B1460" s="2">
        <v>44675</v>
      </c>
      <c r="D1460" s="12" t="str" cm="1">
        <f t="array" ref="D1460">_xlfn.IFS(MONTH(B1460)=1,"Audit Period",MONTH(B1460)=2,"End of Fiscal Year",MONTH(B1460)=3,"Start of Fiscal Year",TRUE,"Fiscal Year in Progress")</f>
        <v>Fiscal Year in Progress</v>
      </c>
    </row>
    <row r="1461" spans="1:4" x14ac:dyDescent="0.25">
      <c r="A1461" s="1" t="s">
        <v>2111</v>
      </c>
      <c r="B1461" s="2">
        <v>44675</v>
      </c>
      <c r="D1461" s="12" t="str" cm="1">
        <f t="array" ref="D1461">_xlfn.IFS(MONTH(B1461)=1,"Audit Period",MONTH(B1461)=2,"End of Fiscal Year",MONTH(B1461)=3,"Start of Fiscal Year",TRUE,"Fiscal Year in Progress")</f>
        <v>Fiscal Year in Progress</v>
      </c>
    </row>
    <row r="1462" spans="1:4" x14ac:dyDescent="0.25">
      <c r="A1462" s="1" t="s">
        <v>2112</v>
      </c>
      <c r="B1462" s="2">
        <v>44675</v>
      </c>
      <c r="D1462" s="12" t="str" cm="1">
        <f t="array" ref="D1462">_xlfn.IFS(MONTH(B1462)=1,"Audit Period",MONTH(B1462)=2,"End of Fiscal Year",MONTH(B1462)=3,"Start of Fiscal Year",TRUE,"Fiscal Year in Progress")</f>
        <v>Fiscal Year in Progress</v>
      </c>
    </row>
    <row r="1463" spans="1:4" x14ac:dyDescent="0.25">
      <c r="A1463" s="1" t="s">
        <v>2113</v>
      </c>
      <c r="B1463" s="2">
        <v>44675</v>
      </c>
      <c r="D1463" s="12" t="str" cm="1">
        <f t="array" ref="D1463">_xlfn.IFS(MONTH(B1463)=1,"Audit Period",MONTH(B1463)=2,"End of Fiscal Year",MONTH(B1463)=3,"Start of Fiscal Year",TRUE,"Fiscal Year in Progress")</f>
        <v>Fiscal Year in Progress</v>
      </c>
    </row>
    <row r="1464" spans="1:4" x14ac:dyDescent="0.25">
      <c r="A1464" s="1" t="s">
        <v>2114</v>
      </c>
      <c r="B1464" s="2">
        <v>44675</v>
      </c>
      <c r="D1464" s="12" t="str" cm="1">
        <f t="array" ref="D1464">_xlfn.IFS(MONTH(B1464)=1,"Audit Period",MONTH(B1464)=2,"End of Fiscal Year",MONTH(B1464)=3,"Start of Fiscal Year",TRUE,"Fiscal Year in Progress")</f>
        <v>Fiscal Year in Progress</v>
      </c>
    </row>
    <row r="1465" spans="1:4" x14ac:dyDescent="0.25">
      <c r="A1465" s="1" t="s">
        <v>252</v>
      </c>
      <c r="B1465" s="2">
        <v>44675</v>
      </c>
      <c r="D1465" s="12" t="str" cm="1">
        <f t="array" ref="D1465">_xlfn.IFS(MONTH(B1465)=1,"Audit Period",MONTH(B1465)=2,"End of Fiscal Year",MONTH(B1465)=3,"Start of Fiscal Year",TRUE,"Fiscal Year in Progress")</f>
        <v>Fiscal Year in Progress</v>
      </c>
    </row>
    <row r="1466" spans="1:4" x14ac:dyDescent="0.25">
      <c r="A1466" s="1" t="s">
        <v>2115</v>
      </c>
      <c r="B1466" s="2">
        <v>44675</v>
      </c>
      <c r="D1466" s="12" t="str" cm="1">
        <f t="array" ref="D1466">_xlfn.IFS(MONTH(B1466)=1,"Audit Period",MONTH(B1466)=2,"End of Fiscal Year",MONTH(B1466)=3,"Start of Fiscal Year",TRUE,"Fiscal Year in Progress")</f>
        <v>Fiscal Year in Progress</v>
      </c>
    </row>
    <row r="1467" spans="1:4" x14ac:dyDescent="0.25">
      <c r="A1467" s="1" t="s">
        <v>2116</v>
      </c>
      <c r="B1467" s="2">
        <v>44682</v>
      </c>
      <c r="D1467" s="12" t="str" cm="1">
        <f t="array" ref="D1467">_xlfn.IFS(MONTH(B1467)=1,"Audit Period",MONTH(B1467)=2,"End of Fiscal Year",MONTH(B1467)=3,"Start of Fiscal Year",TRUE,"Fiscal Year in Progress")</f>
        <v>Fiscal Year in Progress</v>
      </c>
    </row>
    <row r="1468" spans="1:4" x14ac:dyDescent="0.25">
      <c r="A1468" s="1" t="s">
        <v>2117</v>
      </c>
      <c r="B1468" s="2">
        <v>44682</v>
      </c>
      <c r="D1468" s="12" t="str" cm="1">
        <f t="array" ref="D1468">_xlfn.IFS(MONTH(B1468)=1,"Audit Period",MONTH(B1468)=2,"End of Fiscal Year",MONTH(B1468)=3,"Start of Fiscal Year",TRUE,"Fiscal Year in Progress")</f>
        <v>Fiscal Year in Progress</v>
      </c>
    </row>
    <row r="1469" spans="1:4" x14ac:dyDescent="0.25">
      <c r="A1469" s="1" t="s">
        <v>2118</v>
      </c>
      <c r="B1469" s="2">
        <v>44682</v>
      </c>
      <c r="D1469" s="12" t="str" cm="1">
        <f t="array" ref="D1469">_xlfn.IFS(MONTH(B1469)=1,"Audit Period",MONTH(B1469)=2,"End of Fiscal Year",MONTH(B1469)=3,"Start of Fiscal Year",TRUE,"Fiscal Year in Progress")</f>
        <v>Fiscal Year in Progress</v>
      </c>
    </row>
    <row r="1470" spans="1:4" x14ac:dyDescent="0.25">
      <c r="A1470" s="1" t="s">
        <v>2119</v>
      </c>
      <c r="B1470" s="2">
        <v>44682</v>
      </c>
      <c r="D1470" s="12" t="str" cm="1">
        <f t="array" ref="D1470">_xlfn.IFS(MONTH(B1470)=1,"Audit Period",MONTH(B1470)=2,"End of Fiscal Year",MONTH(B1470)=3,"Start of Fiscal Year",TRUE,"Fiscal Year in Progress")</f>
        <v>Fiscal Year in Progress</v>
      </c>
    </row>
    <row r="1471" spans="1:4" x14ac:dyDescent="0.25">
      <c r="A1471" s="1" t="s">
        <v>2120</v>
      </c>
      <c r="B1471" s="2">
        <v>44682</v>
      </c>
      <c r="D1471" s="12" t="str" cm="1">
        <f t="array" ref="D1471">_xlfn.IFS(MONTH(B1471)=1,"Audit Period",MONTH(B1471)=2,"End of Fiscal Year",MONTH(B1471)=3,"Start of Fiscal Year",TRUE,"Fiscal Year in Progress")</f>
        <v>Fiscal Year in Progress</v>
      </c>
    </row>
    <row r="1472" spans="1:4" x14ac:dyDescent="0.25">
      <c r="A1472" s="1" t="s">
        <v>2121</v>
      </c>
      <c r="B1472" s="2">
        <v>44682</v>
      </c>
      <c r="D1472" s="12" t="str" cm="1">
        <f t="array" ref="D1472">_xlfn.IFS(MONTH(B1472)=1,"Audit Period",MONTH(B1472)=2,"End of Fiscal Year",MONTH(B1472)=3,"Start of Fiscal Year",TRUE,"Fiscal Year in Progress")</f>
        <v>Fiscal Year in Progress</v>
      </c>
    </row>
    <row r="1473" spans="1:4" x14ac:dyDescent="0.25">
      <c r="A1473" s="1" t="s">
        <v>2122</v>
      </c>
      <c r="B1473" s="2">
        <v>44682</v>
      </c>
      <c r="D1473" s="12" t="str" cm="1">
        <f t="array" ref="D1473">_xlfn.IFS(MONTH(B1473)=1,"Audit Period",MONTH(B1473)=2,"End of Fiscal Year",MONTH(B1473)=3,"Start of Fiscal Year",TRUE,"Fiscal Year in Progress")</f>
        <v>Fiscal Year in Progress</v>
      </c>
    </row>
    <row r="1474" spans="1:4" x14ac:dyDescent="0.25">
      <c r="A1474" s="1" t="s">
        <v>2123</v>
      </c>
      <c r="B1474" s="2">
        <v>44682</v>
      </c>
      <c r="D1474" s="12" t="str" cm="1">
        <f t="array" ref="D1474">_xlfn.IFS(MONTH(B1474)=1,"Audit Period",MONTH(B1474)=2,"End of Fiscal Year",MONTH(B1474)=3,"Start of Fiscal Year",TRUE,"Fiscal Year in Progress")</f>
        <v>Fiscal Year in Progress</v>
      </c>
    </row>
    <row r="1475" spans="1:4" x14ac:dyDescent="0.25">
      <c r="A1475" s="1" t="s">
        <v>2124</v>
      </c>
      <c r="B1475" s="2">
        <v>44682</v>
      </c>
      <c r="D1475" s="12" t="str" cm="1">
        <f t="array" ref="D1475">_xlfn.IFS(MONTH(B1475)=1,"Audit Period",MONTH(B1475)=2,"End of Fiscal Year",MONTH(B1475)=3,"Start of Fiscal Year",TRUE,"Fiscal Year in Progress")</f>
        <v>Fiscal Year in Progress</v>
      </c>
    </row>
    <row r="1476" spans="1:4" x14ac:dyDescent="0.25">
      <c r="A1476" s="1" t="s">
        <v>2125</v>
      </c>
      <c r="B1476" s="2">
        <v>44682</v>
      </c>
      <c r="D1476" s="12" t="str" cm="1">
        <f t="array" ref="D1476">_xlfn.IFS(MONTH(B1476)=1,"Audit Period",MONTH(B1476)=2,"End of Fiscal Year",MONTH(B1476)=3,"Start of Fiscal Year",TRUE,"Fiscal Year in Progress")</f>
        <v>Fiscal Year in Progress</v>
      </c>
    </row>
    <row r="1477" spans="1:4" x14ac:dyDescent="0.25">
      <c r="A1477" s="1" t="s">
        <v>2126</v>
      </c>
      <c r="B1477" s="2">
        <v>44682</v>
      </c>
      <c r="D1477" s="12" t="str" cm="1">
        <f t="array" ref="D1477">_xlfn.IFS(MONTH(B1477)=1,"Audit Period",MONTH(B1477)=2,"End of Fiscal Year",MONTH(B1477)=3,"Start of Fiscal Year",TRUE,"Fiscal Year in Progress")</f>
        <v>Fiscal Year in Progress</v>
      </c>
    </row>
    <row r="1478" spans="1:4" x14ac:dyDescent="0.25">
      <c r="A1478" s="1" t="s">
        <v>2127</v>
      </c>
      <c r="B1478" s="2">
        <v>44682</v>
      </c>
      <c r="D1478" s="12" t="str" cm="1">
        <f t="array" ref="D1478">_xlfn.IFS(MONTH(B1478)=1,"Audit Period",MONTH(B1478)=2,"End of Fiscal Year",MONTH(B1478)=3,"Start of Fiscal Year",TRUE,"Fiscal Year in Progress")</f>
        <v>Fiscal Year in Progress</v>
      </c>
    </row>
    <row r="1479" spans="1:4" x14ac:dyDescent="0.25">
      <c r="A1479" s="1" t="s">
        <v>253</v>
      </c>
      <c r="B1479" s="2">
        <v>44682</v>
      </c>
      <c r="D1479" s="12" t="str" cm="1">
        <f t="array" ref="D1479">_xlfn.IFS(MONTH(B1479)=1,"Audit Period",MONTH(B1479)=2,"End of Fiscal Year",MONTH(B1479)=3,"Start of Fiscal Year",TRUE,"Fiscal Year in Progress")</f>
        <v>Fiscal Year in Progress</v>
      </c>
    </row>
    <row r="1480" spans="1:4" x14ac:dyDescent="0.25">
      <c r="A1480" s="1" t="s">
        <v>2128</v>
      </c>
      <c r="B1480" s="2">
        <v>44682</v>
      </c>
      <c r="D1480" s="12" t="str" cm="1">
        <f t="array" ref="D1480">_xlfn.IFS(MONTH(B1480)=1,"Audit Period",MONTH(B1480)=2,"End of Fiscal Year",MONTH(B1480)=3,"Start of Fiscal Year",TRUE,"Fiscal Year in Progress")</f>
        <v>Fiscal Year in Progress</v>
      </c>
    </row>
    <row r="1481" spans="1:4" x14ac:dyDescent="0.25">
      <c r="A1481" s="1" t="s">
        <v>2129</v>
      </c>
      <c r="B1481" s="2">
        <v>44682</v>
      </c>
      <c r="D1481" s="12" t="str" cm="1">
        <f t="array" ref="D1481">_xlfn.IFS(MONTH(B1481)=1,"Audit Period",MONTH(B1481)=2,"End of Fiscal Year",MONTH(B1481)=3,"Start of Fiscal Year",TRUE,"Fiscal Year in Progress")</f>
        <v>Fiscal Year in Progress</v>
      </c>
    </row>
    <row r="1482" spans="1:4" x14ac:dyDescent="0.25">
      <c r="A1482" s="1" t="s">
        <v>2130</v>
      </c>
      <c r="B1482" s="2">
        <v>44682</v>
      </c>
      <c r="D1482" s="12" t="str" cm="1">
        <f t="array" ref="D1482">_xlfn.IFS(MONTH(B1482)=1,"Audit Period",MONTH(B1482)=2,"End of Fiscal Year",MONTH(B1482)=3,"Start of Fiscal Year",TRUE,"Fiscal Year in Progress")</f>
        <v>Fiscal Year in Progress</v>
      </c>
    </row>
    <row r="1483" spans="1:4" x14ac:dyDescent="0.25">
      <c r="A1483" s="1" t="s">
        <v>2131</v>
      </c>
      <c r="B1483" s="2">
        <v>44682</v>
      </c>
      <c r="D1483" s="12" t="str" cm="1">
        <f t="array" ref="D1483">_xlfn.IFS(MONTH(B1483)=1,"Audit Period",MONTH(B1483)=2,"End of Fiscal Year",MONTH(B1483)=3,"Start of Fiscal Year",TRUE,"Fiscal Year in Progress")</f>
        <v>Fiscal Year in Progress</v>
      </c>
    </row>
    <row r="1484" spans="1:4" x14ac:dyDescent="0.25">
      <c r="A1484" s="1" t="s">
        <v>2132</v>
      </c>
      <c r="B1484" s="2">
        <v>44682</v>
      </c>
      <c r="D1484" s="12" t="str" cm="1">
        <f t="array" ref="D1484">_xlfn.IFS(MONTH(B1484)=1,"Audit Period",MONTH(B1484)=2,"End of Fiscal Year",MONTH(B1484)=3,"Start of Fiscal Year",TRUE,"Fiscal Year in Progress")</f>
        <v>Fiscal Year in Progress</v>
      </c>
    </row>
    <row r="1485" spans="1:4" x14ac:dyDescent="0.25">
      <c r="A1485" s="1" t="s">
        <v>2133</v>
      </c>
      <c r="B1485" s="2">
        <v>44682</v>
      </c>
      <c r="D1485" s="12" t="str" cm="1">
        <f t="array" ref="D1485">_xlfn.IFS(MONTH(B1485)=1,"Audit Period",MONTH(B1485)=2,"End of Fiscal Year",MONTH(B1485)=3,"Start of Fiscal Year",TRUE,"Fiscal Year in Progress")</f>
        <v>Fiscal Year in Progress</v>
      </c>
    </row>
    <row r="1486" spans="1:4" x14ac:dyDescent="0.25">
      <c r="A1486" s="1" t="s">
        <v>254</v>
      </c>
      <c r="B1486" s="2">
        <v>44682</v>
      </c>
      <c r="D1486" s="12" t="str" cm="1">
        <f t="array" ref="D1486">_xlfn.IFS(MONTH(B1486)=1,"Audit Period",MONTH(B1486)=2,"End of Fiscal Year",MONTH(B1486)=3,"Start of Fiscal Year",TRUE,"Fiscal Year in Progress")</f>
        <v>Fiscal Year in Progress</v>
      </c>
    </row>
    <row r="1487" spans="1:4" x14ac:dyDescent="0.25">
      <c r="A1487" s="1" t="s">
        <v>2134</v>
      </c>
      <c r="B1487" s="2">
        <v>44682</v>
      </c>
      <c r="D1487" s="12" t="str" cm="1">
        <f t="array" ref="D1487">_xlfn.IFS(MONTH(B1487)=1,"Audit Period",MONTH(B1487)=2,"End of Fiscal Year",MONTH(B1487)=3,"Start of Fiscal Year",TRUE,"Fiscal Year in Progress")</f>
        <v>Fiscal Year in Progress</v>
      </c>
    </row>
    <row r="1488" spans="1:4" x14ac:dyDescent="0.25">
      <c r="A1488" s="1" t="s">
        <v>2135</v>
      </c>
      <c r="B1488" s="2">
        <v>44682</v>
      </c>
      <c r="D1488" s="12" t="str" cm="1">
        <f t="array" ref="D1488">_xlfn.IFS(MONTH(B1488)=1,"Audit Period",MONTH(B1488)=2,"End of Fiscal Year",MONTH(B1488)=3,"Start of Fiscal Year",TRUE,"Fiscal Year in Progress")</f>
        <v>Fiscal Year in Progress</v>
      </c>
    </row>
    <row r="1489" spans="1:4" x14ac:dyDescent="0.25">
      <c r="A1489" s="1" t="s">
        <v>2136</v>
      </c>
      <c r="B1489" s="2">
        <v>44682</v>
      </c>
      <c r="D1489" s="12" t="str" cm="1">
        <f t="array" ref="D1489">_xlfn.IFS(MONTH(B1489)=1,"Audit Period",MONTH(B1489)=2,"End of Fiscal Year",MONTH(B1489)=3,"Start of Fiscal Year",TRUE,"Fiscal Year in Progress")</f>
        <v>Fiscal Year in Progress</v>
      </c>
    </row>
    <row r="1490" spans="1:4" x14ac:dyDescent="0.25">
      <c r="A1490" s="1" t="s">
        <v>2137</v>
      </c>
      <c r="B1490" s="2">
        <v>44682</v>
      </c>
      <c r="D1490" s="12" t="str" cm="1">
        <f t="array" ref="D1490">_xlfn.IFS(MONTH(B1490)=1,"Audit Period",MONTH(B1490)=2,"End of Fiscal Year",MONTH(B1490)=3,"Start of Fiscal Year",TRUE,"Fiscal Year in Progress")</f>
        <v>Fiscal Year in Progress</v>
      </c>
    </row>
    <row r="1491" spans="1:4" x14ac:dyDescent="0.25">
      <c r="A1491" s="1" t="s">
        <v>2138</v>
      </c>
      <c r="B1491" s="2">
        <v>44682</v>
      </c>
      <c r="D1491" s="12" t="str" cm="1">
        <f t="array" ref="D1491">_xlfn.IFS(MONTH(B1491)=1,"Audit Period",MONTH(B1491)=2,"End of Fiscal Year",MONTH(B1491)=3,"Start of Fiscal Year",TRUE,"Fiscal Year in Progress")</f>
        <v>Fiscal Year in Progress</v>
      </c>
    </row>
    <row r="1492" spans="1:4" x14ac:dyDescent="0.25">
      <c r="A1492" s="1" t="s">
        <v>2139</v>
      </c>
      <c r="B1492" s="2">
        <v>44682</v>
      </c>
      <c r="D1492" s="12" t="str" cm="1">
        <f t="array" ref="D1492">_xlfn.IFS(MONTH(B1492)=1,"Audit Period",MONTH(B1492)=2,"End of Fiscal Year",MONTH(B1492)=3,"Start of Fiscal Year",TRUE,"Fiscal Year in Progress")</f>
        <v>Fiscal Year in Progress</v>
      </c>
    </row>
    <row r="1493" spans="1:4" x14ac:dyDescent="0.25">
      <c r="A1493" s="1" t="s">
        <v>2140</v>
      </c>
      <c r="B1493" s="2">
        <v>44682</v>
      </c>
      <c r="D1493" s="12" t="str" cm="1">
        <f t="array" ref="D1493">_xlfn.IFS(MONTH(B1493)=1,"Audit Period",MONTH(B1493)=2,"End of Fiscal Year",MONTH(B1493)=3,"Start of Fiscal Year",TRUE,"Fiscal Year in Progress")</f>
        <v>Fiscal Year in Progress</v>
      </c>
    </row>
    <row r="1494" spans="1:4" x14ac:dyDescent="0.25">
      <c r="A1494" s="1" t="s">
        <v>255</v>
      </c>
      <c r="B1494" s="2">
        <v>44682</v>
      </c>
      <c r="D1494" s="12" t="str" cm="1">
        <f t="array" ref="D1494">_xlfn.IFS(MONTH(B1494)=1,"Audit Period",MONTH(B1494)=2,"End of Fiscal Year",MONTH(B1494)=3,"Start of Fiscal Year",TRUE,"Fiscal Year in Progress")</f>
        <v>Fiscal Year in Progress</v>
      </c>
    </row>
    <row r="1495" spans="1:4" x14ac:dyDescent="0.25">
      <c r="A1495" s="1" t="s">
        <v>2141</v>
      </c>
      <c r="B1495" s="2">
        <v>44682</v>
      </c>
      <c r="D1495" s="12" t="str" cm="1">
        <f t="array" ref="D1495">_xlfn.IFS(MONTH(B1495)=1,"Audit Period",MONTH(B1495)=2,"End of Fiscal Year",MONTH(B1495)=3,"Start of Fiscal Year",TRUE,"Fiscal Year in Progress")</f>
        <v>Fiscal Year in Progress</v>
      </c>
    </row>
    <row r="1496" spans="1:4" x14ac:dyDescent="0.25">
      <c r="A1496" s="1" t="s">
        <v>2142</v>
      </c>
      <c r="B1496" s="2">
        <v>44682</v>
      </c>
      <c r="D1496" s="12" t="str" cm="1">
        <f t="array" ref="D1496">_xlfn.IFS(MONTH(B1496)=1,"Audit Period",MONTH(B1496)=2,"End of Fiscal Year",MONTH(B1496)=3,"Start of Fiscal Year",TRUE,"Fiscal Year in Progress")</f>
        <v>Fiscal Year in Progress</v>
      </c>
    </row>
    <row r="1497" spans="1:4" x14ac:dyDescent="0.25">
      <c r="A1497" s="1" t="s">
        <v>2143</v>
      </c>
      <c r="B1497" s="2">
        <v>44682</v>
      </c>
      <c r="D1497" s="12" t="str" cm="1">
        <f t="array" ref="D1497">_xlfn.IFS(MONTH(B1497)=1,"Audit Period",MONTH(B1497)=2,"End of Fiscal Year",MONTH(B1497)=3,"Start of Fiscal Year",TRUE,"Fiscal Year in Progress")</f>
        <v>Fiscal Year in Progress</v>
      </c>
    </row>
    <row r="1498" spans="1:4" x14ac:dyDescent="0.25">
      <c r="A1498" s="1" t="s">
        <v>2144</v>
      </c>
      <c r="B1498" s="2">
        <v>44682</v>
      </c>
      <c r="D1498" s="12" t="str" cm="1">
        <f t="array" ref="D1498">_xlfn.IFS(MONTH(B1498)=1,"Audit Period",MONTH(B1498)=2,"End of Fiscal Year",MONTH(B1498)=3,"Start of Fiscal Year",TRUE,"Fiscal Year in Progress")</f>
        <v>Fiscal Year in Progress</v>
      </c>
    </row>
    <row r="1499" spans="1:4" x14ac:dyDescent="0.25">
      <c r="A1499" s="1" t="s">
        <v>2145</v>
      </c>
      <c r="B1499" s="2">
        <v>44682</v>
      </c>
      <c r="D1499" s="12" t="str" cm="1">
        <f t="array" ref="D1499">_xlfn.IFS(MONTH(B1499)=1,"Audit Period",MONTH(B1499)=2,"End of Fiscal Year",MONTH(B1499)=3,"Start of Fiscal Year",TRUE,"Fiscal Year in Progress")</f>
        <v>Fiscal Year in Progress</v>
      </c>
    </row>
    <row r="1500" spans="1:4" x14ac:dyDescent="0.25">
      <c r="A1500" s="1" t="s">
        <v>2146</v>
      </c>
      <c r="B1500" s="2">
        <v>44682</v>
      </c>
      <c r="D1500" s="12" t="str" cm="1">
        <f t="array" ref="D1500">_xlfn.IFS(MONTH(B1500)=1,"Audit Period",MONTH(B1500)=2,"End of Fiscal Year",MONTH(B1500)=3,"Start of Fiscal Year",TRUE,"Fiscal Year in Progress")</f>
        <v>Fiscal Year in Progress</v>
      </c>
    </row>
    <row r="1501" spans="1:4" x14ac:dyDescent="0.25">
      <c r="A1501" s="1" t="s">
        <v>256</v>
      </c>
      <c r="B1501" s="2">
        <v>44682</v>
      </c>
      <c r="D1501" s="12" t="str" cm="1">
        <f t="array" ref="D1501">_xlfn.IFS(MONTH(B1501)=1,"Audit Period",MONTH(B1501)=2,"End of Fiscal Year",MONTH(B1501)=3,"Start of Fiscal Year",TRUE,"Fiscal Year in Progress")</f>
        <v>Fiscal Year in Progress</v>
      </c>
    </row>
    <row r="1502" spans="1:4" x14ac:dyDescent="0.25">
      <c r="A1502" s="1" t="s">
        <v>2147</v>
      </c>
      <c r="B1502" s="2">
        <v>44682</v>
      </c>
      <c r="D1502" s="12" t="str" cm="1">
        <f t="array" ref="D1502">_xlfn.IFS(MONTH(B1502)=1,"Audit Period",MONTH(B1502)=2,"End of Fiscal Year",MONTH(B1502)=3,"Start of Fiscal Year",TRUE,"Fiscal Year in Progress")</f>
        <v>Fiscal Year in Progress</v>
      </c>
    </row>
    <row r="1503" spans="1:4" x14ac:dyDescent="0.25">
      <c r="A1503" s="1" t="s">
        <v>2148</v>
      </c>
      <c r="B1503" s="2">
        <v>44682</v>
      </c>
      <c r="D1503" s="12" t="str" cm="1">
        <f t="array" ref="D1503">_xlfn.IFS(MONTH(B1503)=1,"Audit Period",MONTH(B1503)=2,"End of Fiscal Year",MONTH(B1503)=3,"Start of Fiscal Year",TRUE,"Fiscal Year in Progress")</f>
        <v>Fiscal Year in Progress</v>
      </c>
    </row>
    <row r="1504" spans="1:4" x14ac:dyDescent="0.25">
      <c r="A1504" s="1" t="s">
        <v>2149</v>
      </c>
      <c r="B1504" s="2">
        <v>44682</v>
      </c>
      <c r="D1504" s="12" t="str" cm="1">
        <f t="array" ref="D1504">_xlfn.IFS(MONTH(B1504)=1,"Audit Period",MONTH(B1504)=2,"End of Fiscal Year",MONTH(B1504)=3,"Start of Fiscal Year",TRUE,"Fiscal Year in Progress")</f>
        <v>Fiscal Year in Progress</v>
      </c>
    </row>
    <row r="1505" spans="1:4" x14ac:dyDescent="0.25">
      <c r="A1505" s="1" t="s">
        <v>2150</v>
      </c>
      <c r="B1505" s="2">
        <v>44682</v>
      </c>
      <c r="D1505" s="12" t="str" cm="1">
        <f t="array" ref="D1505">_xlfn.IFS(MONTH(B1505)=1,"Audit Period",MONTH(B1505)=2,"End of Fiscal Year",MONTH(B1505)=3,"Start of Fiscal Year",TRUE,"Fiscal Year in Progress")</f>
        <v>Fiscal Year in Progress</v>
      </c>
    </row>
    <row r="1506" spans="1:4" x14ac:dyDescent="0.25">
      <c r="A1506" s="1" t="s">
        <v>2151</v>
      </c>
      <c r="B1506" s="2">
        <v>44682</v>
      </c>
      <c r="D1506" s="12" t="str" cm="1">
        <f t="array" ref="D1506">_xlfn.IFS(MONTH(B1506)=1,"Audit Period",MONTH(B1506)=2,"End of Fiscal Year",MONTH(B1506)=3,"Start of Fiscal Year",TRUE,"Fiscal Year in Progress")</f>
        <v>Fiscal Year in Progress</v>
      </c>
    </row>
    <row r="1507" spans="1:4" x14ac:dyDescent="0.25">
      <c r="A1507" s="1" t="s">
        <v>2152</v>
      </c>
      <c r="B1507" s="2">
        <v>44682</v>
      </c>
      <c r="D1507" s="12" t="str" cm="1">
        <f t="array" ref="D1507">_xlfn.IFS(MONTH(B1507)=1,"Audit Period",MONTH(B1507)=2,"End of Fiscal Year",MONTH(B1507)=3,"Start of Fiscal Year",TRUE,"Fiscal Year in Progress")</f>
        <v>Fiscal Year in Progress</v>
      </c>
    </row>
    <row r="1508" spans="1:4" x14ac:dyDescent="0.25">
      <c r="A1508" s="1" t="s">
        <v>25</v>
      </c>
      <c r="B1508" s="2">
        <v>44682</v>
      </c>
      <c r="D1508" s="12" t="str" cm="1">
        <f t="array" ref="D1508">_xlfn.IFS(MONTH(B1508)=1,"Audit Period",MONTH(B1508)=2,"End of Fiscal Year",MONTH(B1508)=3,"Start of Fiscal Year",TRUE,"Fiscal Year in Progress")</f>
        <v>Fiscal Year in Progress</v>
      </c>
    </row>
    <row r="1509" spans="1:4" x14ac:dyDescent="0.25">
      <c r="A1509" s="1" t="s">
        <v>2153</v>
      </c>
      <c r="B1509" s="2">
        <v>44682</v>
      </c>
      <c r="D1509" s="12" t="str" cm="1">
        <f t="array" ref="D1509">_xlfn.IFS(MONTH(B1509)=1,"Audit Period",MONTH(B1509)=2,"End of Fiscal Year",MONTH(B1509)=3,"Start of Fiscal Year",TRUE,"Fiscal Year in Progress")</f>
        <v>Fiscal Year in Progress</v>
      </c>
    </row>
    <row r="1510" spans="1:4" x14ac:dyDescent="0.25">
      <c r="A1510" s="1" t="s">
        <v>2154</v>
      </c>
      <c r="B1510" s="2">
        <v>44682</v>
      </c>
      <c r="D1510" s="12" t="str" cm="1">
        <f t="array" ref="D1510">_xlfn.IFS(MONTH(B1510)=1,"Audit Period",MONTH(B1510)=2,"End of Fiscal Year",MONTH(B1510)=3,"Start of Fiscal Year",TRUE,"Fiscal Year in Progress")</f>
        <v>Fiscal Year in Progress</v>
      </c>
    </row>
    <row r="1511" spans="1:4" x14ac:dyDescent="0.25">
      <c r="A1511" s="1" t="s">
        <v>257</v>
      </c>
      <c r="B1511" s="2">
        <v>44682</v>
      </c>
      <c r="D1511" s="12" t="str" cm="1">
        <f t="array" ref="D1511">_xlfn.IFS(MONTH(B1511)=1,"Audit Period",MONTH(B1511)=2,"End of Fiscal Year",MONTH(B1511)=3,"Start of Fiscal Year",TRUE,"Fiscal Year in Progress")</f>
        <v>Fiscal Year in Progress</v>
      </c>
    </row>
    <row r="1512" spans="1:4" x14ac:dyDescent="0.25">
      <c r="A1512" s="1" t="s">
        <v>2155</v>
      </c>
      <c r="B1512" s="2">
        <v>44682</v>
      </c>
      <c r="D1512" s="12" t="str" cm="1">
        <f t="array" ref="D1512">_xlfn.IFS(MONTH(B1512)=1,"Audit Period",MONTH(B1512)=2,"End of Fiscal Year",MONTH(B1512)=3,"Start of Fiscal Year",TRUE,"Fiscal Year in Progress")</f>
        <v>Fiscal Year in Progress</v>
      </c>
    </row>
    <row r="1513" spans="1:4" x14ac:dyDescent="0.25">
      <c r="A1513" s="1" t="s">
        <v>2156</v>
      </c>
      <c r="B1513" s="2">
        <v>44682</v>
      </c>
      <c r="D1513" s="12" t="str" cm="1">
        <f t="array" ref="D1513">_xlfn.IFS(MONTH(B1513)=1,"Audit Period",MONTH(B1513)=2,"End of Fiscal Year",MONTH(B1513)=3,"Start of Fiscal Year",TRUE,"Fiscal Year in Progress")</f>
        <v>Fiscal Year in Progress</v>
      </c>
    </row>
    <row r="1514" spans="1:4" x14ac:dyDescent="0.25">
      <c r="A1514" s="1" t="s">
        <v>2157</v>
      </c>
      <c r="B1514" s="2">
        <v>44682</v>
      </c>
      <c r="D1514" s="12" t="str" cm="1">
        <f t="array" ref="D1514">_xlfn.IFS(MONTH(B1514)=1,"Audit Period",MONTH(B1514)=2,"End of Fiscal Year",MONTH(B1514)=3,"Start of Fiscal Year",TRUE,"Fiscal Year in Progress")</f>
        <v>Fiscal Year in Progress</v>
      </c>
    </row>
    <row r="1515" spans="1:4" x14ac:dyDescent="0.25">
      <c r="A1515" s="1" t="s">
        <v>2158</v>
      </c>
      <c r="B1515" s="2">
        <v>44682</v>
      </c>
      <c r="D1515" s="12" t="str" cm="1">
        <f t="array" ref="D1515">_xlfn.IFS(MONTH(B1515)=1,"Audit Period",MONTH(B1515)=2,"End of Fiscal Year",MONTH(B1515)=3,"Start of Fiscal Year",TRUE,"Fiscal Year in Progress")</f>
        <v>Fiscal Year in Progress</v>
      </c>
    </row>
    <row r="1516" spans="1:4" x14ac:dyDescent="0.25">
      <c r="A1516" s="1" t="s">
        <v>2159</v>
      </c>
      <c r="B1516" s="2">
        <v>44682</v>
      </c>
      <c r="D1516" s="12" t="str" cm="1">
        <f t="array" ref="D1516">_xlfn.IFS(MONTH(B1516)=1,"Audit Period",MONTH(B1516)=2,"End of Fiscal Year",MONTH(B1516)=3,"Start of Fiscal Year",TRUE,"Fiscal Year in Progress")</f>
        <v>Fiscal Year in Progress</v>
      </c>
    </row>
    <row r="1517" spans="1:4" x14ac:dyDescent="0.25">
      <c r="A1517" s="1" t="s">
        <v>2160</v>
      </c>
      <c r="B1517" s="2">
        <v>44682</v>
      </c>
      <c r="D1517" s="12" t="str" cm="1">
        <f t="array" ref="D1517">_xlfn.IFS(MONTH(B1517)=1,"Audit Period",MONTH(B1517)=2,"End of Fiscal Year",MONTH(B1517)=3,"Start of Fiscal Year",TRUE,"Fiscal Year in Progress")</f>
        <v>Fiscal Year in Progress</v>
      </c>
    </row>
    <row r="1518" spans="1:4" x14ac:dyDescent="0.25">
      <c r="A1518" s="1" t="s">
        <v>2161</v>
      </c>
      <c r="B1518" s="2">
        <v>44682</v>
      </c>
      <c r="D1518" s="12" t="str" cm="1">
        <f t="array" ref="D1518">_xlfn.IFS(MONTH(B1518)=1,"Audit Period",MONTH(B1518)=2,"End of Fiscal Year",MONTH(B1518)=3,"Start of Fiscal Year",TRUE,"Fiscal Year in Progress")</f>
        <v>Fiscal Year in Progress</v>
      </c>
    </row>
    <row r="1519" spans="1:4" x14ac:dyDescent="0.25">
      <c r="A1519" s="1" t="s">
        <v>2162</v>
      </c>
      <c r="B1519" s="2">
        <v>44682</v>
      </c>
      <c r="D1519" s="12" t="str" cm="1">
        <f t="array" ref="D1519">_xlfn.IFS(MONTH(B1519)=1,"Audit Period",MONTH(B1519)=2,"End of Fiscal Year",MONTH(B1519)=3,"Start of Fiscal Year",TRUE,"Fiscal Year in Progress")</f>
        <v>Fiscal Year in Progress</v>
      </c>
    </row>
    <row r="1520" spans="1:4" x14ac:dyDescent="0.25">
      <c r="A1520" s="1" t="s">
        <v>2163</v>
      </c>
      <c r="B1520" s="2">
        <v>44682</v>
      </c>
      <c r="D1520" s="12" t="str" cm="1">
        <f t="array" ref="D1520">_xlfn.IFS(MONTH(B1520)=1,"Audit Period",MONTH(B1520)=2,"End of Fiscal Year",MONTH(B1520)=3,"Start of Fiscal Year",TRUE,"Fiscal Year in Progress")</f>
        <v>Fiscal Year in Progress</v>
      </c>
    </row>
    <row r="1521" spans="1:4" x14ac:dyDescent="0.25">
      <c r="A1521" s="1" t="s">
        <v>2164</v>
      </c>
      <c r="B1521" s="2">
        <v>44682</v>
      </c>
      <c r="D1521" s="12" t="str" cm="1">
        <f t="array" ref="D1521">_xlfn.IFS(MONTH(B1521)=1,"Audit Period",MONTH(B1521)=2,"End of Fiscal Year",MONTH(B1521)=3,"Start of Fiscal Year",TRUE,"Fiscal Year in Progress")</f>
        <v>Fiscal Year in Progress</v>
      </c>
    </row>
    <row r="1522" spans="1:4" x14ac:dyDescent="0.25">
      <c r="A1522" s="1" t="s">
        <v>2165</v>
      </c>
      <c r="B1522" s="2">
        <v>44682</v>
      </c>
      <c r="D1522" s="12" t="str" cm="1">
        <f t="array" ref="D1522">_xlfn.IFS(MONTH(B1522)=1,"Audit Period",MONTH(B1522)=2,"End of Fiscal Year",MONTH(B1522)=3,"Start of Fiscal Year",TRUE,"Fiscal Year in Progress")</f>
        <v>Fiscal Year in Progress</v>
      </c>
    </row>
    <row r="1523" spans="1:4" x14ac:dyDescent="0.25">
      <c r="A1523" s="1" t="s">
        <v>2166</v>
      </c>
      <c r="B1523" s="2">
        <v>44682</v>
      </c>
      <c r="D1523" s="12" t="str" cm="1">
        <f t="array" ref="D1523">_xlfn.IFS(MONTH(B1523)=1,"Audit Period",MONTH(B1523)=2,"End of Fiscal Year",MONTH(B1523)=3,"Start of Fiscal Year",TRUE,"Fiscal Year in Progress")</f>
        <v>Fiscal Year in Progress</v>
      </c>
    </row>
    <row r="1524" spans="1:4" x14ac:dyDescent="0.25">
      <c r="A1524" s="1" t="s">
        <v>2167</v>
      </c>
      <c r="B1524" s="2">
        <v>44682</v>
      </c>
      <c r="D1524" s="12" t="str" cm="1">
        <f t="array" ref="D1524">_xlfn.IFS(MONTH(B1524)=1,"Audit Period",MONTH(B1524)=2,"End of Fiscal Year",MONTH(B1524)=3,"Start of Fiscal Year",TRUE,"Fiscal Year in Progress")</f>
        <v>Fiscal Year in Progress</v>
      </c>
    </row>
    <row r="1525" spans="1:4" x14ac:dyDescent="0.25">
      <c r="A1525" s="1" t="s">
        <v>2168</v>
      </c>
      <c r="B1525" s="2">
        <v>44682</v>
      </c>
      <c r="D1525" s="12" t="str" cm="1">
        <f t="array" ref="D1525">_xlfn.IFS(MONTH(B1525)=1,"Audit Period",MONTH(B1525)=2,"End of Fiscal Year",MONTH(B1525)=3,"Start of Fiscal Year",TRUE,"Fiscal Year in Progress")</f>
        <v>Fiscal Year in Progress</v>
      </c>
    </row>
    <row r="1526" spans="1:4" x14ac:dyDescent="0.25">
      <c r="A1526" s="1" t="s">
        <v>258</v>
      </c>
      <c r="B1526" s="2">
        <v>44682</v>
      </c>
      <c r="D1526" s="12" t="str" cm="1">
        <f t="array" ref="D1526">_xlfn.IFS(MONTH(B1526)=1,"Audit Period",MONTH(B1526)=2,"End of Fiscal Year",MONTH(B1526)=3,"Start of Fiscal Year",TRUE,"Fiscal Year in Progress")</f>
        <v>Fiscal Year in Progress</v>
      </c>
    </row>
    <row r="1527" spans="1:4" x14ac:dyDescent="0.25">
      <c r="A1527" s="1" t="s">
        <v>2169</v>
      </c>
      <c r="B1527" s="2">
        <v>44682</v>
      </c>
      <c r="D1527" s="12" t="str" cm="1">
        <f t="array" ref="D1527">_xlfn.IFS(MONTH(B1527)=1,"Audit Period",MONTH(B1527)=2,"End of Fiscal Year",MONTH(B1527)=3,"Start of Fiscal Year",TRUE,"Fiscal Year in Progress")</f>
        <v>Fiscal Year in Progress</v>
      </c>
    </row>
    <row r="1528" spans="1:4" x14ac:dyDescent="0.25">
      <c r="A1528" s="1" t="s">
        <v>2170</v>
      </c>
      <c r="B1528" s="2">
        <v>44682</v>
      </c>
      <c r="D1528" s="12" t="str" cm="1">
        <f t="array" ref="D1528">_xlfn.IFS(MONTH(B1528)=1,"Audit Period",MONTH(B1528)=2,"End of Fiscal Year",MONTH(B1528)=3,"Start of Fiscal Year",TRUE,"Fiscal Year in Progress")</f>
        <v>Fiscal Year in Progress</v>
      </c>
    </row>
    <row r="1529" spans="1:4" x14ac:dyDescent="0.25">
      <c r="A1529" s="1" t="s">
        <v>2171</v>
      </c>
      <c r="B1529" s="2">
        <v>44682</v>
      </c>
      <c r="D1529" s="12" t="str" cm="1">
        <f t="array" ref="D1529">_xlfn.IFS(MONTH(B1529)=1,"Audit Period",MONTH(B1529)=2,"End of Fiscal Year",MONTH(B1529)=3,"Start of Fiscal Year",TRUE,"Fiscal Year in Progress")</f>
        <v>Fiscal Year in Progress</v>
      </c>
    </row>
    <row r="1530" spans="1:4" x14ac:dyDescent="0.25">
      <c r="A1530" s="1" t="s">
        <v>2172</v>
      </c>
      <c r="B1530" s="2">
        <v>44682</v>
      </c>
      <c r="D1530" s="12" t="str" cm="1">
        <f t="array" ref="D1530">_xlfn.IFS(MONTH(B1530)=1,"Audit Period",MONTH(B1530)=2,"End of Fiscal Year",MONTH(B1530)=3,"Start of Fiscal Year",TRUE,"Fiscal Year in Progress")</f>
        <v>Fiscal Year in Progress</v>
      </c>
    </row>
    <row r="1531" spans="1:4" x14ac:dyDescent="0.25">
      <c r="A1531" s="1" t="s">
        <v>2173</v>
      </c>
      <c r="B1531" s="2">
        <v>44682</v>
      </c>
      <c r="D1531" s="12" t="str" cm="1">
        <f t="array" ref="D1531">_xlfn.IFS(MONTH(B1531)=1,"Audit Period",MONTH(B1531)=2,"End of Fiscal Year",MONTH(B1531)=3,"Start of Fiscal Year",TRUE,"Fiscal Year in Progress")</f>
        <v>Fiscal Year in Progress</v>
      </c>
    </row>
    <row r="1532" spans="1:4" x14ac:dyDescent="0.25">
      <c r="A1532" s="1" t="s">
        <v>2174</v>
      </c>
      <c r="B1532" s="2">
        <v>44682</v>
      </c>
      <c r="D1532" s="12" t="str" cm="1">
        <f t="array" ref="D1532">_xlfn.IFS(MONTH(B1532)=1,"Audit Period",MONTH(B1532)=2,"End of Fiscal Year",MONTH(B1532)=3,"Start of Fiscal Year",TRUE,"Fiscal Year in Progress")</f>
        <v>Fiscal Year in Progress</v>
      </c>
    </row>
    <row r="1533" spans="1:4" x14ac:dyDescent="0.25">
      <c r="A1533" s="1" t="s">
        <v>2175</v>
      </c>
      <c r="B1533" s="2">
        <v>44682</v>
      </c>
      <c r="D1533" s="12" t="str" cm="1">
        <f t="array" ref="D1533">_xlfn.IFS(MONTH(B1533)=1,"Audit Period",MONTH(B1533)=2,"End of Fiscal Year",MONTH(B1533)=3,"Start of Fiscal Year",TRUE,"Fiscal Year in Progress")</f>
        <v>Fiscal Year in Progress</v>
      </c>
    </row>
    <row r="1534" spans="1:4" x14ac:dyDescent="0.25">
      <c r="A1534" s="1" t="s">
        <v>259</v>
      </c>
      <c r="B1534" s="2">
        <v>44682</v>
      </c>
      <c r="D1534" s="12" t="str" cm="1">
        <f t="array" ref="D1534">_xlfn.IFS(MONTH(B1534)=1,"Audit Period",MONTH(B1534)=2,"End of Fiscal Year",MONTH(B1534)=3,"Start of Fiscal Year",TRUE,"Fiscal Year in Progress")</f>
        <v>Fiscal Year in Progress</v>
      </c>
    </row>
    <row r="1535" spans="1:4" x14ac:dyDescent="0.25">
      <c r="A1535" s="1" t="s">
        <v>2176</v>
      </c>
      <c r="B1535" s="2">
        <v>44682</v>
      </c>
      <c r="D1535" s="12" t="str" cm="1">
        <f t="array" ref="D1535">_xlfn.IFS(MONTH(B1535)=1,"Audit Period",MONTH(B1535)=2,"End of Fiscal Year",MONTH(B1535)=3,"Start of Fiscal Year",TRUE,"Fiscal Year in Progress")</f>
        <v>Fiscal Year in Progress</v>
      </c>
    </row>
    <row r="1536" spans="1:4" x14ac:dyDescent="0.25">
      <c r="A1536" s="1" t="s">
        <v>2177</v>
      </c>
      <c r="B1536" s="2">
        <v>44682</v>
      </c>
      <c r="D1536" s="12" t="str" cm="1">
        <f t="array" ref="D1536">_xlfn.IFS(MONTH(B1536)=1,"Audit Period",MONTH(B1536)=2,"End of Fiscal Year",MONTH(B1536)=3,"Start of Fiscal Year",TRUE,"Fiscal Year in Progress")</f>
        <v>Fiscal Year in Progress</v>
      </c>
    </row>
    <row r="1537" spans="1:4" x14ac:dyDescent="0.25">
      <c r="A1537" s="1" t="s">
        <v>2178</v>
      </c>
      <c r="B1537" s="2">
        <v>44682</v>
      </c>
      <c r="D1537" s="12" t="str" cm="1">
        <f t="array" ref="D1537">_xlfn.IFS(MONTH(B1537)=1,"Audit Period",MONTH(B1537)=2,"End of Fiscal Year",MONTH(B1537)=3,"Start of Fiscal Year",TRUE,"Fiscal Year in Progress")</f>
        <v>Fiscal Year in Progress</v>
      </c>
    </row>
    <row r="1538" spans="1:4" x14ac:dyDescent="0.25">
      <c r="A1538" s="1" t="s">
        <v>2179</v>
      </c>
      <c r="B1538" s="2">
        <v>44682</v>
      </c>
      <c r="D1538" s="12" t="str" cm="1">
        <f t="array" ref="D1538">_xlfn.IFS(MONTH(B1538)=1,"Audit Period",MONTH(B1538)=2,"End of Fiscal Year",MONTH(B1538)=3,"Start of Fiscal Year",TRUE,"Fiscal Year in Progress")</f>
        <v>Fiscal Year in Progress</v>
      </c>
    </row>
    <row r="1539" spans="1:4" x14ac:dyDescent="0.25">
      <c r="A1539" s="1" t="s">
        <v>2180</v>
      </c>
      <c r="B1539" s="2">
        <v>44682</v>
      </c>
      <c r="D1539" s="12" t="str" cm="1">
        <f t="array" ref="D1539">_xlfn.IFS(MONTH(B1539)=1,"Audit Period",MONTH(B1539)=2,"End of Fiscal Year",MONTH(B1539)=3,"Start of Fiscal Year",TRUE,"Fiscal Year in Progress")</f>
        <v>Fiscal Year in Progress</v>
      </c>
    </row>
    <row r="1540" spans="1:4" x14ac:dyDescent="0.25">
      <c r="A1540" s="1" t="s">
        <v>2181</v>
      </c>
      <c r="B1540" s="2">
        <v>44682</v>
      </c>
      <c r="D1540" s="12" t="str" cm="1">
        <f t="array" ref="D1540">_xlfn.IFS(MONTH(B1540)=1,"Audit Period",MONTH(B1540)=2,"End of Fiscal Year",MONTH(B1540)=3,"Start of Fiscal Year",TRUE,"Fiscal Year in Progress")</f>
        <v>Fiscal Year in Progress</v>
      </c>
    </row>
    <row r="1541" spans="1:4" x14ac:dyDescent="0.25">
      <c r="A1541" s="1" t="s">
        <v>2182</v>
      </c>
      <c r="B1541" s="2">
        <v>44682</v>
      </c>
      <c r="D1541" s="12" t="str" cm="1">
        <f t="array" ref="D1541">_xlfn.IFS(MONTH(B1541)=1,"Audit Period",MONTH(B1541)=2,"End of Fiscal Year",MONTH(B1541)=3,"Start of Fiscal Year",TRUE,"Fiscal Year in Progress")</f>
        <v>Fiscal Year in Progress</v>
      </c>
    </row>
    <row r="1542" spans="1:4" x14ac:dyDescent="0.25">
      <c r="A1542" s="1" t="s">
        <v>260</v>
      </c>
      <c r="B1542" s="2">
        <v>44682</v>
      </c>
      <c r="D1542" s="12" t="str" cm="1">
        <f t="array" ref="D1542">_xlfn.IFS(MONTH(B1542)=1,"Audit Period",MONTH(B1542)=2,"End of Fiscal Year",MONTH(B1542)=3,"Start of Fiscal Year",TRUE,"Fiscal Year in Progress")</f>
        <v>Fiscal Year in Progress</v>
      </c>
    </row>
    <row r="1543" spans="1:4" x14ac:dyDescent="0.25">
      <c r="A1543" s="1" t="s">
        <v>2183</v>
      </c>
      <c r="B1543" s="2">
        <v>44682</v>
      </c>
      <c r="D1543" s="12" t="str" cm="1">
        <f t="array" ref="D1543">_xlfn.IFS(MONTH(B1543)=1,"Audit Period",MONTH(B1543)=2,"End of Fiscal Year",MONTH(B1543)=3,"Start of Fiscal Year",TRUE,"Fiscal Year in Progress")</f>
        <v>Fiscal Year in Progress</v>
      </c>
    </row>
    <row r="1544" spans="1:4" x14ac:dyDescent="0.25">
      <c r="A1544" s="1" t="s">
        <v>2184</v>
      </c>
      <c r="B1544" s="2">
        <v>44682</v>
      </c>
      <c r="D1544" s="12" t="str" cm="1">
        <f t="array" ref="D1544">_xlfn.IFS(MONTH(B1544)=1,"Audit Period",MONTH(B1544)=2,"End of Fiscal Year",MONTH(B1544)=3,"Start of Fiscal Year",TRUE,"Fiscal Year in Progress")</f>
        <v>Fiscal Year in Progress</v>
      </c>
    </row>
    <row r="1545" spans="1:4" x14ac:dyDescent="0.25">
      <c r="A1545" s="1" t="s">
        <v>2185</v>
      </c>
      <c r="B1545" s="2">
        <v>44682</v>
      </c>
      <c r="D1545" s="12" t="str" cm="1">
        <f t="array" ref="D1545">_xlfn.IFS(MONTH(B1545)=1,"Audit Period",MONTH(B1545)=2,"End of Fiscal Year",MONTH(B1545)=3,"Start of Fiscal Year",TRUE,"Fiscal Year in Progress")</f>
        <v>Fiscal Year in Progress</v>
      </c>
    </row>
    <row r="1546" spans="1:4" x14ac:dyDescent="0.25">
      <c r="A1546" s="1" t="s">
        <v>2186</v>
      </c>
      <c r="B1546" s="2">
        <v>44682</v>
      </c>
      <c r="D1546" s="12" t="str" cm="1">
        <f t="array" ref="D1546">_xlfn.IFS(MONTH(B1546)=1,"Audit Period",MONTH(B1546)=2,"End of Fiscal Year",MONTH(B1546)=3,"Start of Fiscal Year",TRUE,"Fiscal Year in Progress")</f>
        <v>Fiscal Year in Progress</v>
      </c>
    </row>
    <row r="1547" spans="1:4" x14ac:dyDescent="0.25">
      <c r="A1547" s="1" t="s">
        <v>2187</v>
      </c>
      <c r="B1547" s="2">
        <v>44682</v>
      </c>
      <c r="D1547" s="12" t="str" cm="1">
        <f t="array" ref="D1547">_xlfn.IFS(MONTH(B1547)=1,"Audit Period",MONTH(B1547)=2,"End of Fiscal Year",MONTH(B1547)=3,"Start of Fiscal Year",TRUE,"Fiscal Year in Progress")</f>
        <v>Fiscal Year in Progress</v>
      </c>
    </row>
    <row r="1548" spans="1:4" x14ac:dyDescent="0.25">
      <c r="A1548" s="1" t="s">
        <v>2188</v>
      </c>
      <c r="B1548" s="2">
        <v>44682</v>
      </c>
      <c r="D1548" s="12" t="str" cm="1">
        <f t="array" ref="D1548">_xlfn.IFS(MONTH(B1548)=1,"Audit Period",MONTH(B1548)=2,"End of Fiscal Year",MONTH(B1548)=3,"Start of Fiscal Year",TRUE,"Fiscal Year in Progress")</f>
        <v>Fiscal Year in Progress</v>
      </c>
    </row>
    <row r="1549" spans="1:4" x14ac:dyDescent="0.25">
      <c r="A1549" s="1" t="s">
        <v>2189</v>
      </c>
      <c r="B1549" s="2">
        <v>44682</v>
      </c>
      <c r="D1549" s="12" t="str" cm="1">
        <f t="array" ref="D1549">_xlfn.IFS(MONTH(B1549)=1,"Audit Period",MONTH(B1549)=2,"End of Fiscal Year",MONTH(B1549)=3,"Start of Fiscal Year",TRUE,"Fiscal Year in Progress")</f>
        <v>Fiscal Year in Progress</v>
      </c>
    </row>
    <row r="1550" spans="1:4" x14ac:dyDescent="0.25">
      <c r="A1550" s="1" t="s">
        <v>261</v>
      </c>
      <c r="B1550" s="2">
        <v>44682</v>
      </c>
      <c r="D1550" s="12" t="str" cm="1">
        <f t="array" ref="D1550">_xlfn.IFS(MONTH(B1550)=1,"Audit Period",MONTH(B1550)=2,"End of Fiscal Year",MONTH(B1550)=3,"Start of Fiscal Year",TRUE,"Fiscal Year in Progress")</f>
        <v>Fiscal Year in Progress</v>
      </c>
    </row>
    <row r="1551" spans="1:4" x14ac:dyDescent="0.25">
      <c r="A1551" s="1" t="s">
        <v>2190</v>
      </c>
      <c r="B1551" s="2">
        <v>44689</v>
      </c>
      <c r="D1551" s="12" t="str" cm="1">
        <f t="array" ref="D1551">_xlfn.IFS(MONTH(B1551)=1,"Audit Period",MONTH(B1551)=2,"End of Fiscal Year",MONTH(B1551)=3,"Start of Fiscal Year",TRUE,"Fiscal Year in Progress")</f>
        <v>Fiscal Year in Progress</v>
      </c>
    </row>
    <row r="1552" spans="1:4" x14ac:dyDescent="0.25">
      <c r="A1552" s="1" t="s">
        <v>2191</v>
      </c>
      <c r="B1552" s="2">
        <v>44689</v>
      </c>
      <c r="D1552" s="12" t="str" cm="1">
        <f t="array" ref="D1552">_xlfn.IFS(MONTH(B1552)=1,"Audit Period",MONTH(B1552)=2,"End of Fiscal Year",MONTH(B1552)=3,"Start of Fiscal Year",TRUE,"Fiscal Year in Progress")</f>
        <v>Fiscal Year in Progress</v>
      </c>
    </row>
    <row r="1553" spans="1:4" x14ac:dyDescent="0.25">
      <c r="A1553" s="1" t="s">
        <v>2192</v>
      </c>
      <c r="B1553" s="2">
        <v>44689</v>
      </c>
      <c r="D1553" s="12" t="str" cm="1">
        <f t="array" ref="D1553">_xlfn.IFS(MONTH(B1553)=1,"Audit Period",MONTH(B1553)=2,"End of Fiscal Year",MONTH(B1553)=3,"Start of Fiscal Year",TRUE,"Fiscal Year in Progress")</f>
        <v>Fiscal Year in Progress</v>
      </c>
    </row>
    <row r="1554" spans="1:4" x14ac:dyDescent="0.25">
      <c r="A1554" s="1" t="s">
        <v>2193</v>
      </c>
      <c r="B1554" s="2">
        <v>44689</v>
      </c>
      <c r="D1554" s="12" t="str" cm="1">
        <f t="array" ref="D1554">_xlfn.IFS(MONTH(B1554)=1,"Audit Period",MONTH(B1554)=2,"End of Fiscal Year",MONTH(B1554)=3,"Start of Fiscal Year",TRUE,"Fiscal Year in Progress")</f>
        <v>Fiscal Year in Progress</v>
      </c>
    </row>
    <row r="1555" spans="1:4" x14ac:dyDescent="0.25">
      <c r="A1555" s="1" t="s">
        <v>2194</v>
      </c>
      <c r="B1555" s="2">
        <v>44689</v>
      </c>
      <c r="D1555" s="12" t="str" cm="1">
        <f t="array" ref="D1555">_xlfn.IFS(MONTH(B1555)=1,"Audit Period",MONTH(B1555)=2,"End of Fiscal Year",MONTH(B1555)=3,"Start of Fiscal Year",TRUE,"Fiscal Year in Progress")</f>
        <v>Fiscal Year in Progress</v>
      </c>
    </row>
    <row r="1556" spans="1:4" x14ac:dyDescent="0.25">
      <c r="A1556" s="1" t="s">
        <v>2195</v>
      </c>
      <c r="B1556" s="2">
        <v>44689</v>
      </c>
      <c r="D1556" s="12" t="str" cm="1">
        <f t="array" ref="D1556">_xlfn.IFS(MONTH(B1556)=1,"Audit Period",MONTH(B1556)=2,"End of Fiscal Year",MONTH(B1556)=3,"Start of Fiscal Year",TRUE,"Fiscal Year in Progress")</f>
        <v>Fiscal Year in Progress</v>
      </c>
    </row>
    <row r="1557" spans="1:4" x14ac:dyDescent="0.25">
      <c r="A1557" s="1" t="s">
        <v>2196</v>
      </c>
      <c r="B1557" s="2">
        <v>44689</v>
      </c>
      <c r="D1557" s="12" t="str" cm="1">
        <f t="array" ref="D1557">_xlfn.IFS(MONTH(B1557)=1,"Audit Period",MONTH(B1557)=2,"End of Fiscal Year",MONTH(B1557)=3,"Start of Fiscal Year",TRUE,"Fiscal Year in Progress")</f>
        <v>Fiscal Year in Progress</v>
      </c>
    </row>
    <row r="1558" spans="1:4" x14ac:dyDescent="0.25">
      <c r="A1558" s="1" t="s">
        <v>262</v>
      </c>
      <c r="B1558" s="2">
        <v>44689</v>
      </c>
      <c r="D1558" s="12" t="str" cm="1">
        <f t="array" ref="D1558">_xlfn.IFS(MONTH(B1558)=1,"Audit Period",MONTH(B1558)=2,"End of Fiscal Year",MONTH(B1558)=3,"Start of Fiscal Year",TRUE,"Fiscal Year in Progress")</f>
        <v>Fiscal Year in Progress</v>
      </c>
    </row>
    <row r="1559" spans="1:4" x14ac:dyDescent="0.25">
      <c r="A1559" s="1" t="s">
        <v>2197</v>
      </c>
      <c r="B1559" s="2">
        <v>44689</v>
      </c>
      <c r="D1559" s="12" t="str" cm="1">
        <f t="array" ref="D1559">_xlfn.IFS(MONTH(B1559)=1,"Audit Period",MONTH(B1559)=2,"End of Fiscal Year",MONTH(B1559)=3,"Start of Fiscal Year",TRUE,"Fiscal Year in Progress")</f>
        <v>Fiscal Year in Progress</v>
      </c>
    </row>
    <row r="1560" spans="1:4" x14ac:dyDescent="0.25">
      <c r="A1560" s="1" t="s">
        <v>2198</v>
      </c>
      <c r="B1560" s="2">
        <v>44689</v>
      </c>
      <c r="D1560" s="12" t="str" cm="1">
        <f t="array" ref="D1560">_xlfn.IFS(MONTH(B1560)=1,"Audit Period",MONTH(B1560)=2,"End of Fiscal Year",MONTH(B1560)=3,"Start of Fiscal Year",TRUE,"Fiscal Year in Progress")</f>
        <v>Fiscal Year in Progress</v>
      </c>
    </row>
    <row r="1561" spans="1:4" x14ac:dyDescent="0.25">
      <c r="A1561" s="1" t="s">
        <v>2199</v>
      </c>
      <c r="B1561" s="2">
        <v>44689</v>
      </c>
      <c r="D1561" s="12" t="str" cm="1">
        <f t="array" ref="D1561">_xlfn.IFS(MONTH(B1561)=1,"Audit Period",MONTH(B1561)=2,"End of Fiscal Year",MONTH(B1561)=3,"Start of Fiscal Year",TRUE,"Fiscal Year in Progress")</f>
        <v>Fiscal Year in Progress</v>
      </c>
    </row>
    <row r="1562" spans="1:4" x14ac:dyDescent="0.25">
      <c r="A1562" s="1" t="s">
        <v>2200</v>
      </c>
      <c r="B1562" s="2">
        <v>44689</v>
      </c>
      <c r="D1562" s="12" t="str" cm="1">
        <f t="array" ref="D1562">_xlfn.IFS(MONTH(B1562)=1,"Audit Period",MONTH(B1562)=2,"End of Fiscal Year",MONTH(B1562)=3,"Start of Fiscal Year",TRUE,"Fiscal Year in Progress")</f>
        <v>Fiscal Year in Progress</v>
      </c>
    </row>
    <row r="1563" spans="1:4" x14ac:dyDescent="0.25">
      <c r="A1563" s="1" t="s">
        <v>263</v>
      </c>
      <c r="B1563" s="2">
        <v>44689</v>
      </c>
      <c r="D1563" s="12" t="str" cm="1">
        <f t="array" ref="D1563">_xlfn.IFS(MONTH(B1563)=1,"Audit Period",MONTH(B1563)=2,"End of Fiscal Year",MONTH(B1563)=3,"Start of Fiscal Year",TRUE,"Fiscal Year in Progress")</f>
        <v>Fiscal Year in Progress</v>
      </c>
    </row>
    <row r="1564" spans="1:4" x14ac:dyDescent="0.25">
      <c r="A1564" s="1" t="s">
        <v>2201</v>
      </c>
      <c r="B1564" s="2">
        <v>44689</v>
      </c>
      <c r="D1564" s="12" t="str" cm="1">
        <f t="array" ref="D1564">_xlfn.IFS(MONTH(B1564)=1,"Audit Period",MONTH(B1564)=2,"End of Fiscal Year",MONTH(B1564)=3,"Start of Fiscal Year",TRUE,"Fiscal Year in Progress")</f>
        <v>Fiscal Year in Progress</v>
      </c>
    </row>
    <row r="1565" spans="1:4" x14ac:dyDescent="0.25">
      <c r="A1565" s="1" t="s">
        <v>2202</v>
      </c>
      <c r="B1565" s="2">
        <v>44689</v>
      </c>
      <c r="D1565" s="12" t="str" cm="1">
        <f t="array" ref="D1565">_xlfn.IFS(MONTH(B1565)=1,"Audit Period",MONTH(B1565)=2,"End of Fiscal Year",MONTH(B1565)=3,"Start of Fiscal Year",TRUE,"Fiscal Year in Progress")</f>
        <v>Fiscal Year in Progress</v>
      </c>
    </row>
    <row r="1566" spans="1:4" x14ac:dyDescent="0.25">
      <c r="A1566" s="1" t="s">
        <v>2203</v>
      </c>
      <c r="B1566" s="2">
        <v>44689</v>
      </c>
      <c r="D1566" s="12" t="str" cm="1">
        <f t="array" ref="D1566">_xlfn.IFS(MONTH(B1566)=1,"Audit Period",MONTH(B1566)=2,"End of Fiscal Year",MONTH(B1566)=3,"Start of Fiscal Year",TRUE,"Fiscal Year in Progress")</f>
        <v>Fiscal Year in Progress</v>
      </c>
    </row>
    <row r="1567" spans="1:4" x14ac:dyDescent="0.25">
      <c r="A1567" s="1" t="s">
        <v>2204</v>
      </c>
      <c r="B1567" s="2">
        <v>44689</v>
      </c>
      <c r="D1567" s="12" t="str" cm="1">
        <f t="array" ref="D1567">_xlfn.IFS(MONTH(B1567)=1,"Audit Period",MONTH(B1567)=2,"End of Fiscal Year",MONTH(B1567)=3,"Start of Fiscal Year",TRUE,"Fiscal Year in Progress")</f>
        <v>Fiscal Year in Progress</v>
      </c>
    </row>
    <row r="1568" spans="1:4" x14ac:dyDescent="0.25">
      <c r="A1568" s="1" t="s">
        <v>2205</v>
      </c>
      <c r="B1568" s="2">
        <v>44689</v>
      </c>
      <c r="D1568" s="12" t="str" cm="1">
        <f t="array" ref="D1568">_xlfn.IFS(MONTH(B1568)=1,"Audit Period",MONTH(B1568)=2,"End of Fiscal Year",MONTH(B1568)=3,"Start of Fiscal Year",TRUE,"Fiscal Year in Progress")</f>
        <v>Fiscal Year in Progress</v>
      </c>
    </row>
    <row r="1569" spans="1:4" x14ac:dyDescent="0.25">
      <c r="A1569" s="1" t="s">
        <v>2206</v>
      </c>
      <c r="B1569" s="2">
        <v>44689</v>
      </c>
      <c r="D1569" s="12" t="str" cm="1">
        <f t="array" ref="D1569">_xlfn.IFS(MONTH(B1569)=1,"Audit Period",MONTH(B1569)=2,"End of Fiscal Year",MONTH(B1569)=3,"Start of Fiscal Year",TRUE,"Fiscal Year in Progress")</f>
        <v>Fiscal Year in Progress</v>
      </c>
    </row>
    <row r="1570" spans="1:4" x14ac:dyDescent="0.25">
      <c r="A1570" s="1" t="s">
        <v>2207</v>
      </c>
      <c r="B1570" s="2">
        <v>44689</v>
      </c>
      <c r="D1570" s="12" t="str" cm="1">
        <f t="array" ref="D1570">_xlfn.IFS(MONTH(B1570)=1,"Audit Period",MONTH(B1570)=2,"End of Fiscal Year",MONTH(B1570)=3,"Start of Fiscal Year",TRUE,"Fiscal Year in Progress")</f>
        <v>Fiscal Year in Progress</v>
      </c>
    </row>
    <row r="1571" spans="1:4" x14ac:dyDescent="0.25">
      <c r="A1571" s="1" t="s">
        <v>2208</v>
      </c>
      <c r="B1571" s="2">
        <v>44689</v>
      </c>
      <c r="D1571" s="12" t="str" cm="1">
        <f t="array" ref="D1571">_xlfn.IFS(MONTH(B1571)=1,"Audit Period",MONTH(B1571)=2,"End of Fiscal Year",MONTH(B1571)=3,"Start of Fiscal Year",TRUE,"Fiscal Year in Progress")</f>
        <v>Fiscal Year in Progress</v>
      </c>
    </row>
    <row r="1572" spans="1:4" x14ac:dyDescent="0.25">
      <c r="A1572" s="1" t="s">
        <v>264</v>
      </c>
      <c r="B1572" s="2">
        <v>44689</v>
      </c>
      <c r="D1572" s="12" t="str" cm="1">
        <f t="array" ref="D1572">_xlfn.IFS(MONTH(B1572)=1,"Audit Period",MONTH(B1572)=2,"End of Fiscal Year",MONTH(B1572)=3,"Start of Fiscal Year",TRUE,"Fiscal Year in Progress")</f>
        <v>Fiscal Year in Progress</v>
      </c>
    </row>
    <row r="1573" spans="1:4" x14ac:dyDescent="0.25">
      <c r="A1573" s="1" t="s">
        <v>2209</v>
      </c>
      <c r="B1573" s="2">
        <v>44689</v>
      </c>
      <c r="D1573" s="12" t="str" cm="1">
        <f t="array" ref="D1573">_xlfn.IFS(MONTH(B1573)=1,"Audit Period",MONTH(B1573)=2,"End of Fiscal Year",MONTH(B1573)=3,"Start of Fiscal Year",TRUE,"Fiscal Year in Progress")</f>
        <v>Fiscal Year in Progress</v>
      </c>
    </row>
    <row r="1574" spans="1:4" x14ac:dyDescent="0.25">
      <c r="A1574" s="1" t="s">
        <v>2210</v>
      </c>
      <c r="B1574" s="2">
        <v>44689</v>
      </c>
      <c r="D1574" s="12" t="str" cm="1">
        <f t="array" ref="D1574">_xlfn.IFS(MONTH(B1574)=1,"Audit Period",MONTH(B1574)=2,"End of Fiscal Year",MONTH(B1574)=3,"Start of Fiscal Year",TRUE,"Fiscal Year in Progress")</f>
        <v>Fiscal Year in Progress</v>
      </c>
    </row>
    <row r="1575" spans="1:4" x14ac:dyDescent="0.25">
      <c r="A1575" s="1" t="s">
        <v>2211</v>
      </c>
      <c r="B1575" s="2">
        <v>44689</v>
      </c>
      <c r="D1575" s="12" t="str" cm="1">
        <f t="array" ref="D1575">_xlfn.IFS(MONTH(B1575)=1,"Audit Period",MONTH(B1575)=2,"End of Fiscal Year",MONTH(B1575)=3,"Start of Fiscal Year",TRUE,"Fiscal Year in Progress")</f>
        <v>Fiscal Year in Progress</v>
      </c>
    </row>
    <row r="1576" spans="1:4" x14ac:dyDescent="0.25">
      <c r="A1576" s="1" t="s">
        <v>2212</v>
      </c>
      <c r="B1576" s="2">
        <v>44689</v>
      </c>
      <c r="D1576" s="12" t="str" cm="1">
        <f t="array" ref="D1576">_xlfn.IFS(MONTH(B1576)=1,"Audit Period",MONTH(B1576)=2,"End of Fiscal Year",MONTH(B1576)=3,"Start of Fiscal Year",TRUE,"Fiscal Year in Progress")</f>
        <v>Fiscal Year in Progress</v>
      </c>
    </row>
    <row r="1577" spans="1:4" x14ac:dyDescent="0.25">
      <c r="A1577" s="1" t="s">
        <v>2213</v>
      </c>
      <c r="B1577" s="2">
        <v>44689</v>
      </c>
      <c r="D1577" s="12" t="str" cm="1">
        <f t="array" ref="D1577">_xlfn.IFS(MONTH(B1577)=1,"Audit Period",MONTH(B1577)=2,"End of Fiscal Year",MONTH(B1577)=3,"Start of Fiscal Year",TRUE,"Fiscal Year in Progress")</f>
        <v>Fiscal Year in Progress</v>
      </c>
    </row>
    <row r="1578" spans="1:4" x14ac:dyDescent="0.25">
      <c r="A1578" s="1" t="s">
        <v>2214</v>
      </c>
      <c r="B1578" s="2">
        <v>44689</v>
      </c>
      <c r="D1578" s="12" t="str" cm="1">
        <f t="array" ref="D1578">_xlfn.IFS(MONTH(B1578)=1,"Audit Period",MONTH(B1578)=2,"End of Fiscal Year",MONTH(B1578)=3,"Start of Fiscal Year",TRUE,"Fiscal Year in Progress")</f>
        <v>Fiscal Year in Progress</v>
      </c>
    </row>
    <row r="1579" spans="1:4" x14ac:dyDescent="0.25">
      <c r="A1579" s="1" t="s">
        <v>2215</v>
      </c>
      <c r="B1579" s="2">
        <v>44689</v>
      </c>
      <c r="D1579" s="12" t="str" cm="1">
        <f t="array" ref="D1579">_xlfn.IFS(MONTH(B1579)=1,"Audit Period",MONTH(B1579)=2,"End of Fiscal Year",MONTH(B1579)=3,"Start of Fiscal Year",TRUE,"Fiscal Year in Progress")</f>
        <v>Fiscal Year in Progress</v>
      </c>
    </row>
    <row r="1580" spans="1:4" x14ac:dyDescent="0.25">
      <c r="A1580" s="1" t="s">
        <v>265</v>
      </c>
      <c r="B1580" s="2">
        <v>44689</v>
      </c>
      <c r="D1580" s="12" t="str" cm="1">
        <f t="array" ref="D1580">_xlfn.IFS(MONTH(B1580)=1,"Audit Period",MONTH(B1580)=2,"End of Fiscal Year",MONTH(B1580)=3,"Start of Fiscal Year",TRUE,"Fiscal Year in Progress")</f>
        <v>Fiscal Year in Progress</v>
      </c>
    </row>
    <row r="1581" spans="1:4" x14ac:dyDescent="0.25">
      <c r="A1581" s="1" t="s">
        <v>2216</v>
      </c>
      <c r="B1581" s="2">
        <v>44689</v>
      </c>
      <c r="D1581" s="12" t="str" cm="1">
        <f t="array" ref="D1581">_xlfn.IFS(MONTH(B1581)=1,"Audit Period",MONTH(B1581)=2,"End of Fiscal Year",MONTH(B1581)=3,"Start of Fiscal Year",TRUE,"Fiscal Year in Progress")</f>
        <v>Fiscal Year in Progress</v>
      </c>
    </row>
    <row r="1582" spans="1:4" x14ac:dyDescent="0.25">
      <c r="A1582" s="1" t="s">
        <v>2217</v>
      </c>
      <c r="B1582" s="2">
        <v>44689</v>
      </c>
      <c r="D1582" s="12" t="str" cm="1">
        <f t="array" ref="D1582">_xlfn.IFS(MONTH(B1582)=1,"Audit Period",MONTH(B1582)=2,"End of Fiscal Year",MONTH(B1582)=3,"Start of Fiscal Year",TRUE,"Fiscal Year in Progress")</f>
        <v>Fiscal Year in Progress</v>
      </c>
    </row>
    <row r="1583" spans="1:4" x14ac:dyDescent="0.25">
      <c r="A1583" s="1" t="s">
        <v>2218</v>
      </c>
      <c r="B1583" s="2">
        <v>44689</v>
      </c>
      <c r="D1583" s="12" t="str" cm="1">
        <f t="array" ref="D1583">_xlfn.IFS(MONTH(B1583)=1,"Audit Period",MONTH(B1583)=2,"End of Fiscal Year",MONTH(B1583)=3,"Start of Fiscal Year",TRUE,"Fiscal Year in Progress")</f>
        <v>Fiscal Year in Progress</v>
      </c>
    </row>
    <row r="1584" spans="1:4" x14ac:dyDescent="0.25">
      <c r="A1584" s="1" t="s">
        <v>2219</v>
      </c>
      <c r="B1584" s="2">
        <v>44689</v>
      </c>
      <c r="D1584" s="12" t="str" cm="1">
        <f t="array" ref="D1584">_xlfn.IFS(MONTH(B1584)=1,"Audit Period",MONTH(B1584)=2,"End of Fiscal Year",MONTH(B1584)=3,"Start of Fiscal Year",TRUE,"Fiscal Year in Progress")</f>
        <v>Fiscal Year in Progress</v>
      </c>
    </row>
    <row r="1585" spans="1:4" x14ac:dyDescent="0.25">
      <c r="A1585" s="1" t="s">
        <v>2220</v>
      </c>
      <c r="B1585" s="2">
        <v>44689</v>
      </c>
      <c r="D1585" s="12" t="str" cm="1">
        <f t="array" ref="D1585">_xlfn.IFS(MONTH(B1585)=1,"Audit Period",MONTH(B1585)=2,"End of Fiscal Year",MONTH(B1585)=3,"Start of Fiscal Year",TRUE,"Fiscal Year in Progress")</f>
        <v>Fiscal Year in Progress</v>
      </c>
    </row>
    <row r="1586" spans="1:4" x14ac:dyDescent="0.25">
      <c r="A1586" s="1" t="s">
        <v>266</v>
      </c>
      <c r="B1586" s="2">
        <v>44689</v>
      </c>
      <c r="D1586" s="12" t="str" cm="1">
        <f t="array" ref="D1586">_xlfn.IFS(MONTH(B1586)=1,"Audit Period",MONTH(B1586)=2,"End of Fiscal Year",MONTH(B1586)=3,"Start of Fiscal Year",TRUE,"Fiscal Year in Progress")</f>
        <v>Fiscal Year in Progress</v>
      </c>
    </row>
    <row r="1587" spans="1:4" x14ac:dyDescent="0.25">
      <c r="A1587" s="1" t="s">
        <v>26</v>
      </c>
      <c r="B1587" s="2">
        <v>44689</v>
      </c>
      <c r="D1587" s="12" t="str" cm="1">
        <f t="array" ref="D1587">_xlfn.IFS(MONTH(B1587)=1,"Audit Period",MONTH(B1587)=2,"End of Fiscal Year",MONTH(B1587)=3,"Start of Fiscal Year",TRUE,"Fiscal Year in Progress")</f>
        <v>Fiscal Year in Progress</v>
      </c>
    </row>
    <row r="1588" spans="1:4" x14ac:dyDescent="0.25">
      <c r="A1588" s="1" t="s">
        <v>267</v>
      </c>
      <c r="B1588" s="2">
        <v>44689</v>
      </c>
      <c r="D1588" s="12" t="str" cm="1">
        <f t="array" ref="D1588">_xlfn.IFS(MONTH(B1588)=1,"Audit Period",MONTH(B1588)=2,"End of Fiscal Year",MONTH(B1588)=3,"Start of Fiscal Year",TRUE,"Fiscal Year in Progress")</f>
        <v>Fiscal Year in Progress</v>
      </c>
    </row>
    <row r="1589" spans="1:4" x14ac:dyDescent="0.25">
      <c r="A1589" s="1" t="s">
        <v>268</v>
      </c>
      <c r="B1589" s="2">
        <v>44689</v>
      </c>
      <c r="D1589" s="12" t="str" cm="1">
        <f t="array" ref="D1589">_xlfn.IFS(MONTH(B1589)=1,"Audit Period",MONTH(B1589)=2,"End of Fiscal Year",MONTH(B1589)=3,"Start of Fiscal Year",TRUE,"Fiscal Year in Progress")</f>
        <v>Fiscal Year in Progress</v>
      </c>
    </row>
    <row r="1590" spans="1:4" x14ac:dyDescent="0.25">
      <c r="A1590" s="1" t="s">
        <v>269</v>
      </c>
      <c r="B1590" s="2">
        <v>44689</v>
      </c>
      <c r="D1590" s="12" t="str" cm="1">
        <f t="array" ref="D1590">_xlfn.IFS(MONTH(B1590)=1,"Audit Period",MONTH(B1590)=2,"End of Fiscal Year",MONTH(B1590)=3,"Start of Fiscal Year",TRUE,"Fiscal Year in Progress")</f>
        <v>Fiscal Year in Progress</v>
      </c>
    </row>
    <row r="1591" spans="1:4" x14ac:dyDescent="0.25">
      <c r="A1591" s="1" t="s">
        <v>270</v>
      </c>
      <c r="B1591" s="2">
        <v>44689</v>
      </c>
      <c r="D1591" s="12" t="str" cm="1">
        <f t="array" ref="D1591">_xlfn.IFS(MONTH(B1591)=1,"Audit Period",MONTH(B1591)=2,"End of Fiscal Year",MONTH(B1591)=3,"Start of Fiscal Year",TRUE,"Fiscal Year in Progress")</f>
        <v>Fiscal Year in Progress</v>
      </c>
    </row>
    <row r="1592" spans="1:4" x14ac:dyDescent="0.25">
      <c r="A1592" s="1" t="s">
        <v>271</v>
      </c>
      <c r="B1592" s="2">
        <v>44689</v>
      </c>
      <c r="D1592" s="12" t="str" cm="1">
        <f t="array" ref="D1592">_xlfn.IFS(MONTH(B1592)=1,"Audit Period",MONTH(B1592)=2,"End of Fiscal Year",MONTH(B1592)=3,"Start of Fiscal Year",TRUE,"Fiscal Year in Progress")</f>
        <v>Fiscal Year in Progress</v>
      </c>
    </row>
    <row r="1593" spans="1:4" x14ac:dyDescent="0.25">
      <c r="A1593" s="1" t="s">
        <v>272</v>
      </c>
      <c r="B1593" s="2">
        <v>44689</v>
      </c>
      <c r="D1593" s="12" t="str" cm="1">
        <f t="array" ref="D1593">_xlfn.IFS(MONTH(B1593)=1,"Audit Period",MONTH(B1593)=2,"End of Fiscal Year",MONTH(B1593)=3,"Start of Fiscal Year",TRUE,"Fiscal Year in Progress")</f>
        <v>Fiscal Year in Progress</v>
      </c>
    </row>
    <row r="1594" spans="1:4" x14ac:dyDescent="0.25">
      <c r="A1594" s="1" t="s">
        <v>273</v>
      </c>
      <c r="B1594" s="2">
        <v>44689</v>
      </c>
      <c r="D1594" s="12" t="str" cm="1">
        <f t="array" ref="D1594">_xlfn.IFS(MONTH(B1594)=1,"Audit Period",MONTH(B1594)=2,"End of Fiscal Year",MONTH(B1594)=3,"Start of Fiscal Year",TRUE,"Fiscal Year in Progress")</f>
        <v>Fiscal Year in Progress</v>
      </c>
    </row>
    <row r="1595" spans="1:4" x14ac:dyDescent="0.25">
      <c r="A1595" s="1" t="s">
        <v>27</v>
      </c>
      <c r="B1595" s="2">
        <v>44689</v>
      </c>
      <c r="D1595" s="12" t="str" cm="1">
        <f t="array" ref="D1595">_xlfn.IFS(MONTH(B1595)=1,"Audit Period",MONTH(B1595)=2,"End of Fiscal Year",MONTH(B1595)=3,"Start of Fiscal Year",TRUE,"Fiscal Year in Progress")</f>
        <v>Fiscal Year in Progress</v>
      </c>
    </row>
    <row r="1596" spans="1:4" x14ac:dyDescent="0.25">
      <c r="A1596" s="1" t="s">
        <v>274</v>
      </c>
      <c r="B1596" s="2">
        <v>44689</v>
      </c>
      <c r="D1596" s="12" t="str" cm="1">
        <f t="array" ref="D1596">_xlfn.IFS(MONTH(B1596)=1,"Audit Period",MONTH(B1596)=2,"End of Fiscal Year",MONTH(B1596)=3,"Start of Fiscal Year",TRUE,"Fiscal Year in Progress")</f>
        <v>Fiscal Year in Progress</v>
      </c>
    </row>
    <row r="1597" spans="1:4" x14ac:dyDescent="0.25">
      <c r="A1597" s="1" t="s">
        <v>275</v>
      </c>
      <c r="B1597" s="2">
        <v>44689</v>
      </c>
      <c r="D1597" s="12" t="str" cm="1">
        <f t="array" ref="D1597">_xlfn.IFS(MONTH(B1597)=1,"Audit Period",MONTH(B1597)=2,"End of Fiscal Year",MONTH(B1597)=3,"Start of Fiscal Year",TRUE,"Fiscal Year in Progress")</f>
        <v>Fiscal Year in Progress</v>
      </c>
    </row>
    <row r="1598" spans="1:4" x14ac:dyDescent="0.25">
      <c r="A1598" s="1" t="s">
        <v>276</v>
      </c>
      <c r="B1598" s="2">
        <v>44689</v>
      </c>
      <c r="D1598" s="12" t="str" cm="1">
        <f t="array" ref="D1598">_xlfn.IFS(MONTH(B1598)=1,"Audit Period",MONTH(B1598)=2,"End of Fiscal Year",MONTH(B1598)=3,"Start of Fiscal Year",TRUE,"Fiscal Year in Progress")</f>
        <v>Fiscal Year in Progress</v>
      </c>
    </row>
    <row r="1599" spans="1:4" x14ac:dyDescent="0.25">
      <c r="A1599" s="1" t="s">
        <v>277</v>
      </c>
      <c r="B1599" s="2">
        <v>44689</v>
      </c>
      <c r="D1599" s="12" t="str" cm="1">
        <f t="array" ref="D1599">_xlfn.IFS(MONTH(B1599)=1,"Audit Period",MONTH(B1599)=2,"End of Fiscal Year",MONTH(B1599)=3,"Start of Fiscal Year",TRUE,"Fiscal Year in Progress")</f>
        <v>Fiscal Year in Progress</v>
      </c>
    </row>
    <row r="1600" spans="1:4" x14ac:dyDescent="0.25">
      <c r="A1600" s="1" t="s">
        <v>278</v>
      </c>
      <c r="B1600" s="2">
        <v>44689</v>
      </c>
      <c r="D1600" s="12" t="str" cm="1">
        <f t="array" ref="D1600">_xlfn.IFS(MONTH(B1600)=1,"Audit Period",MONTH(B1600)=2,"End of Fiscal Year",MONTH(B1600)=3,"Start of Fiscal Year",TRUE,"Fiscal Year in Progress")</f>
        <v>Fiscal Year in Progress</v>
      </c>
    </row>
    <row r="1601" spans="1:4" x14ac:dyDescent="0.25">
      <c r="A1601" s="1" t="s">
        <v>279</v>
      </c>
      <c r="B1601" s="2">
        <v>44689</v>
      </c>
      <c r="D1601" s="12" t="str" cm="1">
        <f t="array" ref="D1601">_xlfn.IFS(MONTH(B1601)=1,"Audit Period",MONTH(B1601)=2,"End of Fiscal Year",MONTH(B1601)=3,"Start of Fiscal Year",TRUE,"Fiscal Year in Progress")</f>
        <v>Fiscal Year in Progress</v>
      </c>
    </row>
    <row r="1602" spans="1:4" x14ac:dyDescent="0.25">
      <c r="A1602" s="1" t="s">
        <v>280</v>
      </c>
      <c r="B1602" s="2">
        <v>44689</v>
      </c>
      <c r="D1602" s="12" t="str" cm="1">
        <f t="array" ref="D1602">_xlfn.IFS(MONTH(B1602)=1,"Audit Period",MONTH(B1602)=2,"End of Fiscal Year",MONTH(B1602)=3,"Start of Fiscal Year",TRUE,"Fiscal Year in Progress")</f>
        <v>Fiscal Year in Progress</v>
      </c>
    </row>
    <row r="1603" spans="1:4" x14ac:dyDescent="0.25">
      <c r="A1603" s="1" t="s">
        <v>281</v>
      </c>
      <c r="B1603" s="2">
        <v>44689</v>
      </c>
      <c r="D1603" s="12" t="str" cm="1">
        <f t="array" ref="D1603">_xlfn.IFS(MONTH(B1603)=1,"Audit Period",MONTH(B1603)=2,"End of Fiscal Year",MONTH(B1603)=3,"Start of Fiscal Year",TRUE,"Fiscal Year in Progress")</f>
        <v>Fiscal Year in Progress</v>
      </c>
    </row>
    <row r="1604" spans="1:4" x14ac:dyDescent="0.25">
      <c r="A1604" s="1" t="s">
        <v>28</v>
      </c>
      <c r="B1604" s="2">
        <v>44689</v>
      </c>
      <c r="D1604" s="12" t="str" cm="1">
        <f t="array" ref="D1604">_xlfn.IFS(MONTH(B1604)=1,"Audit Period",MONTH(B1604)=2,"End of Fiscal Year",MONTH(B1604)=3,"Start of Fiscal Year",TRUE,"Fiscal Year in Progress")</f>
        <v>Fiscal Year in Progress</v>
      </c>
    </row>
    <row r="1605" spans="1:4" x14ac:dyDescent="0.25">
      <c r="A1605" s="1" t="s">
        <v>282</v>
      </c>
      <c r="B1605" s="2">
        <v>44689</v>
      </c>
      <c r="D1605" s="12" t="str" cm="1">
        <f t="array" ref="D1605">_xlfn.IFS(MONTH(B1605)=1,"Audit Period",MONTH(B1605)=2,"End of Fiscal Year",MONTH(B1605)=3,"Start of Fiscal Year",TRUE,"Fiscal Year in Progress")</f>
        <v>Fiscal Year in Progress</v>
      </c>
    </row>
    <row r="1606" spans="1:4" x14ac:dyDescent="0.25">
      <c r="A1606" s="1" t="s">
        <v>283</v>
      </c>
      <c r="B1606" s="2">
        <v>44689</v>
      </c>
      <c r="D1606" s="12" t="str" cm="1">
        <f t="array" ref="D1606">_xlfn.IFS(MONTH(B1606)=1,"Audit Period",MONTH(B1606)=2,"End of Fiscal Year",MONTH(B1606)=3,"Start of Fiscal Year",TRUE,"Fiscal Year in Progress")</f>
        <v>Fiscal Year in Progress</v>
      </c>
    </row>
    <row r="1607" spans="1:4" x14ac:dyDescent="0.25">
      <c r="A1607" s="1" t="s">
        <v>284</v>
      </c>
      <c r="B1607" s="2">
        <v>44689</v>
      </c>
      <c r="D1607" s="12" t="str" cm="1">
        <f t="array" ref="D1607">_xlfn.IFS(MONTH(B1607)=1,"Audit Period",MONTH(B1607)=2,"End of Fiscal Year",MONTH(B1607)=3,"Start of Fiscal Year",TRUE,"Fiscal Year in Progress")</f>
        <v>Fiscal Year in Progress</v>
      </c>
    </row>
    <row r="1608" spans="1:4" x14ac:dyDescent="0.25">
      <c r="A1608" s="1" t="s">
        <v>285</v>
      </c>
      <c r="B1608" s="2">
        <v>44689</v>
      </c>
      <c r="D1608" s="12" t="str" cm="1">
        <f t="array" ref="D1608">_xlfn.IFS(MONTH(B1608)=1,"Audit Period",MONTH(B1608)=2,"End of Fiscal Year",MONTH(B1608)=3,"Start of Fiscal Year",TRUE,"Fiscal Year in Progress")</f>
        <v>Fiscal Year in Progress</v>
      </c>
    </row>
    <row r="1609" spans="1:4" x14ac:dyDescent="0.25">
      <c r="A1609" s="1" t="s">
        <v>286</v>
      </c>
      <c r="B1609" s="2">
        <v>44689</v>
      </c>
      <c r="D1609" s="12" t="str" cm="1">
        <f t="array" ref="D1609">_xlfn.IFS(MONTH(B1609)=1,"Audit Period",MONTH(B1609)=2,"End of Fiscal Year",MONTH(B1609)=3,"Start of Fiscal Year",TRUE,"Fiscal Year in Progress")</f>
        <v>Fiscal Year in Progress</v>
      </c>
    </row>
    <row r="1610" spans="1:4" x14ac:dyDescent="0.25">
      <c r="A1610" s="1" t="s">
        <v>287</v>
      </c>
      <c r="B1610" s="2">
        <v>44689</v>
      </c>
      <c r="D1610" s="12" t="str" cm="1">
        <f t="array" ref="D1610">_xlfn.IFS(MONTH(B1610)=1,"Audit Period",MONTH(B1610)=2,"End of Fiscal Year",MONTH(B1610)=3,"Start of Fiscal Year",TRUE,"Fiscal Year in Progress")</f>
        <v>Fiscal Year in Progress</v>
      </c>
    </row>
    <row r="1611" spans="1:4" x14ac:dyDescent="0.25">
      <c r="A1611" s="1" t="s">
        <v>288</v>
      </c>
      <c r="B1611" s="2">
        <v>44689</v>
      </c>
      <c r="D1611" s="12" t="str" cm="1">
        <f t="array" ref="D1611">_xlfn.IFS(MONTH(B1611)=1,"Audit Period",MONTH(B1611)=2,"End of Fiscal Year",MONTH(B1611)=3,"Start of Fiscal Year",TRUE,"Fiscal Year in Progress")</f>
        <v>Fiscal Year in Progress</v>
      </c>
    </row>
    <row r="1612" spans="1:4" x14ac:dyDescent="0.25">
      <c r="A1612" s="1" t="s">
        <v>289</v>
      </c>
      <c r="B1612" s="2">
        <v>44689</v>
      </c>
      <c r="D1612" s="12" t="str" cm="1">
        <f t="array" ref="D1612">_xlfn.IFS(MONTH(B1612)=1,"Audit Period",MONTH(B1612)=2,"End of Fiscal Year",MONTH(B1612)=3,"Start of Fiscal Year",TRUE,"Fiscal Year in Progress")</f>
        <v>Fiscal Year in Progress</v>
      </c>
    </row>
    <row r="1613" spans="1:4" x14ac:dyDescent="0.25">
      <c r="A1613" s="1" t="s">
        <v>29</v>
      </c>
      <c r="B1613" s="2">
        <v>44689</v>
      </c>
      <c r="D1613" s="12" t="str" cm="1">
        <f t="array" ref="D1613">_xlfn.IFS(MONTH(B1613)=1,"Audit Period",MONTH(B1613)=2,"End of Fiscal Year",MONTH(B1613)=3,"Start of Fiscal Year",TRUE,"Fiscal Year in Progress")</f>
        <v>Fiscal Year in Progress</v>
      </c>
    </row>
    <row r="1614" spans="1:4" x14ac:dyDescent="0.25">
      <c r="A1614" s="1" t="s">
        <v>290</v>
      </c>
      <c r="B1614" s="2">
        <v>44689</v>
      </c>
      <c r="D1614" s="12" t="str" cm="1">
        <f t="array" ref="D1614">_xlfn.IFS(MONTH(B1614)=1,"Audit Period",MONTH(B1614)=2,"End of Fiscal Year",MONTH(B1614)=3,"Start of Fiscal Year",TRUE,"Fiscal Year in Progress")</f>
        <v>Fiscal Year in Progress</v>
      </c>
    </row>
    <row r="1615" spans="1:4" x14ac:dyDescent="0.25">
      <c r="A1615" s="1" t="s">
        <v>291</v>
      </c>
      <c r="B1615" s="2">
        <v>44689</v>
      </c>
      <c r="D1615" s="12" t="str" cm="1">
        <f t="array" ref="D1615">_xlfn.IFS(MONTH(B1615)=1,"Audit Period",MONTH(B1615)=2,"End of Fiscal Year",MONTH(B1615)=3,"Start of Fiscal Year",TRUE,"Fiscal Year in Progress")</f>
        <v>Fiscal Year in Progress</v>
      </c>
    </row>
    <row r="1616" spans="1:4" x14ac:dyDescent="0.25">
      <c r="A1616" s="1" t="s">
        <v>292</v>
      </c>
      <c r="B1616" s="2">
        <v>44689</v>
      </c>
      <c r="D1616" s="12" t="str" cm="1">
        <f t="array" ref="D1616">_xlfn.IFS(MONTH(B1616)=1,"Audit Period",MONTH(B1616)=2,"End of Fiscal Year",MONTH(B1616)=3,"Start of Fiscal Year",TRUE,"Fiscal Year in Progress")</f>
        <v>Fiscal Year in Progress</v>
      </c>
    </row>
    <row r="1617" spans="1:4" x14ac:dyDescent="0.25">
      <c r="A1617" s="1" t="s">
        <v>293</v>
      </c>
      <c r="B1617" s="2">
        <v>44689</v>
      </c>
      <c r="D1617" s="12" t="str" cm="1">
        <f t="array" ref="D1617">_xlfn.IFS(MONTH(B1617)=1,"Audit Period",MONTH(B1617)=2,"End of Fiscal Year",MONTH(B1617)=3,"Start of Fiscal Year",TRUE,"Fiscal Year in Progress")</f>
        <v>Fiscal Year in Progress</v>
      </c>
    </row>
    <row r="1618" spans="1:4" x14ac:dyDescent="0.25">
      <c r="A1618" s="1" t="s">
        <v>294</v>
      </c>
      <c r="B1618" s="2">
        <v>44689</v>
      </c>
      <c r="D1618" s="12" t="str" cm="1">
        <f t="array" ref="D1618">_xlfn.IFS(MONTH(B1618)=1,"Audit Period",MONTH(B1618)=2,"End of Fiscal Year",MONTH(B1618)=3,"Start of Fiscal Year",TRUE,"Fiscal Year in Progress")</f>
        <v>Fiscal Year in Progress</v>
      </c>
    </row>
    <row r="1619" spans="1:4" x14ac:dyDescent="0.25">
      <c r="A1619" s="1" t="s">
        <v>295</v>
      </c>
      <c r="B1619" s="2">
        <v>44689</v>
      </c>
      <c r="D1619" s="12" t="str" cm="1">
        <f t="array" ref="D1619">_xlfn.IFS(MONTH(B1619)=1,"Audit Period",MONTH(B1619)=2,"End of Fiscal Year",MONTH(B1619)=3,"Start of Fiscal Year",TRUE,"Fiscal Year in Progress")</f>
        <v>Fiscal Year in Progress</v>
      </c>
    </row>
    <row r="1620" spans="1:4" x14ac:dyDescent="0.25">
      <c r="A1620" s="1" t="s">
        <v>296</v>
      </c>
      <c r="B1620" s="2">
        <v>44689</v>
      </c>
      <c r="D1620" s="12" t="str" cm="1">
        <f t="array" ref="D1620">_xlfn.IFS(MONTH(B1620)=1,"Audit Period",MONTH(B1620)=2,"End of Fiscal Year",MONTH(B1620)=3,"Start of Fiscal Year",TRUE,"Fiscal Year in Progress")</f>
        <v>Fiscal Year in Progress</v>
      </c>
    </row>
    <row r="1621" spans="1:4" x14ac:dyDescent="0.25">
      <c r="A1621" s="1" t="s">
        <v>30</v>
      </c>
      <c r="B1621" s="2">
        <v>44689</v>
      </c>
      <c r="D1621" s="12" t="str" cm="1">
        <f t="array" ref="D1621">_xlfn.IFS(MONTH(B1621)=1,"Audit Period",MONTH(B1621)=2,"End of Fiscal Year",MONTH(B1621)=3,"Start of Fiscal Year",TRUE,"Fiscal Year in Progress")</f>
        <v>Fiscal Year in Progress</v>
      </c>
    </row>
    <row r="1622" spans="1:4" x14ac:dyDescent="0.25">
      <c r="A1622" s="1" t="s">
        <v>297</v>
      </c>
      <c r="B1622" s="2">
        <v>44689</v>
      </c>
      <c r="D1622" s="12" t="str" cm="1">
        <f t="array" ref="D1622">_xlfn.IFS(MONTH(B1622)=1,"Audit Period",MONTH(B1622)=2,"End of Fiscal Year",MONTH(B1622)=3,"Start of Fiscal Year",TRUE,"Fiscal Year in Progress")</f>
        <v>Fiscal Year in Progress</v>
      </c>
    </row>
    <row r="1623" spans="1:4" x14ac:dyDescent="0.25">
      <c r="A1623" s="1" t="s">
        <v>298</v>
      </c>
      <c r="B1623" s="2">
        <v>44689</v>
      </c>
      <c r="D1623" s="12" t="str" cm="1">
        <f t="array" ref="D1623">_xlfn.IFS(MONTH(B1623)=1,"Audit Period",MONTH(B1623)=2,"End of Fiscal Year",MONTH(B1623)=3,"Start of Fiscal Year",TRUE,"Fiscal Year in Progress")</f>
        <v>Fiscal Year in Progress</v>
      </c>
    </row>
    <row r="1624" spans="1:4" x14ac:dyDescent="0.25">
      <c r="A1624" s="1" t="s">
        <v>299</v>
      </c>
      <c r="B1624" s="2">
        <v>44689</v>
      </c>
      <c r="D1624" s="12" t="str" cm="1">
        <f t="array" ref="D1624">_xlfn.IFS(MONTH(B1624)=1,"Audit Period",MONTH(B1624)=2,"End of Fiscal Year",MONTH(B1624)=3,"Start of Fiscal Year",TRUE,"Fiscal Year in Progress")</f>
        <v>Fiscal Year in Progress</v>
      </c>
    </row>
    <row r="1625" spans="1:4" x14ac:dyDescent="0.25">
      <c r="A1625" s="1" t="s">
        <v>300</v>
      </c>
      <c r="B1625" s="2">
        <v>44689</v>
      </c>
      <c r="D1625" s="12" t="str" cm="1">
        <f t="array" ref="D1625">_xlfn.IFS(MONTH(B1625)=1,"Audit Period",MONTH(B1625)=2,"End of Fiscal Year",MONTH(B1625)=3,"Start of Fiscal Year",TRUE,"Fiscal Year in Progress")</f>
        <v>Fiscal Year in Progress</v>
      </c>
    </row>
    <row r="1626" spans="1:4" x14ac:dyDescent="0.25">
      <c r="A1626" s="1" t="s">
        <v>301</v>
      </c>
      <c r="B1626" s="2">
        <v>44689</v>
      </c>
      <c r="D1626" s="12" t="str" cm="1">
        <f t="array" ref="D1626">_xlfn.IFS(MONTH(B1626)=1,"Audit Period",MONTH(B1626)=2,"End of Fiscal Year",MONTH(B1626)=3,"Start of Fiscal Year",TRUE,"Fiscal Year in Progress")</f>
        <v>Fiscal Year in Progress</v>
      </c>
    </row>
    <row r="1627" spans="1:4" x14ac:dyDescent="0.25">
      <c r="A1627" s="1" t="s">
        <v>302</v>
      </c>
      <c r="B1627" s="2">
        <v>44689</v>
      </c>
      <c r="D1627" s="12" t="str" cm="1">
        <f t="array" ref="D1627">_xlfn.IFS(MONTH(B1627)=1,"Audit Period",MONTH(B1627)=2,"End of Fiscal Year",MONTH(B1627)=3,"Start of Fiscal Year",TRUE,"Fiscal Year in Progress")</f>
        <v>Fiscal Year in Progress</v>
      </c>
    </row>
    <row r="1628" spans="1:4" x14ac:dyDescent="0.25">
      <c r="A1628" s="1" t="s">
        <v>303</v>
      </c>
      <c r="B1628" s="2">
        <v>44689</v>
      </c>
      <c r="D1628" s="12" t="str" cm="1">
        <f t="array" ref="D1628">_xlfn.IFS(MONTH(B1628)=1,"Audit Period",MONTH(B1628)=2,"End of Fiscal Year",MONTH(B1628)=3,"Start of Fiscal Year",TRUE,"Fiscal Year in Progress")</f>
        <v>Fiscal Year in Progress</v>
      </c>
    </row>
    <row r="1629" spans="1:4" x14ac:dyDescent="0.25">
      <c r="A1629" s="1" t="s">
        <v>304</v>
      </c>
      <c r="B1629" s="2">
        <v>44689</v>
      </c>
      <c r="D1629" s="12" t="str" cm="1">
        <f t="array" ref="D1629">_xlfn.IFS(MONTH(B1629)=1,"Audit Period",MONTH(B1629)=2,"End of Fiscal Year",MONTH(B1629)=3,"Start of Fiscal Year",TRUE,"Fiscal Year in Progress")</f>
        <v>Fiscal Year in Progress</v>
      </c>
    </row>
    <row r="1630" spans="1:4" x14ac:dyDescent="0.25">
      <c r="A1630" s="1" t="s">
        <v>2</v>
      </c>
      <c r="B1630" s="2">
        <v>44689</v>
      </c>
      <c r="D1630" s="12" t="str" cm="1">
        <f t="array" ref="D1630">_xlfn.IFS(MONTH(B1630)=1,"Audit Period",MONTH(B1630)=2,"End of Fiscal Year",MONTH(B1630)=3,"Start of Fiscal Year",TRUE,"Fiscal Year in Progress")</f>
        <v>Fiscal Year in Progress</v>
      </c>
    </row>
    <row r="1631" spans="1:4" x14ac:dyDescent="0.25">
      <c r="A1631" s="1" t="s">
        <v>305</v>
      </c>
      <c r="B1631" s="2">
        <v>44689</v>
      </c>
      <c r="D1631" s="12" t="str" cm="1">
        <f t="array" ref="D1631">_xlfn.IFS(MONTH(B1631)=1,"Audit Period",MONTH(B1631)=2,"End of Fiscal Year",MONTH(B1631)=3,"Start of Fiscal Year",TRUE,"Fiscal Year in Progress")</f>
        <v>Fiscal Year in Progress</v>
      </c>
    </row>
    <row r="1632" spans="1:4" x14ac:dyDescent="0.25">
      <c r="A1632" s="1" t="s">
        <v>306</v>
      </c>
      <c r="B1632" s="2">
        <v>44696</v>
      </c>
      <c r="D1632" s="12" t="str" cm="1">
        <f t="array" ref="D1632">_xlfn.IFS(MONTH(B1632)=1,"Audit Period",MONTH(B1632)=2,"End of Fiscal Year",MONTH(B1632)=3,"Start of Fiscal Year",TRUE,"Fiscal Year in Progress")</f>
        <v>Fiscal Year in Progress</v>
      </c>
    </row>
    <row r="1633" spans="1:4" x14ac:dyDescent="0.25">
      <c r="A1633" s="1" t="s">
        <v>307</v>
      </c>
      <c r="B1633" s="2">
        <v>44696</v>
      </c>
      <c r="D1633" s="12" t="str" cm="1">
        <f t="array" ref="D1633">_xlfn.IFS(MONTH(B1633)=1,"Audit Period",MONTH(B1633)=2,"End of Fiscal Year",MONTH(B1633)=3,"Start of Fiscal Year",TRUE,"Fiscal Year in Progress")</f>
        <v>Fiscal Year in Progress</v>
      </c>
    </row>
    <row r="1634" spans="1:4" x14ac:dyDescent="0.25">
      <c r="A1634" s="1" t="s">
        <v>308</v>
      </c>
      <c r="B1634" s="2">
        <v>44696</v>
      </c>
      <c r="D1634" s="12" t="str" cm="1">
        <f t="array" ref="D1634">_xlfn.IFS(MONTH(B1634)=1,"Audit Period",MONTH(B1634)=2,"End of Fiscal Year",MONTH(B1634)=3,"Start of Fiscal Year",TRUE,"Fiscal Year in Progress")</f>
        <v>Fiscal Year in Progress</v>
      </c>
    </row>
    <row r="1635" spans="1:4" x14ac:dyDescent="0.25">
      <c r="A1635" s="1" t="s">
        <v>309</v>
      </c>
      <c r="B1635" s="2">
        <v>44696</v>
      </c>
      <c r="D1635" s="12" t="str" cm="1">
        <f t="array" ref="D1635">_xlfn.IFS(MONTH(B1635)=1,"Audit Period",MONTH(B1635)=2,"End of Fiscal Year",MONTH(B1635)=3,"Start of Fiscal Year",TRUE,"Fiscal Year in Progress")</f>
        <v>Fiscal Year in Progress</v>
      </c>
    </row>
    <row r="1636" spans="1:4" x14ac:dyDescent="0.25">
      <c r="A1636" s="1" t="s">
        <v>310</v>
      </c>
      <c r="B1636" s="2">
        <v>44696</v>
      </c>
      <c r="D1636" s="12" t="str" cm="1">
        <f t="array" ref="D1636">_xlfn.IFS(MONTH(B1636)=1,"Audit Period",MONTH(B1636)=2,"End of Fiscal Year",MONTH(B1636)=3,"Start of Fiscal Year",TRUE,"Fiscal Year in Progress")</f>
        <v>Fiscal Year in Progress</v>
      </c>
    </row>
    <row r="1637" spans="1:4" x14ac:dyDescent="0.25">
      <c r="A1637" s="1" t="s">
        <v>311</v>
      </c>
      <c r="B1637" s="2">
        <v>44696</v>
      </c>
      <c r="D1637" s="12" t="str" cm="1">
        <f t="array" ref="D1637">_xlfn.IFS(MONTH(B1637)=1,"Audit Period",MONTH(B1637)=2,"End of Fiscal Year",MONTH(B1637)=3,"Start of Fiscal Year",TRUE,"Fiscal Year in Progress")</f>
        <v>Fiscal Year in Progress</v>
      </c>
    </row>
    <row r="1638" spans="1:4" x14ac:dyDescent="0.25">
      <c r="A1638" s="1" t="s">
        <v>312</v>
      </c>
      <c r="B1638" s="2">
        <v>44696</v>
      </c>
      <c r="D1638" s="12" t="str" cm="1">
        <f t="array" ref="D1638">_xlfn.IFS(MONTH(B1638)=1,"Audit Period",MONTH(B1638)=2,"End of Fiscal Year",MONTH(B1638)=3,"Start of Fiscal Year",TRUE,"Fiscal Year in Progress")</f>
        <v>Fiscal Year in Progress</v>
      </c>
    </row>
    <row r="1639" spans="1:4" x14ac:dyDescent="0.25">
      <c r="A1639" s="1" t="s">
        <v>313</v>
      </c>
      <c r="B1639" s="2">
        <v>44696</v>
      </c>
      <c r="D1639" s="12" t="str" cm="1">
        <f t="array" ref="D1639">_xlfn.IFS(MONTH(B1639)=1,"Audit Period",MONTH(B1639)=2,"End of Fiscal Year",MONTH(B1639)=3,"Start of Fiscal Year",TRUE,"Fiscal Year in Progress")</f>
        <v>Fiscal Year in Progress</v>
      </c>
    </row>
    <row r="1640" spans="1:4" x14ac:dyDescent="0.25">
      <c r="A1640" s="1" t="s">
        <v>314</v>
      </c>
      <c r="B1640" s="2">
        <v>44696</v>
      </c>
      <c r="D1640" s="12" t="str" cm="1">
        <f t="array" ref="D1640">_xlfn.IFS(MONTH(B1640)=1,"Audit Period",MONTH(B1640)=2,"End of Fiscal Year",MONTH(B1640)=3,"Start of Fiscal Year",TRUE,"Fiscal Year in Progress")</f>
        <v>Fiscal Year in Progress</v>
      </c>
    </row>
    <row r="1641" spans="1:4" x14ac:dyDescent="0.25">
      <c r="A1641" s="1" t="s">
        <v>31</v>
      </c>
      <c r="B1641" s="2">
        <v>44696</v>
      </c>
      <c r="D1641" s="12" t="str" cm="1">
        <f t="array" ref="D1641">_xlfn.IFS(MONTH(B1641)=1,"Audit Period",MONTH(B1641)=2,"End of Fiscal Year",MONTH(B1641)=3,"Start of Fiscal Year",TRUE,"Fiscal Year in Progress")</f>
        <v>Fiscal Year in Progress</v>
      </c>
    </row>
    <row r="1642" spans="1:4" x14ac:dyDescent="0.25">
      <c r="A1642" s="1" t="s">
        <v>315</v>
      </c>
      <c r="B1642" s="2">
        <v>44696</v>
      </c>
      <c r="D1642" s="12" t="str" cm="1">
        <f t="array" ref="D1642">_xlfn.IFS(MONTH(B1642)=1,"Audit Period",MONTH(B1642)=2,"End of Fiscal Year",MONTH(B1642)=3,"Start of Fiscal Year",TRUE,"Fiscal Year in Progress")</f>
        <v>Fiscal Year in Progress</v>
      </c>
    </row>
    <row r="1643" spans="1:4" x14ac:dyDescent="0.25">
      <c r="A1643" s="1" t="s">
        <v>316</v>
      </c>
      <c r="B1643" s="2">
        <v>44696</v>
      </c>
      <c r="D1643" s="12" t="str" cm="1">
        <f t="array" ref="D1643">_xlfn.IFS(MONTH(B1643)=1,"Audit Period",MONTH(B1643)=2,"End of Fiscal Year",MONTH(B1643)=3,"Start of Fiscal Year",TRUE,"Fiscal Year in Progress")</f>
        <v>Fiscal Year in Progress</v>
      </c>
    </row>
    <row r="1644" spans="1:4" x14ac:dyDescent="0.25">
      <c r="A1644" s="1" t="s">
        <v>317</v>
      </c>
      <c r="B1644" s="2">
        <v>44696</v>
      </c>
      <c r="D1644" s="12" t="str" cm="1">
        <f t="array" ref="D1644">_xlfn.IFS(MONTH(B1644)=1,"Audit Period",MONTH(B1644)=2,"End of Fiscal Year",MONTH(B1644)=3,"Start of Fiscal Year",TRUE,"Fiscal Year in Progress")</f>
        <v>Fiscal Year in Progress</v>
      </c>
    </row>
    <row r="1645" spans="1:4" x14ac:dyDescent="0.25">
      <c r="A1645" s="1" t="s">
        <v>318</v>
      </c>
      <c r="B1645" s="2">
        <v>44696</v>
      </c>
      <c r="D1645" s="12" t="str" cm="1">
        <f t="array" ref="D1645">_xlfn.IFS(MONTH(B1645)=1,"Audit Period",MONTH(B1645)=2,"End of Fiscal Year",MONTH(B1645)=3,"Start of Fiscal Year",TRUE,"Fiscal Year in Progress")</f>
        <v>Fiscal Year in Progress</v>
      </c>
    </row>
    <row r="1646" spans="1:4" x14ac:dyDescent="0.25">
      <c r="A1646" s="1" t="s">
        <v>319</v>
      </c>
      <c r="B1646" s="2">
        <v>44696</v>
      </c>
      <c r="D1646" s="12" t="str" cm="1">
        <f t="array" ref="D1646">_xlfn.IFS(MONTH(B1646)=1,"Audit Period",MONTH(B1646)=2,"End of Fiscal Year",MONTH(B1646)=3,"Start of Fiscal Year",TRUE,"Fiscal Year in Progress")</f>
        <v>Fiscal Year in Progress</v>
      </c>
    </row>
    <row r="1647" spans="1:4" x14ac:dyDescent="0.25">
      <c r="A1647" s="1" t="s">
        <v>320</v>
      </c>
      <c r="B1647" s="2">
        <v>44696</v>
      </c>
      <c r="D1647" s="12" t="str" cm="1">
        <f t="array" ref="D1647">_xlfn.IFS(MONTH(B1647)=1,"Audit Period",MONTH(B1647)=2,"End of Fiscal Year",MONTH(B1647)=3,"Start of Fiscal Year",TRUE,"Fiscal Year in Progress")</f>
        <v>Fiscal Year in Progress</v>
      </c>
    </row>
    <row r="1648" spans="1:4" x14ac:dyDescent="0.25">
      <c r="A1648" s="1" t="s">
        <v>321</v>
      </c>
      <c r="B1648" s="2">
        <v>44696</v>
      </c>
      <c r="D1648" s="12" t="str" cm="1">
        <f t="array" ref="D1648">_xlfn.IFS(MONTH(B1648)=1,"Audit Period",MONTH(B1648)=2,"End of Fiscal Year",MONTH(B1648)=3,"Start of Fiscal Year",TRUE,"Fiscal Year in Progress")</f>
        <v>Fiscal Year in Progress</v>
      </c>
    </row>
    <row r="1649" spans="1:4" x14ac:dyDescent="0.25">
      <c r="A1649" s="1" t="s">
        <v>32</v>
      </c>
      <c r="B1649" s="2">
        <v>44696</v>
      </c>
      <c r="D1649" s="12" t="str" cm="1">
        <f t="array" ref="D1649">_xlfn.IFS(MONTH(B1649)=1,"Audit Period",MONTH(B1649)=2,"End of Fiscal Year",MONTH(B1649)=3,"Start of Fiscal Year",TRUE,"Fiscal Year in Progress")</f>
        <v>Fiscal Year in Progress</v>
      </c>
    </row>
    <row r="1650" spans="1:4" x14ac:dyDescent="0.25">
      <c r="A1650" s="1" t="s">
        <v>322</v>
      </c>
      <c r="B1650" s="2">
        <v>44696</v>
      </c>
      <c r="D1650" s="12" t="str" cm="1">
        <f t="array" ref="D1650">_xlfn.IFS(MONTH(B1650)=1,"Audit Period",MONTH(B1650)=2,"End of Fiscal Year",MONTH(B1650)=3,"Start of Fiscal Year",TRUE,"Fiscal Year in Progress")</f>
        <v>Fiscal Year in Progress</v>
      </c>
    </row>
    <row r="1651" spans="1:4" x14ac:dyDescent="0.25">
      <c r="A1651" s="1" t="s">
        <v>323</v>
      </c>
      <c r="B1651" s="2">
        <v>44696</v>
      </c>
      <c r="D1651" s="12" t="str" cm="1">
        <f t="array" ref="D1651">_xlfn.IFS(MONTH(B1651)=1,"Audit Period",MONTH(B1651)=2,"End of Fiscal Year",MONTH(B1651)=3,"Start of Fiscal Year",TRUE,"Fiscal Year in Progress")</f>
        <v>Fiscal Year in Progress</v>
      </c>
    </row>
    <row r="1652" spans="1:4" x14ac:dyDescent="0.25">
      <c r="A1652" s="1" t="s">
        <v>324</v>
      </c>
      <c r="B1652" s="2">
        <v>44696</v>
      </c>
      <c r="D1652" s="12" t="str" cm="1">
        <f t="array" ref="D1652">_xlfn.IFS(MONTH(B1652)=1,"Audit Period",MONTH(B1652)=2,"End of Fiscal Year",MONTH(B1652)=3,"Start of Fiscal Year",TRUE,"Fiscal Year in Progress")</f>
        <v>Fiscal Year in Progress</v>
      </c>
    </row>
    <row r="1653" spans="1:4" x14ac:dyDescent="0.25">
      <c r="A1653" s="1" t="s">
        <v>325</v>
      </c>
      <c r="B1653" s="2">
        <v>44696</v>
      </c>
      <c r="D1653" s="12" t="str" cm="1">
        <f t="array" ref="D1653">_xlfn.IFS(MONTH(B1653)=1,"Audit Period",MONTH(B1653)=2,"End of Fiscal Year",MONTH(B1653)=3,"Start of Fiscal Year",TRUE,"Fiscal Year in Progress")</f>
        <v>Fiscal Year in Progress</v>
      </c>
    </row>
    <row r="1654" spans="1:4" x14ac:dyDescent="0.25">
      <c r="A1654" s="1" t="s">
        <v>326</v>
      </c>
      <c r="B1654" s="2">
        <v>44696</v>
      </c>
      <c r="D1654" s="12" t="str" cm="1">
        <f t="array" ref="D1654">_xlfn.IFS(MONTH(B1654)=1,"Audit Period",MONTH(B1654)=2,"End of Fiscal Year",MONTH(B1654)=3,"Start of Fiscal Year",TRUE,"Fiscal Year in Progress")</f>
        <v>Fiscal Year in Progress</v>
      </c>
    </row>
    <row r="1655" spans="1:4" x14ac:dyDescent="0.25">
      <c r="A1655" s="1" t="s">
        <v>327</v>
      </c>
      <c r="B1655" s="2">
        <v>44696</v>
      </c>
      <c r="D1655" s="12" t="str" cm="1">
        <f t="array" ref="D1655">_xlfn.IFS(MONTH(B1655)=1,"Audit Period",MONTH(B1655)=2,"End of Fiscal Year",MONTH(B1655)=3,"Start of Fiscal Year",TRUE,"Fiscal Year in Progress")</f>
        <v>Fiscal Year in Progress</v>
      </c>
    </row>
    <row r="1656" spans="1:4" x14ac:dyDescent="0.25">
      <c r="A1656" s="1" t="s">
        <v>328</v>
      </c>
      <c r="B1656" s="2">
        <v>44696</v>
      </c>
      <c r="D1656" s="12" t="str" cm="1">
        <f t="array" ref="D1656">_xlfn.IFS(MONTH(B1656)=1,"Audit Period",MONTH(B1656)=2,"End of Fiscal Year",MONTH(B1656)=3,"Start of Fiscal Year",TRUE,"Fiscal Year in Progress")</f>
        <v>Fiscal Year in Progress</v>
      </c>
    </row>
    <row r="1657" spans="1:4" x14ac:dyDescent="0.25">
      <c r="A1657" s="1" t="s">
        <v>329</v>
      </c>
      <c r="B1657" s="2">
        <v>44696</v>
      </c>
      <c r="D1657" s="12" t="str" cm="1">
        <f t="array" ref="D1657">_xlfn.IFS(MONTH(B1657)=1,"Audit Period",MONTH(B1657)=2,"End of Fiscal Year",MONTH(B1657)=3,"Start of Fiscal Year",TRUE,"Fiscal Year in Progress")</f>
        <v>Fiscal Year in Progress</v>
      </c>
    </row>
    <row r="1658" spans="1:4" x14ac:dyDescent="0.25">
      <c r="A1658" s="1" t="s">
        <v>330</v>
      </c>
      <c r="B1658" s="2">
        <v>44696</v>
      </c>
      <c r="D1658" s="12" t="str" cm="1">
        <f t="array" ref="D1658">_xlfn.IFS(MONTH(B1658)=1,"Audit Period",MONTH(B1658)=2,"End of Fiscal Year",MONTH(B1658)=3,"Start of Fiscal Year",TRUE,"Fiscal Year in Progress")</f>
        <v>Fiscal Year in Progress</v>
      </c>
    </row>
    <row r="1659" spans="1:4" x14ac:dyDescent="0.25">
      <c r="A1659" s="1" t="s">
        <v>331</v>
      </c>
      <c r="B1659" s="2">
        <v>44696</v>
      </c>
      <c r="D1659" s="12" t="str" cm="1">
        <f t="array" ref="D1659">_xlfn.IFS(MONTH(B1659)=1,"Audit Period",MONTH(B1659)=2,"End of Fiscal Year",MONTH(B1659)=3,"Start of Fiscal Year",TRUE,"Fiscal Year in Progress")</f>
        <v>Fiscal Year in Progress</v>
      </c>
    </row>
    <row r="1660" spans="1:4" x14ac:dyDescent="0.25">
      <c r="A1660" s="1" t="s">
        <v>33</v>
      </c>
      <c r="B1660" s="2">
        <v>44696</v>
      </c>
      <c r="D1660" s="12" t="str" cm="1">
        <f t="array" ref="D1660">_xlfn.IFS(MONTH(B1660)=1,"Audit Period",MONTH(B1660)=2,"End of Fiscal Year",MONTH(B1660)=3,"Start of Fiscal Year",TRUE,"Fiscal Year in Progress")</f>
        <v>Fiscal Year in Progress</v>
      </c>
    </row>
    <row r="1661" spans="1:4" x14ac:dyDescent="0.25">
      <c r="A1661" s="1" t="s">
        <v>332</v>
      </c>
      <c r="B1661" s="2">
        <v>44696</v>
      </c>
      <c r="D1661" s="12" t="str" cm="1">
        <f t="array" ref="D1661">_xlfn.IFS(MONTH(B1661)=1,"Audit Period",MONTH(B1661)=2,"End of Fiscal Year",MONTH(B1661)=3,"Start of Fiscal Year",TRUE,"Fiscal Year in Progress")</f>
        <v>Fiscal Year in Progress</v>
      </c>
    </row>
    <row r="1662" spans="1:4" x14ac:dyDescent="0.25">
      <c r="A1662" s="1" t="s">
        <v>333</v>
      </c>
      <c r="B1662" s="2">
        <v>44696</v>
      </c>
      <c r="D1662" s="12" t="str" cm="1">
        <f t="array" ref="D1662">_xlfn.IFS(MONTH(B1662)=1,"Audit Period",MONTH(B1662)=2,"End of Fiscal Year",MONTH(B1662)=3,"Start of Fiscal Year",TRUE,"Fiscal Year in Progress")</f>
        <v>Fiscal Year in Progress</v>
      </c>
    </row>
    <row r="1663" spans="1:4" x14ac:dyDescent="0.25">
      <c r="A1663" s="1" t="s">
        <v>334</v>
      </c>
      <c r="B1663" s="2">
        <v>44696</v>
      </c>
      <c r="D1663" s="12" t="str" cm="1">
        <f t="array" ref="D1663">_xlfn.IFS(MONTH(B1663)=1,"Audit Period",MONTH(B1663)=2,"End of Fiscal Year",MONTH(B1663)=3,"Start of Fiscal Year",TRUE,"Fiscal Year in Progress")</f>
        <v>Fiscal Year in Progress</v>
      </c>
    </row>
    <row r="1664" spans="1:4" x14ac:dyDescent="0.25">
      <c r="A1664" s="1" t="s">
        <v>335</v>
      </c>
      <c r="B1664" s="2">
        <v>44696</v>
      </c>
      <c r="D1664" s="12" t="str" cm="1">
        <f t="array" ref="D1664">_xlfn.IFS(MONTH(B1664)=1,"Audit Period",MONTH(B1664)=2,"End of Fiscal Year",MONTH(B1664)=3,"Start of Fiscal Year",TRUE,"Fiscal Year in Progress")</f>
        <v>Fiscal Year in Progress</v>
      </c>
    </row>
    <row r="1665" spans="1:4" x14ac:dyDescent="0.25">
      <c r="A1665" s="1" t="s">
        <v>336</v>
      </c>
      <c r="B1665" s="2">
        <v>44696</v>
      </c>
      <c r="D1665" s="12" t="str" cm="1">
        <f t="array" ref="D1665">_xlfn.IFS(MONTH(B1665)=1,"Audit Period",MONTH(B1665)=2,"End of Fiscal Year",MONTH(B1665)=3,"Start of Fiscal Year",TRUE,"Fiscal Year in Progress")</f>
        <v>Fiscal Year in Progress</v>
      </c>
    </row>
    <row r="1666" spans="1:4" x14ac:dyDescent="0.25">
      <c r="A1666" s="1" t="s">
        <v>337</v>
      </c>
      <c r="B1666" s="2">
        <v>44696</v>
      </c>
      <c r="D1666" s="12" t="str" cm="1">
        <f t="array" ref="D1666">_xlfn.IFS(MONTH(B1666)=1,"Audit Period",MONTH(B1666)=2,"End of Fiscal Year",MONTH(B1666)=3,"Start of Fiscal Year",TRUE,"Fiscal Year in Progress")</f>
        <v>Fiscal Year in Progress</v>
      </c>
    </row>
    <row r="1667" spans="1:4" x14ac:dyDescent="0.25">
      <c r="A1667" s="1" t="s">
        <v>338</v>
      </c>
      <c r="B1667" s="2">
        <v>44696</v>
      </c>
      <c r="D1667" s="12" t="str" cm="1">
        <f t="array" ref="D1667">_xlfn.IFS(MONTH(B1667)=1,"Audit Period",MONTH(B1667)=2,"End of Fiscal Year",MONTH(B1667)=3,"Start of Fiscal Year",TRUE,"Fiscal Year in Progress")</f>
        <v>Fiscal Year in Progress</v>
      </c>
    </row>
    <row r="1668" spans="1:4" x14ac:dyDescent="0.25">
      <c r="A1668" s="1" t="s">
        <v>339</v>
      </c>
      <c r="B1668" s="2">
        <v>44696</v>
      </c>
      <c r="D1668" s="12" t="str" cm="1">
        <f t="array" ref="D1668">_xlfn.IFS(MONTH(B1668)=1,"Audit Period",MONTH(B1668)=2,"End of Fiscal Year",MONTH(B1668)=3,"Start of Fiscal Year",TRUE,"Fiscal Year in Progress")</f>
        <v>Fiscal Year in Progress</v>
      </c>
    </row>
    <row r="1669" spans="1:4" x14ac:dyDescent="0.25">
      <c r="A1669" s="1" t="s">
        <v>340</v>
      </c>
      <c r="B1669" s="2">
        <v>44696</v>
      </c>
      <c r="D1669" s="12" t="str" cm="1">
        <f t="array" ref="D1669">_xlfn.IFS(MONTH(B1669)=1,"Audit Period",MONTH(B1669)=2,"End of Fiscal Year",MONTH(B1669)=3,"Start of Fiscal Year",TRUE,"Fiscal Year in Progress")</f>
        <v>Fiscal Year in Progress</v>
      </c>
    </row>
    <row r="1670" spans="1:4" x14ac:dyDescent="0.25">
      <c r="A1670" s="1" t="s">
        <v>34</v>
      </c>
      <c r="B1670" s="2">
        <v>44696</v>
      </c>
      <c r="D1670" s="12" t="str" cm="1">
        <f t="array" ref="D1670">_xlfn.IFS(MONTH(B1670)=1,"Audit Period",MONTH(B1670)=2,"End of Fiscal Year",MONTH(B1670)=3,"Start of Fiscal Year",TRUE,"Fiscal Year in Progress")</f>
        <v>Fiscal Year in Progress</v>
      </c>
    </row>
    <row r="1671" spans="1:4" x14ac:dyDescent="0.25">
      <c r="A1671" s="1" t="s">
        <v>341</v>
      </c>
      <c r="B1671" s="2">
        <v>44696</v>
      </c>
      <c r="D1671" s="12" t="str" cm="1">
        <f t="array" ref="D1671">_xlfn.IFS(MONTH(B1671)=1,"Audit Period",MONTH(B1671)=2,"End of Fiscal Year",MONTH(B1671)=3,"Start of Fiscal Year",TRUE,"Fiscal Year in Progress")</f>
        <v>Fiscal Year in Progress</v>
      </c>
    </row>
    <row r="1672" spans="1:4" x14ac:dyDescent="0.25">
      <c r="A1672" s="1" t="s">
        <v>342</v>
      </c>
      <c r="B1672" s="2">
        <v>44696</v>
      </c>
      <c r="D1672" s="12" t="str" cm="1">
        <f t="array" ref="D1672">_xlfn.IFS(MONTH(B1672)=1,"Audit Period",MONTH(B1672)=2,"End of Fiscal Year",MONTH(B1672)=3,"Start of Fiscal Year",TRUE,"Fiscal Year in Progress")</f>
        <v>Fiscal Year in Progress</v>
      </c>
    </row>
    <row r="1673" spans="1:4" x14ac:dyDescent="0.25">
      <c r="A1673" s="1" t="s">
        <v>343</v>
      </c>
      <c r="B1673" s="2">
        <v>44696</v>
      </c>
      <c r="D1673" s="12" t="str" cm="1">
        <f t="array" ref="D1673">_xlfn.IFS(MONTH(B1673)=1,"Audit Period",MONTH(B1673)=2,"End of Fiscal Year",MONTH(B1673)=3,"Start of Fiscal Year",TRUE,"Fiscal Year in Progress")</f>
        <v>Fiscal Year in Progress</v>
      </c>
    </row>
    <row r="1674" spans="1:4" x14ac:dyDescent="0.25">
      <c r="A1674" s="1" t="s">
        <v>344</v>
      </c>
      <c r="B1674" s="2">
        <v>44696</v>
      </c>
      <c r="D1674" s="12" t="str" cm="1">
        <f t="array" ref="D1674">_xlfn.IFS(MONTH(B1674)=1,"Audit Period",MONTH(B1674)=2,"End of Fiscal Year",MONTH(B1674)=3,"Start of Fiscal Year",TRUE,"Fiscal Year in Progress")</f>
        <v>Fiscal Year in Progress</v>
      </c>
    </row>
    <row r="1675" spans="1:4" x14ac:dyDescent="0.25">
      <c r="A1675" s="1" t="s">
        <v>345</v>
      </c>
      <c r="B1675" s="2">
        <v>44696</v>
      </c>
      <c r="D1675" s="12" t="str" cm="1">
        <f t="array" ref="D1675">_xlfn.IFS(MONTH(B1675)=1,"Audit Period",MONTH(B1675)=2,"End of Fiscal Year",MONTH(B1675)=3,"Start of Fiscal Year",TRUE,"Fiscal Year in Progress")</f>
        <v>Fiscal Year in Progress</v>
      </c>
    </row>
    <row r="1676" spans="1:4" x14ac:dyDescent="0.25">
      <c r="A1676" s="1" t="s">
        <v>346</v>
      </c>
      <c r="B1676" s="2">
        <v>44696</v>
      </c>
      <c r="D1676" s="12" t="str" cm="1">
        <f t="array" ref="D1676">_xlfn.IFS(MONTH(B1676)=1,"Audit Period",MONTH(B1676)=2,"End of Fiscal Year",MONTH(B1676)=3,"Start of Fiscal Year",TRUE,"Fiscal Year in Progress")</f>
        <v>Fiscal Year in Progress</v>
      </c>
    </row>
    <row r="1677" spans="1:4" x14ac:dyDescent="0.25">
      <c r="A1677" s="1" t="s">
        <v>347</v>
      </c>
      <c r="B1677" s="2">
        <v>44696</v>
      </c>
      <c r="D1677" s="12" t="str" cm="1">
        <f t="array" ref="D1677">_xlfn.IFS(MONTH(B1677)=1,"Audit Period",MONTH(B1677)=2,"End of Fiscal Year",MONTH(B1677)=3,"Start of Fiscal Year",TRUE,"Fiscal Year in Progress")</f>
        <v>Fiscal Year in Progress</v>
      </c>
    </row>
    <row r="1678" spans="1:4" x14ac:dyDescent="0.25">
      <c r="A1678" s="1" t="s">
        <v>348</v>
      </c>
      <c r="B1678" s="2">
        <v>44696</v>
      </c>
      <c r="D1678" s="12" t="str" cm="1">
        <f t="array" ref="D1678">_xlfn.IFS(MONTH(B1678)=1,"Audit Period",MONTH(B1678)=2,"End of Fiscal Year",MONTH(B1678)=3,"Start of Fiscal Year",TRUE,"Fiscal Year in Progress")</f>
        <v>Fiscal Year in Progress</v>
      </c>
    </row>
    <row r="1679" spans="1:4" x14ac:dyDescent="0.25">
      <c r="A1679" s="1" t="s">
        <v>349</v>
      </c>
      <c r="B1679" s="2">
        <v>44696</v>
      </c>
      <c r="D1679" s="12" t="str" cm="1">
        <f t="array" ref="D1679">_xlfn.IFS(MONTH(B1679)=1,"Audit Period",MONTH(B1679)=2,"End of Fiscal Year",MONTH(B1679)=3,"Start of Fiscal Year",TRUE,"Fiscal Year in Progress")</f>
        <v>Fiscal Year in Progress</v>
      </c>
    </row>
    <row r="1680" spans="1:4" x14ac:dyDescent="0.25">
      <c r="A1680" s="1" t="s">
        <v>35</v>
      </c>
      <c r="B1680" s="2">
        <v>44696</v>
      </c>
      <c r="D1680" s="12" t="str" cm="1">
        <f t="array" ref="D1680">_xlfn.IFS(MONTH(B1680)=1,"Audit Period",MONTH(B1680)=2,"End of Fiscal Year",MONTH(B1680)=3,"Start of Fiscal Year",TRUE,"Fiscal Year in Progress")</f>
        <v>Fiscal Year in Progress</v>
      </c>
    </row>
    <row r="1681" spans="1:4" x14ac:dyDescent="0.25">
      <c r="A1681" s="1" t="s">
        <v>350</v>
      </c>
      <c r="B1681" s="2">
        <v>44696</v>
      </c>
      <c r="D1681" s="12" t="str" cm="1">
        <f t="array" ref="D1681">_xlfn.IFS(MONTH(B1681)=1,"Audit Period",MONTH(B1681)=2,"End of Fiscal Year",MONTH(B1681)=3,"Start of Fiscal Year",TRUE,"Fiscal Year in Progress")</f>
        <v>Fiscal Year in Progress</v>
      </c>
    </row>
    <row r="1682" spans="1:4" x14ac:dyDescent="0.25">
      <c r="A1682" s="1" t="s">
        <v>351</v>
      </c>
      <c r="B1682" s="2">
        <v>44696</v>
      </c>
      <c r="D1682" s="12" t="str" cm="1">
        <f t="array" ref="D1682">_xlfn.IFS(MONTH(B1682)=1,"Audit Period",MONTH(B1682)=2,"End of Fiscal Year",MONTH(B1682)=3,"Start of Fiscal Year",TRUE,"Fiscal Year in Progress")</f>
        <v>Fiscal Year in Progress</v>
      </c>
    </row>
    <row r="1683" spans="1:4" x14ac:dyDescent="0.25">
      <c r="A1683" s="1" t="s">
        <v>352</v>
      </c>
      <c r="B1683" s="2">
        <v>44696</v>
      </c>
      <c r="D1683" s="12" t="str" cm="1">
        <f t="array" ref="D1683">_xlfn.IFS(MONTH(B1683)=1,"Audit Period",MONTH(B1683)=2,"End of Fiscal Year",MONTH(B1683)=3,"Start of Fiscal Year",TRUE,"Fiscal Year in Progress")</f>
        <v>Fiscal Year in Progress</v>
      </c>
    </row>
    <row r="1684" spans="1:4" x14ac:dyDescent="0.25">
      <c r="A1684" s="1" t="s">
        <v>353</v>
      </c>
      <c r="B1684" s="2">
        <v>44696</v>
      </c>
      <c r="D1684" s="12" t="str" cm="1">
        <f t="array" ref="D1684">_xlfn.IFS(MONTH(B1684)=1,"Audit Period",MONTH(B1684)=2,"End of Fiscal Year",MONTH(B1684)=3,"Start of Fiscal Year",TRUE,"Fiscal Year in Progress")</f>
        <v>Fiscal Year in Progress</v>
      </c>
    </row>
    <row r="1685" spans="1:4" x14ac:dyDescent="0.25">
      <c r="A1685" s="1" t="s">
        <v>354</v>
      </c>
      <c r="B1685" s="2">
        <v>44696</v>
      </c>
      <c r="D1685" s="12" t="str" cm="1">
        <f t="array" ref="D1685">_xlfn.IFS(MONTH(B1685)=1,"Audit Period",MONTH(B1685)=2,"End of Fiscal Year",MONTH(B1685)=3,"Start of Fiscal Year",TRUE,"Fiscal Year in Progress")</f>
        <v>Fiscal Year in Progress</v>
      </c>
    </row>
    <row r="1686" spans="1:4" x14ac:dyDescent="0.25">
      <c r="A1686" s="1" t="s">
        <v>355</v>
      </c>
      <c r="B1686" s="2">
        <v>44696</v>
      </c>
      <c r="D1686" s="12" t="str" cm="1">
        <f t="array" ref="D1686">_xlfn.IFS(MONTH(B1686)=1,"Audit Period",MONTH(B1686)=2,"End of Fiscal Year",MONTH(B1686)=3,"Start of Fiscal Year",TRUE,"Fiscal Year in Progress")</f>
        <v>Fiscal Year in Progress</v>
      </c>
    </row>
    <row r="1687" spans="1:4" x14ac:dyDescent="0.25">
      <c r="A1687" s="1" t="s">
        <v>356</v>
      </c>
      <c r="B1687" s="2">
        <v>44696</v>
      </c>
      <c r="D1687" s="12" t="str" cm="1">
        <f t="array" ref="D1687">_xlfn.IFS(MONTH(B1687)=1,"Audit Period",MONTH(B1687)=2,"End of Fiscal Year",MONTH(B1687)=3,"Start of Fiscal Year",TRUE,"Fiscal Year in Progress")</f>
        <v>Fiscal Year in Progress</v>
      </c>
    </row>
    <row r="1688" spans="1:4" x14ac:dyDescent="0.25">
      <c r="A1688" s="1" t="s">
        <v>357</v>
      </c>
      <c r="B1688" s="2">
        <v>44696</v>
      </c>
      <c r="D1688" s="12" t="str" cm="1">
        <f t="array" ref="D1688">_xlfn.IFS(MONTH(B1688)=1,"Audit Period",MONTH(B1688)=2,"End of Fiscal Year",MONTH(B1688)=3,"Start of Fiscal Year",TRUE,"Fiscal Year in Progress")</f>
        <v>Fiscal Year in Progress</v>
      </c>
    </row>
    <row r="1689" spans="1:4" x14ac:dyDescent="0.25">
      <c r="A1689" s="1" t="s">
        <v>358</v>
      </c>
      <c r="B1689" s="2">
        <v>44696</v>
      </c>
      <c r="D1689" s="12" t="str" cm="1">
        <f t="array" ref="D1689">_xlfn.IFS(MONTH(B1689)=1,"Audit Period",MONTH(B1689)=2,"End of Fiscal Year",MONTH(B1689)=3,"Start of Fiscal Year",TRUE,"Fiscal Year in Progress")</f>
        <v>Fiscal Year in Progress</v>
      </c>
    </row>
    <row r="1690" spans="1:4" x14ac:dyDescent="0.25">
      <c r="A1690" s="1" t="s">
        <v>36</v>
      </c>
      <c r="B1690" s="2">
        <v>44696</v>
      </c>
      <c r="D1690" s="12" t="str" cm="1">
        <f t="array" ref="D1690">_xlfn.IFS(MONTH(B1690)=1,"Audit Period",MONTH(B1690)=2,"End of Fiscal Year",MONTH(B1690)=3,"Start of Fiscal Year",TRUE,"Fiscal Year in Progress")</f>
        <v>Fiscal Year in Progress</v>
      </c>
    </row>
    <row r="1691" spans="1:4" x14ac:dyDescent="0.25">
      <c r="A1691" s="1" t="s">
        <v>359</v>
      </c>
      <c r="B1691" s="2">
        <v>44696</v>
      </c>
      <c r="D1691" s="12" t="str" cm="1">
        <f t="array" ref="D1691">_xlfn.IFS(MONTH(B1691)=1,"Audit Period",MONTH(B1691)=2,"End of Fiscal Year",MONTH(B1691)=3,"Start of Fiscal Year",TRUE,"Fiscal Year in Progress")</f>
        <v>Fiscal Year in Progress</v>
      </c>
    </row>
    <row r="1692" spans="1:4" x14ac:dyDescent="0.25">
      <c r="A1692" s="1" t="s">
        <v>360</v>
      </c>
      <c r="B1692" s="2">
        <v>44696</v>
      </c>
      <c r="D1692" s="12" t="str" cm="1">
        <f t="array" ref="D1692">_xlfn.IFS(MONTH(B1692)=1,"Audit Period",MONTH(B1692)=2,"End of Fiscal Year",MONTH(B1692)=3,"Start of Fiscal Year",TRUE,"Fiscal Year in Progress")</f>
        <v>Fiscal Year in Progress</v>
      </c>
    </row>
    <row r="1693" spans="1:4" x14ac:dyDescent="0.25">
      <c r="A1693" s="1" t="s">
        <v>361</v>
      </c>
      <c r="B1693" s="2">
        <v>44696</v>
      </c>
      <c r="D1693" s="12" t="str" cm="1">
        <f t="array" ref="D1693">_xlfn.IFS(MONTH(B1693)=1,"Audit Period",MONTH(B1693)=2,"End of Fiscal Year",MONTH(B1693)=3,"Start of Fiscal Year",TRUE,"Fiscal Year in Progress")</f>
        <v>Fiscal Year in Progress</v>
      </c>
    </row>
    <row r="1694" spans="1:4" x14ac:dyDescent="0.25">
      <c r="A1694" s="1" t="s">
        <v>362</v>
      </c>
      <c r="B1694" s="2">
        <v>44696</v>
      </c>
      <c r="D1694" s="12" t="str" cm="1">
        <f t="array" ref="D1694">_xlfn.IFS(MONTH(B1694)=1,"Audit Period",MONTH(B1694)=2,"End of Fiscal Year",MONTH(B1694)=3,"Start of Fiscal Year",TRUE,"Fiscal Year in Progress")</f>
        <v>Fiscal Year in Progress</v>
      </c>
    </row>
    <row r="1695" spans="1:4" x14ac:dyDescent="0.25">
      <c r="A1695" s="1" t="s">
        <v>363</v>
      </c>
      <c r="B1695" s="2">
        <v>44696</v>
      </c>
      <c r="D1695" s="12" t="str" cm="1">
        <f t="array" ref="D1695">_xlfn.IFS(MONTH(B1695)=1,"Audit Period",MONTH(B1695)=2,"End of Fiscal Year",MONTH(B1695)=3,"Start of Fiscal Year",TRUE,"Fiscal Year in Progress")</f>
        <v>Fiscal Year in Progress</v>
      </c>
    </row>
    <row r="1696" spans="1:4" x14ac:dyDescent="0.25">
      <c r="A1696" s="1" t="s">
        <v>364</v>
      </c>
      <c r="B1696" s="2">
        <v>44696</v>
      </c>
      <c r="D1696" s="12" t="str" cm="1">
        <f t="array" ref="D1696">_xlfn.IFS(MONTH(B1696)=1,"Audit Period",MONTH(B1696)=2,"End of Fiscal Year",MONTH(B1696)=3,"Start of Fiscal Year",TRUE,"Fiscal Year in Progress")</f>
        <v>Fiscal Year in Progress</v>
      </c>
    </row>
    <row r="1697" spans="1:4" x14ac:dyDescent="0.25">
      <c r="A1697" s="1" t="s">
        <v>365</v>
      </c>
      <c r="B1697" s="2">
        <v>44696</v>
      </c>
      <c r="D1697" s="12" t="str" cm="1">
        <f t="array" ref="D1697">_xlfn.IFS(MONTH(B1697)=1,"Audit Period",MONTH(B1697)=2,"End of Fiscal Year",MONTH(B1697)=3,"Start of Fiscal Year",TRUE,"Fiscal Year in Progress")</f>
        <v>Fiscal Year in Progress</v>
      </c>
    </row>
    <row r="1698" spans="1:4" x14ac:dyDescent="0.25">
      <c r="A1698" s="1" t="s">
        <v>366</v>
      </c>
      <c r="B1698" s="2">
        <v>44696</v>
      </c>
      <c r="D1698" s="12" t="str" cm="1">
        <f t="array" ref="D1698">_xlfn.IFS(MONTH(B1698)=1,"Audit Period",MONTH(B1698)=2,"End of Fiscal Year",MONTH(B1698)=3,"Start of Fiscal Year",TRUE,"Fiscal Year in Progress")</f>
        <v>Fiscal Year in Progress</v>
      </c>
    </row>
    <row r="1699" spans="1:4" x14ac:dyDescent="0.25">
      <c r="A1699" s="1" t="s">
        <v>37</v>
      </c>
      <c r="B1699" s="2">
        <v>44696</v>
      </c>
      <c r="D1699" s="12" t="str" cm="1">
        <f t="array" ref="D1699">_xlfn.IFS(MONTH(B1699)=1,"Audit Period",MONTH(B1699)=2,"End of Fiscal Year",MONTH(B1699)=3,"Start of Fiscal Year",TRUE,"Fiscal Year in Progress")</f>
        <v>Fiscal Year in Progress</v>
      </c>
    </row>
    <row r="1700" spans="1:4" x14ac:dyDescent="0.25">
      <c r="A1700" s="1" t="s">
        <v>367</v>
      </c>
      <c r="B1700" s="2">
        <v>44696</v>
      </c>
      <c r="D1700" s="12" t="str" cm="1">
        <f t="array" ref="D1700">_xlfn.IFS(MONTH(B1700)=1,"Audit Period",MONTH(B1700)=2,"End of Fiscal Year",MONTH(B1700)=3,"Start of Fiscal Year",TRUE,"Fiscal Year in Progress")</f>
        <v>Fiscal Year in Progress</v>
      </c>
    </row>
    <row r="1701" spans="1:4" x14ac:dyDescent="0.25">
      <c r="A1701" s="1" t="s">
        <v>368</v>
      </c>
      <c r="B1701" s="2">
        <v>44696</v>
      </c>
      <c r="D1701" s="12" t="str" cm="1">
        <f t="array" ref="D1701">_xlfn.IFS(MONTH(B1701)=1,"Audit Period",MONTH(B1701)=2,"End of Fiscal Year",MONTH(B1701)=3,"Start of Fiscal Year",TRUE,"Fiscal Year in Progress")</f>
        <v>Fiscal Year in Progress</v>
      </c>
    </row>
    <row r="1702" spans="1:4" x14ac:dyDescent="0.25">
      <c r="A1702" s="1" t="s">
        <v>369</v>
      </c>
      <c r="B1702" s="2">
        <v>44696</v>
      </c>
      <c r="D1702" s="12" t="str" cm="1">
        <f t="array" ref="D1702">_xlfn.IFS(MONTH(B1702)=1,"Audit Period",MONTH(B1702)=2,"End of Fiscal Year",MONTH(B1702)=3,"Start of Fiscal Year",TRUE,"Fiscal Year in Progress")</f>
        <v>Fiscal Year in Progress</v>
      </c>
    </row>
    <row r="1703" spans="1:4" x14ac:dyDescent="0.25">
      <c r="A1703" s="1" t="s">
        <v>370</v>
      </c>
      <c r="B1703" s="2">
        <v>44696</v>
      </c>
      <c r="D1703" s="12" t="str" cm="1">
        <f t="array" ref="D1703">_xlfn.IFS(MONTH(B1703)=1,"Audit Period",MONTH(B1703)=2,"End of Fiscal Year",MONTH(B1703)=3,"Start of Fiscal Year",TRUE,"Fiscal Year in Progress")</f>
        <v>Fiscal Year in Progress</v>
      </c>
    </row>
    <row r="1704" spans="1:4" x14ac:dyDescent="0.25">
      <c r="A1704" s="1" t="s">
        <v>371</v>
      </c>
      <c r="B1704" s="2">
        <v>44696</v>
      </c>
      <c r="D1704" s="12" t="str" cm="1">
        <f t="array" ref="D1704">_xlfn.IFS(MONTH(B1704)=1,"Audit Period",MONTH(B1704)=2,"End of Fiscal Year",MONTH(B1704)=3,"Start of Fiscal Year",TRUE,"Fiscal Year in Progress")</f>
        <v>Fiscal Year in Progress</v>
      </c>
    </row>
    <row r="1705" spans="1:4" x14ac:dyDescent="0.25">
      <c r="A1705" s="1" t="s">
        <v>372</v>
      </c>
      <c r="B1705" s="2">
        <v>44696</v>
      </c>
      <c r="D1705" s="12" t="str" cm="1">
        <f t="array" ref="D1705">_xlfn.IFS(MONTH(B1705)=1,"Audit Period",MONTH(B1705)=2,"End of Fiscal Year",MONTH(B1705)=3,"Start of Fiscal Year",TRUE,"Fiscal Year in Progress")</f>
        <v>Fiscal Year in Progress</v>
      </c>
    </row>
    <row r="1706" spans="1:4" x14ac:dyDescent="0.25">
      <c r="A1706" s="1" t="s">
        <v>373</v>
      </c>
      <c r="B1706" s="2">
        <v>44696</v>
      </c>
      <c r="D1706" s="12" t="str" cm="1">
        <f t="array" ref="D1706">_xlfn.IFS(MONTH(B1706)=1,"Audit Period",MONTH(B1706)=2,"End of Fiscal Year",MONTH(B1706)=3,"Start of Fiscal Year",TRUE,"Fiscal Year in Progress")</f>
        <v>Fiscal Year in Progress</v>
      </c>
    </row>
    <row r="1707" spans="1:4" x14ac:dyDescent="0.25">
      <c r="A1707" s="1" t="s">
        <v>374</v>
      </c>
      <c r="B1707" s="2">
        <v>44696</v>
      </c>
      <c r="D1707" s="12" t="str" cm="1">
        <f t="array" ref="D1707">_xlfn.IFS(MONTH(B1707)=1,"Audit Period",MONTH(B1707)=2,"End of Fiscal Year",MONTH(B1707)=3,"Start of Fiscal Year",TRUE,"Fiscal Year in Progress")</f>
        <v>Fiscal Year in Progress</v>
      </c>
    </row>
    <row r="1708" spans="1:4" x14ac:dyDescent="0.25">
      <c r="A1708" s="1" t="s">
        <v>375</v>
      </c>
      <c r="B1708" s="2">
        <v>44696</v>
      </c>
      <c r="D1708" s="12" t="str" cm="1">
        <f t="array" ref="D1708">_xlfn.IFS(MONTH(B1708)=1,"Audit Period",MONTH(B1708)=2,"End of Fiscal Year",MONTH(B1708)=3,"Start of Fiscal Year",TRUE,"Fiscal Year in Progress")</f>
        <v>Fiscal Year in Progress</v>
      </c>
    </row>
    <row r="1709" spans="1:4" x14ac:dyDescent="0.25">
      <c r="A1709" s="1" t="s">
        <v>38</v>
      </c>
      <c r="B1709" s="2">
        <v>44696</v>
      </c>
      <c r="D1709" s="12" t="str" cm="1">
        <f t="array" ref="D1709">_xlfn.IFS(MONTH(B1709)=1,"Audit Period",MONTH(B1709)=2,"End of Fiscal Year",MONTH(B1709)=3,"Start of Fiscal Year",TRUE,"Fiscal Year in Progress")</f>
        <v>Fiscal Year in Progress</v>
      </c>
    </row>
    <row r="1710" spans="1:4" x14ac:dyDescent="0.25">
      <c r="A1710" s="1" t="s">
        <v>376</v>
      </c>
      <c r="B1710" s="2">
        <v>44696</v>
      </c>
      <c r="D1710" s="12" t="str" cm="1">
        <f t="array" ref="D1710">_xlfn.IFS(MONTH(B1710)=1,"Audit Period",MONTH(B1710)=2,"End of Fiscal Year",MONTH(B1710)=3,"Start of Fiscal Year",TRUE,"Fiscal Year in Progress")</f>
        <v>Fiscal Year in Progress</v>
      </c>
    </row>
    <row r="1711" spans="1:4" x14ac:dyDescent="0.25">
      <c r="A1711" s="1" t="s">
        <v>377</v>
      </c>
      <c r="B1711" s="2">
        <v>44696</v>
      </c>
      <c r="D1711" s="12" t="str" cm="1">
        <f t="array" ref="D1711">_xlfn.IFS(MONTH(B1711)=1,"Audit Period",MONTH(B1711)=2,"End of Fiscal Year",MONTH(B1711)=3,"Start of Fiscal Year",TRUE,"Fiscal Year in Progress")</f>
        <v>Fiscal Year in Progress</v>
      </c>
    </row>
    <row r="1712" spans="1:4" x14ac:dyDescent="0.25">
      <c r="A1712" s="1" t="s">
        <v>378</v>
      </c>
      <c r="B1712" s="2">
        <v>44696</v>
      </c>
      <c r="D1712" s="12" t="str" cm="1">
        <f t="array" ref="D1712">_xlfn.IFS(MONTH(B1712)=1,"Audit Period",MONTH(B1712)=2,"End of Fiscal Year",MONTH(B1712)=3,"Start of Fiscal Year",TRUE,"Fiscal Year in Progress")</f>
        <v>Fiscal Year in Progress</v>
      </c>
    </row>
    <row r="1713" spans="1:4" x14ac:dyDescent="0.25">
      <c r="A1713" s="1" t="s">
        <v>379</v>
      </c>
      <c r="B1713" s="2">
        <v>44696</v>
      </c>
      <c r="D1713" s="12" t="str" cm="1">
        <f t="array" ref="D1713">_xlfn.IFS(MONTH(B1713)=1,"Audit Period",MONTH(B1713)=2,"End of Fiscal Year",MONTH(B1713)=3,"Start of Fiscal Year",TRUE,"Fiscal Year in Progress")</f>
        <v>Fiscal Year in Progress</v>
      </c>
    </row>
    <row r="1714" spans="1:4" x14ac:dyDescent="0.25">
      <c r="A1714" s="1" t="s">
        <v>380</v>
      </c>
      <c r="B1714" s="2">
        <v>44696</v>
      </c>
      <c r="D1714" s="12" t="str" cm="1">
        <f t="array" ref="D1714">_xlfn.IFS(MONTH(B1714)=1,"Audit Period",MONTH(B1714)=2,"End of Fiscal Year",MONTH(B1714)=3,"Start of Fiscal Year",TRUE,"Fiscal Year in Progress")</f>
        <v>Fiscal Year in Progress</v>
      </c>
    </row>
    <row r="1715" spans="1:4" x14ac:dyDescent="0.25">
      <c r="A1715" s="1" t="s">
        <v>381</v>
      </c>
      <c r="B1715" s="2">
        <v>44696</v>
      </c>
      <c r="D1715" s="12" t="str" cm="1">
        <f t="array" ref="D1715">_xlfn.IFS(MONTH(B1715)=1,"Audit Period",MONTH(B1715)=2,"End of Fiscal Year",MONTH(B1715)=3,"Start of Fiscal Year",TRUE,"Fiscal Year in Progress")</f>
        <v>Fiscal Year in Progress</v>
      </c>
    </row>
    <row r="1716" spans="1:4" x14ac:dyDescent="0.25">
      <c r="A1716" s="1" t="s">
        <v>382</v>
      </c>
      <c r="B1716" s="2">
        <v>44696</v>
      </c>
      <c r="D1716" s="12" t="str" cm="1">
        <f t="array" ref="D1716">_xlfn.IFS(MONTH(B1716)=1,"Audit Period",MONTH(B1716)=2,"End of Fiscal Year",MONTH(B1716)=3,"Start of Fiscal Year",TRUE,"Fiscal Year in Progress")</f>
        <v>Fiscal Year in Progress</v>
      </c>
    </row>
    <row r="1717" spans="1:4" x14ac:dyDescent="0.25">
      <c r="A1717" s="1" t="s">
        <v>383</v>
      </c>
      <c r="B1717" s="2">
        <v>44696</v>
      </c>
      <c r="D1717" s="12" t="str" cm="1">
        <f t="array" ref="D1717">_xlfn.IFS(MONTH(B1717)=1,"Audit Period",MONTH(B1717)=2,"End of Fiscal Year",MONTH(B1717)=3,"Start of Fiscal Year",TRUE,"Fiscal Year in Progress")</f>
        <v>Fiscal Year in Progress</v>
      </c>
    </row>
    <row r="1718" spans="1:4" x14ac:dyDescent="0.25">
      <c r="A1718" s="1" t="s">
        <v>384</v>
      </c>
      <c r="B1718" s="2">
        <v>44696</v>
      </c>
      <c r="D1718" s="12" t="str" cm="1">
        <f t="array" ref="D1718">_xlfn.IFS(MONTH(B1718)=1,"Audit Period",MONTH(B1718)=2,"End of Fiscal Year",MONTH(B1718)=3,"Start of Fiscal Year",TRUE,"Fiscal Year in Progress")</f>
        <v>Fiscal Year in Progress</v>
      </c>
    </row>
    <row r="1719" spans="1:4" x14ac:dyDescent="0.25">
      <c r="A1719" s="1" t="s">
        <v>39</v>
      </c>
      <c r="B1719" s="2">
        <v>44703</v>
      </c>
      <c r="D1719" s="12" t="str" cm="1">
        <f t="array" ref="D1719">_xlfn.IFS(MONTH(B1719)=1,"Audit Period",MONTH(B1719)=2,"End of Fiscal Year",MONTH(B1719)=3,"Start of Fiscal Year",TRUE,"Fiscal Year in Progress")</f>
        <v>Fiscal Year in Progress</v>
      </c>
    </row>
    <row r="1720" spans="1:4" x14ac:dyDescent="0.25">
      <c r="A1720" s="1" t="s">
        <v>385</v>
      </c>
      <c r="B1720" s="2">
        <v>44703</v>
      </c>
      <c r="D1720" s="12" t="str" cm="1">
        <f t="array" ref="D1720">_xlfn.IFS(MONTH(B1720)=1,"Audit Period",MONTH(B1720)=2,"End of Fiscal Year",MONTH(B1720)=3,"Start of Fiscal Year",TRUE,"Fiscal Year in Progress")</f>
        <v>Fiscal Year in Progress</v>
      </c>
    </row>
    <row r="1721" spans="1:4" x14ac:dyDescent="0.25">
      <c r="A1721" s="1" t="s">
        <v>386</v>
      </c>
      <c r="B1721" s="2">
        <v>44703</v>
      </c>
      <c r="D1721" s="12" t="str" cm="1">
        <f t="array" ref="D1721">_xlfn.IFS(MONTH(B1721)=1,"Audit Period",MONTH(B1721)=2,"End of Fiscal Year",MONTH(B1721)=3,"Start of Fiscal Year",TRUE,"Fiscal Year in Progress")</f>
        <v>Fiscal Year in Progress</v>
      </c>
    </row>
    <row r="1722" spans="1:4" x14ac:dyDescent="0.25">
      <c r="A1722" s="1" t="s">
        <v>387</v>
      </c>
      <c r="B1722" s="2">
        <v>44703</v>
      </c>
      <c r="D1722" s="12" t="str" cm="1">
        <f t="array" ref="D1722">_xlfn.IFS(MONTH(B1722)=1,"Audit Period",MONTH(B1722)=2,"End of Fiscal Year",MONTH(B1722)=3,"Start of Fiscal Year",TRUE,"Fiscal Year in Progress")</f>
        <v>Fiscal Year in Progress</v>
      </c>
    </row>
    <row r="1723" spans="1:4" x14ac:dyDescent="0.25">
      <c r="A1723" s="1" t="s">
        <v>388</v>
      </c>
      <c r="B1723" s="2">
        <v>44703</v>
      </c>
      <c r="D1723" s="12" t="str" cm="1">
        <f t="array" ref="D1723">_xlfn.IFS(MONTH(B1723)=1,"Audit Period",MONTH(B1723)=2,"End of Fiscal Year",MONTH(B1723)=3,"Start of Fiscal Year",TRUE,"Fiscal Year in Progress")</f>
        <v>Fiscal Year in Progress</v>
      </c>
    </row>
    <row r="1724" spans="1:4" x14ac:dyDescent="0.25">
      <c r="A1724" s="1" t="s">
        <v>3</v>
      </c>
      <c r="B1724" s="2">
        <v>44703</v>
      </c>
      <c r="D1724" s="12" t="str" cm="1">
        <f t="array" ref="D1724">_xlfn.IFS(MONTH(B1724)=1,"Audit Period",MONTH(B1724)=2,"End of Fiscal Year",MONTH(B1724)=3,"Start of Fiscal Year",TRUE,"Fiscal Year in Progress")</f>
        <v>Fiscal Year in Progress</v>
      </c>
    </row>
    <row r="1725" spans="1:4" x14ac:dyDescent="0.25">
      <c r="A1725" s="1" t="s">
        <v>389</v>
      </c>
      <c r="B1725" s="2">
        <v>44703</v>
      </c>
      <c r="D1725" s="12" t="str" cm="1">
        <f t="array" ref="D1725">_xlfn.IFS(MONTH(B1725)=1,"Audit Period",MONTH(B1725)=2,"End of Fiscal Year",MONTH(B1725)=3,"Start of Fiscal Year",TRUE,"Fiscal Year in Progress")</f>
        <v>Fiscal Year in Progress</v>
      </c>
    </row>
    <row r="1726" spans="1:4" x14ac:dyDescent="0.25">
      <c r="A1726" s="1" t="s">
        <v>390</v>
      </c>
      <c r="B1726" s="2">
        <v>44703</v>
      </c>
      <c r="D1726" s="12" t="str" cm="1">
        <f t="array" ref="D1726">_xlfn.IFS(MONTH(B1726)=1,"Audit Period",MONTH(B1726)=2,"End of Fiscal Year",MONTH(B1726)=3,"Start of Fiscal Year",TRUE,"Fiscal Year in Progress")</f>
        <v>Fiscal Year in Progress</v>
      </c>
    </row>
    <row r="1727" spans="1:4" x14ac:dyDescent="0.25">
      <c r="A1727" s="1" t="s">
        <v>391</v>
      </c>
      <c r="B1727" s="2">
        <v>44703</v>
      </c>
      <c r="D1727" s="12" t="str" cm="1">
        <f t="array" ref="D1727">_xlfn.IFS(MONTH(B1727)=1,"Audit Period",MONTH(B1727)=2,"End of Fiscal Year",MONTH(B1727)=3,"Start of Fiscal Year",TRUE,"Fiscal Year in Progress")</f>
        <v>Fiscal Year in Progress</v>
      </c>
    </row>
    <row r="1728" spans="1:4" x14ac:dyDescent="0.25">
      <c r="A1728" s="1" t="s">
        <v>40</v>
      </c>
      <c r="B1728" s="2">
        <v>44703</v>
      </c>
      <c r="D1728" s="12" t="str" cm="1">
        <f t="array" ref="D1728">_xlfn.IFS(MONTH(B1728)=1,"Audit Period",MONTH(B1728)=2,"End of Fiscal Year",MONTH(B1728)=3,"Start of Fiscal Year",TRUE,"Fiscal Year in Progress")</f>
        <v>Fiscal Year in Progress</v>
      </c>
    </row>
    <row r="1729" spans="1:4" x14ac:dyDescent="0.25">
      <c r="A1729" s="1" t="s">
        <v>392</v>
      </c>
      <c r="B1729" s="2">
        <v>44703</v>
      </c>
      <c r="D1729" s="12" t="str" cm="1">
        <f t="array" ref="D1729">_xlfn.IFS(MONTH(B1729)=1,"Audit Period",MONTH(B1729)=2,"End of Fiscal Year",MONTH(B1729)=3,"Start of Fiscal Year",TRUE,"Fiscal Year in Progress")</f>
        <v>Fiscal Year in Progress</v>
      </c>
    </row>
    <row r="1730" spans="1:4" x14ac:dyDescent="0.25">
      <c r="A1730" s="1" t="s">
        <v>393</v>
      </c>
      <c r="B1730" s="2">
        <v>44703</v>
      </c>
      <c r="D1730" s="12" t="str" cm="1">
        <f t="array" ref="D1730">_xlfn.IFS(MONTH(B1730)=1,"Audit Period",MONTH(B1730)=2,"End of Fiscal Year",MONTH(B1730)=3,"Start of Fiscal Year",TRUE,"Fiscal Year in Progress")</f>
        <v>Fiscal Year in Progress</v>
      </c>
    </row>
    <row r="1731" spans="1:4" x14ac:dyDescent="0.25">
      <c r="A1731" s="1" t="s">
        <v>394</v>
      </c>
      <c r="B1731" s="2">
        <v>44703</v>
      </c>
      <c r="D1731" s="12" t="str" cm="1">
        <f t="array" ref="D1731">_xlfn.IFS(MONTH(B1731)=1,"Audit Period",MONTH(B1731)=2,"End of Fiscal Year",MONTH(B1731)=3,"Start of Fiscal Year",TRUE,"Fiscal Year in Progress")</f>
        <v>Fiscal Year in Progress</v>
      </c>
    </row>
    <row r="1732" spans="1:4" x14ac:dyDescent="0.25">
      <c r="A1732" s="1" t="s">
        <v>395</v>
      </c>
      <c r="B1732" s="2">
        <v>44703</v>
      </c>
      <c r="D1732" s="12" t="str" cm="1">
        <f t="array" ref="D1732">_xlfn.IFS(MONTH(B1732)=1,"Audit Period",MONTH(B1732)=2,"End of Fiscal Year",MONTH(B1732)=3,"Start of Fiscal Year",TRUE,"Fiscal Year in Progress")</f>
        <v>Fiscal Year in Progress</v>
      </c>
    </row>
    <row r="1733" spans="1:4" x14ac:dyDescent="0.25">
      <c r="A1733" s="1" t="s">
        <v>396</v>
      </c>
      <c r="B1733" s="2">
        <v>44703</v>
      </c>
      <c r="D1733" s="12" t="str" cm="1">
        <f t="array" ref="D1733">_xlfn.IFS(MONTH(B1733)=1,"Audit Period",MONTH(B1733)=2,"End of Fiscal Year",MONTH(B1733)=3,"Start of Fiscal Year",TRUE,"Fiscal Year in Progress")</f>
        <v>Fiscal Year in Progress</v>
      </c>
    </row>
    <row r="1734" spans="1:4" x14ac:dyDescent="0.25">
      <c r="A1734" s="1" t="s">
        <v>397</v>
      </c>
      <c r="B1734" s="2">
        <v>44703</v>
      </c>
      <c r="D1734" s="12" t="str" cm="1">
        <f t="array" ref="D1734">_xlfn.IFS(MONTH(B1734)=1,"Audit Period",MONTH(B1734)=2,"End of Fiscal Year",MONTH(B1734)=3,"Start of Fiscal Year",TRUE,"Fiscal Year in Progress")</f>
        <v>Fiscal Year in Progress</v>
      </c>
    </row>
    <row r="1735" spans="1:4" x14ac:dyDescent="0.25">
      <c r="A1735" s="1" t="s">
        <v>398</v>
      </c>
      <c r="B1735" s="2">
        <v>44703</v>
      </c>
      <c r="D1735" s="12" t="str" cm="1">
        <f t="array" ref="D1735">_xlfn.IFS(MONTH(B1735)=1,"Audit Period",MONTH(B1735)=2,"End of Fiscal Year",MONTH(B1735)=3,"Start of Fiscal Year",TRUE,"Fiscal Year in Progress")</f>
        <v>Fiscal Year in Progress</v>
      </c>
    </row>
    <row r="1736" spans="1:4" x14ac:dyDescent="0.25">
      <c r="A1736" s="1" t="s">
        <v>399</v>
      </c>
      <c r="B1736" s="2">
        <v>44703</v>
      </c>
      <c r="D1736" s="12" t="str" cm="1">
        <f t="array" ref="D1736">_xlfn.IFS(MONTH(B1736)=1,"Audit Period",MONTH(B1736)=2,"End of Fiscal Year",MONTH(B1736)=3,"Start of Fiscal Year",TRUE,"Fiscal Year in Progress")</f>
        <v>Fiscal Year in Progress</v>
      </c>
    </row>
    <row r="1737" spans="1:4" x14ac:dyDescent="0.25">
      <c r="A1737" s="1" t="s">
        <v>41</v>
      </c>
      <c r="B1737" s="2">
        <v>44703</v>
      </c>
      <c r="D1737" s="12" t="str" cm="1">
        <f t="array" ref="D1737">_xlfn.IFS(MONTH(B1737)=1,"Audit Period",MONTH(B1737)=2,"End of Fiscal Year",MONTH(B1737)=3,"Start of Fiscal Year",TRUE,"Fiscal Year in Progress")</f>
        <v>Fiscal Year in Progress</v>
      </c>
    </row>
    <row r="1738" spans="1:4" x14ac:dyDescent="0.25">
      <c r="A1738" s="1" t="s">
        <v>400</v>
      </c>
      <c r="B1738" s="2">
        <v>44703</v>
      </c>
      <c r="D1738" s="12" t="str" cm="1">
        <f t="array" ref="D1738">_xlfn.IFS(MONTH(B1738)=1,"Audit Period",MONTH(B1738)=2,"End of Fiscal Year",MONTH(B1738)=3,"Start of Fiscal Year",TRUE,"Fiscal Year in Progress")</f>
        <v>Fiscal Year in Progress</v>
      </c>
    </row>
    <row r="1739" spans="1:4" x14ac:dyDescent="0.25">
      <c r="A1739" s="1" t="s">
        <v>401</v>
      </c>
      <c r="B1739" s="2">
        <v>44703</v>
      </c>
      <c r="D1739" s="12" t="str" cm="1">
        <f t="array" ref="D1739">_xlfn.IFS(MONTH(B1739)=1,"Audit Period",MONTH(B1739)=2,"End of Fiscal Year",MONTH(B1739)=3,"Start of Fiscal Year",TRUE,"Fiscal Year in Progress")</f>
        <v>Fiscal Year in Progress</v>
      </c>
    </row>
    <row r="1740" spans="1:4" x14ac:dyDescent="0.25">
      <c r="A1740" s="1" t="s">
        <v>402</v>
      </c>
      <c r="B1740" s="2">
        <v>44703</v>
      </c>
      <c r="D1740" s="12" t="str" cm="1">
        <f t="array" ref="D1740">_xlfn.IFS(MONTH(B1740)=1,"Audit Period",MONTH(B1740)=2,"End of Fiscal Year",MONTH(B1740)=3,"Start of Fiscal Year",TRUE,"Fiscal Year in Progress")</f>
        <v>Fiscal Year in Progress</v>
      </c>
    </row>
    <row r="1741" spans="1:4" x14ac:dyDescent="0.25">
      <c r="A1741" s="1" t="s">
        <v>403</v>
      </c>
      <c r="B1741" s="2">
        <v>44703</v>
      </c>
      <c r="D1741" s="12" t="str" cm="1">
        <f t="array" ref="D1741">_xlfn.IFS(MONTH(B1741)=1,"Audit Period",MONTH(B1741)=2,"End of Fiscal Year",MONTH(B1741)=3,"Start of Fiscal Year",TRUE,"Fiscal Year in Progress")</f>
        <v>Fiscal Year in Progress</v>
      </c>
    </row>
    <row r="1742" spans="1:4" x14ac:dyDescent="0.25">
      <c r="A1742" s="1" t="s">
        <v>404</v>
      </c>
      <c r="B1742" s="2">
        <v>44703</v>
      </c>
      <c r="D1742" s="12" t="str" cm="1">
        <f t="array" ref="D1742">_xlfn.IFS(MONTH(B1742)=1,"Audit Period",MONTH(B1742)=2,"End of Fiscal Year",MONTH(B1742)=3,"Start of Fiscal Year",TRUE,"Fiscal Year in Progress")</f>
        <v>Fiscal Year in Progress</v>
      </c>
    </row>
    <row r="1743" spans="1:4" x14ac:dyDescent="0.25">
      <c r="A1743" s="1" t="s">
        <v>405</v>
      </c>
      <c r="B1743" s="2">
        <v>44703</v>
      </c>
      <c r="D1743" s="12" t="str" cm="1">
        <f t="array" ref="D1743">_xlfn.IFS(MONTH(B1743)=1,"Audit Period",MONTH(B1743)=2,"End of Fiscal Year",MONTH(B1743)=3,"Start of Fiscal Year",TRUE,"Fiscal Year in Progress")</f>
        <v>Fiscal Year in Progress</v>
      </c>
    </row>
    <row r="1744" spans="1:4" x14ac:dyDescent="0.25">
      <c r="A1744" s="1" t="s">
        <v>406</v>
      </c>
      <c r="B1744" s="2">
        <v>44703</v>
      </c>
      <c r="D1744" s="12" t="str" cm="1">
        <f t="array" ref="D1744">_xlfn.IFS(MONTH(B1744)=1,"Audit Period",MONTH(B1744)=2,"End of Fiscal Year",MONTH(B1744)=3,"Start of Fiscal Year",TRUE,"Fiscal Year in Progress")</f>
        <v>Fiscal Year in Progress</v>
      </c>
    </row>
    <row r="1745" spans="1:4" x14ac:dyDescent="0.25">
      <c r="A1745" s="1" t="s">
        <v>42</v>
      </c>
      <c r="B1745" s="2">
        <v>44703</v>
      </c>
      <c r="D1745" s="12" t="str" cm="1">
        <f t="array" ref="D1745">_xlfn.IFS(MONTH(B1745)=1,"Audit Period",MONTH(B1745)=2,"End of Fiscal Year",MONTH(B1745)=3,"Start of Fiscal Year",TRUE,"Fiscal Year in Progress")</f>
        <v>Fiscal Year in Progress</v>
      </c>
    </row>
    <row r="1746" spans="1:4" x14ac:dyDescent="0.25">
      <c r="A1746" s="1" t="s">
        <v>407</v>
      </c>
      <c r="B1746" s="2">
        <v>44703</v>
      </c>
      <c r="D1746" s="12" t="str" cm="1">
        <f t="array" ref="D1746">_xlfn.IFS(MONTH(B1746)=1,"Audit Period",MONTH(B1746)=2,"End of Fiscal Year",MONTH(B1746)=3,"Start of Fiscal Year",TRUE,"Fiscal Year in Progress")</f>
        <v>Fiscal Year in Progress</v>
      </c>
    </row>
    <row r="1747" spans="1:4" x14ac:dyDescent="0.25">
      <c r="A1747" s="1" t="s">
        <v>408</v>
      </c>
      <c r="B1747" s="2">
        <v>44703</v>
      </c>
      <c r="D1747" s="12" t="str" cm="1">
        <f t="array" ref="D1747">_xlfn.IFS(MONTH(B1747)=1,"Audit Period",MONTH(B1747)=2,"End of Fiscal Year",MONTH(B1747)=3,"Start of Fiscal Year",TRUE,"Fiscal Year in Progress")</f>
        <v>Fiscal Year in Progress</v>
      </c>
    </row>
    <row r="1748" spans="1:4" x14ac:dyDescent="0.25">
      <c r="A1748" s="1" t="s">
        <v>409</v>
      </c>
      <c r="B1748" s="2">
        <v>44703</v>
      </c>
      <c r="D1748" s="12" t="str" cm="1">
        <f t="array" ref="D1748">_xlfn.IFS(MONTH(B1748)=1,"Audit Period",MONTH(B1748)=2,"End of Fiscal Year",MONTH(B1748)=3,"Start of Fiscal Year",TRUE,"Fiscal Year in Progress")</f>
        <v>Fiscal Year in Progress</v>
      </c>
    </row>
    <row r="1749" spans="1:4" x14ac:dyDescent="0.25">
      <c r="A1749" s="1" t="s">
        <v>410</v>
      </c>
      <c r="B1749" s="2">
        <v>44703</v>
      </c>
      <c r="D1749" s="12" t="str" cm="1">
        <f t="array" ref="D1749">_xlfn.IFS(MONTH(B1749)=1,"Audit Period",MONTH(B1749)=2,"End of Fiscal Year",MONTH(B1749)=3,"Start of Fiscal Year",TRUE,"Fiscal Year in Progress")</f>
        <v>Fiscal Year in Progress</v>
      </c>
    </row>
    <row r="1750" spans="1:4" x14ac:dyDescent="0.25">
      <c r="A1750" s="1" t="s">
        <v>411</v>
      </c>
      <c r="B1750" s="2">
        <v>44703</v>
      </c>
      <c r="D1750" s="12" t="str" cm="1">
        <f t="array" ref="D1750">_xlfn.IFS(MONTH(B1750)=1,"Audit Period",MONTH(B1750)=2,"End of Fiscal Year",MONTH(B1750)=3,"Start of Fiscal Year",TRUE,"Fiscal Year in Progress")</f>
        <v>Fiscal Year in Progress</v>
      </c>
    </row>
    <row r="1751" spans="1:4" x14ac:dyDescent="0.25">
      <c r="A1751" s="1" t="s">
        <v>412</v>
      </c>
      <c r="B1751" s="2">
        <v>44703</v>
      </c>
      <c r="D1751" s="12" t="str" cm="1">
        <f t="array" ref="D1751">_xlfn.IFS(MONTH(B1751)=1,"Audit Period",MONTH(B1751)=2,"End of Fiscal Year",MONTH(B1751)=3,"Start of Fiscal Year",TRUE,"Fiscal Year in Progress")</f>
        <v>Fiscal Year in Progress</v>
      </c>
    </row>
    <row r="1752" spans="1:4" x14ac:dyDescent="0.25">
      <c r="A1752" s="1" t="s">
        <v>413</v>
      </c>
      <c r="B1752" s="2">
        <v>44703</v>
      </c>
      <c r="D1752" s="12" t="str" cm="1">
        <f t="array" ref="D1752">_xlfn.IFS(MONTH(B1752)=1,"Audit Period",MONTH(B1752)=2,"End of Fiscal Year",MONTH(B1752)=3,"Start of Fiscal Year",TRUE,"Fiscal Year in Progress")</f>
        <v>Fiscal Year in Progress</v>
      </c>
    </row>
    <row r="1753" spans="1:4" x14ac:dyDescent="0.25">
      <c r="A1753" s="1" t="s">
        <v>414</v>
      </c>
      <c r="B1753" s="2">
        <v>44703</v>
      </c>
      <c r="D1753" s="12" t="str" cm="1">
        <f t="array" ref="D1753">_xlfn.IFS(MONTH(B1753)=1,"Audit Period",MONTH(B1753)=2,"End of Fiscal Year",MONTH(B1753)=3,"Start of Fiscal Year",TRUE,"Fiscal Year in Progress")</f>
        <v>Fiscal Year in Progress</v>
      </c>
    </row>
    <row r="1754" spans="1:4" x14ac:dyDescent="0.25">
      <c r="A1754" s="1" t="s">
        <v>415</v>
      </c>
      <c r="B1754" s="2">
        <v>44703</v>
      </c>
      <c r="D1754" s="12" t="str" cm="1">
        <f t="array" ref="D1754">_xlfn.IFS(MONTH(B1754)=1,"Audit Period",MONTH(B1754)=2,"End of Fiscal Year",MONTH(B1754)=3,"Start of Fiscal Year",TRUE,"Fiscal Year in Progress")</f>
        <v>Fiscal Year in Progress</v>
      </c>
    </row>
    <row r="1755" spans="1:4" x14ac:dyDescent="0.25">
      <c r="A1755" s="1" t="s">
        <v>416</v>
      </c>
      <c r="B1755" s="2">
        <v>44703</v>
      </c>
      <c r="D1755" s="12" t="str" cm="1">
        <f t="array" ref="D1755">_xlfn.IFS(MONTH(B1755)=1,"Audit Period",MONTH(B1755)=2,"End of Fiscal Year",MONTH(B1755)=3,"Start of Fiscal Year",TRUE,"Fiscal Year in Progress")</f>
        <v>Fiscal Year in Progress</v>
      </c>
    </row>
    <row r="1756" spans="1:4" x14ac:dyDescent="0.25">
      <c r="A1756" s="1" t="s">
        <v>43</v>
      </c>
      <c r="B1756" s="2">
        <v>44703</v>
      </c>
      <c r="D1756" s="12" t="str" cm="1">
        <f t="array" ref="D1756">_xlfn.IFS(MONTH(B1756)=1,"Audit Period",MONTH(B1756)=2,"End of Fiscal Year",MONTH(B1756)=3,"Start of Fiscal Year",TRUE,"Fiscal Year in Progress")</f>
        <v>Fiscal Year in Progress</v>
      </c>
    </row>
    <row r="1757" spans="1:4" x14ac:dyDescent="0.25">
      <c r="A1757" s="1" t="s">
        <v>417</v>
      </c>
      <c r="B1757" s="2">
        <v>44703</v>
      </c>
      <c r="D1757" s="12" t="str" cm="1">
        <f t="array" ref="D1757">_xlfn.IFS(MONTH(B1757)=1,"Audit Period",MONTH(B1757)=2,"End of Fiscal Year",MONTH(B1757)=3,"Start of Fiscal Year",TRUE,"Fiscal Year in Progress")</f>
        <v>Fiscal Year in Progress</v>
      </c>
    </row>
    <row r="1758" spans="1:4" x14ac:dyDescent="0.25">
      <c r="A1758" s="1" t="s">
        <v>418</v>
      </c>
      <c r="B1758" s="2">
        <v>44703</v>
      </c>
      <c r="D1758" s="12" t="str" cm="1">
        <f t="array" ref="D1758">_xlfn.IFS(MONTH(B1758)=1,"Audit Period",MONTH(B1758)=2,"End of Fiscal Year",MONTH(B1758)=3,"Start of Fiscal Year",TRUE,"Fiscal Year in Progress")</f>
        <v>Fiscal Year in Progress</v>
      </c>
    </row>
    <row r="1759" spans="1:4" x14ac:dyDescent="0.25">
      <c r="A1759" s="1" t="s">
        <v>419</v>
      </c>
      <c r="B1759" s="2">
        <v>44703</v>
      </c>
      <c r="D1759" s="12" t="str" cm="1">
        <f t="array" ref="D1759">_xlfn.IFS(MONTH(B1759)=1,"Audit Period",MONTH(B1759)=2,"End of Fiscal Year",MONTH(B1759)=3,"Start of Fiscal Year",TRUE,"Fiscal Year in Progress")</f>
        <v>Fiscal Year in Progress</v>
      </c>
    </row>
    <row r="1760" spans="1:4" x14ac:dyDescent="0.25">
      <c r="A1760" s="1" t="s">
        <v>420</v>
      </c>
      <c r="B1760" s="2">
        <v>44703</v>
      </c>
      <c r="D1760" s="12" t="str" cm="1">
        <f t="array" ref="D1760">_xlfn.IFS(MONTH(B1760)=1,"Audit Period",MONTH(B1760)=2,"End of Fiscal Year",MONTH(B1760)=3,"Start of Fiscal Year",TRUE,"Fiscal Year in Progress")</f>
        <v>Fiscal Year in Progress</v>
      </c>
    </row>
    <row r="1761" spans="1:4" x14ac:dyDescent="0.25">
      <c r="A1761" s="1" t="s">
        <v>421</v>
      </c>
      <c r="B1761" s="2">
        <v>44703</v>
      </c>
      <c r="D1761" s="12" t="str" cm="1">
        <f t="array" ref="D1761">_xlfn.IFS(MONTH(B1761)=1,"Audit Period",MONTH(B1761)=2,"End of Fiscal Year",MONTH(B1761)=3,"Start of Fiscal Year",TRUE,"Fiscal Year in Progress")</f>
        <v>Fiscal Year in Progress</v>
      </c>
    </row>
    <row r="1762" spans="1:4" x14ac:dyDescent="0.25">
      <c r="A1762" s="1" t="s">
        <v>422</v>
      </c>
      <c r="B1762" s="2">
        <v>44703</v>
      </c>
      <c r="D1762" s="12" t="str" cm="1">
        <f t="array" ref="D1762">_xlfn.IFS(MONTH(B1762)=1,"Audit Period",MONTH(B1762)=2,"End of Fiscal Year",MONTH(B1762)=3,"Start of Fiscal Year",TRUE,"Fiscal Year in Progress")</f>
        <v>Fiscal Year in Progress</v>
      </c>
    </row>
    <row r="1763" spans="1:4" x14ac:dyDescent="0.25">
      <c r="A1763" s="1" t="s">
        <v>423</v>
      </c>
      <c r="B1763" s="2">
        <v>44703</v>
      </c>
      <c r="D1763" s="12" t="str" cm="1">
        <f t="array" ref="D1763">_xlfn.IFS(MONTH(B1763)=1,"Audit Period",MONTH(B1763)=2,"End of Fiscal Year",MONTH(B1763)=3,"Start of Fiscal Year",TRUE,"Fiscal Year in Progress")</f>
        <v>Fiscal Year in Progress</v>
      </c>
    </row>
    <row r="1764" spans="1:4" x14ac:dyDescent="0.25">
      <c r="A1764" s="1" t="s">
        <v>44</v>
      </c>
      <c r="B1764" s="2">
        <v>44703</v>
      </c>
      <c r="D1764" s="12" t="str" cm="1">
        <f t="array" ref="D1764">_xlfn.IFS(MONTH(B1764)=1,"Audit Period",MONTH(B1764)=2,"End of Fiscal Year",MONTH(B1764)=3,"Start of Fiscal Year",TRUE,"Fiscal Year in Progress")</f>
        <v>Fiscal Year in Progress</v>
      </c>
    </row>
    <row r="1765" spans="1:4" x14ac:dyDescent="0.25">
      <c r="A1765" s="1" t="s">
        <v>424</v>
      </c>
      <c r="B1765" s="2">
        <v>44703</v>
      </c>
      <c r="D1765" s="12" t="str" cm="1">
        <f t="array" ref="D1765">_xlfn.IFS(MONTH(B1765)=1,"Audit Period",MONTH(B1765)=2,"End of Fiscal Year",MONTH(B1765)=3,"Start of Fiscal Year",TRUE,"Fiscal Year in Progress")</f>
        <v>Fiscal Year in Progress</v>
      </c>
    </row>
    <row r="1766" spans="1:4" x14ac:dyDescent="0.25">
      <c r="A1766" s="1" t="s">
        <v>425</v>
      </c>
      <c r="B1766" s="2">
        <v>44703</v>
      </c>
      <c r="D1766" s="12" t="str" cm="1">
        <f t="array" ref="D1766">_xlfn.IFS(MONTH(B1766)=1,"Audit Period",MONTH(B1766)=2,"End of Fiscal Year",MONTH(B1766)=3,"Start of Fiscal Year",TRUE,"Fiscal Year in Progress")</f>
        <v>Fiscal Year in Progress</v>
      </c>
    </row>
    <row r="1767" spans="1:4" x14ac:dyDescent="0.25">
      <c r="A1767" s="1" t="s">
        <v>426</v>
      </c>
      <c r="B1767" s="2">
        <v>44703</v>
      </c>
      <c r="D1767" s="12" t="str" cm="1">
        <f t="array" ref="D1767">_xlfn.IFS(MONTH(B1767)=1,"Audit Period",MONTH(B1767)=2,"End of Fiscal Year",MONTH(B1767)=3,"Start of Fiscal Year",TRUE,"Fiscal Year in Progress")</f>
        <v>Fiscal Year in Progress</v>
      </c>
    </row>
    <row r="1768" spans="1:4" x14ac:dyDescent="0.25">
      <c r="A1768" s="1" t="s">
        <v>427</v>
      </c>
      <c r="B1768" s="2">
        <v>44703</v>
      </c>
      <c r="D1768" s="12" t="str" cm="1">
        <f t="array" ref="D1768">_xlfn.IFS(MONTH(B1768)=1,"Audit Period",MONTH(B1768)=2,"End of Fiscal Year",MONTH(B1768)=3,"Start of Fiscal Year",TRUE,"Fiscal Year in Progress")</f>
        <v>Fiscal Year in Progress</v>
      </c>
    </row>
    <row r="1769" spans="1:4" x14ac:dyDescent="0.25">
      <c r="A1769" s="1" t="s">
        <v>428</v>
      </c>
      <c r="B1769" s="2">
        <v>44703</v>
      </c>
      <c r="D1769" s="12" t="str" cm="1">
        <f t="array" ref="D1769">_xlfn.IFS(MONTH(B1769)=1,"Audit Period",MONTH(B1769)=2,"End of Fiscal Year",MONTH(B1769)=3,"Start of Fiscal Year",TRUE,"Fiscal Year in Progress")</f>
        <v>Fiscal Year in Progress</v>
      </c>
    </row>
    <row r="1770" spans="1:4" x14ac:dyDescent="0.25">
      <c r="A1770" s="1" t="s">
        <v>429</v>
      </c>
      <c r="B1770" s="2">
        <v>44703</v>
      </c>
      <c r="D1770" s="12" t="str" cm="1">
        <f t="array" ref="D1770">_xlfn.IFS(MONTH(B1770)=1,"Audit Period",MONTH(B1770)=2,"End of Fiscal Year",MONTH(B1770)=3,"Start of Fiscal Year",TRUE,"Fiscal Year in Progress")</f>
        <v>Fiscal Year in Progress</v>
      </c>
    </row>
    <row r="1771" spans="1:4" x14ac:dyDescent="0.25">
      <c r="A1771" s="1" t="s">
        <v>430</v>
      </c>
      <c r="B1771" s="2">
        <v>44703</v>
      </c>
      <c r="D1771" s="12" t="str" cm="1">
        <f t="array" ref="D1771">_xlfn.IFS(MONTH(B1771)=1,"Audit Period",MONTH(B1771)=2,"End of Fiscal Year",MONTH(B1771)=3,"Start of Fiscal Year",TRUE,"Fiscal Year in Progress")</f>
        <v>Fiscal Year in Progress</v>
      </c>
    </row>
    <row r="1772" spans="1:4" x14ac:dyDescent="0.25">
      <c r="A1772" s="1" t="s">
        <v>431</v>
      </c>
      <c r="B1772" s="2">
        <v>44703</v>
      </c>
      <c r="D1772" s="12" t="str" cm="1">
        <f t="array" ref="D1772">_xlfn.IFS(MONTH(B1772)=1,"Audit Period",MONTH(B1772)=2,"End of Fiscal Year",MONTH(B1772)=3,"Start of Fiscal Year",TRUE,"Fiscal Year in Progress")</f>
        <v>Fiscal Year in Progress</v>
      </c>
    </row>
    <row r="1773" spans="1:4" x14ac:dyDescent="0.25">
      <c r="A1773" s="1" t="s">
        <v>432</v>
      </c>
      <c r="B1773" s="2">
        <v>44703</v>
      </c>
      <c r="D1773" s="12" t="str" cm="1">
        <f t="array" ref="D1773">_xlfn.IFS(MONTH(B1773)=1,"Audit Period",MONTH(B1773)=2,"End of Fiscal Year",MONTH(B1773)=3,"Start of Fiscal Year",TRUE,"Fiscal Year in Progress")</f>
        <v>Fiscal Year in Progress</v>
      </c>
    </row>
    <row r="1774" spans="1:4" x14ac:dyDescent="0.25">
      <c r="A1774" s="1" t="s">
        <v>45</v>
      </c>
      <c r="B1774" s="2">
        <v>44703</v>
      </c>
      <c r="D1774" s="12" t="str" cm="1">
        <f t="array" ref="D1774">_xlfn.IFS(MONTH(B1774)=1,"Audit Period",MONTH(B1774)=2,"End of Fiscal Year",MONTH(B1774)=3,"Start of Fiscal Year",TRUE,"Fiscal Year in Progress")</f>
        <v>Fiscal Year in Progress</v>
      </c>
    </row>
    <row r="1775" spans="1:4" x14ac:dyDescent="0.25">
      <c r="A1775" s="1" t="s">
        <v>433</v>
      </c>
      <c r="B1775" s="2">
        <v>44703</v>
      </c>
      <c r="D1775" s="12" t="str" cm="1">
        <f t="array" ref="D1775">_xlfn.IFS(MONTH(B1775)=1,"Audit Period",MONTH(B1775)=2,"End of Fiscal Year",MONTH(B1775)=3,"Start of Fiscal Year",TRUE,"Fiscal Year in Progress")</f>
        <v>Fiscal Year in Progress</v>
      </c>
    </row>
    <row r="1776" spans="1:4" x14ac:dyDescent="0.25">
      <c r="A1776" s="1" t="s">
        <v>434</v>
      </c>
      <c r="B1776" s="2">
        <v>44703</v>
      </c>
      <c r="D1776" s="12" t="str" cm="1">
        <f t="array" ref="D1776">_xlfn.IFS(MONTH(B1776)=1,"Audit Period",MONTH(B1776)=2,"End of Fiscal Year",MONTH(B1776)=3,"Start of Fiscal Year",TRUE,"Fiscal Year in Progress")</f>
        <v>Fiscal Year in Progress</v>
      </c>
    </row>
    <row r="1777" spans="1:4" x14ac:dyDescent="0.25">
      <c r="A1777" s="1" t="s">
        <v>435</v>
      </c>
      <c r="B1777" s="2">
        <v>44703</v>
      </c>
      <c r="D1777" s="12" t="str" cm="1">
        <f t="array" ref="D1777">_xlfn.IFS(MONTH(B1777)=1,"Audit Period",MONTH(B1777)=2,"End of Fiscal Year",MONTH(B1777)=3,"Start of Fiscal Year",TRUE,"Fiscal Year in Progress")</f>
        <v>Fiscal Year in Progress</v>
      </c>
    </row>
    <row r="1778" spans="1:4" x14ac:dyDescent="0.25">
      <c r="A1778" s="1" t="s">
        <v>436</v>
      </c>
      <c r="B1778" s="2">
        <v>44703</v>
      </c>
      <c r="D1778" s="12" t="str" cm="1">
        <f t="array" ref="D1778">_xlfn.IFS(MONTH(B1778)=1,"Audit Period",MONTH(B1778)=2,"End of Fiscal Year",MONTH(B1778)=3,"Start of Fiscal Year",TRUE,"Fiscal Year in Progress")</f>
        <v>Fiscal Year in Progress</v>
      </c>
    </row>
    <row r="1779" spans="1:4" x14ac:dyDescent="0.25">
      <c r="A1779" s="1" t="s">
        <v>437</v>
      </c>
      <c r="B1779" s="2">
        <v>44703</v>
      </c>
      <c r="D1779" s="12" t="str" cm="1">
        <f t="array" ref="D1779">_xlfn.IFS(MONTH(B1779)=1,"Audit Period",MONTH(B1779)=2,"End of Fiscal Year",MONTH(B1779)=3,"Start of Fiscal Year",TRUE,"Fiscal Year in Progress")</f>
        <v>Fiscal Year in Progress</v>
      </c>
    </row>
    <row r="1780" spans="1:4" x14ac:dyDescent="0.25">
      <c r="A1780" s="1" t="s">
        <v>438</v>
      </c>
      <c r="B1780" s="2">
        <v>44703</v>
      </c>
      <c r="D1780" s="12" t="str" cm="1">
        <f t="array" ref="D1780">_xlfn.IFS(MONTH(B1780)=1,"Audit Period",MONTH(B1780)=2,"End of Fiscal Year",MONTH(B1780)=3,"Start of Fiscal Year",TRUE,"Fiscal Year in Progress")</f>
        <v>Fiscal Year in Progress</v>
      </c>
    </row>
    <row r="1781" spans="1:4" x14ac:dyDescent="0.25">
      <c r="A1781" s="1" t="s">
        <v>439</v>
      </c>
      <c r="B1781" s="2">
        <v>44703</v>
      </c>
      <c r="D1781" s="12" t="str" cm="1">
        <f t="array" ref="D1781">_xlfn.IFS(MONTH(B1781)=1,"Audit Period",MONTH(B1781)=2,"End of Fiscal Year",MONTH(B1781)=3,"Start of Fiscal Year",TRUE,"Fiscal Year in Progress")</f>
        <v>Fiscal Year in Progress</v>
      </c>
    </row>
    <row r="1782" spans="1:4" x14ac:dyDescent="0.25">
      <c r="A1782" s="1" t="s">
        <v>440</v>
      </c>
      <c r="B1782" s="2">
        <v>44703</v>
      </c>
      <c r="D1782" s="12" t="str" cm="1">
        <f t="array" ref="D1782">_xlfn.IFS(MONTH(B1782)=1,"Audit Period",MONTH(B1782)=2,"End of Fiscal Year",MONTH(B1782)=3,"Start of Fiscal Year",TRUE,"Fiscal Year in Progress")</f>
        <v>Fiscal Year in Progress</v>
      </c>
    </row>
    <row r="1783" spans="1:4" x14ac:dyDescent="0.25">
      <c r="A1783" s="1" t="s">
        <v>46</v>
      </c>
      <c r="B1783" s="2">
        <v>44703</v>
      </c>
      <c r="D1783" s="12" t="str" cm="1">
        <f t="array" ref="D1783">_xlfn.IFS(MONTH(B1783)=1,"Audit Period",MONTH(B1783)=2,"End of Fiscal Year",MONTH(B1783)=3,"Start of Fiscal Year",TRUE,"Fiscal Year in Progress")</f>
        <v>Fiscal Year in Progress</v>
      </c>
    </row>
    <row r="1784" spans="1:4" x14ac:dyDescent="0.25">
      <c r="A1784" s="1" t="s">
        <v>441</v>
      </c>
      <c r="B1784" s="2">
        <v>44703</v>
      </c>
      <c r="D1784" s="12" t="str" cm="1">
        <f t="array" ref="D1784">_xlfn.IFS(MONTH(B1784)=1,"Audit Period",MONTH(B1784)=2,"End of Fiscal Year",MONTH(B1784)=3,"Start of Fiscal Year",TRUE,"Fiscal Year in Progress")</f>
        <v>Fiscal Year in Progress</v>
      </c>
    </row>
    <row r="1785" spans="1:4" x14ac:dyDescent="0.25">
      <c r="A1785" s="1" t="s">
        <v>442</v>
      </c>
      <c r="B1785" s="2">
        <v>44703</v>
      </c>
      <c r="D1785" s="12" t="str" cm="1">
        <f t="array" ref="D1785">_xlfn.IFS(MONTH(B1785)=1,"Audit Period",MONTH(B1785)=2,"End of Fiscal Year",MONTH(B1785)=3,"Start of Fiscal Year",TRUE,"Fiscal Year in Progress")</f>
        <v>Fiscal Year in Progress</v>
      </c>
    </row>
    <row r="1786" spans="1:4" x14ac:dyDescent="0.25">
      <c r="A1786" s="1" t="s">
        <v>443</v>
      </c>
      <c r="B1786" s="2">
        <v>44703</v>
      </c>
      <c r="D1786" s="12" t="str" cm="1">
        <f t="array" ref="D1786">_xlfn.IFS(MONTH(B1786)=1,"Audit Period",MONTH(B1786)=2,"End of Fiscal Year",MONTH(B1786)=3,"Start of Fiscal Year",TRUE,"Fiscal Year in Progress")</f>
        <v>Fiscal Year in Progress</v>
      </c>
    </row>
    <row r="1787" spans="1:4" x14ac:dyDescent="0.25">
      <c r="A1787" s="1" t="s">
        <v>444</v>
      </c>
      <c r="B1787" s="2">
        <v>44703</v>
      </c>
      <c r="D1787" s="12" t="str" cm="1">
        <f t="array" ref="D1787">_xlfn.IFS(MONTH(B1787)=1,"Audit Period",MONTH(B1787)=2,"End of Fiscal Year",MONTH(B1787)=3,"Start of Fiscal Year",TRUE,"Fiscal Year in Progress")</f>
        <v>Fiscal Year in Progress</v>
      </c>
    </row>
    <row r="1788" spans="1:4" x14ac:dyDescent="0.25">
      <c r="A1788" s="1" t="s">
        <v>445</v>
      </c>
      <c r="B1788" s="2">
        <v>44703</v>
      </c>
      <c r="D1788" s="12" t="str" cm="1">
        <f t="array" ref="D1788">_xlfn.IFS(MONTH(B1788)=1,"Audit Period",MONTH(B1788)=2,"End of Fiscal Year",MONTH(B1788)=3,"Start of Fiscal Year",TRUE,"Fiscal Year in Progress")</f>
        <v>Fiscal Year in Progress</v>
      </c>
    </row>
    <row r="1789" spans="1:4" x14ac:dyDescent="0.25">
      <c r="A1789" s="1" t="s">
        <v>446</v>
      </c>
      <c r="B1789" s="2">
        <v>44703</v>
      </c>
      <c r="D1789" s="12" t="str" cm="1">
        <f t="array" ref="D1789">_xlfn.IFS(MONTH(B1789)=1,"Audit Period",MONTH(B1789)=2,"End of Fiscal Year",MONTH(B1789)=3,"Start of Fiscal Year",TRUE,"Fiscal Year in Progress")</f>
        <v>Fiscal Year in Progress</v>
      </c>
    </row>
    <row r="1790" spans="1:4" x14ac:dyDescent="0.25">
      <c r="A1790" s="1" t="s">
        <v>447</v>
      </c>
      <c r="B1790" s="2">
        <v>44703</v>
      </c>
      <c r="D1790" s="12" t="str" cm="1">
        <f t="array" ref="D1790">_xlfn.IFS(MONTH(B1790)=1,"Audit Period",MONTH(B1790)=2,"End of Fiscal Year",MONTH(B1790)=3,"Start of Fiscal Year",TRUE,"Fiscal Year in Progress")</f>
        <v>Fiscal Year in Progress</v>
      </c>
    </row>
    <row r="1791" spans="1:4" x14ac:dyDescent="0.25">
      <c r="A1791" s="1" t="s">
        <v>448</v>
      </c>
      <c r="B1791" s="2">
        <v>44703</v>
      </c>
      <c r="D1791" s="12" t="str" cm="1">
        <f t="array" ref="D1791">_xlfn.IFS(MONTH(B1791)=1,"Audit Period",MONTH(B1791)=2,"End of Fiscal Year",MONTH(B1791)=3,"Start of Fiscal Year",TRUE,"Fiscal Year in Progress")</f>
        <v>Fiscal Year in Progress</v>
      </c>
    </row>
    <row r="1792" spans="1:4" x14ac:dyDescent="0.25">
      <c r="A1792" s="1" t="s">
        <v>47</v>
      </c>
      <c r="B1792" s="2">
        <v>44703</v>
      </c>
      <c r="D1792" s="12" t="str" cm="1">
        <f t="array" ref="D1792">_xlfn.IFS(MONTH(B1792)=1,"Audit Period",MONTH(B1792)=2,"End of Fiscal Year",MONTH(B1792)=3,"Start of Fiscal Year",TRUE,"Fiscal Year in Progress")</f>
        <v>Fiscal Year in Progress</v>
      </c>
    </row>
    <row r="1793" spans="1:4" x14ac:dyDescent="0.25">
      <c r="A1793" s="1" t="s">
        <v>449</v>
      </c>
      <c r="B1793" s="2">
        <v>44703</v>
      </c>
      <c r="D1793" s="12" t="str" cm="1">
        <f t="array" ref="D1793">_xlfn.IFS(MONTH(B1793)=1,"Audit Period",MONTH(B1793)=2,"End of Fiscal Year",MONTH(B1793)=3,"Start of Fiscal Year",TRUE,"Fiscal Year in Progress")</f>
        <v>Fiscal Year in Progress</v>
      </c>
    </row>
    <row r="1794" spans="1:4" x14ac:dyDescent="0.25">
      <c r="A1794" s="1" t="s">
        <v>450</v>
      </c>
      <c r="B1794" s="2">
        <v>44703</v>
      </c>
      <c r="D1794" s="12" t="str" cm="1">
        <f t="array" ref="D1794">_xlfn.IFS(MONTH(B1794)=1,"Audit Period",MONTH(B1794)=2,"End of Fiscal Year",MONTH(B1794)=3,"Start of Fiscal Year",TRUE,"Fiscal Year in Progress")</f>
        <v>Fiscal Year in Progress</v>
      </c>
    </row>
    <row r="1795" spans="1:4" x14ac:dyDescent="0.25">
      <c r="A1795" s="1" t="s">
        <v>451</v>
      </c>
      <c r="B1795" s="2">
        <v>44703</v>
      </c>
      <c r="D1795" s="12" t="str" cm="1">
        <f t="array" ref="D1795">_xlfn.IFS(MONTH(B1795)=1,"Audit Period",MONTH(B1795)=2,"End of Fiscal Year",MONTH(B1795)=3,"Start of Fiscal Year",TRUE,"Fiscal Year in Progress")</f>
        <v>Fiscal Year in Progress</v>
      </c>
    </row>
    <row r="1796" spans="1:4" x14ac:dyDescent="0.25">
      <c r="A1796" s="1" t="s">
        <v>452</v>
      </c>
      <c r="B1796" s="2">
        <v>44703</v>
      </c>
      <c r="D1796" s="12" t="str" cm="1">
        <f t="array" ref="D1796">_xlfn.IFS(MONTH(B1796)=1,"Audit Period",MONTH(B1796)=2,"End of Fiscal Year",MONTH(B1796)=3,"Start of Fiscal Year",TRUE,"Fiscal Year in Progress")</f>
        <v>Fiscal Year in Progress</v>
      </c>
    </row>
    <row r="1797" spans="1:4" x14ac:dyDescent="0.25">
      <c r="A1797" s="1" t="s">
        <v>453</v>
      </c>
      <c r="B1797" s="2">
        <v>44703</v>
      </c>
      <c r="D1797" s="12" t="str" cm="1">
        <f t="array" ref="D1797">_xlfn.IFS(MONTH(B1797)=1,"Audit Period",MONTH(B1797)=2,"End of Fiscal Year",MONTH(B1797)=3,"Start of Fiscal Year",TRUE,"Fiscal Year in Progress")</f>
        <v>Fiscal Year in Progress</v>
      </c>
    </row>
    <row r="1798" spans="1:4" x14ac:dyDescent="0.25">
      <c r="A1798" s="1" t="s">
        <v>454</v>
      </c>
      <c r="B1798" s="2">
        <v>44703</v>
      </c>
      <c r="D1798" s="12" t="str" cm="1">
        <f t="array" ref="D1798">_xlfn.IFS(MONTH(B1798)=1,"Audit Period",MONTH(B1798)=2,"End of Fiscal Year",MONTH(B1798)=3,"Start of Fiscal Year",TRUE,"Fiscal Year in Progress")</f>
        <v>Fiscal Year in Progress</v>
      </c>
    </row>
    <row r="1799" spans="1:4" x14ac:dyDescent="0.25">
      <c r="A1799" s="1" t="s">
        <v>455</v>
      </c>
      <c r="B1799" s="2">
        <v>44703</v>
      </c>
      <c r="D1799" s="12" t="str" cm="1">
        <f t="array" ref="D1799">_xlfn.IFS(MONTH(B1799)=1,"Audit Period",MONTH(B1799)=2,"End of Fiscal Year",MONTH(B1799)=3,"Start of Fiscal Year",TRUE,"Fiscal Year in Progress")</f>
        <v>Fiscal Year in Progress</v>
      </c>
    </row>
    <row r="1800" spans="1:4" x14ac:dyDescent="0.25">
      <c r="A1800" s="1" t="s">
        <v>456</v>
      </c>
      <c r="B1800" s="2">
        <v>44703</v>
      </c>
      <c r="D1800" s="12" t="str" cm="1">
        <f t="array" ref="D1800">_xlfn.IFS(MONTH(B1800)=1,"Audit Period",MONTH(B1800)=2,"End of Fiscal Year",MONTH(B1800)=3,"Start of Fiscal Year",TRUE,"Fiscal Year in Progress")</f>
        <v>Fiscal Year in Progress</v>
      </c>
    </row>
    <row r="1801" spans="1:4" x14ac:dyDescent="0.25">
      <c r="A1801" s="1" t="s">
        <v>457</v>
      </c>
      <c r="B1801" s="2">
        <v>44703</v>
      </c>
      <c r="D1801" s="12" t="str" cm="1">
        <f t="array" ref="D1801">_xlfn.IFS(MONTH(B1801)=1,"Audit Period",MONTH(B1801)=2,"End of Fiscal Year",MONTH(B1801)=3,"Start of Fiscal Year",TRUE,"Fiscal Year in Progress")</f>
        <v>Fiscal Year in Progress</v>
      </c>
    </row>
    <row r="1802" spans="1:4" x14ac:dyDescent="0.25">
      <c r="A1802" s="1" t="s">
        <v>458</v>
      </c>
      <c r="B1802" s="2">
        <v>44703</v>
      </c>
      <c r="D1802" s="12" t="str" cm="1">
        <f t="array" ref="D1802">_xlfn.IFS(MONTH(B1802)=1,"Audit Period",MONTH(B1802)=2,"End of Fiscal Year",MONTH(B1802)=3,"Start of Fiscal Year",TRUE,"Fiscal Year in Progress")</f>
        <v>Fiscal Year in Progress</v>
      </c>
    </row>
    <row r="1803" spans="1:4" x14ac:dyDescent="0.25">
      <c r="A1803" s="1" t="s">
        <v>48</v>
      </c>
      <c r="B1803" s="2">
        <v>44703</v>
      </c>
      <c r="D1803" s="12" t="str" cm="1">
        <f t="array" ref="D1803">_xlfn.IFS(MONTH(B1803)=1,"Audit Period",MONTH(B1803)=2,"End of Fiscal Year",MONTH(B1803)=3,"Start of Fiscal Year",TRUE,"Fiscal Year in Progress")</f>
        <v>Fiscal Year in Progress</v>
      </c>
    </row>
    <row r="1804" spans="1:4" x14ac:dyDescent="0.25">
      <c r="A1804" s="1" t="s">
        <v>459</v>
      </c>
      <c r="B1804" s="2">
        <v>44703</v>
      </c>
      <c r="D1804" s="12" t="str" cm="1">
        <f t="array" ref="D1804">_xlfn.IFS(MONTH(B1804)=1,"Audit Period",MONTH(B1804)=2,"End of Fiscal Year",MONTH(B1804)=3,"Start of Fiscal Year",TRUE,"Fiscal Year in Progress")</f>
        <v>Fiscal Year in Progress</v>
      </c>
    </row>
    <row r="1805" spans="1:4" x14ac:dyDescent="0.25">
      <c r="A1805" s="1" t="s">
        <v>460</v>
      </c>
      <c r="B1805" s="2">
        <v>44703</v>
      </c>
      <c r="D1805" s="12" t="str" cm="1">
        <f t="array" ref="D1805">_xlfn.IFS(MONTH(B1805)=1,"Audit Period",MONTH(B1805)=2,"End of Fiscal Year",MONTH(B1805)=3,"Start of Fiscal Year",TRUE,"Fiscal Year in Progress")</f>
        <v>Fiscal Year in Progress</v>
      </c>
    </row>
    <row r="1806" spans="1:4" x14ac:dyDescent="0.25">
      <c r="A1806" s="1" t="s">
        <v>461</v>
      </c>
      <c r="B1806" s="2">
        <v>44703</v>
      </c>
      <c r="D1806" s="12" t="str" cm="1">
        <f t="array" ref="D1806">_xlfn.IFS(MONTH(B1806)=1,"Audit Period",MONTH(B1806)=2,"End of Fiscal Year",MONTH(B1806)=3,"Start of Fiscal Year",TRUE,"Fiscal Year in Progress")</f>
        <v>Fiscal Year in Progress</v>
      </c>
    </row>
    <row r="1807" spans="1:4" x14ac:dyDescent="0.25">
      <c r="A1807" s="1" t="s">
        <v>462</v>
      </c>
      <c r="B1807" s="2">
        <v>44703</v>
      </c>
      <c r="D1807" s="12" t="str" cm="1">
        <f t="array" ref="D1807">_xlfn.IFS(MONTH(B1807)=1,"Audit Period",MONTH(B1807)=2,"End of Fiscal Year",MONTH(B1807)=3,"Start of Fiscal Year",TRUE,"Fiscal Year in Progress")</f>
        <v>Fiscal Year in Progress</v>
      </c>
    </row>
    <row r="1808" spans="1:4" x14ac:dyDescent="0.25">
      <c r="A1808" s="1" t="s">
        <v>463</v>
      </c>
      <c r="B1808" s="2">
        <v>44703</v>
      </c>
      <c r="D1808" s="12" t="str" cm="1">
        <f t="array" ref="D1808">_xlfn.IFS(MONTH(B1808)=1,"Audit Period",MONTH(B1808)=2,"End of Fiscal Year",MONTH(B1808)=3,"Start of Fiscal Year",TRUE,"Fiscal Year in Progress")</f>
        <v>Fiscal Year in Progress</v>
      </c>
    </row>
    <row r="1809" spans="1:4" x14ac:dyDescent="0.25">
      <c r="A1809" s="1" t="s">
        <v>464</v>
      </c>
      <c r="B1809" s="2">
        <v>44710</v>
      </c>
      <c r="D1809" s="12" t="str" cm="1">
        <f t="array" ref="D1809">_xlfn.IFS(MONTH(B1809)=1,"Audit Period",MONTH(B1809)=2,"End of Fiscal Year",MONTH(B1809)=3,"Start of Fiscal Year",TRUE,"Fiscal Year in Progress")</f>
        <v>Fiscal Year in Progress</v>
      </c>
    </row>
    <row r="1810" spans="1:4" x14ac:dyDescent="0.25">
      <c r="A1810" s="1" t="s">
        <v>465</v>
      </c>
      <c r="B1810" s="2">
        <v>44710</v>
      </c>
      <c r="D1810" s="12" t="str" cm="1">
        <f t="array" ref="D1810">_xlfn.IFS(MONTH(B1810)=1,"Audit Period",MONTH(B1810)=2,"End of Fiscal Year",MONTH(B1810)=3,"Start of Fiscal Year",TRUE,"Fiscal Year in Progress")</f>
        <v>Fiscal Year in Progress</v>
      </c>
    </row>
    <row r="1811" spans="1:4" x14ac:dyDescent="0.25">
      <c r="A1811" s="1" t="s">
        <v>49</v>
      </c>
      <c r="B1811" s="2">
        <v>44710</v>
      </c>
      <c r="D1811" s="12" t="str" cm="1">
        <f t="array" ref="D1811">_xlfn.IFS(MONTH(B1811)=1,"Audit Period",MONTH(B1811)=2,"End of Fiscal Year",MONTH(B1811)=3,"Start of Fiscal Year",TRUE,"Fiscal Year in Progress")</f>
        <v>Fiscal Year in Progress</v>
      </c>
    </row>
    <row r="1812" spans="1:4" x14ac:dyDescent="0.25">
      <c r="A1812" s="1" t="s">
        <v>466</v>
      </c>
      <c r="B1812" s="2">
        <v>44710</v>
      </c>
      <c r="D1812" s="12" t="str" cm="1">
        <f t="array" ref="D1812">_xlfn.IFS(MONTH(B1812)=1,"Audit Period",MONTH(B1812)=2,"End of Fiscal Year",MONTH(B1812)=3,"Start of Fiscal Year",TRUE,"Fiscal Year in Progress")</f>
        <v>Fiscal Year in Progress</v>
      </c>
    </row>
    <row r="1813" spans="1:4" x14ac:dyDescent="0.25">
      <c r="A1813" s="1" t="s">
        <v>467</v>
      </c>
      <c r="B1813" s="2">
        <v>44710</v>
      </c>
      <c r="D1813" s="12" t="str" cm="1">
        <f t="array" ref="D1813">_xlfn.IFS(MONTH(B1813)=1,"Audit Period",MONTH(B1813)=2,"End of Fiscal Year",MONTH(B1813)=3,"Start of Fiscal Year",TRUE,"Fiscal Year in Progress")</f>
        <v>Fiscal Year in Progress</v>
      </c>
    </row>
    <row r="1814" spans="1:4" x14ac:dyDescent="0.25">
      <c r="A1814" s="1" t="s">
        <v>468</v>
      </c>
      <c r="B1814" s="2">
        <v>44710</v>
      </c>
      <c r="D1814" s="12" t="str" cm="1">
        <f t="array" ref="D1814">_xlfn.IFS(MONTH(B1814)=1,"Audit Period",MONTH(B1814)=2,"End of Fiscal Year",MONTH(B1814)=3,"Start of Fiscal Year",TRUE,"Fiscal Year in Progress")</f>
        <v>Fiscal Year in Progress</v>
      </c>
    </row>
    <row r="1815" spans="1:4" x14ac:dyDescent="0.25">
      <c r="A1815" s="1" t="s">
        <v>469</v>
      </c>
      <c r="B1815" s="2">
        <v>44710</v>
      </c>
      <c r="D1815" s="12" t="str" cm="1">
        <f t="array" ref="D1815">_xlfn.IFS(MONTH(B1815)=1,"Audit Period",MONTH(B1815)=2,"End of Fiscal Year",MONTH(B1815)=3,"Start of Fiscal Year",TRUE,"Fiscal Year in Progress")</f>
        <v>Fiscal Year in Progress</v>
      </c>
    </row>
    <row r="1816" spans="1:4" x14ac:dyDescent="0.25">
      <c r="A1816" s="1" t="s">
        <v>470</v>
      </c>
      <c r="B1816" s="2">
        <v>44710</v>
      </c>
      <c r="D1816" s="12" t="str" cm="1">
        <f t="array" ref="D1816">_xlfn.IFS(MONTH(B1816)=1,"Audit Period",MONTH(B1816)=2,"End of Fiscal Year",MONTH(B1816)=3,"Start of Fiscal Year",TRUE,"Fiscal Year in Progress")</f>
        <v>Fiscal Year in Progress</v>
      </c>
    </row>
    <row r="1817" spans="1:4" x14ac:dyDescent="0.25">
      <c r="A1817" s="1" t="s">
        <v>471</v>
      </c>
      <c r="B1817" s="2">
        <v>44710</v>
      </c>
      <c r="D1817" s="12" t="str" cm="1">
        <f t="array" ref="D1817">_xlfn.IFS(MONTH(B1817)=1,"Audit Period",MONTH(B1817)=2,"End of Fiscal Year",MONTH(B1817)=3,"Start of Fiscal Year",TRUE,"Fiscal Year in Progress")</f>
        <v>Fiscal Year in Progress</v>
      </c>
    </row>
    <row r="1818" spans="1:4" x14ac:dyDescent="0.25">
      <c r="A1818" s="1" t="s">
        <v>4</v>
      </c>
      <c r="B1818" s="2">
        <v>44710</v>
      </c>
      <c r="D1818" s="12" t="str" cm="1">
        <f t="array" ref="D1818">_xlfn.IFS(MONTH(B1818)=1,"Audit Period",MONTH(B1818)=2,"End of Fiscal Year",MONTH(B1818)=3,"Start of Fiscal Year",TRUE,"Fiscal Year in Progress")</f>
        <v>Fiscal Year in Progress</v>
      </c>
    </row>
    <row r="1819" spans="1:4" x14ac:dyDescent="0.25">
      <c r="A1819" s="1" t="s">
        <v>472</v>
      </c>
      <c r="B1819" s="2">
        <v>44710</v>
      </c>
      <c r="D1819" s="12" t="str" cm="1">
        <f t="array" ref="D1819">_xlfn.IFS(MONTH(B1819)=1,"Audit Period",MONTH(B1819)=2,"End of Fiscal Year",MONTH(B1819)=3,"Start of Fiscal Year",TRUE,"Fiscal Year in Progress")</f>
        <v>Fiscal Year in Progress</v>
      </c>
    </row>
    <row r="1820" spans="1:4" x14ac:dyDescent="0.25">
      <c r="A1820" s="1" t="s">
        <v>473</v>
      </c>
      <c r="B1820" s="2">
        <v>44710</v>
      </c>
      <c r="D1820" s="12" t="str" cm="1">
        <f t="array" ref="D1820">_xlfn.IFS(MONTH(B1820)=1,"Audit Period",MONTH(B1820)=2,"End of Fiscal Year",MONTH(B1820)=3,"Start of Fiscal Year",TRUE,"Fiscal Year in Progress")</f>
        <v>Fiscal Year in Progress</v>
      </c>
    </row>
    <row r="1821" spans="1:4" x14ac:dyDescent="0.25">
      <c r="A1821" s="1" t="s">
        <v>474</v>
      </c>
      <c r="B1821" s="2">
        <v>44710</v>
      </c>
      <c r="D1821" s="12" t="str" cm="1">
        <f t="array" ref="D1821">_xlfn.IFS(MONTH(B1821)=1,"Audit Period",MONTH(B1821)=2,"End of Fiscal Year",MONTH(B1821)=3,"Start of Fiscal Year",TRUE,"Fiscal Year in Progress")</f>
        <v>Fiscal Year in Progress</v>
      </c>
    </row>
    <row r="1822" spans="1:4" x14ac:dyDescent="0.25">
      <c r="A1822" s="1" t="s">
        <v>50</v>
      </c>
      <c r="B1822" s="2">
        <v>44710</v>
      </c>
      <c r="D1822" s="12" t="str" cm="1">
        <f t="array" ref="D1822">_xlfn.IFS(MONTH(B1822)=1,"Audit Period",MONTH(B1822)=2,"End of Fiscal Year",MONTH(B1822)=3,"Start of Fiscal Year",TRUE,"Fiscal Year in Progress")</f>
        <v>Fiscal Year in Progress</v>
      </c>
    </row>
    <row r="1823" spans="1:4" x14ac:dyDescent="0.25">
      <c r="A1823" s="1" t="s">
        <v>475</v>
      </c>
      <c r="B1823" s="2">
        <v>44710</v>
      </c>
      <c r="D1823" s="12" t="str" cm="1">
        <f t="array" ref="D1823">_xlfn.IFS(MONTH(B1823)=1,"Audit Period",MONTH(B1823)=2,"End of Fiscal Year",MONTH(B1823)=3,"Start of Fiscal Year",TRUE,"Fiscal Year in Progress")</f>
        <v>Fiscal Year in Progress</v>
      </c>
    </row>
    <row r="1824" spans="1:4" x14ac:dyDescent="0.25">
      <c r="A1824" s="1" t="s">
        <v>476</v>
      </c>
      <c r="B1824" s="2">
        <v>44710</v>
      </c>
      <c r="D1824" s="12" t="str" cm="1">
        <f t="array" ref="D1824">_xlfn.IFS(MONTH(B1824)=1,"Audit Period",MONTH(B1824)=2,"End of Fiscal Year",MONTH(B1824)=3,"Start of Fiscal Year",TRUE,"Fiscal Year in Progress")</f>
        <v>Fiscal Year in Progress</v>
      </c>
    </row>
    <row r="1825" spans="1:4" x14ac:dyDescent="0.25">
      <c r="A1825" s="1" t="s">
        <v>477</v>
      </c>
      <c r="B1825" s="2">
        <v>44710</v>
      </c>
      <c r="D1825" s="12" t="str" cm="1">
        <f t="array" ref="D1825">_xlfn.IFS(MONTH(B1825)=1,"Audit Period",MONTH(B1825)=2,"End of Fiscal Year",MONTH(B1825)=3,"Start of Fiscal Year",TRUE,"Fiscal Year in Progress")</f>
        <v>Fiscal Year in Progress</v>
      </c>
    </row>
    <row r="1826" spans="1:4" x14ac:dyDescent="0.25">
      <c r="A1826" s="1" t="s">
        <v>478</v>
      </c>
      <c r="B1826" s="2">
        <v>44710</v>
      </c>
      <c r="D1826" s="12" t="str" cm="1">
        <f t="array" ref="D1826">_xlfn.IFS(MONTH(B1826)=1,"Audit Period",MONTH(B1826)=2,"End of Fiscal Year",MONTH(B1826)=3,"Start of Fiscal Year",TRUE,"Fiscal Year in Progress")</f>
        <v>Fiscal Year in Progress</v>
      </c>
    </row>
    <row r="1827" spans="1:4" x14ac:dyDescent="0.25">
      <c r="A1827" s="1" t="s">
        <v>479</v>
      </c>
      <c r="B1827" s="2">
        <v>44710</v>
      </c>
      <c r="D1827" s="12" t="str" cm="1">
        <f t="array" ref="D1827">_xlfn.IFS(MONTH(B1827)=1,"Audit Period",MONTH(B1827)=2,"End of Fiscal Year",MONTH(B1827)=3,"Start of Fiscal Year",TRUE,"Fiscal Year in Progress")</f>
        <v>Fiscal Year in Progress</v>
      </c>
    </row>
    <row r="1828" spans="1:4" x14ac:dyDescent="0.25">
      <c r="A1828" s="1" t="s">
        <v>480</v>
      </c>
      <c r="B1828" s="2">
        <v>44710</v>
      </c>
      <c r="D1828" s="12" t="str" cm="1">
        <f t="array" ref="D1828">_xlfn.IFS(MONTH(B1828)=1,"Audit Period",MONTH(B1828)=2,"End of Fiscal Year",MONTH(B1828)=3,"Start of Fiscal Year",TRUE,"Fiscal Year in Progress")</f>
        <v>Fiscal Year in Progress</v>
      </c>
    </row>
    <row r="1829" spans="1:4" x14ac:dyDescent="0.25">
      <c r="A1829" s="1" t="s">
        <v>481</v>
      </c>
      <c r="B1829" s="2">
        <v>44710</v>
      </c>
      <c r="D1829" s="12" t="str" cm="1">
        <f t="array" ref="D1829">_xlfn.IFS(MONTH(B1829)=1,"Audit Period",MONTH(B1829)=2,"End of Fiscal Year",MONTH(B1829)=3,"Start of Fiscal Year",TRUE,"Fiscal Year in Progress")</f>
        <v>Fiscal Year in Progress</v>
      </c>
    </row>
    <row r="1830" spans="1:4" x14ac:dyDescent="0.25">
      <c r="A1830" s="1" t="s">
        <v>482</v>
      </c>
      <c r="B1830" s="2">
        <v>44710</v>
      </c>
      <c r="D1830" s="12" t="str" cm="1">
        <f t="array" ref="D1830">_xlfn.IFS(MONTH(B1830)=1,"Audit Period",MONTH(B1830)=2,"End of Fiscal Year",MONTH(B1830)=3,"Start of Fiscal Year",TRUE,"Fiscal Year in Progress")</f>
        <v>Fiscal Year in Progress</v>
      </c>
    </row>
    <row r="1831" spans="1:4" x14ac:dyDescent="0.25">
      <c r="A1831" s="1" t="s">
        <v>51</v>
      </c>
      <c r="B1831" s="2">
        <v>44710</v>
      </c>
      <c r="D1831" s="12" t="str" cm="1">
        <f t="array" ref="D1831">_xlfn.IFS(MONTH(B1831)=1,"Audit Period",MONTH(B1831)=2,"End of Fiscal Year",MONTH(B1831)=3,"Start of Fiscal Year",TRUE,"Fiscal Year in Progress")</f>
        <v>Fiscal Year in Progress</v>
      </c>
    </row>
    <row r="1832" spans="1:4" x14ac:dyDescent="0.25">
      <c r="A1832" s="1" t="s">
        <v>483</v>
      </c>
      <c r="B1832" s="2">
        <v>44710</v>
      </c>
      <c r="D1832" s="12" t="str" cm="1">
        <f t="array" ref="D1832">_xlfn.IFS(MONTH(B1832)=1,"Audit Period",MONTH(B1832)=2,"End of Fiscal Year",MONTH(B1832)=3,"Start of Fiscal Year",TRUE,"Fiscal Year in Progress")</f>
        <v>Fiscal Year in Progress</v>
      </c>
    </row>
    <row r="1833" spans="1:4" x14ac:dyDescent="0.25">
      <c r="A1833" s="1" t="s">
        <v>484</v>
      </c>
      <c r="B1833" s="2">
        <v>44710</v>
      </c>
      <c r="D1833" s="12" t="str" cm="1">
        <f t="array" ref="D1833">_xlfn.IFS(MONTH(B1833)=1,"Audit Period",MONTH(B1833)=2,"End of Fiscal Year",MONTH(B1833)=3,"Start of Fiscal Year",TRUE,"Fiscal Year in Progress")</f>
        <v>Fiscal Year in Progress</v>
      </c>
    </row>
    <row r="1834" spans="1:4" x14ac:dyDescent="0.25">
      <c r="A1834" s="1" t="s">
        <v>485</v>
      </c>
      <c r="B1834" s="2">
        <v>44710</v>
      </c>
      <c r="D1834" s="12" t="str" cm="1">
        <f t="array" ref="D1834">_xlfn.IFS(MONTH(B1834)=1,"Audit Period",MONTH(B1834)=2,"End of Fiscal Year",MONTH(B1834)=3,"Start of Fiscal Year",TRUE,"Fiscal Year in Progress")</f>
        <v>Fiscal Year in Progress</v>
      </c>
    </row>
    <row r="1835" spans="1:4" x14ac:dyDescent="0.25">
      <c r="A1835" s="1" t="s">
        <v>486</v>
      </c>
      <c r="B1835" s="2">
        <v>44710</v>
      </c>
      <c r="D1835" s="12" t="str" cm="1">
        <f t="array" ref="D1835">_xlfn.IFS(MONTH(B1835)=1,"Audit Period",MONTH(B1835)=2,"End of Fiscal Year",MONTH(B1835)=3,"Start of Fiscal Year",TRUE,"Fiscal Year in Progress")</f>
        <v>Fiscal Year in Progress</v>
      </c>
    </row>
    <row r="1836" spans="1:4" x14ac:dyDescent="0.25">
      <c r="A1836" s="1" t="s">
        <v>487</v>
      </c>
      <c r="B1836" s="2">
        <v>44710</v>
      </c>
      <c r="D1836" s="12" t="str" cm="1">
        <f t="array" ref="D1836">_xlfn.IFS(MONTH(B1836)=1,"Audit Period",MONTH(B1836)=2,"End of Fiscal Year",MONTH(B1836)=3,"Start of Fiscal Year",TRUE,"Fiscal Year in Progress")</f>
        <v>Fiscal Year in Progress</v>
      </c>
    </row>
    <row r="1837" spans="1:4" x14ac:dyDescent="0.25">
      <c r="A1837" s="1" t="s">
        <v>488</v>
      </c>
      <c r="B1837" s="2">
        <v>44710</v>
      </c>
      <c r="D1837" s="12" t="str" cm="1">
        <f t="array" ref="D1837">_xlfn.IFS(MONTH(B1837)=1,"Audit Period",MONTH(B1837)=2,"End of Fiscal Year",MONTH(B1837)=3,"Start of Fiscal Year",TRUE,"Fiscal Year in Progress")</f>
        <v>Fiscal Year in Progress</v>
      </c>
    </row>
    <row r="1838" spans="1:4" x14ac:dyDescent="0.25">
      <c r="A1838" s="1" t="s">
        <v>489</v>
      </c>
      <c r="B1838" s="2">
        <v>44710</v>
      </c>
      <c r="D1838" s="12" t="str" cm="1">
        <f t="array" ref="D1838">_xlfn.IFS(MONTH(B1838)=1,"Audit Period",MONTH(B1838)=2,"End of Fiscal Year",MONTH(B1838)=3,"Start of Fiscal Year",TRUE,"Fiscal Year in Progress")</f>
        <v>Fiscal Year in Progress</v>
      </c>
    </row>
    <row r="1839" spans="1:4" x14ac:dyDescent="0.25">
      <c r="A1839" s="1" t="s">
        <v>52</v>
      </c>
      <c r="B1839" s="2">
        <v>44710</v>
      </c>
      <c r="D1839" s="12" t="str" cm="1">
        <f t="array" ref="D1839">_xlfn.IFS(MONTH(B1839)=1,"Audit Period",MONTH(B1839)=2,"End of Fiscal Year",MONTH(B1839)=3,"Start of Fiscal Year",TRUE,"Fiscal Year in Progress")</f>
        <v>Fiscal Year in Progress</v>
      </c>
    </row>
    <row r="1840" spans="1:4" x14ac:dyDescent="0.25">
      <c r="A1840" s="1" t="s">
        <v>490</v>
      </c>
      <c r="B1840" s="2">
        <v>44710</v>
      </c>
      <c r="D1840" s="12" t="str" cm="1">
        <f t="array" ref="D1840">_xlfn.IFS(MONTH(B1840)=1,"Audit Period",MONTH(B1840)=2,"End of Fiscal Year",MONTH(B1840)=3,"Start of Fiscal Year",TRUE,"Fiscal Year in Progress")</f>
        <v>Fiscal Year in Progress</v>
      </c>
    </row>
    <row r="1841" spans="1:4" x14ac:dyDescent="0.25">
      <c r="A1841" s="1" t="s">
        <v>491</v>
      </c>
      <c r="B1841" s="2">
        <v>44710</v>
      </c>
      <c r="D1841" s="12" t="str" cm="1">
        <f t="array" ref="D1841">_xlfn.IFS(MONTH(B1841)=1,"Audit Period",MONTH(B1841)=2,"End of Fiscal Year",MONTH(B1841)=3,"Start of Fiscal Year",TRUE,"Fiscal Year in Progress")</f>
        <v>Fiscal Year in Progress</v>
      </c>
    </row>
    <row r="1842" spans="1:4" x14ac:dyDescent="0.25">
      <c r="A1842" s="1" t="s">
        <v>492</v>
      </c>
      <c r="B1842" s="2">
        <v>44710</v>
      </c>
      <c r="D1842" s="12" t="str" cm="1">
        <f t="array" ref="D1842">_xlfn.IFS(MONTH(B1842)=1,"Audit Period",MONTH(B1842)=2,"End of Fiscal Year",MONTH(B1842)=3,"Start of Fiscal Year",TRUE,"Fiscal Year in Progress")</f>
        <v>Fiscal Year in Progress</v>
      </c>
    </row>
    <row r="1843" spans="1:4" x14ac:dyDescent="0.25">
      <c r="A1843" s="1" t="s">
        <v>493</v>
      </c>
      <c r="B1843" s="2">
        <v>44710</v>
      </c>
      <c r="D1843" s="12" t="str" cm="1">
        <f t="array" ref="D1843">_xlfn.IFS(MONTH(B1843)=1,"Audit Period",MONTH(B1843)=2,"End of Fiscal Year",MONTH(B1843)=3,"Start of Fiscal Year",TRUE,"Fiscal Year in Progress")</f>
        <v>Fiscal Year in Progress</v>
      </c>
    </row>
    <row r="1844" spans="1:4" x14ac:dyDescent="0.25">
      <c r="A1844" s="1" t="s">
        <v>494</v>
      </c>
      <c r="B1844" s="2">
        <v>44710</v>
      </c>
      <c r="D1844" s="12" t="str" cm="1">
        <f t="array" ref="D1844">_xlfn.IFS(MONTH(B1844)=1,"Audit Period",MONTH(B1844)=2,"End of Fiscal Year",MONTH(B1844)=3,"Start of Fiscal Year",TRUE,"Fiscal Year in Progress")</f>
        <v>Fiscal Year in Progress</v>
      </c>
    </row>
    <row r="1845" spans="1:4" x14ac:dyDescent="0.25">
      <c r="A1845" s="1" t="s">
        <v>495</v>
      </c>
      <c r="B1845" s="2">
        <v>44710</v>
      </c>
      <c r="D1845" s="12" t="str" cm="1">
        <f t="array" ref="D1845">_xlfn.IFS(MONTH(B1845)=1,"Audit Period",MONTH(B1845)=2,"End of Fiscal Year",MONTH(B1845)=3,"Start of Fiscal Year",TRUE,"Fiscal Year in Progress")</f>
        <v>Fiscal Year in Progress</v>
      </c>
    </row>
    <row r="1846" spans="1:4" x14ac:dyDescent="0.25">
      <c r="A1846" s="1" t="s">
        <v>496</v>
      </c>
      <c r="B1846" s="2">
        <v>44710</v>
      </c>
      <c r="D1846" s="12" t="str" cm="1">
        <f t="array" ref="D1846">_xlfn.IFS(MONTH(B1846)=1,"Audit Period",MONTH(B1846)=2,"End of Fiscal Year",MONTH(B1846)=3,"Start of Fiscal Year",TRUE,"Fiscal Year in Progress")</f>
        <v>Fiscal Year in Progress</v>
      </c>
    </row>
    <row r="1847" spans="1:4" x14ac:dyDescent="0.25">
      <c r="A1847" s="1" t="s">
        <v>497</v>
      </c>
      <c r="B1847" s="2">
        <v>44710</v>
      </c>
      <c r="D1847" s="12" t="str" cm="1">
        <f t="array" ref="D1847">_xlfn.IFS(MONTH(B1847)=1,"Audit Period",MONTH(B1847)=2,"End of Fiscal Year",MONTH(B1847)=3,"Start of Fiscal Year",TRUE,"Fiscal Year in Progress")</f>
        <v>Fiscal Year in Progress</v>
      </c>
    </row>
    <row r="1848" spans="1:4" x14ac:dyDescent="0.25">
      <c r="A1848" s="1" t="s">
        <v>498</v>
      </c>
      <c r="B1848" s="2">
        <v>44710</v>
      </c>
      <c r="D1848" s="12" t="str" cm="1">
        <f t="array" ref="D1848">_xlfn.IFS(MONTH(B1848)=1,"Audit Period",MONTH(B1848)=2,"End of Fiscal Year",MONTH(B1848)=3,"Start of Fiscal Year",TRUE,"Fiscal Year in Progress")</f>
        <v>Fiscal Year in Progress</v>
      </c>
    </row>
    <row r="1849" spans="1:4" x14ac:dyDescent="0.25">
      <c r="A1849" s="1" t="s">
        <v>53</v>
      </c>
      <c r="B1849" s="2">
        <v>44710</v>
      </c>
      <c r="D1849" s="12" t="str" cm="1">
        <f t="array" ref="D1849">_xlfn.IFS(MONTH(B1849)=1,"Audit Period",MONTH(B1849)=2,"End of Fiscal Year",MONTH(B1849)=3,"Start of Fiscal Year",TRUE,"Fiscal Year in Progress")</f>
        <v>Fiscal Year in Progress</v>
      </c>
    </row>
    <row r="1850" spans="1:4" x14ac:dyDescent="0.25">
      <c r="A1850" s="1" t="s">
        <v>499</v>
      </c>
      <c r="B1850" s="2">
        <v>44710</v>
      </c>
      <c r="D1850" s="12" t="str" cm="1">
        <f t="array" ref="D1850">_xlfn.IFS(MONTH(B1850)=1,"Audit Period",MONTH(B1850)=2,"End of Fiscal Year",MONTH(B1850)=3,"Start of Fiscal Year",TRUE,"Fiscal Year in Progress")</f>
        <v>Fiscal Year in Progress</v>
      </c>
    </row>
    <row r="1851" spans="1:4" x14ac:dyDescent="0.25">
      <c r="A1851" s="1" t="s">
        <v>500</v>
      </c>
      <c r="B1851" s="2">
        <v>44710</v>
      </c>
      <c r="D1851" s="12" t="str" cm="1">
        <f t="array" ref="D1851">_xlfn.IFS(MONTH(B1851)=1,"Audit Period",MONTH(B1851)=2,"End of Fiscal Year",MONTH(B1851)=3,"Start of Fiscal Year",TRUE,"Fiscal Year in Progress")</f>
        <v>Fiscal Year in Progress</v>
      </c>
    </row>
    <row r="1852" spans="1:4" x14ac:dyDescent="0.25">
      <c r="A1852" s="1" t="s">
        <v>501</v>
      </c>
      <c r="B1852" s="2">
        <v>44710</v>
      </c>
      <c r="D1852" s="12" t="str" cm="1">
        <f t="array" ref="D1852">_xlfn.IFS(MONTH(B1852)=1,"Audit Period",MONTH(B1852)=2,"End of Fiscal Year",MONTH(B1852)=3,"Start of Fiscal Year",TRUE,"Fiscal Year in Progress")</f>
        <v>Fiscal Year in Progress</v>
      </c>
    </row>
    <row r="1853" spans="1:4" x14ac:dyDescent="0.25">
      <c r="A1853" s="1" t="s">
        <v>502</v>
      </c>
      <c r="B1853" s="2">
        <v>44710</v>
      </c>
      <c r="D1853" s="12" t="str" cm="1">
        <f t="array" ref="D1853">_xlfn.IFS(MONTH(B1853)=1,"Audit Period",MONTH(B1853)=2,"End of Fiscal Year",MONTH(B1853)=3,"Start of Fiscal Year",TRUE,"Fiscal Year in Progress")</f>
        <v>Fiscal Year in Progress</v>
      </c>
    </row>
    <row r="1854" spans="1:4" x14ac:dyDescent="0.25">
      <c r="A1854" s="1" t="s">
        <v>503</v>
      </c>
      <c r="B1854" s="2">
        <v>44710</v>
      </c>
      <c r="D1854" s="12" t="str" cm="1">
        <f t="array" ref="D1854">_xlfn.IFS(MONTH(B1854)=1,"Audit Period",MONTH(B1854)=2,"End of Fiscal Year",MONTH(B1854)=3,"Start of Fiscal Year",TRUE,"Fiscal Year in Progress")</f>
        <v>Fiscal Year in Progress</v>
      </c>
    </row>
    <row r="1855" spans="1:4" x14ac:dyDescent="0.25">
      <c r="A1855" s="1" t="s">
        <v>504</v>
      </c>
      <c r="B1855" s="2">
        <v>44710</v>
      </c>
      <c r="D1855" s="12" t="str" cm="1">
        <f t="array" ref="D1855">_xlfn.IFS(MONTH(B1855)=1,"Audit Period",MONTH(B1855)=2,"End of Fiscal Year",MONTH(B1855)=3,"Start of Fiscal Year",TRUE,"Fiscal Year in Progress")</f>
        <v>Fiscal Year in Progress</v>
      </c>
    </row>
    <row r="1856" spans="1:4" x14ac:dyDescent="0.25">
      <c r="A1856" s="1" t="s">
        <v>505</v>
      </c>
      <c r="B1856" s="2">
        <v>44710</v>
      </c>
      <c r="D1856" s="12" t="str" cm="1">
        <f t="array" ref="D1856">_xlfn.IFS(MONTH(B1856)=1,"Audit Period",MONTH(B1856)=2,"End of Fiscal Year",MONTH(B1856)=3,"Start of Fiscal Year",TRUE,"Fiscal Year in Progress")</f>
        <v>Fiscal Year in Progress</v>
      </c>
    </row>
    <row r="1857" spans="1:4" x14ac:dyDescent="0.25">
      <c r="A1857" s="1" t="s">
        <v>506</v>
      </c>
      <c r="B1857" s="2">
        <v>44710</v>
      </c>
      <c r="D1857" s="12" t="str" cm="1">
        <f t="array" ref="D1857">_xlfn.IFS(MONTH(B1857)=1,"Audit Period",MONTH(B1857)=2,"End of Fiscal Year",MONTH(B1857)=3,"Start of Fiscal Year",TRUE,"Fiscal Year in Progress")</f>
        <v>Fiscal Year in Progress</v>
      </c>
    </row>
    <row r="1858" spans="1:4" x14ac:dyDescent="0.25">
      <c r="A1858" s="1" t="s">
        <v>507</v>
      </c>
      <c r="B1858" s="2">
        <v>44710</v>
      </c>
      <c r="D1858" s="12" t="str" cm="1">
        <f t="array" ref="D1858">_xlfn.IFS(MONTH(B1858)=1,"Audit Period",MONTH(B1858)=2,"End of Fiscal Year",MONTH(B1858)=3,"Start of Fiscal Year",TRUE,"Fiscal Year in Progress")</f>
        <v>Fiscal Year in Progress</v>
      </c>
    </row>
    <row r="1859" spans="1:4" x14ac:dyDescent="0.25">
      <c r="A1859" s="1" t="s">
        <v>54</v>
      </c>
      <c r="B1859" s="2">
        <v>44710</v>
      </c>
      <c r="D1859" s="12" t="str" cm="1">
        <f t="array" ref="D1859">_xlfn.IFS(MONTH(B1859)=1,"Audit Period",MONTH(B1859)=2,"End of Fiscal Year",MONTH(B1859)=3,"Start of Fiscal Year",TRUE,"Fiscal Year in Progress")</f>
        <v>Fiscal Year in Progress</v>
      </c>
    </row>
    <row r="1860" spans="1:4" x14ac:dyDescent="0.25">
      <c r="A1860" s="1" t="s">
        <v>508</v>
      </c>
      <c r="B1860" s="2">
        <v>44710</v>
      </c>
      <c r="D1860" s="12" t="str" cm="1">
        <f t="array" ref="D1860">_xlfn.IFS(MONTH(B1860)=1,"Audit Period",MONTH(B1860)=2,"End of Fiscal Year",MONTH(B1860)=3,"Start of Fiscal Year",TRUE,"Fiscal Year in Progress")</f>
        <v>Fiscal Year in Progress</v>
      </c>
    </row>
    <row r="1861" spans="1:4" x14ac:dyDescent="0.25">
      <c r="A1861" s="1" t="s">
        <v>509</v>
      </c>
      <c r="B1861" s="2">
        <v>44710</v>
      </c>
      <c r="D1861" s="12" t="str" cm="1">
        <f t="array" ref="D1861">_xlfn.IFS(MONTH(B1861)=1,"Audit Period",MONTH(B1861)=2,"End of Fiscal Year",MONTH(B1861)=3,"Start of Fiscal Year",TRUE,"Fiscal Year in Progress")</f>
        <v>Fiscal Year in Progress</v>
      </c>
    </row>
    <row r="1862" spans="1:4" x14ac:dyDescent="0.25">
      <c r="A1862" s="1" t="s">
        <v>510</v>
      </c>
      <c r="B1862" s="2">
        <v>44710</v>
      </c>
      <c r="D1862" s="12" t="str" cm="1">
        <f t="array" ref="D1862">_xlfn.IFS(MONTH(B1862)=1,"Audit Period",MONTH(B1862)=2,"End of Fiscal Year",MONTH(B1862)=3,"Start of Fiscal Year",TRUE,"Fiscal Year in Progress")</f>
        <v>Fiscal Year in Progress</v>
      </c>
    </row>
    <row r="1863" spans="1:4" x14ac:dyDescent="0.25">
      <c r="A1863" s="1" t="s">
        <v>511</v>
      </c>
      <c r="B1863" s="2">
        <v>44710</v>
      </c>
      <c r="D1863" s="12" t="str" cm="1">
        <f t="array" ref="D1863">_xlfn.IFS(MONTH(B1863)=1,"Audit Period",MONTH(B1863)=2,"End of Fiscal Year",MONTH(B1863)=3,"Start of Fiscal Year",TRUE,"Fiscal Year in Progress")</f>
        <v>Fiscal Year in Progress</v>
      </c>
    </row>
    <row r="1864" spans="1:4" x14ac:dyDescent="0.25">
      <c r="A1864" s="1" t="s">
        <v>512</v>
      </c>
      <c r="B1864" s="2">
        <v>44710</v>
      </c>
      <c r="D1864" s="12" t="str" cm="1">
        <f t="array" ref="D1864">_xlfn.IFS(MONTH(B1864)=1,"Audit Period",MONTH(B1864)=2,"End of Fiscal Year",MONTH(B1864)=3,"Start of Fiscal Year",TRUE,"Fiscal Year in Progress")</f>
        <v>Fiscal Year in Progress</v>
      </c>
    </row>
    <row r="1865" spans="1:4" x14ac:dyDescent="0.25">
      <c r="A1865" s="1" t="s">
        <v>513</v>
      </c>
      <c r="B1865" s="2">
        <v>44710</v>
      </c>
      <c r="D1865" s="12" t="str" cm="1">
        <f t="array" ref="D1865">_xlfn.IFS(MONTH(B1865)=1,"Audit Period",MONTH(B1865)=2,"End of Fiscal Year",MONTH(B1865)=3,"Start of Fiscal Year",TRUE,"Fiscal Year in Progress")</f>
        <v>Fiscal Year in Progress</v>
      </c>
    </row>
    <row r="1866" spans="1:4" x14ac:dyDescent="0.25">
      <c r="A1866" s="1" t="s">
        <v>514</v>
      </c>
      <c r="B1866" s="2">
        <v>44710</v>
      </c>
      <c r="D1866" s="12" t="str" cm="1">
        <f t="array" ref="D1866">_xlfn.IFS(MONTH(B1866)=1,"Audit Period",MONTH(B1866)=2,"End of Fiscal Year",MONTH(B1866)=3,"Start of Fiscal Year",TRUE,"Fiscal Year in Progress")</f>
        <v>Fiscal Year in Progress</v>
      </c>
    </row>
    <row r="1867" spans="1:4" x14ac:dyDescent="0.25">
      <c r="A1867" s="1" t="s">
        <v>515</v>
      </c>
      <c r="B1867" s="2">
        <v>44710</v>
      </c>
      <c r="D1867" s="12" t="str" cm="1">
        <f t="array" ref="D1867">_xlfn.IFS(MONTH(B1867)=1,"Audit Period",MONTH(B1867)=2,"End of Fiscal Year",MONTH(B1867)=3,"Start of Fiscal Year",TRUE,"Fiscal Year in Progress")</f>
        <v>Fiscal Year in Progress</v>
      </c>
    </row>
    <row r="1868" spans="1:4" x14ac:dyDescent="0.25">
      <c r="A1868" s="1" t="s">
        <v>55</v>
      </c>
      <c r="B1868" s="2">
        <v>44710</v>
      </c>
      <c r="D1868" s="12" t="str" cm="1">
        <f t="array" ref="D1868">_xlfn.IFS(MONTH(B1868)=1,"Audit Period",MONTH(B1868)=2,"End of Fiscal Year",MONTH(B1868)=3,"Start of Fiscal Year",TRUE,"Fiscal Year in Progress")</f>
        <v>Fiscal Year in Progress</v>
      </c>
    </row>
    <row r="1869" spans="1:4" x14ac:dyDescent="0.25">
      <c r="A1869" s="1" t="s">
        <v>516</v>
      </c>
      <c r="B1869" s="2">
        <v>44710</v>
      </c>
      <c r="D1869" s="12" t="str" cm="1">
        <f t="array" ref="D1869">_xlfn.IFS(MONTH(B1869)=1,"Audit Period",MONTH(B1869)=2,"End of Fiscal Year",MONTH(B1869)=3,"Start of Fiscal Year",TRUE,"Fiscal Year in Progress")</f>
        <v>Fiscal Year in Progress</v>
      </c>
    </row>
    <row r="1870" spans="1:4" x14ac:dyDescent="0.25">
      <c r="A1870" s="1" t="s">
        <v>517</v>
      </c>
      <c r="B1870" s="2">
        <v>44710</v>
      </c>
      <c r="D1870" s="12" t="str" cm="1">
        <f t="array" ref="D1870">_xlfn.IFS(MONTH(B1870)=1,"Audit Period",MONTH(B1870)=2,"End of Fiscal Year",MONTH(B1870)=3,"Start of Fiscal Year",TRUE,"Fiscal Year in Progress")</f>
        <v>Fiscal Year in Progress</v>
      </c>
    </row>
    <row r="1871" spans="1:4" x14ac:dyDescent="0.25">
      <c r="A1871" s="1" t="s">
        <v>518</v>
      </c>
      <c r="B1871" s="2">
        <v>44710</v>
      </c>
      <c r="D1871" s="12" t="str" cm="1">
        <f t="array" ref="D1871">_xlfn.IFS(MONTH(B1871)=1,"Audit Period",MONTH(B1871)=2,"End of Fiscal Year",MONTH(B1871)=3,"Start of Fiscal Year",TRUE,"Fiscal Year in Progress")</f>
        <v>Fiscal Year in Progress</v>
      </c>
    </row>
    <row r="1872" spans="1:4" x14ac:dyDescent="0.25">
      <c r="A1872" s="1" t="s">
        <v>519</v>
      </c>
      <c r="B1872" s="2">
        <v>44710</v>
      </c>
      <c r="D1872" s="12" t="str" cm="1">
        <f t="array" ref="D1872">_xlfn.IFS(MONTH(B1872)=1,"Audit Period",MONTH(B1872)=2,"End of Fiscal Year",MONTH(B1872)=3,"Start of Fiscal Year",TRUE,"Fiscal Year in Progress")</f>
        <v>Fiscal Year in Progress</v>
      </c>
    </row>
    <row r="1873" spans="1:4" x14ac:dyDescent="0.25">
      <c r="A1873" s="1" t="s">
        <v>520</v>
      </c>
      <c r="B1873" s="2">
        <v>44710</v>
      </c>
      <c r="D1873" s="12" t="str" cm="1">
        <f t="array" ref="D1873">_xlfn.IFS(MONTH(B1873)=1,"Audit Period",MONTH(B1873)=2,"End of Fiscal Year",MONTH(B1873)=3,"Start of Fiscal Year",TRUE,"Fiscal Year in Progress")</f>
        <v>Fiscal Year in Progress</v>
      </c>
    </row>
    <row r="1874" spans="1:4" x14ac:dyDescent="0.25">
      <c r="A1874" s="1" t="s">
        <v>521</v>
      </c>
      <c r="B1874" s="2">
        <v>44710</v>
      </c>
      <c r="D1874" s="12" t="str" cm="1">
        <f t="array" ref="D1874">_xlfn.IFS(MONTH(B1874)=1,"Audit Period",MONTH(B1874)=2,"End of Fiscal Year",MONTH(B1874)=3,"Start of Fiscal Year",TRUE,"Fiscal Year in Progress")</f>
        <v>Fiscal Year in Progress</v>
      </c>
    </row>
    <row r="1875" spans="1:4" x14ac:dyDescent="0.25">
      <c r="A1875" s="1" t="s">
        <v>56</v>
      </c>
      <c r="B1875" s="2">
        <v>44710</v>
      </c>
      <c r="D1875" s="12" t="str" cm="1">
        <f t="array" ref="D1875">_xlfn.IFS(MONTH(B1875)=1,"Audit Period",MONTH(B1875)=2,"End of Fiscal Year",MONTH(B1875)=3,"Start of Fiscal Year",TRUE,"Fiscal Year in Progress")</f>
        <v>Fiscal Year in Progress</v>
      </c>
    </row>
    <row r="1876" spans="1:4" x14ac:dyDescent="0.25">
      <c r="A1876" s="1" t="s">
        <v>522</v>
      </c>
      <c r="B1876" s="2">
        <v>44710</v>
      </c>
      <c r="D1876" s="12" t="str" cm="1">
        <f t="array" ref="D1876">_xlfn.IFS(MONTH(B1876)=1,"Audit Period",MONTH(B1876)=2,"End of Fiscal Year",MONTH(B1876)=3,"Start of Fiscal Year",TRUE,"Fiscal Year in Progress")</f>
        <v>Fiscal Year in Progress</v>
      </c>
    </row>
    <row r="1877" spans="1:4" x14ac:dyDescent="0.25">
      <c r="A1877" s="1" t="s">
        <v>523</v>
      </c>
      <c r="B1877" s="2">
        <v>44710</v>
      </c>
      <c r="D1877" s="12" t="str" cm="1">
        <f t="array" ref="D1877">_xlfn.IFS(MONTH(B1877)=1,"Audit Period",MONTH(B1877)=2,"End of Fiscal Year",MONTH(B1877)=3,"Start of Fiscal Year",TRUE,"Fiscal Year in Progress")</f>
        <v>Fiscal Year in Progress</v>
      </c>
    </row>
    <row r="1878" spans="1:4" x14ac:dyDescent="0.25">
      <c r="A1878" s="1" t="s">
        <v>524</v>
      </c>
      <c r="B1878" s="2">
        <v>44710</v>
      </c>
      <c r="D1878" s="12" t="str" cm="1">
        <f t="array" ref="D1878">_xlfn.IFS(MONTH(B1878)=1,"Audit Period",MONTH(B1878)=2,"End of Fiscal Year",MONTH(B1878)=3,"Start of Fiscal Year",TRUE,"Fiscal Year in Progress")</f>
        <v>Fiscal Year in Progress</v>
      </c>
    </row>
    <row r="1879" spans="1:4" x14ac:dyDescent="0.25">
      <c r="A1879" s="1" t="s">
        <v>525</v>
      </c>
      <c r="B1879" s="2">
        <v>44710</v>
      </c>
      <c r="D1879" s="12" t="str" cm="1">
        <f t="array" ref="D1879">_xlfn.IFS(MONTH(B1879)=1,"Audit Period",MONTH(B1879)=2,"End of Fiscal Year",MONTH(B1879)=3,"Start of Fiscal Year",TRUE,"Fiscal Year in Progress")</f>
        <v>Fiscal Year in Progress</v>
      </c>
    </row>
    <row r="1880" spans="1:4" x14ac:dyDescent="0.25">
      <c r="A1880" s="1" t="s">
        <v>526</v>
      </c>
      <c r="B1880" s="2">
        <v>44710</v>
      </c>
      <c r="D1880" s="12" t="str" cm="1">
        <f t="array" ref="D1880">_xlfn.IFS(MONTH(B1880)=1,"Audit Period",MONTH(B1880)=2,"End of Fiscal Year",MONTH(B1880)=3,"Start of Fiscal Year",TRUE,"Fiscal Year in Progress")</f>
        <v>Fiscal Year in Progress</v>
      </c>
    </row>
    <row r="1881" spans="1:4" x14ac:dyDescent="0.25">
      <c r="A1881" s="1" t="s">
        <v>57</v>
      </c>
      <c r="B1881" s="2">
        <v>44710</v>
      </c>
      <c r="D1881" s="12" t="str" cm="1">
        <f t="array" ref="D1881">_xlfn.IFS(MONTH(B1881)=1,"Audit Period",MONTH(B1881)=2,"End of Fiscal Year",MONTH(B1881)=3,"Start of Fiscal Year",TRUE,"Fiscal Year in Progress")</f>
        <v>Fiscal Year in Progress</v>
      </c>
    </row>
    <row r="1882" spans="1:4" x14ac:dyDescent="0.25">
      <c r="A1882" s="1" t="s">
        <v>527</v>
      </c>
      <c r="B1882" s="2">
        <v>44710</v>
      </c>
      <c r="D1882" s="12" t="str" cm="1">
        <f t="array" ref="D1882">_xlfn.IFS(MONTH(B1882)=1,"Audit Period",MONTH(B1882)=2,"End of Fiscal Year",MONTH(B1882)=3,"Start of Fiscal Year",TRUE,"Fiscal Year in Progress")</f>
        <v>Fiscal Year in Progress</v>
      </c>
    </row>
    <row r="1883" spans="1:4" x14ac:dyDescent="0.25">
      <c r="A1883" s="1" t="s">
        <v>528</v>
      </c>
      <c r="B1883" s="2">
        <v>44710</v>
      </c>
      <c r="D1883" s="12" t="str" cm="1">
        <f t="array" ref="D1883">_xlfn.IFS(MONTH(B1883)=1,"Audit Period",MONTH(B1883)=2,"End of Fiscal Year",MONTH(B1883)=3,"Start of Fiscal Year",TRUE,"Fiscal Year in Progress")</f>
        <v>Fiscal Year in Progress</v>
      </c>
    </row>
    <row r="1884" spans="1:4" x14ac:dyDescent="0.25">
      <c r="A1884" s="1" t="s">
        <v>529</v>
      </c>
      <c r="B1884" s="2">
        <v>44710</v>
      </c>
      <c r="D1884" s="12" t="str" cm="1">
        <f t="array" ref="D1884">_xlfn.IFS(MONTH(B1884)=1,"Audit Period",MONTH(B1884)=2,"End of Fiscal Year",MONTH(B1884)=3,"Start of Fiscal Year",TRUE,"Fiscal Year in Progress")</f>
        <v>Fiscal Year in Progress</v>
      </c>
    </row>
    <row r="1885" spans="1:4" x14ac:dyDescent="0.25">
      <c r="A1885" s="1" t="s">
        <v>530</v>
      </c>
      <c r="B1885" s="2">
        <v>44710</v>
      </c>
      <c r="D1885" s="12" t="str" cm="1">
        <f t="array" ref="D1885">_xlfn.IFS(MONTH(B1885)=1,"Audit Period",MONTH(B1885)=2,"End of Fiscal Year",MONTH(B1885)=3,"Start of Fiscal Year",TRUE,"Fiscal Year in Progress")</f>
        <v>Fiscal Year in Progress</v>
      </c>
    </row>
    <row r="1886" spans="1:4" x14ac:dyDescent="0.25">
      <c r="A1886" s="1" t="s">
        <v>531</v>
      </c>
      <c r="B1886" s="2">
        <v>44710</v>
      </c>
      <c r="D1886" s="12" t="str" cm="1">
        <f t="array" ref="D1886">_xlfn.IFS(MONTH(B1886)=1,"Audit Period",MONTH(B1886)=2,"End of Fiscal Year",MONTH(B1886)=3,"Start of Fiscal Year",TRUE,"Fiscal Year in Progress")</f>
        <v>Fiscal Year in Progress</v>
      </c>
    </row>
    <row r="1887" spans="1:4" x14ac:dyDescent="0.25">
      <c r="A1887" s="1" t="s">
        <v>532</v>
      </c>
      <c r="B1887" s="2">
        <v>44710</v>
      </c>
      <c r="D1887" s="12" t="str" cm="1">
        <f t="array" ref="D1887">_xlfn.IFS(MONTH(B1887)=1,"Audit Period",MONTH(B1887)=2,"End of Fiscal Year",MONTH(B1887)=3,"Start of Fiscal Year",TRUE,"Fiscal Year in Progress")</f>
        <v>Fiscal Year in Progress</v>
      </c>
    </row>
    <row r="1888" spans="1:4" x14ac:dyDescent="0.25">
      <c r="A1888" s="1" t="s">
        <v>533</v>
      </c>
      <c r="B1888" s="2">
        <v>44710</v>
      </c>
      <c r="D1888" s="12" t="str" cm="1">
        <f t="array" ref="D1888">_xlfn.IFS(MONTH(B1888)=1,"Audit Period",MONTH(B1888)=2,"End of Fiscal Year",MONTH(B1888)=3,"Start of Fiscal Year",TRUE,"Fiscal Year in Progress")</f>
        <v>Fiscal Year in Progress</v>
      </c>
    </row>
    <row r="1889" spans="1:4" x14ac:dyDescent="0.25">
      <c r="A1889" s="1" t="s">
        <v>534</v>
      </c>
      <c r="B1889" s="2">
        <v>44710</v>
      </c>
      <c r="D1889" s="12" t="str" cm="1">
        <f t="array" ref="D1889">_xlfn.IFS(MONTH(B1889)=1,"Audit Period",MONTH(B1889)=2,"End of Fiscal Year",MONTH(B1889)=3,"Start of Fiscal Year",TRUE,"Fiscal Year in Progress")</f>
        <v>Fiscal Year in Progress</v>
      </c>
    </row>
    <row r="1890" spans="1:4" x14ac:dyDescent="0.25">
      <c r="A1890" s="1" t="s">
        <v>58</v>
      </c>
      <c r="B1890" s="2">
        <v>44710</v>
      </c>
      <c r="D1890" s="12" t="str" cm="1">
        <f t="array" ref="D1890">_xlfn.IFS(MONTH(B1890)=1,"Audit Period",MONTH(B1890)=2,"End of Fiscal Year",MONTH(B1890)=3,"Start of Fiscal Year",TRUE,"Fiscal Year in Progress")</f>
        <v>Fiscal Year in Progress</v>
      </c>
    </row>
    <row r="1891" spans="1:4" x14ac:dyDescent="0.25">
      <c r="A1891" s="1" t="s">
        <v>535</v>
      </c>
      <c r="B1891" s="2">
        <v>44710</v>
      </c>
      <c r="D1891" s="12" t="str" cm="1">
        <f t="array" ref="D1891">_xlfn.IFS(MONTH(B1891)=1,"Audit Period",MONTH(B1891)=2,"End of Fiscal Year",MONTH(B1891)=3,"Start of Fiscal Year",TRUE,"Fiscal Year in Progress")</f>
        <v>Fiscal Year in Progress</v>
      </c>
    </row>
    <row r="1892" spans="1:4" x14ac:dyDescent="0.25">
      <c r="A1892" s="1" t="s">
        <v>536</v>
      </c>
      <c r="B1892" s="2">
        <v>44710</v>
      </c>
      <c r="D1892" s="12" t="str" cm="1">
        <f t="array" ref="D1892">_xlfn.IFS(MONTH(B1892)=1,"Audit Period",MONTH(B1892)=2,"End of Fiscal Year",MONTH(B1892)=3,"Start of Fiscal Year",TRUE,"Fiscal Year in Progress")</f>
        <v>Fiscal Year in Progress</v>
      </c>
    </row>
    <row r="1893" spans="1:4" x14ac:dyDescent="0.25">
      <c r="A1893" s="1" t="s">
        <v>537</v>
      </c>
      <c r="B1893" s="2">
        <v>44710</v>
      </c>
      <c r="D1893" s="12" t="str" cm="1">
        <f t="array" ref="D1893">_xlfn.IFS(MONTH(B1893)=1,"Audit Period",MONTH(B1893)=2,"End of Fiscal Year",MONTH(B1893)=3,"Start of Fiscal Year",TRUE,"Fiscal Year in Progress")</f>
        <v>Fiscal Year in Progress</v>
      </c>
    </row>
    <row r="1894" spans="1:4" x14ac:dyDescent="0.25">
      <c r="A1894" s="1" t="s">
        <v>538</v>
      </c>
      <c r="B1894" s="2">
        <v>44710</v>
      </c>
      <c r="D1894" s="12" t="str" cm="1">
        <f t="array" ref="D1894">_xlfn.IFS(MONTH(B1894)=1,"Audit Period",MONTH(B1894)=2,"End of Fiscal Year",MONTH(B1894)=3,"Start of Fiscal Year",TRUE,"Fiscal Year in Progress")</f>
        <v>Fiscal Year in Progress</v>
      </c>
    </row>
    <row r="1895" spans="1:4" x14ac:dyDescent="0.25">
      <c r="A1895" s="1" t="s">
        <v>539</v>
      </c>
      <c r="B1895" s="2">
        <v>44710</v>
      </c>
      <c r="D1895" s="12" t="str" cm="1">
        <f t="array" ref="D1895">_xlfn.IFS(MONTH(B1895)=1,"Audit Period",MONTH(B1895)=2,"End of Fiscal Year",MONTH(B1895)=3,"Start of Fiscal Year",TRUE,"Fiscal Year in Progress")</f>
        <v>Fiscal Year in Progress</v>
      </c>
    </row>
    <row r="1896" spans="1:4" x14ac:dyDescent="0.25">
      <c r="A1896" s="1" t="s">
        <v>540</v>
      </c>
      <c r="B1896" s="2">
        <v>44717</v>
      </c>
      <c r="D1896" s="12" t="str" cm="1">
        <f t="array" ref="D1896">_xlfn.IFS(MONTH(B1896)=1,"Audit Period",MONTH(B1896)=2,"End of Fiscal Year",MONTH(B1896)=3,"Start of Fiscal Year",TRUE,"Fiscal Year in Progress")</f>
        <v>Fiscal Year in Progress</v>
      </c>
    </row>
    <row r="1897" spans="1:4" x14ac:dyDescent="0.25">
      <c r="A1897" s="1" t="s">
        <v>541</v>
      </c>
      <c r="B1897" s="2">
        <v>44717</v>
      </c>
      <c r="D1897" s="12" t="str" cm="1">
        <f t="array" ref="D1897">_xlfn.IFS(MONTH(B1897)=1,"Audit Period",MONTH(B1897)=2,"End of Fiscal Year",MONTH(B1897)=3,"Start of Fiscal Year",TRUE,"Fiscal Year in Progress")</f>
        <v>Fiscal Year in Progress</v>
      </c>
    </row>
    <row r="1898" spans="1:4" x14ac:dyDescent="0.25">
      <c r="A1898" s="1" t="s">
        <v>59</v>
      </c>
      <c r="B1898" s="2">
        <v>44717</v>
      </c>
      <c r="D1898" s="12" t="str" cm="1">
        <f t="array" ref="D1898">_xlfn.IFS(MONTH(B1898)=1,"Audit Period",MONTH(B1898)=2,"End of Fiscal Year",MONTH(B1898)=3,"Start of Fiscal Year",TRUE,"Fiscal Year in Progress")</f>
        <v>Fiscal Year in Progress</v>
      </c>
    </row>
    <row r="1899" spans="1:4" x14ac:dyDescent="0.25">
      <c r="A1899" s="1" t="s">
        <v>542</v>
      </c>
      <c r="B1899" s="2">
        <v>44717</v>
      </c>
      <c r="D1899" s="12" t="str" cm="1">
        <f t="array" ref="D1899">_xlfn.IFS(MONTH(B1899)=1,"Audit Period",MONTH(B1899)=2,"End of Fiscal Year",MONTH(B1899)=3,"Start of Fiscal Year",TRUE,"Fiscal Year in Progress")</f>
        <v>Fiscal Year in Progress</v>
      </c>
    </row>
    <row r="1900" spans="1:4" x14ac:dyDescent="0.25">
      <c r="A1900" s="1" t="s">
        <v>543</v>
      </c>
      <c r="B1900" s="2">
        <v>44717</v>
      </c>
      <c r="D1900" s="12" t="str" cm="1">
        <f t="array" ref="D1900">_xlfn.IFS(MONTH(B1900)=1,"Audit Period",MONTH(B1900)=2,"End of Fiscal Year",MONTH(B1900)=3,"Start of Fiscal Year",TRUE,"Fiscal Year in Progress")</f>
        <v>Fiscal Year in Progress</v>
      </c>
    </row>
    <row r="1901" spans="1:4" x14ac:dyDescent="0.25">
      <c r="A1901" s="1" t="s">
        <v>544</v>
      </c>
      <c r="B1901" s="2">
        <v>44717</v>
      </c>
      <c r="D1901" s="12" t="str" cm="1">
        <f t="array" ref="D1901">_xlfn.IFS(MONTH(B1901)=1,"Audit Period",MONTH(B1901)=2,"End of Fiscal Year",MONTH(B1901)=3,"Start of Fiscal Year",TRUE,"Fiscal Year in Progress")</f>
        <v>Fiscal Year in Progress</v>
      </c>
    </row>
    <row r="1902" spans="1:4" x14ac:dyDescent="0.25">
      <c r="A1902" s="1" t="s">
        <v>545</v>
      </c>
      <c r="B1902" s="2">
        <v>44717</v>
      </c>
      <c r="D1902" s="12" t="str" cm="1">
        <f t="array" ref="D1902">_xlfn.IFS(MONTH(B1902)=1,"Audit Period",MONTH(B1902)=2,"End of Fiscal Year",MONTH(B1902)=3,"Start of Fiscal Year",TRUE,"Fiscal Year in Progress")</f>
        <v>Fiscal Year in Progress</v>
      </c>
    </row>
    <row r="1903" spans="1:4" x14ac:dyDescent="0.25">
      <c r="A1903" s="1" t="s">
        <v>546</v>
      </c>
      <c r="B1903" s="2">
        <v>44717</v>
      </c>
      <c r="D1903" s="12" t="str" cm="1">
        <f t="array" ref="D1903">_xlfn.IFS(MONTH(B1903)=1,"Audit Period",MONTH(B1903)=2,"End of Fiscal Year",MONTH(B1903)=3,"Start of Fiscal Year",TRUE,"Fiscal Year in Progress")</f>
        <v>Fiscal Year in Progress</v>
      </c>
    </row>
    <row r="1904" spans="1:4" x14ac:dyDescent="0.25">
      <c r="A1904" s="1" t="s">
        <v>547</v>
      </c>
      <c r="B1904" s="2">
        <v>44717</v>
      </c>
      <c r="D1904" s="12" t="str" cm="1">
        <f t="array" ref="D1904">_xlfn.IFS(MONTH(B1904)=1,"Audit Period",MONTH(B1904)=2,"End of Fiscal Year",MONTH(B1904)=3,"Start of Fiscal Year",TRUE,"Fiscal Year in Progress")</f>
        <v>Fiscal Year in Progress</v>
      </c>
    </row>
    <row r="1905" spans="1:4" x14ac:dyDescent="0.25">
      <c r="A1905" s="1" t="s">
        <v>548</v>
      </c>
      <c r="B1905" s="2">
        <v>44717</v>
      </c>
      <c r="D1905" s="12" t="str" cm="1">
        <f t="array" ref="D1905">_xlfn.IFS(MONTH(B1905)=1,"Audit Period",MONTH(B1905)=2,"End of Fiscal Year",MONTH(B1905)=3,"Start of Fiscal Year",TRUE,"Fiscal Year in Progress")</f>
        <v>Fiscal Year in Progress</v>
      </c>
    </row>
    <row r="1906" spans="1:4" x14ac:dyDescent="0.25">
      <c r="A1906" s="1" t="s">
        <v>5</v>
      </c>
      <c r="B1906" s="2">
        <v>44717</v>
      </c>
      <c r="D1906" s="12" t="str" cm="1">
        <f t="array" ref="D1906">_xlfn.IFS(MONTH(B1906)=1,"Audit Period",MONTH(B1906)=2,"End of Fiscal Year",MONTH(B1906)=3,"Start of Fiscal Year",TRUE,"Fiscal Year in Progress")</f>
        <v>Fiscal Year in Progress</v>
      </c>
    </row>
    <row r="1907" spans="1:4" x14ac:dyDescent="0.25">
      <c r="A1907" s="1" t="s">
        <v>549</v>
      </c>
      <c r="B1907" s="2">
        <v>44717</v>
      </c>
      <c r="D1907" s="12" t="str" cm="1">
        <f t="array" ref="D1907">_xlfn.IFS(MONTH(B1907)=1,"Audit Period",MONTH(B1907)=2,"End of Fiscal Year",MONTH(B1907)=3,"Start of Fiscal Year",TRUE,"Fiscal Year in Progress")</f>
        <v>Fiscal Year in Progress</v>
      </c>
    </row>
    <row r="1908" spans="1:4" x14ac:dyDescent="0.25">
      <c r="A1908" s="1" t="s">
        <v>550</v>
      </c>
      <c r="B1908" s="2">
        <v>44717</v>
      </c>
      <c r="D1908" s="12" t="str" cm="1">
        <f t="array" ref="D1908">_xlfn.IFS(MONTH(B1908)=1,"Audit Period",MONTH(B1908)=2,"End of Fiscal Year",MONTH(B1908)=3,"Start of Fiscal Year",TRUE,"Fiscal Year in Progress")</f>
        <v>Fiscal Year in Progress</v>
      </c>
    </row>
    <row r="1909" spans="1:4" x14ac:dyDescent="0.25">
      <c r="A1909" s="1" t="s">
        <v>551</v>
      </c>
      <c r="B1909" s="2">
        <v>44717</v>
      </c>
      <c r="D1909" s="12" t="str" cm="1">
        <f t="array" ref="D1909">_xlfn.IFS(MONTH(B1909)=1,"Audit Period",MONTH(B1909)=2,"End of Fiscal Year",MONTH(B1909)=3,"Start of Fiscal Year",TRUE,"Fiscal Year in Progress")</f>
        <v>Fiscal Year in Progress</v>
      </c>
    </row>
    <row r="1910" spans="1:4" x14ac:dyDescent="0.25">
      <c r="A1910" s="1" t="s">
        <v>60</v>
      </c>
      <c r="B1910" s="2">
        <v>44717</v>
      </c>
      <c r="D1910" s="12" t="str" cm="1">
        <f t="array" ref="D1910">_xlfn.IFS(MONTH(B1910)=1,"Audit Period",MONTH(B1910)=2,"End of Fiscal Year",MONTH(B1910)=3,"Start of Fiscal Year",TRUE,"Fiscal Year in Progress")</f>
        <v>Fiscal Year in Progress</v>
      </c>
    </row>
    <row r="1911" spans="1:4" x14ac:dyDescent="0.25">
      <c r="A1911" s="1" t="s">
        <v>552</v>
      </c>
      <c r="B1911" s="2">
        <v>44717</v>
      </c>
      <c r="D1911" s="12" t="str" cm="1">
        <f t="array" ref="D1911">_xlfn.IFS(MONTH(B1911)=1,"Audit Period",MONTH(B1911)=2,"End of Fiscal Year",MONTH(B1911)=3,"Start of Fiscal Year",TRUE,"Fiscal Year in Progress")</f>
        <v>Fiscal Year in Progress</v>
      </c>
    </row>
    <row r="1912" spans="1:4" x14ac:dyDescent="0.25">
      <c r="A1912" s="1" t="s">
        <v>553</v>
      </c>
      <c r="B1912" s="2">
        <v>44717</v>
      </c>
      <c r="D1912" s="12" t="str" cm="1">
        <f t="array" ref="D1912">_xlfn.IFS(MONTH(B1912)=1,"Audit Period",MONTH(B1912)=2,"End of Fiscal Year",MONTH(B1912)=3,"Start of Fiscal Year",TRUE,"Fiscal Year in Progress")</f>
        <v>Fiscal Year in Progress</v>
      </c>
    </row>
    <row r="1913" spans="1:4" x14ac:dyDescent="0.25">
      <c r="A1913" s="1" t="s">
        <v>554</v>
      </c>
      <c r="B1913" s="2">
        <v>44717</v>
      </c>
      <c r="D1913" s="12" t="str" cm="1">
        <f t="array" ref="D1913">_xlfn.IFS(MONTH(B1913)=1,"Audit Period",MONTH(B1913)=2,"End of Fiscal Year",MONTH(B1913)=3,"Start of Fiscal Year",TRUE,"Fiscal Year in Progress")</f>
        <v>Fiscal Year in Progress</v>
      </c>
    </row>
    <row r="1914" spans="1:4" x14ac:dyDescent="0.25">
      <c r="A1914" s="1" t="s">
        <v>555</v>
      </c>
      <c r="B1914" s="2">
        <v>44717</v>
      </c>
      <c r="D1914" s="12" t="str" cm="1">
        <f t="array" ref="D1914">_xlfn.IFS(MONTH(B1914)=1,"Audit Period",MONTH(B1914)=2,"End of Fiscal Year",MONTH(B1914)=3,"Start of Fiscal Year",TRUE,"Fiscal Year in Progress")</f>
        <v>Fiscal Year in Progress</v>
      </c>
    </row>
    <row r="1915" spans="1:4" x14ac:dyDescent="0.25">
      <c r="A1915" s="1" t="s">
        <v>556</v>
      </c>
      <c r="B1915" s="2">
        <v>44717</v>
      </c>
      <c r="D1915" s="12" t="str" cm="1">
        <f t="array" ref="D1915">_xlfn.IFS(MONTH(B1915)=1,"Audit Period",MONTH(B1915)=2,"End of Fiscal Year",MONTH(B1915)=3,"Start of Fiscal Year",TRUE,"Fiscal Year in Progress")</f>
        <v>Fiscal Year in Progress</v>
      </c>
    </row>
    <row r="1916" spans="1:4" x14ac:dyDescent="0.25">
      <c r="A1916" s="1" t="s">
        <v>557</v>
      </c>
      <c r="B1916" s="2">
        <v>44717</v>
      </c>
      <c r="D1916" s="12" t="str" cm="1">
        <f t="array" ref="D1916">_xlfn.IFS(MONTH(B1916)=1,"Audit Period",MONTH(B1916)=2,"End of Fiscal Year",MONTH(B1916)=3,"Start of Fiscal Year",TRUE,"Fiscal Year in Progress")</f>
        <v>Fiscal Year in Progress</v>
      </c>
    </row>
    <row r="1917" spans="1:4" x14ac:dyDescent="0.25">
      <c r="A1917" s="1" t="s">
        <v>558</v>
      </c>
      <c r="B1917" s="2">
        <v>44717</v>
      </c>
      <c r="D1917" s="12" t="str" cm="1">
        <f t="array" ref="D1917">_xlfn.IFS(MONTH(B1917)=1,"Audit Period",MONTH(B1917)=2,"End of Fiscal Year",MONTH(B1917)=3,"Start of Fiscal Year",TRUE,"Fiscal Year in Progress")</f>
        <v>Fiscal Year in Progress</v>
      </c>
    </row>
    <row r="1918" spans="1:4" x14ac:dyDescent="0.25">
      <c r="A1918" s="1" t="s">
        <v>559</v>
      </c>
      <c r="B1918" s="2">
        <v>44717</v>
      </c>
      <c r="D1918" s="12" t="str" cm="1">
        <f t="array" ref="D1918">_xlfn.IFS(MONTH(B1918)=1,"Audit Period",MONTH(B1918)=2,"End of Fiscal Year",MONTH(B1918)=3,"Start of Fiscal Year",TRUE,"Fiscal Year in Progress")</f>
        <v>Fiscal Year in Progress</v>
      </c>
    </row>
    <row r="1919" spans="1:4" x14ac:dyDescent="0.25">
      <c r="A1919" s="1" t="s">
        <v>61</v>
      </c>
      <c r="B1919" s="2">
        <v>44717</v>
      </c>
      <c r="D1919" s="12" t="str" cm="1">
        <f t="array" ref="D1919">_xlfn.IFS(MONTH(B1919)=1,"Audit Period",MONTH(B1919)=2,"End of Fiscal Year",MONTH(B1919)=3,"Start of Fiscal Year",TRUE,"Fiscal Year in Progress")</f>
        <v>Fiscal Year in Progress</v>
      </c>
    </row>
    <row r="1920" spans="1:4" x14ac:dyDescent="0.25">
      <c r="A1920" s="1" t="s">
        <v>560</v>
      </c>
      <c r="B1920" s="2">
        <v>44717</v>
      </c>
      <c r="D1920" s="12" t="str" cm="1">
        <f t="array" ref="D1920">_xlfn.IFS(MONTH(B1920)=1,"Audit Period",MONTH(B1920)=2,"End of Fiscal Year",MONTH(B1920)=3,"Start of Fiscal Year",TRUE,"Fiscal Year in Progress")</f>
        <v>Fiscal Year in Progress</v>
      </c>
    </row>
    <row r="1921" spans="1:4" x14ac:dyDescent="0.25">
      <c r="A1921" s="1" t="s">
        <v>561</v>
      </c>
      <c r="B1921" s="2">
        <v>44717</v>
      </c>
      <c r="D1921" s="12" t="str" cm="1">
        <f t="array" ref="D1921">_xlfn.IFS(MONTH(B1921)=1,"Audit Period",MONTH(B1921)=2,"End of Fiscal Year",MONTH(B1921)=3,"Start of Fiscal Year",TRUE,"Fiscal Year in Progress")</f>
        <v>Fiscal Year in Progress</v>
      </c>
    </row>
    <row r="1922" spans="1:4" x14ac:dyDescent="0.25">
      <c r="A1922" s="1" t="s">
        <v>562</v>
      </c>
      <c r="B1922" s="2">
        <v>44717</v>
      </c>
      <c r="D1922" s="12" t="str" cm="1">
        <f t="array" ref="D1922">_xlfn.IFS(MONTH(B1922)=1,"Audit Period",MONTH(B1922)=2,"End of Fiscal Year",MONTH(B1922)=3,"Start of Fiscal Year",TRUE,"Fiscal Year in Progress")</f>
        <v>Fiscal Year in Progress</v>
      </c>
    </row>
    <row r="1923" spans="1:4" x14ac:dyDescent="0.25">
      <c r="A1923" s="1" t="s">
        <v>563</v>
      </c>
      <c r="B1923" s="2">
        <v>44717</v>
      </c>
      <c r="D1923" s="12" t="str" cm="1">
        <f t="array" ref="D1923">_xlfn.IFS(MONTH(B1923)=1,"Audit Period",MONTH(B1923)=2,"End of Fiscal Year",MONTH(B1923)=3,"Start of Fiscal Year",TRUE,"Fiscal Year in Progress")</f>
        <v>Fiscal Year in Progress</v>
      </c>
    </row>
    <row r="1924" spans="1:4" x14ac:dyDescent="0.25">
      <c r="A1924" s="1" t="s">
        <v>564</v>
      </c>
      <c r="B1924" s="2">
        <v>44717</v>
      </c>
      <c r="D1924" s="12" t="str" cm="1">
        <f t="array" ref="D1924">_xlfn.IFS(MONTH(B1924)=1,"Audit Period",MONTH(B1924)=2,"End of Fiscal Year",MONTH(B1924)=3,"Start of Fiscal Year",TRUE,"Fiscal Year in Progress")</f>
        <v>Fiscal Year in Progress</v>
      </c>
    </row>
    <row r="1925" spans="1:4" x14ac:dyDescent="0.25">
      <c r="A1925" s="1" t="s">
        <v>62</v>
      </c>
      <c r="B1925" s="2">
        <v>44717</v>
      </c>
      <c r="D1925" s="12" t="str" cm="1">
        <f t="array" ref="D1925">_xlfn.IFS(MONTH(B1925)=1,"Audit Period",MONTH(B1925)=2,"End of Fiscal Year",MONTH(B1925)=3,"Start of Fiscal Year",TRUE,"Fiscal Year in Progress")</f>
        <v>Fiscal Year in Progress</v>
      </c>
    </row>
    <row r="1926" spans="1:4" x14ac:dyDescent="0.25">
      <c r="A1926" s="1" t="s">
        <v>565</v>
      </c>
      <c r="B1926" s="2">
        <v>44717</v>
      </c>
      <c r="D1926" s="12" t="str" cm="1">
        <f t="array" ref="D1926">_xlfn.IFS(MONTH(B1926)=1,"Audit Period",MONTH(B1926)=2,"End of Fiscal Year",MONTH(B1926)=3,"Start of Fiscal Year",TRUE,"Fiscal Year in Progress")</f>
        <v>Fiscal Year in Progress</v>
      </c>
    </row>
    <row r="1927" spans="1:4" x14ac:dyDescent="0.25">
      <c r="A1927" s="1" t="s">
        <v>566</v>
      </c>
      <c r="B1927" s="2">
        <v>44717</v>
      </c>
      <c r="D1927" s="12" t="str" cm="1">
        <f t="array" ref="D1927">_xlfn.IFS(MONTH(B1927)=1,"Audit Period",MONTH(B1927)=2,"End of Fiscal Year",MONTH(B1927)=3,"Start of Fiscal Year",TRUE,"Fiscal Year in Progress")</f>
        <v>Fiscal Year in Progress</v>
      </c>
    </row>
    <row r="1928" spans="1:4" x14ac:dyDescent="0.25">
      <c r="A1928" s="1" t="s">
        <v>567</v>
      </c>
      <c r="B1928" s="2">
        <v>44717</v>
      </c>
      <c r="D1928" s="12" t="str" cm="1">
        <f t="array" ref="D1928">_xlfn.IFS(MONTH(B1928)=1,"Audit Period",MONTH(B1928)=2,"End of Fiscal Year",MONTH(B1928)=3,"Start of Fiscal Year",TRUE,"Fiscal Year in Progress")</f>
        <v>Fiscal Year in Progress</v>
      </c>
    </row>
    <row r="1929" spans="1:4" x14ac:dyDescent="0.25">
      <c r="A1929" s="1" t="s">
        <v>568</v>
      </c>
      <c r="B1929" s="2">
        <v>44717</v>
      </c>
      <c r="D1929" s="12" t="str" cm="1">
        <f t="array" ref="D1929">_xlfn.IFS(MONTH(B1929)=1,"Audit Period",MONTH(B1929)=2,"End of Fiscal Year",MONTH(B1929)=3,"Start of Fiscal Year",TRUE,"Fiscal Year in Progress")</f>
        <v>Fiscal Year in Progress</v>
      </c>
    </row>
    <row r="1930" spans="1:4" x14ac:dyDescent="0.25">
      <c r="A1930" s="1" t="s">
        <v>569</v>
      </c>
      <c r="B1930" s="2">
        <v>44717</v>
      </c>
      <c r="D1930" s="12" t="str" cm="1">
        <f t="array" ref="D1930">_xlfn.IFS(MONTH(B1930)=1,"Audit Period",MONTH(B1930)=2,"End of Fiscal Year",MONTH(B1930)=3,"Start of Fiscal Year",TRUE,"Fiscal Year in Progress")</f>
        <v>Fiscal Year in Progress</v>
      </c>
    </row>
    <row r="1931" spans="1:4" x14ac:dyDescent="0.25">
      <c r="A1931" s="1" t="s">
        <v>570</v>
      </c>
      <c r="B1931" s="2">
        <v>44717</v>
      </c>
      <c r="D1931" s="12" t="str" cm="1">
        <f t="array" ref="D1931">_xlfn.IFS(MONTH(B1931)=1,"Audit Period",MONTH(B1931)=2,"End of Fiscal Year",MONTH(B1931)=3,"Start of Fiscal Year",TRUE,"Fiscal Year in Progress")</f>
        <v>Fiscal Year in Progress</v>
      </c>
    </row>
    <row r="1932" spans="1:4" x14ac:dyDescent="0.25">
      <c r="A1932" s="1" t="s">
        <v>571</v>
      </c>
      <c r="B1932" s="2">
        <v>44717</v>
      </c>
      <c r="D1932" s="12" t="str" cm="1">
        <f t="array" ref="D1932">_xlfn.IFS(MONTH(B1932)=1,"Audit Period",MONTH(B1932)=2,"End of Fiscal Year",MONTH(B1932)=3,"Start of Fiscal Year",TRUE,"Fiscal Year in Progress")</f>
        <v>Fiscal Year in Progress</v>
      </c>
    </row>
    <row r="1933" spans="1:4" x14ac:dyDescent="0.25">
      <c r="A1933" s="1" t="s">
        <v>572</v>
      </c>
      <c r="B1933" s="2">
        <v>44717</v>
      </c>
      <c r="D1933" s="12" t="str" cm="1">
        <f t="array" ref="D1933">_xlfn.IFS(MONTH(B1933)=1,"Audit Period",MONTH(B1933)=2,"End of Fiscal Year",MONTH(B1933)=3,"Start of Fiscal Year",TRUE,"Fiscal Year in Progress")</f>
        <v>Fiscal Year in Progress</v>
      </c>
    </row>
    <row r="1934" spans="1:4" x14ac:dyDescent="0.25">
      <c r="A1934" s="1" t="s">
        <v>63</v>
      </c>
      <c r="B1934" s="2">
        <v>44717</v>
      </c>
      <c r="D1934" s="12" t="str" cm="1">
        <f t="array" ref="D1934">_xlfn.IFS(MONTH(B1934)=1,"Audit Period",MONTH(B1934)=2,"End of Fiscal Year",MONTH(B1934)=3,"Start of Fiscal Year",TRUE,"Fiscal Year in Progress")</f>
        <v>Fiscal Year in Progress</v>
      </c>
    </row>
    <row r="1935" spans="1:4" x14ac:dyDescent="0.25">
      <c r="A1935" s="1" t="s">
        <v>573</v>
      </c>
      <c r="B1935" s="2">
        <v>44717</v>
      </c>
      <c r="D1935" s="12" t="str" cm="1">
        <f t="array" ref="D1935">_xlfn.IFS(MONTH(B1935)=1,"Audit Period",MONTH(B1935)=2,"End of Fiscal Year",MONTH(B1935)=3,"Start of Fiscal Year",TRUE,"Fiscal Year in Progress")</f>
        <v>Fiscal Year in Progress</v>
      </c>
    </row>
    <row r="1936" spans="1:4" x14ac:dyDescent="0.25">
      <c r="A1936" s="1" t="s">
        <v>574</v>
      </c>
      <c r="B1936" s="2">
        <v>44717</v>
      </c>
      <c r="D1936" s="12" t="str" cm="1">
        <f t="array" ref="D1936">_xlfn.IFS(MONTH(B1936)=1,"Audit Period",MONTH(B1936)=2,"End of Fiscal Year",MONTH(B1936)=3,"Start of Fiscal Year",TRUE,"Fiscal Year in Progress")</f>
        <v>Fiscal Year in Progress</v>
      </c>
    </row>
    <row r="1937" spans="1:4" x14ac:dyDescent="0.25">
      <c r="A1937" s="1" t="s">
        <v>575</v>
      </c>
      <c r="B1937" s="2">
        <v>44717</v>
      </c>
      <c r="D1937" s="12" t="str" cm="1">
        <f t="array" ref="D1937">_xlfn.IFS(MONTH(B1937)=1,"Audit Period",MONTH(B1937)=2,"End of Fiscal Year",MONTH(B1937)=3,"Start of Fiscal Year",TRUE,"Fiscal Year in Progress")</f>
        <v>Fiscal Year in Progress</v>
      </c>
    </row>
    <row r="1938" spans="1:4" x14ac:dyDescent="0.25">
      <c r="A1938" s="1" t="s">
        <v>576</v>
      </c>
      <c r="B1938" s="2">
        <v>44717</v>
      </c>
      <c r="D1938" s="12" t="str" cm="1">
        <f t="array" ref="D1938">_xlfn.IFS(MONTH(B1938)=1,"Audit Period",MONTH(B1938)=2,"End of Fiscal Year",MONTH(B1938)=3,"Start of Fiscal Year",TRUE,"Fiscal Year in Progress")</f>
        <v>Fiscal Year in Progress</v>
      </c>
    </row>
    <row r="1939" spans="1:4" x14ac:dyDescent="0.25">
      <c r="A1939" s="1" t="s">
        <v>577</v>
      </c>
      <c r="B1939" s="2">
        <v>44717</v>
      </c>
      <c r="D1939" s="12" t="str" cm="1">
        <f t="array" ref="D1939">_xlfn.IFS(MONTH(B1939)=1,"Audit Period",MONTH(B1939)=2,"End of Fiscal Year",MONTH(B1939)=3,"Start of Fiscal Year",TRUE,"Fiscal Year in Progress")</f>
        <v>Fiscal Year in Progress</v>
      </c>
    </row>
    <row r="1940" spans="1:4" x14ac:dyDescent="0.25">
      <c r="A1940" s="1" t="s">
        <v>578</v>
      </c>
      <c r="B1940" s="2">
        <v>44717</v>
      </c>
      <c r="D1940" s="12" t="str" cm="1">
        <f t="array" ref="D1940">_xlfn.IFS(MONTH(B1940)=1,"Audit Period",MONTH(B1940)=2,"End of Fiscal Year",MONTH(B1940)=3,"Start of Fiscal Year",TRUE,"Fiscal Year in Progress")</f>
        <v>Fiscal Year in Progress</v>
      </c>
    </row>
    <row r="1941" spans="1:4" x14ac:dyDescent="0.25">
      <c r="A1941" s="1" t="s">
        <v>579</v>
      </c>
      <c r="B1941" s="2">
        <v>44717</v>
      </c>
      <c r="D1941" s="12" t="str" cm="1">
        <f t="array" ref="D1941">_xlfn.IFS(MONTH(B1941)=1,"Audit Period",MONTH(B1941)=2,"End of Fiscal Year",MONTH(B1941)=3,"Start of Fiscal Year",TRUE,"Fiscal Year in Progress")</f>
        <v>Fiscal Year in Progress</v>
      </c>
    </row>
    <row r="1942" spans="1:4" x14ac:dyDescent="0.25">
      <c r="A1942" s="1" t="s">
        <v>580</v>
      </c>
      <c r="B1942" s="2">
        <v>44717</v>
      </c>
      <c r="D1942" s="12" t="str" cm="1">
        <f t="array" ref="D1942">_xlfn.IFS(MONTH(B1942)=1,"Audit Period",MONTH(B1942)=2,"End of Fiscal Year",MONTH(B1942)=3,"Start of Fiscal Year",TRUE,"Fiscal Year in Progress")</f>
        <v>Fiscal Year in Progress</v>
      </c>
    </row>
    <row r="1943" spans="1:4" x14ac:dyDescent="0.25">
      <c r="A1943" s="1" t="s">
        <v>581</v>
      </c>
      <c r="B1943" s="2">
        <v>44717</v>
      </c>
      <c r="D1943" s="12" t="str" cm="1">
        <f t="array" ref="D1943">_xlfn.IFS(MONTH(B1943)=1,"Audit Period",MONTH(B1943)=2,"End of Fiscal Year",MONTH(B1943)=3,"Start of Fiscal Year",TRUE,"Fiscal Year in Progress")</f>
        <v>Fiscal Year in Progress</v>
      </c>
    </row>
    <row r="1944" spans="1:4" x14ac:dyDescent="0.25">
      <c r="A1944" s="1" t="s">
        <v>64</v>
      </c>
      <c r="B1944" s="2">
        <v>44717</v>
      </c>
      <c r="D1944" s="12" t="str" cm="1">
        <f t="array" ref="D1944">_xlfn.IFS(MONTH(B1944)=1,"Audit Period",MONTH(B1944)=2,"End of Fiscal Year",MONTH(B1944)=3,"Start of Fiscal Year",TRUE,"Fiscal Year in Progress")</f>
        <v>Fiscal Year in Progress</v>
      </c>
    </row>
    <row r="1945" spans="1:4" x14ac:dyDescent="0.25">
      <c r="A1945" s="1" t="s">
        <v>582</v>
      </c>
      <c r="B1945" s="2">
        <v>44717</v>
      </c>
      <c r="D1945" s="12" t="str" cm="1">
        <f t="array" ref="D1945">_xlfn.IFS(MONTH(B1945)=1,"Audit Period",MONTH(B1945)=2,"End of Fiscal Year",MONTH(B1945)=3,"Start of Fiscal Year",TRUE,"Fiscal Year in Progress")</f>
        <v>Fiscal Year in Progress</v>
      </c>
    </row>
    <row r="1946" spans="1:4" x14ac:dyDescent="0.25">
      <c r="A1946" s="1" t="s">
        <v>583</v>
      </c>
      <c r="B1946" s="2">
        <v>44717</v>
      </c>
      <c r="D1946" s="12" t="str" cm="1">
        <f t="array" ref="D1946">_xlfn.IFS(MONTH(B1946)=1,"Audit Period",MONTH(B1946)=2,"End of Fiscal Year",MONTH(B1946)=3,"Start of Fiscal Year",TRUE,"Fiscal Year in Progress")</f>
        <v>Fiscal Year in Progress</v>
      </c>
    </row>
    <row r="1947" spans="1:4" x14ac:dyDescent="0.25">
      <c r="A1947" s="1" t="s">
        <v>584</v>
      </c>
      <c r="B1947" s="2">
        <v>44717</v>
      </c>
      <c r="D1947" s="12" t="str" cm="1">
        <f t="array" ref="D1947">_xlfn.IFS(MONTH(B1947)=1,"Audit Period",MONTH(B1947)=2,"End of Fiscal Year",MONTH(B1947)=3,"Start of Fiscal Year",TRUE,"Fiscal Year in Progress")</f>
        <v>Fiscal Year in Progress</v>
      </c>
    </row>
    <row r="1948" spans="1:4" x14ac:dyDescent="0.25">
      <c r="A1948" s="1" t="s">
        <v>585</v>
      </c>
      <c r="B1948" s="2">
        <v>44717</v>
      </c>
      <c r="D1948" s="12" t="str" cm="1">
        <f t="array" ref="D1948">_xlfn.IFS(MONTH(B1948)=1,"Audit Period",MONTH(B1948)=2,"End of Fiscal Year",MONTH(B1948)=3,"Start of Fiscal Year",TRUE,"Fiscal Year in Progress")</f>
        <v>Fiscal Year in Progress</v>
      </c>
    </row>
    <row r="1949" spans="1:4" x14ac:dyDescent="0.25">
      <c r="A1949" s="1" t="s">
        <v>586</v>
      </c>
      <c r="B1949" s="2">
        <v>44717</v>
      </c>
      <c r="D1949" s="12" t="str" cm="1">
        <f t="array" ref="D1949">_xlfn.IFS(MONTH(B1949)=1,"Audit Period",MONTH(B1949)=2,"End of Fiscal Year",MONTH(B1949)=3,"Start of Fiscal Year",TRUE,"Fiscal Year in Progress")</f>
        <v>Fiscal Year in Progress</v>
      </c>
    </row>
    <row r="1950" spans="1:4" x14ac:dyDescent="0.25">
      <c r="A1950" s="1" t="s">
        <v>587</v>
      </c>
      <c r="B1950" s="2">
        <v>44717</v>
      </c>
      <c r="D1950" s="12" t="str" cm="1">
        <f t="array" ref="D1950">_xlfn.IFS(MONTH(B1950)=1,"Audit Period",MONTH(B1950)=2,"End of Fiscal Year",MONTH(B1950)=3,"Start of Fiscal Year",TRUE,"Fiscal Year in Progress")</f>
        <v>Fiscal Year in Progress</v>
      </c>
    </row>
    <row r="1951" spans="1:4" x14ac:dyDescent="0.25">
      <c r="A1951" s="1" t="s">
        <v>588</v>
      </c>
      <c r="B1951" s="2">
        <v>44717</v>
      </c>
      <c r="D1951" s="12" t="str" cm="1">
        <f t="array" ref="D1951">_xlfn.IFS(MONTH(B1951)=1,"Audit Period",MONTH(B1951)=2,"End of Fiscal Year",MONTH(B1951)=3,"Start of Fiscal Year",TRUE,"Fiscal Year in Progress")</f>
        <v>Fiscal Year in Progress</v>
      </c>
    </row>
    <row r="1952" spans="1:4" x14ac:dyDescent="0.25">
      <c r="A1952" s="1" t="s">
        <v>65</v>
      </c>
      <c r="B1952" s="2">
        <v>44717</v>
      </c>
      <c r="D1952" s="12" t="str" cm="1">
        <f t="array" ref="D1952">_xlfn.IFS(MONTH(B1952)=1,"Audit Period",MONTH(B1952)=2,"End of Fiscal Year",MONTH(B1952)=3,"Start of Fiscal Year",TRUE,"Fiscal Year in Progress")</f>
        <v>Fiscal Year in Progress</v>
      </c>
    </row>
    <row r="1953" spans="1:4" x14ac:dyDescent="0.25">
      <c r="A1953" s="1" t="s">
        <v>589</v>
      </c>
      <c r="B1953" s="2">
        <v>44717</v>
      </c>
      <c r="D1953" s="12" t="str" cm="1">
        <f t="array" ref="D1953">_xlfn.IFS(MONTH(B1953)=1,"Audit Period",MONTH(B1953)=2,"End of Fiscal Year",MONTH(B1953)=3,"Start of Fiscal Year",TRUE,"Fiscal Year in Progress")</f>
        <v>Fiscal Year in Progress</v>
      </c>
    </row>
    <row r="1954" spans="1:4" x14ac:dyDescent="0.25">
      <c r="A1954" s="1" t="s">
        <v>590</v>
      </c>
      <c r="B1954" s="2">
        <v>44717</v>
      </c>
      <c r="D1954" s="12" t="str" cm="1">
        <f t="array" ref="D1954">_xlfn.IFS(MONTH(B1954)=1,"Audit Period",MONTH(B1954)=2,"End of Fiscal Year",MONTH(B1954)=3,"Start of Fiscal Year",TRUE,"Fiscal Year in Progress")</f>
        <v>Fiscal Year in Progress</v>
      </c>
    </row>
    <row r="1955" spans="1:4" x14ac:dyDescent="0.25">
      <c r="A1955" s="1" t="s">
        <v>591</v>
      </c>
      <c r="B1955" s="2">
        <v>44717</v>
      </c>
      <c r="D1955" s="12" t="str" cm="1">
        <f t="array" ref="D1955">_xlfn.IFS(MONTH(B1955)=1,"Audit Period",MONTH(B1955)=2,"End of Fiscal Year",MONTH(B1955)=3,"Start of Fiscal Year",TRUE,"Fiscal Year in Progress")</f>
        <v>Fiscal Year in Progress</v>
      </c>
    </row>
    <row r="1956" spans="1:4" x14ac:dyDescent="0.25">
      <c r="A1956" s="1" t="s">
        <v>592</v>
      </c>
      <c r="B1956" s="2">
        <v>44717</v>
      </c>
      <c r="D1956" s="12" t="str" cm="1">
        <f t="array" ref="D1956">_xlfn.IFS(MONTH(B1956)=1,"Audit Period",MONTH(B1956)=2,"End of Fiscal Year",MONTH(B1956)=3,"Start of Fiscal Year",TRUE,"Fiscal Year in Progress")</f>
        <v>Fiscal Year in Progress</v>
      </c>
    </row>
    <row r="1957" spans="1:4" x14ac:dyDescent="0.25">
      <c r="A1957" s="1" t="s">
        <v>593</v>
      </c>
      <c r="B1957" s="2">
        <v>44717</v>
      </c>
      <c r="D1957" s="12" t="str" cm="1">
        <f t="array" ref="D1957">_xlfn.IFS(MONTH(B1957)=1,"Audit Period",MONTH(B1957)=2,"End of Fiscal Year",MONTH(B1957)=3,"Start of Fiscal Year",TRUE,"Fiscal Year in Progress")</f>
        <v>Fiscal Year in Progress</v>
      </c>
    </row>
    <row r="1958" spans="1:4" x14ac:dyDescent="0.25">
      <c r="A1958" s="1" t="s">
        <v>594</v>
      </c>
      <c r="B1958" s="2">
        <v>44717</v>
      </c>
      <c r="D1958" s="12" t="str" cm="1">
        <f t="array" ref="D1958">_xlfn.IFS(MONTH(B1958)=1,"Audit Period",MONTH(B1958)=2,"End of Fiscal Year",MONTH(B1958)=3,"Start of Fiscal Year",TRUE,"Fiscal Year in Progress")</f>
        <v>Fiscal Year in Progress</v>
      </c>
    </row>
    <row r="1959" spans="1:4" x14ac:dyDescent="0.25">
      <c r="A1959" s="1" t="s">
        <v>595</v>
      </c>
      <c r="B1959" s="2">
        <v>44717</v>
      </c>
      <c r="D1959" s="12" t="str" cm="1">
        <f t="array" ref="D1959">_xlfn.IFS(MONTH(B1959)=1,"Audit Period",MONTH(B1959)=2,"End of Fiscal Year",MONTH(B1959)=3,"Start of Fiscal Year",TRUE,"Fiscal Year in Progress")</f>
        <v>Fiscal Year in Progress</v>
      </c>
    </row>
    <row r="1960" spans="1:4" x14ac:dyDescent="0.25">
      <c r="A1960" s="1" t="s">
        <v>596</v>
      </c>
      <c r="B1960" s="2">
        <v>44717</v>
      </c>
      <c r="D1960" s="12" t="str" cm="1">
        <f t="array" ref="D1960">_xlfn.IFS(MONTH(B1960)=1,"Audit Period",MONTH(B1960)=2,"End of Fiscal Year",MONTH(B1960)=3,"Start of Fiscal Year",TRUE,"Fiscal Year in Progress")</f>
        <v>Fiscal Year in Progress</v>
      </c>
    </row>
    <row r="1961" spans="1:4" x14ac:dyDescent="0.25">
      <c r="A1961" s="1" t="s">
        <v>66</v>
      </c>
      <c r="B1961" s="2">
        <v>44717</v>
      </c>
      <c r="D1961" s="12" t="str" cm="1">
        <f t="array" ref="D1961">_xlfn.IFS(MONTH(B1961)=1,"Audit Period",MONTH(B1961)=2,"End of Fiscal Year",MONTH(B1961)=3,"Start of Fiscal Year",TRUE,"Fiscal Year in Progress")</f>
        <v>Fiscal Year in Progress</v>
      </c>
    </row>
    <row r="1962" spans="1:4" x14ac:dyDescent="0.25">
      <c r="A1962" s="1" t="s">
        <v>597</v>
      </c>
      <c r="B1962" s="2">
        <v>44717</v>
      </c>
      <c r="D1962" s="12" t="str" cm="1">
        <f t="array" ref="D1962">_xlfn.IFS(MONTH(B1962)=1,"Audit Period",MONTH(B1962)=2,"End of Fiscal Year",MONTH(B1962)=3,"Start of Fiscal Year",TRUE,"Fiscal Year in Progress")</f>
        <v>Fiscal Year in Progress</v>
      </c>
    </row>
    <row r="1963" spans="1:4" x14ac:dyDescent="0.25">
      <c r="A1963" s="1" t="s">
        <v>598</v>
      </c>
      <c r="B1963" s="2">
        <v>44717</v>
      </c>
      <c r="D1963" s="12" t="str" cm="1">
        <f t="array" ref="D1963">_xlfn.IFS(MONTH(B1963)=1,"Audit Period",MONTH(B1963)=2,"End of Fiscal Year",MONTH(B1963)=3,"Start of Fiscal Year",TRUE,"Fiscal Year in Progress")</f>
        <v>Fiscal Year in Progress</v>
      </c>
    </row>
    <row r="1964" spans="1:4" x14ac:dyDescent="0.25">
      <c r="A1964" s="1" t="s">
        <v>599</v>
      </c>
      <c r="B1964" s="2">
        <v>44717</v>
      </c>
      <c r="D1964" s="12" t="str" cm="1">
        <f t="array" ref="D1964">_xlfn.IFS(MONTH(B1964)=1,"Audit Period",MONTH(B1964)=2,"End of Fiscal Year",MONTH(B1964)=3,"Start of Fiscal Year",TRUE,"Fiscal Year in Progress")</f>
        <v>Fiscal Year in Progress</v>
      </c>
    </row>
    <row r="1965" spans="1:4" x14ac:dyDescent="0.25">
      <c r="A1965" s="1" t="s">
        <v>600</v>
      </c>
      <c r="B1965" s="2">
        <v>44717</v>
      </c>
      <c r="D1965" s="12" t="str" cm="1">
        <f t="array" ref="D1965">_xlfn.IFS(MONTH(B1965)=1,"Audit Period",MONTH(B1965)=2,"End of Fiscal Year",MONTH(B1965)=3,"Start of Fiscal Year",TRUE,"Fiscal Year in Progress")</f>
        <v>Fiscal Year in Progress</v>
      </c>
    </row>
    <row r="1966" spans="1:4" x14ac:dyDescent="0.25">
      <c r="A1966" s="1" t="s">
        <v>601</v>
      </c>
      <c r="B1966" s="2">
        <v>44717</v>
      </c>
      <c r="D1966" s="12" t="str" cm="1">
        <f t="array" ref="D1966">_xlfn.IFS(MONTH(B1966)=1,"Audit Period",MONTH(B1966)=2,"End of Fiscal Year",MONTH(B1966)=3,"Start of Fiscal Year",TRUE,"Fiscal Year in Progress")</f>
        <v>Fiscal Year in Progress</v>
      </c>
    </row>
    <row r="1967" spans="1:4" x14ac:dyDescent="0.25">
      <c r="A1967" s="1" t="s">
        <v>602</v>
      </c>
      <c r="B1967" s="2">
        <v>44717</v>
      </c>
      <c r="D1967" s="12" t="str" cm="1">
        <f t="array" ref="D1967">_xlfn.IFS(MONTH(B1967)=1,"Audit Period",MONTH(B1967)=2,"End of Fiscal Year",MONTH(B1967)=3,"Start of Fiscal Year",TRUE,"Fiscal Year in Progress")</f>
        <v>Fiscal Year in Progress</v>
      </c>
    </row>
    <row r="1968" spans="1:4" x14ac:dyDescent="0.25">
      <c r="A1968" s="1" t="s">
        <v>603</v>
      </c>
      <c r="B1968" s="2">
        <v>44717</v>
      </c>
      <c r="D1968" s="12" t="str" cm="1">
        <f t="array" ref="D1968">_xlfn.IFS(MONTH(B1968)=1,"Audit Period",MONTH(B1968)=2,"End of Fiscal Year",MONTH(B1968)=3,"Start of Fiscal Year",TRUE,"Fiscal Year in Progress")</f>
        <v>Fiscal Year in Progress</v>
      </c>
    </row>
    <row r="1969" spans="1:4" x14ac:dyDescent="0.25">
      <c r="A1969" s="1" t="s">
        <v>604</v>
      </c>
      <c r="B1969" s="2">
        <v>44717</v>
      </c>
      <c r="D1969" s="12" t="str" cm="1">
        <f t="array" ref="D1969">_xlfn.IFS(MONTH(B1969)=1,"Audit Period",MONTH(B1969)=2,"End of Fiscal Year",MONTH(B1969)=3,"Start of Fiscal Year",TRUE,"Fiscal Year in Progress")</f>
        <v>Fiscal Year in Progress</v>
      </c>
    </row>
    <row r="1970" spans="1:4" x14ac:dyDescent="0.25">
      <c r="A1970" s="1" t="s">
        <v>605</v>
      </c>
      <c r="B1970" s="2">
        <v>44717</v>
      </c>
      <c r="D1970" s="12" t="str" cm="1">
        <f t="array" ref="D1970">_xlfn.IFS(MONTH(B1970)=1,"Audit Period",MONTH(B1970)=2,"End of Fiscal Year",MONTH(B1970)=3,"Start of Fiscal Year",TRUE,"Fiscal Year in Progress")</f>
        <v>Fiscal Year in Progress</v>
      </c>
    </row>
    <row r="1971" spans="1:4" x14ac:dyDescent="0.25">
      <c r="A1971" s="1" t="s">
        <v>67</v>
      </c>
      <c r="B1971" s="2">
        <v>44717</v>
      </c>
      <c r="D1971" s="12" t="str" cm="1">
        <f t="array" ref="D1971">_xlfn.IFS(MONTH(B1971)=1,"Audit Period",MONTH(B1971)=2,"End of Fiscal Year",MONTH(B1971)=3,"Start of Fiscal Year",TRUE,"Fiscal Year in Progress")</f>
        <v>Fiscal Year in Progress</v>
      </c>
    </row>
    <row r="1972" spans="1:4" x14ac:dyDescent="0.25">
      <c r="A1972" s="1" t="s">
        <v>606</v>
      </c>
      <c r="B1972" s="2">
        <v>44717</v>
      </c>
      <c r="D1972" s="12" t="str" cm="1">
        <f t="array" ref="D1972">_xlfn.IFS(MONTH(B1972)=1,"Audit Period",MONTH(B1972)=2,"End of Fiscal Year",MONTH(B1972)=3,"Start of Fiscal Year",TRUE,"Fiscal Year in Progress")</f>
        <v>Fiscal Year in Progress</v>
      </c>
    </row>
    <row r="1973" spans="1:4" x14ac:dyDescent="0.25">
      <c r="A1973" s="1" t="s">
        <v>607</v>
      </c>
      <c r="B1973" s="2">
        <v>44717</v>
      </c>
      <c r="D1973" s="12" t="str" cm="1">
        <f t="array" ref="D1973">_xlfn.IFS(MONTH(B1973)=1,"Audit Period",MONTH(B1973)=2,"End of Fiscal Year",MONTH(B1973)=3,"Start of Fiscal Year",TRUE,"Fiscal Year in Progress")</f>
        <v>Fiscal Year in Progress</v>
      </c>
    </row>
    <row r="1974" spans="1:4" x14ac:dyDescent="0.25">
      <c r="A1974" s="1" t="s">
        <v>608</v>
      </c>
      <c r="B1974" s="2">
        <v>44717</v>
      </c>
      <c r="D1974" s="12" t="str" cm="1">
        <f t="array" ref="D1974">_xlfn.IFS(MONTH(B1974)=1,"Audit Period",MONTH(B1974)=2,"End of Fiscal Year",MONTH(B1974)=3,"Start of Fiscal Year",TRUE,"Fiscal Year in Progress")</f>
        <v>Fiscal Year in Progress</v>
      </c>
    </row>
    <row r="1975" spans="1:4" x14ac:dyDescent="0.25">
      <c r="A1975" s="1" t="s">
        <v>609</v>
      </c>
      <c r="B1975" s="2">
        <v>44717</v>
      </c>
      <c r="D1975" s="12" t="str" cm="1">
        <f t="array" ref="D1975">_xlfn.IFS(MONTH(B1975)=1,"Audit Period",MONTH(B1975)=2,"End of Fiscal Year",MONTH(B1975)=3,"Start of Fiscal Year",TRUE,"Fiscal Year in Progress")</f>
        <v>Fiscal Year in Progress</v>
      </c>
    </row>
    <row r="1976" spans="1:4" x14ac:dyDescent="0.25">
      <c r="A1976" s="1" t="s">
        <v>610</v>
      </c>
      <c r="B1976" s="2">
        <v>44724</v>
      </c>
      <c r="D1976" s="12" t="str" cm="1">
        <f t="array" ref="D1976">_xlfn.IFS(MONTH(B1976)=1,"Audit Period",MONTH(B1976)=2,"End of Fiscal Year",MONTH(B1976)=3,"Start of Fiscal Year",TRUE,"Fiscal Year in Progress")</f>
        <v>Fiscal Year in Progress</v>
      </c>
    </row>
    <row r="1977" spans="1:4" x14ac:dyDescent="0.25">
      <c r="A1977" s="1" t="s">
        <v>611</v>
      </c>
      <c r="B1977" s="2">
        <v>44724</v>
      </c>
      <c r="D1977" s="12" t="str" cm="1">
        <f t="array" ref="D1977">_xlfn.IFS(MONTH(B1977)=1,"Audit Period",MONTH(B1977)=2,"End of Fiscal Year",MONTH(B1977)=3,"Start of Fiscal Year",TRUE,"Fiscal Year in Progress")</f>
        <v>Fiscal Year in Progress</v>
      </c>
    </row>
    <row r="1978" spans="1:4" x14ac:dyDescent="0.25">
      <c r="A1978" s="1" t="s">
        <v>612</v>
      </c>
      <c r="B1978" s="2">
        <v>44724</v>
      </c>
      <c r="D1978" s="12" t="str" cm="1">
        <f t="array" ref="D1978">_xlfn.IFS(MONTH(B1978)=1,"Audit Period",MONTH(B1978)=2,"End of Fiscal Year",MONTH(B1978)=3,"Start of Fiscal Year",TRUE,"Fiscal Year in Progress")</f>
        <v>Fiscal Year in Progress</v>
      </c>
    </row>
    <row r="1979" spans="1:4" x14ac:dyDescent="0.25">
      <c r="A1979" s="1" t="s">
        <v>613</v>
      </c>
      <c r="B1979" s="2">
        <v>44724</v>
      </c>
      <c r="D1979" s="12" t="str" cm="1">
        <f t="array" ref="D1979">_xlfn.IFS(MONTH(B1979)=1,"Audit Period",MONTH(B1979)=2,"End of Fiscal Year",MONTH(B1979)=3,"Start of Fiscal Year",TRUE,"Fiscal Year in Progress")</f>
        <v>Fiscal Year in Progress</v>
      </c>
    </row>
    <row r="1980" spans="1:4" x14ac:dyDescent="0.25">
      <c r="A1980" s="1" t="s">
        <v>68</v>
      </c>
      <c r="B1980" s="2">
        <v>44724</v>
      </c>
      <c r="D1980" s="12" t="str" cm="1">
        <f t="array" ref="D1980">_xlfn.IFS(MONTH(B1980)=1,"Audit Period",MONTH(B1980)=2,"End of Fiscal Year",MONTH(B1980)=3,"Start of Fiscal Year",TRUE,"Fiscal Year in Progress")</f>
        <v>Fiscal Year in Progress</v>
      </c>
    </row>
    <row r="1981" spans="1:4" x14ac:dyDescent="0.25">
      <c r="A1981" s="1" t="s">
        <v>614</v>
      </c>
      <c r="B1981" s="2">
        <v>44724</v>
      </c>
      <c r="D1981" s="12" t="str" cm="1">
        <f t="array" ref="D1981">_xlfn.IFS(MONTH(B1981)=1,"Audit Period",MONTH(B1981)=2,"End of Fiscal Year",MONTH(B1981)=3,"Start of Fiscal Year",TRUE,"Fiscal Year in Progress")</f>
        <v>Fiscal Year in Progress</v>
      </c>
    </row>
    <row r="1982" spans="1:4" x14ac:dyDescent="0.25">
      <c r="A1982" s="1" t="s">
        <v>615</v>
      </c>
      <c r="B1982" s="2">
        <v>44724</v>
      </c>
      <c r="D1982" s="12" t="str" cm="1">
        <f t="array" ref="D1982">_xlfn.IFS(MONTH(B1982)=1,"Audit Period",MONTH(B1982)=2,"End of Fiscal Year",MONTH(B1982)=3,"Start of Fiscal Year",TRUE,"Fiscal Year in Progress")</f>
        <v>Fiscal Year in Progress</v>
      </c>
    </row>
    <row r="1983" spans="1:4" x14ac:dyDescent="0.25">
      <c r="A1983" s="1" t="s">
        <v>616</v>
      </c>
      <c r="B1983" s="2">
        <v>44724</v>
      </c>
      <c r="D1983" s="12" t="str" cm="1">
        <f t="array" ref="D1983">_xlfn.IFS(MONTH(B1983)=1,"Audit Period",MONTH(B1983)=2,"End of Fiscal Year",MONTH(B1983)=3,"Start of Fiscal Year",TRUE,"Fiscal Year in Progress")</f>
        <v>Fiscal Year in Progress</v>
      </c>
    </row>
    <row r="1984" spans="1:4" x14ac:dyDescent="0.25">
      <c r="A1984" s="1" t="s">
        <v>617</v>
      </c>
      <c r="B1984" s="2">
        <v>44724</v>
      </c>
      <c r="D1984" s="12" t="str" cm="1">
        <f t="array" ref="D1984">_xlfn.IFS(MONTH(B1984)=1,"Audit Period",MONTH(B1984)=2,"End of Fiscal Year",MONTH(B1984)=3,"Start of Fiscal Year",TRUE,"Fiscal Year in Progress")</f>
        <v>Fiscal Year in Progress</v>
      </c>
    </row>
    <row r="1985" spans="1:4" x14ac:dyDescent="0.25">
      <c r="A1985" s="1" t="s">
        <v>618</v>
      </c>
      <c r="B1985" s="2">
        <v>44724</v>
      </c>
      <c r="D1985" s="12" t="str" cm="1">
        <f t="array" ref="D1985">_xlfn.IFS(MONTH(B1985)=1,"Audit Period",MONTH(B1985)=2,"End of Fiscal Year",MONTH(B1985)=3,"Start of Fiscal Year",TRUE,"Fiscal Year in Progress")</f>
        <v>Fiscal Year in Progress</v>
      </c>
    </row>
    <row r="1986" spans="1:4" x14ac:dyDescent="0.25">
      <c r="A1986" s="1" t="s">
        <v>619</v>
      </c>
      <c r="B1986" s="2">
        <v>44724</v>
      </c>
      <c r="D1986" s="12" t="str" cm="1">
        <f t="array" ref="D1986">_xlfn.IFS(MONTH(B1986)=1,"Audit Period",MONTH(B1986)=2,"End of Fiscal Year",MONTH(B1986)=3,"Start of Fiscal Year",TRUE,"Fiscal Year in Progress")</f>
        <v>Fiscal Year in Progress</v>
      </c>
    </row>
    <row r="1987" spans="1:4" x14ac:dyDescent="0.25">
      <c r="A1987" s="1" t="s">
        <v>620</v>
      </c>
      <c r="B1987" s="2">
        <v>44724</v>
      </c>
      <c r="D1987" s="12" t="str" cm="1">
        <f t="array" ref="D1987">_xlfn.IFS(MONTH(B1987)=1,"Audit Period",MONTH(B1987)=2,"End of Fiscal Year",MONTH(B1987)=3,"Start of Fiscal Year",TRUE,"Fiscal Year in Progress")</f>
        <v>Fiscal Year in Progress</v>
      </c>
    </row>
    <row r="1988" spans="1:4" x14ac:dyDescent="0.25">
      <c r="A1988" s="1" t="s">
        <v>621</v>
      </c>
      <c r="B1988" s="2">
        <v>44724</v>
      </c>
      <c r="D1988" s="12" t="str" cm="1">
        <f t="array" ref="D1988">_xlfn.IFS(MONTH(B1988)=1,"Audit Period",MONTH(B1988)=2,"End of Fiscal Year",MONTH(B1988)=3,"Start of Fiscal Year",TRUE,"Fiscal Year in Progress")</f>
        <v>Fiscal Year in Progress</v>
      </c>
    </row>
    <row r="1989" spans="1:4" x14ac:dyDescent="0.25">
      <c r="A1989" s="1" t="s">
        <v>622</v>
      </c>
      <c r="B1989" s="2">
        <v>44724</v>
      </c>
      <c r="D1989" s="12" t="str" cm="1">
        <f t="array" ref="D1989">_xlfn.IFS(MONTH(B1989)=1,"Audit Period",MONTH(B1989)=2,"End of Fiscal Year",MONTH(B1989)=3,"Start of Fiscal Year",TRUE,"Fiscal Year in Progress")</f>
        <v>Fiscal Year in Progress</v>
      </c>
    </row>
    <row r="1990" spans="1:4" x14ac:dyDescent="0.25">
      <c r="A1990" s="1" t="s">
        <v>623</v>
      </c>
      <c r="B1990" s="2">
        <v>44724</v>
      </c>
      <c r="D1990" s="12" t="str" cm="1">
        <f t="array" ref="D1990">_xlfn.IFS(MONTH(B1990)=1,"Audit Period",MONTH(B1990)=2,"End of Fiscal Year",MONTH(B1990)=3,"Start of Fiscal Year",TRUE,"Fiscal Year in Progress")</f>
        <v>Fiscal Year in Progress</v>
      </c>
    </row>
    <row r="1991" spans="1:4" x14ac:dyDescent="0.25">
      <c r="A1991" s="1" t="s">
        <v>69</v>
      </c>
      <c r="B1991" s="2">
        <v>44724</v>
      </c>
      <c r="D1991" s="12" t="str" cm="1">
        <f t="array" ref="D1991">_xlfn.IFS(MONTH(B1991)=1,"Audit Period",MONTH(B1991)=2,"End of Fiscal Year",MONTH(B1991)=3,"Start of Fiscal Year",TRUE,"Fiscal Year in Progress")</f>
        <v>Fiscal Year in Progress</v>
      </c>
    </row>
    <row r="1992" spans="1:4" x14ac:dyDescent="0.25">
      <c r="A1992" s="1" t="s">
        <v>624</v>
      </c>
      <c r="B1992" s="2">
        <v>44724</v>
      </c>
      <c r="D1992" s="12" t="str" cm="1">
        <f t="array" ref="D1992">_xlfn.IFS(MONTH(B1992)=1,"Audit Period",MONTH(B1992)=2,"End of Fiscal Year",MONTH(B1992)=3,"Start of Fiscal Year",TRUE,"Fiscal Year in Progress")</f>
        <v>Fiscal Year in Progress</v>
      </c>
    </row>
    <row r="1993" spans="1:4" x14ac:dyDescent="0.25">
      <c r="A1993" s="1" t="s">
        <v>625</v>
      </c>
      <c r="B1993" s="2">
        <v>44724</v>
      </c>
      <c r="D1993" s="12" t="str" cm="1">
        <f t="array" ref="D1993">_xlfn.IFS(MONTH(B1993)=1,"Audit Period",MONTH(B1993)=2,"End of Fiscal Year",MONTH(B1993)=3,"Start of Fiscal Year",TRUE,"Fiscal Year in Progress")</f>
        <v>Fiscal Year in Progress</v>
      </c>
    </row>
    <row r="1994" spans="1:4" x14ac:dyDescent="0.25">
      <c r="A1994" s="1" t="s">
        <v>626</v>
      </c>
      <c r="B1994" s="2">
        <v>44724</v>
      </c>
      <c r="D1994" s="12" t="str" cm="1">
        <f t="array" ref="D1994">_xlfn.IFS(MONTH(B1994)=1,"Audit Period",MONTH(B1994)=2,"End of Fiscal Year",MONTH(B1994)=3,"Start of Fiscal Year",TRUE,"Fiscal Year in Progress")</f>
        <v>Fiscal Year in Progress</v>
      </c>
    </row>
    <row r="1995" spans="1:4" x14ac:dyDescent="0.25">
      <c r="A1995" s="1" t="s">
        <v>627</v>
      </c>
      <c r="B1995" s="2">
        <v>44724</v>
      </c>
      <c r="D1995" s="12" t="str" cm="1">
        <f t="array" ref="D1995">_xlfn.IFS(MONTH(B1995)=1,"Audit Period",MONTH(B1995)=2,"End of Fiscal Year",MONTH(B1995)=3,"Start of Fiscal Year",TRUE,"Fiscal Year in Progress")</f>
        <v>Fiscal Year in Progress</v>
      </c>
    </row>
    <row r="1996" spans="1:4" x14ac:dyDescent="0.25">
      <c r="A1996" s="1" t="s">
        <v>628</v>
      </c>
      <c r="B1996" s="2">
        <v>44724</v>
      </c>
      <c r="D1996" s="12" t="str" cm="1">
        <f t="array" ref="D1996">_xlfn.IFS(MONTH(B1996)=1,"Audit Period",MONTH(B1996)=2,"End of Fiscal Year",MONTH(B1996)=3,"Start of Fiscal Year",TRUE,"Fiscal Year in Progress")</f>
        <v>Fiscal Year in Progress</v>
      </c>
    </row>
    <row r="1997" spans="1:4" x14ac:dyDescent="0.25">
      <c r="A1997" s="1" t="s">
        <v>629</v>
      </c>
      <c r="B1997" s="2">
        <v>44724</v>
      </c>
      <c r="D1997" s="12" t="str" cm="1">
        <f t="array" ref="D1997">_xlfn.IFS(MONTH(B1997)=1,"Audit Period",MONTH(B1997)=2,"End of Fiscal Year",MONTH(B1997)=3,"Start of Fiscal Year",TRUE,"Fiscal Year in Progress")</f>
        <v>Fiscal Year in Progress</v>
      </c>
    </row>
    <row r="1998" spans="1:4" x14ac:dyDescent="0.25">
      <c r="A1998" s="1" t="s">
        <v>630</v>
      </c>
      <c r="B1998" s="2">
        <v>44724</v>
      </c>
      <c r="D1998" s="12" t="str" cm="1">
        <f t="array" ref="D1998">_xlfn.IFS(MONTH(B1998)=1,"Audit Period",MONTH(B1998)=2,"End of Fiscal Year",MONTH(B1998)=3,"Start of Fiscal Year",TRUE,"Fiscal Year in Progress")</f>
        <v>Fiscal Year in Progress</v>
      </c>
    </row>
    <row r="1999" spans="1:4" x14ac:dyDescent="0.25">
      <c r="A1999" s="1" t="s">
        <v>6</v>
      </c>
      <c r="B1999" s="2">
        <v>44724</v>
      </c>
      <c r="D1999" s="12" t="str" cm="1">
        <f t="array" ref="D1999">_xlfn.IFS(MONTH(B1999)=1,"Audit Period",MONTH(B1999)=2,"End of Fiscal Year",MONTH(B1999)=3,"Start of Fiscal Year",TRUE,"Fiscal Year in Progress")</f>
        <v>Fiscal Year in Progress</v>
      </c>
    </row>
    <row r="2000" spans="1:4" x14ac:dyDescent="0.25">
      <c r="A2000" s="1" t="s">
        <v>631</v>
      </c>
      <c r="B2000" s="2">
        <v>44724</v>
      </c>
      <c r="D2000" s="12" t="str" cm="1">
        <f t="array" ref="D2000">_xlfn.IFS(MONTH(B2000)=1,"Audit Period",MONTH(B2000)=2,"End of Fiscal Year",MONTH(B2000)=3,"Start of Fiscal Year",TRUE,"Fiscal Year in Progress")</f>
        <v>Fiscal Year in Progress</v>
      </c>
    </row>
    <row r="2001" spans="1:4" x14ac:dyDescent="0.25">
      <c r="A2001" s="1" t="s">
        <v>632</v>
      </c>
      <c r="B2001" s="2">
        <v>44724</v>
      </c>
      <c r="D2001" s="12" t="str" cm="1">
        <f t="array" ref="D2001">_xlfn.IFS(MONTH(B2001)=1,"Audit Period",MONTH(B2001)=2,"End of Fiscal Year",MONTH(B2001)=3,"Start of Fiscal Year",TRUE,"Fiscal Year in Progress")</f>
        <v>Fiscal Year in Progress</v>
      </c>
    </row>
    <row r="2002" spans="1:4" x14ac:dyDescent="0.25">
      <c r="A2002" s="1" t="s">
        <v>70</v>
      </c>
      <c r="B2002" s="2">
        <v>44724</v>
      </c>
      <c r="D2002" s="12" t="str" cm="1">
        <f t="array" ref="D2002">_xlfn.IFS(MONTH(B2002)=1,"Audit Period",MONTH(B2002)=2,"End of Fiscal Year",MONTH(B2002)=3,"Start of Fiscal Year",TRUE,"Fiscal Year in Progress")</f>
        <v>Fiscal Year in Progress</v>
      </c>
    </row>
    <row r="2003" spans="1:4" x14ac:dyDescent="0.25">
      <c r="A2003" s="1" t="s">
        <v>633</v>
      </c>
      <c r="B2003" s="2">
        <v>44724</v>
      </c>
      <c r="D2003" s="12" t="str" cm="1">
        <f t="array" ref="D2003">_xlfn.IFS(MONTH(B2003)=1,"Audit Period",MONTH(B2003)=2,"End of Fiscal Year",MONTH(B2003)=3,"Start of Fiscal Year",TRUE,"Fiscal Year in Progress")</f>
        <v>Fiscal Year in Progress</v>
      </c>
    </row>
    <row r="2004" spans="1:4" x14ac:dyDescent="0.25">
      <c r="A2004" s="1" t="s">
        <v>634</v>
      </c>
      <c r="B2004" s="2">
        <v>44724</v>
      </c>
      <c r="D2004" s="12" t="str" cm="1">
        <f t="array" ref="D2004">_xlfn.IFS(MONTH(B2004)=1,"Audit Period",MONTH(B2004)=2,"End of Fiscal Year",MONTH(B2004)=3,"Start of Fiscal Year",TRUE,"Fiscal Year in Progress")</f>
        <v>Fiscal Year in Progress</v>
      </c>
    </row>
    <row r="2005" spans="1:4" x14ac:dyDescent="0.25">
      <c r="A2005" s="1" t="s">
        <v>635</v>
      </c>
      <c r="B2005" s="2">
        <v>44724</v>
      </c>
      <c r="D2005" s="12" t="str" cm="1">
        <f t="array" ref="D2005">_xlfn.IFS(MONTH(B2005)=1,"Audit Period",MONTH(B2005)=2,"End of Fiscal Year",MONTH(B2005)=3,"Start of Fiscal Year",TRUE,"Fiscal Year in Progress")</f>
        <v>Fiscal Year in Progress</v>
      </c>
    </row>
    <row r="2006" spans="1:4" x14ac:dyDescent="0.25">
      <c r="A2006" s="1" t="s">
        <v>636</v>
      </c>
      <c r="B2006" s="2">
        <v>44724</v>
      </c>
      <c r="D2006" s="12" t="str" cm="1">
        <f t="array" ref="D2006">_xlfn.IFS(MONTH(B2006)=1,"Audit Period",MONTH(B2006)=2,"End of Fiscal Year",MONTH(B2006)=3,"Start of Fiscal Year",TRUE,"Fiscal Year in Progress")</f>
        <v>Fiscal Year in Progress</v>
      </c>
    </row>
    <row r="2007" spans="1:4" x14ac:dyDescent="0.25">
      <c r="A2007" s="1" t="s">
        <v>637</v>
      </c>
      <c r="B2007" s="2">
        <v>44724</v>
      </c>
      <c r="D2007" s="12" t="str" cm="1">
        <f t="array" ref="D2007">_xlfn.IFS(MONTH(B2007)=1,"Audit Period",MONTH(B2007)=2,"End of Fiscal Year",MONTH(B2007)=3,"Start of Fiscal Year",TRUE,"Fiscal Year in Progress")</f>
        <v>Fiscal Year in Progress</v>
      </c>
    </row>
    <row r="2008" spans="1:4" x14ac:dyDescent="0.25">
      <c r="A2008" s="1" t="s">
        <v>638</v>
      </c>
      <c r="B2008" s="2">
        <v>44724</v>
      </c>
      <c r="D2008" s="12" t="str" cm="1">
        <f t="array" ref="D2008">_xlfn.IFS(MONTH(B2008)=1,"Audit Period",MONTH(B2008)=2,"End of Fiscal Year",MONTH(B2008)=3,"Start of Fiscal Year",TRUE,"Fiscal Year in Progress")</f>
        <v>Fiscal Year in Progress</v>
      </c>
    </row>
    <row r="2009" spans="1:4" x14ac:dyDescent="0.25">
      <c r="A2009" s="1" t="s">
        <v>639</v>
      </c>
      <c r="B2009" s="2">
        <v>44724</v>
      </c>
      <c r="D2009" s="12" t="str" cm="1">
        <f t="array" ref="D2009">_xlfn.IFS(MONTH(B2009)=1,"Audit Period",MONTH(B2009)=2,"End of Fiscal Year",MONTH(B2009)=3,"Start of Fiscal Year",TRUE,"Fiscal Year in Progress")</f>
        <v>Fiscal Year in Progress</v>
      </c>
    </row>
    <row r="2010" spans="1:4" x14ac:dyDescent="0.25">
      <c r="A2010" s="1" t="s">
        <v>640</v>
      </c>
      <c r="B2010" s="2">
        <v>44724</v>
      </c>
      <c r="D2010" s="12" t="str" cm="1">
        <f t="array" ref="D2010">_xlfn.IFS(MONTH(B2010)=1,"Audit Period",MONTH(B2010)=2,"End of Fiscal Year",MONTH(B2010)=3,"Start of Fiscal Year",TRUE,"Fiscal Year in Progress")</f>
        <v>Fiscal Year in Progress</v>
      </c>
    </row>
    <row r="2011" spans="1:4" x14ac:dyDescent="0.25">
      <c r="A2011" s="1" t="s">
        <v>71</v>
      </c>
      <c r="B2011" s="2">
        <v>44724</v>
      </c>
      <c r="D2011" s="12" t="str" cm="1">
        <f t="array" ref="D2011">_xlfn.IFS(MONTH(B2011)=1,"Audit Period",MONTH(B2011)=2,"End of Fiscal Year",MONTH(B2011)=3,"Start of Fiscal Year",TRUE,"Fiscal Year in Progress")</f>
        <v>Fiscal Year in Progress</v>
      </c>
    </row>
    <row r="2012" spans="1:4" x14ac:dyDescent="0.25">
      <c r="A2012" s="1" t="s">
        <v>641</v>
      </c>
      <c r="B2012" s="2">
        <v>44724</v>
      </c>
      <c r="D2012" s="12" t="str" cm="1">
        <f t="array" ref="D2012">_xlfn.IFS(MONTH(B2012)=1,"Audit Period",MONTH(B2012)=2,"End of Fiscal Year",MONTH(B2012)=3,"Start of Fiscal Year",TRUE,"Fiscal Year in Progress")</f>
        <v>Fiscal Year in Progress</v>
      </c>
    </row>
    <row r="2013" spans="1:4" x14ac:dyDescent="0.25">
      <c r="A2013" s="1" t="s">
        <v>642</v>
      </c>
      <c r="B2013" s="2">
        <v>44724</v>
      </c>
      <c r="D2013" s="12" t="str" cm="1">
        <f t="array" ref="D2013">_xlfn.IFS(MONTH(B2013)=1,"Audit Period",MONTH(B2013)=2,"End of Fiscal Year",MONTH(B2013)=3,"Start of Fiscal Year",TRUE,"Fiscal Year in Progress")</f>
        <v>Fiscal Year in Progress</v>
      </c>
    </row>
    <row r="2014" spans="1:4" x14ac:dyDescent="0.25">
      <c r="A2014" s="1" t="s">
        <v>643</v>
      </c>
      <c r="B2014" s="2">
        <v>44724</v>
      </c>
      <c r="D2014" s="12" t="str" cm="1">
        <f t="array" ref="D2014">_xlfn.IFS(MONTH(B2014)=1,"Audit Period",MONTH(B2014)=2,"End of Fiscal Year",MONTH(B2014)=3,"Start of Fiscal Year",TRUE,"Fiscal Year in Progress")</f>
        <v>Fiscal Year in Progress</v>
      </c>
    </row>
    <row r="2015" spans="1:4" x14ac:dyDescent="0.25">
      <c r="A2015" s="1" t="s">
        <v>644</v>
      </c>
      <c r="B2015" s="2">
        <v>44724</v>
      </c>
      <c r="D2015" s="12" t="str" cm="1">
        <f t="array" ref="D2015">_xlfn.IFS(MONTH(B2015)=1,"Audit Period",MONTH(B2015)=2,"End of Fiscal Year",MONTH(B2015)=3,"Start of Fiscal Year",TRUE,"Fiscal Year in Progress")</f>
        <v>Fiscal Year in Progress</v>
      </c>
    </row>
    <row r="2016" spans="1:4" x14ac:dyDescent="0.25">
      <c r="A2016" s="1" t="s">
        <v>645</v>
      </c>
      <c r="B2016" s="2">
        <v>44724</v>
      </c>
      <c r="D2016" s="12" t="str" cm="1">
        <f t="array" ref="D2016">_xlfn.IFS(MONTH(B2016)=1,"Audit Period",MONTH(B2016)=2,"End of Fiscal Year",MONTH(B2016)=3,"Start of Fiscal Year",TRUE,"Fiscal Year in Progress")</f>
        <v>Fiscal Year in Progress</v>
      </c>
    </row>
    <row r="2017" spans="1:4" x14ac:dyDescent="0.25">
      <c r="A2017" s="1" t="s">
        <v>646</v>
      </c>
      <c r="B2017" s="2">
        <v>44724</v>
      </c>
      <c r="D2017" s="12" t="str" cm="1">
        <f t="array" ref="D2017">_xlfn.IFS(MONTH(B2017)=1,"Audit Period",MONTH(B2017)=2,"End of Fiscal Year",MONTH(B2017)=3,"Start of Fiscal Year",TRUE,"Fiscal Year in Progress")</f>
        <v>Fiscal Year in Progress</v>
      </c>
    </row>
    <row r="2018" spans="1:4" x14ac:dyDescent="0.25">
      <c r="A2018" s="1" t="s">
        <v>647</v>
      </c>
      <c r="B2018" s="2">
        <v>44724</v>
      </c>
      <c r="D2018" s="12" t="str" cm="1">
        <f t="array" ref="D2018">_xlfn.IFS(MONTH(B2018)=1,"Audit Period",MONTH(B2018)=2,"End of Fiscal Year",MONTH(B2018)=3,"Start of Fiscal Year",TRUE,"Fiscal Year in Progress")</f>
        <v>Fiscal Year in Progress</v>
      </c>
    </row>
    <row r="2019" spans="1:4" x14ac:dyDescent="0.25">
      <c r="A2019" s="1" t="s">
        <v>648</v>
      </c>
      <c r="B2019" s="2">
        <v>44724</v>
      </c>
      <c r="D2019" s="12" t="str" cm="1">
        <f t="array" ref="D2019">_xlfn.IFS(MONTH(B2019)=1,"Audit Period",MONTH(B2019)=2,"End of Fiscal Year",MONTH(B2019)=3,"Start of Fiscal Year",TRUE,"Fiscal Year in Progress")</f>
        <v>Fiscal Year in Progress</v>
      </c>
    </row>
    <row r="2020" spans="1:4" x14ac:dyDescent="0.25">
      <c r="A2020" s="1" t="s">
        <v>649</v>
      </c>
      <c r="B2020" s="2">
        <v>44724</v>
      </c>
      <c r="D2020" s="12" t="str" cm="1">
        <f t="array" ref="D2020">_xlfn.IFS(MONTH(B2020)=1,"Audit Period",MONTH(B2020)=2,"End of Fiscal Year",MONTH(B2020)=3,"Start of Fiscal Year",TRUE,"Fiscal Year in Progress")</f>
        <v>Fiscal Year in Progress</v>
      </c>
    </row>
    <row r="2021" spans="1:4" x14ac:dyDescent="0.25">
      <c r="A2021" s="1" t="s">
        <v>650</v>
      </c>
      <c r="B2021" s="2">
        <v>44724</v>
      </c>
      <c r="D2021" s="12" t="str" cm="1">
        <f t="array" ref="D2021">_xlfn.IFS(MONTH(B2021)=1,"Audit Period",MONTH(B2021)=2,"End of Fiscal Year",MONTH(B2021)=3,"Start of Fiscal Year",TRUE,"Fiscal Year in Progress")</f>
        <v>Fiscal Year in Progress</v>
      </c>
    </row>
    <row r="2022" spans="1:4" x14ac:dyDescent="0.25">
      <c r="A2022" s="1" t="s">
        <v>72</v>
      </c>
      <c r="B2022" s="2">
        <v>44724</v>
      </c>
      <c r="D2022" s="12" t="str" cm="1">
        <f t="array" ref="D2022">_xlfn.IFS(MONTH(B2022)=1,"Audit Period",MONTH(B2022)=2,"End of Fiscal Year",MONTH(B2022)=3,"Start of Fiscal Year",TRUE,"Fiscal Year in Progress")</f>
        <v>Fiscal Year in Progress</v>
      </c>
    </row>
    <row r="2023" spans="1:4" x14ac:dyDescent="0.25">
      <c r="A2023" s="1" t="s">
        <v>651</v>
      </c>
      <c r="B2023" s="2">
        <v>44724</v>
      </c>
      <c r="D2023" s="12" t="str" cm="1">
        <f t="array" ref="D2023">_xlfn.IFS(MONTH(B2023)=1,"Audit Period",MONTH(B2023)=2,"End of Fiscal Year",MONTH(B2023)=3,"Start of Fiscal Year",TRUE,"Fiscal Year in Progress")</f>
        <v>Fiscal Year in Progress</v>
      </c>
    </row>
    <row r="2024" spans="1:4" x14ac:dyDescent="0.25">
      <c r="A2024" s="1" t="s">
        <v>652</v>
      </c>
      <c r="B2024" s="2">
        <v>44724</v>
      </c>
      <c r="D2024" s="12" t="str" cm="1">
        <f t="array" ref="D2024">_xlfn.IFS(MONTH(B2024)=1,"Audit Period",MONTH(B2024)=2,"End of Fiscal Year",MONTH(B2024)=3,"Start of Fiscal Year",TRUE,"Fiscal Year in Progress")</f>
        <v>Fiscal Year in Progress</v>
      </c>
    </row>
    <row r="2025" spans="1:4" x14ac:dyDescent="0.25">
      <c r="A2025" s="1" t="s">
        <v>653</v>
      </c>
      <c r="B2025" s="2">
        <v>44724</v>
      </c>
      <c r="D2025" s="12" t="str" cm="1">
        <f t="array" ref="D2025">_xlfn.IFS(MONTH(B2025)=1,"Audit Period",MONTH(B2025)=2,"End of Fiscal Year",MONTH(B2025)=3,"Start of Fiscal Year",TRUE,"Fiscal Year in Progress")</f>
        <v>Fiscal Year in Progress</v>
      </c>
    </row>
    <row r="2026" spans="1:4" x14ac:dyDescent="0.25">
      <c r="A2026" s="1" t="s">
        <v>654</v>
      </c>
      <c r="B2026" s="2">
        <v>44724</v>
      </c>
      <c r="D2026" s="12" t="str" cm="1">
        <f t="array" ref="D2026">_xlfn.IFS(MONTH(B2026)=1,"Audit Period",MONTH(B2026)=2,"End of Fiscal Year",MONTH(B2026)=3,"Start of Fiscal Year",TRUE,"Fiscal Year in Progress")</f>
        <v>Fiscal Year in Progress</v>
      </c>
    </row>
    <row r="2027" spans="1:4" x14ac:dyDescent="0.25">
      <c r="A2027" s="1" t="s">
        <v>655</v>
      </c>
      <c r="B2027" s="2">
        <v>44724</v>
      </c>
      <c r="D2027" s="12" t="str" cm="1">
        <f t="array" ref="D2027">_xlfn.IFS(MONTH(B2027)=1,"Audit Period",MONTH(B2027)=2,"End of Fiscal Year",MONTH(B2027)=3,"Start of Fiscal Year",TRUE,"Fiscal Year in Progress")</f>
        <v>Fiscal Year in Progress</v>
      </c>
    </row>
    <row r="2028" spans="1:4" x14ac:dyDescent="0.25">
      <c r="A2028" s="1" t="s">
        <v>656</v>
      </c>
      <c r="B2028" s="2">
        <v>44724</v>
      </c>
      <c r="D2028" s="12" t="str" cm="1">
        <f t="array" ref="D2028">_xlfn.IFS(MONTH(B2028)=1,"Audit Period",MONTH(B2028)=2,"End of Fiscal Year",MONTH(B2028)=3,"Start of Fiscal Year",TRUE,"Fiscal Year in Progress")</f>
        <v>Fiscal Year in Progress</v>
      </c>
    </row>
    <row r="2029" spans="1:4" x14ac:dyDescent="0.25">
      <c r="A2029" s="1" t="s">
        <v>657</v>
      </c>
      <c r="B2029" s="2">
        <v>44724</v>
      </c>
      <c r="D2029" s="12" t="str" cm="1">
        <f t="array" ref="D2029">_xlfn.IFS(MONTH(B2029)=1,"Audit Period",MONTH(B2029)=2,"End of Fiscal Year",MONTH(B2029)=3,"Start of Fiscal Year",TRUE,"Fiscal Year in Progress")</f>
        <v>Fiscal Year in Progress</v>
      </c>
    </row>
    <row r="2030" spans="1:4" x14ac:dyDescent="0.25">
      <c r="A2030" s="1" t="s">
        <v>73</v>
      </c>
      <c r="B2030" s="2">
        <v>44724</v>
      </c>
      <c r="D2030" s="12" t="str" cm="1">
        <f t="array" ref="D2030">_xlfn.IFS(MONTH(B2030)=1,"Audit Period",MONTH(B2030)=2,"End of Fiscal Year",MONTH(B2030)=3,"Start of Fiscal Year",TRUE,"Fiscal Year in Progress")</f>
        <v>Fiscal Year in Progress</v>
      </c>
    </row>
    <row r="2031" spans="1:4" x14ac:dyDescent="0.25">
      <c r="A2031" s="1" t="s">
        <v>658</v>
      </c>
      <c r="B2031" s="2">
        <v>44724</v>
      </c>
      <c r="D2031" s="12" t="str" cm="1">
        <f t="array" ref="D2031">_xlfn.IFS(MONTH(B2031)=1,"Audit Period",MONTH(B2031)=2,"End of Fiscal Year",MONTH(B2031)=3,"Start of Fiscal Year",TRUE,"Fiscal Year in Progress")</f>
        <v>Fiscal Year in Progress</v>
      </c>
    </row>
    <row r="2032" spans="1:4" x14ac:dyDescent="0.25">
      <c r="A2032" s="1" t="s">
        <v>659</v>
      </c>
      <c r="B2032" s="2">
        <v>44724</v>
      </c>
      <c r="D2032" s="12" t="str" cm="1">
        <f t="array" ref="D2032">_xlfn.IFS(MONTH(B2032)=1,"Audit Period",MONTH(B2032)=2,"End of Fiscal Year",MONTH(B2032)=3,"Start of Fiscal Year",TRUE,"Fiscal Year in Progress")</f>
        <v>Fiscal Year in Progress</v>
      </c>
    </row>
    <row r="2033" spans="1:4" x14ac:dyDescent="0.25">
      <c r="A2033" s="1" t="s">
        <v>660</v>
      </c>
      <c r="B2033" s="2">
        <v>44724</v>
      </c>
      <c r="D2033" s="12" t="str" cm="1">
        <f t="array" ref="D2033">_xlfn.IFS(MONTH(B2033)=1,"Audit Period",MONTH(B2033)=2,"End of Fiscal Year",MONTH(B2033)=3,"Start of Fiscal Year",TRUE,"Fiscal Year in Progress")</f>
        <v>Fiscal Year in Progress</v>
      </c>
    </row>
    <row r="2034" spans="1:4" x14ac:dyDescent="0.25">
      <c r="A2034" s="1" t="s">
        <v>661</v>
      </c>
      <c r="B2034" s="2">
        <v>44724</v>
      </c>
      <c r="D2034" s="12" t="str" cm="1">
        <f t="array" ref="D2034">_xlfn.IFS(MONTH(B2034)=1,"Audit Period",MONTH(B2034)=2,"End of Fiscal Year",MONTH(B2034)=3,"Start of Fiscal Year",TRUE,"Fiscal Year in Progress")</f>
        <v>Fiscal Year in Progress</v>
      </c>
    </row>
    <row r="2035" spans="1:4" x14ac:dyDescent="0.25">
      <c r="A2035" s="1" t="s">
        <v>662</v>
      </c>
      <c r="B2035" s="2">
        <v>44724</v>
      </c>
      <c r="D2035" s="12" t="str" cm="1">
        <f t="array" ref="D2035">_xlfn.IFS(MONTH(B2035)=1,"Audit Period",MONTH(B2035)=2,"End of Fiscal Year",MONTH(B2035)=3,"Start of Fiscal Year",TRUE,"Fiscal Year in Progress")</f>
        <v>Fiscal Year in Progress</v>
      </c>
    </row>
    <row r="2036" spans="1:4" x14ac:dyDescent="0.25">
      <c r="A2036" s="1" t="s">
        <v>663</v>
      </c>
      <c r="B2036" s="2">
        <v>44724</v>
      </c>
      <c r="D2036" s="12" t="str" cm="1">
        <f t="array" ref="D2036">_xlfn.IFS(MONTH(B2036)=1,"Audit Period",MONTH(B2036)=2,"End of Fiscal Year",MONTH(B2036)=3,"Start of Fiscal Year",TRUE,"Fiscal Year in Progress")</f>
        <v>Fiscal Year in Progress</v>
      </c>
    </row>
    <row r="2037" spans="1:4" x14ac:dyDescent="0.25">
      <c r="A2037" s="1" t="s">
        <v>664</v>
      </c>
      <c r="B2037" s="2">
        <v>44724</v>
      </c>
      <c r="D2037" s="12" t="str" cm="1">
        <f t="array" ref="D2037">_xlfn.IFS(MONTH(B2037)=1,"Audit Period",MONTH(B2037)=2,"End of Fiscal Year",MONTH(B2037)=3,"Start of Fiscal Year",TRUE,"Fiscal Year in Progress")</f>
        <v>Fiscal Year in Progress</v>
      </c>
    </row>
    <row r="2038" spans="1:4" x14ac:dyDescent="0.25">
      <c r="A2038" s="1" t="s">
        <v>74</v>
      </c>
      <c r="B2038" s="2">
        <v>44724</v>
      </c>
      <c r="D2038" s="12" t="str" cm="1">
        <f t="array" ref="D2038">_xlfn.IFS(MONTH(B2038)=1,"Audit Period",MONTH(B2038)=2,"End of Fiscal Year",MONTH(B2038)=3,"Start of Fiscal Year",TRUE,"Fiscal Year in Progress")</f>
        <v>Fiscal Year in Progress</v>
      </c>
    </row>
    <row r="2039" spans="1:4" x14ac:dyDescent="0.25">
      <c r="A2039" s="1" t="s">
        <v>665</v>
      </c>
      <c r="B2039" s="2">
        <v>44724</v>
      </c>
      <c r="D2039" s="12" t="str" cm="1">
        <f t="array" ref="D2039">_xlfn.IFS(MONTH(B2039)=1,"Audit Period",MONTH(B2039)=2,"End of Fiscal Year",MONTH(B2039)=3,"Start of Fiscal Year",TRUE,"Fiscal Year in Progress")</f>
        <v>Fiscal Year in Progress</v>
      </c>
    </row>
    <row r="2040" spans="1:4" x14ac:dyDescent="0.25">
      <c r="A2040" s="1" t="s">
        <v>666</v>
      </c>
      <c r="B2040" s="2">
        <v>44724</v>
      </c>
      <c r="D2040" s="12" t="str" cm="1">
        <f t="array" ref="D2040">_xlfn.IFS(MONTH(B2040)=1,"Audit Period",MONTH(B2040)=2,"End of Fiscal Year",MONTH(B2040)=3,"Start of Fiscal Year",TRUE,"Fiscal Year in Progress")</f>
        <v>Fiscal Year in Progress</v>
      </c>
    </row>
    <row r="2041" spans="1:4" x14ac:dyDescent="0.25">
      <c r="A2041" s="1" t="s">
        <v>667</v>
      </c>
      <c r="B2041" s="2">
        <v>44724</v>
      </c>
      <c r="D2041" s="12" t="str" cm="1">
        <f t="array" ref="D2041">_xlfn.IFS(MONTH(B2041)=1,"Audit Period",MONTH(B2041)=2,"End of Fiscal Year",MONTH(B2041)=3,"Start of Fiscal Year",TRUE,"Fiscal Year in Progress")</f>
        <v>Fiscal Year in Progress</v>
      </c>
    </row>
    <row r="2042" spans="1:4" x14ac:dyDescent="0.25">
      <c r="A2042" s="1" t="s">
        <v>668</v>
      </c>
      <c r="B2042" s="2">
        <v>44724</v>
      </c>
      <c r="D2042" s="12" t="str" cm="1">
        <f t="array" ref="D2042">_xlfn.IFS(MONTH(B2042)=1,"Audit Period",MONTH(B2042)=2,"End of Fiscal Year",MONTH(B2042)=3,"Start of Fiscal Year",TRUE,"Fiscal Year in Progress")</f>
        <v>Fiscal Year in Progress</v>
      </c>
    </row>
    <row r="2043" spans="1:4" x14ac:dyDescent="0.25">
      <c r="A2043" s="1" t="s">
        <v>669</v>
      </c>
      <c r="B2043" s="2">
        <v>44724</v>
      </c>
      <c r="D2043" s="12" t="str" cm="1">
        <f t="array" ref="D2043">_xlfn.IFS(MONTH(B2043)=1,"Audit Period",MONTH(B2043)=2,"End of Fiscal Year",MONTH(B2043)=3,"Start of Fiscal Year",TRUE,"Fiscal Year in Progress")</f>
        <v>Fiscal Year in Progress</v>
      </c>
    </row>
    <row r="2044" spans="1:4" x14ac:dyDescent="0.25">
      <c r="A2044" s="1" t="s">
        <v>670</v>
      </c>
      <c r="B2044" s="2">
        <v>44724</v>
      </c>
      <c r="D2044" s="12" t="str" cm="1">
        <f t="array" ref="D2044">_xlfn.IFS(MONTH(B2044)=1,"Audit Period",MONTH(B2044)=2,"End of Fiscal Year",MONTH(B2044)=3,"Start of Fiscal Year",TRUE,"Fiscal Year in Progress")</f>
        <v>Fiscal Year in Progress</v>
      </c>
    </row>
    <row r="2045" spans="1:4" x14ac:dyDescent="0.25">
      <c r="A2045" s="1" t="s">
        <v>671</v>
      </c>
      <c r="B2045" s="2">
        <v>44724</v>
      </c>
      <c r="D2045" s="12" t="str" cm="1">
        <f t="array" ref="D2045">_xlfn.IFS(MONTH(B2045)=1,"Audit Period",MONTH(B2045)=2,"End of Fiscal Year",MONTH(B2045)=3,"Start of Fiscal Year",TRUE,"Fiscal Year in Progress")</f>
        <v>Fiscal Year in Progress</v>
      </c>
    </row>
    <row r="2046" spans="1:4" x14ac:dyDescent="0.25">
      <c r="A2046" s="1" t="s">
        <v>672</v>
      </c>
      <c r="B2046" s="2">
        <v>44724</v>
      </c>
      <c r="D2046" s="12" t="str" cm="1">
        <f t="array" ref="D2046">_xlfn.IFS(MONTH(B2046)=1,"Audit Period",MONTH(B2046)=2,"End of Fiscal Year",MONTH(B2046)=3,"Start of Fiscal Year",TRUE,"Fiscal Year in Progress")</f>
        <v>Fiscal Year in Progress</v>
      </c>
    </row>
    <row r="2047" spans="1:4" x14ac:dyDescent="0.25">
      <c r="A2047" s="1" t="s">
        <v>673</v>
      </c>
      <c r="B2047" s="2">
        <v>44724</v>
      </c>
      <c r="D2047" s="12" t="str" cm="1">
        <f t="array" ref="D2047">_xlfn.IFS(MONTH(B2047)=1,"Audit Period",MONTH(B2047)=2,"End of Fiscal Year",MONTH(B2047)=3,"Start of Fiscal Year",TRUE,"Fiscal Year in Progress")</f>
        <v>Fiscal Year in Progress</v>
      </c>
    </row>
    <row r="2048" spans="1:4" x14ac:dyDescent="0.25">
      <c r="A2048" s="1" t="s">
        <v>674</v>
      </c>
      <c r="B2048" s="2">
        <v>44724</v>
      </c>
      <c r="D2048" s="12" t="str" cm="1">
        <f t="array" ref="D2048">_xlfn.IFS(MONTH(B2048)=1,"Audit Period",MONTH(B2048)=2,"End of Fiscal Year",MONTH(B2048)=3,"Start of Fiscal Year",TRUE,"Fiscal Year in Progress")</f>
        <v>Fiscal Year in Progress</v>
      </c>
    </row>
    <row r="2049" spans="1:4" x14ac:dyDescent="0.25">
      <c r="A2049" s="1" t="s">
        <v>75</v>
      </c>
      <c r="B2049" s="2">
        <v>44724</v>
      </c>
      <c r="D2049" s="12" t="str" cm="1">
        <f t="array" ref="D2049">_xlfn.IFS(MONTH(B2049)=1,"Audit Period",MONTH(B2049)=2,"End of Fiscal Year",MONTH(B2049)=3,"Start of Fiscal Year",TRUE,"Fiscal Year in Progress")</f>
        <v>Fiscal Year in Progress</v>
      </c>
    </row>
    <row r="2050" spans="1:4" x14ac:dyDescent="0.25">
      <c r="A2050" s="1" t="s">
        <v>675</v>
      </c>
      <c r="B2050" s="2">
        <v>44724</v>
      </c>
      <c r="D2050" s="12" t="str" cm="1">
        <f t="array" ref="D2050">_xlfn.IFS(MONTH(B2050)=1,"Audit Period",MONTH(B2050)=2,"End of Fiscal Year",MONTH(B2050)=3,"Start of Fiscal Year",TRUE,"Fiscal Year in Progress")</f>
        <v>Fiscal Year in Progress</v>
      </c>
    </row>
    <row r="2051" spans="1:4" x14ac:dyDescent="0.25">
      <c r="A2051" s="1" t="s">
        <v>676</v>
      </c>
      <c r="B2051" s="2">
        <v>44724</v>
      </c>
      <c r="D2051" s="12" t="str" cm="1">
        <f t="array" ref="D2051">_xlfn.IFS(MONTH(B2051)=1,"Audit Period",MONTH(B2051)=2,"End of Fiscal Year",MONTH(B2051)=3,"Start of Fiscal Year",TRUE,"Fiscal Year in Progress")</f>
        <v>Fiscal Year in Progress</v>
      </c>
    </row>
    <row r="2052" spans="1:4" x14ac:dyDescent="0.25">
      <c r="A2052" s="1" t="s">
        <v>677</v>
      </c>
      <c r="B2052" s="2">
        <v>44724</v>
      </c>
      <c r="D2052" s="12" t="str" cm="1">
        <f t="array" ref="D2052">_xlfn.IFS(MONTH(B2052)=1,"Audit Period",MONTH(B2052)=2,"End of Fiscal Year",MONTH(B2052)=3,"Start of Fiscal Year",TRUE,"Fiscal Year in Progress")</f>
        <v>Fiscal Year in Progress</v>
      </c>
    </row>
    <row r="2053" spans="1:4" x14ac:dyDescent="0.25">
      <c r="A2053" s="1" t="s">
        <v>678</v>
      </c>
      <c r="B2053" s="2">
        <v>44724</v>
      </c>
      <c r="D2053" s="12" t="str" cm="1">
        <f t="array" ref="D2053">_xlfn.IFS(MONTH(B2053)=1,"Audit Period",MONTH(B2053)=2,"End of Fiscal Year",MONTH(B2053)=3,"Start of Fiscal Year",TRUE,"Fiscal Year in Progress")</f>
        <v>Fiscal Year in Progress</v>
      </c>
    </row>
    <row r="2054" spans="1:4" x14ac:dyDescent="0.25">
      <c r="A2054" s="1" t="s">
        <v>679</v>
      </c>
      <c r="B2054" s="2">
        <v>44724</v>
      </c>
      <c r="D2054" s="12" t="str" cm="1">
        <f t="array" ref="D2054">_xlfn.IFS(MONTH(B2054)=1,"Audit Period",MONTH(B2054)=2,"End of Fiscal Year",MONTH(B2054)=3,"Start of Fiscal Year",TRUE,"Fiscal Year in Progress")</f>
        <v>Fiscal Year in Progress</v>
      </c>
    </row>
    <row r="2055" spans="1:4" x14ac:dyDescent="0.25">
      <c r="A2055" s="1" t="s">
        <v>680</v>
      </c>
      <c r="B2055" s="2">
        <v>44731</v>
      </c>
      <c r="D2055" s="12" t="str" cm="1">
        <f t="array" ref="D2055">_xlfn.IFS(MONTH(B2055)=1,"Audit Period",MONTH(B2055)=2,"End of Fiscal Year",MONTH(B2055)=3,"Start of Fiscal Year",TRUE,"Fiscal Year in Progress")</f>
        <v>Fiscal Year in Progress</v>
      </c>
    </row>
    <row r="2056" spans="1:4" x14ac:dyDescent="0.25">
      <c r="A2056" s="1" t="s">
        <v>681</v>
      </c>
      <c r="B2056" s="2">
        <v>44731</v>
      </c>
      <c r="D2056" s="12" t="str" cm="1">
        <f t="array" ref="D2056">_xlfn.IFS(MONTH(B2056)=1,"Audit Period",MONTH(B2056)=2,"End of Fiscal Year",MONTH(B2056)=3,"Start of Fiscal Year",TRUE,"Fiscal Year in Progress")</f>
        <v>Fiscal Year in Progress</v>
      </c>
    </row>
    <row r="2057" spans="1:4" x14ac:dyDescent="0.25">
      <c r="A2057" s="1" t="s">
        <v>682</v>
      </c>
      <c r="B2057" s="2">
        <v>44731</v>
      </c>
      <c r="D2057" s="12" t="str" cm="1">
        <f t="array" ref="D2057">_xlfn.IFS(MONTH(B2057)=1,"Audit Period",MONTH(B2057)=2,"End of Fiscal Year",MONTH(B2057)=3,"Start of Fiscal Year",TRUE,"Fiscal Year in Progress")</f>
        <v>Fiscal Year in Progress</v>
      </c>
    </row>
    <row r="2058" spans="1:4" x14ac:dyDescent="0.25">
      <c r="A2058" s="1" t="s">
        <v>76</v>
      </c>
      <c r="B2058" s="2">
        <v>44731</v>
      </c>
      <c r="D2058" s="12" t="str" cm="1">
        <f t="array" ref="D2058">_xlfn.IFS(MONTH(B2058)=1,"Audit Period",MONTH(B2058)=2,"End of Fiscal Year",MONTH(B2058)=3,"Start of Fiscal Year",TRUE,"Fiscal Year in Progress")</f>
        <v>Fiscal Year in Progress</v>
      </c>
    </row>
    <row r="2059" spans="1:4" x14ac:dyDescent="0.25">
      <c r="A2059" s="1" t="s">
        <v>683</v>
      </c>
      <c r="B2059" s="2">
        <v>44731</v>
      </c>
      <c r="D2059" s="12" t="str" cm="1">
        <f t="array" ref="D2059">_xlfn.IFS(MONTH(B2059)=1,"Audit Period",MONTH(B2059)=2,"End of Fiscal Year",MONTH(B2059)=3,"Start of Fiscal Year",TRUE,"Fiscal Year in Progress")</f>
        <v>Fiscal Year in Progress</v>
      </c>
    </row>
    <row r="2060" spans="1:4" x14ac:dyDescent="0.25">
      <c r="A2060" s="1" t="s">
        <v>684</v>
      </c>
      <c r="B2060" s="2">
        <v>44731</v>
      </c>
      <c r="D2060" s="12" t="str" cm="1">
        <f t="array" ref="D2060">_xlfn.IFS(MONTH(B2060)=1,"Audit Period",MONTH(B2060)=2,"End of Fiscal Year",MONTH(B2060)=3,"Start of Fiscal Year",TRUE,"Fiscal Year in Progress")</f>
        <v>Fiscal Year in Progress</v>
      </c>
    </row>
    <row r="2061" spans="1:4" x14ac:dyDescent="0.25">
      <c r="A2061" s="1" t="s">
        <v>685</v>
      </c>
      <c r="B2061" s="2">
        <v>44731</v>
      </c>
      <c r="D2061" s="12" t="str" cm="1">
        <f t="array" ref="D2061">_xlfn.IFS(MONTH(B2061)=1,"Audit Period",MONTH(B2061)=2,"End of Fiscal Year",MONTH(B2061)=3,"Start of Fiscal Year",TRUE,"Fiscal Year in Progress")</f>
        <v>Fiscal Year in Progress</v>
      </c>
    </row>
    <row r="2062" spans="1:4" x14ac:dyDescent="0.25">
      <c r="A2062" s="1" t="s">
        <v>686</v>
      </c>
      <c r="B2062" s="2">
        <v>44731</v>
      </c>
      <c r="D2062" s="12" t="str" cm="1">
        <f t="array" ref="D2062">_xlfn.IFS(MONTH(B2062)=1,"Audit Period",MONTH(B2062)=2,"End of Fiscal Year",MONTH(B2062)=3,"Start of Fiscal Year",TRUE,"Fiscal Year in Progress")</f>
        <v>Fiscal Year in Progress</v>
      </c>
    </row>
    <row r="2063" spans="1:4" x14ac:dyDescent="0.25">
      <c r="A2063" s="1" t="s">
        <v>687</v>
      </c>
      <c r="B2063" s="2">
        <v>44731</v>
      </c>
      <c r="D2063" s="12" t="str" cm="1">
        <f t="array" ref="D2063">_xlfn.IFS(MONTH(B2063)=1,"Audit Period",MONTH(B2063)=2,"End of Fiscal Year",MONTH(B2063)=3,"Start of Fiscal Year",TRUE,"Fiscal Year in Progress")</f>
        <v>Fiscal Year in Progress</v>
      </c>
    </row>
    <row r="2064" spans="1:4" x14ac:dyDescent="0.25">
      <c r="A2064" s="1" t="s">
        <v>688</v>
      </c>
      <c r="B2064" s="2">
        <v>44731</v>
      </c>
      <c r="D2064" s="12" t="str" cm="1">
        <f t="array" ref="D2064">_xlfn.IFS(MONTH(B2064)=1,"Audit Period",MONTH(B2064)=2,"End of Fiscal Year",MONTH(B2064)=3,"Start of Fiscal Year",TRUE,"Fiscal Year in Progress")</f>
        <v>Fiscal Year in Progress</v>
      </c>
    </row>
    <row r="2065" spans="1:4" x14ac:dyDescent="0.25">
      <c r="A2065" s="1" t="s">
        <v>689</v>
      </c>
      <c r="B2065" s="2">
        <v>44731</v>
      </c>
      <c r="D2065" s="12" t="str" cm="1">
        <f t="array" ref="D2065">_xlfn.IFS(MONTH(B2065)=1,"Audit Period",MONTH(B2065)=2,"End of Fiscal Year",MONTH(B2065)=3,"Start of Fiscal Year",TRUE,"Fiscal Year in Progress")</f>
        <v>Fiscal Year in Progress</v>
      </c>
    </row>
    <row r="2066" spans="1:4" x14ac:dyDescent="0.25">
      <c r="A2066" s="1" t="s">
        <v>690</v>
      </c>
      <c r="B2066" s="2">
        <v>44731</v>
      </c>
      <c r="D2066" s="12" t="str" cm="1">
        <f t="array" ref="D2066">_xlfn.IFS(MONTH(B2066)=1,"Audit Period",MONTH(B2066)=2,"End of Fiscal Year",MONTH(B2066)=3,"Start of Fiscal Year",TRUE,"Fiscal Year in Progress")</f>
        <v>Fiscal Year in Progress</v>
      </c>
    </row>
    <row r="2067" spans="1:4" x14ac:dyDescent="0.25">
      <c r="A2067" s="1" t="s">
        <v>691</v>
      </c>
      <c r="B2067" s="2">
        <v>44731</v>
      </c>
      <c r="D2067" s="12" t="str" cm="1">
        <f t="array" ref="D2067">_xlfn.IFS(MONTH(B2067)=1,"Audit Period",MONTH(B2067)=2,"End of Fiscal Year",MONTH(B2067)=3,"Start of Fiscal Year",TRUE,"Fiscal Year in Progress")</f>
        <v>Fiscal Year in Progress</v>
      </c>
    </row>
    <row r="2068" spans="1:4" x14ac:dyDescent="0.25">
      <c r="A2068" s="1" t="s">
        <v>77</v>
      </c>
      <c r="B2068" s="2">
        <v>44731</v>
      </c>
      <c r="D2068" s="12" t="str" cm="1">
        <f t="array" ref="D2068">_xlfn.IFS(MONTH(B2068)=1,"Audit Period",MONTH(B2068)=2,"End of Fiscal Year",MONTH(B2068)=3,"Start of Fiscal Year",TRUE,"Fiscal Year in Progress")</f>
        <v>Fiscal Year in Progress</v>
      </c>
    </row>
    <row r="2069" spans="1:4" x14ac:dyDescent="0.25">
      <c r="A2069" s="1" t="s">
        <v>692</v>
      </c>
      <c r="B2069" s="2">
        <v>44731</v>
      </c>
      <c r="D2069" s="12" t="str" cm="1">
        <f t="array" ref="D2069">_xlfn.IFS(MONTH(B2069)=1,"Audit Period",MONTH(B2069)=2,"End of Fiscal Year",MONTH(B2069)=3,"Start of Fiscal Year",TRUE,"Fiscal Year in Progress")</f>
        <v>Fiscal Year in Progress</v>
      </c>
    </row>
    <row r="2070" spans="1:4" x14ac:dyDescent="0.25">
      <c r="A2070" s="1" t="s">
        <v>693</v>
      </c>
      <c r="B2070" s="2">
        <v>44731</v>
      </c>
      <c r="D2070" s="12" t="str" cm="1">
        <f t="array" ref="D2070">_xlfn.IFS(MONTH(B2070)=1,"Audit Period",MONTH(B2070)=2,"End of Fiscal Year",MONTH(B2070)=3,"Start of Fiscal Year",TRUE,"Fiscal Year in Progress")</f>
        <v>Fiscal Year in Progress</v>
      </c>
    </row>
    <row r="2071" spans="1:4" x14ac:dyDescent="0.25">
      <c r="A2071" s="1" t="s">
        <v>694</v>
      </c>
      <c r="B2071" s="2">
        <v>44731</v>
      </c>
      <c r="D2071" s="12" t="str" cm="1">
        <f t="array" ref="D2071">_xlfn.IFS(MONTH(B2071)=1,"Audit Period",MONTH(B2071)=2,"End of Fiscal Year",MONTH(B2071)=3,"Start of Fiscal Year",TRUE,"Fiscal Year in Progress")</f>
        <v>Fiscal Year in Progress</v>
      </c>
    </row>
    <row r="2072" spans="1:4" x14ac:dyDescent="0.25">
      <c r="A2072" s="1" t="s">
        <v>695</v>
      </c>
      <c r="B2072" s="2">
        <v>44731</v>
      </c>
      <c r="D2072" s="12" t="str" cm="1">
        <f t="array" ref="D2072">_xlfn.IFS(MONTH(B2072)=1,"Audit Period",MONTH(B2072)=2,"End of Fiscal Year",MONTH(B2072)=3,"Start of Fiscal Year",TRUE,"Fiscal Year in Progress")</f>
        <v>Fiscal Year in Progress</v>
      </c>
    </row>
    <row r="2073" spans="1:4" x14ac:dyDescent="0.25">
      <c r="A2073" s="1" t="s">
        <v>696</v>
      </c>
      <c r="B2073" s="2">
        <v>44731</v>
      </c>
      <c r="D2073" s="12" t="str" cm="1">
        <f t="array" ref="D2073">_xlfn.IFS(MONTH(B2073)=1,"Audit Period",MONTH(B2073)=2,"End of Fiscal Year",MONTH(B2073)=3,"Start of Fiscal Year",TRUE,"Fiscal Year in Progress")</f>
        <v>Fiscal Year in Progress</v>
      </c>
    </row>
    <row r="2074" spans="1:4" x14ac:dyDescent="0.25">
      <c r="A2074" s="1" t="s">
        <v>697</v>
      </c>
      <c r="B2074" s="2">
        <v>44731</v>
      </c>
      <c r="D2074" s="12" t="str" cm="1">
        <f t="array" ref="D2074">_xlfn.IFS(MONTH(B2074)=1,"Audit Period",MONTH(B2074)=2,"End of Fiscal Year",MONTH(B2074)=3,"Start of Fiscal Year",TRUE,"Fiscal Year in Progress")</f>
        <v>Fiscal Year in Progress</v>
      </c>
    </row>
    <row r="2075" spans="1:4" x14ac:dyDescent="0.25">
      <c r="A2075" s="1" t="s">
        <v>698</v>
      </c>
      <c r="B2075" s="2">
        <v>44731</v>
      </c>
      <c r="D2075" s="12" t="str" cm="1">
        <f t="array" ref="D2075">_xlfn.IFS(MONTH(B2075)=1,"Audit Period",MONTH(B2075)=2,"End of Fiscal Year",MONTH(B2075)=3,"Start of Fiscal Year",TRUE,"Fiscal Year in Progress")</f>
        <v>Fiscal Year in Progress</v>
      </c>
    </row>
    <row r="2076" spans="1:4" x14ac:dyDescent="0.25">
      <c r="A2076" s="1" t="s">
        <v>699</v>
      </c>
      <c r="B2076" s="2">
        <v>44731</v>
      </c>
      <c r="D2076" s="12" t="str" cm="1">
        <f t="array" ref="D2076">_xlfn.IFS(MONTH(B2076)=1,"Audit Period",MONTH(B2076)=2,"End of Fiscal Year",MONTH(B2076)=3,"Start of Fiscal Year",TRUE,"Fiscal Year in Progress")</f>
        <v>Fiscal Year in Progress</v>
      </c>
    </row>
    <row r="2077" spans="1:4" x14ac:dyDescent="0.25">
      <c r="A2077" s="1" t="s">
        <v>78</v>
      </c>
      <c r="B2077" s="2">
        <v>44731</v>
      </c>
      <c r="D2077" s="12" t="str" cm="1">
        <f t="array" ref="D2077">_xlfn.IFS(MONTH(B2077)=1,"Audit Period",MONTH(B2077)=2,"End of Fiscal Year",MONTH(B2077)=3,"Start of Fiscal Year",TRUE,"Fiscal Year in Progress")</f>
        <v>Fiscal Year in Progress</v>
      </c>
    </row>
    <row r="2078" spans="1:4" x14ac:dyDescent="0.25">
      <c r="A2078" s="1" t="s">
        <v>700</v>
      </c>
      <c r="B2078" s="2">
        <v>44731</v>
      </c>
      <c r="D2078" s="12" t="str" cm="1">
        <f t="array" ref="D2078">_xlfn.IFS(MONTH(B2078)=1,"Audit Period",MONTH(B2078)=2,"End of Fiscal Year",MONTH(B2078)=3,"Start of Fiscal Year",TRUE,"Fiscal Year in Progress")</f>
        <v>Fiscal Year in Progress</v>
      </c>
    </row>
    <row r="2079" spans="1:4" x14ac:dyDescent="0.25">
      <c r="A2079" s="1" t="s">
        <v>701</v>
      </c>
      <c r="B2079" s="2">
        <v>44731</v>
      </c>
      <c r="D2079" s="12" t="str" cm="1">
        <f t="array" ref="D2079">_xlfn.IFS(MONTH(B2079)=1,"Audit Period",MONTH(B2079)=2,"End of Fiscal Year",MONTH(B2079)=3,"Start of Fiscal Year",TRUE,"Fiscal Year in Progress")</f>
        <v>Fiscal Year in Progress</v>
      </c>
    </row>
    <row r="2080" spans="1:4" x14ac:dyDescent="0.25">
      <c r="A2080" s="1" t="s">
        <v>702</v>
      </c>
      <c r="B2080" s="2">
        <v>44731</v>
      </c>
      <c r="D2080" s="12" t="str" cm="1">
        <f t="array" ref="D2080">_xlfn.IFS(MONTH(B2080)=1,"Audit Period",MONTH(B2080)=2,"End of Fiscal Year",MONTH(B2080)=3,"Start of Fiscal Year",TRUE,"Fiscal Year in Progress")</f>
        <v>Fiscal Year in Progress</v>
      </c>
    </row>
    <row r="2081" spans="1:4" x14ac:dyDescent="0.25">
      <c r="A2081" s="1" t="s">
        <v>703</v>
      </c>
      <c r="B2081" s="2">
        <v>44731</v>
      </c>
      <c r="D2081" s="12" t="str" cm="1">
        <f t="array" ref="D2081">_xlfn.IFS(MONTH(B2081)=1,"Audit Period",MONTH(B2081)=2,"End of Fiscal Year",MONTH(B2081)=3,"Start of Fiscal Year",TRUE,"Fiscal Year in Progress")</f>
        <v>Fiscal Year in Progress</v>
      </c>
    </row>
    <row r="2082" spans="1:4" x14ac:dyDescent="0.25">
      <c r="A2082" s="1" t="s">
        <v>704</v>
      </c>
      <c r="B2082" s="2">
        <v>44731</v>
      </c>
      <c r="D2082" s="12" t="str" cm="1">
        <f t="array" ref="D2082">_xlfn.IFS(MONTH(B2082)=1,"Audit Period",MONTH(B2082)=2,"End of Fiscal Year",MONTH(B2082)=3,"Start of Fiscal Year",TRUE,"Fiscal Year in Progress")</f>
        <v>Fiscal Year in Progress</v>
      </c>
    </row>
    <row r="2083" spans="1:4" x14ac:dyDescent="0.25">
      <c r="A2083" s="1" t="s">
        <v>705</v>
      </c>
      <c r="B2083" s="2">
        <v>44731</v>
      </c>
      <c r="D2083" s="12" t="str" cm="1">
        <f t="array" ref="D2083">_xlfn.IFS(MONTH(B2083)=1,"Audit Period",MONTH(B2083)=2,"End of Fiscal Year",MONTH(B2083)=3,"Start of Fiscal Year",TRUE,"Fiscal Year in Progress")</f>
        <v>Fiscal Year in Progress</v>
      </c>
    </row>
    <row r="2084" spans="1:4" x14ac:dyDescent="0.25">
      <c r="A2084" s="1" t="s">
        <v>79</v>
      </c>
      <c r="B2084" s="2">
        <v>44731</v>
      </c>
      <c r="D2084" s="12" t="str" cm="1">
        <f t="array" ref="D2084">_xlfn.IFS(MONTH(B2084)=1,"Audit Period",MONTH(B2084)=2,"End of Fiscal Year",MONTH(B2084)=3,"Start of Fiscal Year",TRUE,"Fiscal Year in Progress")</f>
        <v>Fiscal Year in Progress</v>
      </c>
    </row>
    <row r="2085" spans="1:4" x14ac:dyDescent="0.25">
      <c r="A2085" s="1" t="s">
        <v>706</v>
      </c>
      <c r="B2085" s="2">
        <v>44731</v>
      </c>
      <c r="D2085" s="12" t="str" cm="1">
        <f t="array" ref="D2085">_xlfn.IFS(MONTH(B2085)=1,"Audit Period",MONTH(B2085)=2,"End of Fiscal Year",MONTH(B2085)=3,"Start of Fiscal Year",TRUE,"Fiscal Year in Progress")</f>
        <v>Fiscal Year in Progress</v>
      </c>
    </row>
    <row r="2086" spans="1:4" x14ac:dyDescent="0.25">
      <c r="A2086" s="1" t="s">
        <v>7</v>
      </c>
      <c r="B2086" s="2">
        <v>44731</v>
      </c>
      <c r="D2086" s="12" t="str" cm="1">
        <f t="array" ref="D2086">_xlfn.IFS(MONTH(B2086)=1,"Audit Period",MONTH(B2086)=2,"End of Fiscal Year",MONTH(B2086)=3,"Start of Fiscal Year",TRUE,"Fiscal Year in Progress")</f>
        <v>Fiscal Year in Progress</v>
      </c>
    </row>
    <row r="2087" spans="1:4" x14ac:dyDescent="0.25">
      <c r="A2087" s="1" t="s">
        <v>707</v>
      </c>
      <c r="B2087" s="2">
        <v>44731</v>
      </c>
      <c r="D2087" s="12" t="str" cm="1">
        <f t="array" ref="D2087">_xlfn.IFS(MONTH(B2087)=1,"Audit Period",MONTH(B2087)=2,"End of Fiscal Year",MONTH(B2087)=3,"Start of Fiscal Year",TRUE,"Fiscal Year in Progress")</f>
        <v>Fiscal Year in Progress</v>
      </c>
    </row>
    <row r="2088" spans="1:4" x14ac:dyDescent="0.25">
      <c r="A2088" s="1" t="s">
        <v>708</v>
      </c>
      <c r="B2088" s="2">
        <v>44731</v>
      </c>
      <c r="D2088" s="12" t="str" cm="1">
        <f t="array" ref="D2088">_xlfn.IFS(MONTH(B2088)=1,"Audit Period",MONTH(B2088)=2,"End of Fiscal Year",MONTH(B2088)=3,"Start of Fiscal Year",TRUE,"Fiscal Year in Progress")</f>
        <v>Fiscal Year in Progress</v>
      </c>
    </row>
    <row r="2089" spans="1:4" x14ac:dyDescent="0.25">
      <c r="A2089" s="1" t="s">
        <v>709</v>
      </c>
      <c r="B2089" s="2">
        <v>44731</v>
      </c>
      <c r="D2089" s="12" t="str" cm="1">
        <f t="array" ref="D2089">_xlfn.IFS(MONTH(B2089)=1,"Audit Period",MONTH(B2089)=2,"End of Fiscal Year",MONTH(B2089)=3,"Start of Fiscal Year",TRUE,"Fiscal Year in Progress")</f>
        <v>Fiscal Year in Progress</v>
      </c>
    </row>
    <row r="2090" spans="1:4" x14ac:dyDescent="0.25">
      <c r="A2090" s="1" t="s">
        <v>710</v>
      </c>
      <c r="B2090" s="2">
        <v>44731</v>
      </c>
      <c r="D2090" s="12" t="str" cm="1">
        <f t="array" ref="D2090">_xlfn.IFS(MONTH(B2090)=1,"Audit Period",MONTH(B2090)=2,"End of Fiscal Year",MONTH(B2090)=3,"Start of Fiscal Year",TRUE,"Fiscal Year in Progress")</f>
        <v>Fiscal Year in Progress</v>
      </c>
    </row>
    <row r="2091" spans="1:4" x14ac:dyDescent="0.25">
      <c r="A2091" s="1" t="s">
        <v>711</v>
      </c>
      <c r="B2091" s="2">
        <v>44731</v>
      </c>
      <c r="D2091" s="12" t="str" cm="1">
        <f t="array" ref="D2091">_xlfn.IFS(MONTH(B2091)=1,"Audit Period",MONTH(B2091)=2,"End of Fiscal Year",MONTH(B2091)=3,"Start of Fiscal Year",TRUE,"Fiscal Year in Progress")</f>
        <v>Fiscal Year in Progress</v>
      </c>
    </row>
    <row r="2092" spans="1:4" x14ac:dyDescent="0.25">
      <c r="A2092" s="1" t="s">
        <v>712</v>
      </c>
      <c r="B2092" s="2">
        <v>44731</v>
      </c>
      <c r="D2092" s="12" t="str" cm="1">
        <f t="array" ref="D2092">_xlfn.IFS(MONTH(B2092)=1,"Audit Period",MONTH(B2092)=2,"End of Fiscal Year",MONTH(B2092)=3,"Start of Fiscal Year",TRUE,"Fiscal Year in Progress")</f>
        <v>Fiscal Year in Progress</v>
      </c>
    </row>
    <row r="2093" spans="1:4" x14ac:dyDescent="0.25">
      <c r="A2093" s="1" t="s">
        <v>713</v>
      </c>
      <c r="B2093" s="2">
        <v>44731</v>
      </c>
      <c r="D2093" s="12" t="str" cm="1">
        <f t="array" ref="D2093">_xlfn.IFS(MONTH(B2093)=1,"Audit Period",MONTH(B2093)=2,"End of Fiscal Year",MONTH(B2093)=3,"Start of Fiscal Year",TRUE,"Fiscal Year in Progress")</f>
        <v>Fiscal Year in Progress</v>
      </c>
    </row>
    <row r="2094" spans="1:4" x14ac:dyDescent="0.25">
      <c r="A2094" s="1" t="s">
        <v>714</v>
      </c>
      <c r="B2094" s="2">
        <v>44731</v>
      </c>
      <c r="D2094" s="12" t="str" cm="1">
        <f t="array" ref="D2094">_xlfn.IFS(MONTH(B2094)=1,"Audit Period",MONTH(B2094)=2,"End of Fiscal Year",MONTH(B2094)=3,"Start of Fiscal Year",TRUE,"Fiscal Year in Progress")</f>
        <v>Fiscal Year in Progress</v>
      </c>
    </row>
    <row r="2095" spans="1:4" x14ac:dyDescent="0.25">
      <c r="A2095" s="1" t="s">
        <v>80</v>
      </c>
      <c r="B2095" s="2">
        <v>44731</v>
      </c>
      <c r="D2095" s="12" t="str" cm="1">
        <f t="array" ref="D2095">_xlfn.IFS(MONTH(B2095)=1,"Audit Period",MONTH(B2095)=2,"End of Fiscal Year",MONTH(B2095)=3,"Start of Fiscal Year",TRUE,"Fiscal Year in Progress")</f>
        <v>Fiscal Year in Progress</v>
      </c>
    </row>
    <row r="2096" spans="1:4" x14ac:dyDescent="0.25">
      <c r="A2096" s="1" t="s">
        <v>715</v>
      </c>
      <c r="B2096" s="2">
        <v>44731</v>
      </c>
      <c r="D2096" s="12" t="str" cm="1">
        <f t="array" ref="D2096">_xlfn.IFS(MONTH(B2096)=1,"Audit Period",MONTH(B2096)=2,"End of Fiscal Year",MONTH(B2096)=3,"Start of Fiscal Year",TRUE,"Fiscal Year in Progress")</f>
        <v>Fiscal Year in Progress</v>
      </c>
    </row>
    <row r="2097" spans="1:4" x14ac:dyDescent="0.25">
      <c r="A2097" s="1" t="s">
        <v>716</v>
      </c>
      <c r="B2097" s="2">
        <v>44731</v>
      </c>
      <c r="D2097" s="12" t="str" cm="1">
        <f t="array" ref="D2097">_xlfn.IFS(MONTH(B2097)=1,"Audit Period",MONTH(B2097)=2,"End of Fiscal Year",MONTH(B2097)=3,"Start of Fiscal Year",TRUE,"Fiscal Year in Progress")</f>
        <v>Fiscal Year in Progress</v>
      </c>
    </row>
    <row r="2098" spans="1:4" x14ac:dyDescent="0.25">
      <c r="A2098" s="1" t="s">
        <v>717</v>
      </c>
      <c r="B2098" s="2">
        <v>44731</v>
      </c>
      <c r="D2098" s="12" t="str" cm="1">
        <f t="array" ref="D2098">_xlfn.IFS(MONTH(B2098)=1,"Audit Period",MONTH(B2098)=2,"End of Fiscal Year",MONTH(B2098)=3,"Start of Fiscal Year",TRUE,"Fiscal Year in Progress")</f>
        <v>Fiscal Year in Progress</v>
      </c>
    </row>
    <row r="2099" spans="1:4" x14ac:dyDescent="0.25">
      <c r="A2099" s="1" t="s">
        <v>718</v>
      </c>
      <c r="B2099" s="2">
        <v>44731</v>
      </c>
      <c r="D2099" s="12" t="str" cm="1">
        <f t="array" ref="D2099">_xlfn.IFS(MONTH(B2099)=1,"Audit Period",MONTH(B2099)=2,"End of Fiscal Year",MONTH(B2099)=3,"Start of Fiscal Year",TRUE,"Fiscal Year in Progress")</f>
        <v>Fiscal Year in Progress</v>
      </c>
    </row>
    <row r="2100" spans="1:4" x14ac:dyDescent="0.25">
      <c r="A2100" s="1" t="s">
        <v>719</v>
      </c>
      <c r="B2100" s="2">
        <v>44731</v>
      </c>
      <c r="D2100" s="12" t="str" cm="1">
        <f t="array" ref="D2100">_xlfn.IFS(MONTH(B2100)=1,"Audit Period",MONTH(B2100)=2,"End of Fiscal Year",MONTH(B2100)=3,"Start of Fiscal Year",TRUE,"Fiscal Year in Progress")</f>
        <v>Fiscal Year in Progress</v>
      </c>
    </row>
    <row r="2101" spans="1:4" x14ac:dyDescent="0.25">
      <c r="A2101" s="1" t="s">
        <v>720</v>
      </c>
      <c r="B2101" s="2">
        <v>44731</v>
      </c>
      <c r="D2101" s="12" t="str" cm="1">
        <f t="array" ref="D2101">_xlfn.IFS(MONTH(B2101)=1,"Audit Period",MONTH(B2101)=2,"End of Fiscal Year",MONTH(B2101)=3,"Start of Fiscal Year",TRUE,"Fiscal Year in Progress")</f>
        <v>Fiscal Year in Progress</v>
      </c>
    </row>
    <row r="2102" spans="1:4" x14ac:dyDescent="0.25">
      <c r="A2102" s="1" t="s">
        <v>721</v>
      </c>
      <c r="B2102" s="2">
        <v>44731</v>
      </c>
      <c r="D2102" s="12" t="str" cm="1">
        <f t="array" ref="D2102">_xlfn.IFS(MONTH(B2102)=1,"Audit Period",MONTH(B2102)=2,"End of Fiscal Year",MONTH(B2102)=3,"Start of Fiscal Year",TRUE,"Fiscal Year in Progress")</f>
        <v>Fiscal Year in Progress</v>
      </c>
    </row>
    <row r="2103" spans="1:4" x14ac:dyDescent="0.25">
      <c r="A2103" s="1" t="s">
        <v>722</v>
      </c>
      <c r="B2103" s="2">
        <v>44731</v>
      </c>
      <c r="D2103" s="12" t="str" cm="1">
        <f t="array" ref="D2103">_xlfn.IFS(MONTH(B2103)=1,"Audit Period",MONTH(B2103)=2,"End of Fiscal Year",MONTH(B2103)=3,"Start of Fiscal Year",TRUE,"Fiscal Year in Progress")</f>
        <v>Fiscal Year in Progress</v>
      </c>
    </row>
    <row r="2104" spans="1:4" x14ac:dyDescent="0.25">
      <c r="A2104" s="1" t="s">
        <v>81</v>
      </c>
      <c r="B2104" s="2">
        <v>44731</v>
      </c>
      <c r="D2104" s="12" t="str" cm="1">
        <f t="array" ref="D2104">_xlfn.IFS(MONTH(B2104)=1,"Audit Period",MONTH(B2104)=2,"End of Fiscal Year",MONTH(B2104)=3,"Start of Fiscal Year",TRUE,"Fiscal Year in Progress")</f>
        <v>Fiscal Year in Progress</v>
      </c>
    </row>
    <row r="2105" spans="1:4" x14ac:dyDescent="0.25">
      <c r="A2105" s="1" t="s">
        <v>723</v>
      </c>
      <c r="B2105" s="2">
        <v>44731</v>
      </c>
      <c r="D2105" s="12" t="str" cm="1">
        <f t="array" ref="D2105">_xlfn.IFS(MONTH(B2105)=1,"Audit Period",MONTH(B2105)=2,"End of Fiscal Year",MONTH(B2105)=3,"Start of Fiscal Year",TRUE,"Fiscal Year in Progress")</f>
        <v>Fiscal Year in Progress</v>
      </c>
    </row>
    <row r="2106" spans="1:4" x14ac:dyDescent="0.25">
      <c r="A2106" s="1" t="s">
        <v>724</v>
      </c>
      <c r="B2106" s="2">
        <v>44731</v>
      </c>
      <c r="D2106" s="12" t="str" cm="1">
        <f t="array" ref="D2106">_xlfn.IFS(MONTH(B2106)=1,"Audit Period",MONTH(B2106)=2,"End of Fiscal Year",MONTH(B2106)=3,"Start of Fiscal Year",TRUE,"Fiscal Year in Progress")</f>
        <v>Fiscal Year in Progress</v>
      </c>
    </row>
    <row r="2107" spans="1:4" x14ac:dyDescent="0.25">
      <c r="A2107" s="1" t="s">
        <v>725</v>
      </c>
      <c r="B2107" s="2">
        <v>44731</v>
      </c>
      <c r="D2107" s="12" t="str" cm="1">
        <f t="array" ref="D2107">_xlfn.IFS(MONTH(B2107)=1,"Audit Period",MONTH(B2107)=2,"End of Fiscal Year",MONTH(B2107)=3,"Start of Fiscal Year",TRUE,"Fiscal Year in Progress")</f>
        <v>Fiscal Year in Progress</v>
      </c>
    </row>
    <row r="2108" spans="1:4" x14ac:dyDescent="0.25">
      <c r="A2108" s="1" t="s">
        <v>726</v>
      </c>
      <c r="B2108" s="2">
        <v>44731</v>
      </c>
      <c r="D2108" s="12" t="str" cm="1">
        <f t="array" ref="D2108">_xlfn.IFS(MONTH(B2108)=1,"Audit Period",MONTH(B2108)=2,"End of Fiscal Year",MONTH(B2108)=3,"Start of Fiscal Year",TRUE,"Fiscal Year in Progress")</f>
        <v>Fiscal Year in Progress</v>
      </c>
    </row>
    <row r="2109" spans="1:4" x14ac:dyDescent="0.25">
      <c r="A2109" s="1" t="s">
        <v>727</v>
      </c>
      <c r="B2109" s="2">
        <v>44731</v>
      </c>
      <c r="D2109" s="12" t="str" cm="1">
        <f t="array" ref="D2109">_xlfn.IFS(MONTH(B2109)=1,"Audit Period",MONTH(B2109)=2,"End of Fiscal Year",MONTH(B2109)=3,"Start of Fiscal Year",TRUE,"Fiscal Year in Progress")</f>
        <v>Fiscal Year in Progress</v>
      </c>
    </row>
    <row r="2110" spans="1:4" x14ac:dyDescent="0.25">
      <c r="A2110" s="1" t="s">
        <v>728</v>
      </c>
      <c r="B2110" s="2">
        <v>44731</v>
      </c>
      <c r="D2110" s="12" t="str" cm="1">
        <f t="array" ref="D2110">_xlfn.IFS(MONTH(B2110)=1,"Audit Period",MONTH(B2110)=2,"End of Fiscal Year",MONTH(B2110)=3,"Start of Fiscal Year",TRUE,"Fiscal Year in Progress")</f>
        <v>Fiscal Year in Progress</v>
      </c>
    </row>
    <row r="2111" spans="1:4" x14ac:dyDescent="0.25">
      <c r="A2111" s="1" t="s">
        <v>729</v>
      </c>
      <c r="B2111" s="2">
        <v>44731</v>
      </c>
      <c r="D2111" s="12" t="str" cm="1">
        <f t="array" ref="D2111">_xlfn.IFS(MONTH(B2111)=1,"Audit Period",MONTH(B2111)=2,"End of Fiscal Year",MONTH(B2111)=3,"Start of Fiscal Year",TRUE,"Fiscal Year in Progress")</f>
        <v>Fiscal Year in Progress</v>
      </c>
    </row>
    <row r="2112" spans="1:4" x14ac:dyDescent="0.25">
      <c r="A2112" s="1" t="s">
        <v>82</v>
      </c>
      <c r="B2112" s="2">
        <v>44731</v>
      </c>
      <c r="D2112" s="12" t="str" cm="1">
        <f t="array" ref="D2112">_xlfn.IFS(MONTH(B2112)=1,"Audit Period",MONTH(B2112)=2,"End of Fiscal Year",MONTH(B2112)=3,"Start of Fiscal Year",TRUE,"Fiscal Year in Progress")</f>
        <v>Fiscal Year in Progress</v>
      </c>
    </row>
    <row r="2113" spans="1:4" x14ac:dyDescent="0.25">
      <c r="A2113" s="1" t="s">
        <v>730</v>
      </c>
      <c r="B2113" s="2">
        <v>44731</v>
      </c>
      <c r="D2113" s="12" t="str" cm="1">
        <f t="array" ref="D2113">_xlfn.IFS(MONTH(B2113)=1,"Audit Period",MONTH(B2113)=2,"End of Fiscal Year",MONTH(B2113)=3,"Start of Fiscal Year",TRUE,"Fiscal Year in Progress")</f>
        <v>Fiscal Year in Progress</v>
      </c>
    </row>
    <row r="2114" spans="1:4" x14ac:dyDescent="0.25">
      <c r="A2114" s="1" t="s">
        <v>731</v>
      </c>
      <c r="B2114" s="2">
        <v>44731</v>
      </c>
      <c r="D2114" s="12" t="str" cm="1">
        <f t="array" ref="D2114">_xlfn.IFS(MONTH(B2114)=1,"Audit Period",MONTH(B2114)=2,"End of Fiscal Year",MONTH(B2114)=3,"Start of Fiscal Year",TRUE,"Fiscal Year in Progress")</f>
        <v>Fiscal Year in Progress</v>
      </c>
    </row>
    <row r="2115" spans="1:4" x14ac:dyDescent="0.25">
      <c r="A2115" s="1" t="s">
        <v>732</v>
      </c>
      <c r="B2115" s="2">
        <v>44731</v>
      </c>
      <c r="D2115" s="12" t="str" cm="1">
        <f t="array" ref="D2115">_xlfn.IFS(MONTH(B2115)=1,"Audit Period",MONTH(B2115)=2,"End of Fiscal Year",MONTH(B2115)=3,"Start of Fiscal Year",TRUE,"Fiscal Year in Progress")</f>
        <v>Fiscal Year in Progress</v>
      </c>
    </row>
    <row r="2116" spans="1:4" x14ac:dyDescent="0.25">
      <c r="A2116" s="1" t="s">
        <v>733</v>
      </c>
      <c r="B2116" s="2">
        <v>44731</v>
      </c>
      <c r="D2116" s="12" t="str" cm="1">
        <f t="array" ref="D2116">_xlfn.IFS(MONTH(B2116)=1,"Audit Period",MONTH(B2116)=2,"End of Fiscal Year",MONTH(B2116)=3,"Start of Fiscal Year",TRUE,"Fiscal Year in Progress")</f>
        <v>Fiscal Year in Progress</v>
      </c>
    </row>
    <row r="2117" spans="1:4" x14ac:dyDescent="0.25">
      <c r="A2117" s="1" t="s">
        <v>734</v>
      </c>
      <c r="B2117" s="2">
        <v>44731</v>
      </c>
      <c r="D2117" s="12" t="str" cm="1">
        <f t="array" ref="D2117">_xlfn.IFS(MONTH(B2117)=1,"Audit Period",MONTH(B2117)=2,"End of Fiscal Year",MONTH(B2117)=3,"Start of Fiscal Year",TRUE,"Fiscal Year in Progress")</f>
        <v>Fiscal Year in Progress</v>
      </c>
    </row>
    <row r="2118" spans="1:4" x14ac:dyDescent="0.25">
      <c r="A2118" s="1" t="s">
        <v>735</v>
      </c>
      <c r="B2118" s="2">
        <v>44731</v>
      </c>
      <c r="D2118" s="12" t="str" cm="1">
        <f t="array" ref="D2118">_xlfn.IFS(MONTH(B2118)=1,"Audit Period",MONTH(B2118)=2,"End of Fiscal Year",MONTH(B2118)=3,"Start of Fiscal Year",TRUE,"Fiscal Year in Progress")</f>
        <v>Fiscal Year in Progress</v>
      </c>
    </row>
    <row r="2119" spans="1:4" x14ac:dyDescent="0.25">
      <c r="A2119" s="1" t="s">
        <v>736</v>
      </c>
      <c r="B2119" s="2">
        <v>44731</v>
      </c>
      <c r="D2119" s="12" t="str" cm="1">
        <f t="array" ref="D2119">_xlfn.IFS(MONTH(B2119)=1,"Audit Period",MONTH(B2119)=2,"End of Fiscal Year",MONTH(B2119)=3,"Start of Fiscal Year",TRUE,"Fiscal Year in Progress")</f>
        <v>Fiscal Year in Progress</v>
      </c>
    </row>
    <row r="2120" spans="1:4" x14ac:dyDescent="0.25">
      <c r="A2120" s="1" t="s">
        <v>737</v>
      </c>
      <c r="B2120" s="2">
        <v>44731</v>
      </c>
      <c r="D2120" s="12" t="str" cm="1">
        <f t="array" ref="D2120">_xlfn.IFS(MONTH(B2120)=1,"Audit Period",MONTH(B2120)=2,"End of Fiscal Year",MONTH(B2120)=3,"Start of Fiscal Year",TRUE,"Fiscal Year in Progress")</f>
        <v>Fiscal Year in Progress</v>
      </c>
    </row>
    <row r="2121" spans="1:4" x14ac:dyDescent="0.25">
      <c r="A2121" s="1" t="s">
        <v>738</v>
      </c>
      <c r="B2121" s="2">
        <v>44731</v>
      </c>
      <c r="D2121" s="12" t="str" cm="1">
        <f t="array" ref="D2121">_xlfn.IFS(MONTH(B2121)=1,"Audit Period",MONTH(B2121)=2,"End of Fiscal Year",MONTH(B2121)=3,"Start of Fiscal Year",TRUE,"Fiscal Year in Progress")</f>
        <v>Fiscal Year in Progress</v>
      </c>
    </row>
    <row r="2122" spans="1:4" x14ac:dyDescent="0.25">
      <c r="A2122" s="1" t="s">
        <v>739</v>
      </c>
      <c r="B2122" s="2">
        <v>44731</v>
      </c>
      <c r="D2122" s="12" t="str" cm="1">
        <f t="array" ref="D2122">_xlfn.IFS(MONTH(B2122)=1,"Audit Period",MONTH(B2122)=2,"End of Fiscal Year",MONTH(B2122)=3,"Start of Fiscal Year",TRUE,"Fiscal Year in Progress")</f>
        <v>Fiscal Year in Progress</v>
      </c>
    </row>
    <row r="2123" spans="1:4" x14ac:dyDescent="0.25">
      <c r="A2123" s="1" t="s">
        <v>740</v>
      </c>
      <c r="B2123" s="2">
        <v>44731</v>
      </c>
      <c r="D2123" s="12" t="str" cm="1">
        <f t="array" ref="D2123">_xlfn.IFS(MONTH(B2123)=1,"Audit Period",MONTH(B2123)=2,"End of Fiscal Year",MONTH(B2123)=3,"Start of Fiscal Year",TRUE,"Fiscal Year in Progress")</f>
        <v>Fiscal Year in Progress</v>
      </c>
    </row>
    <row r="2124" spans="1:4" x14ac:dyDescent="0.25">
      <c r="A2124" s="1" t="s">
        <v>741</v>
      </c>
      <c r="B2124" s="2">
        <v>44731</v>
      </c>
      <c r="D2124" s="12" t="str" cm="1">
        <f t="array" ref="D2124">_xlfn.IFS(MONTH(B2124)=1,"Audit Period",MONTH(B2124)=2,"End of Fiscal Year",MONTH(B2124)=3,"Start of Fiscal Year",TRUE,"Fiscal Year in Progress")</f>
        <v>Fiscal Year in Progress</v>
      </c>
    </row>
    <row r="2125" spans="1:4" x14ac:dyDescent="0.25">
      <c r="A2125" s="1" t="s">
        <v>742</v>
      </c>
      <c r="B2125" s="2">
        <v>44731</v>
      </c>
      <c r="D2125" s="12" t="str" cm="1">
        <f t="array" ref="D2125">_xlfn.IFS(MONTH(B2125)=1,"Audit Period",MONTH(B2125)=2,"End of Fiscal Year",MONTH(B2125)=3,"Start of Fiscal Year",TRUE,"Fiscal Year in Progress")</f>
        <v>Fiscal Year in Progress</v>
      </c>
    </row>
    <row r="2126" spans="1:4" x14ac:dyDescent="0.25">
      <c r="A2126" s="1" t="s">
        <v>743</v>
      </c>
      <c r="B2126" s="2">
        <v>44731</v>
      </c>
      <c r="D2126" s="12" t="str" cm="1">
        <f t="array" ref="D2126">_xlfn.IFS(MONTH(B2126)=1,"Audit Period",MONTH(B2126)=2,"End of Fiscal Year",MONTH(B2126)=3,"Start of Fiscal Year",TRUE,"Fiscal Year in Progress")</f>
        <v>Fiscal Year in Progress</v>
      </c>
    </row>
    <row r="2127" spans="1:4" x14ac:dyDescent="0.25">
      <c r="A2127" s="1" t="s">
        <v>744</v>
      </c>
      <c r="B2127" s="2">
        <v>44731</v>
      </c>
      <c r="D2127" s="12" t="str" cm="1">
        <f t="array" ref="D2127">_xlfn.IFS(MONTH(B2127)=1,"Audit Period",MONTH(B2127)=2,"End of Fiscal Year",MONTH(B2127)=3,"Start of Fiscal Year",TRUE,"Fiscal Year in Progress")</f>
        <v>Fiscal Year in Progress</v>
      </c>
    </row>
    <row r="2128" spans="1:4" x14ac:dyDescent="0.25">
      <c r="A2128" s="1" t="s">
        <v>745</v>
      </c>
      <c r="B2128" s="2">
        <v>44731</v>
      </c>
      <c r="D2128" s="12" t="str" cm="1">
        <f t="array" ref="D2128">_xlfn.IFS(MONTH(B2128)=1,"Audit Period",MONTH(B2128)=2,"End of Fiscal Year",MONTH(B2128)=3,"Start of Fiscal Year",TRUE,"Fiscal Year in Progress")</f>
        <v>Fiscal Year in Progress</v>
      </c>
    </row>
    <row r="2129" spans="1:4" x14ac:dyDescent="0.25">
      <c r="A2129" s="1" t="s">
        <v>746</v>
      </c>
      <c r="B2129" s="2">
        <v>44731</v>
      </c>
      <c r="D2129" s="12" t="str" cm="1">
        <f t="array" ref="D2129">_xlfn.IFS(MONTH(B2129)=1,"Audit Period",MONTH(B2129)=2,"End of Fiscal Year",MONTH(B2129)=3,"Start of Fiscal Year",TRUE,"Fiscal Year in Progress")</f>
        <v>Fiscal Year in Progress</v>
      </c>
    </row>
    <row r="2130" spans="1:4" x14ac:dyDescent="0.25">
      <c r="A2130" s="1" t="s">
        <v>747</v>
      </c>
      <c r="B2130" s="2">
        <v>44731</v>
      </c>
      <c r="D2130" s="12" t="str" cm="1">
        <f t="array" ref="D2130">_xlfn.IFS(MONTH(B2130)=1,"Audit Period",MONTH(B2130)=2,"End of Fiscal Year",MONTH(B2130)=3,"Start of Fiscal Year",TRUE,"Fiscal Year in Progress")</f>
        <v>Fiscal Year in Progress</v>
      </c>
    </row>
    <row r="2131" spans="1:4" x14ac:dyDescent="0.25">
      <c r="A2131" s="1" t="s">
        <v>83</v>
      </c>
      <c r="B2131" s="2">
        <v>44731</v>
      </c>
      <c r="D2131" s="12" t="str" cm="1">
        <f t="array" ref="D2131">_xlfn.IFS(MONTH(B2131)=1,"Audit Period",MONTH(B2131)=2,"End of Fiscal Year",MONTH(B2131)=3,"Start of Fiscal Year",TRUE,"Fiscal Year in Progress")</f>
        <v>Fiscal Year in Progress</v>
      </c>
    </row>
    <row r="2132" spans="1:4" x14ac:dyDescent="0.25">
      <c r="A2132" s="1" t="s">
        <v>748</v>
      </c>
      <c r="B2132" s="2">
        <v>44731</v>
      </c>
      <c r="D2132" s="12" t="str" cm="1">
        <f t="array" ref="D2132">_xlfn.IFS(MONTH(B2132)=1,"Audit Period",MONTH(B2132)=2,"End of Fiscal Year",MONTH(B2132)=3,"Start of Fiscal Year",TRUE,"Fiscal Year in Progress")</f>
        <v>Fiscal Year in Progress</v>
      </c>
    </row>
    <row r="2133" spans="1:4" x14ac:dyDescent="0.25">
      <c r="A2133" s="1" t="s">
        <v>749</v>
      </c>
      <c r="B2133" s="2">
        <v>44731</v>
      </c>
      <c r="D2133" s="12" t="str" cm="1">
        <f t="array" ref="D2133">_xlfn.IFS(MONTH(B2133)=1,"Audit Period",MONTH(B2133)=2,"End of Fiscal Year",MONTH(B2133)=3,"Start of Fiscal Year",TRUE,"Fiscal Year in Progress")</f>
        <v>Fiscal Year in Progress</v>
      </c>
    </row>
    <row r="2134" spans="1:4" x14ac:dyDescent="0.25">
      <c r="A2134" s="1" t="s">
        <v>750</v>
      </c>
      <c r="B2134" s="2">
        <v>44731</v>
      </c>
      <c r="D2134" s="12" t="str" cm="1">
        <f t="array" ref="D2134">_xlfn.IFS(MONTH(B2134)=1,"Audit Period",MONTH(B2134)=2,"End of Fiscal Year",MONTH(B2134)=3,"Start of Fiscal Year",TRUE,"Fiscal Year in Progress")</f>
        <v>Fiscal Year in Progress</v>
      </c>
    </row>
    <row r="2135" spans="1:4" x14ac:dyDescent="0.25">
      <c r="A2135" s="1" t="s">
        <v>751</v>
      </c>
      <c r="B2135" s="2">
        <v>44731</v>
      </c>
      <c r="D2135" s="12" t="str" cm="1">
        <f t="array" ref="D2135">_xlfn.IFS(MONTH(B2135)=1,"Audit Period",MONTH(B2135)=2,"End of Fiscal Year",MONTH(B2135)=3,"Start of Fiscal Year",TRUE,"Fiscal Year in Progress")</f>
        <v>Fiscal Year in Progress</v>
      </c>
    </row>
    <row r="2136" spans="1:4" x14ac:dyDescent="0.25">
      <c r="A2136" s="1" t="s">
        <v>752</v>
      </c>
      <c r="B2136" s="2">
        <v>44731</v>
      </c>
      <c r="D2136" s="12" t="str" cm="1">
        <f t="array" ref="D2136">_xlfn.IFS(MONTH(B2136)=1,"Audit Period",MONTH(B2136)=2,"End of Fiscal Year",MONTH(B2136)=3,"Start of Fiscal Year",TRUE,"Fiscal Year in Progress")</f>
        <v>Fiscal Year in Progress</v>
      </c>
    </row>
    <row r="2137" spans="1:4" x14ac:dyDescent="0.25">
      <c r="A2137" s="1" t="s">
        <v>753</v>
      </c>
      <c r="B2137" s="2">
        <v>44731</v>
      </c>
      <c r="D2137" s="12" t="str" cm="1">
        <f t="array" ref="D2137">_xlfn.IFS(MONTH(B2137)=1,"Audit Period",MONTH(B2137)=2,"End of Fiscal Year",MONTH(B2137)=3,"Start of Fiscal Year",TRUE,"Fiscal Year in Progress")</f>
        <v>Fiscal Year in Progress</v>
      </c>
    </row>
    <row r="2138" spans="1:4" x14ac:dyDescent="0.25">
      <c r="A2138" s="1" t="s">
        <v>754</v>
      </c>
      <c r="B2138" s="2">
        <v>44731</v>
      </c>
      <c r="D2138" s="12" t="str" cm="1">
        <f t="array" ref="D2138">_xlfn.IFS(MONTH(B2138)=1,"Audit Period",MONTH(B2138)=2,"End of Fiscal Year",MONTH(B2138)=3,"Start of Fiscal Year",TRUE,"Fiscal Year in Progress")</f>
        <v>Fiscal Year in Progress</v>
      </c>
    </row>
    <row r="2139" spans="1:4" x14ac:dyDescent="0.25">
      <c r="A2139" s="1" t="s">
        <v>755</v>
      </c>
      <c r="B2139" s="2">
        <v>44731</v>
      </c>
      <c r="D2139" s="12" t="str" cm="1">
        <f t="array" ref="D2139">_xlfn.IFS(MONTH(B2139)=1,"Audit Period",MONTH(B2139)=2,"End of Fiscal Year",MONTH(B2139)=3,"Start of Fiscal Year",TRUE,"Fiscal Year in Progress")</f>
        <v>Fiscal Year in Progress</v>
      </c>
    </row>
    <row r="2140" spans="1:4" x14ac:dyDescent="0.25">
      <c r="A2140" s="1" t="s">
        <v>84</v>
      </c>
      <c r="B2140" s="2">
        <v>44738</v>
      </c>
      <c r="D2140" s="12" t="str" cm="1">
        <f t="array" ref="D2140">_xlfn.IFS(MONTH(B2140)=1,"Audit Period",MONTH(B2140)=2,"End of Fiscal Year",MONTH(B2140)=3,"Start of Fiscal Year",TRUE,"Fiscal Year in Progress")</f>
        <v>Fiscal Year in Progress</v>
      </c>
    </row>
    <row r="2141" spans="1:4" x14ac:dyDescent="0.25">
      <c r="A2141" s="1" t="s">
        <v>756</v>
      </c>
      <c r="B2141" s="2">
        <v>44738</v>
      </c>
      <c r="D2141" s="12" t="str" cm="1">
        <f t="array" ref="D2141">_xlfn.IFS(MONTH(B2141)=1,"Audit Period",MONTH(B2141)=2,"End of Fiscal Year",MONTH(B2141)=3,"Start of Fiscal Year",TRUE,"Fiscal Year in Progress")</f>
        <v>Fiscal Year in Progress</v>
      </c>
    </row>
    <row r="2142" spans="1:4" x14ac:dyDescent="0.25">
      <c r="A2142" s="1" t="s">
        <v>757</v>
      </c>
      <c r="B2142" s="2">
        <v>44738</v>
      </c>
      <c r="D2142" s="12" t="str" cm="1">
        <f t="array" ref="D2142">_xlfn.IFS(MONTH(B2142)=1,"Audit Period",MONTH(B2142)=2,"End of Fiscal Year",MONTH(B2142)=3,"Start of Fiscal Year",TRUE,"Fiscal Year in Progress")</f>
        <v>Fiscal Year in Progress</v>
      </c>
    </row>
    <row r="2143" spans="1:4" x14ac:dyDescent="0.25">
      <c r="A2143" s="1" t="s">
        <v>758</v>
      </c>
      <c r="B2143" s="2">
        <v>44738</v>
      </c>
      <c r="D2143" s="12" t="str" cm="1">
        <f t="array" ref="D2143">_xlfn.IFS(MONTH(B2143)=1,"Audit Period",MONTH(B2143)=2,"End of Fiscal Year",MONTH(B2143)=3,"Start of Fiscal Year",TRUE,"Fiscal Year in Progress")</f>
        <v>Fiscal Year in Progress</v>
      </c>
    </row>
    <row r="2144" spans="1:4" x14ac:dyDescent="0.25">
      <c r="A2144" s="1" t="s">
        <v>759</v>
      </c>
      <c r="B2144" s="2">
        <v>44738</v>
      </c>
      <c r="D2144" s="12" t="str" cm="1">
        <f t="array" ref="D2144">_xlfn.IFS(MONTH(B2144)=1,"Audit Period",MONTH(B2144)=2,"End of Fiscal Year",MONTH(B2144)=3,"Start of Fiscal Year",TRUE,"Fiscal Year in Progress")</f>
        <v>Fiscal Year in Progress</v>
      </c>
    </row>
    <row r="2145" spans="1:4" x14ac:dyDescent="0.25">
      <c r="A2145" s="1" t="s">
        <v>760</v>
      </c>
      <c r="B2145" s="2">
        <v>44738</v>
      </c>
      <c r="D2145" s="12" t="str" cm="1">
        <f t="array" ref="D2145">_xlfn.IFS(MONTH(B2145)=1,"Audit Period",MONTH(B2145)=2,"End of Fiscal Year",MONTH(B2145)=3,"Start of Fiscal Year",TRUE,"Fiscal Year in Progress")</f>
        <v>Fiscal Year in Progress</v>
      </c>
    </row>
    <row r="2146" spans="1:4" x14ac:dyDescent="0.25">
      <c r="A2146" s="1" t="s">
        <v>761</v>
      </c>
      <c r="B2146" s="2">
        <v>44738</v>
      </c>
      <c r="D2146" s="12" t="str" cm="1">
        <f t="array" ref="D2146">_xlfn.IFS(MONTH(B2146)=1,"Audit Period",MONTH(B2146)=2,"End of Fiscal Year",MONTH(B2146)=3,"Start of Fiscal Year",TRUE,"Fiscal Year in Progress")</f>
        <v>Fiscal Year in Progress</v>
      </c>
    </row>
    <row r="2147" spans="1:4" x14ac:dyDescent="0.25">
      <c r="A2147" s="1" t="s">
        <v>762</v>
      </c>
      <c r="B2147" s="2">
        <v>44738</v>
      </c>
      <c r="D2147" s="12" t="str" cm="1">
        <f t="array" ref="D2147">_xlfn.IFS(MONTH(B2147)=1,"Audit Period",MONTH(B2147)=2,"End of Fiscal Year",MONTH(B2147)=3,"Start of Fiscal Year",TRUE,"Fiscal Year in Progress")</f>
        <v>Fiscal Year in Progress</v>
      </c>
    </row>
    <row r="2148" spans="1:4" x14ac:dyDescent="0.25">
      <c r="A2148" s="1" t="s">
        <v>763</v>
      </c>
      <c r="B2148" s="2">
        <v>44738</v>
      </c>
      <c r="D2148" s="12" t="str" cm="1">
        <f t="array" ref="D2148">_xlfn.IFS(MONTH(B2148)=1,"Audit Period",MONTH(B2148)=2,"End of Fiscal Year",MONTH(B2148)=3,"Start of Fiscal Year",TRUE,"Fiscal Year in Progress")</f>
        <v>Fiscal Year in Progress</v>
      </c>
    </row>
    <row r="2149" spans="1:4" x14ac:dyDescent="0.25">
      <c r="A2149" s="1" t="s">
        <v>764</v>
      </c>
      <c r="B2149" s="2">
        <v>44738</v>
      </c>
      <c r="D2149" s="12" t="str" cm="1">
        <f t="array" ref="D2149">_xlfn.IFS(MONTH(B2149)=1,"Audit Period",MONTH(B2149)=2,"End of Fiscal Year",MONTH(B2149)=3,"Start of Fiscal Year",TRUE,"Fiscal Year in Progress")</f>
        <v>Fiscal Year in Progress</v>
      </c>
    </row>
    <row r="2150" spans="1:4" x14ac:dyDescent="0.25">
      <c r="A2150" s="1" t="s">
        <v>85</v>
      </c>
      <c r="B2150" s="2">
        <v>44738</v>
      </c>
      <c r="D2150" s="12" t="str" cm="1">
        <f t="array" ref="D2150">_xlfn.IFS(MONTH(B2150)=1,"Audit Period",MONTH(B2150)=2,"End of Fiscal Year",MONTH(B2150)=3,"Start of Fiscal Year",TRUE,"Fiscal Year in Progress")</f>
        <v>Fiscal Year in Progress</v>
      </c>
    </row>
    <row r="2151" spans="1:4" x14ac:dyDescent="0.25">
      <c r="A2151" s="1" t="s">
        <v>765</v>
      </c>
      <c r="B2151" s="2">
        <v>44738</v>
      </c>
      <c r="D2151" s="12" t="str" cm="1">
        <f t="array" ref="D2151">_xlfn.IFS(MONTH(B2151)=1,"Audit Period",MONTH(B2151)=2,"End of Fiscal Year",MONTH(B2151)=3,"Start of Fiscal Year",TRUE,"Fiscal Year in Progress")</f>
        <v>Fiscal Year in Progress</v>
      </c>
    </row>
    <row r="2152" spans="1:4" x14ac:dyDescent="0.25">
      <c r="A2152" s="1" t="s">
        <v>766</v>
      </c>
      <c r="B2152" s="2">
        <v>44738</v>
      </c>
      <c r="D2152" s="12" t="str" cm="1">
        <f t="array" ref="D2152">_xlfn.IFS(MONTH(B2152)=1,"Audit Period",MONTH(B2152)=2,"End of Fiscal Year",MONTH(B2152)=3,"Start of Fiscal Year",TRUE,"Fiscal Year in Progress")</f>
        <v>Fiscal Year in Progress</v>
      </c>
    </row>
    <row r="2153" spans="1:4" x14ac:dyDescent="0.25">
      <c r="A2153" s="1" t="s">
        <v>767</v>
      </c>
      <c r="B2153" s="2">
        <v>44738</v>
      </c>
      <c r="D2153" s="12" t="str" cm="1">
        <f t="array" ref="D2153">_xlfn.IFS(MONTH(B2153)=1,"Audit Period",MONTH(B2153)=2,"End of Fiscal Year",MONTH(B2153)=3,"Start of Fiscal Year",TRUE,"Fiscal Year in Progress")</f>
        <v>Fiscal Year in Progress</v>
      </c>
    </row>
    <row r="2154" spans="1:4" x14ac:dyDescent="0.25">
      <c r="A2154" s="1" t="s">
        <v>768</v>
      </c>
      <c r="B2154" s="2">
        <v>44738</v>
      </c>
      <c r="D2154" s="12" t="str" cm="1">
        <f t="array" ref="D2154">_xlfn.IFS(MONTH(B2154)=1,"Audit Period",MONTH(B2154)=2,"End of Fiscal Year",MONTH(B2154)=3,"Start of Fiscal Year",TRUE,"Fiscal Year in Progress")</f>
        <v>Fiscal Year in Progress</v>
      </c>
    </row>
    <row r="2155" spans="1:4" x14ac:dyDescent="0.25">
      <c r="A2155" s="1" t="s">
        <v>769</v>
      </c>
      <c r="B2155" s="2">
        <v>44738</v>
      </c>
      <c r="D2155" s="12" t="str" cm="1">
        <f t="array" ref="D2155">_xlfn.IFS(MONTH(B2155)=1,"Audit Period",MONTH(B2155)=2,"End of Fiscal Year",MONTH(B2155)=3,"Start of Fiscal Year",TRUE,"Fiscal Year in Progress")</f>
        <v>Fiscal Year in Progress</v>
      </c>
    </row>
    <row r="2156" spans="1:4" x14ac:dyDescent="0.25">
      <c r="A2156" s="1" t="s">
        <v>770</v>
      </c>
      <c r="B2156" s="2">
        <v>44738</v>
      </c>
      <c r="D2156" s="12" t="str" cm="1">
        <f t="array" ref="D2156">_xlfn.IFS(MONTH(B2156)=1,"Audit Period",MONTH(B2156)=2,"End of Fiscal Year",MONTH(B2156)=3,"Start of Fiscal Year",TRUE,"Fiscal Year in Progress")</f>
        <v>Fiscal Year in Progress</v>
      </c>
    </row>
    <row r="2157" spans="1:4" x14ac:dyDescent="0.25">
      <c r="A2157" s="1" t="s">
        <v>771</v>
      </c>
      <c r="B2157" s="2">
        <v>44738</v>
      </c>
      <c r="D2157" s="12" t="str" cm="1">
        <f t="array" ref="D2157">_xlfn.IFS(MONTH(B2157)=1,"Audit Period",MONTH(B2157)=2,"End of Fiscal Year",MONTH(B2157)=3,"Start of Fiscal Year",TRUE,"Fiscal Year in Progress")</f>
        <v>Fiscal Year in Progress</v>
      </c>
    </row>
    <row r="2158" spans="1:4" x14ac:dyDescent="0.25">
      <c r="A2158" s="1" t="s">
        <v>86</v>
      </c>
      <c r="B2158" s="2">
        <v>44738</v>
      </c>
      <c r="D2158" s="12" t="str" cm="1">
        <f t="array" ref="D2158">_xlfn.IFS(MONTH(B2158)=1,"Audit Period",MONTH(B2158)=2,"End of Fiscal Year",MONTH(B2158)=3,"Start of Fiscal Year",TRUE,"Fiscal Year in Progress")</f>
        <v>Fiscal Year in Progress</v>
      </c>
    </row>
    <row r="2159" spans="1:4" x14ac:dyDescent="0.25">
      <c r="A2159" s="1" t="s">
        <v>772</v>
      </c>
      <c r="B2159" s="2">
        <v>44738</v>
      </c>
      <c r="D2159" s="12" t="str" cm="1">
        <f t="array" ref="D2159">_xlfn.IFS(MONTH(B2159)=1,"Audit Period",MONTH(B2159)=2,"End of Fiscal Year",MONTH(B2159)=3,"Start of Fiscal Year",TRUE,"Fiscal Year in Progress")</f>
        <v>Fiscal Year in Progress</v>
      </c>
    </row>
    <row r="2160" spans="1:4" x14ac:dyDescent="0.25">
      <c r="A2160" s="1" t="s">
        <v>773</v>
      </c>
      <c r="B2160" s="2">
        <v>44738</v>
      </c>
      <c r="D2160" s="12" t="str" cm="1">
        <f t="array" ref="D2160">_xlfn.IFS(MONTH(B2160)=1,"Audit Period",MONTH(B2160)=2,"End of Fiscal Year",MONTH(B2160)=3,"Start of Fiscal Year",TRUE,"Fiscal Year in Progress")</f>
        <v>Fiscal Year in Progress</v>
      </c>
    </row>
    <row r="2161" spans="1:4" x14ac:dyDescent="0.25">
      <c r="A2161" s="1" t="s">
        <v>774</v>
      </c>
      <c r="B2161" s="2">
        <v>44738</v>
      </c>
      <c r="D2161" s="12" t="str" cm="1">
        <f t="array" ref="D2161">_xlfn.IFS(MONTH(B2161)=1,"Audit Period",MONTH(B2161)=2,"End of Fiscal Year",MONTH(B2161)=3,"Start of Fiscal Year",TRUE,"Fiscal Year in Progress")</f>
        <v>Fiscal Year in Progress</v>
      </c>
    </row>
    <row r="2162" spans="1:4" x14ac:dyDescent="0.25">
      <c r="A2162" s="1" t="s">
        <v>775</v>
      </c>
      <c r="B2162" s="2">
        <v>44738</v>
      </c>
      <c r="D2162" s="12" t="str" cm="1">
        <f t="array" ref="D2162">_xlfn.IFS(MONTH(B2162)=1,"Audit Period",MONTH(B2162)=2,"End of Fiscal Year",MONTH(B2162)=3,"Start of Fiscal Year",TRUE,"Fiscal Year in Progress")</f>
        <v>Fiscal Year in Progress</v>
      </c>
    </row>
    <row r="2163" spans="1:4" x14ac:dyDescent="0.25">
      <c r="A2163" s="1" t="s">
        <v>776</v>
      </c>
      <c r="B2163" s="2">
        <v>44738</v>
      </c>
      <c r="D2163" s="12" t="str" cm="1">
        <f t="array" ref="D2163">_xlfn.IFS(MONTH(B2163)=1,"Audit Period",MONTH(B2163)=2,"End of Fiscal Year",MONTH(B2163)=3,"Start of Fiscal Year",TRUE,"Fiscal Year in Progress")</f>
        <v>Fiscal Year in Progress</v>
      </c>
    </row>
    <row r="2164" spans="1:4" x14ac:dyDescent="0.25">
      <c r="A2164" s="1" t="s">
        <v>777</v>
      </c>
      <c r="B2164" s="2">
        <v>44738</v>
      </c>
      <c r="D2164" s="12" t="str" cm="1">
        <f t="array" ref="D2164">_xlfn.IFS(MONTH(B2164)=1,"Audit Period",MONTH(B2164)=2,"End of Fiscal Year",MONTH(B2164)=3,"Start of Fiscal Year",TRUE,"Fiscal Year in Progress")</f>
        <v>Fiscal Year in Progress</v>
      </c>
    </row>
    <row r="2165" spans="1:4" x14ac:dyDescent="0.25">
      <c r="A2165" s="1" t="s">
        <v>87</v>
      </c>
      <c r="B2165" s="2">
        <v>44738</v>
      </c>
      <c r="D2165" s="12" t="str" cm="1">
        <f t="array" ref="D2165">_xlfn.IFS(MONTH(B2165)=1,"Audit Period",MONTH(B2165)=2,"End of Fiscal Year",MONTH(B2165)=3,"Start of Fiscal Year",TRUE,"Fiscal Year in Progress")</f>
        <v>Fiscal Year in Progress</v>
      </c>
    </row>
    <row r="2166" spans="1:4" x14ac:dyDescent="0.25">
      <c r="A2166" s="1" t="s">
        <v>778</v>
      </c>
      <c r="B2166" s="2">
        <v>44738</v>
      </c>
      <c r="D2166" s="12" t="str" cm="1">
        <f t="array" ref="D2166">_xlfn.IFS(MONTH(B2166)=1,"Audit Period",MONTH(B2166)=2,"End of Fiscal Year",MONTH(B2166)=3,"Start of Fiscal Year",TRUE,"Fiscal Year in Progress")</f>
        <v>Fiscal Year in Progress</v>
      </c>
    </row>
    <row r="2167" spans="1:4" x14ac:dyDescent="0.25">
      <c r="A2167" s="1" t="s">
        <v>779</v>
      </c>
      <c r="B2167" s="2">
        <v>44738</v>
      </c>
      <c r="D2167" s="12" t="str" cm="1">
        <f t="array" ref="D2167">_xlfn.IFS(MONTH(B2167)=1,"Audit Period",MONTH(B2167)=2,"End of Fiscal Year",MONTH(B2167)=3,"Start of Fiscal Year",TRUE,"Fiscal Year in Progress")</f>
        <v>Fiscal Year in Progress</v>
      </c>
    </row>
    <row r="2168" spans="1:4" x14ac:dyDescent="0.25">
      <c r="A2168" s="1" t="s">
        <v>780</v>
      </c>
      <c r="B2168" s="2">
        <v>44738</v>
      </c>
      <c r="D2168" s="12" t="str" cm="1">
        <f t="array" ref="D2168">_xlfn.IFS(MONTH(B2168)=1,"Audit Period",MONTH(B2168)=2,"End of Fiscal Year",MONTH(B2168)=3,"Start of Fiscal Year",TRUE,"Fiscal Year in Progress")</f>
        <v>Fiscal Year in Progress</v>
      </c>
    </row>
    <row r="2169" spans="1:4" x14ac:dyDescent="0.25">
      <c r="A2169" s="1" t="s">
        <v>781</v>
      </c>
      <c r="B2169" s="2">
        <v>44738</v>
      </c>
      <c r="D2169" s="12" t="str" cm="1">
        <f t="array" ref="D2169">_xlfn.IFS(MONTH(B2169)=1,"Audit Period",MONTH(B2169)=2,"End of Fiscal Year",MONTH(B2169)=3,"Start of Fiscal Year",TRUE,"Fiscal Year in Progress")</f>
        <v>Fiscal Year in Progress</v>
      </c>
    </row>
    <row r="2170" spans="1:4" x14ac:dyDescent="0.25">
      <c r="A2170" s="1" t="s">
        <v>782</v>
      </c>
      <c r="B2170" s="2">
        <v>44738</v>
      </c>
      <c r="D2170" s="12" t="str" cm="1">
        <f t="array" ref="D2170">_xlfn.IFS(MONTH(B2170)=1,"Audit Period",MONTH(B2170)=2,"End of Fiscal Year",MONTH(B2170)=3,"Start of Fiscal Year",TRUE,"Fiscal Year in Progress")</f>
        <v>Fiscal Year in Progress</v>
      </c>
    </row>
    <row r="2171" spans="1:4" x14ac:dyDescent="0.25">
      <c r="A2171" s="1" t="s">
        <v>783</v>
      </c>
      <c r="B2171" s="2">
        <v>44738</v>
      </c>
      <c r="D2171" s="12" t="str" cm="1">
        <f t="array" ref="D2171">_xlfn.IFS(MONTH(B2171)=1,"Audit Period",MONTH(B2171)=2,"End of Fiscal Year",MONTH(B2171)=3,"Start of Fiscal Year",TRUE,"Fiscal Year in Progress")</f>
        <v>Fiscal Year in Progress</v>
      </c>
    </row>
    <row r="2172" spans="1:4" x14ac:dyDescent="0.25">
      <c r="A2172" s="1" t="s">
        <v>784</v>
      </c>
      <c r="B2172" s="2">
        <v>44738</v>
      </c>
      <c r="D2172" s="12" t="str" cm="1">
        <f t="array" ref="D2172">_xlfn.IFS(MONTH(B2172)=1,"Audit Period",MONTH(B2172)=2,"End of Fiscal Year",MONTH(B2172)=3,"Start of Fiscal Year",TRUE,"Fiscal Year in Progress")</f>
        <v>Fiscal Year in Progress</v>
      </c>
    </row>
    <row r="2173" spans="1:4" x14ac:dyDescent="0.25">
      <c r="A2173" s="1" t="s">
        <v>88</v>
      </c>
      <c r="B2173" s="2">
        <v>44738</v>
      </c>
      <c r="D2173" s="12" t="str" cm="1">
        <f t="array" ref="D2173">_xlfn.IFS(MONTH(B2173)=1,"Audit Period",MONTH(B2173)=2,"End of Fiscal Year",MONTH(B2173)=3,"Start of Fiscal Year",TRUE,"Fiscal Year in Progress")</f>
        <v>Fiscal Year in Progress</v>
      </c>
    </row>
    <row r="2174" spans="1:4" x14ac:dyDescent="0.25">
      <c r="A2174" s="1" t="s">
        <v>785</v>
      </c>
      <c r="B2174" s="2">
        <v>44738</v>
      </c>
      <c r="D2174" s="12" t="str" cm="1">
        <f t="array" ref="D2174">_xlfn.IFS(MONTH(B2174)=1,"Audit Period",MONTH(B2174)=2,"End of Fiscal Year",MONTH(B2174)=3,"Start of Fiscal Year",TRUE,"Fiscal Year in Progress")</f>
        <v>Fiscal Year in Progress</v>
      </c>
    </row>
    <row r="2175" spans="1:4" x14ac:dyDescent="0.25">
      <c r="A2175" s="1" t="s">
        <v>786</v>
      </c>
      <c r="B2175" s="2">
        <v>44738</v>
      </c>
      <c r="D2175" s="12" t="str" cm="1">
        <f t="array" ref="D2175">_xlfn.IFS(MONTH(B2175)=1,"Audit Period",MONTH(B2175)=2,"End of Fiscal Year",MONTH(B2175)=3,"Start of Fiscal Year",TRUE,"Fiscal Year in Progress")</f>
        <v>Fiscal Year in Progress</v>
      </c>
    </row>
    <row r="2176" spans="1:4" x14ac:dyDescent="0.25">
      <c r="A2176" s="1" t="s">
        <v>787</v>
      </c>
      <c r="B2176" s="2">
        <v>44738</v>
      </c>
      <c r="D2176" s="12" t="str" cm="1">
        <f t="array" ref="D2176">_xlfn.IFS(MONTH(B2176)=1,"Audit Period",MONTH(B2176)=2,"End of Fiscal Year",MONTH(B2176)=3,"Start of Fiscal Year",TRUE,"Fiscal Year in Progress")</f>
        <v>Fiscal Year in Progress</v>
      </c>
    </row>
    <row r="2177" spans="1:4" x14ac:dyDescent="0.25">
      <c r="A2177" s="1" t="s">
        <v>788</v>
      </c>
      <c r="B2177" s="2">
        <v>44738</v>
      </c>
      <c r="D2177" s="12" t="str" cm="1">
        <f t="array" ref="D2177">_xlfn.IFS(MONTH(B2177)=1,"Audit Period",MONTH(B2177)=2,"End of Fiscal Year",MONTH(B2177)=3,"Start of Fiscal Year",TRUE,"Fiscal Year in Progress")</f>
        <v>Fiscal Year in Progress</v>
      </c>
    </row>
    <row r="2178" spans="1:4" x14ac:dyDescent="0.25">
      <c r="A2178" s="1" t="s">
        <v>8</v>
      </c>
      <c r="B2178" s="2">
        <v>44738</v>
      </c>
      <c r="D2178" s="12" t="str" cm="1">
        <f t="array" ref="D2178">_xlfn.IFS(MONTH(B2178)=1,"Audit Period",MONTH(B2178)=2,"End of Fiscal Year",MONTH(B2178)=3,"Start of Fiscal Year",TRUE,"Fiscal Year in Progress")</f>
        <v>Fiscal Year in Progress</v>
      </c>
    </row>
    <row r="2179" spans="1:4" x14ac:dyDescent="0.25">
      <c r="A2179" s="1" t="s">
        <v>789</v>
      </c>
      <c r="B2179" s="2">
        <v>44738</v>
      </c>
      <c r="D2179" s="12" t="str" cm="1">
        <f t="array" ref="D2179">_xlfn.IFS(MONTH(B2179)=1,"Audit Period",MONTH(B2179)=2,"End of Fiscal Year",MONTH(B2179)=3,"Start of Fiscal Year",TRUE,"Fiscal Year in Progress")</f>
        <v>Fiscal Year in Progress</v>
      </c>
    </row>
    <row r="2180" spans="1:4" x14ac:dyDescent="0.25">
      <c r="A2180" s="1" t="s">
        <v>790</v>
      </c>
      <c r="B2180" s="2">
        <v>44738</v>
      </c>
      <c r="D2180" s="12" t="str" cm="1">
        <f t="array" ref="D2180">_xlfn.IFS(MONTH(B2180)=1,"Audit Period",MONTH(B2180)=2,"End of Fiscal Year",MONTH(B2180)=3,"Start of Fiscal Year",TRUE,"Fiscal Year in Progress")</f>
        <v>Fiscal Year in Progress</v>
      </c>
    </row>
    <row r="2181" spans="1:4" x14ac:dyDescent="0.25">
      <c r="A2181" s="1" t="s">
        <v>89</v>
      </c>
      <c r="B2181" s="2">
        <v>44738</v>
      </c>
      <c r="D2181" s="12" t="str" cm="1">
        <f t="array" ref="D2181">_xlfn.IFS(MONTH(B2181)=1,"Audit Period",MONTH(B2181)=2,"End of Fiscal Year",MONTH(B2181)=3,"Start of Fiscal Year",TRUE,"Fiscal Year in Progress")</f>
        <v>Fiscal Year in Progress</v>
      </c>
    </row>
    <row r="2182" spans="1:4" x14ac:dyDescent="0.25">
      <c r="A2182" s="1" t="s">
        <v>791</v>
      </c>
      <c r="B2182" s="2">
        <v>44738</v>
      </c>
      <c r="D2182" s="12" t="str" cm="1">
        <f t="array" ref="D2182">_xlfn.IFS(MONTH(B2182)=1,"Audit Period",MONTH(B2182)=2,"End of Fiscal Year",MONTH(B2182)=3,"Start of Fiscal Year",TRUE,"Fiscal Year in Progress")</f>
        <v>Fiscal Year in Progress</v>
      </c>
    </row>
    <row r="2183" spans="1:4" x14ac:dyDescent="0.25">
      <c r="A2183" s="1" t="s">
        <v>792</v>
      </c>
      <c r="B2183" s="2">
        <v>44738</v>
      </c>
      <c r="D2183" s="12" t="str" cm="1">
        <f t="array" ref="D2183">_xlfn.IFS(MONTH(B2183)=1,"Audit Period",MONTH(B2183)=2,"End of Fiscal Year",MONTH(B2183)=3,"Start of Fiscal Year",TRUE,"Fiscal Year in Progress")</f>
        <v>Fiscal Year in Progress</v>
      </c>
    </row>
    <row r="2184" spans="1:4" x14ac:dyDescent="0.25">
      <c r="A2184" s="1" t="s">
        <v>793</v>
      </c>
      <c r="B2184" s="2">
        <v>44738</v>
      </c>
      <c r="D2184" s="12" t="str" cm="1">
        <f t="array" ref="D2184">_xlfn.IFS(MONTH(B2184)=1,"Audit Period",MONTH(B2184)=2,"End of Fiscal Year",MONTH(B2184)=3,"Start of Fiscal Year",TRUE,"Fiscal Year in Progress")</f>
        <v>Fiscal Year in Progress</v>
      </c>
    </row>
    <row r="2185" spans="1:4" x14ac:dyDescent="0.25">
      <c r="A2185" s="1" t="s">
        <v>794</v>
      </c>
      <c r="B2185" s="2">
        <v>44738</v>
      </c>
      <c r="D2185" s="12" t="str" cm="1">
        <f t="array" ref="D2185">_xlfn.IFS(MONTH(B2185)=1,"Audit Period",MONTH(B2185)=2,"End of Fiscal Year",MONTH(B2185)=3,"Start of Fiscal Year",TRUE,"Fiscal Year in Progress")</f>
        <v>Fiscal Year in Progress</v>
      </c>
    </row>
    <row r="2186" spans="1:4" x14ac:dyDescent="0.25">
      <c r="A2186" s="1" t="s">
        <v>795</v>
      </c>
      <c r="B2186" s="2">
        <v>44738</v>
      </c>
      <c r="D2186" s="12" t="str" cm="1">
        <f t="array" ref="D2186">_xlfn.IFS(MONTH(B2186)=1,"Audit Period",MONTH(B2186)=2,"End of Fiscal Year",MONTH(B2186)=3,"Start of Fiscal Year",TRUE,"Fiscal Year in Progress")</f>
        <v>Fiscal Year in Progress</v>
      </c>
    </row>
    <row r="2187" spans="1:4" x14ac:dyDescent="0.25">
      <c r="A2187" s="1" t="s">
        <v>90</v>
      </c>
      <c r="B2187" s="2">
        <v>44738</v>
      </c>
      <c r="D2187" s="12" t="str" cm="1">
        <f t="array" ref="D2187">_xlfn.IFS(MONTH(B2187)=1,"Audit Period",MONTH(B2187)=2,"End of Fiscal Year",MONTH(B2187)=3,"Start of Fiscal Year",TRUE,"Fiscal Year in Progress")</f>
        <v>Fiscal Year in Progress</v>
      </c>
    </row>
    <row r="2188" spans="1:4" x14ac:dyDescent="0.25">
      <c r="A2188" s="1" t="s">
        <v>796</v>
      </c>
      <c r="B2188" s="2">
        <v>44738</v>
      </c>
      <c r="D2188" s="12" t="str" cm="1">
        <f t="array" ref="D2188">_xlfn.IFS(MONTH(B2188)=1,"Audit Period",MONTH(B2188)=2,"End of Fiscal Year",MONTH(B2188)=3,"Start of Fiscal Year",TRUE,"Fiscal Year in Progress")</f>
        <v>Fiscal Year in Progress</v>
      </c>
    </row>
    <row r="2189" spans="1:4" x14ac:dyDescent="0.25">
      <c r="A2189" s="1" t="s">
        <v>797</v>
      </c>
      <c r="B2189" s="2">
        <v>44738</v>
      </c>
      <c r="D2189" s="12" t="str" cm="1">
        <f t="array" ref="D2189">_xlfn.IFS(MONTH(B2189)=1,"Audit Period",MONTH(B2189)=2,"End of Fiscal Year",MONTH(B2189)=3,"Start of Fiscal Year",TRUE,"Fiscal Year in Progress")</f>
        <v>Fiscal Year in Progress</v>
      </c>
    </row>
    <row r="2190" spans="1:4" x14ac:dyDescent="0.25">
      <c r="A2190" s="1" t="s">
        <v>798</v>
      </c>
      <c r="B2190" s="2">
        <v>44738</v>
      </c>
      <c r="D2190" s="12" t="str" cm="1">
        <f t="array" ref="D2190">_xlfn.IFS(MONTH(B2190)=1,"Audit Period",MONTH(B2190)=2,"End of Fiscal Year",MONTH(B2190)=3,"Start of Fiscal Year",TRUE,"Fiscal Year in Progress")</f>
        <v>Fiscal Year in Progress</v>
      </c>
    </row>
    <row r="2191" spans="1:4" x14ac:dyDescent="0.25">
      <c r="A2191" s="1" t="s">
        <v>799</v>
      </c>
      <c r="B2191" s="2">
        <v>44738</v>
      </c>
      <c r="D2191" s="12" t="str" cm="1">
        <f t="array" ref="D2191">_xlfn.IFS(MONTH(B2191)=1,"Audit Period",MONTH(B2191)=2,"End of Fiscal Year",MONTH(B2191)=3,"Start of Fiscal Year",TRUE,"Fiscal Year in Progress")</f>
        <v>Fiscal Year in Progress</v>
      </c>
    </row>
    <row r="2192" spans="1:4" x14ac:dyDescent="0.25">
      <c r="A2192" s="1" t="s">
        <v>800</v>
      </c>
      <c r="B2192" s="2">
        <v>44738</v>
      </c>
      <c r="D2192" s="12" t="str" cm="1">
        <f t="array" ref="D2192">_xlfn.IFS(MONTH(B2192)=1,"Audit Period",MONTH(B2192)=2,"End of Fiscal Year",MONTH(B2192)=3,"Start of Fiscal Year",TRUE,"Fiscal Year in Progress")</f>
        <v>Fiscal Year in Progress</v>
      </c>
    </row>
    <row r="2193" spans="1:4" x14ac:dyDescent="0.25">
      <c r="A2193" s="1" t="s">
        <v>801</v>
      </c>
      <c r="B2193" s="2">
        <v>44738</v>
      </c>
      <c r="D2193" s="12" t="str" cm="1">
        <f t="array" ref="D2193">_xlfn.IFS(MONTH(B2193)=1,"Audit Period",MONTH(B2193)=2,"End of Fiscal Year",MONTH(B2193)=3,"Start of Fiscal Year",TRUE,"Fiscal Year in Progress")</f>
        <v>Fiscal Year in Progress</v>
      </c>
    </row>
    <row r="2194" spans="1:4" x14ac:dyDescent="0.25">
      <c r="A2194" s="1" t="s">
        <v>91</v>
      </c>
      <c r="B2194" s="2">
        <v>44738</v>
      </c>
      <c r="D2194" s="12" t="str" cm="1">
        <f t="array" ref="D2194">_xlfn.IFS(MONTH(B2194)=1,"Audit Period",MONTH(B2194)=2,"End of Fiscal Year",MONTH(B2194)=3,"Start of Fiscal Year",TRUE,"Fiscal Year in Progress")</f>
        <v>Fiscal Year in Progress</v>
      </c>
    </row>
    <row r="2195" spans="1:4" x14ac:dyDescent="0.25">
      <c r="A2195" s="1" t="s">
        <v>802</v>
      </c>
      <c r="B2195" s="2">
        <v>44738</v>
      </c>
      <c r="D2195" s="12" t="str" cm="1">
        <f t="array" ref="D2195">_xlfn.IFS(MONTH(B2195)=1,"Audit Period",MONTH(B2195)=2,"End of Fiscal Year",MONTH(B2195)=3,"Start of Fiscal Year",TRUE,"Fiscal Year in Progress")</f>
        <v>Fiscal Year in Progress</v>
      </c>
    </row>
    <row r="2196" spans="1:4" x14ac:dyDescent="0.25">
      <c r="A2196" s="1" t="s">
        <v>803</v>
      </c>
      <c r="B2196" s="2">
        <v>44738</v>
      </c>
      <c r="D2196" s="12" t="str" cm="1">
        <f t="array" ref="D2196">_xlfn.IFS(MONTH(B2196)=1,"Audit Period",MONTH(B2196)=2,"End of Fiscal Year",MONTH(B2196)=3,"Start of Fiscal Year",TRUE,"Fiscal Year in Progress")</f>
        <v>Fiscal Year in Progress</v>
      </c>
    </row>
    <row r="2197" spans="1:4" x14ac:dyDescent="0.25">
      <c r="A2197" s="1" t="s">
        <v>804</v>
      </c>
      <c r="B2197" s="2">
        <v>44738</v>
      </c>
      <c r="D2197" s="12" t="str" cm="1">
        <f t="array" ref="D2197">_xlfn.IFS(MONTH(B2197)=1,"Audit Period",MONTH(B2197)=2,"End of Fiscal Year",MONTH(B2197)=3,"Start of Fiscal Year",TRUE,"Fiscal Year in Progress")</f>
        <v>Fiscal Year in Progress</v>
      </c>
    </row>
    <row r="2198" spans="1:4" x14ac:dyDescent="0.25">
      <c r="A2198" s="1" t="s">
        <v>805</v>
      </c>
      <c r="B2198" s="2">
        <v>44738</v>
      </c>
      <c r="D2198" s="12" t="str" cm="1">
        <f t="array" ref="D2198">_xlfn.IFS(MONTH(B2198)=1,"Audit Period",MONTH(B2198)=2,"End of Fiscal Year",MONTH(B2198)=3,"Start of Fiscal Year",TRUE,"Fiscal Year in Progress")</f>
        <v>Fiscal Year in Progress</v>
      </c>
    </row>
    <row r="2199" spans="1:4" x14ac:dyDescent="0.25">
      <c r="A2199" s="1" t="s">
        <v>806</v>
      </c>
      <c r="B2199" s="2">
        <v>44738</v>
      </c>
      <c r="D2199" s="12" t="str" cm="1">
        <f t="array" ref="D2199">_xlfn.IFS(MONTH(B2199)=1,"Audit Period",MONTH(B2199)=2,"End of Fiscal Year",MONTH(B2199)=3,"Start of Fiscal Year",TRUE,"Fiscal Year in Progress")</f>
        <v>Fiscal Year in Progress</v>
      </c>
    </row>
    <row r="2200" spans="1:4" x14ac:dyDescent="0.25">
      <c r="A2200" s="1" t="s">
        <v>92</v>
      </c>
      <c r="B2200" s="2">
        <v>44738</v>
      </c>
      <c r="D2200" s="12" t="str" cm="1">
        <f t="array" ref="D2200">_xlfn.IFS(MONTH(B2200)=1,"Audit Period",MONTH(B2200)=2,"End of Fiscal Year",MONTH(B2200)=3,"Start of Fiscal Year",TRUE,"Fiscal Year in Progress")</f>
        <v>Fiscal Year in Progress</v>
      </c>
    </row>
    <row r="2201" spans="1:4" x14ac:dyDescent="0.25">
      <c r="A2201" s="1" t="s">
        <v>807</v>
      </c>
      <c r="B2201" s="2">
        <v>44738</v>
      </c>
      <c r="D2201" s="12" t="str" cm="1">
        <f t="array" ref="D2201">_xlfn.IFS(MONTH(B2201)=1,"Audit Period",MONTH(B2201)=2,"End of Fiscal Year",MONTH(B2201)=3,"Start of Fiscal Year",TRUE,"Fiscal Year in Progress")</f>
        <v>Fiscal Year in Progress</v>
      </c>
    </row>
    <row r="2202" spans="1:4" x14ac:dyDescent="0.25">
      <c r="A2202" s="1" t="s">
        <v>808</v>
      </c>
      <c r="B2202" s="2">
        <v>44738</v>
      </c>
      <c r="D2202" s="12" t="str" cm="1">
        <f t="array" ref="D2202">_xlfn.IFS(MONTH(B2202)=1,"Audit Period",MONTH(B2202)=2,"End of Fiscal Year",MONTH(B2202)=3,"Start of Fiscal Year",TRUE,"Fiscal Year in Progress")</f>
        <v>Fiscal Year in Progress</v>
      </c>
    </row>
    <row r="2203" spans="1:4" x14ac:dyDescent="0.25">
      <c r="A2203" s="1" t="s">
        <v>809</v>
      </c>
      <c r="B2203" s="2">
        <v>44738</v>
      </c>
      <c r="D2203" s="12" t="str" cm="1">
        <f t="array" ref="D2203">_xlfn.IFS(MONTH(B2203)=1,"Audit Period",MONTH(B2203)=2,"End of Fiscal Year",MONTH(B2203)=3,"Start of Fiscal Year",TRUE,"Fiscal Year in Progress")</f>
        <v>Fiscal Year in Progress</v>
      </c>
    </row>
    <row r="2204" spans="1:4" x14ac:dyDescent="0.25">
      <c r="A2204" s="1" t="s">
        <v>810</v>
      </c>
      <c r="B2204" s="2">
        <v>44738</v>
      </c>
      <c r="D2204" s="12" t="str" cm="1">
        <f t="array" ref="D2204">_xlfn.IFS(MONTH(B2204)=1,"Audit Period",MONTH(B2204)=2,"End of Fiscal Year",MONTH(B2204)=3,"Start of Fiscal Year",TRUE,"Fiscal Year in Progress")</f>
        <v>Fiscal Year in Progress</v>
      </c>
    </row>
    <row r="2205" spans="1:4" x14ac:dyDescent="0.25">
      <c r="A2205" s="1" t="s">
        <v>811</v>
      </c>
      <c r="B2205" s="2">
        <v>44738</v>
      </c>
      <c r="D2205" s="12" t="str" cm="1">
        <f t="array" ref="D2205">_xlfn.IFS(MONTH(B2205)=1,"Audit Period",MONTH(B2205)=2,"End of Fiscal Year",MONTH(B2205)=3,"Start of Fiscal Year",TRUE,"Fiscal Year in Progress")</f>
        <v>Fiscal Year in Progress</v>
      </c>
    </row>
    <row r="2206" spans="1:4" x14ac:dyDescent="0.25">
      <c r="A2206" s="1" t="s">
        <v>812</v>
      </c>
      <c r="B2206" s="2">
        <v>44738</v>
      </c>
      <c r="D2206" s="12" t="str" cm="1">
        <f t="array" ref="D2206">_xlfn.IFS(MONTH(B2206)=1,"Audit Period",MONTH(B2206)=2,"End of Fiscal Year",MONTH(B2206)=3,"Start of Fiscal Year",TRUE,"Fiscal Year in Progress")</f>
        <v>Fiscal Year in Progress</v>
      </c>
    </row>
    <row r="2207" spans="1:4" x14ac:dyDescent="0.25">
      <c r="A2207" s="1" t="s">
        <v>813</v>
      </c>
      <c r="B2207" s="2">
        <v>44738</v>
      </c>
      <c r="D2207" s="12" t="str" cm="1">
        <f t="array" ref="D2207">_xlfn.IFS(MONTH(B2207)=1,"Audit Period",MONTH(B2207)=2,"End of Fiscal Year",MONTH(B2207)=3,"Start of Fiscal Year",TRUE,"Fiscal Year in Progress")</f>
        <v>Fiscal Year in Progress</v>
      </c>
    </row>
    <row r="2208" spans="1:4" x14ac:dyDescent="0.25">
      <c r="A2208" s="1" t="s">
        <v>814</v>
      </c>
      <c r="B2208" s="2">
        <v>44738</v>
      </c>
      <c r="D2208" s="12" t="str" cm="1">
        <f t="array" ref="D2208">_xlfn.IFS(MONTH(B2208)=1,"Audit Period",MONTH(B2208)=2,"End of Fiscal Year",MONTH(B2208)=3,"Start of Fiscal Year",TRUE,"Fiscal Year in Progress")</f>
        <v>Fiscal Year in Progress</v>
      </c>
    </row>
    <row r="2209" spans="1:4" x14ac:dyDescent="0.25">
      <c r="A2209" s="1" t="s">
        <v>93</v>
      </c>
      <c r="B2209" s="2">
        <v>44738</v>
      </c>
      <c r="D2209" s="12" t="str" cm="1">
        <f t="array" ref="D2209">_xlfn.IFS(MONTH(B2209)=1,"Audit Period",MONTH(B2209)=2,"End of Fiscal Year",MONTH(B2209)=3,"Start of Fiscal Year",TRUE,"Fiscal Year in Progress")</f>
        <v>Fiscal Year in Progress</v>
      </c>
    </row>
    <row r="2210" spans="1:4" x14ac:dyDescent="0.25">
      <c r="A2210" s="1" t="s">
        <v>815</v>
      </c>
      <c r="B2210" s="2">
        <v>44738</v>
      </c>
      <c r="D2210" s="12" t="str" cm="1">
        <f t="array" ref="D2210">_xlfn.IFS(MONTH(B2210)=1,"Audit Period",MONTH(B2210)=2,"End of Fiscal Year",MONTH(B2210)=3,"Start of Fiscal Year",TRUE,"Fiscal Year in Progress")</f>
        <v>Fiscal Year in Progress</v>
      </c>
    </row>
    <row r="2211" spans="1:4" x14ac:dyDescent="0.25">
      <c r="A2211" s="1" t="s">
        <v>816</v>
      </c>
      <c r="B2211" s="2">
        <v>44738</v>
      </c>
      <c r="D2211" s="12" t="str" cm="1">
        <f t="array" ref="D2211">_xlfn.IFS(MONTH(B2211)=1,"Audit Period",MONTH(B2211)=2,"End of Fiscal Year",MONTH(B2211)=3,"Start of Fiscal Year",TRUE,"Fiscal Year in Progress")</f>
        <v>Fiscal Year in Progress</v>
      </c>
    </row>
    <row r="2212" spans="1:4" x14ac:dyDescent="0.25">
      <c r="A2212" s="1" t="s">
        <v>817</v>
      </c>
      <c r="B2212" s="2">
        <v>44738</v>
      </c>
      <c r="D2212" s="12" t="str" cm="1">
        <f t="array" ref="D2212">_xlfn.IFS(MONTH(B2212)=1,"Audit Period",MONTH(B2212)=2,"End of Fiscal Year",MONTH(B2212)=3,"Start of Fiscal Year",TRUE,"Fiscal Year in Progress")</f>
        <v>Fiscal Year in Progress</v>
      </c>
    </row>
    <row r="2213" spans="1:4" x14ac:dyDescent="0.25">
      <c r="A2213" s="1" t="s">
        <v>818</v>
      </c>
      <c r="B2213" s="2">
        <v>44738</v>
      </c>
      <c r="D2213" s="12" t="str" cm="1">
        <f t="array" ref="D2213">_xlfn.IFS(MONTH(B2213)=1,"Audit Period",MONTH(B2213)=2,"End of Fiscal Year",MONTH(B2213)=3,"Start of Fiscal Year",TRUE,"Fiscal Year in Progress")</f>
        <v>Fiscal Year in Progress</v>
      </c>
    </row>
    <row r="2214" spans="1:4" x14ac:dyDescent="0.25">
      <c r="A2214" s="1" t="s">
        <v>819</v>
      </c>
      <c r="B2214" s="2">
        <v>44738</v>
      </c>
      <c r="D2214" s="12" t="str" cm="1">
        <f t="array" ref="D2214">_xlfn.IFS(MONTH(B2214)=1,"Audit Period",MONTH(B2214)=2,"End of Fiscal Year",MONTH(B2214)=3,"Start of Fiscal Year",TRUE,"Fiscal Year in Progress")</f>
        <v>Fiscal Year in Progress</v>
      </c>
    </row>
    <row r="2215" spans="1:4" x14ac:dyDescent="0.25">
      <c r="A2215" s="1" t="s">
        <v>820</v>
      </c>
      <c r="B2215" s="2">
        <v>44738</v>
      </c>
      <c r="D2215" s="12" t="str" cm="1">
        <f t="array" ref="D2215">_xlfn.IFS(MONTH(B2215)=1,"Audit Period",MONTH(B2215)=2,"End of Fiscal Year",MONTH(B2215)=3,"Start of Fiscal Year",TRUE,"Fiscal Year in Progress")</f>
        <v>Fiscal Year in Progress</v>
      </c>
    </row>
    <row r="2216" spans="1:4" x14ac:dyDescent="0.25">
      <c r="A2216" s="1" t="s">
        <v>821</v>
      </c>
      <c r="B2216" s="2">
        <v>44738</v>
      </c>
      <c r="D2216" s="12" t="str" cm="1">
        <f t="array" ref="D2216">_xlfn.IFS(MONTH(B2216)=1,"Audit Period",MONTH(B2216)=2,"End of Fiscal Year",MONTH(B2216)=3,"Start of Fiscal Year",TRUE,"Fiscal Year in Progress")</f>
        <v>Fiscal Year in Progress</v>
      </c>
    </row>
    <row r="2217" spans="1:4" x14ac:dyDescent="0.25">
      <c r="A2217" s="1" t="s">
        <v>822</v>
      </c>
      <c r="B2217" s="2">
        <v>44738</v>
      </c>
      <c r="D2217" s="12" t="str" cm="1">
        <f t="array" ref="D2217">_xlfn.IFS(MONTH(B2217)=1,"Audit Period",MONTH(B2217)=2,"End of Fiscal Year",MONTH(B2217)=3,"Start of Fiscal Year",TRUE,"Fiscal Year in Progress")</f>
        <v>Fiscal Year in Progress</v>
      </c>
    </row>
    <row r="2218" spans="1:4" x14ac:dyDescent="0.25">
      <c r="A2218" s="1" t="s">
        <v>94</v>
      </c>
      <c r="B2218" s="2">
        <v>44738</v>
      </c>
      <c r="D2218" s="12" t="str" cm="1">
        <f t="array" ref="D2218">_xlfn.IFS(MONTH(B2218)=1,"Audit Period",MONTH(B2218)=2,"End of Fiscal Year",MONTH(B2218)=3,"Start of Fiscal Year",TRUE,"Fiscal Year in Progress")</f>
        <v>Fiscal Year in Progress</v>
      </c>
    </row>
    <row r="2219" spans="1:4" x14ac:dyDescent="0.25">
      <c r="A2219" s="1" t="s">
        <v>823</v>
      </c>
      <c r="B2219" s="2">
        <v>44738</v>
      </c>
      <c r="D2219" s="12" t="str" cm="1">
        <f t="array" ref="D2219">_xlfn.IFS(MONTH(B2219)=1,"Audit Period",MONTH(B2219)=2,"End of Fiscal Year",MONTH(B2219)=3,"Start of Fiscal Year",TRUE,"Fiscal Year in Progress")</f>
        <v>Fiscal Year in Progress</v>
      </c>
    </row>
    <row r="2220" spans="1:4" x14ac:dyDescent="0.25">
      <c r="A2220" s="1" t="s">
        <v>824</v>
      </c>
      <c r="B2220" s="2">
        <v>44738</v>
      </c>
      <c r="D2220" s="12" t="str" cm="1">
        <f t="array" ref="D2220">_xlfn.IFS(MONTH(B2220)=1,"Audit Period",MONTH(B2220)=2,"End of Fiscal Year",MONTH(B2220)=3,"Start of Fiscal Year",TRUE,"Fiscal Year in Progress")</f>
        <v>Fiscal Year in Progress</v>
      </c>
    </row>
    <row r="2221" spans="1:4" x14ac:dyDescent="0.25">
      <c r="A2221" s="1" t="s">
        <v>825</v>
      </c>
      <c r="B2221" s="2">
        <v>44738</v>
      </c>
      <c r="D2221" s="12" t="str" cm="1">
        <f t="array" ref="D2221">_xlfn.IFS(MONTH(B2221)=1,"Audit Period",MONTH(B2221)=2,"End of Fiscal Year",MONTH(B2221)=3,"Start of Fiscal Year",TRUE,"Fiscal Year in Progress")</f>
        <v>Fiscal Year in Progress</v>
      </c>
    </row>
    <row r="2222" spans="1:4" x14ac:dyDescent="0.25">
      <c r="A2222" s="1" t="s">
        <v>826</v>
      </c>
      <c r="B2222" s="2">
        <v>44738</v>
      </c>
      <c r="D2222" s="12" t="str" cm="1">
        <f t="array" ref="D2222">_xlfn.IFS(MONTH(B2222)=1,"Audit Period",MONTH(B2222)=2,"End of Fiscal Year",MONTH(B2222)=3,"Start of Fiscal Year",TRUE,"Fiscal Year in Progress")</f>
        <v>Fiscal Year in Progress</v>
      </c>
    </row>
  </sheetData>
  <autoFilter ref="A1:B2222" xr:uid="{350DD2B2-8150-4343-BE12-A5053E9C8CBD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 Summary</vt:lpstr>
      <vt:lpstr>Empl_Demo</vt:lpstr>
      <vt:lpstr>DIRECT_FTEs</vt:lpstr>
      <vt:lpstr>Payroll_Taxes_Comm_Split</vt:lpstr>
      <vt:lpstr>Department</vt:lpstr>
      <vt:lpstr>Rate</vt:lpstr>
      <vt:lpstr>Hire_Date</vt:lpstr>
      <vt:lpstr>Hire_Date (Nested)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eXcelerate Team</cp:lastModifiedBy>
  <dcterms:created xsi:type="dcterms:W3CDTF">2022-05-16T12:47:37Z</dcterms:created>
  <dcterms:modified xsi:type="dcterms:W3CDTF">2024-10-02T20:39:50Z</dcterms:modified>
</cp:coreProperties>
</file>